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4050" windowWidth="6390" windowHeight="3615" tabRatio="926"/>
  </bookViews>
  <sheets>
    <sheet name="START HERE" sheetId="8" r:id="rId1"/>
    <sheet name="Requested SC Allocations" sheetId="32" r:id="rId2"/>
    <sheet name="SC Staffing Summary" sheetId="14" r:id="rId3"/>
    <sheet name="SC Budget Summary" sheetId="3" r:id="rId4"/>
    <sheet name="GWST Staffing" sheetId="11" r:id="rId5"/>
    <sheet name="GWST Budget" sheetId="9" r:id="rId6"/>
    <sheet name="GW M&amp;M Staffing" sheetId="51" r:id="rId7"/>
    <sheet name="GW M&amp;M Budget" sheetId="52" r:id="rId8"/>
    <sheet name="NMSA Staffing" sheetId="28" r:id="rId9"/>
    <sheet name="NMSA Budget" sheetId="13" r:id="rId10"/>
    <sheet name="NASQAN Staffing" sheetId="33" r:id="rId11"/>
    <sheet name="NASQAN Budget" sheetId="34" r:id="rId12"/>
    <sheet name="NMN Staffing" sheetId="35" r:id="rId13"/>
    <sheet name="NMN Budget" sheetId="36" r:id="rId14"/>
    <sheet name="HBN Staffing" sheetId="67" r:id="rId15"/>
    <sheet name="HBN Budget" sheetId="68" r:id="rId16"/>
    <sheet name="SW RSQA Staffing" sheetId="38" r:id="rId17"/>
    <sheet name="SW RSQA Budget" sheetId="37" r:id="rId18"/>
    <sheet name="SW Trends Staffing" sheetId="55" r:id="rId19"/>
    <sheet name="SW Trends Budget" sheetId="56" r:id="rId20"/>
    <sheet name="SW Modeling Staffing" sheetId="53" r:id="rId21"/>
    <sheet name="SW Modeling Budget" sheetId="54" r:id="rId22"/>
    <sheet name="HST Staffing" sheetId="57" r:id="rId23"/>
    <sheet name="HST Budget " sheetId="58" r:id="rId24"/>
    <sheet name="IWS Staffing" sheetId="59" r:id="rId25"/>
    <sheet name="IWS Budget" sheetId="60" r:id="rId26"/>
    <sheet name="NADP Staffing" sheetId="62" r:id="rId27"/>
    <sheet name="NADP Budget" sheetId="61" r:id="rId28"/>
    <sheet name="NPSP Staffing" sheetId="63" r:id="rId29"/>
    <sheet name="NPSP Budget" sheetId="64" r:id="rId30"/>
    <sheet name="Training" sheetId="7" r:id="rId31"/>
    <sheet name="Other Component Staffing" sheetId="31" r:id="rId32"/>
    <sheet name="Other Component Budget" sheetId="16" r:id="rId33"/>
    <sheet name="Sheet1" sheetId="39" r:id="rId34"/>
  </sheets>
  <definedNames>
    <definedName name="_xlnm._FilterDatabase" localSheetId="14" hidden="1">'HBN Staffing'!$AY$8:$BK$109</definedName>
    <definedName name="_xlnm._FilterDatabase" localSheetId="8" hidden="1">'NMSA Staffing'!$AT$8:$BF$109</definedName>
    <definedName name="_xlnm._FilterDatabase" localSheetId="1" hidden="1">'Requested SC Allocations'!$A$1:$I$200</definedName>
    <definedName name="_xlnm.Print_Area" localSheetId="7">'GW M&amp;M Budget'!$A$1:$V$63</definedName>
    <definedName name="_xlnm.Print_Area" localSheetId="6">'GW M&amp;M Staffing'!$A$1:$AD$46</definedName>
    <definedName name="_xlnm.Print_Area" localSheetId="5">'GWST Budget'!$A$1:$W$63</definedName>
    <definedName name="_xlnm.Print_Area" localSheetId="4">'GWST Staffing'!$A$1:$AD$46</definedName>
    <definedName name="_xlnm.Print_Area" localSheetId="15">'HBN Budget'!$A$1:$AB$64</definedName>
    <definedName name="_xlnm.Print_Area" localSheetId="14">'HBN Staffing'!$A$1:$AL$47</definedName>
    <definedName name="_xlnm.Print_Area" localSheetId="23">'HST Budget '!$A$1:$V$63</definedName>
    <definedName name="_xlnm.Print_Area" localSheetId="22">'HST Staffing'!$A$1:$AD$46</definedName>
    <definedName name="_xlnm.Print_Area" localSheetId="25">'IWS Budget'!$A$1:$V$63</definedName>
    <definedName name="_xlnm.Print_Area" localSheetId="24">'IWS Staffing'!$A$1:$AD$46</definedName>
    <definedName name="_xlnm.Print_Area" localSheetId="9">'NMSA Budget'!$A$1:$AB$64</definedName>
    <definedName name="_xlnm.Print_Area" localSheetId="8">'NMSA Staffing'!$A$1:$AL$47</definedName>
    <definedName name="_xlnm.Print_Area" localSheetId="32">'Other Component Budget'!$A$1:$W$67</definedName>
    <definedName name="_xlnm.Print_Area" localSheetId="31">'Other Component Staffing'!$A$1:$AJ$52</definedName>
    <definedName name="_xlnm.Print_Area" localSheetId="3">'SC Budget Summary'!$A$1:$AC$64</definedName>
    <definedName name="_xlnm.Print_Area" localSheetId="2">'SC Staffing Summary'!$A$1:$AN$46</definedName>
    <definedName name="_xlnm.Print_Area" localSheetId="21">'SW Modeling Budget'!$A$1:$V$63</definedName>
    <definedName name="_xlnm.Print_Area" localSheetId="20">'SW Modeling Staffing'!$A$1:$AD$46</definedName>
    <definedName name="_xlnm.Print_Area" localSheetId="19">'SW Trends Budget'!$A$1:$V$63</definedName>
    <definedName name="_xlnm.Print_Area" localSheetId="18">'SW Trends Staffing'!$A$1:$AD$46</definedName>
    <definedName name="_xlnm.Print_Titles" localSheetId="7">'GW M&amp;M Budget'!$A:$H</definedName>
    <definedName name="_xlnm.Print_Titles" localSheetId="6">'GW M&amp;M Staffing'!$A:$A,'GW M&amp;M Staffing'!$1:$5</definedName>
    <definedName name="_xlnm.Print_Titles" localSheetId="5">'GWST Budget'!$A:$H</definedName>
    <definedName name="_xlnm.Print_Titles" localSheetId="4">'GWST Staffing'!$A:$A,'GWST Staffing'!$1:$5</definedName>
    <definedName name="_xlnm.Print_Titles" localSheetId="15">'HBN Budget'!$A:$H</definedName>
    <definedName name="_xlnm.Print_Titles" localSheetId="14">'HBN Staffing'!$A:$A,'HBN Staffing'!$2:$6</definedName>
    <definedName name="_xlnm.Print_Titles" localSheetId="23">'HST Budget '!$A:$H</definedName>
    <definedName name="_xlnm.Print_Titles" localSheetId="22">'HST Staffing'!$A:$A,'HST Staffing'!$1:$5</definedName>
    <definedName name="_xlnm.Print_Titles" localSheetId="25">'IWS Budget'!$A:$H</definedName>
    <definedName name="_xlnm.Print_Titles" localSheetId="24">'IWS Staffing'!$A:$A,'IWS Staffing'!$1:$5</definedName>
    <definedName name="_xlnm.Print_Titles" localSheetId="9">'NMSA Budget'!$A:$H</definedName>
    <definedName name="_xlnm.Print_Titles" localSheetId="8">'NMSA Staffing'!$A:$A,'NMSA Staffing'!$2:$6</definedName>
    <definedName name="_xlnm.Print_Titles" localSheetId="32">'Other Component Budget'!$A:$H</definedName>
    <definedName name="_xlnm.Print_Titles" localSheetId="31">'Other Component Staffing'!$A:$A</definedName>
    <definedName name="_xlnm.Print_Titles" localSheetId="1">'Requested SC Allocations'!$7:$7</definedName>
    <definedName name="_xlnm.Print_Titles" localSheetId="3">'SC Budget Summary'!$A:$H,'SC Budget Summary'!$2:$5</definedName>
    <definedName name="_xlnm.Print_Titles" localSheetId="2">'SC Staffing Summary'!$A:$A,'SC Staffing Summary'!$2:$6</definedName>
    <definedName name="_xlnm.Print_Titles" localSheetId="21">'SW Modeling Budget'!$A:$H</definedName>
    <definedName name="_xlnm.Print_Titles" localSheetId="20">'SW Modeling Staffing'!$A:$A,'SW Modeling Staffing'!$1:$5</definedName>
    <definedName name="_xlnm.Print_Titles" localSheetId="19">'SW Trends Budget'!$A:$H</definedName>
    <definedName name="_xlnm.Print_Titles" localSheetId="18">'SW Trends Staffing'!$A:$A,'SW Trends Staffing'!$1:$5</definedName>
    <definedName name="_xlnm.Print_Titles" localSheetId="30">Training!$A:$B</definedName>
    <definedName name="source" localSheetId="7">#REF!</definedName>
    <definedName name="source" localSheetId="6">#REF!</definedName>
    <definedName name="source" localSheetId="15">#REF!</definedName>
    <definedName name="source" localSheetId="14">#REF!</definedName>
    <definedName name="source" localSheetId="23">#REF!</definedName>
    <definedName name="source" localSheetId="22">#REF!</definedName>
    <definedName name="source" localSheetId="25">#REF!</definedName>
    <definedName name="source" localSheetId="24">#REF!</definedName>
    <definedName name="source" localSheetId="1">#REF!</definedName>
    <definedName name="source" localSheetId="21">#REF!</definedName>
    <definedName name="source" localSheetId="20">#REF!</definedName>
    <definedName name="source" localSheetId="19">#REF!</definedName>
    <definedName name="source" localSheetId="18">#REF!</definedName>
    <definedName name="source">#REF!</definedName>
  </definedNames>
  <calcPr calcId="145621"/>
</workbook>
</file>

<file path=xl/calcChain.xml><?xml version="1.0" encoding="utf-8"?>
<calcChain xmlns="http://schemas.openxmlformats.org/spreadsheetml/2006/main">
  <c r="I57" i="13" l="1"/>
  <c r="I52" i="13"/>
  <c r="I51" i="13"/>
  <c r="I50" i="13"/>
  <c r="I49" i="13"/>
  <c r="I48" i="13"/>
  <c r="I47" i="13"/>
  <c r="I46" i="13"/>
  <c r="I44" i="13"/>
  <c r="I43" i="13"/>
  <c r="AF24" i="68" l="1"/>
  <c r="AE24" i="68"/>
  <c r="AD24" i="68"/>
  <c r="I73" i="3" l="1"/>
  <c r="AD9" i="14" l="1"/>
  <c r="AD10" i="14"/>
  <c r="AD11" i="14"/>
  <c r="AD12" i="14"/>
  <c r="AD13" i="14"/>
  <c r="AD14" i="14"/>
  <c r="AD15" i="14"/>
  <c r="AD16" i="14"/>
  <c r="AD17" i="14"/>
  <c r="AD18" i="14"/>
  <c r="AD19" i="14"/>
  <c r="AD20" i="14"/>
  <c r="AD21" i="14"/>
  <c r="AD22" i="14"/>
  <c r="AD23" i="14"/>
  <c r="AD24" i="14"/>
  <c r="AD25" i="14"/>
  <c r="AD26" i="14"/>
  <c r="AD27" i="14"/>
  <c r="AD28" i="14"/>
  <c r="AD29" i="14"/>
  <c r="AD30" i="14"/>
  <c r="AD31" i="14"/>
  <c r="AD32" i="14"/>
  <c r="AD33" i="14"/>
  <c r="AD34" i="14"/>
  <c r="AD35" i="14"/>
  <c r="AD36" i="14"/>
  <c r="AD37" i="14"/>
  <c r="AD38" i="14"/>
  <c r="AD39" i="14"/>
  <c r="AD40" i="14"/>
  <c r="AD41" i="14"/>
  <c r="AD42" i="14"/>
  <c r="AD8" i="14"/>
  <c r="AB42" i="14"/>
  <c r="AB41" i="14"/>
  <c r="AB40" i="14"/>
  <c r="AB39" i="14"/>
  <c r="AB38" i="14"/>
  <c r="AB37" i="14"/>
  <c r="AB36" i="14"/>
  <c r="AB35" i="14"/>
  <c r="AB34" i="14"/>
  <c r="AB33" i="14"/>
  <c r="AB32" i="14"/>
  <c r="AB31" i="14"/>
  <c r="AB30" i="14"/>
  <c r="AB29" i="14"/>
  <c r="AB28" i="14"/>
  <c r="AB27" i="14"/>
  <c r="AB26" i="14"/>
  <c r="AB25" i="14"/>
  <c r="AB24" i="14"/>
  <c r="AB23" i="14"/>
  <c r="AB22" i="14"/>
  <c r="AB21" i="14"/>
  <c r="AB20" i="14"/>
  <c r="AB19" i="14"/>
  <c r="AB18" i="14"/>
  <c r="AB17" i="14"/>
  <c r="AB16" i="14"/>
  <c r="AB15" i="14"/>
  <c r="AB14" i="14"/>
  <c r="AB13" i="14"/>
  <c r="AB12" i="14"/>
  <c r="AB11" i="14"/>
  <c r="AB10" i="14"/>
  <c r="AB9" i="14"/>
  <c r="AB8" i="14"/>
  <c r="T42" i="14"/>
  <c r="T41" i="14"/>
  <c r="T40" i="14"/>
  <c r="T39" i="14"/>
  <c r="T38" i="14"/>
  <c r="T37" i="14"/>
  <c r="T36" i="14"/>
  <c r="T35" i="14"/>
  <c r="T34" i="14"/>
  <c r="T33" i="14"/>
  <c r="T32" i="14"/>
  <c r="T31" i="14"/>
  <c r="T30" i="14"/>
  <c r="T29" i="14"/>
  <c r="T28" i="14"/>
  <c r="T27" i="14"/>
  <c r="T26" i="14"/>
  <c r="T25" i="14"/>
  <c r="T24" i="14"/>
  <c r="T23" i="14"/>
  <c r="T22" i="14"/>
  <c r="T21" i="14"/>
  <c r="T20" i="14"/>
  <c r="T19" i="14"/>
  <c r="T18" i="14"/>
  <c r="T17" i="14"/>
  <c r="T16" i="14"/>
  <c r="T15" i="14"/>
  <c r="T14" i="14"/>
  <c r="T13" i="14"/>
  <c r="T12" i="14"/>
  <c r="T11" i="14"/>
  <c r="T10" i="14"/>
  <c r="T9" i="14"/>
  <c r="V5" i="60"/>
  <c r="U5" i="60"/>
  <c r="T5" i="60"/>
  <c r="R1" i="60"/>
  <c r="Q1" i="60"/>
  <c r="P1" i="60"/>
  <c r="O1" i="60"/>
  <c r="N1" i="60"/>
  <c r="M1" i="60"/>
  <c r="L1" i="60"/>
  <c r="K1" i="60"/>
  <c r="AC6" i="68" l="1"/>
  <c r="AD6" i="68"/>
  <c r="AE6" i="68"/>
  <c r="AF6" i="68"/>
  <c r="AF1" i="68"/>
  <c r="AE1" i="68"/>
  <c r="AD1" i="68"/>
  <c r="AF5" i="68"/>
  <c r="AE5" i="68"/>
  <c r="AD5" i="68"/>
  <c r="AC13" i="68"/>
  <c r="AF55" i="68"/>
  <c r="AE55" i="68"/>
  <c r="AD55" i="68"/>
  <c r="AC52" i="68"/>
  <c r="AC51" i="68"/>
  <c r="AC50" i="68"/>
  <c r="AC49" i="68"/>
  <c r="AC48" i="68"/>
  <c r="AC47" i="68"/>
  <c r="AC46" i="68"/>
  <c r="AC44" i="68"/>
  <c r="AC43" i="68"/>
  <c r="AC40" i="68"/>
  <c r="AC39" i="68"/>
  <c r="AC38" i="68"/>
  <c r="AC37" i="68"/>
  <c r="AC36" i="68"/>
  <c r="AC35" i="68"/>
  <c r="AC34" i="68"/>
  <c r="AC33" i="68"/>
  <c r="AC32" i="68"/>
  <c r="AC31" i="68"/>
  <c r="AC30" i="68"/>
  <c r="AC29" i="68"/>
  <c r="AC28" i="68"/>
  <c r="AC27" i="68"/>
  <c r="AC26" i="68"/>
  <c r="AC23" i="68"/>
  <c r="AC21" i="68"/>
  <c r="AC20" i="68"/>
  <c r="AC19" i="68"/>
  <c r="AC18" i="68"/>
  <c r="AC17" i="68"/>
  <c r="AC16" i="68"/>
  <c r="AC14" i="68"/>
  <c r="AU42" i="67"/>
  <c r="AS42" i="67"/>
  <c r="AQ42" i="67"/>
  <c r="AU41" i="67"/>
  <c r="AS41" i="67"/>
  <c r="AQ41" i="67"/>
  <c r="AU40" i="67"/>
  <c r="AS40" i="67"/>
  <c r="AQ40" i="67"/>
  <c r="AU39" i="67"/>
  <c r="AS39" i="67"/>
  <c r="AQ39" i="67"/>
  <c r="AU38" i="67"/>
  <c r="AS38" i="67"/>
  <c r="AQ38" i="67"/>
  <c r="AU37" i="67"/>
  <c r="AS37" i="67"/>
  <c r="AQ37" i="67"/>
  <c r="AU36" i="67"/>
  <c r="AS36" i="67"/>
  <c r="AQ36" i="67"/>
  <c r="AU35" i="67"/>
  <c r="AS35" i="67"/>
  <c r="AQ35" i="67"/>
  <c r="AU34" i="67"/>
  <c r="AS34" i="67"/>
  <c r="AQ34" i="67"/>
  <c r="AU33" i="67"/>
  <c r="AS33" i="67"/>
  <c r="AQ33" i="67"/>
  <c r="AU32" i="67"/>
  <c r="AS32" i="67"/>
  <c r="AQ32" i="67"/>
  <c r="AU31" i="67"/>
  <c r="AS31" i="67"/>
  <c r="AQ31" i="67"/>
  <c r="AU30" i="67"/>
  <c r="AS30" i="67"/>
  <c r="AQ30" i="67"/>
  <c r="AU29" i="67"/>
  <c r="AS29" i="67"/>
  <c r="AQ29" i="67"/>
  <c r="AU28" i="67"/>
  <c r="AS28" i="67"/>
  <c r="AQ28" i="67"/>
  <c r="AU27" i="67"/>
  <c r="AS27" i="67"/>
  <c r="AQ27" i="67"/>
  <c r="AU26" i="67"/>
  <c r="AS26" i="67"/>
  <c r="AQ26" i="67"/>
  <c r="AU25" i="67"/>
  <c r="AS25" i="67"/>
  <c r="AQ25" i="67"/>
  <c r="AU24" i="67"/>
  <c r="AS24" i="67"/>
  <c r="AQ24" i="67"/>
  <c r="AU23" i="67"/>
  <c r="AS23" i="67"/>
  <c r="AQ23" i="67"/>
  <c r="AU22" i="67"/>
  <c r="AS22" i="67"/>
  <c r="AQ22" i="67"/>
  <c r="AU21" i="67"/>
  <c r="AS21" i="67"/>
  <c r="AQ21" i="67"/>
  <c r="AU20" i="67"/>
  <c r="AS20" i="67"/>
  <c r="AQ20" i="67"/>
  <c r="AU19" i="67"/>
  <c r="AS19" i="67"/>
  <c r="AQ19" i="67"/>
  <c r="AU18" i="67"/>
  <c r="AS18" i="67"/>
  <c r="AQ18" i="67"/>
  <c r="AU17" i="67"/>
  <c r="AS17" i="67"/>
  <c r="AQ17" i="67"/>
  <c r="AU16" i="67"/>
  <c r="AS16" i="67"/>
  <c r="AQ16" i="67"/>
  <c r="AU15" i="67"/>
  <c r="AS15" i="67"/>
  <c r="AQ15" i="67"/>
  <c r="AU14" i="67"/>
  <c r="AS14" i="67"/>
  <c r="AQ14" i="67"/>
  <c r="AU13" i="67"/>
  <c r="AS13" i="67"/>
  <c r="AQ13" i="67"/>
  <c r="AU12" i="67"/>
  <c r="AS12" i="67"/>
  <c r="AQ12" i="67"/>
  <c r="AU11" i="67"/>
  <c r="AS11" i="67"/>
  <c r="AQ11" i="67"/>
  <c r="AU10" i="67"/>
  <c r="AS10" i="67"/>
  <c r="AQ10" i="67"/>
  <c r="AU9" i="67"/>
  <c r="AS9" i="67"/>
  <c r="AQ9" i="67"/>
  <c r="AV7" i="67"/>
  <c r="AT7" i="67"/>
  <c r="AR7" i="67"/>
  <c r="AC55" i="68" l="1"/>
  <c r="G8" i="14" l="1"/>
  <c r="P52" i="3"/>
  <c r="P51" i="3"/>
  <c r="P50" i="3"/>
  <c r="P49" i="3"/>
  <c r="P48" i="3"/>
  <c r="P47" i="3"/>
  <c r="P46" i="3"/>
  <c r="P45" i="3"/>
  <c r="P44" i="3"/>
  <c r="P43" i="3"/>
  <c r="P40" i="3"/>
  <c r="P39" i="3"/>
  <c r="P38" i="3"/>
  <c r="P37" i="3"/>
  <c r="P36" i="3"/>
  <c r="P35" i="3"/>
  <c r="P34" i="3"/>
  <c r="P33" i="3"/>
  <c r="P32" i="3"/>
  <c r="P31" i="3"/>
  <c r="P30" i="3"/>
  <c r="P29" i="3"/>
  <c r="P28" i="3"/>
  <c r="P27" i="3"/>
  <c r="P26" i="3"/>
  <c r="P55" i="3"/>
  <c r="P23" i="3"/>
  <c r="P14" i="3"/>
  <c r="P15" i="3"/>
  <c r="P16" i="3"/>
  <c r="P17" i="3"/>
  <c r="P18" i="3"/>
  <c r="P19" i="3"/>
  <c r="P20" i="3"/>
  <c r="P21" i="3"/>
  <c r="P13" i="3"/>
  <c r="AB5" i="68"/>
  <c r="AA5" i="68"/>
  <c r="Z5" i="68"/>
  <c r="Y5" i="68"/>
  <c r="X5" i="68"/>
  <c r="W5" i="68"/>
  <c r="V5" i="68"/>
  <c r="U5" i="68"/>
  <c r="T5" i="68"/>
  <c r="S5" i="68"/>
  <c r="R5" i="68"/>
  <c r="Q5" i="68"/>
  <c r="P5" i="68"/>
  <c r="O5" i="68"/>
  <c r="N5" i="68"/>
  <c r="M5" i="68"/>
  <c r="L5" i="68"/>
  <c r="AB55" i="68"/>
  <c r="AA55" i="68"/>
  <c r="Z55" i="68"/>
  <c r="Y55" i="68"/>
  <c r="X55" i="68"/>
  <c r="W55" i="68"/>
  <c r="V55" i="68"/>
  <c r="U55" i="68"/>
  <c r="T55" i="68"/>
  <c r="S55" i="68"/>
  <c r="R55" i="68"/>
  <c r="Q55" i="68"/>
  <c r="P55" i="68"/>
  <c r="O55" i="68"/>
  <c r="N55" i="68"/>
  <c r="M55" i="68"/>
  <c r="L55" i="68"/>
  <c r="J55" i="68"/>
  <c r="K52" i="68"/>
  <c r="I52" i="68" s="1"/>
  <c r="K51" i="68"/>
  <c r="I51" i="68" s="1"/>
  <c r="K50" i="68"/>
  <c r="I50" i="68" s="1"/>
  <c r="K49" i="68"/>
  <c r="I49" i="68" s="1"/>
  <c r="K48" i="68"/>
  <c r="I48" i="68" s="1"/>
  <c r="K47" i="68"/>
  <c r="I47" i="68" s="1"/>
  <c r="K46" i="68"/>
  <c r="I46" i="68" s="1"/>
  <c r="K44" i="68"/>
  <c r="I44" i="68" s="1"/>
  <c r="K43" i="68"/>
  <c r="I43" i="68" s="1"/>
  <c r="K40" i="68"/>
  <c r="I40" i="68" s="1"/>
  <c r="K39" i="68"/>
  <c r="I39" i="68" s="1"/>
  <c r="K38" i="68"/>
  <c r="I38" i="68" s="1"/>
  <c r="K37" i="68"/>
  <c r="I37" i="68" s="1"/>
  <c r="K36" i="68"/>
  <c r="I36" i="68" s="1"/>
  <c r="K35" i="68"/>
  <c r="I35" i="68" s="1"/>
  <c r="K34" i="68"/>
  <c r="I34" i="68" s="1"/>
  <c r="K33" i="68"/>
  <c r="I33" i="68" s="1"/>
  <c r="K32" i="68"/>
  <c r="I32" i="68" s="1"/>
  <c r="K31" i="68"/>
  <c r="I31" i="68" s="1"/>
  <c r="K30" i="68"/>
  <c r="I30" i="68" s="1"/>
  <c r="K29" i="68"/>
  <c r="I29" i="68" s="1"/>
  <c r="K28" i="68"/>
  <c r="I28" i="68" s="1"/>
  <c r="K27" i="68"/>
  <c r="I27" i="68" s="1"/>
  <c r="K26" i="68"/>
  <c r="I26" i="68" s="1"/>
  <c r="K23" i="68"/>
  <c r="K21" i="68"/>
  <c r="I21" i="68" s="1"/>
  <c r="K20" i="68"/>
  <c r="I20" i="68" s="1"/>
  <c r="K19" i="68"/>
  <c r="I19" i="68" s="1"/>
  <c r="K18" i="68"/>
  <c r="I18" i="68" s="1"/>
  <c r="K17" i="68"/>
  <c r="I17" i="68" s="1"/>
  <c r="K16" i="68"/>
  <c r="I16" i="68" s="1"/>
  <c r="K14" i="68"/>
  <c r="I14" i="68" s="1"/>
  <c r="K13" i="68"/>
  <c r="K55" i="68" s="1"/>
  <c r="I9" i="68"/>
  <c r="AB6" i="68"/>
  <c r="AA6" i="68"/>
  <c r="Z6" i="68"/>
  <c r="Y6" i="68"/>
  <c r="X6" i="68"/>
  <c r="W6" i="68"/>
  <c r="V6" i="68"/>
  <c r="U6" i="68"/>
  <c r="T6" i="68"/>
  <c r="S6" i="68"/>
  <c r="R6" i="68"/>
  <c r="Q6" i="68"/>
  <c r="P6" i="68"/>
  <c r="O6" i="68"/>
  <c r="N6" i="68"/>
  <c r="M6" i="68"/>
  <c r="L6" i="68"/>
  <c r="K6" i="68"/>
  <c r="J6" i="68"/>
  <c r="I6" i="68"/>
  <c r="A4" i="68"/>
  <c r="A3" i="68"/>
  <c r="F42" i="67"/>
  <c r="E42" i="67"/>
  <c r="D42" i="67"/>
  <c r="C42" i="67"/>
  <c r="B42" i="67"/>
  <c r="A42" i="67"/>
  <c r="F41" i="67"/>
  <c r="E41" i="67"/>
  <c r="D41" i="67"/>
  <c r="C41" i="67"/>
  <c r="B41" i="67"/>
  <c r="A41" i="67"/>
  <c r="F40" i="67"/>
  <c r="E40" i="67"/>
  <c r="D40" i="67"/>
  <c r="C40" i="67"/>
  <c r="B40" i="67"/>
  <c r="A40" i="67"/>
  <c r="F39" i="67"/>
  <c r="E39" i="67"/>
  <c r="D39" i="67"/>
  <c r="C39" i="67"/>
  <c r="B39" i="67"/>
  <c r="A39" i="67"/>
  <c r="F38" i="67"/>
  <c r="E38" i="67"/>
  <c r="D38" i="67"/>
  <c r="C38" i="67"/>
  <c r="B38" i="67"/>
  <c r="A38" i="67"/>
  <c r="F37" i="67"/>
  <c r="E37" i="67"/>
  <c r="D37" i="67"/>
  <c r="C37" i="67"/>
  <c r="B37" i="67"/>
  <c r="A37" i="67"/>
  <c r="O36" i="67"/>
  <c r="F36" i="67"/>
  <c r="E36" i="67"/>
  <c r="D36" i="67"/>
  <c r="C36" i="67"/>
  <c r="B36" i="67"/>
  <c r="A36" i="67"/>
  <c r="F35" i="67"/>
  <c r="E35" i="67"/>
  <c r="D35" i="67"/>
  <c r="C35" i="67"/>
  <c r="B35" i="67"/>
  <c r="A35" i="67"/>
  <c r="F34" i="67"/>
  <c r="E34" i="67"/>
  <c r="D34" i="67"/>
  <c r="C34" i="67"/>
  <c r="B34" i="67"/>
  <c r="A34" i="67"/>
  <c r="F33" i="67"/>
  <c r="E33" i="67"/>
  <c r="D33" i="67"/>
  <c r="C33" i="67"/>
  <c r="B33" i="67"/>
  <c r="A33" i="67"/>
  <c r="F32" i="67"/>
  <c r="E32" i="67"/>
  <c r="D32" i="67"/>
  <c r="C32" i="67"/>
  <c r="B32" i="67"/>
  <c r="A32" i="67"/>
  <c r="F31" i="67"/>
  <c r="E31" i="67"/>
  <c r="D31" i="67"/>
  <c r="C31" i="67"/>
  <c r="B31" i="67"/>
  <c r="A31" i="67"/>
  <c r="F30" i="67"/>
  <c r="E30" i="67"/>
  <c r="D30" i="67"/>
  <c r="C30" i="67"/>
  <c r="B30" i="67"/>
  <c r="A30" i="67"/>
  <c r="F29" i="67"/>
  <c r="E29" i="67"/>
  <c r="D29" i="67"/>
  <c r="C29" i="67"/>
  <c r="B29" i="67"/>
  <c r="A29" i="67"/>
  <c r="AI28" i="67"/>
  <c r="F28" i="67"/>
  <c r="E28" i="67"/>
  <c r="D28" i="67"/>
  <c r="C28" i="67"/>
  <c r="B28" i="67"/>
  <c r="A28" i="67"/>
  <c r="F27" i="67"/>
  <c r="E27" i="67"/>
  <c r="D27" i="67"/>
  <c r="C27" i="67"/>
  <c r="B27" i="67"/>
  <c r="A27" i="67"/>
  <c r="F26" i="67"/>
  <c r="E26" i="67"/>
  <c r="D26" i="67"/>
  <c r="C26" i="67"/>
  <c r="B26" i="67"/>
  <c r="A26" i="67"/>
  <c r="F25" i="67"/>
  <c r="E25" i="67"/>
  <c r="D25" i="67"/>
  <c r="C25" i="67"/>
  <c r="B25" i="67"/>
  <c r="A25" i="67"/>
  <c r="F24" i="67"/>
  <c r="E24" i="67"/>
  <c r="D24" i="67"/>
  <c r="C24" i="67"/>
  <c r="B24" i="67"/>
  <c r="A24" i="67"/>
  <c r="F23" i="67"/>
  <c r="E23" i="67"/>
  <c r="D23" i="67"/>
  <c r="C23" i="67"/>
  <c r="B23" i="67"/>
  <c r="A23" i="67"/>
  <c r="F22" i="67"/>
  <c r="E22" i="67"/>
  <c r="D22" i="67"/>
  <c r="C22" i="67"/>
  <c r="B22" i="67"/>
  <c r="A22" i="67"/>
  <c r="K21" i="67"/>
  <c r="F21" i="67"/>
  <c r="O21" i="67" s="1"/>
  <c r="E21" i="67"/>
  <c r="D21" i="67"/>
  <c r="C21" i="67"/>
  <c r="B21" i="67"/>
  <c r="A21" i="67"/>
  <c r="AA20" i="67"/>
  <c r="F20" i="67"/>
  <c r="E20" i="67"/>
  <c r="D20" i="67"/>
  <c r="C20" i="67"/>
  <c r="B20" i="67"/>
  <c r="A20" i="67"/>
  <c r="AM19" i="67"/>
  <c r="F19" i="67"/>
  <c r="E19" i="67"/>
  <c r="D19" i="67"/>
  <c r="C19" i="67"/>
  <c r="B19" i="67"/>
  <c r="A19" i="67"/>
  <c r="F18" i="67"/>
  <c r="E18" i="67"/>
  <c r="D18" i="67"/>
  <c r="C18" i="67"/>
  <c r="B18" i="67"/>
  <c r="A18" i="67"/>
  <c r="F17" i="67"/>
  <c r="E17" i="67"/>
  <c r="D17" i="67"/>
  <c r="C17" i="67"/>
  <c r="B17" i="67"/>
  <c r="A17" i="67"/>
  <c r="F16" i="67"/>
  <c r="E16" i="67"/>
  <c r="D16" i="67"/>
  <c r="C16" i="67"/>
  <c r="B16" i="67"/>
  <c r="A16" i="67"/>
  <c r="F15" i="67"/>
  <c r="E15" i="67"/>
  <c r="D15" i="67"/>
  <c r="C15" i="67"/>
  <c r="B15" i="67"/>
  <c r="A15" i="67"/>
  <c r="F14" i="67"/>
  <c r="E14" i="67"/>
  <c r="D14" i="67"/>
  <c r="C14" i="67"/>
  <c r="B14" i="67"/>
  <c r="A14" i="67"/>
  <c r="K13" i="67"/>
  <c r="F13" i="67"/>
  <c r="O13" i="67" s="1"/>
  <c r="E13" i="67"/>
  <c r="D13" i="67"/>
  <c r="C13" i="67"/>
  <c r="B13" i="67"/>
  <c r="A13" i="67"/>
  <c r="AA12" i="67"/>
  <c r="F12" i="67"/>
  <c r="E12" i="67"/>
  <c r="D12" i="67"/>
  <c r="C12" i="67"/>
  <c r="B12" i="67"/>
  <c r="A12" i="67"/>
  <c r="AM11" i="67"/>
  <c r="F11" i="67"/>
  <c r="E11" i="67"/>
  <c r="D11" i="67"/>
  <c r="C11" i="67"/>
  <c r="B11" i="67"/>
  <c r="A11" i="67"/>
  <c r="F10" i="67"/>
  <c r="E10" i="67"/>
  <c r="D10" i="67"/>
  <c r="C10" i="67"/>
  <c r="B10" i="67"/>
  <c r="A10" i="67"/>
  <c r="F9" i="67"/>
  <c r="E9" i="67"/>
  <c r="D9" i="67"/>
  <c r="C9" i="67"/>
  <c r="B9" i="67"/>
  <c r="A9" i="67"/>
  <c r="F8" i="67"/>
  <c r="E8" i="67"/>
  <c r="D8" i="67"/>
  <c r="C8" i="67"/>
  <c r="T8" i="14" s="1"/>
  <c r="B8" i="67"/>
  <c r="A8" i="67"/>
  <c r="AP7" i="67"/>
  <c r="AN7" i="67"/>
  <c r="AL7" i="67"/>
  <c r="AJ7" i="67"/>
  <c r="AH7" i="67"/>
  <c r="AF7" i="67"/>
  <c r="AD7" i="67"/>
  <c r="AB7" i="67"/>
  <c r="Z7" i="67"/>
  <c r="X7" i="67"/>
  <c r="V7" i="67"/>
  <c r="T7" i="67"/>
  <c r="R7" i="67"/>
  <c r="P7" i="67"/>
  <c r="N7" i="67"/>
  <c r="L7" i="67"/>
  <c r="J7" i="67"/>
  <c r="H7" i="67"/>
  <c r="A4" i="67"/>
  <c r="A3" i="67"/>
  <c r="A1" i="67"/>
  <c r="C7" i="67" l="1"/>
  <c r="T47" i="14" s="1"/>
  <c r="AS8" i="67"/>
  <c r="AS7" i="67" s="1"/>
  <c r="AS55" i="67" s="1"/>
  <c r="AQ8" i="67"/>
  <c r="AQ7" i="67" s="1"/>
  <c r="AQ55" i="67" s="1"/>
  <c r="AU8" i="67"/>
  <c r="AU7" i="67" s="1"/>
  <c r="AU55" i="67" s="1"/>
  <c r="S31" i="67"/>
  <c r="AK33" i="67"/>
  <c r="AK34" i="67"/>
  <c r="AK35" i="67"/>
  <c r="AK39" i="67"/>
  <c r="AK40" i="67"/>
  <c r="AM41" i="67"/>
  <c r="AI8" i="67"/>
  <c r="AC10" i="67"/>
  <c r="S16" i="67"/>
  <c r="S24" i="67"/>
  <c r="M28" i="67"/>
  <c r="K33" i="67"/>
  <c r="G34" i="67"/>
  <c r="O38" i="67"/>
  <c r="O39" i="67"/>
  <c r="G40" i="67"/>
  <c r="S12" i="67"/>
  <c r="AK13" i="67"/>
  <c r="AE13" i="67"/>
  <c r="S20" i="67"/>
  <c r="AK21" i="67"/>
  <c r="AE21" i="67"/>
  <c r="AK30" i="67"/>
  <c r="AK32" i="67"/>
  <c r="AA33" i="67"/>
  <c r="K34" i="67"/>
  <c r="AK36" i="67"/>
  <c r="AK37" i="67"/>
  <c r="AM38" i="67"/>
  <c r="AI39" i="67"/>
  <c r="O40" i="67"/>
  <c r="AM42" i="67"/>
  <c r="AI9" i="67"/>
  <c r="AK11" i="67"/>
  <c r="K12" i="67"/>
  <c r="G13" i="67"/>
  <c r="AM13" i="67"/>
  <c r="AK15" i="67"/>
  <c r="AK17" i="67"/>
  <c r="AK19" i="67"/>
  <c r="K20" i="67"/>
  <c r="G21" i="67"/>
  <c r="AM21" i="67"/>
  <c r="AK23" i="67"/>
  <c r="AK25" i="67"/>
  <c r="G36" i="67"/>
  <c r="W15" i="67"/>
  <c r="W30" i="67"/>
  <c r="G11" i="67"/>
  <c r="AA13" i="67"/>
  <c r="G19" i="67"/>
  <c r="AA21" i="67"/>
  <c r="AA34" i="67"/>
  <c r="W36" i="67"/>
  <c r="W40" i="67"/>
  <c r="W23" i="67"/>
  <c r="O11" i="67"/>
  <c r="O19" i="67"/>
  <c r="AE34" i="67"/>
  <c r="AM36" i="67"/>
  <c r="AM40" i="67"/>
  <c r="W17" i="67"/>
  <c r="W25" i="67"/>
  <c r="K16" i="67"/>
  <c r="G17" i="67"/>
  <c r="AA17" i="67"/>
  <c r="AM32" i="67"/>
  <c r="W38" i="67"/>
  <c r="S39" i="67"/>
  <c r="W11" i="67"/>
  <c r="W13" i="67"/>
  <c r="G15" i="67"/>
  <c r="AM15" i="67"/>
  <c r="AA16" i="67"/>
  <c r="K17" i="67"/>
  <c r="AE17" i="67"/>
  <c r="W19" i="67"/>
  <c r="W21" i="67"/>
  <c r="G23" i="67"/>
  <c r="AM23" i="67"/>
  <c r="AA24" i="67"/>
  <c r="K25" i="67"/>
  <c r="AE25" i="67"/>
  <c r="G28" i="67"/>
  <c r="K30" i="67"/>
  <c r="AE30" i="67"/>
  <c r="O32" i="67"/>
  <c r="O34" i="67"/>
  <c r="AM34" i="67"/>
  <c r="AE36" i="67"/>
  <c r="K37" i="67"/>
  <c r="G38" i="67"/>
  <c r="AA38" i="67"/>
  <c r="AA39" i="67"/>
  <c r="AE40" i="67"/>
  <c r="K41" i="67"/>
  <c r="K42" i="67"/>
  <c r="AE32" i="67"/>
  <c r="AE15" i="67"/>
  <c r="AE23" i="67"/>
  <c r="K24" i="67"/>
  <c r="G25" i="67"/>
  <c r="AA25" i="67"/>
  <c r="G30" i="67"/>
  <c r="AA30" i="67"/>
  <c r="G32" i="67"/>
  <c r="AE11" i="67"/>
  <c r="O15" i="67"/>
  <c r="O17" i="67"/>
  <c r="AM17" i="67"/>
  <c r="AE19" i="67"/>
  <c r="O23" i="67"/>
  <c r="O25" i="67"/>
  <c r="AM25" i="67"/>
  <c r="S28" i="67"/>
  <c r="O30" i="67"/>
  <c r="AM30" i="67"/>
  <c r="W32" i="67"/>
  <c r="W34" i="67"/>
  <c r="AA37" i="67"/>
  <c r="K38" i="67"/>
  <c r="AE38" i="67"/>
  <c r="K39" i="67"/>
  <c r="AE39" i="67"/>
  <c r="AA41" i="67"/>
  <c r="AA42" i="67"/>
  <c r="AK14" i="67"/>
  <c r="AM14" i="67"/>
  <c r="W14" i="67"/>
  <c r="G14" i="67"/>
  <c r="AE14" i="67"/>
  <c r="O14" i="67"/>
  <c r="AI14" i="67"/>
  <c r="AK18" i="67"/>
  <c r="AM18" i="67"/>
  <c r="W18" i="67"/>
  <c r="G18" i="67"/>
  <c r="AE18" i="67"/>
  <c r="O18" i="67"/>
  <c r="AI18" i="67"/>
  <c r="AK22" i="67"/>
  <c r="AM22" i="67"/>
  <c r="W22" i="67"/>
  <c r="G22" i="67"/>
  <c r="AE22" i="67"/>
  <c r="O22" i="67"/>
  <c r="AI22" i="67"/>
  <c r="AO26" i="67"/>
  <c r="AA26" i="67"/>
  <c r="Q26" i="67"/>
  <c r="G26" i="67"/>
  <c r="AI26" i="67"/>
  <c r="W26" i="67"/>
  <c r="K26" i="67"/>
  <c r="Y26" i="67"/>
  <c r="AI27" i="67"/>
  <c r="AE27" i="67"/>
  <c r="K27" i="67"/>
  <c r="AK29" i="67"/>
  <c r="AE29" i="67"/>
  <c r="O29" i="67"/>
  <c r="AM29" i="67"/>
  <c r="W29" i="67"/>
  <c r="G29" i="67"/>
  <c r="AI29" i="67"/>
  <c r="S14" i="67"/>
  <c r="S18" i="67"/>
  <c r="S22" i="67"/>
  <c r="O26" i="67"/>
  <c r="AM26" i="67"/>
  <c r="S29" i="67"/>
  <c r="AA14" i="67"/>
  <c r="AA18" i="67"/>
  <c r="AA22" i="67"/>
  <c r="S26" i="67"/>
  <c r="AA29" i="67"/>
  <c r="AK31" i="67"/>
  <c r="AM31" i="67"/>
  <c r="W31" i="67"/>
  <c r="G31" i="67"/>
  <c r="AI31" i="67"/>
  <c r="AE31" i="67"/>
  <c r="O31" i="67"/>
  <c r="AA31" i="67"/>
  <c r="K31" i="67"/>
  <c r="AK12" i="67"/>
  <c r="AE12" i="67"/>
  <c r="O12" i="67"/>
  <c r="AM12" i="67"/>
  <c r="W12" i="67"/>
  <c r="G12" i="67"/>
  <c r="AI12" i="67"/>
  <c r="K14" i="67"/>
  <c r="AK16" i="67"/>
  <c r="AE16" i="67"/>
  <c r="O16" i="67"/>
  <c r="AM16" i="67"/>
  <c r="W16" i="67"/>
  <c r="G16" i="67"/>
  <c r="AI16" i="67"/>
  <c r="K18" i="67"/>
  <c r="AK20" i="67"/>
  <c r="AE20" i="67"/>
  <c r="O20" i="67"/>
  <c r="AM20" i="67"/>
  <c r="W20" i="67"/>
  <c r="G20" i="67"/>
  <c r="AI20" i="67"/>
  <c r="K22" i="67"/>
  <c r="AK24" i="67"/>
  <c r="AE24" i="67"/>
  <c r="O24" i="67"/>
  <c r="AM24" i="67"/>
  <c r="W24" i="67"/>
  <c r="G24" i="67"/>
  <c r="AI24" i="67"/>
  <c r="I26" i="67"/>
  <c r="AE26" i="67"/>
  <c r="U27" i="67"/>
  <c r="K29" i="67"/>
  <c r="S33" i="67"/>
  <c r="AI33" i="67"/>
  <c r="K35" i="67"/>
  <c r="AA35" i="67"/>
  <c r="S37" i="67"/>
  <c r="AI37" i="67"/>
  <c r="S41" i="67"/>
  <c r="S11" i="67"/>
  <c r="AI11" i="67"/>
  <c r="S15" i="67"/>
  <c r="AI15" i="67"/>
  <c r="S19" i="67"/>
  <c r="AI19" i="67"/>
  <c r="S23" i="67"/>
  <c r="AI23" i="67"/>
  <c r="AA28" i="67"/>
  <c r="S32" i="67"/>
  <c r="AI32" i="67"/>
  <c r="G33" i="67"/>
  <c r="W33" i="67"/>
  <c r="AM33" i="67"/>
  <c r="O35" i="67"/>
  <c r="AE35" i="67"/>
  <c r="S36" i="67"/>
  <c r="AI36" i="67"/>
  <c r="G37" i="67"/>
  <c r="W37" i="67"/>
  <c r="AM37" i="67"/>
  <c r="S40" i="67"/>
  <c r="AI40" i="67"/>
  <c r="G41" i="67"/>
  <c r="W41" i="67"/>
  <c r="AI42" i="67"/>
  <c r="S35" i="67"/>
  <c r="AI35" i="67"/>
  <c r="K11" i="67"/>
  <c r="AA11" i="67"/>
  <c r="S13" i="67"/>
  <c r="AI13" i="67"/>
  <c r="K15" i="67"/>
  <c r="AA15" i="67"/>
  <c r="S17" i="67"/>
  <c r="AI17" i="67"/>
  <c r="K19" i="67"/>
  <c r="AA19" i="67"/>
  <c r="S21" i="67"/>
  <c r="AI21" i="67"/>
  <c r="K23" i="67"/>
  <c r="AA23" i="67"/>
  <c r="S25" i="67"/>
  <c r="AI25" i="67"/>
  <c r="S30" i="67"/>
  <c r="AI30" i="67"/>
  <c r="K32" i="67"/>
  <c r="AA32" i="67"/>
  <c r="O33" i="67"/>
  <c r="AE33" i="67"/>
  <c r="S34" i="67"/>
  <c r="AI34" i="67"/>
  <c r="G35" i="67"/>
  <c r="W35" i="67"/>
  <c r="AM35" i="67"/>
  <c r="K36" i="67"/>
  <c r="AA36" i="67"/>
  <c r="O37" i="67"/>
  <c r="AE37" i="67"/>
  <c r="S38" i="67"/>
  <c r="AI38" i="67"/>
  <c r="G39" i="67"/>
  <c r="W39" i="67"/>
  <c r="AM39" i="67"/>
  <c r="K40" i="67"/>
  <c r="AA40" i="67"/>
  <c r="O41" i="67"/>
  <c r="AI41" i="67"/>
  <c r="S42" i="67"/>
  <c r="I13" i="68"/>
  <c r="I23" i="68"/>
  <c r="AK8" i="67"/>
  <c r="M8" i="67"/>
  <c r="AC8" i="67"/>
  <c r="W10" i="67"/>
  <c r="G8" i="67"/>
  <c r="O8" i="67"/>
  <c r="W8" i="67"/>
  <c r="AE8" i="67"/>
  <c r="AM8" i="67"/>
  <c r="G9" i="67"/>
  <c r="O9" i="67"/>
  <c r="W9" i="67"/>
  <c r="AE9" i="67"/>
  <c r="AM9" i="67"/>
  <c r="G10" i="67"/>
  <c r="O10" i="67"/>
  <c r="AA10" i="67"/>
  <c r="AM10" i="67"/>
  <c r="I8" i="67"/>
  <c r="Q8" i="67"/>
  <c r="Y8" i="67"/>
  <c r="AG8" i="67"/>
  <c r="AO8" i="67"/>
  <c r="I9" i="67"/>
  <c r="Q9" i="67"/>
  <c r="Y9" i="67"/>
  <c r="AG9" i="67"/>
  <c r="AO9" i="67"/>
  <c r="I10" i="67"/>
  <c r="S10" i="67"/>
  <c r="U8" i="67"/>
  <c r="M9" i="67"/>
  <c r="U9" i="67"/>
  <c r="AC9" i="67"/>
  <c r="AK9" i="67"/>
  <c r="AK10" i="67"/>
  <c r="AO10" i="67"/>
  <c r="AG10" i="67"/>
  <c r="Y10" i="67"/>
  <c r="Q10" i="67"/>
  <c r="M10" i="67"/>
  <c r="AI10" i="67"/>
  <c r="K8" i="67"/>
  <c r="S8" i="67"/>
  <c r="AA8" i="67"/>
  <c r="K9" i="67"/>
  <c r="S9" i="67"/>
  <c r="AA9" i="67"/>
  <c r="K10" i="67"/>
  <c r="U10" i="67"/>
  <c r="AE10" i="67"/>
  <c r="I11" i="67"/>
  <c r="Q11" i="67"/>
  <c r="Y11" i="67"/>
  <c r="AG11" i="67"/>
  <c r="AO11" i="67"/>
  <c r="I12" i="67"/>
  <c r="Q12" i="67"/>
  <c r="Y12" i="67"/>
  <c r="AG12" i="67"/>
  <c r="AO12" i="67"/>
  <c r="I13" i="67"/>
  <c r="Q13" i="67"/>
  <c r="Y13" i="67"/>
  <c r="AG13" i="67"/>
  <c r="AO13" i="67"/>
  <c r="I14" i="67"/>
  <c r="Q14" i="67"/>
  <c r="Y14" i="67"/>
  <c r="AG14" i="67"/>
  <c r="AO14" i="67"/>
  <c r="I15" i="67"/>
  <c r="Q15" i="67"/>
  <c r="Y15" i="67"/>
  <c r="AG15" i="67"/>
  <c r="AO15" i="67"/>
  <c r="I16" i="67"/>
  <c r="Q16" i="67"/>
  <c r="Y16" i="67"/>
  <c r="AG16" i="67"/>
  <c r="AO16" i="67"/>
  <c r="I17" i="67"/>
  <c r="Q17" i="67"/>
  <c r="Y17" i="67"/>
  <c r="AG17" i="67"/>
  <c r="AO17" i="67"/>
  <c r="I18" i="67"/>
  <c r="Q18" i="67"/>
  <c r="Y18" i="67"/>
  <c r="AG18" i="67"/>
  <c r="AO18" i="67"/>
  <c r="I19" i="67"/>
  <c r="Q19" i="67"/>
  <c r="Y19" i="67"/>
  <c r="AG19" i="67"/>
  <c r="AO19" i="67"/>
  <c r="I20" i="67"/>
  <c r="Q20" i="67"/>
  <c r="Y20" i="67"/>
  <c r="AG20" i="67"/>
  <c r="AO20" i="67"/>
  <c r="I21" i="67"/>
  <c r="Q21" i="67"/>
  <c r="Y21" i="67"/>
  <c r="AG21" i="67"/>
  <c r="AO21" i="67"/>
  <c r="I22" i="67"/>
  <c r="Q22" i="67"/>
  <c r="Y22" i="67"/>
  <c r="AG22" i="67"/>
  <c r="AO22" i="67"/>
  <c r="I23" i="67"/>
  <c r="Q23" i="67"/>
  <c r="Y23" i="67"/>
  <c r="AG23" i="67"/>
  <c r="AO23" i="67"/>
  <c r="I24" i="67"/>
  <c r="Q24" i="67"/>
  <c r="Y24" i="67"/>
  <c r="AG24" i="67"/>
  <c r="AO24" i="67"/>
  <c r="I25" i="67"/>
  <c r="Q25" i="67"/>
  <c r="Y25" i="67"/>
  <c r="AG25" i="67"/>
  <c r="AO25" i="67"/>
  <c r="AG26" i="67"/>
  <c r="M27" i="67"/>
  <c r="W27" i="67"/>
  <c r="AK28" i="67"/>
  <c r="AC28" i="67"/>
  <c r="U28" i="67"/>
  <c r="AO28" i="67"/>
  <c r="AG28" i="67"/>
  <c r="Y28" i="67"/>
  <c r="Q28" i="67"/>
  <c r="I28" i="67"/>
  <c r="O28" i="67"/>
  <c r="AE28" i="67"/>
  <c r="AO27" i="67"/>
  <c r="AG27" i="67"/>
  <c r="Y27" i="67"/>
  <c r="Q27" i="67"/>
  <c r="I27" i="67"/>
  <c r="O27" i="67"/>
  <c r="AA27" i="67"/>
  <c r="AK27" i="67"/>
  <c r="M11" i="67"/>
  <c r="U11" i="67"/>
  <c r="AC11" i="67"/>
  <c r="M12" i="67"/>
  <c r="U12" i="67"/>
  <c r="AC12" i="67"/>
  <c r="M13" i="67"/>
  <c r="U13" i="67"/>
  <c r="AC13" i="67"/>
  <c r="M14" i="67"/>
  <c r="U14" i="67"/>
  <c r="AC14" i="67"/>
  <c r="M15" i="67"/>
  <c r="U15" i="67"/>
  <c r="AC15" i="67"/>
  <c r="M16" i="67"/>
  <c r="U16" i="67"/>
  <c r="AC16" i="67"/>
  <c r="M17" i="67"/>
  <c r="U17" i="67"/>
  <c r="AC17" i="67"/>
  <c r="M18" i="67"/>
  <c r="U18" i="67"/>
  <c r="AC18" i="67"/>
  <c r="M19" i="67"/>
  <c r="U19" i="67"/>
  <c r="AC19" i="67"/>
  <c r="M20" i="67"/>
  <c r="U20" i="67"/>
  <c r="AC20" i="67"/>
  <c r="M21" i="67"/>
  <c r="U21" i="67"/>
  <c r="AC21" i="67"/>
  <c r="M22" i="67"/>
  <c r="U22" i="67"/>
  <c r="AC22" i="67"/>
  <c r="M23" i="67"/>
  <c r="U23" i="67"/>
  <c r="AC23" i="67"/>
  <c r="M24" i="67"/>
  <c r="U24" i="67"/>
  <c r="AC24" i="67"/>
  <c r="M25" i="67"/>
  <c r="U25" i="67"/>
  <c r="AC25" i="67"/>
  <c r="M26" i="67"/>
  <c r="U26" i="67"/>
  <c r="AC26" i="67"/>
  <c r="AK26" i="67"/>
  <c r="G27" i="67"/>
  <c r="S27" i="67"/>
  <c r="AC27" i="67"/>
  <c r="AM27" i="67"/>
  <c r="K28" i="67"/>
  <c r="W28" i="67"/>
  <c r="AM28" i="67"/>
  <c r="I29" i="67"/>
  <c r="Q29" i="67"/>
  <c r="Y29" i="67"/>
  <c r="AG29" i="67"/>
  <c r="AO29" i="67"/>
  <c r="I30" i="67"/>
  <c r="Q30" i="67"/>
  <c r="Y30" i="67"/>
  <c r="AG30" i="67"/>
  <c r="AO30" i="67"/>
  <c r="I31" i="67"/>
  <c r="Q31" i="67"/>
  <c r="Y31" i="67"/>
  <c r="AG31" i="67"/>
  <c r="AO31" i="67"/>
  <c r="I32" i="67"/>
  <c r="Q32" i="67"/>
  <c r="Y32" i="67"/>
  <c r="AG32" i="67"/>
  <c r="AO32" i="67"/>
  <c r="I33" i="67"/>
  <c r="Q33" i="67"/>
  <c r="Y33" i="67"/>
  <c r="AG33" i="67"/>
  <c r="AO33" i="67"/>
  <c r="I34" i="67"/>
  <c r="Q34" i="67"/>
  <c r="Y34" i="67"/>
  <c r="AG34" i="67"/>
  <c r="AO34" i="67"/>
  <c r="I35" i="67"/>
  <c r="Q35" i="67"/>
  <c r="Y35" i="67"/>
  <c r="AG35" i="67"/>
  <c r="AO35" i="67"/>
  <c r="I36" i="67"/>
  <c r="Q36" i="67"/>
  <c r="Y36" i="67"/>
  <c r="AG36" i="67"/>
  <c r="AO36" i="67"/>
  <c r="I37" i="67"/>
  <c r="Q37" i="67"/>
  <c r="Y37" i="67"/>
  <c r="AG37" i="67"/>
  <c r="AO37" i="67"/>
  <c r="I38" i="67"/>
  <c r="Q38" i="67"/>
  <c r="Y38" i="67"/>
  <c r="AG38" i="67"/>
  <c r="AO38" i="67"/>
  <c r="I39" i="67"/>
  <c r="Q39" i="67"/>
  <c r="Y39" i="67"/>
  <c r="AG39" i="67"/>
  <c r="AO39" i="67"/>
  <c r="I40" i="67"/>
  <c r="Q40" i="67"/>
  <c r="Y40" i="67"/>
  <c r="AG40" i="67"/>
  <c r="AO40" i="67"/>
  <c r="I41" i="67"/>
  <c r="Q41" i="67"/>
  <c r="Y41" i="67"/>
  <c r="AG41" i="67"/>
  <c r="AO41" i="67"/>
  <c r="I42" i="67"/>
  <c r="Q42" i="67"/>
  <c r="Y42" i="67"/>
  <c r="AG42" i="67"/>
  <c r="AO42" i="67"/>
  <c r="M29" i="67"/>
  <c r="U29" i="67"/>
  <c r="AC29" i="67"/>
  <c r="M30" i="67"/>
  <c r="U30" i="67"/>
  <c r="AC30" i="67"/>
  <c r="M31" i="67"/>
  <c r="U31" i="67"/>
  <c r="AC31" i="67"/>
  <c r="M32" i="67"/>
  <c r="U32" i="67"/>
  <c r="AC32" i="67"/>
  <c r="M33" i="67"/>
  <c r="U33" i="67"/>
  <c r="AC33" i="67"/>
  <c r="M34" i="67"/>
  <c r="U34" i="67"/>
  <c r="AC34" i="67"/>
  <c r="M35" i="67"/>
  <c r="U35" i="67"/>
  <c r="AC35" i="67"/>
  <c r="M36" i="67"/>
  <c r="U36" i="67"/>
  <c r="AC36" i="67"/>
  <c r="M37" i="67"/>
  <c r="U37" i="67"/>
  <c r="AC37" i="67"/>
  <c r="M38" i="67"/>
  <c r="U38" i="67"/>
  <c r="AC38" i="67"/>
  <c r="AK38" i="67"/>
  <c r="M39" i="67"/>
  <c r="U39" i="67"/>
  <c r="AC39" i="67"/>
  <c r="M40" i="67"/>
  <c r="U40" i="67"/>
  <c r="AC40" i="67"/>
  <c r="M41" i="67"/>
  <c r="U41" i="67"/>
  <c r="AC41" i="67"/>
  <c r="AK41" i="67"/>
  <c r="M42" i="67"/>
  <c r="U42" i="67"/>
  <c r="AC42" i="67"/>
  <c r="AK42" i="67"/>
  <c r="AE41" i="67"/>
  <c r="G42" i="67"/>
  <c r="O42" i="67"/>
  <c r="W42" i="67"/>
  <c r="AE42" i="67"/>
  <c r="K7" i="67" l="1"/>
  <c r="W7" i="67"/>
  <c r="AI7" i="67"/>
  <c r="I55" i="68"/>
  <c r="U7" i="67"/>
  <c r="AO7" i="67"/>
  <c r="I7" i="67"/>
  <c r="AC7" i="67"/>
  <c r="AG7" i="67"/>
  <c r="O7" i="67"/>
  <c r="M7" i="67"/>
  <c r="AA7" i="67"/>
  <c r="Y7" i="67"/>
  <c r="AM7" i="67"/>
  <c r="G7" i="67"/>
  <c r="J24" i="68" s="1"/>
  <c r="AK7" i="67"/>
  <c r="S7" i="67"/>
  <c r="Q7" i="67"/>
  <c r="AE7" i="67"/>
  <c r="Q55" i="67" l="1"/>
  <c r="P24" i="68"/>
  <c r="AM55" i="67"/>
  <c r="AA24" i="68"/>
  <c r="AO55" i="67"/>
  <c r="AB24" i="68"/>
  <c r="AI55" i="67"/>
  <c r="Y24" i="68"/>
  <c r="S55" i="67"/>
  <c r="Q24" i="68"/>
  <c r="Y55" i="67"/>
  <c r="T24" i="68"/>
  <c r="AG55" i="67"/>
  <c r="X24" i="68"/>
  <c r="U55" i="67"/>
  <c r="R24" i="68"/>
  <c r="W55" i="67"/>
  <c r="S24" i="68"/>
  <c r="AK55" i="67"/>
  <c r="Z24" i="68"/>
  <c r="AA55" i="67"/>
  <c r="U24" i="68"/>
  <c r="AC55" i="67"/>
  <c r="V24" i="68"/>
  <c r="K55" i="67"/>
  <c r="M24" i="68"/>
  <c r="AE55" i="67"/>
  <c r="W24" i="68"/>
  <c r="J53" i="68"/>
  <c r="J57" i="68"/>
  <c r="M55" i="67"/>
  <c r="N24" i="68"/>
  <c r="I55" i="67"/>
  <c r="L24" i="68"/>
  <c r="O55" i="67"/>
  <c r="O24" i="68"/>
  <c r="G55" i="67"/>
  <c r="F7" i="67"/>
  <c r="S47" i="14" s="1"/>
  <c r="K73" i="3"/>
  <c r="M73" i="3"/>
  <c r="Q73" i="3"/>
  <c r="R73" i="3"/>
  <c r="S73" i="3"/>
  <c r="U73" i="3"/>
  <c r="U52" i="3"/>
  <c r="U51" i="3"/>
  <c r="U50" i="3"/>
  <c r="U49" i="3"/>
  <c r="U48" i="3"/>
  <c r="U47" i="3"/>
  <c r="U46" i="3"/>
  <c r="U45" i="3"/>
  <c r="U44" i="3"/>
  <c r="U43" i="3"/>
  <c r="U40" i="3"/>
  <c r="U39" i="3"/>
  <c r="U38" i="3"/>
  <c r="U37" i="3"/>
  <c r="U36" i="3"/>
  <c r="U35" i="3"/>
  <c r="U34" i="3"/>
  <c r="U33" i="3"/>
  <c r="U32" i="3"/>
  <c r="U31" i="3"/>
  <c r="U30" i="3"/>
  <c r="U29" i="3"/>
  <c r="U28" i="3"/>
  <c r="U27" i="3"/>
  <c r="U26" i="3"/>
  <c r="U23" i="3"/>
  <c r="U21" i="3"/>
  <c r="U20" i="3"/>
  <c r="U19" i="3"/>
  <c r="U18" i="3"/>
  <c r="U17" i="3"/>
  <c r="U16" i="3"/>
  <c r="U15" i="3"/>
  <c r="U14" i="3"/>
  <c r="U13" i="3"/>
  <c r="U55" i="3"/>
  <c r="T52" i="3"/>
  <c r="T51" i="3"/>
  <c r="T50" i="3"/>
  <c r="T49" i="3"/>
  <c r="T48" i="3"/>
  <c r="T47" i="3"/>
  <c r="T46" i="3"/>
  <c r="T45" i="3"/>
  <c r="T44" i="3"/>
  <c r="T43" i="3"/>
  <c r="T40" i="3"/>
  <c r="T39" i="3"/>
  <c r="T38" i="3"/>
  <c r="T37" i="3"/>
  <c r="T36" i="3"/>
  <c r="T35" i="3"/>
  <c r="T34" i="3"/>
  <c r="T33" i="3"/>
  <c r="T32" i="3"/>
  <c r="T31" i="3"/>
  <c r="T30" i="3"/>
  <c r="T29" i="3"/>
  <c r="T28" i="3"/>
  <c r="T27" i="3"/>
  <c r="T26" i="3"/>
  <c r="T23" i="3"/>
  <c r="T21" i="3"/>
  <c r="T20" i="3"/>
  <c r="T19" i="3"/>
  <c r="T18" i="3"/>
  <c r="T17" i="3"/>
  <c r="T16" i="3"/>
  <c r="T15" i="3"/>
  <c r="T55" i="3"/>
  <c r="T14" i="3"/>
  <c r="T13" i="3"/>
  <c r="U6" i="3"/>
  <c r="T6" i="3"/>
  <c r="P6" i="3"/>
  <c r="I14" i="36"/>
  <c r="M5" i="36"/>
  <c r="L5" i="36"/>
  <c r="I52" i="36"/>
  <c r="I51" i="36"/>
  <c r="I50" i="36"/>
  <c r="I49" i="36"/>
  <c r="I48" i="36"/>
  <c r="I47" i="36"/>
  <c r="I46" i="36"/>
  <c r="I45" i="36"/>
  <c r="I44" i="36"/>
  <c r="I43" i="36"/>
  <c r="I40" i="36"/>
  <c r="I39" i="36"/>
  <c r="I38" i="36"/>
  <c r="I37" i="36"/>
  <c r="I36" i="36"/>
  <c r="I35" i="36"/>
  <c r="I34" i="36"/>
  <c r="I33" i="36"/>
  <c r="I32" i="36"/>
  <c r="I31" i="36"/>
  <c r="I30" i="36"/>
  <c r="I29" i="36"/>
  <c r="I28" i="36"/>
  <c r="I27" i="36"/>
  <c r="I26" i="36"/>
  <c r="I23" i="36"/>
  <c r="I21" i="36"/>
  <c r="I20" i="36"/>
  <c r="I19" i="36"/>
  <c r="I18" i="36"/>
  <c r="I17" i="36"/>
  <c r="I16" i="36"/>
  <c r="I15" i="36"/>
  <c r="I13" i="36"/>
  <c r="M55" i="36"/>
  <c r="M6" i="36"/>
  <c r="L55" i="36"/>
  <c r="L6" i="36"/>
  <c r="I13" i="34"/>
  <c r="N7" i="35"/>
  <c r="L7" i="35"/>
  <c r="I52" i="34"/>
  <c r="I51" i="34"/>
  <c r="I50" i="34"/>
  <c r="I49" i="34"/>
  <c r="I48" i="34"/>
  <c r="I47" i="34"/>
  <c r="I46" i="34"/>
  <c r="I45" i="34"/>
  <c r="I44" i="34"/>
  <c r="I43" i="34"/>
  <c r="I40" i="34"/>
  <c r="I39" i="34"/>
  <c r="I38" i="34"/>
  <c r="I37" i="34"/>
  <c r="I36" i="34"/>
  <c r="I35" i="34"/>
  <c r="I34" i="34"/>
  <c r="I33" i="34"/>
  <c r="I32" i="34"/>
  <c r="I31" i="34"/>
  <c r="I30" i="34"/>
  <c r="I29" i="34"/>
  <c r="I28" i="34"/>
  <c r="I27" i="34"/>
  <c r="I26" i="34"/>
  <c r="I23" i="34"/>
  <c r="I21" i="34"/>
  <c r="I20" i="34"/>
  <c r="I19" i="34"/>
  <c r="I18" i="34"/>
  <c r="I17" i="34"/>
  <c r="I16" i="34"/>
  <c r="I15" i="34"/>
  <c r="I14" i="34"/>
  <c r="Y5" i="34"/>
  <c r="X5" i="34"/>
  <c r="W5" i="34"/>
  <c r="V5" i="34"/>
  <c r="U5" i="34"/>
  <c r="T5" i="34"/>
  <c r="S5" i="34"/>
  <c r="R5" i="34"/>
  <c r="Q5" i="34"/>
  <c r="Y55" i="34"/>
  <c r="X55" i="34"/>
  <c r="W55" i="34"/>
  <c r="V55" i="34"/>
  <c r="Y6" i="34"/>
  <c r="X6" i="34"/>
  <c r="W6" i="34"/>
  <c r="V6" i="34"/>
  <c r="U55" i="34"/>
  <c r="T55" i="34"/>
  <c r="S55" i="34"/>
  <c r="U6" i="34"/>
  <c r="T6" i="34"/>
  <c r="S6" i="34"/>
  <c r="AL7" i="33"/>
  <c r="AJ7" i="33"/>
  <c r="AH7" i="33"/>
  <c r="AF7" i="33"/>
  <c r="AD7" i="33"/>
  <c r="AB7" i="33"/>
  <c r="Z7" i="33"/>
  <c r="X7" i="33"/>
  <c r="K52" i="13"/>
  <c r="M52" i="3" s="1"/>
  <c r="L52" i="3" s="1"/>
  <c r="I52" i="3" s="1"/>
  <c r="K51" i="13"/>
  <c r="K50" i="13"/>
  <c r="K49" i="13"/>
  <c r="K48" i="13"/>
  <c r="M48" i="3" s="1"/>
  <c r="L48" i="3" s="1"/>
  <c r="I48" i="3" s="1"/>
  <c r="K47" i="13"/>
  <c r="K46" i="13"/>
  <c r="K44" i="13"/>
  <c r="K43" i="13"/>
  <c r="K40" i="13"/>
  <c r="I40" i="13" s="1"/>
  <c r="K39" i="13"/>
  <c r="I39" i="13" s="1"/>
  <c r="K38" i="13"/>
  <c r="I38" i="13" s="1"/>
  <c r="K37" i="13"/>
  <c r="I37" i="13" s="1"/>
  <c r="M37" i="3" s="1"/>
  <c r="L37" i="3" s="1"/>
  <c r="I37" i="3" s="1"/>
  <c r="K36" i="13"/>
  <c r="I36" i="13" s="1"/>
  <c r="K35" i="13"/>
  <c r="I35" i="13" s="1"/>
  <c r="K34" i="13"/>
  <c r="I34" i="13" s="1"/>
  <c r="K33" i="13"/>
  <c r="I33" i="13" s="1"/>
  <c r="M33" i="3" s="1"/>
  <c r="L33" i="3" s="1"/>
  <c r="I33" i="3" s="1"/>
  <c r="K32" i="13"/>
  <c r="I32" i="13" s="1"/>
  <c r="M32" i="3" s="1"/>
  <c r="L32" i="3" s="1"/>
  <c r="I32" i="3" s="1"/>
  <c r="K31" i="13"/>
  <c r="I31" i="13" s="1"/>
  <c r="K30" i="13"/>
  <c r="I30" i="13" s="1"/>
  <c r="K29" i="13"/>
  <c r="I29" i="13" s="1"/>
  <c r="K28" i="13"/>
  <c r="I28" i="13" s="1"/>
  <c r="M28" i="3" s="1"/>
  <c r="L28" i="3" s="1"/>
  <c r="I28" i="3" s="1"/>
  <c r="K27" i="13"/>
  <c r="I27" i="13" s="1"/>
  <c r="K26" i="13"/>
  <c r="I26" i="13" s="1"/>
  <c r="K23" i="13"/>
  <c r="I23" i="13" s="1"/>
  <c r="K21" i="13"/>
  <c r="I21" i="13" s="1"/>
  <c r="M21" i="3" s="1"/>
  <c r="L21" i="3" s="1"/>
  <c r="I21" i="3" s="1"/>
  <c r="K20" i="13"/>
  <c r="I20" i="13" s="1"/>
  <c r="K19" i="13"/>
  <c r="I19" i="13" s="1"/>
  <c r="K18" i="13"/>
  <c r="I18" i="13" s="1"/>
  <c r="M18" i="3" s="1"/>
  <c r="L18" i="3" s="1"/>
  <c r="I18" i="3" s="1"/>
  <c r="K17" i="13"/>
  <c r="I17" i="13" s="1"/>
  <c r="M17" i="3" s="1"/>
  <c r="L17" i="3" s="1"/>
  <c r="I17" i="3" s="1"/>
  <c r="K16" i="13"/>
  <c r="I16" i="13" s="1"/>
  <c r="K14" i="13"/>
  <c r="I14" i="13" s="1"/>
  <c r="K13" i="13"/>
  <c r="I13" i="13"/>
  <c r="M13" i="3" s="1"/>
  <c r="L13" i="3" s="1"/>
  <c r="I13" i="3" s="1"/>
  <c r="X55" i="13"/>
  <c r="AB5" i="13"/>
  <c r="AB55" i="13"/>
  <c r="AB6" i="13"/>
  <c r="AA5" i="13"/>
  <c r="Z5" i="13"/>
  <c r="Y5" i="13"/>
  <c r="X5" i="13"/>
  <c r="C42" i="28"/>
  <c r="C41" i="28"/>
  <c r="C40" i="28"/>
  <c r="C39" i="28"/>
  <c r="C38" i="28"/>
  <c r="C37" i="28"/>
  <c r="C36" i="28"/>
  <c r="C35" i="28"/>
  <c r="C34" i="28"/>
  <c r="C33" i="28"/>
  <c r="C32" i="28"/>
  <c r="C31" i="28"/>
  <c r="C30" i="28"/>
  <c r="C29" i="28"/>
  <c r="C28" i="28"/>
  <c r="C27" i="28"/>
  <c r="C26" i="28"/>
  <c r="C25" i="28"/>
  <c r="C24" i="28"/>
  <c r="C23" i="28"/>
  <c r="C22" i="28"/>
  <c r="C21" i="28"/>
  <c r="C20" i="28"/>
  <c r="C19" i="28"/>
  <c r="C18" i="28"/>
  <c r="C17" i="28"/>
  <c r="C16" i="28"/>
  <c r="C15" i="28"/>
  <c r="C14" i="28"/>
  <c r="C13" i="28"/>
  <c r="C12" i="28"/>
  <c r="C11" i="28"/>
  <c r="C10" i="28"/>
  <c r="C9" i="28"/>
  <c r="C8" i="28"/>
  <c r="AP7" i="28"/>
  <c r="AN7" i="28"/>
  <c r="C7" i="28"/>
  <c r="D7" i="31"/>
  <c r="D8" i="31"/>
  <c r="J47" i="14"/>
  <c r="I47" i="14"/>
  <c r="V1" i="64"/>
  <c r="U1" i="64"/>
  <c r="T1" i="64"/>
  <c r="R1" i="64"/>
  <c r="Q1" i="64"/>
  <c r="P1" i="64"/>
  <c r="O1" i="64"/>
  <c r="N1" i="64"/>
  <c r="M1" i="64"/>
  <c r="L1" i="64"/>
  <c r="K1" i="64"/>
  <c r="V55" i="64"/>
  <c r="U55" i="64"/>
  <c r="T55" i="64"/>
  <c r="R55" i="64"/>
  <c r="Q55" i="64"/>
  <c r="P55" i="64"/>
  <c r="O55" i="64"/>
  <c r="N55" i="64"/>
  <c r="M55" i="64"/>
  <c r="L55" i="64"/>
  <c r="K55" i="64"/>
  <c r="J55" i="64"/>
  <c r="S52" i="64"/>
  <c r="I52" i="64"/>
  <c r="S51" i="64"/>
  <c r="I51" i="64"/>
  <c r="S50" i="64"/>
  <c r="I50" i="64"/>
  <c r="S49" i="64"/>
  <c r="I49" i="64"/>
  <c r="S48" i="64"/>
  <c r="I48" i="64"/>
  <c r="S47" i="64"/>
  <c r="I47" i="64"/>
  <c r="S46" i="64"/>
  <c r="I46" i="64"/>
  <c r="S44" i="64"/>
  <c r="I44" i="64"/>
  <c r="S43" i="64"/>
  <c r="I43" i="64"/>
  <c r="S40" i="64"/>
  <c r="I40" i="64"/>
  <c r="S39" i="64"/>
  <c r="I39" i="64"/>
  <c r="S38" i="64"/>
  <c r="I38" i="64"/>
  <c r="S37" i="64"/>
  <c r="I37" i="64"/>
  <c r="S36" i="64"/>
  <c r="I36" i="64"/>
  <c r="S35" i="64"/>
  <c r="I35" i="64"/>
  <c r="S34" i="64"/>
  <c r="I34" i="64"/>
  <c r="S33" i="64"/>
  <c r="I33" i="64"/>
  <c r="S32" i="64"/>
  <c r="I32" i="64"/>
  <c r="S31" i="64"/>
  <c r="I31" i="64"/>
  <c r="S30" i="64"/>
  <c r="I30" i="64"/>
  <c r="S29" i="64"/>
  <c r="I29" i="64"/>
  <c r="S28" i="64"/>
  <c r="I28" i="64"/>
  <c r="S27" i="64"/>
  <c r="I27" i="64"/>
  <c r="S26" i="64"/>
  <c r="I26" i="64"/>
  <c r="S23" i="64"/>
  <c r="I23" i="64"/>
  <c r="S21" i="64"/>
  <c r="I21" i="64"/>
  <c r="S20" i="64"/>
  <c r="I20" i="64"/>
  <c r="S19" i="64"/>
  <c r="I19" i="64"/>
  <c r="S18" i="64"/>
  <c r="I18" i="64"/>
  <c r="S17" i="64"/>
  <c r="I17" i="64"/>
  <c r="S16" i="64"/>
  <c r="I16" i="64"/>
  <c r="S14" i="64"/>
  <c r="I14" i="64"/>
  <c r="S13" i="64"/>
  <c r="S55" i="64"/>
  <c r="I9" i="64"/>
  <c r="V6" i="64"/>
  <c r="U6" i="64"/>
  <c r="T6" i="64"/>
  <c r="S6" i="64"/>
  <c r="R6" i="64"/>
  <c r="Q6" i="64"/>
  <c r="P6" i="64"/>
  <c r="O6" i="64"/>
  <c r="N6" i="64"/>
  <c r="M6" i="64"/>
  <c r="L6" i="64"/>
  <c r="K6" i="64"/>
  <c r="J6" i="64"/>
  <c r="I6" i="64"/>
  <c r="V5" i="64"/>
  <c r="U5" i="64"/>
  <c r="T5" i="64"/>
  <c r="A4" i="64"/>
  <c r="A3" i="64"/>
  <c r="F42" i="63"/>
  <c r="E42" i="63"/>
  <c r="D42" i="63"/>
  <c r="C42" i="63"/>
  <c r="B42" i="63"/>
  <c r="A42" i="63"/>
  <c r="F41" i="63"/>
  <c r="K41" i="63"/>
  <c r="E41" i="63"/>
  <c r="D41" i="63"/>
  <c r="C41" i="63"/>
  <c r="B41" i="63"/>
  <c r="A41" i="63"/>
  <c r="F40" i="63"/>
  <c r="AC40" i="63"/>
  <c r="E40" i="63"/>
  <c r="D40" i="63"/>
  <c r="C40" i="63"/>
  <c r="B40" i="63"/>
  <c r="A40" i="63"/>
  <c r="F39" i="63"/>
  <c r="E39" i="63"/>
  <c r="D39" i="63"/>
  <c r="C39" i="63"/>
  <c r="B39" i="63"/>
  <c r="A39" i="63"/>
  <c r="F38" i="63"/>
  <c r="W38" i="63"/>
  <c r="E38" i="63"/>
  <c r="D38" i="63"/>
  <c r="C38" i="63"/>
  <c r="B38" i="63"/>
  <c r="A38" i="63"/>
  <c r="F37" i="63"/>
  <c r="Y37" i="63"/>
  <c r="E37" i="63"/>
  <c r="D37" i="63"/>
  <c r="C37" i="63"/>
  <c r="B37" i="63"/>
  <c r="A37" i="63"/>
  <c r="F36" i="63"/>
  <c r="S36" i="63"/>
  <c r="E36" i="63"/>
  <c r="D36" i="63"/>
  <c r="C36" i="63"/>
  <c r="B36" i="63"/>
  <c r="A36" i="63"/>
  <c r="F35" i="63"/>
  <c r="Q35" i="63"/>
  <c r="E35" i="63"/>
  <c r="D35" i="63"/>
  <c r="C35" i="63"/>
  <c r="B35" i="63"/>
  <c r="A35" i="63"/>
  <c r="F34" i="63"/>
  <c r="W34" i="63"/>
  <c r="E34" i="63"/>
  <c r="D34" i="63"/>
  <c r="C34" i="63"/>
  <c r="B34" i="63"/>
  <c r="A34" i="63"/>
  <c r="F33" i="63"/>
  <c r="E33" i="63"/>
  <c r="D33" i="63"/>
  <c r="C33" i="63"/>
  <c r="B33" i="63"/>
  <c r="A33" i="63"/>
  <c r="F32" i="63"/>
  <c r="E32" i="63"/>
  <c r="D32" i="63"/>
  <c r="C32" i="63"/>
  <c r="B32" i="63"/>
  <c r="A32" i="63"/>
  <c r="F31" i="63"/>
  <c r="E31" i="63"/>
  <c r="D31" i="63"/>
  <c r="C31" i="63"/>
  <c r="B31" i="63"/>
  <c r="A31" i="63"/>
  <c r="F30" i="63"/>
  <c r="AC30" i="63"/>
  <c r="E30" i="63"/>
  <c r="D30" i="63"/>
  <c r="C30" i="63"/>
  <c r="B30" i="63"/>
  <c r="A30" i="63"/>
  <c r="F29" i="63"/>
  <c r="O29" i="63"/>
  <c r="E29" i="63"/>
  <c r="D29" i="63"/>
  <c r="C29" i="63"/>
  <c r="B29" i="63"/>
  <c r="A29" i="63"/>
  <c r="F28" i="63"/>
  <c r="S28" i="63"/>
  <c r="E28" i="63"/>
  <c r="D28" i="63"/>
  <c r="C28" i="63"/>
  <c r="B28" i="63"/>
  <c r="A28" i="63"/>
  <c r="F27" i="63"/>
  <c r="AC27" i="63"/>
  <c r="E27" i="63"/>
  <c r="D27" i="63"/>
  <c r="C27" i="63"/>
  <c r="B27" i="63"/>
  <c r="A27" i="63"/>
  <c r="F26" i="63"/>
  <c r="E26" i="63"/>
  <c r="D26" i="63"/>
  <c r="C26" i="63"/>
  <c r="B26" i="63"/>
  <c r="A26" i="63"/>
  <c r="F25" i="63"/>
  <c r="E25" i="63"/>
  <c r="D25" i="63"/>
  <c r="C25" i="63"/>
  <c r="B25" i="63"/>
  <c r="A25" i="63"/>
  <c r="F24" i="63"/>
  <c r="E24" i="63"/>
  <c r="D24" i="63"/>
  <c r="C24" i="63"/>
  <c r="B24" i="63"/>
  <c r="A24" i="63"/>
  <c r="F23" i="63"/>
  <c r="AC23" i="63"/>
  <c r="E23" i="63"/>
  <c r="D23" i="63"/>
  <c r="C23" i="63"/>
  <c r="B23" i="63"/>
  <c r="A23" i="63"/>
  <c r="F22" i="63"/>
  <c r="E22" i="63"/>
  <c r="D22" i="63"/>
  <c r="C22" i="63"/>
  <c r="B22" i="63"/>
  <c r="A22" i="63"/>
  <c r="F21" i="63"/>
  <c r="S21" i="63"/>
  <c r="E21" i="63"/>
  <c r="D21" i="63"/>
  <c r="C21" i="63"/>
  <c r="B21" i="63"/>
  <c r="A21" i="63"/>
  <c r="F20" i="63"/>
  <c r="E20" i="63"/>
  <c r="D20" i="63"/>
  <c r="C20" i="63"/>
  <c r="B20" i="63"/>
  <c r="A20" i="63"/>
  <c r="F19" i="63"/>
  <c r="O19" i="63"/>
  <c r="E19" i="63"/>
  <c r="D19" i="63"/>
  <c r="C19" i="63"/>
  <c r="B19" i="63"/>
  <c r="A19" i="63"/>
  <c r="F18" i="63"/>
  <c r="U18" i="63"/>
  <c r="E18" i="63"/>
  <c r="D18" i="63"/>
  <c r="C18" i="63"/>
  <c r="B18" i="63"/>
  <c r="A18" i="63"/>
  <c r="F17" i="63"/>
  <c r="E17" i="63"/>
  <c r="D17" i="63"/>
  <c r="C17" i="63"/>
  <c r="B17" i="63"/>
  <c r="A17" i="63"/>
  <c r="F16" i="63"/>
  <c r="S16" i="63"/>
  <c r="E16" i="63"/>
  <c r="D16" i="63"/>
  <c r="C16" i="63"/>
  <c r="B16" i="63"/>
  <c r="A16" i="63"/>
  <c r="F15" i="63"/>
  <c r="AC15" i="63"/>
  <c r="E15" i="63"/>
  <c r="D15" i="63"/>
  <c r="C15" i="63"/>
  <c r="B15" i="63"/>
  <c r="A15" i="63"/>
  <c r="F14" i="63"/>
  <c r="W14" i="63"/>
  <c r="E14" i="63"/>
  <c r="D14" i="63"/>
  <c r="C14" i="63"/>
  <c r="B14" i="63"/>
  <c r="A14" i="63"/>
  <c r="F13" i="63"/>
  <c r="E13" i="63"/>
  <c r="D13" i="63"/>
  <c r="C13" i="63"/>
  <c r="B13" i="63"/>
  <c r="A13" i="63"/>
  <c r="F12" i="63"/>
  <c r="Q12" i="63"/>
  <c r="E12" i="63"/>
  <c r="D12" i="63"/>
  <c r="C12" i="63"/>
  <c r="B12" i="63"/>
  <c r="A12" i="63"/>
  <c r="F11" i="63"/>
  <c r="Y11" i="63"/>
  <c r="E11" i="63"/>
  <c r="D11" i="63"/>
  <c r="C11" i="63"/>
  <c r="B11" i="63"/>
  <c r="A11" i="63"/>
  <c r="F10" i="63"/>
  <c r="E10" i="63"/>
  <c r="D10" i="63"/>
  <c r="C10" i="63"/>
  <c r="B10" i="63"/>
  <c r="A10" i="63"/>
  <c r="F9" i="63"/>
  <c r="S9" i="63"/>
  <c r="E9" i="63"/>
  <c r="D9" i="63"/>
  <c r="C9" i="63"/>
  <c r="B9" i="63"/>
  <c r="A9" i="63"/>
  <c r="F8" i="63"/>
  <c r="E8" i="63"/>
  <c r="D8" i="63"/>
  <c r="C8" i="63"/>
  <c r="C7" i="63"/>
  <c r="AD47" i="14"/>
  <c r="B8" i="63"/>
  <c r="A8" i="63"/>
  <c r="AD7" i="63"/>
  <c r="AB7" i="63"/>
  <c r="Z7" i="63"/>
  <c r="X7" i="63"/>
  <c r="V7" i="63"/>
  <c r="T7" i="63"/>
  <c r="R7" i="63"/>
  <c r="P7" i="63"/>
  <c r="N7" i="63"/>
  <c r="L7" i="63"/>
  <c r="J7" i="63"/>
  <c r="H7" i="63"/>
  <c r="A4" i="63"/>
  <c r="A3" i="63"/>
  <c r="A1" i="63"/>
  <c r="V1" i="61"/>
  <c r="U1" i="61"/>
  <c r="T1" i="61"/>
  <c r="R1" i="61"/>
  <c r="Q1" i="61"/>
  <c r="P1" i="61"/>
  <c r="O1" i="61"/>
  <c r="N1" i="61"/>
  <c r="M1" i="61"/>
  <c r="L1" i="61"/>
  <c r="K1" i="61"/>
  <c r="V55" i="61"/>
  <c r="U55" i="61"/>
  <c r="T55" i="61"/>
  <c r="R55" i="61"/>
  <c r="Q55" i="61"/>
  <c r="P55" i="61"/>
  <c r="O55" i="61"/>
  <c r="N55" i="61"/>
  <c r="M55" i="61"/>
  <c r="L55" i="61"/>
  <c r="K55" i="61"/>
  <c r="J55" i="61"/>
  <c r="S52" i="61"/>
  <c r="I52" i="61"/>
  <c r="S51" i="61"/>
  <c r="I51" i="61"/>
  <c r="S50" i="61"/>
  <c r="I50" i="61"/>
  <c r="S49" i="61"/>
  <c r="I49" i="61"/>
  <c r="S48" i="61"/>
  <c r="I48" i="61"/>
  <c r="S47" i="61"/>
  <c r="I47" i="61"/>
  <c r="S46" i="61"/>
  <c r="I46" i="61"/>
  <c r="S44" i="61"/>
  <c r="I44" i="61"/>
  <c r="S43" i="61"/>
  <c r="I43" i="61"/>
  <c r="S40" i="61"/>
  <c r="I40" i="61"/>
  <c r="S39" i="61"/>
  <c r="I39" i="61"/>
  <c r="S38" i="61"/>
  <c r="I38" i="61"/>
  <c r="S37" i="61"/>
  <c r="I37" i="61"/>
  <c r="S36" i="61"/>
  <c r="I36" i="61"/>
  <c r="S35" i="61"/>
  <c r="I35" i="61"/>
  <c r="S34" i="61"/>
  <c r="I34" i="61"/>
  <c r="S33" i="61"/>
  <c r="I33" i="61"/>
  <c r="S32" i="61"/>
  <c r="I32" i="61"/>
  <c r="S31" i="61"/>
  <c r="I31" i="61"/>
  <c r="S30" i="61"/>
  <c r="I30" i="61"/>
  <c r="S29" i="61"/>
  <c r="I29" i="61"/>
  <c r="S28" i="61"/>
  <c r="I28" i="61"/>
  <c r="S27" i="61"/>
  <c r="I27" i="61"/>
  <c r="S26" i="61"/>
  <c r="I26" i="61"/>
  <c r="S23" i="61"/>
  <c r="I23" i="61"/>
  <c r="S21" i="61"/>
  <c r="I21" i="61"/>
  <c r="S20" i="61"/>
  <c r="I20" i="61"/>
  <c r="S19" i="61"/>
  <c r="I19" i="61"/>
  <c r="S18" i="61"/>
  <c r="I18" i="61"/>
  <c r="S17" i="61"/>
  <c r="I17" i="61"/>
  <c r="S16" i="61"/>
  <c r="I16" i="61"/>
  <c r="S14" i="61"/>
  <c r="I14" i="61"/>
  <c r="S13" i="61"/>
  <c r="S55" i="61"/>
  <c r="I9" i="61"/>
  <c r="V6" i="61"/>
  <c r="U6" i="61"/>
  <c r="T6" i="61"/>
  <c r="S6" i="61"/>
  <c r="R6" i="61"/>
  <c r="Q6" i="61"/>
  <c r="P6" i="61"/>
  <c r="O6" i="61"/>
  <c r="N6" i="61"/>
  <c r="M6" i="61"/>
  <c r="L6" i="61"/>
  <c r="K6" i="61"/>
  <c r="J6" i="61"/>
  <c r="I6" i="61"/>
  <c r="V5" i="61"/>
  <c r="U5" i="61"/>
  <c r="T5" i="61"/>
  <c r="A4" i="61"/>
  <c r="A3" i="61"/>
  <c r="F42" i="62"/>
  <c r="U42" i="62"/>
  <c r="E42" i="62"/>
  <c r="D42" i="62"/>
  <c r="C42" i="62"/>
  <c r="B42" i="62"/>
  <c r="A42" i="62"/>
  <c r="F41" i="62"/>
  <c r="W41" i="62"/>
  <c r="E41" i="62"/>
  <c r="D41" i="62"/>
  <c r="C41" i="62"/>
  <c r="B41" i="62"/>
  <c r="A41" i="62"/>
  <c r="F40" i="62"/>
  <c r="E40" i="62"/>
  <c r="D40" i="62"/>
  <c r="C40" i="62"/>
  <c r="B40" i="62"/>
  <c r="A40" i="62"/>
  <c r="F39" i="62"/>
  <c r="E39" i="62"/>
  <c r="D39" i="62"/>
  <c r="C39" i="62"/>
  <c r="B39" i="62"/>
  <c r="A39" i="62"/>
  <c r="F38" i="62"/>
  <c r="E38" i="62"/>
  <c r="D38" i="62"/>
  <c r="C38" i="62"/>
  <c r="B38" i="62"/>
  <c r="A38" i="62"/>
  <c r="F37" i="62"/>
  <c r="AA37" i="62"/>
  <c r="E37" i="62"/>
  <c r="D37" i="62"/>
  <c r="C37" i="62"/>
  <c r="B37" i="62"/>
  <c r="A37" i="62"/>
  <c r="F36" i="62"/>
  <c r="O36" i="62"/>
  <c r="E36" i="62"/>
  <c r="D36" i="62"/>
  <c r="C36" i="62"/>
  <c r="B36" i="62"/>
  <c r="A36" i="62"/>
  <c r="F35" i="62"/>
  <c r="Y35" i="62"/>
  <c r="E35" i="62"/>
  <c r="D35" i="62"/>
  <c r="C35" i="62"/>
  <c r="B35" i="62"/>
  <c r="A35" i="62"/>
  <c r="F34" i="62"/>
  <c r="E34" i="62"/>
  <c r="D34" i="62"/>
  <c r="C34" i="62"/>
  <c r="B34" i="62"/>
  <c r="A34" i="62"/>
  <c r="F33" i="62"/>
  <c r="K33" i="62"/>
  <c r="E33" i="62"/>
  <c r="D33" i="62"/>
  <c r="C33" i="62"/>
  <c r="B33" i="62"/>
  <c r="A33" i="62"/>
  <c r="F32" i="62"/>
  <c r="W32" i="62"/>
  <c r="E32" i="62"/>
  <c r="D32" i="62"/>
  <c r="C32" i="62"/>
  <c r="B32" i="62"/>
  <c r="A32" i="62"/>
  <c r="F31" i="62"/>
  <c r="E31" i="62"/>
  <c r="D31" i="62"/>
  <c r="C31" i="62"/>
  <c r="B31" i="62"/>
  <c r="A31" i="62"/>
  <c r="F30" i="62"/>
  <c r="O30" i="62"/>
  <c r="E30" i="62"/>
  <c r="D30" i="62"/>
  <c r="C30" i="62"/>
  <c r="B30" i="62"/>
  <c r="A30" i="62"/>
  <c r="F29" i="62"/>
  <c r="S29" i="62"/>
  <c r="E29" i="62"/>
  <c r="D29" i="62"/>
  <c r="C29" i="62"/>
  <c r="B29" i="62"/>
  <c r="A29" i="62"/>
  <c r="F28" i="62"/>
  <c r="E28" i="62"/>
  <c r="D28" i="62"/>
  <c r="C28" i="62"/>
  <c r="B28" i="62"/>
  <c r="A28" i="62"/>
  <c r="F27" i="62"/>
  <c r="Y27" i="62"/>
  <c r="E27" i="62"/>
  <c r="D27" i="62"/>
  <c r="C27" i="62"/>
  <c r="B27" i="62"/>
  <c r="A27" i="62"/>
  <c r="F26" i="62"/>
  <c r="E26" i="62"/>
  <c r="D26" i="62"/>
  <c r="C26" i="62"/>
  <c r="B26" i="62"/>
  <c r="A26" i="62"/>
  <c r="F25" i="62"/>
  <c r="E25" i="62"/>
  <c r="D25" i="62"/>
  <c r="C25" i="62"/>
  <c r="B25" i="62"/>
  <c r="A25" i="62"/>
  <c r="F24" i="62"/>
  <c r="O24" i="62"/>
  <c r="E24" i="62"/>
  <c r="D24" i="62"/>
  <c r="C24" i="62"/>
  <c r="B24" i="62"/>
  <c r="A24" i="62"/>
  <c r="F23" i="62"/>
  <c r="W23" i="62"/>
  <c r="E23" i="62"/>
  <c r="D23" i="62"/>
  <c r="C23" i="62"/>
  <c r="B23" i="62"/>
  <c r="A23" i="62"/>
  <c r="F22" i="62"/>
  <c r="W22" i="62"/>
  <c r="E22" i="62"/>
  <c r="D22" i="62"/>
  <c r="C22" i="62"/>
  <c r="B22" i="62"/>
  <c r="A22" i="62"/>
  <c r="F21" i="62"/>
  <c r="E21" i="62"/>
  <c r="D21" i="62"/>
  <c r="C21" i="62"/>
  <c r="B21" i="62"/>
  <c r="A21" i="62"/>
  <c r="F20" i="62"/>
  <c r="O20" i="62"/>
  <c r="E20" i="62"/>
  <c r="D20" i="62"/>
  <c r="C20" i="62"/>
  <c r="B20" i="62"/>
  <c r="A20" i="62"/>
  <c r="F19" i="62"/>
  <c r="I19" i="62"/>
  <c r="E19" i="62"/>
  <c r="D19" i="62"/>
  <c r="C19" i="62"/>
  <c r="B19" i="62"/>
  <c r="A19" i="62"/>
  <c r="F18" i="62"/>
  <c r="E18" i="62"/>
  <c r="D18" i="62"/>
  <c r="C18" i="62"/>
  <c r="B18" i="62"/>
  <c r="A18" i="62"/>
  <c r="AA17" i="62"/>
  <c r="K17" i="62"/>
  <c r="G17" i="62"/>
  <c r="F17" i="62"/>
  <c r="AC17" i="62"/>
  <c r="E17" i="62"/>
  <c r="D17" i="62"/>
  <c r="C17" i="62"/>
  <c r="B17" i="62"/>
  <c r="A17" i="62"/>
  <c r="F16" i="62"/>
  <c r="K16" i="62"/>
  <c r="E16" i="62"/>
  <c r="D16" i="62"/>
  <c r="C16" i="62"/>
  <c r="B16" i="62"/>
  <c r="A16" i="62"/>
  <c r="F15" i="62"/>
  <c r="E15" i="62"/>
  <c r="D15" i="62"/>
  <c r="C15" i="62"/>
  <c r="B15" i="62"/>
  <c r="A15" i="62"/>
  <c r="F14" i="62"/>
  <c r="AA14" i="62"/>
  <c r="E14" i="62"/>
  <c r="D14" i="62"/>
  <c r="C14" i="62"/>
  <c r="B14" i="62"/>
  <c r="A14" i="62"/>
  <c r="F13" i="62"/>
  <c r="I13" i="62"/>
  <c r="E13" i="62"/>
  <c r="D13" i="62"/>
  <c r="C13" i="62"/>
  <c r="B13" i="62"/>
  <c r="A13" i="62"/>
  <c r="F12" i="62"/>
  <c r="AA12" i="62"/>
  <c r="E12" i="62"/>
  <c r="D12" i="62"/>
  <c r="C12" i="62"/>
  <c r="B12" i="62"/>
  <c r="A12" i="62"/>
  <c r="F11" i="62"/>
  <c r="Q11" i="62"/>
  <c r="E11" i="62"/>
  <c r="D11" i="62"/>
  <c r="C11" i="62"/>
  <c r="B11" i="62"/>
  <c r="A11" i="62"/>
  <c r="F10" i="62"/>
  <c r="AA10" i="62"/>
  <c r="E10" i="62"/>
  <c r="D10" i="62"/>
  <c r="C10" i="62"/>
  <c r="B10" i="62"/>
  <c r="A10" i="62"/>
  <c r="F9" i="62"/>
  <c r="W9" i="62"/>
  <c r="E9" i="62"/>
  <c r="D9" i="62"/>
  <c r="C9" i="62"/>
  <c r="B9" i="62"/>
  <c r="A9" i="62"/>
  <c r="F8" i="62"/>
  <c r="E8" i="62"/>
  <c r="AA8" i="14"/>
  <c r="D8" i="62"/>
  <c r="C8" i="62"/>
  <c r="C7" i="62"/>
  <c r="AB47" i="14"/>
  <c r="B8" i="62"/>
  <c r="A8" i="62"/>
  <c r="AD7" i="62"/>
  <c r="AB7" i="62"/>
  <c r="Z7" i="62"/>
  <c r="X7" i="62"/>
  <c r="V7" i="62"/>
  <c r="T7" i="62"/>
  <c r="R7" i="62"/>
  <c r="P7" i="62"/>
  <c r="N7" i="62"/>
  <c r="L7" i="62"/>
  <c r="J7" i="62"/>
  <c r="H7" i="62"/>
  <c r="A4" i="62"/>
  <c r="A3" i="62"/>
  <c r="A1" i="62"/>
  <c r="K27" i="63"/>
  <c r="O41" i="62"/>
  <c r="Y12" i="63"/>
  <c r="O9" i="62"/>
  <c r="I41" i="62"/>
  <c r="O40" i="63"/>
  <c r="W41" i="63"/>
  <c r="G41" i="63"/>
  <c r="K41" i="62"/>
  <c r="I23" i="63"/>
  <c r="AC23" i="14"/>
  <c r="I17" i="62"/>
  <c r="AA29" i="62"/>
  <c r="K23" i="63"/>
  <c r="W40" i="63"/>
  <c r="W23" i="63"/>
  <c r="W17" i="62"/>
  <c r="G23" i="63"/>
  <c r="AA23" i="63"/>
  <c r="W30" i="63"/>
  <c r="AA23" i="62"/>
  <c r="W39" i="63"/>
  <c r="I23" i="62"/>
  <c r="Q27" i="62"/>
  <c r="O14" i="63"/>
  <c r="K15" i="63"/>
  <c r="S27" i="63"/>
  <c r="G34" i="63"/>
  <c r="S19" i="62"/>
  <c r="O22" i="62"/>
  <c r="K23" i="62"/>
  <c r="Q35" i="62"/>
  <c r="K11" i="63"/>
  <c r="I12" i="63"/>
  <c r="S15" i="63"/>
  <c r="G27" i="63"/>
  <c r="W27" i="63"/>
  <c r="G30" i="63"/>
  <c r="O34" i="63"/>
  <c r="Y13" i="62"/>
  <c r="S17" i="62"/>
  <c r="Q23" i="62"/>
  <c r="O32" i="62"/>
  <c r="Y41" i="62"/>
  <c r="AA11" i="63"/>
  <c r="AA15" i="63"/>
  <c r="S23" i="63"/>
  <c r="I27" i="63"/>
  <c r="AA27" i="63"/>
  <c r="O30" i="63"/>
  <c r="G40" i="63"/>
  <c r="Y15" i="62"/>
  <c r="G15" i="62"/>
  <c r="AC10" i="63"/>
  <c r="G10" i="63"/>
  <c r="AC17" i="63"/>
  <c r="Q17" i="63"/>
  <c r="AA17" i="63"/>
  <c r="W20" i="63"/>
  <c r="G20" i="63"/>
  <c r="AC26" i="63"/>
  <c r="G26" i="63"/>
  <c r="AC31" i="63"/>
  <c r="Q31" i="63"/>
  <c r="AA31" i="63"/>
  <c r="O33" i="63"/>
  <c r="S33" i="63"/>
  <c r="AC11" i="62"/>
  <c r="W11" i="62"/>
  <c r="I11" i="62"/>
  <c r="S11" i="62"/>
  <c r="O15" i="62"/>
  <c r="W31" i="62"/>
  <c r="I31" i="62"/>
  <c r="S33" i="62"/>
  <c r="O10" i="63"/>
  <c r="K16" i="63"/>
  <c r="G17" i="63"/>
  <c r="I19" i="63"/>
  <c r="AC19" i="14"/>
  <c r="M20" i="63"/>
  <c r="O25" i="63"/>
  <c r="I25" i="63"/>
  <c r="O26" i="63"/>
  <c r="K28" i="63"/>
  <c r="G31" i="63"/>
  <c r="I33" i="63"/>
  <c r="AC35" i="63"/>
  <c r="AA35" i="63"/>
  <c r="K35" i="63"/>
  <c r="S35" i="63"/>
  <c r="K36" i="63"/>
  <c r="G11" i="62"/>
  <c r="AA11" i="62"/>
  <c r="W15" i="62"/>
  <c r="W27" i="62"/>
  <c r="K27" i="62"/>
  <c r="AA27" i="62"/>
  <c r="W29" i="62"/>
  <c r="G29" i="62"/>
  <c r="Q31" i="62"/>
  <c r="AA33" i="62"/>
  <c r="W35" i="62"/>
  <c r="K35" i="62"/>
  <c r="AA35" i="62"/>
  <c r="W10" i="63"/>
  <c r="W16" i="63"/>
  <c r="K17" i="63"/>
  <c r="S19" i="63"/>
  <c r="U20" i="63"/>
  <c r="I21" i="63"/>
  <c r="S25" i="63"/>
  <c r="W26" i="63"/>
  <c r="AA28" i="63"/>
  <c r="K31" i="63"/>
  <c r="G35" i="63"/>
  <c r="W35" i="63"/>
  <c r="AA36" i="63"/>
  <c r="Y39" i="63"/>
  <c r="G39" i="63"/>
  <c r="O38" i="63"/>
  <c r="Y9" i="62"/>
  <c r="I9" i="62"/>
  <c r="K11" i="62"/>
  <c r="AA15" i="62"/>
  <c r="Q19" i="62"/>
  <c r="I27" i="62"/>
  <c r="K29" i="62"/>
  <c r="Y31" i="62"/>
  <c r="I35" i="62"/>
  <c r="AC14" i="63"/>
  <c r="G14" i="63"/>
  <c r="W17" i="63"/>
  <c r="AC20" i="63"/>
  <c r="O21" i="63"/>
  <c r="W31" i="63"/>
  <c r="AC34" i="63"/>
  <c r="K34" i="63"/>
  <c r="AA34" i="63"/>
  <c r="I35" i="63"/>
  <c r="G38" i="63"/>
  <c r="O39" i="63"/>
  <c r="AC41" i="63"/>
  <c r="Q41" i="63"/>
  <c r="AA41" i="63"/>
  <c r="Q17" i="62"/>
  <c r="Y23" i="62"/>
  <c r="Q23" i="63"/>
  <c r="Q27" i="63"/>
  <c r="W21" i="62"/>
  <c r="Q21" i="62"/>
  <c r="Y21" i="62"/>
  <c r="AC25" i="62"/>
  <c r="AA25" i="62"/>
  <c r="Q25" i="62"/>
  <c r="G25" i="62"/>
  <c r="AC13" i="62"/>
  <c r="W13" i="62"/>
  <c r="K13" i="62"/>
  <c r="Q13" i="62"/>
  <c r="W16" i="62"/>
  <c r="S16" i="62"/>
  <c r="AC16" i="62"/>
  <c r="K21" i="62"/>
  <c r="K25" i="62"/>
  <c r="Y25" i="62"/>
  <c r="S37" i="62"/>
  <c r="AC32" i="63"/>
  <c r="W32" i="63"/>
  <c r="G32" i="63"/>
  <c r="O32" i="63"/>
  <c r="K32" i="63"/>
  <c r="AA32" i="63"/>
  <c r="S32" i="63"/>
  <c r="AC42" i="63"/>
  <c r="W42" i="63"/>
  <c r="G42" i="63"/>
  <c r="O42" i="63"/>
  <c r="K42" i="63"/>
  <c r="AA42" i="63"/>
  <c r="S42" i="63"/>
  <c r="K9" i="62"/>
  <c r="G13" i="62"/>
  <c r="S13" i="62"/>
  <c r="K15" i="62"/>
  <c r="G16" i="62"/>
  <c r="W19" i="62"/>
  <c r="AA19" i="62"/>
  <c r="K19" i="62"/>
  <c r="Y19" i="62"/>
  <c r="S21" i="62"/>
  <c r="O25" i="62"/>
  <c r="W33" i="62"/>
  <c r="Y33" i="62"/>
  <c r="I33" i="62"/>
  <c r="AC33" i="14"/>
  <c r="Q33" i="62"/>
  <c r="Y13" i="63"/>
  <c r="K13" i="63"/>
  <c r="AA13" i="63"/>
  <c r="S13" i="63"/>
  <c r="AC24" i="63"/>
  <c r="W24" i="63"/>
  <c r="G24" i="63"/>
  <c r="O24" i="63"/>
  <c r="K24" i="63"/>
  <c r="AA24" i="63"/>
  <c r="S24" i="63"/>
  <c r="S25" i="62"/>
  <c r="W34" i="62"/>
  <c r="O34" i="62"/>
  <c r="W37" i="62"/>
  <c r="Q37" i="62"/>
  <c r="Y37" i="62"/>
  <c r="I37" i="62"/>
  <c r="AC9" i="62"/>
  <c r="AA9" i="62"/>
  <c r="Q9" i="62"/>
  <c r="G9" i="62"/>
  <c r="AA9" i="14"/>
  <c r="S9" i="62"/>
  <c r="O13" i="62"/>
  <c r="AA13" i="62"/>
  <c r="AC15" i="62"/>
  <c r="S15" i="62"/>
  <c r="I15" i="62"/>
  <c r="Q15" i="62"/>
  <c r="U16" i="62"/>
  <c r="W18" i="62"/>
  <c r="O18" i="62"/>
  <c r="I21" i="62"/>
  <c r="AA21" i="62"/>
  <c r="I25" i="62"/>
  <c r="AC25" i="14"/>
  <c r="W25" i="62"/>
  <c r="K37" i="62"/>
  <c r="Y39" i="62"/>
  <c r="O38" i="62"/>
  <c r="Q39" i="62"/>
  <c r="W40" i="62"/>
  <c r="O40" i="62"/>
  <c r="AC37" i="63"/>
  <c r="W37" i="63"/>
  <c r="K37" i="63"/>
  <c r="AA37" i="63"/>
  <c r="Q37" i="63"/>
  <c r="G37" i="63"/>
  <c r="I37" i="63"/>
  <c r="S37" i="63"/>
  <c r="O37" i="63"/>
  <c r="AC29" i="63"/>
  <c r="W29" i="63"/>
  <c r="K29" i="63"/>
  <c r="AA29" i="63"/>
  <c r="Q29" i="63"/>
  <c r="G29" i="63"/>
  <c r="Y29" i="63"/>
  <c r="O11" i="62"/>
  <c r="Y11" i="62"/>
  <c r="O17" i="62"/>
  <c r="Y17" i="62"/>
  <c r="S23" i="62"/>
  <c r="S27" i="62"/>
  <c r="I29" i="62"/>
  <c r="Y29" i="62"/>
  <c r="K31" i="62"/>
  <c r="AA31" i="62"/>
  <c r="S35" i="62"/>
  <c r="AC41" i="62"/>
  <c r="AA41" i="62"/>
  <c r="Q41" i="62"/>
  <c r="G41" i="62"/>
  <c r="S41" i="62"/>
  <c r="Y9" i="63"/>
  <c r="AA9" i="63"/>
  <c r="K9" i="63"/>
  <c r="AC12" i="63"/>
  <c r="W12" i="63"/>
  <c r="G12" i="63"/>
  <c r="O12" i="63"/>
  <c r="AC19" i="63"/>
  <c r="AA19" i="63"/>
  <c r="Q19" i="63"/>
  <c r="G19" i="63"/>
  <c r="W19" i="63"/>
  <c r="K19" i="63"/>
  <c r="Y19" i="63"/>
  <c r="AC21" i="63"/>
  <c r="AA21" i="63"/>
  <c r="Q21" i="63"/>
  <c r="G21" i="63"/>
  <c r="W21" i="63"/>
  <c r="K21" i="63"/>
  <c r="Y21" i="63"/>
  <c r="I29" i="63"/>
  <c r="AC36" i="63"/>
  <c r="O36" i="63"/>
  <c r="W36" i="63"/>
  <c r="G36" i="63"/>
  <c r="Q29" i="62"/>
  <c r="S31" i="62"/>
  <c r="AC16" i="63"/>
  <c r="M16" i="63"/>
  <c r="U16" i="63"/>
  <c r="G16" i="63"/>
  <c r="AC25" i="63"/>
  <c r="AA25" i="63"/>
  <c r="Q25" i="63"/>
  <c r="G25" i="63"/>
  <c r="W25" i="63"/>
  <c r="K25" i="63"/>
  <c r="Y25" i="63"/>
  <c r="AC28" i="63"/>
  <c r="O28" i="63"/>
  <c r="W28" i="63"/>
  <c r="G28" i="63"/>
  <c r="S29" i="63"/>
  <c r="AC33" i="63"/>
  <c r="AA33" i="63"/>
  <c r="Q33" i="63"/>
  <c r="G33" i="63"/>
  <c r="W33" i="63"/>
  <c r="K33" i="63"/>
  <c r="Y33" i="63"/>
  <c r="Q10" i="63"/>
  <c r="I14" i="63"/>
  <c r="Y14" i="63"/>
  <c r="O17" i="63"/>
  <c r="Y17" i="63"/>
  <c r="S20" i="63"/>
  <c r="S26" i="63"/>
  <c r="O27" i="63"/>
  <c r="Y27" i="63"/>
  <c r="K30" i="63"/>
  <c r="AA30" i="63"/>
  <c r="I31" i="63"/>
  <c r="S31" i="63"/>
  <c r="S34" i="63"/>
  <c r="O35" i="63"/>
  <c r="Y35" i="63"/>
  <c r="K38" i="63"/>
  <c r="AA38" i="63"/>
  <c r="K39" i="63"/>
  <c r="AA39" i="63"/>
  <c r="K40" i="63"/>
  <c r="AA40" i="63"/>
  <c r="I41" i="63"/>
  <c r="AC41" i="14"/>
  <c r="S41" i="63"/>
  <c r="I10" i="63"/>
  <c r="Y10" i="63"/>
  <c r="S11" i="63"/>
  <c r="Q14" i="63"/>
  <c r="I17" i="63"/>
  <c r="AC17" i="14"/>
  <c r="S17" i="63"/>
  <c r="K20" i="63"/>
  <c r="O23" i="63"/>
  <c r="Y23" i="63"/>
  <c r="K26" i="63"/>
  <c r="AA26" i="63"/>
  <c r="S30" i="63"/>
  <c r="O31" i="63"/>
  <c r="Y31" i="63"/>
  <c r="S38" i="63"/>
  <c r="S39" i="63"/>
  <c r="S40" i="63"/>
  <c r="O41" i="63"/>
  <c r="Y41" i="63"/>
  <c r="I13" i="64"/>
  <c r="Y22" i="63"/>
  <c r="Q22" i="63"/>
  <c r="I22" i="63"/>
  <c r="O22" i="63"/>
  <c r="AA22" i="63"/>
  <c r="M9" i="63"/>
  <c r="AC9" i="63"/>
  <c r="M11" i="63"/>
  <c r="AC11" i="63"/>
  <c r="U13" i="63"/>
  <c r="AC13" i="63"/>
  <c r="U15" i="63"/>
  <c r="S18" i="63"/>
  <c r="AC18" i="63"/>
  <c r="G22" i="63"/>
  <c r="AC22" i="63"/>
  <c r="S8" i="63"/>
  <c r="G9" i="63"/>
  <c r="O9" i="63"/>
  <c r="W9" i="63"/>
  <c r="K10" i="63"/>
  <c r="S10" i="63"/>
  <c r="AA10" i="63"/>
  <c r="G11" i="63"/>
  <c r="O11" i="63"/>
  <c r="W11" i="63"/>
  <c r="K12" i="63"/>
  <c r="S12" i="63"/>
  <c r="AA12" i="63"/>
  <c r="G13" i="63"/>
  <c r="O13" i="63"/>
  <c r="W13" i="63"/>
  <c r="K14" i="63"/>
  <c r="S14" i="63"/>
  <c r="AA14" i="63"/>
  <c r="G15" i="63"/>
  <c r="O15" i="63"/>
  <c r="W15" i="63"/>
  <c r="Y16" i="63"/>
  <c r="Q16" i="63"/>
  <c r="I16" i="63"/>
  <c r="O16" i="63"/>
  <c r="AA16" i="63"/>
  <c r="K18" i="63"/>
  <c r="Y20" i="63"/>
  <c r="Q20" i="63"/>
  <c r="I20" i="63"/>
  <c r="O20" i="63"/>
  <c r="AA20" i="63"/>
  <c r="K22" i="63"/>
  <c r="U22" i="63"/>
  <c r="Y18" i="63"/>
  <c r="Q18" i="63"/>
  <c r="I18" i="63"/>
  <c r="O18" i="63"/>
  <c r="AA18" i="63"/>
  <c r="U9" i="63"/>
  <c r="U11" i="63"/>
  <c r="M13" i="63"/>
  <c r="M15" i="63"/>
  <c r="G18" i="63"/>
  <c r="S22" i="63"/>
  <c r="I9" i="63"/>
  <c r="AC9" i="14"/>
  <c r="Q9" i="63"/>
  <c r="M10" i="63"/>
  <c r="U10" i="63"/>
  <c r="I11" i="63"/>
  <c r="Q11" i="63"/>
  <c r="M12" i="63"/>
  <c r="U12" i="63"/>
  <c r="I13" i="63"/>
  <c r="AC13" i="14"/>
  <c r="Q13" i="63"/>
  <c r="M14" i="63"/>
  <c r="U14" i="63"/>
  <c r="I15" i="63"/>
  <c r="Q15" i="63"/>
  <c r="Y15" i="63"/>
  <c r="M18" i="63"/>
  <c r="W18" i="63"/>
  <c r="M22" i="63"/>
  <c r="W22" i="63"/>
  <c r="M17" i="63"/>
  <c r="U17" i="63"/>
  <c r="M19" i="63"/>
  <c r="U19" i="63"/>
  <c r="M21" i="63"/>
  <c r="U21" i="63"/>
  <c r="M23" i="63"/>
  <c r="U23" i="63"/>
  <c r="I24" i="63"/>
  <c r="Q24" i="63"/>
  <c r="Y24" i="63"/>
  <c r="M25" i="63"/>
  <c r="U25" i="63"/>
  <c r="I26" i="63"/>
  <c r="Q26" i="63"/>
  <c r="Y26" i="63"/>
  <c r="M27" i="63"/>
  <c r="U27" i="63"/>
  <c r="I28" i="63"/>
  <c r="Q28" i="63"/>
  <c r="Y28" i="63"/>
  <c r="M29" i="63"/>
  <c r="U29" i="63"/>
  <c r="I30" i="63"/>
  <c r="Q30" i="63"/>
  <c r="Y30" i="63"/>
  <c r="M31" i="63"/>
  <c r="U31" i="63"/>
  <c r="I32" i="63"/>
  <c r="Q32" i="63"/>
  <c r="Y32" i="63"/>
  <c r="M33" i="63"/>
  <c r="U33" i="63"/>
  <c r="I34" i="63"/>
  <c r="Q34" i="63"/>
  <c r="Y34" i="63"/>
  <c r="M35" i="63"/>
  <c r="U35" i="63"/>
  <c r="I36" i="63"/>
  <c r="Q36" i="63"/>
  <c r="Y36" i="63"/>
  <c r="M37" i="63"/>
  <c r="U37" i="63"/>
  <c r="I38" i="63"/>
  <c r="Q38" i="63"/>
  <c r="Y38" i="63"/>
  <c r="M39" i="63"/>
  <c r="U39" i="63"/>
  <c r="AC39" i="63"/>
  <c r="I40" i="63"/>
  <c r="Q40" i="63"/>
  <c r="Y40" i="63"/>
  <c r="M41" i="63"/>
  <c r="U41" i="63"/>
  <c r="I42" i="63"/>
  <c r="Q42" i="63"/>
  <c r="Y42" i="63"/>
  <c r="M24" i="63"/>
  <c r="U24" i="63"/>
  <c r="M26" i="63"/>
  <c r="U26" i="63"/>
  <c r="M28" i="63"/>
  <c r="U28" i="63"/>
  <c r="M30" i="63"/>
  <c r="U30" i="63"/>
  <c r="M32" i="63"/>
  <c r="U32" i="63"/>
  <c r="M34" i="63"/>
  <c r="U34" i="63"/>
  <c r="M36" i="63"/>
  <c r="U36" i="63"/>
  <c r="M38" i="63"/>
  <c r="U38" i="63"/>
  <c r="AC38" i="63"/>
  <c r="I39" i="63"/>
  <c r="Q39" i="63"/>
  <c r="M40" i="63"/>
  <c r="U40" i="63"/>
  <c r="M42" i="63"/>
  <c r="U42" i="63"/>
  <c r="I13" i="61"/>
  <c r="U10" i="62"/>
  <c r="AC10" i="62"/>
  <c r="U12" i="62"/>
  <c r="M14" i="62"/>
  <c r="U14" i="62"/>
  <c r="AA26" i="62"/>
  <c r="S26" i="62"/>
  <c r="K26" i="62"/>
  <c r="Y26" i="62"/>
  <c r="Q26" i="62"/>
  <c r="I26" i="62"/>
  <c r="AA28" i="62"/>
  <c r="S28" i="62"/>
  <c r="K28" i="62"/>
  <c r="Y28" i="62"/>
  <c r="Q28" i="62"/>
  <c r="I28" i="62"/>
  <c r="AC28" i="14"/>
  <c r="AA42" i="62"/>
  <c r="S42" i="62"/>
  <c r="K42" i="62"/>
  <c r="Y42" i="62"/>
  <c r="Q42" i="62"/>
  <c r="I42" i="62"/>
  <c r="G8" i="62"/>
  <c r="G7" i="62" s="1"/>
  <c r="W10" i="62"/>
  <c r="W12" i="62"/>
  <c r="O14" i="62"/>
  <c r="U18" i="62"/>
  <c r="AA20" i="62"/>
  <c r="S20" i="62"/>
  <c r="K20" i="62"/>
  <c r="Y20" i="62"/>
  <c r="Q20" i="62"/>
  <c r="I20" i="62"/>
  <c r="U22" i="62"/>
  <c r="AA24" i="62"/>
  <c r="S24" i="62"/>
  <c r="K24" i="62"/>
  <c r="Y24" i="62"/>
  <c r="Q24" i="62"/>
  <c r="I24" i="62"/>
  <c r="G26" i="62"/>
  <c r="W26" i="62"/>
  <c r="G28" i="62"/>
  <c r="AA30" i="62"/>
  <c r="S30" i="62"/>
  <c r="K30" i="62"/>
  <c r="Y30" i="62"/>
  <c r="Q30" i="62"/>
  <c r="I30" i="62"/>
  <c r="U32" i="62"/>
  <c r="AA36" i="62"/>
  <c r="S36" i="62"/>
  <c r="K36" i="62"/>
  <c r="Y36" i="62"/>
  <c r="Q36" i="62"/>
  <c r="I36" i="62"/>
  <c r="U36" i="62"/>
  <c r="G42" i="62"/>
  <c r="I8" i="62"/>
  <c r="I7" i="62" s="1"/>
  <c r="I55" i="62" s="1"/>
  <c r="Y8" i="62"/>
  <c r="Y7" i="62" s="1"/>
  <c r="M9" i="62"/>
  <c r="U9" i="62"/>
  <c r="I10" i="62"/>
  <c r="AC10" i="14"/>
  <c r="Q10" i="62"/>
  <c r="Y10" i="62"/>
  <c r="M11" i="62"/>
  <c r="U11" i="62"/>
  <c r="I12" i="62"/>
  <c r="Q12" i="62"/>
  <c r="Y12" i="62"/>
  <c r="M13" i="62"/>
  <c r="U13" i="62"/>
  <c r="I14" i="62"/>
  <c r="Q14" i="62"/>
  <c r="Y14" i="62"/>
  <c r="M15" i="62"/>
  <c r="U15" i="62"/>
  <c r="M16" i="62"/>
  <c r="G18" i="62"/>
  <c r="G20" i="62"/>
  <c r="W20" i="62"/>
  <c r="G22" i="62"/>
  <c r="G24" i="62"/>
  <c r="W24" i="62"/>
  <c r="M26" i="62"/>
  <c r="AC26" i="62"/>
  <c r="M28" i="62"/>
  <c r="AC28" i="62"/>
  <c r="G30" i="62"/>
  <c r="W30" i="62"/>
  <c r="G32" i="62"/>
  <c r="G34" i="62"/>
  <c r="G36" i="62"/>
  <c r="W36" i="62"/>
  <c r="G38" i="62"/>
  <c r="W38" i="62"/>
  <c r="I39" i="62"/>
  <c r="G40" i="62"/>
  <c r="M42" i="62"/>
  <c r="AC42" i="62"/>
  <c r="M8" i="62"/>
  <c r="M7" i="62" s="1"/>
  <c r="M10" i="62"/>
  <c r="M12" i="62"/>
  <c r="AC12" i="62"/>
  <c r="AC14" i="62"/>
  <c r="U26" i="62"/>
  <c r="U28" i="62"/>
  <c r="W8" i="62"/>
  <c r="W7" i="62" s="1"/>
  <c r="W55" i="62" s="1"/>
  <c r="G10" i="62"/>
  <c r="O10" i="62"/>
  <c r="G12" i="62"/>
  <c r="O12" i="62"/>
  <c r="G14" i="62"/>
  <c r="W14" i="62"/>
  <c r="AA18" i="62"/>
  <c r="S18" i="62"/>
  <c r="K18" i="62"/>
  <c r="Y18" i="62"/>
  <c r="Q18" i="62"/>
  <c r="I18" i="62"/>
  <c r="U20" i="62"/>
  <c r="AA22" i="62"/>
  <c r="S22" i="62"/>
  <c r="K22" i="62"/>
  <c r="Y22" i="62"/>
  <c r="Q22" i="62"/>
  <c r="I22" i="62"/>
  <c r="U24" i="62"/>
  <c r="W28" i="62"/>
  <c r="U30" i="62"/>
  <c r="AA32" i="62"/>
  <c r="S32" i="62"/>
  <c r="K32" i="62"/>
  <c r="Y32" i="62"/>
  <c r="Q32" i="62"/>
  <c r="I32" i="62"/>
  <c r="AA34" i="62"/>
  <c r="S34" i="62"/>
  <c r="K34" i="62"/>
  <c r="Y34" i="62"/>
  <c r="Q34" i="62"/>
  <c r="I34" i="62"/>
  <c r="U34" i="62"/>
  <c r="W39" i="62"/>
  <c r="O39" i="62"/>
  <c r="G39" i="62"/>
  <c r="AA38" i="62"/>
  <c r="S38" i="62"/>
  <c r="K38" i="62"/>
  <c r="AC39" i="62"/>
  <c r="U39" i="62"/>
  <c r="M39" i="62"/>
  <c r="Y38" i="62"/>
  <c r="Q38" i="62"/>
  <c r="I38" i="62"/>
  <c r="U38" i="62"/>
  <c r="S39" i="62"/>
  <c r="AA40" i="62"/>
  <c r="S40" i="62"/>
  <c r="K40" i="62"/>
  <c r="Y40" i="62"/>
  <c r="Q40" i="62"/>
  <c r="I40" i="62"/>
  <c r="U40" i="62"/>
  <c r="W42" i="62"/>
  <c r="K8" i="62"/>
  <c r="K10" i="62"/>
  <c r="S10" i="62"/>
  <c r="K12" i="62"/>
  <c r="S12" i="62"/>
  <c r="K14" i="62"/>
  <c r="S14" i="62"/>
  <c r="Y16" i="62"/>
  <c r="Q16" i="62"/>
  <c r="I16" i="62"/>
  <c r="AC16" i="14"/>
  <c r="O16" i="62"/>
  <c r="AA16" i="62"/>
  <c r="M18" i="62"/>
  <c r="AC18" i="62"/>
  <c r="M20" i="62"/>
  <c r="AC20" i="62"/>
  <c r="M22" i="62"/>
  <c r="AC22" i="62"/>
  <c r="M24" i="62"/>
  <c r="AC24" i="62"/>
  <c r="O26" i="62"/>
  <c r="O28" i="62"/>
  <c r="M30" i="62"/>
  <c r="AC30" i="62"/>
  <c r="M32" i="62"/>
  <c r="AC32" i="62"/>
  <c r="M34" i="62"/>
  <c r="AC34" i="62"/>
  <c r="M36" i="62"/>
  <c r="AC36" i="62"/>
  <c r="M38" i="62"/>
  <c r="AC38" i="62"/>
  <c r="K39" i="62"/>
  <c r="AA39" i="62"/>
  <c r="M40" i="62"/>
  <c r="AC40" i="62"/>
  <c r="O42" i="62"/>
  <c r="M17" i="62"/>
  <c r="U17" i="62"/>
  <c r="M19" i="62"/>
  <c r="U19" i="62"/>
  <c r="AC19" i="62"/>
  <c r="M21" i="62"/>
  <c r="U21" i="62"/>
  <c r="AC21" i="62"/>
  <c r="M23" i="62"/>
  <c r="U23" i="62"/>
  <c r="AC23" i="62"/>
  <c r="M25" i="62"/>
  <c r="U25" i="62"/>
  <c r="M27" i="62"/>
  <c r="U27" i="62"/>
  <c r="AC27" i="62"/>
  <c r="M29" i="62"/>
  <c r="U29" i="62"/>
  <c r="AC29" i="62"/>
  <c r="M31" i="62"/>
  <c r="U31" i="62"/>
  <c r="AC31" i="62"/>
  <c r="M33" i="62"/>
  <c r="U33" i="62"/>
  <c r="AC33" i="62"/>
  <c r="M35" i="62"/>
  <c r="U35" i="62"/>
  <c r="AC35" i="62"/>
  <c r="M37" i="62"/>
  <c r="U37" i="62"/>
  <c r="AC37" i="62"/>
  <c r="M41" i="62"/>
  <c r="U41" i="62"/>
  <c r="G19" i="62"/>
  <c r="O19" i="62"/>
  <c r="G21" i="62"/>
  <c r="O21" i="62"/>
  <c r="G23" i="62"/>
  <c r="O23" i="62"/>
  <c r="G27" i="62"/>
  <c r="O27" i="62"/>
  <c r="O29" i="62"/>
  <c r="G31" i="62"/>
  <c r="O31" i="62"/>
  <c r="G33" i="62"/>
  <c r="O33" i="62"/>
  <c r="G35" i="62"/>
  <c r="O35" i="62"/>
  <c r="G37" i="62"/>
  <c r="O37" i="62"/>
  <c r="A1" i="58"/>
  <c r="A1" i="57"/>
  <c r="A1" i="53"/>
  <c r="A1" i="56"/>
  <c r="A1" i="37"/>
  <c r="A1" i="38"/>
  <c r="A1" i="52"/>
  <c r="A1" i="59"/>
  <c r="A1" i="60"/>
  <c r="A1" i="7"/>
  <c r="A1" i="31"/>
  <c r="C6" i="11"/>
  <c r="A1" i="36"/>
  <c r="A1" i="34"/>
  <c r="A1" i="33"/>
  <c r="A1" i="28"/>
  <c r="A1" i="51"/>
  <c r="A1" i="11"/>
  <c r="AC27" i="14"/>
  <c r="AC11" i="14"/>
  <c r="AC40" i="14"/>
  <c r="AC38" i="14"/>
  <c r="AC22" i="14"/>
  <c r="AC12" i="14"/>
  <c r="AC30" i="14"/>
  <c r="AC20" i="14"/>
  <c r="AC42" i="14"/>
  <c r="AC26" i="14"/>
  <c r="AC21" i="14"/>
  <c r="AC34" i="14"/>
  <c r="AC15" i="14"/>
  <c r="AC31" i="14"/>
  <c r="AC32" i="14"/>
  <c r="AC18" i="14"/>
  <c r="AC39" i="14"/>
  <c r="AC14" i="14"/>
  <c r="AC37" i="14"/>
  <c r="AC35" i="14"/>
  <c r="AC29" i="14"/>
  <c r="AC36" i="14"/>
  <c r="AC24" i="14"/>
  <c r="K7" i="62"/>
  <c r="I55" i="64"/>
  <c r="S7" i="63"/>
  <c r="I55" i="61"/>
  <c r="S42" i="14"/>
  <c r="K42" i="14" s="1"/>
  <c r="L41" i="14"/>
  <c r="C41" i="14" s="1"/>
  <c r="L39" i="14"/>
  <c r="C39" i="14" s="1"/>
  <c r="S38" i="14"/>
  <c r="K38" i="14" s="1"/>
  <c r="S37" i="14"/>
  <c r="K37" i="14" s="1"/>
  <c r="L35" i="14"/>
  <c r="C35" i="14" s="1"/>
  <c r="AA34" i="14"/>
  <c r="S34" i="14"/>
  <c r="K34" i="14" s="1"/>
  <c r="S32" i="14"/>
  <c r="K32" i="14" s="1"/>
  <c r="L31" i="14"/>
  <c r="C31" i="14" s="1"/>
  <c r="S30" i="14"/>
  <c r="K30" i="14" s="1"/>
  <c r="S28" i="14"/>
  <c r="K28" i="14" s="1"/>
  <c r="S27" i="14"/>
  <c r="K27" i="14" s="1"/>
  <c r="S26" i="14"/>
  <c r="K26" i="14" s="1"/>
  <c r="S24" i="14"/>
  <c r="K24" i="14" s="1"/>
  <c r="L23" i="14"/>
  <c r="C23" i="14" s="1"/>
  <c r="L22" i="14"/>
  <c r="C22" i="14" s="1"/>
  <c r="S20" i="14"/>
  <c r="K20" i="14" s="1"/>
  <c r="S19" i="14"/>
  <c r="K19" i="14" s="1"/>
  <c r="S18" i="14"/>
  <c r="K18" i="14" s="1"/>
  <c r="S16" i="14"/>
  <c r="K16" i="14" s="1"/>
  <c r="L15" i="14"/>
  <c r="C15" i="14" s="1"/>
  <c r="L14" i="14"/>
  <c r="C14" i="14" s="1"/>
  <c r="L12" i="14"/>
  <c r="C12" i="14" s="1"/>
  <c r="S11" i="14"/>
  <c r="K11" i="14" s="1"/>
  <c r="S10" i="14"/>
  <c r="K10" i="14" s="1"/>
  <c r="R24" i="61"/>
  <c r="K24" i="61"/>
  <c r="K53" i="61" s="1"/>
  <c r="AA23" i="14"/>
  <c r="AA13" i="14"/>
  <c r="AA21" i="14"/>
  <c r="AA28" i="14"/>
  <c r="AA17" i="14"/>
  <c r="AA22" i="14"/>
  <c r="AA14" i="14"/>
  <c r="AA12" i="14"/>
  <c r="AA16" i="14"/>
  <c r="AA19" i="14"/>
  <c r="AA25" i="14"/>
  <c r="AA36" i="14"/>
  <c r="AA15" i="14"/>
  <c r="AA20" i="14"/>
  <c r="AA27" i="14"/>
  <c r="AA30" i="14"/>
  <c r="AA32" i="14"/>
  <c r="AA40" i="14"/>
  <c r="AA39" i="14"/>
  <c r="AA10" i="14"/>
  <c r="AA11" i="14"/>
  <c r="AA18" i="14"/>
  <c r="AA24" i="14"/>
  <c r="AA26" i="14"/>
  <c r="AA38" i="14"/>
  <c r="L47" i="14"/>
  <c r="AA29" i="14"/>
  <c r="AA37" i="14"/>
  <c r="AA35" i="14"/>
  <c r="AA41" i="14"/>
  <c r="AA33" i="14"/>
  <c r="AA31" i="14"/>
  <c r="AA42" i="14"/>
  <c r="I16" i="52"/>
  <c r="AB7" i="14"/>
  <c r="I44" i="52"/>
  <c r="I48" i="60"/>
  <c r="J55" i="56"/>
  <c r="I55" i="56"/>
  <c r="I13" i="37"/>
  <c r="K13" i="37"/>
  <c r="I52" i="54"/>
  <c r="I51" i="54"/>
  <c r="I50" i="54"/>
  <c r="I49" i="54"/>
  <c r="I48" i="54"/>
  <c r="I47" i="54"/>
  <c r="I46" i="54"/>
  <c r="I44" i="54"/>
  <c r="I43" i="54"/>
  <c r="I40" i="54"/>
  <c r="I39" i="54"/>
  <c r="I38" i="54"/>
  <c r="I37" i="54"/>
  <c r="I36" i="54"/>
  <c r="I35" i="54"/>
  <c r="I34" i="54"/>
  <c r="I33" i="54"/>
  <c r="I32" i="54"/>
  <c r="I31" i="54"/>
  <c r="I30" i="54"/>
  <c r="I29" i="54"/>
  <c r="I28" i="54"/>
  <c r="I27" i="54"/>
  <c r="I26" i="54"/>
  <c r="I23" i="54"/>
  <c r="I21" i="54"/>
  <c r="I20" i="54"/>
  <c r="I19" i="54"/>
  <c r="I18" i="54"/>
  <c r="I17" i="54"/>
  <c r="I16" i="54"/>
  <c r="I14" i="54"/>
  <c r="I13" i="54"/>
  <c r="I31" i="9"/>
  <c r="I52" i="60"/>
  <c r="I51" i="60"/>
  <c r="I50" i="60"/>
  <c r="I49" i="60"/>
  <c r="I47" i="60"/>
  <c r="I46" i="60"/>
  <c r="I44" i="60"/>
  <c r="I43" i="60"/>
  <c r="I40" i="60"/>
  <c r="I39" i="60"/>
  <c r="I38" i="60"/>
  <c r="I37" i="60"/>
  <c r="I36" i="60"/>
  <c r="I35" i="60"/>
  <c r="I34" i="60"/>
  <c r="I33" i="60"/>
  <c r="I32" i="60"/>
  <c r="I31" i="60"/>
  <c r="I30" i="60"/>
  <c r="I29" i="60"/>
  <c r="I28" i="60"/>
  <c r="I27" i="60"/>
  <c r="I26" i="60"/>
  <c r="I23" i="60"/>
  <c r="I21" i="60"/>
  <c r="I20" i="60"/>
  <c r="I19" i="60"/>
  <c r="I18" i="60"/>
  <c r="I17" i="60"/>
  <c r="I16" i="60"/>
  <c r="I14" i="60"/>
  <c r="I13" i="60"/>
  <c r="I55" i="58"/>
  <c r="I52" i="58"/>
  <c r="I51" i="58"/>
  <c r="I50" i="58"/>
  <c r="I49" i="58"/>
  <c r="I48" i="58"/>
  <c r="I47" i="58"/>
  <c r="I46" i="58"/>
  <c r="I44" i="58"/>
  <c r="I43" i="58"/>
  <c r="I40" i="58"/>
  <c r="I39" i="58"/>
  <c r="I38" i="58"/>
  <c r="I37" i="58"/>
  <c r="I36" i="58"/>
  <c r="I35" i="58"/>
  <c r="I34" i="58"/>
  <c r="I33" i="58"/>
  <c r="I32" i="58"/>
  <c r="I31" i="58"/>
  <c r="I30" i="58"/>
  <c r="I29" i="58"/>
  <c r="I28" i="58"/>
  <c r="I27" i="58"/>
  <c r="I26" i="58"/>
  <c r="I23" i="58"/>
  <c r="I21" i="58"/>
  <c r="I20" i="58"/>
  <c r="I19" i="58"/>
  <c r="I18" i="58"/>
  <c r="I17" i="58"/>
  <c r="I16" i="58"/>
  <c r="I14" i="58"/>
  <c r="I13" i="58"/>
  <c r="I52" i="56"/>
  <c r="I51" i="56"/>
  <c r="I50" i="56"/>
  <c r="I49" i="56"/>
  <c r="I48" i="56"/>
  <c r="I47" i="56"/>
  <c r="I46" i="56"/>
  <c r="I44" i="56"/>
  <c r="I43" i="56"/>
  <c r="I40" i="56"/>
  <c r="I39" i="56"/>
  <c r="I38" i="56"/>
  <c r="I37" i="56"/>
  <c r="I36" i="56"/>
  <c r="I35" i="56"/>
  <c r="I34" i="56"/>
  <c r="I33" i="56"/>
  <c r="I32" i="56"/>
  <c r="I31" i="56"/>
  <c r="I30" i="56"/>
  <c r="I29" i="56"/>
  <c r="I28" i="56"/>
  <c r="I27" i="56"/>
  <c r="I26" i="56"/>
  <c r="I23" i="56"/>
  <c r="I21" i="56"/>
  <c r="I20" i="56"/>
  <c r="I19" i="56"/>
  <c r="I18" i="56"/>
  <c r="I17" i="56"/>
  <c r="I16" i="56"/>
  <c r="I14" i="56"/>
  <c r="I13" i="56"/>
  <c r="I52" i="52"/>
  <c r="I51" i="52"/>
  <c r="I50" i="52"/>
  <c r="I49" i="52"/>
  <c r="I48" i="52"/>
  <c r="I47" i="52"/>
  <c r="I46" i="52"/>
  <c r="I43" i="52"/>
  <c r="I40" i="52"/>
  <c r="I39" i="52"/>
  <c r="I38" i="52"/>
  <c r="I37" i="52"/>
  <c r="I36" i="52"/>
  <c r="I35" i="52"/>
  <c r="I34" i="52"/>
  <c r="I33" i="52"/>
  <c r="I32" i="52"/>
  <c r="I31" i="52"/>
  <c r="I30" i="52"/>
  <c r="I29" i="52"/>
  <c r="I28" i="52"/>
  <c r="I27" i="52"/>
  <c r="I26" i="52"/>
  <c r="I17" i="52"/>
  <c r="I18" i="52"/>
  <c r="I19" i="52"/>
  <c r="I20" i="52"/>
  <c r="I21" i="52"/>
  <c r="I14" i="52"/>
  <c r="I13" i="52"/>
  <c r="I23" i="52"/>
  <c r="I55" i="37"/>
  <c r="A8" i="59"/>
  <c r="A8" i="57"/>
  <c r="A8" i="53"/>
  <c r="A8" i="55"/>
  <c r="AN13" i="31"/>
  <c r="AL13" i="31"/>
  <c r="AJ13" i="31"/>
  <c r="AH13" i="31"/>
  <c r="AF13" i="31"/>
  <c r="AD13" i="31"/>
  <c r="AB13" i="31"/>
  <c r="Z13" i="31"/>
  <c r="X13" i="31"/>
  <c r="V13" i="31"/>
  <c r="T13" i="31"/>
  <c r="R13" i="31"/>
  <c r="P13" i="31"/>
  <c r="N13" i="31"/>
  <c r="L13" i="31"/>
  <c r="J13" i="31"/>
  <c r="H13" i="31"/>
  <c r="D13" i="31"/>
  <c r="R1" i="31"/>
  <c r="P55" i="60"/>
  <c r="O55" i="60"/>
  <c r="N55" i="60"/>
  <c r="M55" i="60"/>
  <c r="L55" i="60"/>
  <c r="K55" i="60"/>
  <c r="J55" i="60"/>
  <c r="I55" i="60"/>
  <c r="S13" i="60"/>
  <c r="F13" i="59"/>
  <c r="G13" i="59"/>
  <c r="E13" i="59"/>
  <c r="D13" i="59"/>
  <c r="C13" i="59"/>
  <c r="B13" i="59"/>
  <c r="A13" i="59"/>
  <c r="P55" i="58"/>
  <c r="O55" i="58"/>
  <c r="N55" i="58"/>
  <c r="M55" i="58"/>
  <c r="L55" i="58"/>
  <c r="K55" i="58"/>
  <c r="J55" i="58"/>
  <c r="S13" i="58"/>
  <c r="F13" i="57"/>
  <c r="G13" i="57"/>
  <c r="E13" i="57"/>
  <c r="D13" i="57"/>
  <c r="C13" i="57"/>
  <c r="B13" i="57"/>
  <c r="A13" i="57"/>
  <c r="P55" i="54"/>
  <c r="O55" i="54"/>
  <c r="N55" i="54"/>
  <c r="M55" i="54"/>
  <c r="L55" i="54"/>
  <c r="K55" i="54"/>
  <c r="J55" i="54"/>
  <c r="I55" i="54"/>
  <c r="S13" i="54"/>
  <c r="F13" i="53"/>
  <c r="G13" i="53"/>
  <c r="E13" i="53"/>
  <c r="D13" i="53"/>
  <c r="C13" i="53"/>
  <c r="B13" i="53"/>
  <c r="A13" i="53"/>
  <c r="P55" i="56"/>
  <c r="O55" i="56"/>
  <c r="N55" i="56"/>
  <c r="M55" i="56"/>
  <c r="L55" i="56"/>
  <c r="K55" i="56"/>
  <c r="S13" i="56"/>
  <c r="F13" i="55"/>
  <c r="G13" i="55"/>
  <c r="E13" i="55"/>
  <c r="D13" i="55"/>
  <c r="C13" i="55"/>
  <c r="B13" i="55"/>
  <c r="A13" i="55"/>
  <c r="N55" i="37"/>
  <c r="M55" i="37"/>
  <c r="L55" i="37"/>
  <c r="K55" i="37"/>
  <c r="J55" i="37"/>
  <c r="Q55" i="34"/>
  <c r="P55" i="34"/>
  <c r="O55" i="34"/>
  <c r="N55" i="34"/>
  <c r="M55" i="34"/>
  <c r="L55" i="34"/>
  <c r="K55" i="34"/>
  <c r="J55" i="34"/>
  <c r="N13" i="3"/>
  <c r="F13" i="33"/>
  <c r="E13" i="33"/>
  <c r="D13" i="33"/>
  <c r="C13" i="33"/>
  <c r="B13" i="33"/>
  <c r="A13" i="33"/>
  <c r="F13" i="28"/>
  <c r="AO13" i="28"/>
  <c r="E13" i="28"/>
  <c r="D13" i="28"/>
  <c r="B13" i="28"/>
  <c r="A13" i="28"/>
  <c r="P55" i="52"/>
  <c r="O55" i="52"/>
  <c r="N55" i="52"/>
  <c r="M55" i="52"/>
  <c r="L55" i="52"/>
  <c r="K55" i="52"/>
  <c r="J55" i="52"/>
  <c r="S13" i="52"/>
  <c r="I55" i="52"/>
  <c r="F13" i="51"/>
  <c r="I13" i="51"/>
  <c r="E13" i="51"/>
  <c r="D13" i="51"/>
  <c r="C13" i="51"/>
  <c r="B13" i="51"/>
  <c r="A13" i="51"/>
  <c r="O55" i="9"/>
  <c r="N55" i="9"/>
  <c r="M55" i="9"/>
  <c r="L55" i="9"/>
  <c r="J55" i="9"/>
  <c r="I55" i="9"/>
  <c r="T13" i="9"/>
  <c r="K13" i="9"/>
  <c r="K55" i="9"/>
  <c r="I13" i="9"/>
  <c r="J13" i="3"/>
  <c r="F13" i="11"/>
  <c r="I13" i="11"/>
  <c r="E13" i="11"/>
  <c r="D13" i="11"/>
  <c r="C13" i="11"/>
  <c r="B13" i="11"/>
  <c r="A13" i="11"/>
  <c r="W13" i="3"/>
  <c r="V13" i="3"/>
  <c r="S13" i="3"/>
  <c r="R13" i="3"/>
  <c r="Q13" i="3"/>
  <c r="O13" i="3"/>
  <c r="W55" i="9"/>
  <c r="V55" i="9"/>
  <c r="U55" i="9"/>
  <c r="T55" i="9"/>
  <c r="S55" i="9"/>
  <c r="R55" i="9"/>
  <c r="Q55" i="9"/>
  <c r="P55" i="9"/>
  <c r="V55" i="52"/>
  <c r="U55" i="52"/>
  <c r="T55" i="52"/>
  <c r="S55" i="52"/>
  <c r="R55" i="52"/>
  <c r="Q55" i="52"/>
  <c r="R55" i="34"/>
  <c r="F13" i="35"/>
  <c r="M13" i="35"/>
  <c r="E13" i="35"/>
  <c r="S13" i="14"/>
  <c r="K13" i="14" s="1"/>
  <c r="D13" i="35"/>
  <c r="C13" i="35"/>
  <c r="B13" i="35"/>
  <c r="A13" i="35"/>
  <c r="T55" i="37"/>
  <c r="S55" i="37"/>
  <c r="R55" i="37"/>
  <c r="Q55" i="37"/>
  <c r="P55" i="37"/>
  <c r="O55" i="37"/>
  <c r="O13" i="55"/>
  <c r="V55" i="56"/>
  <c r="U55" i="56"/>
  <c r="T55" i="56"/>
  <c r="S55" i="56"/>
  <c r="R55" i="56"/>
  <c r="Q55" i="56"/>
  <c r="V55" i="54"/>
  <c r="U55" i="54"/>
  <c r="T55" i="54"/>
  <c r="S55" i="54"/>
  <c r="R55" i="54"/>
  <c r="Q55" i="54"/>
  <c r="V55" i="58"/>
  <c r="U55" i="58"/>
  <c r="T55" i="58"/>
  <c r="S55" i="58"/>
  <c r="R55" i="58"/>
  <c r="Q55" i="58"/>
  <c r="V55" i="60"/>
  <c r="U55" i="60"/>
  <c r="T55" i="60"/>
  <c r="S55" i="60"/>
  <c r="R55" i="60"/>
  <c r="Q55" i="60"/>
  <c r="BD13" i="31"/>
  <c r="BB13" i="31"/>
  <c r="AZ13" i="31"/>
  <c r="AX13" i="31"/>
  <c r="AV13" i="31"/>
  <c r="AT13" i="31"/>
  <c r="AR13" i="31"/>
  <c r="AP13" i="31"/>
  <c r="I13" i="35"/>
  <c r="K13" i="35"/>
  <c r="AK13" i="33"/>
  <c r="AI13" i="33"/>
  <c r="AE13" i="33"/>
  <c r="AG13" i="33"/>
  <c r="AC13" i="33"/>
  <c r="AA13" i="33"/>
  <c r="U13" i="33"/>
  <c r="Y13" i="33"/>
  <c r="W13" i="33"/>
  <c r="AG13" i="28"/>
  <c r="AM13" i="28"/>
  <c r="U13" i="53"/>
  <c r="Q13" i="59"/>
  <c r="AA13" i="59"/>
  <c r="Q13" i="55"/>
  <c r="K13" i="55"/>
  <c r="AC13" i="57"/>
  <c r="W13" i="55"/>
  <c r="AC13" i="11"/>
  <c r="Y13" i="59"/>
  <c r="AA13" i="57"/>
  <c r="O13" i="53"/>
  <c r="S13" i="57"/>
  <c r="W13" i="53"/>
  <c r="K13" i="53"/>
  <c r="K13" i="57"/>
  <c r="U13" i="57"/>
  <c r="AC13" i="53"/>
  <c r="K13" i="33"/>
  <c r="S13" i="59"/>
  <c r="Y13" i="55"/>
  <c r="O13" i="51"/>
  <c r="I13" i="33"/>
  <c r="Q13" i="33"/>
  <c r="W13" i="51"/>
  <c r="S13" i="33"/>
  <c r="U13" i="11"/>
  <c r="K13" i="59"/>
  <c r="M13" i="11"/>
  <c r="M13" i="51"/>
  <c r="U13" i="28"/>
  <c r="AK13" i="28"/>
  <c r="Q13" i="51"/>
  <c r="O13" i="11"/>
  <c r="G13" i="11"/>
  <c r="G13" i="28"/>
  <c r="W13" i="28"/>
  <c r="M13" i="53"/>
  <c r="M13" i="57"/>
  <c r="U13" i="59"/>
  <c r="AC13" i="59"/>
  <c r="O13" i="57"/>
  <c r="W13" i="57"/>
  <c r="Q13" i="53"/>
  <c r="Y13" i="53"/>
  <c r="S13" i="55"/>
  <c r="AA13" i="55"/>
  <c r="O13" i="59"/>
  <c r="W13" i="59"/>
  <c r="Q13" i="57"/>
  <c r="Y13" i="57"/>
  <c r="S13" i="53"/>
  <c r="AA13" i="53"/>
  <c r="U13" i="55"/>
  <c r="AC13" i="55"/>
  <c r="U13" i="51"/>
  <c r="AC13" i="51"/>
  <c r="S13" i="11"/>
  <c r="AA13" i="11"/>
  <c r="K13" i="3"/>
  <c r="K13" i="11"/>
  <c r="K13" i="51"/>
  <c r="K13" i="28"/>
  <c r="S13" i="28"/>
  <c r="AA13" i="28"/>
  <c r="AI13" i="28"/>
  <c r="G13" i="33"/>
  <c r="O13" i="33"/>
  <c r="I55" i="34"/>
  <c r="I13" i="55"/>
  <c r="I13" i="53"/>
  <c r="I13" i="57"/>
  <c r="I13" i="59"/>
  <c r="M13" i="28"/>
  <c r="AC13" i="28"/>
  <c r="G13" i="35"/>
  <c r="Y13" i="51"/>
  <c r="W13" i="11"/>
  <c r="G13" i="51"/>
  <c r="O13" i="28"/>
  <c r="AE13" i="28"/>
  <c r="M13" i="55"/>
  <c r="M13" i="59"/>
  <c r="S13" i="51"/>
  <c r="AA13" i="51"/>
  <c r="Q13" i="11"/>
  <c r="Y13" i="11"/>
  <c r="I13" i="28"/>
  <c r="Q13" i="28"/>
  <c r="Y13" i="28"/>
  <c r="M13" i="33"/>
  <c r="W14" i="3"/>
  <c r="W15" i="3"/>
  <c r="W16" i="3"/>
  <c r="W17" i="3"/>
  <c r="W18" i="3"/>
  <c r="W19" i="3"/>
  <c r="W20" i="3"/>
  <c r="W21" i="3"/>
  <c r="W23" i="3"/>
  <c r="W26" i="3"/>
  <c r="W27" i="3"/>
  <c r="W28" i="3"/>
  <c r="W29" i="3"/>
  <c r="W30" i="3"/>
  <c r="W31" i="3"/>
  <c r="W32" i="3"/>
  <c r="W33" i="3"/>
  <c r="W34" i="3"/>
  <c r="W35" i="3"/>
  <c r="W36" i="3"/>
  <c r="W37" i="3"/>
  <c r="W38" i="3"/>
  <c r="W39" i="3"/>
  <c r="W40" i="3"/>
  <c r="W43" i="3"/>
  <c r="W44" i="3"/>
  <c r="W45" i="3"/>
  <c r="W46" i="3"/>
  <c r="W47" i="3"/>
  <c r="W48" i="3"/>
  <c r="W49" i="3"/>
  <c r="W50" i="3"/>
  <c r="W51" i="3"/>
  <c r="W52" i="3"/>
  <c r="V52" i="3"/>
  <c r="V51" i="3"/>
  <c r="V50" i="3"/>
  <c r="V49" i="3"/>
  <c r="V48" i="3"/>
  <c r="V47" i="3"/>
  <c r="V46" i="3"/>
  <c r="V45" i="3"/>
  <c r="V44" i="3"/>
  <c r="V43" i="3"/>
  <c r="V40" i="3"/>
  <c r="V39" i="3"/>
  <c r="V38" i="3"/>
  <c r="V37" i="3"/>
  <c r="V36" i="3"/>
  <c r="V35" i="3"/>
  <c r="V34" i="3"/>
  <c r="V33" i="3"/>
  <c r="V32" i="3"/>
  <c r="V31" i="3"/>
  <c r="V30" i="3"/>
  <c r="V29" i="3"/>
  <c r="V28" i="3"/>
  <c r="V27" i="3"/>
  <c r="V26" i="3"/>
  <c r="V23" i="3"/>
  <c r="V14" i="3"/>
  <c r="V15" i="3"/>
  <c r="V16" i="3"/>
  <c r="V17" i="3"/>
  <c r="V18" i="3"/>
  <c r="V19" i="3"/>
  <c r="V20" i="3"/>
  <c r="V21" i="3"/>
  <c r="S44" i="3"/>
  <c r="S45" i="3"/>
  <c r="S46" i="3"/>
  <c r="S47" i="3"/>
  <c r="S48" i="3"/>
  <c r="S49" i="3"/>
  <c r="S50" i="3"/>
  <c r="S51" i="3"/>
  <c r="S52" i="3"/>
  <c r="S43" i="3"/>
  <c r="S40" i="3"/>
  <c r="S39" i="3"/>
  <c r="S38" i="3"/>
  <c r="S37" i="3"/>
  <c r="S36" i="3"/>
  <c r="S35" i="3"/>
  <c r="S34" i="3"/>
  <c r="S33" i="3"/>
  <c r="S32" i="3"/>
  <c r="S31" i="3"/>
  <c r="S30" i="3"/>
  <c r="S29" i="3"/>
  <c r="S28" i="3"/>
  <c r="S27" i="3"/>
  <c r="S26" i="3"/>
  <c r="S23" i="3"/>
  <c r="S14" i="3"/>
  <c r="S15" i="3"/>
  <c r="S16" i="3"/>
  <c r="S17" i="3"/>
  <c r="S18" i="3"/>
  <c r="S19" i="3"/>
  <c r="S20" i="3"/>
  <c r="S21" i="3"/>
  <c r="K44" i="3"/>
  <c r="K45" i="3"/>
  <c r="K46" i="3"/>
  <c r="K47" i="3"/>
  <c r="K48" i="3"/>
  <c r="K49" i="3"/>
  <c r="K50" i="3"/>
  <c r="K51" i="3"/>
  <c r="K52" i="3"/>
  <c r="K43" i="3"/>
  <c r="K27" i="3"/>
  <c r="K28" i="3"/>
  <c r="K29" i="3"/>
  <c r="K30" i="3"/>
  <c r="K31" i="3"/>
  <c r="K32" i="3"/>
  <c r="K33" i="3"/>
  <c r="K34" i="3"/>
  <c r="K35" i="3"/>
  <c r="K36" i="3"/>
  <c r="K37" i="3"/>
  <c r="K38" i="3"/>
  <c r="K39" i="3"/>
  <c r="K40" i="3"/>
  <c r="K26" i="3"/>
  <c r="R44" i="3"/>
  <c r="R45" i="3"/>
  <c r="R46" i="3"/>
  <c r="R47" i="3"/>
  <c r="R48" i="3"/>
  <c r="R49" i="3"/>
  <c r="R50" i="3"/>
  <c r="R51" i="3"/>
  <c r="R52" i="3"/>
  <c r="R43" i="3"/>
  <c r="R27" i="3"/>
  <c r="R28" i="3"/>
  <c r="R29" i="3"/>
  <c r="R30" i="3"/>
  <c r="R31" i="3"/>
  <c r="R32" i="3"/>
  <c r="R33" i="3"/>
  <c r="R34" i="3"/>
  <c r="R35" i="3"/>
  <c r="R36" i="3"/>
  <c r="R37" i="3"/>
  <c r="R38" i="3"/>
  <c r="R39" i="3"/>
  <c r="R40" i="3"/>
  <c r="R23" i="3"/>
  <c r="R21" i="3"/>
  <c r="R14" i="3"/>
  <c r="R15" i="3"/>
  <c r="R16" i="3"/>
  <c r="R17" i="3"/>
  <c r="R18" i="3"/>
  <c r="R19" i="3"/>
  <c r="R20" i="3"/>
  <c r="R26" i="3"/>
  <c r="K23" i="3"/>
  <c r="K14" i="3"/>
  <c r="K15" i="3"/>
  <c r="K16" i="3"/>
  <c r="K17" i="3"/>
  <c r="K18" i="3"/>
  <c r="K19" i="3"/>
  <c r="K20" i="3"/>
  <c r="K21" i="3"/>
  <c r="AH9" i="14"/>
  <c r="AG9" i="14"/>
  <c r="AH10" i="14"/>
  <c r="AG10" i="14"/>
  <c r="AH11" i="14"/>
  <c r="AG11" i="14"/>
  <c r="AH12" i="14"/>
  <c r="AG12" i="14"/>
  <c r="AH13" i="14"/>
  <c r="AH14" i="14"/>
  <c r="AG14" i="14"/>
  <c r="AH15" i="14"/>
  <c r="AG15" i="14"/>
  <c r="AH16" i="14"/>
  <c r="AG16" i="14"/>
  <c r="AH17" i="14"/>
  <c r="AG17" i="14"/>
  <c r="AH18" i="14"/>
  <c r="AG18" i="14"/>
  <c r="AH19" i="14"/>
  <c r="AH20" i="14"/>
  <c r="AG20" i="14"/>
  <c r="AH21" i="14"/>
  <c r="AG21" i="14"/>
  <c r="AH22" i="14"/>
  <c r="AG22" i="14"/>
  <c r="AH23" i="14"/>
  <c r="AG23" i="14"/>
  <c r="AH24" i="14"/>
  <c r="AG24" i="14"/>
  <c r="AH25" i="14"/>
  <c r="AG25" i="14"/>
  <c r="AH26" i="14"/>
  <c r="AG26" i="14"/>
  <c r="AH27" i="14"/>
  <c r="AG27" i="14"/>
  <c r="AH28" i="14"/>
  <c r="AG28" i="14"/>
  <c r="AH29" i="14"/>
  <c r="AG29" i="14"/>
  <c r="AH30" i="14"/>
  <c r="AG30" i="14"/>
  <c r="AH31" i="14"/>
  <c r="AG31" i="14"/>
  <c r="AH32" i="14"/>
  <c r="AG32" i="14"/>
  <c r="AH33" i="14"/>
  <c r="AG33" i="14"/>
  <c r="AH34" i="14"/>
  <c r="AG34" i="14"/>
  <c r="AH35" i="14"/>
  <c r="AH36" i="14"/>
  <c r="AG36" i="14"/>
  <c r="AH37" i="14"/>
  <c r="AG37" i="14"/>
  <c r="AH38" i="14"/>
  <c r="AG38" i="14"/>
  <c r="AH39" i="14"/>
  <c r="AG39" i="14"/>
  <c r="AH40" i="14"/>
  <c r="AG40" i="14"/>
  <c r="AH41" i="14"/>
  <c r="AG41" i="14"/>
  <c r="AH42" i="14"/>
  <c r="AG42" i="14"/>
  <c r="V1" i="60"/>
  <c r="U1" i="60"/>
  <c r="T1" i="60"/>
  <c r="F8" i="11"/>
  <c r="M8" i="11" s="1"/>
  <c r="M7" i="11" s="1"/>
  <c r="J6" i="60"/>
  <c r="K6" i="60"/>
  <c r="L6" i="60"/>
  <c r="M6" i="60"/>
  <c r="N6" i="60"/>
  <c r="O6" i="60"/>
  <c r="P6" i="60"/>
  <c r="Q6" i="60"/>
  <c r="R6" i="60"/>
  <c r="T6" i="60"/>
  <c r="U6" i="60"/>
  <c r="V6" i="60"/>
  <c r="S14" i="60"/>
  <c r="S16" i="60"/>
  <c r="S17" i="60"/>
  <c r="S18" i="60"/>
  <c r="S19" i="60"/>
  <c r="S20" i="60"/>
  <c r="S21" i="60"/>
  <c r="S23" i="60"/>
  <c r="S26" i="60"/>
  <c r="S27" i="60"/>
  <c r="S28" i="60"/>
  <c r="S29" i="60"/>
  <c r="S30" i="60"/>
  <c r="S31" i="60"/>
  <c r="S32" i="60"/>
  <c r="S33" i="60"/>
  <c r="S34" i="60"/>
  <c r="S35" i="60"/>
  <c r="S36" i="60"/>
  <c r="S37" i="60"/>
  <c r="S38" i="60"/>
  <c r="S39" i="60"/>
  <c r="S40" i="60"/>
  <c r="S43" i="60"/>
  <c r="S44" i="60"/>
  <c r="S46" i="60"/>
  <c r="S47" i="60"/>
  <c r="S48" i="60"/>
  <c r="S49" i="60"/>
  <c r="S50" i="60"/>
  <c r="S51" i="60"/>
  <c r="S52" i="60"/>
  <c r="S6" i="60"/>
  <c r="I6" i="60"/>
  <c r="I9" i="60"/>
  <c r="A4" i="60"/>
  <c r="A3" i="60"/>
  <c r="F8" i="59"/>
  <c r="AA8" i="59" s="1"/>
  <c r="AA7" i="59" s="1"/>
  <c r="F9" i="59"/>
  <c r="Y9" i="59"/>
  <c r="F10" i="59"/>
  <c r="F11" i="59"/>
  <c r="F12" i="59"/>
  <c r="Q12" i="59"/>
  <c r="F14" i="59"/>
  <c r="U14" i="59"/>
  <c r="F15" i="59"/>
  <c r="F16" i="59"/>
  <c r="O16" i="59"/>
  <c r="F17" i="59"/>
  <c r="I17" i="59"/>
  <c r="F18" i="59"/>
  <c r="AA18" i="59"/>
  <c r="F19" i="59"/>
  <c r="F20" i="59"/>
  <c r="G20" i="59"/>
  <c r="F21" i="59"/>
  <c r="O21" i="59"/>
  <c r="F22" i="59"/>
  <c r="Q22" i="59"/>
  <c r="F23" i="59"/>
  <c r="F24" i="59"/>
  <c r="U24" i="59"/>
  <c r="F25" i="59"/>
  <c r="Y25" i="59"/>
  <c r="F26" i="59"/>
  <c r="F27" i="59"/>
  <c r="M27" i="59"/>
  <c r="F28" i="59"/>
  <c r="O28" i="59"/>
  <c r="F29" i="59"/>
  <c r="M29" i="59"/>
  <c r="F30" i="59"/>
  <c r="U30" i="59"/>
  <c r="F31" i="59"/>
  <c r="F32" i="59"/>
  <c r="U32" i="59"/>
  <c r="F33" i="59"/>
  <c r="M33" i="59"/>
  <c r="F34" i="59"/>
  <c r="F35" i="59"/>
  <c r="F36" i="59"/>
  <c r="U36" i="59"/>
  <c r="F37" i="59"/>
  <c r="I37" i="59"/>
  <c r="F38" i="59"/>
  <c r="G39" i="59"/>
  <c r="F40" i="59"/>
  <c r="M40" i="59"/>
  <c r="F41" i="59"/>
  <c r="M41" i="59"/>
  <c r="F42" i="59"/>
  <c r="AA42" i="59"/>
  <c r="AA9" i="59"/>
  <c r="Y12" i="59"/>
  <c r="U25" i="59"/>
  <c r="S25" i="59"/>
  <c r="S32" i="59"/>
  <c r="Q32" i="59"/>
  <c r="Q38" i="59"/>
  <c r="K12" i="59"/>
  <c r="K32" i="59"/>
  <c r="I29" i="59"/>
  <c r="E42" i="59"/>
  <c r="D42" i="59"/>
  <c r="C42" i="59"/>
  <c r="B42" i="59"/>
  <c r="A42" i="59"/>
  <c r="E41" i="59"/>
  <c r="D41" i="59"/>
  <c r="C41" i="59"/>
  <c r="B41" i="59"/>
  <c r="A41" i="59"/>
  <c r="E40" i="59"/>
  <c r="D40" i="59"/>
  <c r="C40" i="59"/>
  <c r="B40" i="59"/>
  <c r="A40" i="59"/>
  <c r="F39" i="59"/>
  <c r="E39" i="59"/>
  <c r="D39" i="59"/>
  <c r="C39" i="59"/>
  <c r="B39" i="59"/>
  <c r="A39" i="59"/>
  <c r="E38" i="59"/>
  <c r="D38" i="59"/>
  <c r="C38" i="59"/>
  <c r="B38" i="59"/>
  <c r="A38" i="59"/>
  <c r="E37" i="59"/>
  <c r="D37" i="59"/>
  <c r="C37" i="59"/>
  <c r="B37" i="59"/>
  <c r="A37" i="59"/>
  <c r="E36" i="59"/>
  <c r="D36" i="59"/>
  <c r="C36" i="59"/>
  <c r="B36" i="59"/>
  <c r="A36" i="59"/>
  <c r="E35" i="59"/>
  <c r="D35" i="59"/>
  <c r="C35" i="59"/>
  <c r="B35" i="59"/>
  <c r="A35" i="59"/>
  <c r="E34" i="59"/>
  <c r="D34" i="59"/>
  <c r="C34" i="59"/>
  <c r="B34" i="59"/>
  <c r="A34" i="59"/>
  <c r="E33" i="59"/>
  <c r="D33" i="59"/>
  <c r="C33" i="59"/>
  <c r="B33" i="59"/>
  <c r="A33" i="59"/>
  <c r="E32" i="59"/>
  <c r="D32" i="59"/>
  <c r="C32" i="59"/>
  <c r="B32" i="59"/>
  <c r="A32" i="59"/>
  <c r="E31" i="59"/>
  <c r="D31" i="59"/>
  <c r="C31" i="59"/>
  <c r="B31" i="59"/>
  <c r="A31" i="59"/>
  <c r="E30" i="59"/>
  <c r="D30" i="59"/>
  <c r="C30" i="59"/>
  <c r="B30" i="59"/>
  <c r="A30" i="59"/>
  <c r="E29" i="59"/>
  <c r="D29" i="59"/>
  <c r="C29" i="59"/>
  <c r="B29" i="59"/>
  <c r="A29" i="59"/>
  <c r="E28" i="59"/>
  <c r="D28" i="59"/>
  <c r="C28" i="59"/>
  <c r="B28" i="59"/>
  <c r="A28" i="59"/>
  <c r="E27" i="59"/>
  <c r="D27" i="59"/>
  <c r="C27" i="59"/>
  <c r="B27" i="59"/>
  <c r="A27" i="59"/>
  <c r="E26" i="59"/>
  <c r="D26" i="59"/>
  <c r="C26" i="59"/>
  <c r="B26" i="59"/>
  <c r="A26" i="59"/>
  <c r="E25" i="59"/>
  <c r="D25" i="59"/>
  <c r="C25" i="59"/>
  <c r="B25" i="59"/>
  <c r="A25" i="59"/>
  <c r="E24" i="59"/>
  <c r="D24" i="59"/>
  <c r="C24" i="59"/>
  <c r="B24" i="59"/>
  <c r="A24" i="59"/>
  <c r="E23" i="59"/>
  <c r="D23" i="59"/>
  <c r="C23" i="59"/>
  <c r="B23" i="59"/>
  <c r="A23" i="59"/>
  <c r="E22" i="59"/>
  <c r="D22" i="59"/>
  <c r="C22" i="59"/>
  <c r="B22" i="59"/>
  <c r="A22" i="59"/>
  <c r="E21" i="59"/>
  <c r="D21" i="59"/>
  <c r="C21" i="59"/>
  <c r="B21" i="59"/>
  <c r="A21" i="59"/>
  <c r="E20" i="59"/>
  <c r="D20" i="59"/>
  <c r="C20" i="59"/>
  <c r="B20" i="59"/>
  <c r="A20" i="59"/>
  <c r="E19" i="59"/>
  <c r="D19" i="59"/>
  <c r="C19" i="59"/>
  <c r="B19" i="59"/>
  <c r="A19" i="59"/>
  <c r="E18" i="59"/>
  <c r="D18" i="59"/>
  <c r="C18" i="59"/>
  <c r="B18" i="59"/>
  <c r="A18" i="59"/>
  <c r="E17" i="59"/>
  <c r="D17" i="59"/>
  <c r="C17" i="59"/>
  <c r="B17" i="59"/>
  <c r="A17" i="59"/>
  <c r="E16" i="59"/>
  <c r="D16" i="59"/>
  <c r="C16" i="59"/>
  <c r="B16" i="59"/>
  <c r="A16" i="59"/>
  <c r="E15" i="59"/>
  <c r="D15" i="59"/>
  <c r="C15" i="59"/>
  <c r="B15" i="59"/>
  <c r="A15" i="59"/>
  <c r="E14" i="59"/>
  <c r="D14" i="59"/>
  <c r="C14" i="59"/>
  <c r="B14" i="59"/>
  <c r="A14" i="59"/>
  <c r="E12" i="59"/>
  <c r="D12" i="59"/>
  <c r="C12" i="59"/>
  <c r="B12" i="59"/>
  <c r="A12" i="59"/>
  <c r="E11" i="59"/>
  <c r="D11" i="59"/>
  <c r="C11" i="59"/>
  <c r="B11" i="59"/>
  <c r="A11" i="59"/>
  <c r="E10" i="59"/>
  <c r="D10" i="59"/>
  <c r="C10" i="59"/>
  <c r="B10" i="59"/>
  <c r="A10" i="59"/>
  <c r="E9" i="59"/>
  <c r="D9" i="59"/>
  <c r="C9" i="59"/>
  <c r="B9" i="59"/>
  <c r="A9" i="59"/>
  <c r="E8" i="59"/>
  <c r="D8" i="59"/>
  <c r="C8" i="59"/>
  <c r="C7" i="59"/>
  <c r="AH47" i="14"/>
  <c r="B8" i="59"/>
  <c r="AD7" i="59"/>
  <c r="AB7" i="59"/>
  <c r="Z7" i="59"/>
  <c r="X7" i="59"/>
  <c r="V7" i="59"/>
  <c r="T7" i="59"/>
  <c r="R7" i="59"/>
  <c r="P7" i="59"/>
  <c r="N7" i="59"/>
  <c r="L7" i="59"/>
  <c r="J7" i="59"/>
  <c r="H7" i="59"/>
  <c r="A4" i="59"/>
  <c r="A3" i="59"/>
  <c r="AG35" i="14"/>
  <c r="AG19" i="14"/>
  <c r="V1" i="58"/>
  <c r="U1" i="58"/>
  <c r="T1" i="58"/>
  <c r="F9" i="11"/>
  <c r="F10" i="11"/>
  <c r="F11" i="11"/>
  <c r="F12" i="11"/>
  <c r="F14" i="11"/>
  <c r="AC14" i="11"/>
  <c r="F15" i="11"/>
  <c r="F16" i="11"/>
  <c r="F17" i="11"/>
  <c r="AC17" i="11"/>
  <c r="F18" i="11"/>
  <c r="AC18" i="11"/>
  <c r="F19" i="11"/>
  <c r="AC19" i="11"/>
  <c r="F20" i="11"/>
  <c r="O20" i="11"/>
  <c r="F21" i="11"/>
  <c r="F22" i="11"/>
  <c r="F23" i="11"/>
  <c r="I23" i="11"/>
  <c r="F24" i="11"/>
  <c r="Y24" i="11"/>
  <c r="F25" i="11"/>
  <c r="F26" i="11"/>
  <c r="AC26" i="11"/>
  <c r="F27" i="11"/>
  <c r="M27" i="11"/>
  <c r="F28" i="11"/>
  <c r="F29" i="11"/>
  <c r="AC29" i="11"/>
  <c r="F30" i="11"/>
  <c r="F31" i="11"/>
  <c r="U31" i="11"/>
  <c r="F32" i="11"/>
  <c r="Y32" i="11"/>
  <c r="F33" i="11"/>
  <c r="O33" i="11"/>
  <c r="F34" i="11"/>
  <c r="AC34" i="11"/>
  <c r="F35" i="11"/>
  <c r="I35" i="11"/>
  <c r="F36" i="11"/>
  <c r="Y36" i="11"/>
  <c r="F37" i="11"/>
  <c r="O37" i="11"/>
  <c r="F38" i="11"/>
  <c r="M38" i="11"/>
  <c r="F40" i="11"/>
  <c r="F41" i="11"/>
  <c r="F42" i="11"/>
  <c r="U42" i="11"/>
  <c r="J6" i="58"/>
  <c r="I20" i="11"/>
  <c r="K35" i="11"/>
  <c r="Q11" i="11"/>
  <c r="Q20" i="11"/>
  <c r="W10" i="11"/>
  <c r="K6" i="58"/>
  <c r="L6" i="58"/>
  <c r="M6" i="58"/>
  <c r="N6" i="58"/>
  <c r="O6" i="58"/>
  <c r="P6" i="58"/>
  <c r="Q6" i="58"/>
  <c r="R6" i="58"/>
  <c r="Y16" i="11"/>
  <c r="Y20" i="11"/>
  <c r="Y27" i="11"/>
  <c r="AC31" i="11"/>
  <c r="T6" i="58"/>
  <c r="U6" i="58"/>
  <c r="V6" i="58"/>
  <c r="S14" i="58"/>
  <c r="S16" i="58"/>
  <c r="S17" i="58"/>
  <c r="S18" i="58"/>
  <c r="S19" i="58"/>
  <c r="S20" i="58"/>
  <c r="S21" i="58"/>
  <c r="S23" i="58"/>
  <c r="S26" i="58"/>
  <c r="S27" i="58"/>
  <c r="S28" i="58"/>
  <c r="S29" i="58"/>
  <c r="S30" i="58"/>
  <c r="S31" i="58"/>
  <c r="S32" i="58"/>
  <c r="S33" i="58"/>
  <c r="S34" i="58"/>
  <c r="S35" i="58"/>
  <c r="S36" i="58"/>
  <c r="S37" i="58"/>
  <c r="S38" i="58"/>
  <c r="S39" i="58"/>
  <c r="S40" i="58"/>
  <c r="S43" i="58"/>
  <c r="S44" i="58"/>
  <c r="S46" i="58"/>
  <c r="S47" i="58"/>
  <c r="S48" i="58"/>
  <c r="S49" i="58"/>
  <c r="S50" i="58"/>
  <c r="S51" i="58"/>
  <c r="S52" i="58"/>
  <c r="S6" i="58"/>
  <c r="I6" i="58"/>
  <c r="I9" i="58"/>
  <c r="V5" i="58"/>
  <c r="U5" i="58"/>
  <c r="T5" i="58"/>
  <c r="A4" i="58"/>
  <c r="A3" i="58"/>
  <c r="R1" i="58"/>
  <c r="Q1" i="58"/>
  <c r="P1" i="58"/>
  <c r="O1" i="58"/>
  <c r="N1" i="58"/>
  <c r="M1" i="58"/>
  <c r="L1" i="58"/>
  <c r="K1" i="58"/>
  <c r="AF9" i="14"/>
  <c r="AE9" i="14"/>
  <c r="AF10" i="14"/>
  <c r="AE10" i="14"/>
  <c r="AF11" i="14"/>
  <c r="AE11" i="14"/>
  <c r="AF12" i="14"/>
  <c r="AF13" i="14"/>
  <c r="AE13" i="14"/>
  <c r="AF14" i="14"/>
  <c r="AE14" i="14"/>
  <c r="AF15" i="14"/>
  <c r="AE15" i="14"/>
  <c r="AF16" i="14"/>
  <c r="AE16" i="14"/>
  <c r="AF17" i="14"/>
  <c r="AE17" i="14"/>
  <c r="AF18" i="14"/>
  <c r="AE18" i="14"/>
  <c r="AF19" i="14"/>
  <c r="AE19" i="14"/>
  <c r="AF20" i="14"/>
  <c r="AE20" i="14"/>
  <c r="AF21" i="14"/>
  <c r="AE21" i="14"/>
  <c r="AF22" i="14"/>
  <c r="AE22" i="14"/>
  <c r="AF23" i="14"/>
  <c r="AE23" i="14"/>
  <c r="AF24" i="14"/>
  <c r="AE24" i="14"/>
  <c r="AF25" i="14"/>
  <c r="AE25" i="14"/>
  <c r="AF26" i="14"/>
  <c r="AE26" i="14"/>
  <c r="AF27" i="14"/>
  <c r="AE27" i="14"/>
  <c r="AF28" i="14"/>
  <c r="AE28" i="14"/>
  <c r="AF29" i="14"/>
  <c r="AE29" i="14"/>
  <c r="AF30" i="14"/>
  <c r="AE30" i="14"/>
  <c r="AF31" i="14"/>
  <c r="AE31" i="14"/>
  <c r="AF32" i="14"/>
  <c r="AE32" i="14"/>
  <c r="AF33" i="14"/>
  <c r="AE33" i="14"/>
  <c r="AF34" i="14"/>
  <c r="AE34" i="14"/>
  <c r="AF35" i="14"/>
  <c r="AE35" i="14"/>
  <c r="AF36" i="14"/>
  <c r="AE36" i="14"/>
  <c r="AF37" i="14"/>
  <c r="AE37" i="14"/>
  <c r="AF38" i="14"/>
  <c r="AE38" i="14"/>
  <c r="AF39" i="14"/>
  <c r="AE39" i="14"/>
  <c r="AF40" i="14"/>
  <c r="AE40" i="14"/>
  <c r="AF41" i="14"/>
  <c r="AE41" i="14"/>
  <c r="AF42" i="14"/>
  <c r="AE42" i="14"/>
  <c r="C8" i="57"/>
  <c r="F8" i="57"/>
  <c r="F9" i="57"/>
  <c r="O9" i="57"/>
  <c r="F10" i="57"/>
  <c r="F11" i="57"/>
  <c r="Q11" i="57"/>
  <c r="F12" i="57"/>
  <c r="F14" i="57"/>
  <c r="K14" i="57"/>
  <c r="F15" i="57"/>
  <c r="F16" i="57"/>
  <c r="F17" i="57"/>
  <c r="U17" i="57"/>
  <c r="F18" i="57"/>
  <c r="F19" i="57"/>
  <c r="F20" i="57"/>
  <c r="Q20" i="57"/>
  <c r="F21" i="57"/>
  <c r="F22" i="57"/>
  <c r="W22" i="57"/>
  <c r="F23" i="57"/>
  <c r="Q23" i="57"/>
  <c r="F24" i="57"/>
  <c r="Y24" i="57"/>
  <c r="F25" i="57"/>
  <c r="S25" i="57"/>
  <c r="F26" i="57"/>
  <c r="AA26" i="57"/>
  <c r="F27" i="57"/>
  <c r="M27" i="57"/>
  <c r="F28" i="57"/>
  <c r="U28" i="57"/>
  <c r="F29" i="57"/>
  <c r="F30" i="57"/>
  <c r="O30" i="57"/>
  <c r="F31" i="57"/>
  <c r="Q31" i="57"/>
  <c r="F32" i="57"/>
  <c r="F33" i="57"/>
  <c r="F34" i="57"/>
  <c r="I34" i="57"/>
  <c r="F35" i="57"/>
  <c r="F36" i="57"/>
  <c r="F37" i="57"/>
  <c r="F38" i="57"/>
  <c r="AA38" i="57"/>
  <c r="F40" i="57"/>
  <c r="U40" i="57"/>
  <c r="F41" i="57"/>
  <c r="M41" i="57"/>
  <c r="F42" i="57"/>
  <c r="AA9" i="57"/>
  <c r="AA14" i="57"/>
  <c r="Y39" i="57"/>
  <c r="W9" i="57"/>
  <c r="W12" i="57"/>
  <c r="W34" i="57"/>
  <c r="W36" i="57"/>
  <c r="S14" i="57"/>
  <c r="S20" i="57"/>
  <c r="Q39" i="57"/>
  <c r="O26" i="57"/>
  <c r="M12" i="57"/>
  <c r="K30" i="57"/>
  <c r="K38" i="57"/>
  <c r="I25" i="57"/>
  <c r="I26" i="57"/>
  <c r="I32" i="57"/>
  <c r="G39" i="57"/>
  <c r="E42" i="57"/>
  <c r="D42" i="57"/>
  <c r="C42" i="57"/>
  <c r="B42" i="57"/>
  <c r="A42" i="57"/>
  <c r="E41" i="57"/>
  <c r="D41" i="57"/>
  <c r="C41" i="57"/>
  <c r="B41" i="57"/>
  <c r="A41" i="57"/>
  <c r="E40" i="57"/>
  <c r="D40" i="57"/>
  <c r="C40" i="57"/>
  <c r="B40" i="57"/>
  <c r="A40" i="57"/>
  <c r="F39" i="57"/>
  <c r="E39" i="57"/>
  <c r="D39" i="57"/>
  <c r="C39" i="57"/>
  <c r="B39" i="57"/>
  <c r="A39" i="57"/>
  <c r="E38" i="57"/>
  <c r="D38" i="57"/>
  <c r="C38" i="57"/>
  <c r="B38" i="57"/>
  <c r="A38" i="57"/>
  <c r="E37" i="57"/>
  <c r="D37" i="57"/>
  <c r="C37" i="57"/>
  <c r="B37" i="57"/>
  <c r="A37" i="57"/>
  <c r="E36" i="57"/>
  <c r="D36" i="57"/>
  <c r="C36" i="57"/>
  <c r="B36" i="57"/>
  <c r="A36" i="57"/>
  <c r="E35" i="57"/>
  <c r="D35" i="57"/>
  <c r="C35" i="57"/>
  <c r="B35" i="57"/>
  <c r="A35" i="57"/>
  <c r="E34" i="57"/>
  <c r="D34" i="57"/>
  <c r="C34" i="57"/>
  <c r="B34" i="57"/>
  <c r="A34" i="57"/>
  <c r="E33" i="57"/>
  <c r="D33" i="57"/>
  <c r="C33" i="57"/>
  <c r="B33" i="57"/>
  <c r="A33" i="57"/>
  <c r="E32" i="57"/>
  <c r="D32" i="57"/>
  <c r="C32" i="57"/>
  <c r="B32" i="57"/>
  <c r="A32" i="57"/>
  <c r="E31" i="57"/>
  <c r="D31" i="57"/>
  <c r="C31" i="57"/>
  <c r="B31" i="57"/>
  <c r="A31" i="57"/>
  <c r="E30" i="57"/>
  <c r="D30" i="57"/>
  <c r="C30" i="57"/>
  <c r="B30" i="57"/>
  <c r="A30" i="57"/>
  <c r="E29" i="57"/>
  <c r="D29" i="57"/>
  <c r="C29" i="57"/>
  <c r="B29" i="57"/>
  <c r="A29" i="57"/>
  <c r="E28" i="57"/>
  <c r="D28" i="57"/>
  <c r="C28" i="57"/>
  <c r="B28" i="57"/>
  <c r="A28" i="57"/>
  <c r="E27" i="57"/>
  <c r="D27" i="57"/>
  <c r="C27" i="57"/>
  <c r="B27" i="57"/>
  <c r="A27" i="57"/>
  <c r="E26" i="57"/>
  <c r="D26" i="57"/>
  <c r="C26" i="57"/>
  <c r="B26" i="57"/>
  <c r="A26" i="57"/>
  <c r="E25" i="57"/>
  <c r="D25" i="57"/>
  <c r="C25" i="57"/>
  <c r="B25" i="57"/>
  <c r="A25" i="57"/>
  <c r="E24" i="57"/>
  <c r="D24" i="57"/>
  <c r="C24" i="57"/>
  <c r="B24" i="57"/>
  <c r="A24" i="57"/>
  <c r="E23" i="57"/>
  <c r="D23" i="57"/>
  <c r="C23" i="57"/>
  <c r="B23" i="57"/>
  <c r="A23" i="57"/>
  <c r="E22" i="57"/>
  <c r="D22" i="57"/>
  <c r="C22" i="57"/>
  <c r="B22" i="57"/>
  <c r="A22" i="57"/>
  <c r="E21" i="57"/>
  <c r="D21" i="57"/>
  <c r="C21" i="57"/>
  <c r="B21" i="57"/>
  <c r="A21" i="57"/>
  <c r="E20" i="57"/>
  <c r="D20" i="57"/>
  <c r="C20" i="57"/>
  <c r="B20" i="57"/>
  <c r="A20" i="57"/>
  <c r="E19" i="57"/>
  <c r="D19" i="57"/>
  <c r="C19" i="57"/>
  <c r="B19" i="57"/>
  <c r="A19" i="57"/>
  <c r="E18" i="57"/>
  <c r="D18" i="57"/>
  <c r="C18" i="57"/>
  <c r="B18" i="57"/>
  <c r="A18" i="57"/>
  <c r="E17" i="57"/>
  <c r="D17" i="57"/>
  <c r="C17" i="57"/>
  <c r="B17" i="57"/>
  <c r="A17" i="57"/>
  <c r="E16" i="57"/>
  <c r="D16" i="57"/>
  <c r="C16" i="57"/>
  <c r="B16" i="57"/>
  <c r="A16" i="57"/>
  <c r="E15" i="57"/>
  <c r="D15" i="57"/>
  <c r="C15" i="57"/>
  <c r="B15" i="57"/>
  <c r="A15" i="57"/>
  <c r="E14" i="57"/>
  <c r="D14" i="57"/>
  <c r="C14" i="57"/>
  <c r="B14" i="57"/>
  <c r="A14" i="57"/>
  <c r="E12" i="57"/>
  <c r="D12" i="57"/>
  <c r="C12" i="57"/>
  <c r="B12" i="57"/>
  <c r="A12" i="57"/>
  <c r="E11" i="57"/>
  <c r="D11" i="57"/>
  <c r="C11" i="57"/>
  <c r="B11" i="57"/>
  <c r="A11" i="57"/>
  <c r="E10" i="57"/>
  <c r="D10" i="57"/>
  <c r="C10" i="57"/>
  <c r="B10" i="57"/>
  <c r="A10" i="57"/>
  <c r="E9" i="57"/>
  <c r="D9" i="57"/>
  <c r="C9" i="57"/>
  <c r="B9" i="57"/>
  <c r="A9" i="57"/>
  <c r="E8" i="57"/>
  <c r="D8" i="57"/>
  <c r="B8" i="57"/>
  <c r="AD7" i="57"/>
  <c r="AB7" i="57"/>
  <c r="Z7" i="57"/>
  <c r="X7" i="57"/>
  <c r="V7" i="57"/>
  <c r="T7" i="57"/>
  <c r="R7" i="57"/>
  <c r="P7" i="57"/>
  <c r="N7" i="57"/>
  <c r="L7" i="57"/>
  <c r="J7" i="57"/>
  <c r="H7" i="57"/>
  <c r="A4" i="57"/>
  <c r="A3" i="57"/>
  <c r="V1" i="56"/>
  <c r="U1" i="56"/>
  <c r="T1" i="56"/>
  <c r="J6" i="56"/>
  <c r="K6" i="56"/>
  <c r="L6" i="56"/>
  <c r="M6" i="56"/>
  <c r="N6" i="56"/>
  <c r="O6" i="56"/>
  <c r="P6" i="56"/>
  <c r="Q6" i="56"/>
  <c r="R6" i="56"/>
  <c r="T6" i="56"/>
  <c r="U6" i="56"/>
  <c r="V6" i="56"/>
  <c r="S14" i="56"/>
  <c r="S16" i="56"/>
  <c r="S17" i="56"/>
  <c r="S18" i="56"/>
  <c r="S19" i="56"/>
  <c r="S20" i="56"/>
  <c r="S21" i="56"/>
  <c r="S23" i="56"/>
  <c r="S26" i="56"/>
  <c r="S27" i="56"/>
  <c r="S28" i="56"/>
  <c r="S29" i="56"/>
  <c r="S30" i="56"/>
  <c r="S31" i="56"/>
  <c r="S32" i="56"/>
  <c r="S33" i="56"/>
  <c r="S34" i="56"/>
  <c r="S35" i="56"/>
  <c r="S36" i="56"/>
  <c r="S37" i="56"/>
  <c r="S38" i="56"/>
  <c r="S39" i="56"/>
  <c r="S40" i="56"/>
  <c r="S43" i="56"/>
  <c r="S44" i="56"/>
  <c r="S46" i="56"/>
  <c r="S47" i="56"/>
  <c r="S48" i="56"/>
  <c r="S49" i="56"/>
  <c r="S50" i="56"/>
  <c r="S51" i="56"/>
  <c r="S52" i="56"/>
  <c r="S6" i="56"/>
  <c r="I6" i="56"/>
  <c r="I9" i="56"/>
  <c r="V5" i="56"/>
  <c r="U5" i="56"/>
  <c r="T5" i="56"/>
  <c r="A4" i="56"/>
  <c r="A3" i="56"/>
  <c r="R1" i="56"/>
  <c r="Q1" i="56"/>
  <c r="P1" i="56"/>
  <c r="O1" i="56"/>
  <c r="N1" i="56"/>
  <c r="M1" i="56"/>
  <c r="L1" i="56"/>
  <c r="K1" i="56"/>
  <c r="V1" i="54"/>
  <c r="U1" i="54"/>
  <c r="T1" i="54"/>
  <c r="AE12" i="14"/>
  <c r="N8" i="14"/>
  <c r="C8" i="33"/>
  <c r="P8" i="14"/>
  <c r="O8" i="14"/>
  <c r="C8" i="35"/>
  <c r="R8" i="14"/>
  <c r="Q8" i="14"/>
  <c r="C8" i="11"/>
  <c r="C7" i="11"/>
  <c r="H47" i="14"/>
  <c r="C8" i="38"/>
  <c r="V8" i="14"/>
  <c r="U8" i="14"/>
  <c r="U7" i="14" s="1"/>
  <c r="C8" i="53"/>
  <c r="Z8" i="14"/>
  <c r="Y8" i="14"/>
  <c r="C8" i="55"/>
  <c r="X9" i="14"/>
  <c r="W9" i="14"/>
  <c r="X10" i="14"/>
  <c r="W10" i="14"/>
  <c r="X11" i="14"/>
  <c r="W11" i="14"/>
  <c r="X12" i="14"/>
  <c r="W12" i="14"/>
  <c r="X13" i="14"/>
  <c r="X14" i="14"/>
  <c r="W14" i="14"/>
  <c r="X15" i="14"/>
  <c r="W15" i="14"/>
  <c r="X16" i="14"/>
  <c r="W16" i="14"/>
  <c r="X17" i="14"/>
  <c r="W17" i="14"/>
  <c r="X18" i="14"/>
  <c r="W18" i="14"/>
  <c r="X19" i="14"/>
  <c r="X20" i="14"/>
  <c r="W20" i="14"/>
  <c r="X21" i="14"/>
  <c r="W21" i="14"/>
  <c r="X22" i="14"/>
  <c r="W22" i="14"/>
  <c r="X23" i="14"/>
  <c r="W23" i="14"/>
  <c r="X24" i="14"/>
  <c r="W24" i="14"/>
  <c r="X25" i="14"/>
  <c r="W25" i="14"/>
  <c r="X26" i="14"/>
  <c r="W26" i="14"/>
  <c r="X27" i="14"/>
  <c r="W27" i="14"/>
  <c r="X28" i="14"/>
  <c r="W28" i="14"/>
  <c r="X29" i="14"/>
  <c r="W29" i="14"/>
  <c r="X30" i="14"/>
  <c r="W30" i="14"/>
  <c r="X31" i="14"/>
  <c r="W31" i="14"/>
  <c r="X32" i="14"/>
  <c r="W32" i="14"/>
  <c r="X33" i="14"/>
  <c r="W33" i="14"/>
  <c r="X34" i="14"/>
  <c r="W34" i="14"/>
  <c r="X35" i="14"/>
  <c r="X36" i="14"/>
  <c r="W36" i="14"/>
  <c r="X37" i="14"/>
  <c r="W37" i="14"/>
  <c r="X38" i="14"/>
  <c r="W38" i="14"/>
  <c r="X39" i="14"/>
  <c r="W39" i="14"/>
  <c r="X40" i="14"/>
  <c r="W40" i="14"/>
  <c r="X41" i="14"/>
  <c r="W41" i="14"/>
  <c r="X42" i="14"/>
  <c r="W42" i="14"/>
  <c r="W35" i="14"/>
  <c r="W19" i="14"/>
  <c r="F8" i="55"/>
  <c r="F9" i="55"/>
  <c r="F10" i="55"/>
  <c r="I10" i="55"/>
  <c r="F11" i="55"/>
  <c r="F12" i="55"/>
  <c r="O12" i="55"/>
  <c r="F14" i="55"/>
  <c r="G14" i="55"/>
  <c r="F15" i="55"/>
  <c r="I15" i="55"/>
  <c r="F16" i="55"/>
  <c r="F17" i="55"/>
  <c r="F18" i="55"/>
  <c r="G18" i="55"/>
  <c r="F19" i="55"/>
  <c r="F20" i="55"/>
  <c r="F21" i="55"/>
  <c r="S21" i="55"/>
  <c r="F22" i="55"/>
  <c r="Q22" i="55"/>
  <c r="F23" i="55"/>
  <c r="F24" i="55"/>
  <c r="U24" i="55"/>
  <c r="F25" i="55"/>
  <c r="O25" i="55"/>
  <c r="F26" i="55"/>
  <c r="F27" i="55"/>
  <c r="S27" i="55"/>
  <c r="F28" i="55"/>
  <c r="O28" i="55"/>
  <c r="F29" i="55"/>
  <c r="S29" i="55"/>
  <c r="F30" i="55"/>
  <c r="F31" i="55"/>
  <c r="O31" i="55"/>
  <c r="F32" i="55"/>
  <c r="F33" i="55"/>
  <c r="F34" i="55"/>
  <c r="F35" i="55"/>
  <c r="Y35" i="55"/>
  <c r="F36" i="55"/>
  <c r="F37" i="55"/>
  <c r="M37" i="55"/>
  <c r="F38" i="55"/>
  <c r="G39" i="55"/>
  <c r="F40" i="55"/>
  <c r="O40" i="55"/>
  <c r="F41" i="55"/>
  <c r="F42" i="55"/>
  <c r="O42" i="55"/>
  <c r="AA24" i="55"/>
  <c r="AA40" i="55"/>
  <c r="W11" i="55"/>
  <c r="W12" i="55"/>
  <c r="W24" i="55"/>
  <c r="W41" i="55"/>
  <c r="U27" i="55"/>
  <c r="U28" i="55"/>
  <c r="S14" i="55"/>
  <c r="S24" i="55"/>
  <c r="Q24" i="55"/>
  <c r="O24" i="55"/>
  <c r="O27" i="55"/>
  <c r="M31" i="55"/>
  <c r="K24" i="55"/>
  <c r="K41" i="55"/>
  <c r="I20" i="55"/>
  <c r="I24" i="55"/>
  <c r="I28" i="55"/>
  <c r="I32" i="55"/>
  <c r="I42" i="55"/>
  <c r="G11" i="55"/>
  <c r="G24" i="55"/>
  <c r="G27" i="55"/>
  <c r="G42" i="55"/>
  <c r="E42" i="55"/>
  <c r="D42" i="55"/>
  <c r="C42" i="55"/>
  <c r="B42" i="55"/>
  <c r="A42" i="55"/>
  <c r="E41" i="55"/>
  <c r="D41" i="55"/>
  <c r="C41" i="55"/>
  <c r="B41" i="55"/>
  <c r="A41" i="55"/>
  <c r="E40" i="55"/>
  <c r="D40" i="55"/>
  <c r="C40" i="55"/>
  <c r="B40" i="55"/>
  <c r="A40" i="55"/>
  <c r="F39" i="55"/>
  <c r="E39" i="55"/>
  <c r="D39" i="55"/>
  <c r="C39" i="55"/>
  <c r="B39" i="55"/>
  <c r="A39" i="55"/>
  <c r="E38" i="55"/>
  <c r="D38" i="55"/>
  <c r="C38" i="55"/>
  <c r="B38" i="55"/>
  <c r="A38" i="55"/>
  <c r="E37" i="55"/>
  <c r="D37" i="55"/>
  <c r="C37" i="55"/>
  <c r="B37" i="55"/>
  <c r="A37" i="55"/>
  <c r="E36" i="55"/>
  <c r="D36" i="55"/>
  <c r="C36" i="55"/>
  <c r="B36" i="55"/>
  <c r="A36" i="55"/>
  <c r="E35" i="55"/>
  <c r="D35" i="55"/>
  <c r="C35" i="55"/>
  <c r="B35" i="55"/>
  <c r="A35" i="55"/>
  <c r="E34" i="55"/>
  <c r="D34" i="55"/>
  <c r="C34" i="55"/>
  <c r="B34" i="55"/>
  <c r="A34" i="55"/>
  <c r="E33" i="55"/>
  <c r="D33" i="55"/>
  <c r="C33" i="55"/>
  <c r="B33" i="55"/>
  <c r="A33" i="55"/>
  <c r="E32" i="55"/>
  <c r="D32" i="55"/>
  <c r="C32" i="55"/>
  <c r="B32" i="55"/>
  <c r="A32" i="55"/>
  <c r="E31" i="55"/>
  <c r="D31" i="55"/>
  <c r="C31" i="55"/>
  <c r="B31" i="55"/>
  <c r="A31" i="55"/>
  <c r="E30" i="55"/>
  <c r="D30" i="55"/>
  <c r="C30" i="55"/>
  <c r="B30" i="55"/>
  <c r="A30" i="55"/>
  <c r="E29" i="55"/>
  <c r="D29" i="55"/>
  <c r="C29" i="55"/>
  <c r="B29" i="55"/>
  <c r="A29" i="55"/>
  <c r="E28" i="55"/>
  <c r="D28" i="55"/>
  <c r="C28" i="55"/>
  <c r="B28" i="55"/>
  <c r="A28" i="55"/>
  <c r="E27" i="55"/>
  <c r="D27" i="55"/>
  <c r="C27" i="55"/>
  <c r="B27" i="55"/>
  <c r="A27" i="55"/>
  <c r="E26" i="55"/>
  <c r="D26" i="55"/>
  <c r="C26" i="55"/>
  <c r="B26" i="55"/>
  <c r="A26" i="55"/>
  <c r="E25" i="55"/>
  <c r="D25" i="55"/>
  <c r="C25" i="55"/>
  <c r="B25" i="55"/>
  <c r="A25" i="55"/>
  <c r="E24" i="55"/>
  <c r="D24" i="55"/>
  <c r="C24" i="55"/>
  <c r="B24" i="55"/>
  <c r="A24" i="55"/>
  <c r="E23" i="55"/>
  <c r="D23" i="55"/>
  <c r="C23" i="55"/>
  <c r="B23" i="55"/>
  <c r="A23" i="55"/>
  <c r="E22" i="55"/>
  <c r="D22" i="55"/>
  <c r="C22" i="55"/>
  <c r="B22" i="55"/>
  <c r="A22" i="55"/>
  <c r="E21" i="55"/>
  <c r="D21" i="55"/>
  <c r="C21" i="55"/>
  <c r="B21" i="55"/>
  <c r="A21" i="55"/>
  <c r="E20" i="55"/>
  <c r="D20" i="55"/>
  <c r="C20" i="55"/>
  <c r="B20" i="55"/>
  <c r="A20" i="55"/>
  <c r="E19" i="55"/>
  <c r="D19" i="55"/>
  <c r="C19" i="55"/>
  <c r="B19" i="55"/>
  <c r="A19" i="55"/>
  <c r="E18" i="55"/>
  <c r="D18" i="55"/>
  <c r="C18" i="55"/>
  <c r="B18" i="55"/>
  <c r="A18" i="55"/>
  <c r="E17" i="55"/>
  <c r="D17" i="55"/>
  <c r="C17" i="55"/>
  <c r="B17" i="55"/>
  <c r="A17" i="55"/>
  <c r="E16" i="55"/>
  <c r="D16" i="55"/>
  <c r="C16" i="55"/>
  <c r="B16" i="55"/>
  <c r="A16" i="55"/>
  <c r="E15" i="55"/>
  <c r="D15" i="55"/>
  <c r="C15" i="55"/>
  <c r="B15" i="55"/>
  <c r="A15" i="55"/>
  <c r="E14" i="55"/>
  <c r="D14" i="55"/>
  <c r="C14" i="55"/>
  <c r="B14" i="55"/>
  <c r="A14" i="55"/>
  <c r="E12" i="55"/>
  <c r="D12" i="55"/>
  <c r="C12" i="55"/>
  <c r="B12" i="55"/>
  <c r="A12" i="55"/>
  <c r="E11" i="55"/>
  <c r="D11" i="55"/>
  <c r="C11" i="55"/>
  <c r="B11" i="55"/>
  <c r="A11" i="55"/>
  <c r="E10" i="55"/>
  <c r="D10" i="55"/>
  <c r="C10" i="55"/>
  <c r="B10" i="55"/>
  <c r="A10" i="55"/>
  <c r="E9" i="55"/>
  <c r="D9" i="55"/>
  <c r="C9" i="55"/>
  <c r="B9" i="55"/>
  <c r="A9" i="55"/>
  <c r="E8" i="55"/>
  <c r="D8" i="55"/>
  <c r="B8" i="55"/>
  <c r="AD7" i="55"/>
  <c r="AB7" i="55"/>
  <c r="Z7" i="55"/>
  <c r="X7" i="55"/>
  <c r="V7" i="55"/>
  <c r="T7" i="55"/>
  <c r="R7" i="55"/>
  <c r="P7" i="55"/>
  <c r="N7" i="55"/>
  <c r="L7" i="55"/>
  <c r="J7" i="55"/>
  <c r="H7" i="55"/>
  <c r="A4" i="55"/>
  <c r="A3" i="55"/>
  <c r="R1" i="54"/>
  <c r="Q1" i="54"/>
  <c r="P1" i="54"/>
  <c r="O1" i="54"/>
  <c r="N1" i="54"/>
  <c r="M1" i="54"/>
  <c r="L1" i="54"/>
  <c r="K1" i="54"/>
  <c r="J6" i="54"/>
  <c r="K6" i="54"/>
  <c r="L6" i="54"/>
  <c r="M6" i="54"/>
  <c r="N6" i="54"/>
  <c r="O6" i="54"/>
  <c r="P6" i="54"/>
  <c r="Q6" i="54"/>
  <c r="R6" i="54"/>
  <c r="T6" i="54"/>
  <c r="U6" i="54"/>
  <c r="V6" i="54"/>
  <c r="S14" i="54"/>
  <c r="S16" i="54"/>
  <c r="S17" i="54"/>
  <c r="S18" i="54"/>
  <c r="S19" i="54"/>
  <c r="S20" i="54"/>
  <c r="S21" i="54"/>
  <c r="S23" i="54"/>
  <c r="S26" i="54"/>
  <c r="S27" i="54"/>
  <c r="S28" i="54"/>
  <c r="S29" i="54"/>
  <c r="S30" i="54"/>
  <c r="S31" i="54"/>
  <c r="S32" i="54"/>
  <c r="S33" i="54"/>
  <c r="S34" i="54"/>
  <c r="S35" i="54"/>
  <c r="S36" i="54"/>
  <c r="S37" i="54"/>
  <c r="S38" i="54"/>
  <c r="S39" i="54"/>
  <c r="S40" i="54"/>
  <c r="S43" i="54"/>
  <c r="S44" i="54"/>
  <c r="S46" i="54"/>
  <c r="S47" i="54"/>
  <c r="S48" i="54"/>
  <c r="S49" i="54"/>
  <c r="S50" i="54"/>
  <c r="S51" i="54"/>
  <c r="S52" i="54"/>
  <c r="S6" i="54"/>
  <c r="I6" i="54"/>
  <c r="I9" i="54"/>
  <c r="V5" i="54"/>
  <c r="U5" i="54"/>
  <c r="T5" i="54"/>
  <c r="A4" i="54"/>
  <c r="A3" i="54"/>
  <c r="Z9" i="14"/>
  <c r="Y9" i="14"/>
  <c r="Z10" i="14"/>
  <c r="Y10" i="14"/>
  <c r="Z11" i="14"/>
  <c r="Y11" i="14"/>
  <c r="Z12" i="14"/>
  <c r="Y12" i="14"/>
  <c r="Z13" i="14"/>
  <c r="Z14" i="14"/>
  <c r="Y14" i="14"/>
  <c r="Z15" i="14"/>
  <c r="Y15" i="14"/>
  <c r="Z16" i="14"/>
  <c r="Y16" i="14"/>
  <c r="Z17" i="14"/>
  <c r="Y17" i="14"/>
  <c r="Z18" i="14"/>
  <c r="Y18" i="14"/>
  <c r="Z19" i="14"/>
  <c r="Y19" i="14"/>
  <c r="Z20" i="14"/>
  <c r="Y20" i="14"/>
  <c r="Z21" i="14"/>
  <c r="Y21" i="14"/>
  <c r="Z22" i="14"/>
  <c r="Y22" i="14"/>
  <c r="Z23" i="14"/>
  <c r="Y23" i="14"/>
  <c r="Z24" i="14"/>
  <c r="Y24" i="14"/>
  <c r="Z25" i="14"/>
  <c r="Y25" i="14"/>
  <c r="Z26" i="14"/>
  <c r="Y26" i="14"/>
  <c r="Z27" i="14"/>
  <c r="Y27" i="14"/>
  <c r="Z28" i="14"/>
  <c r="Y28" i="14"/>
  <c r="Z29" i="14"/>
  <c r="Y29" i="14"/>
  <c r="Z30" i="14"/>
  <c r="Y30" i="14"/>
  <c r="Z31" i="14"/>
  <c r="Z32" i="14"/>
  <c r="Y32" i="14"/>
  <c r="Z33" i="14"/>
  <c r="Y33" i="14"/>
  <c r="Z34" i="14"/>
  <c r="Y34" i="14"/>
  <c r="Z35" i="14"/>
  <c r="Y35" i="14"/>
  <c r="Z36" i="14"/>
  <c r="Y36" i="14"/>
  <c r="Z37" i="14"/>
  <c r="Y37" i="14"/>
  <c r="Z38" i="14"/>
  <c r="Y38" i="14"/>
  <c r="Z39" i="14"/>
  <c r="Y39" i="14"/>
  <c r="Z40" i="14"/>
  <c r="Y40" i="14"/>
  <c r="Z41" i="14"/>
  <c r="Y41" i="14"/>
  <c r="Z42" i="14"/>
  <c r="Y42" i="14"/>
  <c r="Y31" i="14"/>
  <c r="F8" i="53"/>
  <c r="G8" i="53" s="1"/>
  <c r="G7" i="53" s="1"/>
  <c r="F9" i="53"/>
  <c r="W9" i="53"/>
  <c r="F10" i="53"/>
  <c r="F11" i="53"/>
  <c r="AC11" i="53"/>
  <c r="F12" i="53"/>
  <c r="Q12" i="53"/>
  <c r="F14" i="53"/>
  <c r="O14" i="53"/>
  <c r="F15" i="53"/>
  <c r="W15" i="53"/>
  <c r="F16" i="53"/>
  <c r="S16" i="53"/>
  <c r="F17" i="53"/>
  <c r="F18" i="53"/>
  <c r="F19" i="53"/>
  <c r="U19" i="53"/>
  <c r="F20" i="53"/>
  <c r="Y20" i="53"/>
  <c r="F21" i="53"/>
  <c r="Y21" i="53"/>
  <c r="F22" i="53"/>
  <c r="U22" i="53"/>
  <c r="F23" i="53"/>
  <c r="F24" i="53"/>
  <c r="F25" i="53"/>
  <c r="M25" i="53"/>
  <c r="F26" i="53"/>
  <c r="W26" i="53"/>
  <c r="F27" i="53"/>
  <c r="F28" i="53"/>
  <c r="M28" i="53"/>
  <c r="F29" i="53"/>
  <c r="M29" i="53"/>
  <c r="F30" i="53"/>
  <c r="O30" i="53"/>
  <c r="F31" i="53"/>
  <c r="W31" i="53"/>
  <c r="F32" i="53"/>
  <c r="S32" i="53"/>
  <c r="F33" i="53"/>
  <c r="AA33" i="53"/>
  <c r="F34" i="53"/>
  <c r="Y34" i="53"/>
  <c r="F35" i="53"/>
  <c r="U35" i="53"/>
  <c r="F36" i="53"/>
  <c r="F37" i="53"/>
  <c r="Y37" i="53"/>
  <c r="F38" i="53"/>
  <c r="S38" i="53"/>
  <c r="F40" i="53"/>
  <c r="F41" i="53"/>
  <c r="F42" i="53"/>
  <c r="AA16" i="53"/>
  <c r="W11" i="53"/>
  <c r="W34" i="53"/>
  <c r="Q16" i="53"/>
  <c r="M14" i="53"/>
  <c r="M16" i="53"/>
  <c r="K16" i="53"/>
  <c r="K21" i="53"/>
  <c r="E42" i="53"/>
  <c r="D42" i="53"/>
  <c r="C42" i="53"/>
  <c r="B42" i="53"/>
  <c r="A42" i="53"/>
  <c r="E41" i="53"/>
  <c r="D41" i="53"/>
  <c r="C41" i="53"/>
  <c r="B41" i="53"/>
  <c r="A41" i="53"/>
  <c r="E40" i="53"/>
  <c r="D40" i="53"/>
  <c r="C40" i="53"/>
  <c r="B40" i="53"/>
  <c r="A40" i="53"/>
  <c r="F39" i="53"/>
  <c r="E39" i="53"/>
  <c r="D39" i="53"/>
  <c r="C39" i="53"/>
  <c r="B39" i="53"/>
  <c r="A39" i="53"/>
  <c r="E38" i="53"/>
  <c r="D38" i="53"/>
  <c r="C38" i="53"/>
  <c r="B38" i="53"/>
  <c r="A38" i="53"/>
  <c r="E37" i="53"/>
  <c r="D37" i="53"/>
  <c r="C37" i="53"/>
  <c r="B37" i="53"/>
  <c r="A37" i="53"/>
  <c r="E36" i="53"/>
  <c r="D36" i="53"/>
  <c r="C36" i="53"/>
  <c r="B36" i="53"/>
  <c r="A36" i="53"/>
  <c r="E35" i="53"/>
  <c r="D35" i="53"/>
  <c r="C35" i="53"/>
  <c r="B35" i="53"/>
  <c r="A35" i="53"/>
  <c r="E34" i="53"/>
  <c r="D34" i="53"/>
  <c r="C34" i="53"/>
  <c r="B34" i="53"/>
  <c r="A34" i="53"/>
  <c r="E33" i="53"/>
  <c r="D33" i="53"/>
  <c r="C33" i="53"/>
  <c r="B33" i="53"/>
  <c r="A33" i="53"/>
  <c r="E32" i="53"/>
  <c r="D32" i="53"/>
  <c r="C32" i="53"/>
  <c r="B32" i="53"/>
  <c r="A32" i="53"/>
  <c r="E31" i="53"/>
  <c r="D31" i="53"/>
  <c r="C31" i="53"/>
  <c r="B31" i="53"/>
  <c r="A31" i="53"/>
  <c r="E30" i="53"/>
  <c r="D30" i="53"/>
  <c r="C30" i="53"/>
  <c r="B30" i="53"/>
  <c r="A30" i="53"/>
  <c r="E29" i="53"/>
  <c r="D29" i="53"/>
  <c r="C29" i="53"/>
  <c r="B29" i="53"/>
  <c r="A29" i="53"/>
  <c r="E28" i="53"/>
  <c r="D28" i="53"/>
  <c r="C28" i="53"/>
  <c r="B28" i="53"/>
  <c r="A28" i="53"/>
  <c r="E27" i="53"/>
  <c r="D27" i="53"/>
  <c r="C27" i="53"/>
  <c r="B27" i="53"/>
  <c r="A27" i="53"/>
  <c r="E26" i="53"/>
  <c r="D26" i="53"/>
  <c r="C26" i="53"/>
  <c r="B26" i="53"/>
  <c r="A26" i="53"/>
  <c r="E25" i="53"/>
  <c r="D25" i="53"/>
  <c r="C25" i="53"/>
  <c r="B25" i="53"/>
  <c r="A25" i="53"/>
  <c r="E24" i="53"/>
  <c r="D24" i="53"/>
  <c r="C24" i="53"/>
  <c r="B24" i="53"/>
  <c r="A24" i="53"/>
  <c r="E23" i="53"/>
  <c r="D23" i="53"/>
  <c r="C23" i="53"/>
  <c r="B23" i="53"/>
  <c r="A23" i="53"/>
  <c r="E22" i="53"/>
  <c r="D22" i="53"/>
  <c r="C22" i="53"/>
  <c r="B22" i="53"/>
  <c r="A22" i="53"/>
  <c r="E21" i="53"/>
  <c r="D21" i="53"/>
  <c r="C21" i="53"/>
  <c r="B21" i="53"/>
  <c r="A21" i="53"/>
  <c r="E20" i="53"/>
  <c r="D20" i="53"/>
  <c r="C20" i="53"/>
  <c r="B20" i="53"/>
  <c r="A20" i="53"/>
  <c r="E19" i="53"/>
  <c r="D19" i="53"/>
  <c r="C19" i="53"/>
  <c r="B19" i="53"/>
  <c r="A19" i="53"/>
  <c r="E18" i="53"/>
  <c r="D18" i="53"/>
  <c r="C18" i="53"/>
  <c r="B18" i="53"/>
  <c r="A18" i="53"/>
  <c r="E17" i="53"/>
  <c r="D17" i="53"/>
  <c r="C17" i="53"/>
  <c r="B17" i="53"/>
  <c r="A17" i="53"/>
  <c r="E16" i="53"/>
  <c r="D16" i="53"/>
  <c r="C16" i="53"/>
  <c r="B16" i="53"/>
  <c r="A16" i="53"/>
  <c r="E15" i="53"/>
  <c r="D15" i="53"/>
  <c r="C15" i="53"/>
  <c r="B15" i="53"/>
  <c r="A15" i="53"/>
  <c r="E14" i="53"/>
  <c r="D14" i="53"/>
  <c r="C14" i="53"/>
  <c r="B14" i="53"/>
  <c r="A14" i="53"/>
  <c r="E12" i="53"/>
  <c r="D12" i="53"/>
  <c r="C12" i="53"/>
  <c r="B12" i="53"/>
  <c r="A12" i="53"/>
  <c r="E11" i="53"/>
  <c r="D11" i="53"/>
  <c r="C11" i="53"/>
  <c r="B11" i="53"/>
  <c r="A11" i="53"/>
  <c r="E10" i="53"/>
  <c r="D10" i="53"/>
  <c r="C10" i="53"/>
  <c r="B10" i="53"/>
  <c r="A10" i="53"/>
  <c r="E9" i="53"/>
  <c r="D9" i="53"/>
  <c r="C9" i="53"/>
  <c r="B9" i="53"/>
  <c r="A9" i="53"/>
  <c r="E8" i="53"/>
  <c r="D8" i="53"/>
  <c r="B8" i="53"/>
  <c r="AD7" i="53"/>
  <c r="AB7" i="53"/>
  <c r="Z7" i="53"/>
  <c r="X7" i="53"/>
  <c r="V7" i="53"/>
  <c r="T7" i="53"/>
  <c r="R7" i="53"/>
  <c r="P7" i="53"/>
  <c r="N7" i="53"/>
  <c r="L7" i="53"/>
  <c r="J7" i="53"/>
  <c r="H7" i="53"/>
  <c r="A4" i="53"/>
  <c r="A3" i="53"/>
  <c r="F8" i="51"/>
  <c r="C8" i="51"/>
  <c r="J8" i="14"/>
  <c r="I8" i="14"/>
  <c r="R1" i="52"/>
  <c r="Q1" i="52"/>
  <c r="P1" i="52"/>
  <c r="O1" i="52"/>
  <c r="N1" i="52"/>
  <c r="M1" i="52"/>
  <c r="L1" i="52"/>
  <c r="K1" i="52"/>
  <c r="V1" i="52"/>
  <c r="U1" i="52"/>
  <c r="T1" i="52"/>
  <c r="V5" i="52"/>
  <c r="U5" i="52"/>
  <c r="T5" i="52"/>
  <c r="J6" i="52"/>
  <c r="K6" i="52"/>
  <c r="L6" i="52"/>
  <c r="M6" i="52"/>
  <c r="N6" i="52"/>
  <c r="O6" i="52"/>
  <c r="P6" i="52"/>
  <c r="Q6" i="52"/>
  <c r="R6" i="52"/>
  <c r="T6" i="52"/>
  <c r="U6" i="52"/>
  <c r="V6" i="52"/>
  <c r="S14" i="52"/>
  <c r="S16" i="52"/>
  <c r="S17" i="52"/>
  <c r="S18" i="52"/>
  <c r="S19" i="52"/>
  <c r="S20" i="52"/>
  <c r="S21" i="52"/>
  <c r="S23" i="52"/>
  <c r="S26" i="52"/>
  <c r="S27" i="52"/>
  <c r="S28" i="52"/>
  <c r="S29" i="52"/>
  <c r="S30" i="52"/>
  <c r="S31" i="52"/>
  <c r="S32" i="52"/>
  <c r="S33" i="52"/>
  <c r="S34" i="52"/>
  <c r="S35" i="52"/>
  <c r="S36" i="52"/>
  <c r="S37" i="52"/>
  <c r="S38" i="52"/>
  <c r="S39" i="52"/>
  <c r="S40" i="52"/>
  <c r="S43" i="52"/>
  <c r="S44" i="52"/>
  <c r="S46" i="52"/>
  <c r="S47" i="52"/>
  <c r="S48" i="52"/>
  <c r="S49" i="52"/>
  <c r="S50" i="52"/>
  <c r="S51" i="52"/>
  <c r="S52" i="52"/>
  <c r="S6" i="52"/>
  <c r="I6" i="52"/>
  <c r="I9" i="52"/>
  <c r="A4" i="52"/>
  <c r="A3" i="52"/>
  <c r="H9" i="14"/>
  <c r="H13" i="14"/>
  <c r="H17" i="14"/>
  <c r="H21" i="14"/>
  <c r="H25" i="14"/>
  <c r="H29" i="14"/>
  <c r="H33" i="14"/>
  <c r="H37" i="14"/>
  <c r="H41" i="14"/>
  <c r="J9" i="14"/>
  <c r="I9" i="14"/>
  <c r="J10" i="14"/>
  <c r="J11" i="14"/>
  <c r="I11" i="14"/>
  <c r="J12" i="14"/>
  <c r="I12" i="14"/>
  <c r="J13" i="14"/>
  <c r="I13" i="14"/>
  <c r="J14" i="14"/>
  <c r="I14" i="14"/>
  <c r="J15" i="14"/>
  <c r="I15" i="14"/>
  <c r="J16" i="14"/>
  <c r="I16" i="14"/>
  <c r="J17" i="14"/>
  <c r="I17" i="14"/>
  <c r="J18" i="14"/>
  <c r="I18" i="14"/>
  <c r="J19" i="14"/>
  <c r="I19" i="14"/>
  <c r="J20" i="14"/>
  <c r="I20" i="14"/>
  <c r="J21" i="14"/>
  <c r="I21" i="14"/>
  <c r="J22" i="14"/>
  <c r="I22" i="14"/>
  <c r="J23" i="14"/>
  <c r="I23" i="14"/>
  <c r="J24" i="14"/>
  <c r="I24" i="14"/>
  <c r="J25" i="14"/>
  <c r="I25" i="14"/>
  <c r="J26" i="14"/>
  <c r="I26" i="14"/>
  <c r="J27" i="14"/>
  <c r="I27" i="14"/>
  <c r="J28" i="14"/>
  <c r="I28" i="14"/>
  <c r="J29" i="14"/>
  <c r="I29" i="14"/>
  <c r="J30" i="14"/>
  <c r="I30" i="14"/>
  <c r="J31" i="14"/>
  <c r="I31" i="14"/>
  <c r="J32" i="14"/>
  <c r="I32" i="14"/>
  <c r="J33" i="14"/>
  <c r="I33" i="14"/>
  <c r="J34" i="14"/>
  <c r="I34" i="14"/>
  <c r="J35" i="14"/>
  <c r="I35" i="14"/>
  <c r="J36" i="14"/>
  <c r="I36" i="14"/>
  <c r="J37" i="14"/>
  <c r="I37" i="14"/>
  <c r="J38" i="14"/>
  <c r="I38" i="14"/>
  <c r="J39" i="14"/>
  <c r="I39" i="14"/>
  <c r="J40" i="14"/>
  <c r="I40" i="14"/>
  <c r="J41" i="14"/>
  <c r="I41" i="14"/>
  <c r="J42" i="14"/>
  <c r="I42" i="14"/>
  <c r="F9" i="51"/>
  <c r="K9" i="51"/>
  <c r="F10" i="51"/>
  <c r="F11" i="51"/>
  <c r="U11" i="51"/>
  <c r="F12" i="51"/>
  <c r="K12" i="51"/>
  <c r="F14" i="51"/>
  <c r="M14" i="51"/>
  <c r="F15" i="51"/>
  <c r="F16" i="51"/>
  <c r="AA16" i="51"/>
  <c r="F17" i="51"/>
  <c r="F18" i="51"/>
  <c r="F19" i="51"/>
  <c r="F20" i="51"/>
  <c r="Y20" i="51"/>
  <c r="F21" i="51"/>
  <c r="K21" i="51"/>
  <c r="F22" i="51"/>
  <c r="U22" i="51"/>
  <c r="F23" i="51"/>
  <c r="F24" i="51"/>
  <c r="AC24" i="51"/>
  <c r="F25" i="51"/>
  <c r="I25" i="51"/>
  <c r="F26" i="51"/>
  <c r="S26" i="51"/>
  <c r="F27" i="51"/>
  <c r="F28" i="51"/>
  <c r="F29" i="51"/>
  <c r="F30" i="51"/>
  <c r="M30" i="51"/>
  <c r="F31" i="51"/>
  <c r="F32" i="51"/>
  <c r="O32" i="51"/>
  <c r="AC32" i="51"/>
  <c r="F33" i="51"/>
  <c r="G33" i="51"/>
  <c r="F34" i="51"/>
  <c r="Q34" i="51"/>
  <c r="F35" i="51"/>
  <c r="M35" i="51"/>
  <c r="F36" i="51"/>
  <c r="G36" i="51"/>
  <c r="F37" i="51"/>
  <c r="W37" i="51"/>
  <c r="F38" i="51"/>
  <c r="F40" i="51"/>
  <c r="S40" i="51"/>
  <c r="F41" i="51"/>
  <c r="F42" i="51"/>
  <c r="AA15" i="51"/>
  <c r="AA32" i="51"/>
  <c r="Y32" i="51"/>
  <c r="W15" i="51"/>
  <c r="W28" i="51"/>
  <c r="W32" i="51"/>
  <c r="U19" i="51"/>
  <c r="U30" i="51"/>
  <c r="U40" i="51"/>
  <c r="S12" i="51"/>
  <c r="O16" i="51"/>
  <c r="O40" i="51"/>
  <c r="M19" i="51"/>
  <c r="M20" i="51"/>
  <c r="M32" i="51"/>
  <c r="K40" i="51"/>
  <c r="I16" i="51"/>
  <c r="G20" i="51"/>
  <c r="G32" i="51"/>
  <c r="E42" i="51"/>
  <c r="D42" i="51"/>
  <c r="C42" i="51"/>
  <c r="B42" i="51"/>
  <c r="A42" i="51"/>
  <c r="E41" i="51"/>
  <c r="D41" i="51"/>
  <c r="C41" i="51"/>
  <c r="B41" i="51"/>
  <c r="A41" i="51"/>
  <c r="E40" i="51"/>
  <c r="D40" i="51"/>
  <c r="C40" i="51"/>
  <c r="B40" i="51"/>
  <c r="A40" i="51"/>
  <c r="F39" i="51"/>
  <c r="E39" i="51"/>
  <c r="D39" i="51"/>
  <c r="C39" i="51"/>
  <c r="B39" i="51"/>
  <c r="A39" i="51"/>
  <c r="E38" i="51"/>
  <c r="D38" i="51"/>
  <c r="C38" i="51"/>
  <c r="B38" i="51"/>
  <c r="A38" i="51"/>
  <c r="E37" i="51"/>
  <c r="D37" i="51"/>
  <c r="C37" i="51"/>
  <c r="B37" i="51"/>
  <c r="A37" i="51"/>
  <c r="E36" i="51"/>
  <c r="D36" i="51"/>
  <c r="C36" i="51"/>
  <c r="B36" i="51"/>
  <c r="A36" i="51"/>
  <c r="E35" i="51"/>
  <c r="D35" i="51"/>
  <c r="C35" i="51"/>
  <c r="B35" i="51"/>
  <c r="A35" i="51"/>
  <c r="E34" i="51"/>
  <c r="D34" i="51"/>
  <c r="C34" i="51"/>
  <c r="B34" i="51"/>
  <c r="A34" i="51"/>
  <c r="E33" i="51"/>
  <c r="D33" i="51"/>
  <c r="C33" i="51"/>
  <c r="B33" i="51"/>
  <c r="A33" i="51"/>
  <c r="E32" i="51"/>
  <c r="D32" i="51"/>
  <c r="C32" i="51"/>
  <c r="B32" i="51"/>
  <c r="A32" i="51"/>
  <c r="E31" i="51"/>
  <c r="D31" i="51"/>
  <c r="C31" i="51"/>
  <c r="B31" i="51"/>
  <c r="A31" i="51"/>
  <c r="E30" i="51"/>
  <c r="D30" i="51"/>
  <c r="C30" i="51"/>
  <c r="B30" i="51"/>
  <c r="A30" i="51"/>
  <c r="E29" i="51"/>
  <c r="D29" i="51"/>
  <c r="C29" i="51"/>
  <c r="B29" i="51"/>
  <c r="A29" i="51"/>
  <c r="E28" i="51"/>
  <c r="D28" i="51"/>
  <c r="C28" i="51"/>
  <c r="B28" i="51"/>
  <c r="A28" i="51"/>
  <c r="E27" i="51"/>
  <c r="D27" i="51"/>
  <c r="C27" i="51"/>
  <c r="B27" i="51"/>
  <c r="A27" i="51"/>
  <c r="E26" i="51"/>
  <c r="D26" i="51"/>
  <c r="C26" i="51"/>
  <c r="B26" i="51"/>
  <c r="A26" i="51"/>
  <c r="E25" i="51"/>
  <c r="D25" i="51"/>
  <c r="C25" i="51"/>
  <c r="B25" i="51"/>
  <c r="A25" i="51"/>
  <c r="E24" i="51"/>
  <c r="D24" i="51"/>
  <c r="C24" i="51"/>
  <c r="B24" i="51"/>
  <c r="A24" i="51"/>
  <c r="E23" i="51"/>
  <c r="D23" i="51"/>
  <c r="C23" i="51"/>
  <c r="B23" i="51"/>
  <c r="A23" i="51"/>
  <c r="E22" i="51"/>
  <c r="D22" i="51"/>
  <c r="C22" i="51"/>
  <c r="B22" i="51"/>
  <c r="A22" i="51"/>
  <c r="E21" i="51"/>
  <c r="D21" i="51"/>
  <c r="C21" i="51"/>
  <c r="B21" i="51"/>
  <c r="A21" i="51"/>
  <c r="E20" i="51"/>
  <c r="D20" i="51"/>
  <c r="C20" i="51"/>
  <c r="B20" i="51"/>
  <c r="A20" i="51"/>
  <c r="E19" i="51"/>
  <c r="D19" i="51"/>
  <c r="C19" i="51"/>
  <c r="B19" i="51"/>
  <c r="A19" i="51"/>
  <c r="E18" i="51"/>
  <c r="D18" i="51"/>
  <c r="C18" i="51"/>
  <c r="B18" i="51"/>
  <c r="A18" i="51"/>
  <c r="E17" i="51"/>
  <c r="D17" i="51"/>
  <c r="C17" i="51"/>
  <c r="B17" i="51"/>
  <c r="A17" i="51"/>
  <c r="E16" i="51"/>
  <c r="D16" i="51"/>
  <c r="C16" i="51"/>
  <c r="B16" i="51"/>
  <c r="A16" i="51"/>
  <c r="E15" i="51"/>
  <c r="D15" i="51"/>
  <c r="C15" i="51"/>
  <c r="B15" i="51"/>
  <c r="A15" i="51"/>
  <c r="E14" i="51"/>
  <c r="D14" i="51"/>
  <c r="C14" i="51"/>
  <c r="B14" i="51"/>
  <c r="A14" i="51"/>
  <c r="E12" i="51"/>
  <c r="D12" i="51"/>
  <c r="C12" i="51"/>
  <c r="B12" i="51"/>
  <c r="A12" i="51"/>
  <c r="E11" i="51"/>
  <c r="D11" i="51"/>
  <c r="C11" i="51"/>
  <c r="B11" i="51"/>
  <c r="A11" i="51"/>
  <c r="E10" i="51"/>
  <c r="D10" i="51"/>
  <c r="C10" i="51"/>
  <c r="B10" i="51"/>
  <c r="A10" i="51"/>
  <c r="E9" i="51"/>
  <c r="D9" i="51"/>
  <c r="C9" i="51"/>
  <c r="B9" i="51"/>
  <c r="A9" i="51"/>
  <c r="E8" i="51"/>
  <c r="D8" i="51"/>
  <c r="B8" i="51"/>
  <c r="A8" i="51"/>
  <c r="AD7" i="51"/>
  <c r="AB7" i="51"/>
  <c r="Z7" i="51"/>
  <c r="X7" i="51"/>
  <c r="V7" i="51"/>
  <c r="T7" i="51"/>
  <c r="R7" i="51"/>
  <c r="P7" i="51"/>
  <c r="N7" i="51"/>
  <c r="L7" i="51"/>
  <c r="J7" i="51"/>
  <c r="H7" i="51"/>
  <c r="C7" i="51"/>
  <c r="A4" i="51"/>
  <c r="A3" i="51"/>
  <c r="I10" i="14"/>
  <c r="W6" i="3"/>
  <c r="V6" i="3"/>
  <c r="R6" i="3"/>
  <c r="K6" i="3"/>
  <c r="J52" i="3"/>
  <c r="J51" i="3"/>
  <c r="J50" i="3"/>
  <c r="J49" i="3"/>
  <c r="J48" i="3"/>
  <c r="J47" i="3"/>
  <c r="J46" i="3"/>
  <c r="J45" i="3"/>
  <c r="J44" i="3"/>
  <c r="J43" i="3"/>
  <c r="J40" i="3"/>
  <c r="J39" i="3"/>
  <c r="J38" i="3"/>
  <c r="J37" i="3"/>
  <c r="J36" i="3"/>
  <c r="J35" i="3"/>
  <c r="J34" i="3"/>
  <c r="J33" i="3"/>
  <c r="J32" i="3"/>
  <c r="J31" i="3"/>
  <c r="J30" i="3"/>
  <c r="J29" i="3"/>
  <c r="J28" i="3"/>
  <c r="J27" i="3"/>
  <c r="J26" i="3"/>
  <c r="J23" i="3"/>
  <c r="J21" i="3"/>
  <c r="J20" i="3"/>
  <c r="J19" i="3"/>
  <c r="J18" i="3"/>
  <c r="J17" i="3"/>
  <c r="J16" i="3"/>
  <c r="J15" i="3"/>
  <c r="J14" i="3"/>
  <c r="S6" i="3"/>
  <c r="F8" i="28"/>
  <c r="N42" i="14"/>
  <c r="R42" i="14"/>
  <c r="Q42" i="14"/>
  <c r="N41" i="14"/>
  <c r="M41" i="14"/>
  <c r="R41" i="14"/>
  <c r="Q41" i="14"/>
  <c r="N40" i="14"/>
  <c r="P40" i="14"/>
  <c r="O40" i="14"/>
  <c r="R40" i="14"/>
  <c r="Q40" i="14"/>
  <c r="N39" i="14"/>
  <c r="R39" i="14"/>
  <c r="Q39" i="14"/>
  <c r="N38" i="14"/>
  <c r="R38" i="14"/>
  <c r="Q38" i="14"/>
  <c r="N37" i="14"/>
  <c r="M37" i="14"/>
  <c r="R37" i="14"/>
  <c r="Q37" i="14"/>
  <c r="N36" i="14"/>
  <c r="P36" i="14"/>
  <c r="O36" i="14"/>
  <c r="R36" i="14"/>
  <c r="Q36" i="14"/>
  <c r="N35" i="14"/>
  <c r="R35" i="14"/>
  <c r="Q35" i="14"/>
  <c r="N34" i="14"/>
  <c r="R34" i="14"/>
  <c r="Q34" i="14"/>
  <c r="N33" i="14"/>
  <c r="R33" i="14"/>
  <c r="Q33" i="14"/>
  <c r="N32" i="14"/>
  <c r="P32" i="14"/>
  <c r="O32" i="14"/>
  <c r="R32" i="14"/>
  <c r="Q32" i="14"/>
  <c r="N31" i="14"/>
  <c r="R31" i="14"/>
  <c r="Q31" i="14"/>
  <c r="N30" i="14"/>
  <c r="R30" i="14"/>
  <c r="Q30" i="14"/>
  <c r="N29" i="14"/>
  <c r="R29" i="14"/>
  <c r="Q29" i="14"/>
  <c r="N28" i="14"/>
  <c r="P28" i="14"/>
  <c r="O28" i="14"/>
  <c r="R28" i="14"/>
  <c r="Q28" i="14"/>
  <c r="N27" i="14"/>
  <c r="R27" i="14"/>
  <c r="Q27" i="14"/>
  <c r="N26" i="14"/>
  <c r="R26" i="14"/>
  <c r="Q26" i="14"/>
  <c r="N25" i="14"/>
  <c r="M25" i="14"/>
  <c r="R25" i="14"/>
  <c r="Q25" i="14"/>
  <c r="N24" i="14"/>
  <c r="P24" i="14"/>
  <c r="O24" i="14"/>
  <c r="R24" i="14"/>
  <c r="Q24" i="14"/>
  <c r="N23" i="14"/>
  <c r="R23" i="14"/>
  <c r="Q23" i="14"/>
  <c r="N22" i="14"/>
  <c r="R22" i="14"/>
  <c r="Q22" i="14"/>
  <c r="N21" i="14"/>
  <c r="M21" i="14"/>
  <c r="R21" i="14"/>
  <c r="Q21" i="14"/>
  <c r="N20" i="14"/>
  <c r="P20" i="14"/>
  <c r="O20" i="14"/>
  <c r="R20" i="14"/>
  <c r="Q20" i="14"/>
  <c r="N19" i="14"/>
  <c r="R19" i="14"/>
  <c r="N18" i="14"/>
  <c r="R18" i="14"/>
  <c r="Q18" i="14"/>
  <c r="N17" i="14"/>
  <c r="R17" i="14"/>
  <c r="Q17" i="14"/>
  <c r="N16" i="14"/>
  <c r="P16" i="14"/>
  <c r="O16" i="14"/>
  <c r="R16" i="14"/>
  <c r="Q16" i="14"/>
  <c r="N15" i="14"/>
  <c r="R15" i="14"/>
  <c r="Q15" i="14"/>
  <c r="N14" i="14"/>
  <c r="R14" i="14"/>
  <c r="N13" i="14"/>
  <c r="P13" i="14"/>
  <c r="O13" i="14"/>
  <c r="R13" i="14"/>
  <c r="N12" i="14"/>
  <c r="P12" i="14"/>
  <c r="O12" i="14"/>
  <c r="R12" i="14"/>
  <c r="Q12" i="14"/>
  <c r="N11" i="14"/>
  <c r="R11" i="14"/>
  <c r="Q11" i="14"/>
  <c r="N10" i="14"/>
  <c r="R10" i="14"/>
  <c r="Q10" i="14"/>
  <c r="N9" i="14"/>
  <c r="R9" i="14"/>
  <c r="Q9" i="14"/>
  <c r="F9" i="28"/>
  <c r="AO9" i="28"/>
  <c r="F10" i="28"/>
  <c r="AO10" i="28"/>
  <c r="F11" i="28"/>
  <c r="F12" i="28"/>
  <c r="AO12" i="28"/>
  <c r="F14" i="28"/>
  <c r="AO14" i="28"/>
  <c r="F15" i="28"/>
  <c r="AO15" i="28"/>
  <c r="F16" i="28"/>
  <c r="F17" i="28"/>
  <c r="AO17" i="28"/>
  <c r="F18" i="28"/>
  <c r="AO18" i="28"/>
  <c r="F19" i="28"/>
  <c r="AO19" i="28"/>
  <c r="F20" i="28"/>
  <c r="AO20" i="28"/>
  <c r="F21" i="28"/>
  <c r="AO21" i="28"/>
  <c r="F22" i="28"/>
  <c r="AO22" i="28"/>
  <c r="F23" i="28"/>
  <c r="AO23" i="28"/>
  <c r="F24" i="28"/>
  <c r="AO24" i="28"/>
  <c r="F25" i="28"/>
  <c r="AO25" i="28"/>
  <c r="F26" i="28"/>
  <c r="AO26" i="28"/>
  <c r="F27" i="28"/>
  <c r="AO27" i="28"/>
  <c r="F28" i="28"/>
  <c r="AO28" i="28"/>
  <c r="F29" i="28"/>
  <c r="AO29" i="28"/>
  <c r="F30" i="28"/>
  <c r="AO30" i="28"/>
  <c r="F31" i="28"/>
  <c r="AO31" i="28"/>
  <c r="F32" i="28"/>
  <c r="AO32" i="28"/>
  <c r="F33" i="28"/>
  <c r="AO33" i="28"/>
  <c r="F34" i="28"/>
  <c r="AO34" i="28"/>
  <c r="F35" i="28"/>
  <c r="F36" i="28"/>
  <c r="AO36" i="28"/>
  <c r="F37" i="28"/>
  <c r="AO37" i="28"/>
  <c r="F38" i="28"/>
  <c r="F40" i="28"/>
  <c r="AO40" i="28"/>
  <c r="F41" i="28"/>
  <c r="AO41" i="28"/>
  <c r="F42" i="28"/>
  <c r="O39" i="28"/>
  <c r="P55" i="13"/>
  <c r="P6" i="13"/>
  <c r="O55" i="13"/>
  <c r="L7" i="28"/>
  <c r="O6" i="13"/>
  <c r="N55" i="13"/>
  <c r="N6" i="13"/>
  <c r="M55" i="13"/>
  <c r="J7" i="28"/>
  <c r="M6" i="13"/>
  <c r="P5" i="13"/>
  <c r="O5" i="13"/>
  <c r="N5" i="13"/>
  <c r="M5" i="13"/>
  <c r="R7" i="28"/>
  <c r="P7" i="28"/>
  <c r="N7" i="28"/>
  <c r="Q14" i="14"/>
  <c r="Q19" i="14"/>
  <c r="M33" i="14"/>
  <c r="D41" i="31"/>
  <c r="D40" i="31"/>
  <c r="D39" i="31"/>
  <c r="D38" i="31"/>
  <c r="D37" i="31"/>
  <c r="D36" i="31"/>
  <c r="D35" i="31"/>
  <c r="D34" i="31"/>
  <c r="D33" i="31"/>
  <c r="D32" i="31"/>
  <c r="D31" i="31"/>
  <c r="D30" i="31"/>
  <c r="D29" i="31"/>
  <c r="D28" i="31"/>
  <c r="D27" i="31"/>
  <c r="D26" i="31"/>
  <c r="D25" i="31"/>
  <c r="D24" i="31"/>
  <c r="D23" i="31"/>
  <c r="D22" i="31"/>
  <c r="D21" i="31"/>
  <c r="D20" i="31"/>
  <c r="D19" i="31"/>
  <c r="D18" i="31"/>
  <c r="D17" i="31"/>
  <c r="D16" i="31"/>
  <c r="D15" i="31"/>
  <c r="D14" i="31"/>
  <c r="D12" i="31"/>
  <c r="D11" i="31"/>
  <c r="D10" i="31"/>
  <c r="D9" i="31"/>
  <c r="F39" i="11"/>
  <c r="F8" i="38"/>
  <c r="I8" i="38" s="1"/>
  <c r="I7" i="38" s="1"/>
  <c r="F9" i="38"/>
  <c r="Y9" i="38"/>
  <c r="F10" i="38"/>
  <c r="U10" i="38"/>
  <c r="F11" i="38"/>
  <c r="F12" i="38"/>
  <c r="F13" i="38"/>
  <c r="U13" i="38"/>
  <c r="F14" i="38"/>
  <c r="F15" i="38"/>
  <c r="F16" i="38"/>
  <c r="F17" i="38"/>
  <c r="M17" i="38"/>
  <c r="F18" i="38"/>
  <c r="U18" i="38"/>
  <c r="F19" i="38"/>
  <c r="F20" i="38"/>
  <c r="F21" i="38"/>
  <c r="I21" i="38"/>
  <c r="F22" i="38"/>
  <c r="F23" i="38"/>
  <c r="F24" i="38"/>
  <c r="Q24" i="38"/>
  <c r="S24" i="38"/>
  <c r="F25" i="38"/>
  <c r="F26" i="38"/>
  <c r="F27" i="38"/>
  <c r="F28" i="38"/>
  <c r="O28" i="38"/>
  <c r="F29" i="38"/>
  <c r="Y29" i="38"/>
  <c r="F30" i="38"/>
  <c r="Q30" i="38"/>
  <c r="S30" i="38"/>
  <c r="F31" i="38"/>
  <c r="W31" i="38"/>
  <c r="F32" i="38"/>
  <c r="M32" i="38"/>
  <c r="F33" i="38"/>
  <c r="F34" i="38"/>
  <c r="O34" i="38"/>
  <c r="F35" i="38"/>
  <c r="F36" i="38"/>
  <c r="S36" i="38"/>
  <c r="F37" i="38"/>
  <c r="Y37" i="38"/>
  <c r="F38" i="38"/>
  <c r="S38" i="38"/>
  <c r="F40" i="38"/>
  <c r="Q40" i="38"/>
  <c r="F41" i="38"/>
  <c r="I41" i="38"/>
  <c r="F42" i="38"/>
  <c r="S42" i="38"/>
  <c r="Q6" i="37"/>
  <c r="Q11" i="38"/>
  <c r="Q31" i="38"/>
  <c r="Q32" i="38"/>
  <c r="P6" i="37"/>
  <c r="O26" i="38"/>
  <c r="O39" i="38"/>
  <c r="O6" i="37"/>
  <c r="G26" i="38"/>
  <c r="G32" i="38"/>
  <c r="G36" i="38"/>
  <c r="G41" i="38"/>
  <c r="I24" i="38"/>
  <c r="I30" i="38"/>
  <c r="I32" i="38"/>
  <c r="K21" i="38"/>
  <c r="K32" i="38"/>
  <c r="M39" i="38"/>
  <c r="U11" i="38"/>
  <c r="U24" i="38"/>
  <c r="U26" i="38"/>
  <c r="U41" i="38"/>
  <c r="W30" i="38"/>
  <c r="Y11" i="38"/>
  <c r="Y24" i="38"/>
  <c r="Y26" i="38"/>
  <c r="Y30" i="38"/>
  <c r="Y32" i="38"/>
  <c r="F8" i="35"/>
  <c r="K8" i="35" s="1"/>
  <c r="K7" i="35" s="1"/>
  <c r="K55" i="35" s="1"/>
  <c r="F9" i="35"/>
  <c r="M9" i="35"/>
  <c r="F10" i="35"/>
  <c r="M10" i="35"/>
  <c r="F11" i="35"/>
  <c r="M11" i="35"/>
  <c r="F12" i="35"/>
  <c r="M12" i="35"/>
  <c r="F14" i="35"/>
  <c r="F15" i="35"/>
  <c r="M15" i="35"/>
  <c r="F16" i="35"/>
  <c r="M16" i="35"/>
  <c r="F17" i="35"/>
  <c r="M17" i="35"/>
  <c r="F18" i="35"/>
  <c r="M18" i="35"/>
  <c r="F19" i="35"/>
  <c r="M19" i="35"/>
  <c r="F20" i="35"/>
  <c r="M20" i="35"/>
  <c r="F21" i="35"/>
  <c r="M21" i="35"/>
  <c r="F22" i="35"/>
  <c r="M22" i="35"/>
  <c r="F23" i="35"/>
  <c r="M23" i="35"/>
  <c r="F24" i="35"/>
  <c r="M24" i="35"/>
  <c r="F25" i="35"/>
  <c r="F26" i="35"/>
  <c r="M26" i="35"/>
  <c r="F27" i="35"/>
  <c r="M27" i="35"/>
  <c r="F28" i="35"/>
  <c r="M28" i="35"/>
  <c r="F29" i="35"/>
  <c r="M29" i="35"/>
  <c r="F30" i="35"/>
  <c r="F31" i="35"/>
  <c r="M31" i="35"/>
  <c r="F32" i="35"/>
  <c r="M32" i="35"/>
  <c r="F33" i="35"/>
  <c r="M33" i="35"/>
  <c r="F34" i="35"/>
  <c r="M34" i="35"/>
  <c r="F35" i="35"/>
  <c r="M35" i="35"/>
  <c r="F36" i="35"/>
  <c r="F37" i="35"/>
  <c r="M37" i="35"/>
  <c r="F38" i="35"/>
  <c r="F40" i="35"/>
  <c r="M40" i="35"/>
  <c r="F41" i="35"/>
  <c r="F42" i="35"/>
  <c r="M42" i="35"/>
  <c r="I39" i="35"/>
  <c r="J6" i="36"/>
  <c r="K6" i="36"/>
  <c r="F8" i="33"/>
  <c r="AK8" i="33" s="1"/>
  <c r="AK7" i="33" s="1"/>
  <c r="AK55" i="33" s="1"/>
  <c r="F9" i="33"/>
  <c r="U9" i="33"/>
  <c r="F10" i="33"/>
  <c r="F11" i="33"/>
  <c r="F12" i="33"/>
  <c r="F14" i="33"/>
  <c r="F15" i="33"/>
  <c r="F16" i="33"/>
  <c r="F17" i="33"/>
  <c r="F18" i="33"/>
  <c r="F19" i="33"/>
  <c r="F20" i="33"/>
  <c r="F21" i="33"/>
  <c r="F22" i="33"/>
  <c r="F23" i="33"/>
  <c r="F24" i="33"/>
  <c r="F25" i="33"/>
  <c r="F26" i="33"/>
  <c r="F27" i="33"/>
  <c r="F28" i="33"/>
  <c r="F29" i="33"/>
  <c r="F30" i="33"/>
  <c r="F31" i="33"/>
  <c r="F32" i="33"/>
  <c r="F33" i="33"/>
  <c r="F34" i="33"/>
  <c r="F35" i="33"/>
  <c r="F36" i="33"/>
  <c r="F37" i="33"/>
  <c r="F38" i="33"/>
  <c r="F40" i="33"/>
  <c r="F41" i="33"/>
  <c r="F42" i="33"/>
  <c r="P6" i="34"/>
  <c r="G40" i="33"/>
  <c r="O32" i="33"/>
  <c r="J6" i="34"/>
  <c r="K6" i="34"/>
  <c r="L6" i="34"/>
  <c r="M6" i="34"/>
  <c r="N6" i="34"/>
  <c r="O6" i="34"/>
  <c r="Q6" i="34"/>
  <c r="R6" i="34"/>
  <c r="AI38" i="28"/>
  <c r="I38" i="28"/>
  <c r="AK38" i="28"/>
  <c r="Z6" i="13"/>
  <c r="Z55" i="13"/>
  <c r="AJ7" i="28"/>
  <c r="C42" i="35"/>
  <c r="C41" i="35"/>
  <c r="C40" i="35"/>
  <c r="C39" i="35"/>
  <c r="C38" i="35"/>
  <c r="C37" i="35"/>
  <c r="C36" i="35"/>
  <c r="C35" i="35"/>
  <c r="C34" i="35"/>
  <c r="C33" i="35"/>
  <c r="C32" i="35"/>
  <c r="C31" i="35"/>
  <c r="C30" i="35"/>
  <c r="C29" i="35"/>
  <c r="C28" i="35"/>
  <c r="C27" i="35"/>
  <c r="C26" i="35"/>
  <c r="C25" i="35"/>
  <c r="C24" i="35"/>
  <c r="C23" i="35"/>
  <c r="C22" i="35"/>
  <c r="C21" i="35"/>
  <c r="C20" i="35"/>
  <c r="C19" i="35"/>
  <c r="C18" i="35"/>
  <c r="C17" i="35"/>
  <c r="C16" i="35"/>
  <c r="C15" i="35"/>
  <c r="C14" i="35"/>
  <c r="C12" i="35"/>
  <c r="C11" i="35"/>
  <c r="C10" i="35"/>
  <c r="C9" i="35"/>
  <c r="C42" i="11"/>
  <c r="H42" i="14"/>
  <c r="C41" i="11"/>
  <c r="C40" i="11"/>
  <c r="H40" i="14"/>
  <c r="C39" i="11"/>
  <c r="H39" i="14"/>
  <c r="C38" i="11"/>
  <c r="H38" i="14"/>
  <c r="C37" i="11"/>
  <c r="C36" i="11"/>
  <c r="H36" i="14"/>
  <c r="C35" i="11"/>
  <c r="H35" i="14"/>
  <c r="C34" i="11"/>
  <c r="H34" i="14"/>
  <c r="C33" i="11"/>
  <c r="C32" i="11"/>
  <c r="H32" i="14"/>
  <c r="C31" i="11"/>
  <c r="H31" i="14"/>
  <c r="C30" i="11"/>
  <c r="H30" i="14"/>
  <c r="C29" i="11"/>
  <c r="C28" i="11"/>
  <c r="H28" i="14"/>
  <c r="C27" i="11"/>
  <c r="H27" i="14"/>
  <c r="C26" i="11"/>
  <c r="H26" i="14"/>
  <c r="C25" i="11"/>
  <c r="C24" i="11"/>
  <c r="H24" i="14"/>
  <c r="C23" i="11"/>
  <c r="H23" i="14"/>
  <c r="C22" i="11"/>
  <c r="H22" i="14"/>
  <c r="C21" i="11"/>
  <c r="C20" i="11"/>
  <c r="H20" i="14"/>
  <c r="C19" i="11"/>
  <c r="H19" i="14"/>
  <c r="C18" i="11"/>
  <c r="H18" i="14"/>
  <c r="C17" i="11"/>
  <c r="C16" i="11"/>
  <c r="H16" i="14"/>
  <c r="C15" i="11"/>
  <c r="H15" i="14"/>
  <c r="C14" i="11"/>
  <c r="H14" i="14"/>
  <c r="C12" i="11"/>
  <c r="H12" i="14"/>
  <c r="C11" i="11"/>
  <c r="H11" i="14"/>
  <c r="C10" i="11"/>
  <c r="H10" i="14"/>
  <c r="C9" i="11"/>
  <c r="L6" i="3"/>
  <c r="T5" i="37"/>
  <c r="S5" i="37"/>
  <c r="R5" i="37"/>
  <c r="Q5" i="37"/>
  <c r="O5" i="37"/>
  <c r="P5" i="37"/>
  <c r="C40" i="38"/>
  <c r="C42" i="38"/>
  <c r="C41" i="38"/>
  <c r="C39" i="38"/>
  <c r="C38" i="38"/>
  <c r="C37" i="38"/>
  <c r="C36" i="38"/>
  <c r="C35" i="38"/>
  <c r="C34" i="38"/>
  <c r="C33" i="38"/>
  <c r="C32" i="38"/>
  <c r="C31" i="38"/>
  <c r="C30" i="38"/>
  <c r="C29" i="38"/>
  <c r="C28" i="38"/>
  <c r="C27" i="38"/>
  <c r="C26" i="38"/>
  <c r="C25" i="38"/>
  <c r="C24" i="38"/>
  <c r="C23" i="38"/>
  <c r="C22" i="38"/>
  <c r="C21" i="38"/>
  <c r="C20" i="38"/>
  <c r="C19" i="38"/>
  <c r="C18" i="38"/>
  <c r="C17" i="38"/>
  <c r="C16" i="38"/>
  <c r="C15" i="38"/>
  <c r="C14" i="38"/>
  <c r="C13" i="38"/>
  <c r="C12" i="38"/>
  <c r="C11" i="38"/>
  <c r="C10" i="38"/>
  <c r="C9" i="38"/>
  <c r="Z7" i="38"/>
  <c r="X7" i="38"/>
  <c r="V7" i="38"/>
  <c r="C42" i="33"/>
  <c r="P42" i="14"/>
  <c r="O42" i="14"/>
  <c r="C41" i="33"/>
  <c r="P41" i="14"/>
  <c r="C40" i="33"/>
  <c r="C39" i="33"/>
  <c r="P39" i="14"/>
  <c r="O39" i="14"/>
  <c r="C38" i="33"/>
  <c r="P38" i="14"/>
  <c r="O38" i="14"/>
  <c r="C37" i="33"/>
  <c r="P37" i="14"/>
  <c r="O37" i="14"/>
  <c r="C36" i="33"/>
  <c r="C35" i="33"/>
  <c r="P35" i="14"/>
  <c r="O35" i="14"/>
  <c r="C34" i="33"/>
  <c r="P34" i="14"/>
  <c r="O34" i="14"/>
  <c r="C33" i="33"/>
  <c r="P33" i="14"/>
  <c r="C32" i="33"/>
  <c r="C31" i="33"/>
  <c r="P31" i="14"/>
  <c r="O31" i="14"/>
  <c r="C30" i="33"/>
  <c r="P30" i="14"/>
  <c r="O30" i="14"/>
  <c r="C29" i="33"/>
  <c r="P29" i="14"/>
  <c r="O29" i="14"/>
  <c r="C28" i="33"/>
  <c r="C27" i="33"/>
  <c r="P27" i="14"/>
  <c r="O27" i="14"/>
  <c r="C26" i="33"/>
  <c r="P26" i="14"/>
  <c r="O26" i="14"/>
  <c r="C25" i="33"/>
  <c r="P25" i="14"/>
  <c r="O25" i="14"/>
  <c r="C24" i="33"/>
  <c r="C23" i="33"/>
  <c r="P23" i="14"/>
  <c r="O23" i="14"/>
  <c r="C22" i="33"/>
  <c r="P22" i="14"/>
  <c r="O22" i="14"/>
  <c r="C21" i="33"/>
  <c r="P21" i="14"/>
  <c r="O21" i="14"/>
  <c r="C20" i="33"/>
  <c r="C19" i="33"/>
  <c r="P19" i="14"/>
  <c r="O19" i="14"/>
  <c r="C18" i="33"/>
  <c r="P18" i="14"/>
  <c r="O18" i="14"/>
  <c r="C17" i="33"/>
  <c r="P17" i="14"/>
  <c r="O17" i="14"/>
  <c r="C16" i="33"/>
  <c r="C15" i="33"/>
  <c r="P15" i="14"/>
  <c r="O15" i="14"/>
  <c r="C14" i="33"/>
  <c r="P14" i="14"/>
  <c r="O14" i="14"/>
  <c r="C12" i="33"/>
  <c r="C11" i="33"/>
  <c r="P11" i="14"/>
  <c r="O11" i="14"/>
  <c r="C10" i="33"/>
  <c r="P10" i="14"/>
  <c r="O10" i="14"/>
  <c r="C9" i="33"/>
  <c r="P9" i="14"/>
  <c r="N5" i="34"/>
  <c r="M5" i="34"/>
  <c r="L5" i="34"/>
  <c r="P7" i="33"/>
  <c r="L7" i="33"/>
  <c r="N7" i="33"/>
  <c r="Q5" i="9"/>
  <c r="P5" i="9"/>
  <c r="O5" i="9"/>
  <c r="O6" i="9"/>
  <c r="P6" i="9"/>
  <c r="Q6" i="9"/>
  <c r="P7" i="11"/>
  <c r="R7" i="11"/>
  <c r="T7" i="11"/>
  <c r="N5" i="37"/>
  <c r="M5" i="37"/>
  <c r="L5" i="37"/>
  <c r="O51" i="3"/>
  <c r="O47" i="3"/>
  <c r="O43" i="3"/>
  <c r="K52" i="37"/>
  <c r="I52" i="37"/>
  <c r="Q52" i="3"/>
  <c r="K51" i="37"/>
  <c r="I51" i="37"/>
  <c r="Q51" i="3"/>
  <c r="K50" i="37"/>
  <c r="I50" i="37"/>
  <c r="Q50" i="3"/>
  <c r="K49" i="37"/>
  <c r="I49" i="37"/>
  <c r="Q49" i="3"/>
  <c r="K48" i="37"/>
  <c r="I48" i="37"/>
  <c r="Q48" i="3"/>
  <c r="K47" i="37"/>
  <c r="I47" i="37"/>
  <c r="Q47" i="3"/>
  <c r="K46" i="37"/>
  <c r="I46" i="37"/>
  <c r="Q46" i="3"/>
  <c r="K45" i="37"/>
  <c r="I45" i="37"/>
  <c r="Q45" i="3"/>
  <c r="K44" i="37"/>
  <c r="I44" i="37"/>
  <c r="Q44" i="3"/>
  <c r="K43" i="37"/>
  <c r="I43" i="37"/>
  <c r="Q43" i="3"/>
  <c r="K40" i="37"/>
  <c r="I40" i="37"/>
  <c r="Q40" i="3"/>
  <c r="K39" i="37"/>
  <c r="I39" i="37"/>
  <c r="Q39" i="3"/>
  <c r="K38" i="37"/>
  <c r="I38" i="37"/>
  <c r="Q38" i="3"/>
  <c r="K37" i="37"/>
  <c r="I37" i="37"/>
  <c r="Q37" i="3"/>
  <c r="K36" i="37"/>
  <c r="I36" i="37"/>
  <c r="Q36" i="3"/>
  <c r="K35" i="37"/>
  <c r="I35" i="37"/>
  <c r="Q35" i="3"/>
  <c r="K34" i="37"/>
  <c r="I34" i="37"/>
  <c r="Q34" i="3"/>
  <c r="K33" i="37"/>
  <c r="I33" i="37"/>
  <c r="Q33" i="3"/>
  <c r="K32" i="37"/>
  <c r="I32" i="37"/>
  <c r="Q32" i="3"/>
  <c r="K31" i="37"/>
  <c r="I31" i="37"/>
  <c r="Q31" i="3"/>
  <c r="K30" i="37"/>
  <c r="I30" i="37"/>
  <c r="Q30" i="3"/>
  <c r="K29" i="37"/>
  <c r="I29" i="37"/>
  <c r="Q29" i="3"/>
  <c r="K28" i="37"/>
  <c r="I28" i="37"/>
  <c r="Q28" i="3"/>
  <c r="K27" i="37"/>
  <c r="I27" i="37"/>
  <c r="Q27" i="3"/>
  <c r="K26" i="37"/>
  <c r="I26" i="37"/>
  <c r="Q26" i="3"/>
  <c r="K23" i="37"/>
  <c r="I23" i="37"/>
  <c r="Q23" i="3"/>
  <c r="K21" i="37"/>
  <c r="I21" i="37"/>
  <c r="Q21" i="3"/>
  <c r="K20" i="37"/>
  <c r="I20" i="37"/>
  <c r="Q20" i="3"/>
  <c r="K19" i="37"/>
  <c r="I19" i="37"/>
  <c r="Q19" i="3"/>
  <c r="K18" i="37"/>
  <c r="I18" i="37"/>
  <c r="Q18" i="3"/>
  <c r="K17" i="37"/>
  <c r="I17" i="37"/>
  <c r="Q17" i="3"/>
  <c r="K16" i="37"/>
  <c r="I16" i="37"/>
  <c r="Q16" i="3"/>
  <c r="K14" i="37"/>
  <c r="I14" i="37"/>
  <c r="Q14" i="3"/>
  <c r="V42" i="14"/>
  <c r="U42" i="14"/>
  <c r="V41" i="14"/>
  <c r="U41" i="14"/>
  <c r="V40" i="14"/>
  <c r="U40" i="14"/>
  <c r="V39" i="14"/>
  <c r="U39" i="14"/>
  <c r="V38" i="14"/>
  <c r="U38" i="14"/>
  <c r="V37" i="14"/>
  <c r="U37" i="14"/>
  <c r="V36" i="14"/>
  <c r="U36" i="14"/>
  <c r="V35" i="14"/>
  <c r="U35" i="14"/>
  <c r="V34" i="14"/>
  <c r="U34" i="14"/>
  <c r="V33" i="14"/>
  <c r="U33" i="14"/>
  <c r="V32" i="14"/>
  <c r="U32" i="14"/>
  <c r="V31" i="14"/>
  <c r="U31" i="14"/>
  <c r="V30" i="14"/>
  <c r="U30" i="14"/>
  <c r="V29" i="14"/>
  <c r="U29" i="14"/>
  <c r="V28" i="14"/>
  <c r="U28" i="14"/>
  <c r="V27" i="14"/>
  <c r="U27" i="14"/>
  <c r="V26" i="14"/>
  <c r="U26" i="14"/>
  <c r="V25" i="14"/>
  <c r="U25" i="14"/>
  <c r="V24" i="14"/>
  <c r="U24" i="14"/>
  <c r="V23" i="14"/>
  <c r="U23" i="14"/>
  <c r="V22" i="14"/>
  <c r="U22" i="14"/>
  <c r="V21" i="14"/>
  <c r="U21" i="14"/>
  <c r="V20" i="14"/>
  <c r="U20" i="14"/>
  <c r="V19" i="14"/>
  <c r="U19" i="14"/>
  <c r="V18" i="14"/>
  <c r="U18" i="14"/>
  <c r="V17" i="14"/>
  <c r="V16" i="14"/>
  <c r="U16" i="14"/>
  <c r="V15" i="14"/>
  <c r="U15" i="14"/>
  <c r="V14" i="14"/>
  <c r="U14" i="14"/>
  <c r="V13" i="14"/>
  <c r="U13" i="14"/>
  <c r="V12" i="14"/>
  <c r="U12" i="14"/>
  <c r="V11" i="14"/>
  <c r="U11" i="14"/>
  <c r="V10" i="14"/>
  <c r="U10" i="14"/>
  <c r="V9" i="14"/>
  <c r="U9" i="14"/>
  <c r="E42" i="38"/>
  <c r="D42" i="38"/>
  <c r="B42" i="38"/>
  <c r="A42" i="38"/>
  <c r="E41" i="38"/>
  <c r="D41" i="38"/>
  <c r="B41" i="38"/>
  <c r="A41" i="38"/>
  <c r="E40" i="38"/>
  <c r="D40" i="38"/>
  <c r="B40" i="38"/>
  <c r="A40" i="38"/>
  <c r="F39" i="38"/>
  <c r="E39" i="38"/>
  <c r="D39" i="38"/>
  <c r="B39" i="38"/>
  <c r="A39" i="38"/>
  <c r="E38" i="38"/>
  <c r="D38" i="38"/>
  <c r="B38" i="38"/>
  <c r="A38" i="38"/>
  <c r="E37" i="38"/>
  <c r="D37" i="38"/>
  <c r="B37" i="38"/>
  <c r="A37" i="38"/>
  <c r="E36" i="38"/>
  <c r="D36" i="38"/>
  <c r="B36" i="38"/>
  <c r="A36" i="38"/>
  <c r="E35" i="38"/>
  <c r="D35" i="38"/>
  <c r="B35" i="38"/>
  <c r="A35" i="38"/>
  <c r="E34" i="38"/>
  <c r="D34" i="38"/>
  <c r="B34" i="38"/>
  <c r="A34" i="38"/>
  <c r="E33" i="38"/>
  <c r="D33" i="38"/>
  <c r="B33" i="38"/>
  <c r="A33" i="38"/>
  <c r="E32" i="38"/>
  <c r="D32" i="38"/>
  <c r="B32" i="38"/>
  <c r="A32" i="38"/>
  <c r="E31" i="38"/>
  <c r="D31" i="38"/>
  <c r="B31" i="38"/>
  <c r="A31" i="38"/>
  <c r="E30" i="38"/>
  <c r="D30" i="38"/>
  <c r="B30" i="38"/>
  <c r="A30" i="38"/>
  <c r="E29" i="38"/>
  <c r="D29" i="38"/>
  <c r="B29" i="38"/>
  <c r="A29" i="38"/>
  <c r="E28" i="38"/>
  <c r="D28" i="38"/>
  <c r="B28" i="38"/>
  <c r="A28" i="38"/>
  <c r="E27" i="38"/>
  <c r="D27" i="38"/>
  <c r="B27" i="38"/>
  <c r="A27" i="38"/>
  <c r="E26" i="38"/>
  <c r="D26" i="38"/>
  <c r="B26" i="38"/>
  <c r="A26" i="38"/>
  <c r="E25" i="38"/>
  <c r="D25" i="38"/>
  <c r="B25" i="38"/>
  <c r="A25" i="38"/>
  <c r="E24" i="38"/>
  <c r="D24" i="38"/>
  <c r="B24" i="38"/>
  <c r="A24" i="38"/>
  <c r="E23" i="38"/>
  <c r="D23" i="38"/>
  <c r="B23" i="38"/>
  <c r="A23" i="38"/>
  <c r="E22" i="38"/>
  <c r="D22" i="38"/>
  <c r="B22" i="38"/>
  <c r="A22" i="38"/>
  <c r="E21" i="38"/>
  <c r="D21" i="38"/>
  <c r="B21" i="38"/>
  <c r="A21" i="38"/>
  <c r="E20" i="38"/>
  <c r="D20" i="38"/>
  <c r="B20" i="38"/>
  <c r="A20" i="38"/>
  <c r="E19" i="38"/>
  <c r="D19" i="38"/>
  <c r="B19" i="38"/>
  <c r="A19" i="38"/>
  <c r="E18" i="38"/>
  <c r="D18" i="38"/>
  <c r="B18" i="38"/>
  <c r="A18" i="38"/>
  <c r="E17" i="38"/>
  <c r="D17" i="38"/>
  <c r="B17" i="38"/>
  <c r="A17" i="38"/>
  <c r="E16" i="38"/>
  <c r="D16" i="38"/>
  <c r="B16" i="38"/>
  <c r="A16" i="38"/>
  <c r="E15" i="38"/>
  <c r="D15" i="38"/>
  <c r="B15" i="38"/>
  <c r="A15" i="38"/>
  <c r="E14" i="38"/>
  <c r="D14" i="38"/>
  <c r="B14" i="38"/>
  <c r="A14" i="38"/>
  <c r="E13" i="38"/>
  <c r="D13" i="38"/>
  <c r="B13" i="38"/>
  <c r="A13" i="38"/>
  <c r="E12" i="38"/>
  <c r="D12" i="38"/>
  <c r="B12" i="38"/>
  <c r="A12" i="38"/>
  <c r="E11" i="38"/>
  <c r="D11" i="38"/>
  <c r="B11" i="38"/>
  <c r="A11" i="38"/>
  <c r="E10" i="38"/>
  <c r="D10" i="38"/>
  <c r="B10" i="38"/>
  <c r="A10" i="38"/>
  <c r="E9" i="38"/>
  <c r="D9" i="38"/>
  <c r="B9" i="38"/>
  <c r="A9" i="38"/>
  <c r="E8" i="38"/>
  <c r="D8" i="38"/>
  <c r="B8" i="38"/>
  <c r="A8" i="38"/>
  <c r="T7" i="38"/>
  <c r="R7" i="38"/>
  <c r="P7" i="38"/>
  <c r="N7" i="38"/>
  <c r="L7" i="38"/>
  <c r="J7" i="38"/>
  <c r="H7" i="38"/>
  <c r="A4" i="38"/>
  <c r="A3" i="38"/>
  <c r="K15" i="37"/>
  <c r="I15" i="37"/>
  <c r="Q15" i="3"/>
  <c r="I9" i="37"/>
  <c r="T6" i="37"/>
  <c r="S6" i="37"/>
  <c r="R6" i="37"/>
  <c r="N6" i="37"/>
  <c r="M6" i="37"/>
  <c r="L6" i="37"/>
  <c r="K6" i="37"/>
  <c r="J6" i="37"/>
  <c r="I6" i="37"/>
  <c r="A4" i="37"/>
  <c r="A3" i="37"/>
  <c r="U17" i="14"/>
  <c r="O35" i="3"/>
  <c r="O33" i="3"/>
  <c r="O27" i="3"/>
  <c r="O19" i="3"/>
  <c r="O17" i="3"/>
  <c r="O15" i="3"/>
  <c r="N36" i="3"/>
  <c r="Q6" i="3"/>
  <c r="O6" i="3"/>
  <c r="N6" i="3"/>
  <c r="P5" i="34"/>
  <c r="O5" i="34"/>
  <c r="K5" i="34"/>
  <c r="J5" i="34"/>
  <c r="N52" i="3"/>
  <c r="N51" i="3"/>
  <c r="N50" i="3"/>
  <c r="N49" i="3"/>
  <c r="N48" i="3"/>
  <c r="N47" i="3"/>
  <c r="N46" i="3"/>
  <c r="N45" i="3"/>
  <c r="N44" i="3"/>
  <c r="N43" i="3"/>
  <c r="N40" i="3"/>
  <c r="N39" i="3"/>
  <c r="N38" i="3"/>
  <c r="N37" i="3"/>
  <c r="N35" i="3"/>
  <c r="N34" i="3"/>
  <c r="N33" i="3"/>
  <c r="N32" i="3"/>
  <c r="N31" i="3"/>
  <c r="N30" i="3"/>
  <c r="N29" i="3"/>
  <c r="N28" i="3"/>
  <c r="N27" i="3"/>
  <c r="N26" i="3"/>
  <c r="N23" i="3"/>
  <c r="N21" i="3"/>
  <c r="N20" i="3"/>
  <c r="N19" i="3"/>
  <c r="N18" i="3"/>
  <c r="N17" i="3"/>
  <c r="N16" i="3"/>
  <c r="N15" i="3"/>
  <c r="N14" i="3"/>
  <c r="I9" i="34"/>
  <c r="I6" i="34"/>
  <c r="A4" i="34"/>
  <c r="A3" i="34"/>
  <c r="E42" i="33"/>
  <c r="D42" i="33"/>
  <c r="B42" i="33"/>
  <c r="A42" i="33"/>
  <c r="E41" i="33"/>
  <c r="D41" i="33"/>
  <c r="B41" i="33"/>
  <c r="A41" i="33"/>
  <c r="E40" i="33"/>
  <c r="D40" i="33"/>
  <c r="B40" i="33"/>
  <c r="A40" i="33"/>
  <c r="F39" i="33"/>
  <c r="E39" i="33"/>
  <c r="D39" i="33"/>
  <c r="B39" i="33"/>
  <c r="A39" i="33"/>
  <c r="E38" i="33"/>
  <c r="D38" i="33"/>
  <c r="B38" i="33"/>
  <c r="A38" i="33"/>
  <c r="E37" i="33"/>
  <c r="D37" i="33"/>
  <c r="B37" i="33"/>
  <c r="A37" i="33"/>
  <c r="E36" i="33"/>
  <c r="D36" i="33"/>
  <c r="B36" i="33"/>
  <c r="A36" i="33"/>
  <c r="E35" i="33"/>
  <c r="D35" i="33"/>
  <c r="B35" i="33"/>
  <c r="A35" i="33"/>
  <c r="E34" i="33"/>
  <c r="D34" i="33"/>
  <c r="B34" i="33"/>
  <c r="A34" i="33"/>
  <c r="E33" i="33"/>
  <c r="D33" i="33"/>
  <c r="B33" i="33"/>
  <c r="A33" i="33"/>
  <c r="E32" i="33"/>
  <c r="D32" i="33"/>
  <c r="B32" i="33"/>
  <c r="A32" i="33"/>
  <c r="E31" i="33"/>
  <c r="D31" i="33"/>
  <c r="B31" i="33"/>
  <c r="A31" i="33"/>
  <c r="E30" i="33"/>
  <c r="D30" i="33"/>
  <c r="B30" i="33"/>
  <c r="A30" i="33"/>
  <c r="E29" i="33"/>
  <c r="D29" i="33"/>
  <c r="B29" i="33"/>
  <c r="A29" i="33"/>
  <c r="E28" i="33"/>
  <c r="D28" i="33"/>
  <c r="B28" i="33"/>
  <c r="A28" i="33"/>
  <c r="E27" i="33"/>
  <c r="D27" i="33"/>
  <c r="B27" i="33"/>
  <c r="A27" i="33"/>
  <c r="E26" i="33"/>
  <c r="D26" i="33"/>
  <c r="B26" i="33"/>
  <c r="A26" i="33"/>
  <c r="E25" i="33"/>
  <c r="D25" i="33"/>
  <c r="B25" i="33"/>
  <c r="A25" i="33"/>
  <c r="E24" i="33"/>
  <c r="D24" i="33"/>
  <c r="B24" i="33"/>
  <c r="A24" i="33"/>
  <c r="E23" i="33"/>
  <c r="D23" i="33"/>
  <c r="B23" i="33"/>
  <c r="A23" i="33"/>
  <c r="E22" i="33"/>
  <c r="D22" i="33"/>
  <c r="B22" i="33"/>
  <c r="A22" i="33"/>
  <c r="E21" i="33"/>
  <c r="D21" i="33"/>
  <c r="B21" i="33"/>
  <c r="A21" i="33"/>
  <c r="E20" i="33"/>
  <c r="D20" i="33"/>
  <c r="B20" i="33"/>
  <c r="A20" i="33"/>
  <c r="E19" i="33"/>
  <c r="D19" i="33"/>
  <c r="B19" i="33"/>
  <c r="A19" i="33"/>
  <c r="E18" i="33"/>
  <c r="D18" i="33"/>
  <c r="B18" i="33"/>
  <c r="A18" i="33"/>
  <c r="E17" i="33"/>
  <c r="D17" i="33"/>
  <c r="B17" i="33"/>
  <c r="A17" i="33"/>
  <c r="E16" i="33"/>
  <c r="D16" i="33"/>
  <c r="B16" i="33"/>
  <c r="A16" i="33"/>
  <c r="E15" i="33"/>
  <c r="D15" i="33"/>
  <c r="B15" i="33"/>
  <c r="A15" i="33"/>
  <c r="E14" i="33"/>
  <c r="D14" i="33"/>
  <c r="B14" i="33"/>
  <c r="A14" i="33"/>
  <c r="E12" i="33"/>
  <c r="D12" i="33"/>
  <c r="B12" i="33"/>
  <c r="A12" i="33"/>
  <c r="E11" i="33"/>
  <c r="D11" i="33"/>
  <c r="B11" i="33"/>
  <c r="A11" i="33"/>
  <c r="E10" i="33"/>
  <c r="D10" i="33"/>
  <c r="B10" i="33"/>
  <c r="A10" i="33"/>
  <c r="E9" i="33"/>
  <c r="D9" i="33"/>
  <c r="B9" i="33"/>
  <c r="A9" i="33"/>
  <c r="E8" i="33"/>
  <c r="D8" i="33"/>
  <c r="B8" i="33"/>
  <c r="A8" i="33"/>
  <c r="V7" i="33"/>
  <c r="T7" i="33"/>
  <c r="R7" i="33"/>
  <c r="J7" i="33"/>
  <c r="H7" i="33"/>
  <c r="A4" i="33"/>
  <c r="A3" i="33"/>
  <c r="K5" i="36"/>
  <c r="J5" i="36"/>
  <c r="O52" i="3"/>
  <c r="O50" i="3"/>
  <c r="O48" i="3"/>
  <c r="O46" i="3"/>
  <c r="O44" i="3"/>
  <c r="O39" i="3"/>
  <c r="O38" i="3"/>
  <c r="O37" i="3"/>
  <c r="O34" i="3"/>
  <c r="O31" i="3"/>
  <c r="O30" i="3"/>
  <c r="O29" i="3"/>
  <c r="O26" i="3"/>
  <c r="O23" i="3"/>
  <c r="O20" i="3"/>
  <c r="O16" i="3"/>
  <c r="O18" i="3"/>
  <c r="O14" i="3"/>
  <c r="K55" i="36"/>
  <c r="J55" i="36"/>
  <c r="O49" i="3"/>
  <c r="O45" i="3"/>
  <c r="O40" i="3"/>
  <c r="O36" i="3"/>
  <c r="O32" i="3"/>
  <c r="O28" i="3"/>
  <c r="O21" i="3"/>
  <c r="I9" i="36"/>
  <c r="I6" i="36"/>
  <c r="A4" i="36"/>
  <c r="A3" i="36"/>
  <c r="E42" i="35"/>
  <c r="D42" i="35"/>
  <c r="B42" i="35"/>
  <c r="A42" i="35"/>
  <c r="E41" i="35"/>
  <c r="S41" i="14"/>
  <c r="D41" i="35"/>
  <c r="B41" i="35"/>
  <c r="A41" i="35"/>
  <c r="E40" i="35"/>
  <c r="S40" i="14"/>
  <c r="K40" i="14" s="1"/>
  <c r="D40" i="35"/>
  <c r="B40" i="35"/>
  <c r="A40" i="35"/>
  <c r="F39" i="35"/>
  <c r="E39" i="35"/>
  <c r="D39" i="35"/>
  <c r="B39" i="35"/>
  <c r="A39" i="35"/>
  <c r="E38" i="35"/>
  <c r="D38" i="35"/>
  <c r="B38" i="35"/>
  <c r="A38" i="35"/>
  <c r="E37" i="35"/>
  <c r="D37" i="35"/>
  <c r="B37" i="35"/>
  <c r="A37" i="35"/>
  <c r="E36" i="35"/>
  <c r="S36" i="14"/>
  <c r="K36" i="14" s="1"/>
  <c r="D36" i="35"/>
  <c r="B36" i="35"/>
  <c r="A36" i="35"/>
  <c r="E35" i="35"/>
  <c r="D35" i="35"/>
  <c r="B35" i="35"/>
  <c r="A35" i="35"/>
  <c r="E34" i="35"/>
  <c r="D34" i="35"/>
  <c r="B34" i="35"/>
  <c r="A34" i="35"/>
  <c r="E33" i="35"/>
  <c r="S33" i="14"/>
  <c r="K33" i="14" s="1"/>
  <c r="D33" i="35"/>
  <c r="B33" i="35"/>
  <c r="A33" i="35"/>
  <c r="E32" i="35"/>
  <c r="D32" i="35"/>
  <c r="B32" i="35"/>
  <c r="A32" i="35"/>
  <c r="E31" i="35"/>
  <c r="D31" i="35"/>
  <c r="B31" i="35"/>
  <c r="A31" i="35"/>
  <c r="E30" i="35"/>
  <c r="D30" i="35"/>
  <c r="B30" i="35"/>
  <c r="A30" i="35"/>
  <c r="E29" i="35"/>
  <c r="S29" i="14"/>
  <c r="K29" i="14" s="1"/>
  <c r="D29" i="35"/>
  <c r="B29" i="35"/>
  <c r="A29" i="35"/>
  <c r="E28" i="35"/>
  <c r="D28" i="35"/>
  <c r="B28" i="35"/>
  <c r="A28" i="35"/>
  <c r="E27" i="35"/>
  <c r="D27" i="35"/>
  <c r="B27" i="35"/>
  <c r="A27" i="35"/>
  <c r="E26" i="35"/>
  <c r="D26" i="35"/>
  <c r="B26" i="35"/>
  <c r="A26" i="35"/>
  <c r="E25" i="35"/>
  <c r="S25" i="14"/>
  <c r="K25" i="14" s="1"/>
  <c r="D25" i="35"/>
  <c r="B25" i="35"/>
  <c r="A25" i="35"/>
  <c r="E24" i="35"/>
  <c r="D24" i="35"/>
  <c r="B24" i="35"/>
  <c r="A24" i="35"/>
  <c r="E23" i="35"/>
  <c r="S23" i="14"/>
  <c r="K23" i="14" s="1"/>
  <c r="D23" i="35"/>
  <c r="B23" i="35"/>
  <c r="A23" i="35"/>
  <c r="E22" i="35"/>
  <c r="S22" i="14"/>
  <c r="D22" i="35"/>
  <c r="B22" i="35"/>
  <c r="A22" i="35"/>
  <c r="E21" i="35"/>
  <c r="S21" i="14"/>
  <c r="K21" i="14" s="1"/>
  <c r="D21" i="35"/>
  <c r="B21" i="35"/>
  <c r="A21" i="35"/>
  <c r="E20" i="35"/>
  <c r="D20" i="35"/>
  <c r="B20" i="35"/>
  <c r="A20" i="35"/>
  <c r="E19" i="35"/>
  <c r="D19" i="35"/>
  <c r="B19" i="35"/>
  <c r="A19" i="35"/>
  <c r="E18" i="35"/>
  <c r="D18" i="35"/>
  <c r="B18" i="35"/>
  <c r="A18" i="35"/>
  <c r="E17" i="35"/>
  <c r="S17" i="14"/>
  <c r="K17" i="14" s="1"/>
  <c r="D17" i="35"/>
  <c r="B17" i="35"/>
  <c r="A17" i="35"/>
  <c r="E16" i="35"/>
  <c r="D16" i="35"/>
  <c r="B16" i="35"/>
  <c r="A16" i="35"/>
  <c r="E15" i="35"/>
  <c r="D15" i="35"/>
  <c r="B15" i="35"/>
  <c r="A15" i="35"/>
  <c r="E14" i="35"/>
  <c r="S14" i="14"/>
  <c r="K14" i="14" s="1"/>
  <c r="D14" i="35"/>
  <c r="B14" i="35"/>
  <c r="A14" i="35"/>
  <c r="E12" i="35"/>
  <c r="D12" i="35"/>
  <c r="B12" i="35"/>
  <c r="A12" i="35"/>
  <c r="E11" i="35"/>
  <c r="D11" i="35"/>
  <c r="B11" i="35"/>
  <c r="A11" i="35"/>
  <c r="E10" i="35"/>
  <c r="D10" i="35"/>
  <c r="B10" i="35"/>
  <c r="A10" i="35"/>
  <c r="E9" i="35"/>
  <c r="S9" i="14"/>
  <c r="K9" i="14" s="1"/>
  <c r="D9" i="35"/>
  <c r="B9" i="35"/>
  <c r="A9" i="35"/>
  <c r="E8" i="35"/>
  <c r="D8" i="35"/>
  <c r="B8" i="35"/>
  <c r="A8" i="35"/>
  <c r="J7" i="35"/>
  <c r="H7" i="35"/>
  <c r="A4" i="35"/>
  <c r="A3" i="35"/>
  <c r="C7" i="35"/>
  <c r="R47" i="14"/>
  <c r="I55" i="36"/>
  <c r="J6" i="9"/>
  <c r="L6" i="9"/>
  <c r="M6" i="9"/>
  <c r="N6" i="9"/>
  <c r="R6" i="9"/>
  <c r="S6" i="9"/>
  <c r="U6" i="9"/>
  <c r="V6" i="9"/>
  <c r="W6" i="9"/>
  <c r="M15" i="3"/>
  <c r="L15" i="3" s="1"/>
  <c r="I15" i="3" s="1"/>
  <c r="M45" i="3"/>
  <c r="L45" i="3" s="1"/>
  <c r="I45" i="3" s="1"/>
  <c r="W38" i="28"/>
  <c r="I6" i="3"/>
  <c r="G29" i="14"/>
  <c r="BD1" i="31"/>
  <c r="BD41" i="31"/>
  <c r="BD40" i="31"/>
  <c r="BD39" i="31"/>
  <c r="BD38" i="31"/>
  <c r="BD37" i="31"/>
  <c r="BD36" i="31"/>
  <c r="BD35" i="31"/>
  <c r="BD34" i="31"/>
  <c r="BD33" i="31"/>
  <c r="BD32" i="31"/>
  <c r="BD31" i="31"/>
  <c r="BD30" i="31"/>
  <c r="BD29" i="31"/>
  <c r="BD28" i="31"/>
  <c r="BD27" i="31"/>
  <c r="BD26" i="31"/>
  <c r="BD25" i="31"/>
  <c r="BD24" i="31"/>
  <c r="BD23" i="31"/>
  <c r="BD22" i="31"/>
  <c r="BD21" i="31"/>
  <c r="BD20" i="31"/>
  <c r="BD19" i="31"/>
  <c r="BD18" i="31"/>
  <c r="BD17" i="31"/>
  <c r="BD16" i="31"/>
  <c r="BD15" i="31"/>
  <c r="BD14" i="31"/>
  <c r="BD12" i="31"/>
  <c r="BD11" i="31"/>
  <c r="BD10" i="31"/>
  <c r="BD9" i="31"/>
  <c r="BD8" i="31"/>
  <c r="BE7" i="31"/>
  <c r="AL1" i="31"/>
  <c r="BB1" i="31"/>
  <c r="AZ1" i="31"/>
  <c r="AX1" i="31"/>
  <c r="AV1" i="31"/>
  <c r="AT1" i="31"/>
  <c r="AR1" i="31"/>
  <c r="AP1" i="31"/>
  <c r="AN1" i="31"/>
  <c r="BB41" i="31"/>
  <c r="BB40" i="31"/>
  <c r="BB39" i="31"/>
  <c r="BB38" i="31"/>
  <c r="BB37" i="31"/>
  <c r="BB36" i="31"/>
  <c r="BB35" i="31"/>
  <c r="BB34" i="31"/>
  <c r="BB33" i="31"/>
  <c r="BB32" i="31"/>
  <c r="BB31" i="31"/>
  <c r="BB30" i="31"/>
  <c r="BB29" i="31"/>
  <c r="BB28" i="31"/>
  <c r="BB27" i="31"/>
  <c r="BB26" i="31"/>
  <c r="BB25" i="31"/>
  <c r="BB24" i="31"/>
  <c r="BB23" i="31"/>
  <c r="BB22" i="31"/>
  <c r="BB21" i="31"/>
  <c r="BB20" i="31"/>
  <c r="BB19" i="31"/>
  <c r="BB18" i="31"/>
  <c r="BB17" i="31"/>
  <c r="BB16" i="31"/>
  <c r="BB15" i="31"/>
  <c r="BB14" i="31"/>
  <c r="BB12" i="31"/>
  <c r="BB11" i="31"/>
  <c r="BB10" i="31"/>
  <c r="BB9" i="31"/>
  <c r="BB8" i="31"/>
  <c r="BC7" i="31"/>
  <c r="AZ41" i="31"/>
  <c r="AZ40" i="31"/>
  <c r="AZ39" i="31"/>
  <c r="AZ38" i="31"/>
  <c r="AZ37" i="31"/>
  <c r="AZ36" i="31"/>
  <c r="AZ35" i="31"/>
  <c r="AZ34" i="31"/>
  <c r="AZ33" i="31"/>
  <c r="AZ32" i="31"/>
  <c r="AZ31" i="31"/>
  <c r="AZ30" i="31"/>
  <c r="AZ29" i="31"/>
  <c r="AZ28" i="31"/>
  <c r="AZ27" i="31"/>
  <c r="AZ26" i="31"/>
  <c r="AZ25" i="31"/>
  <c r="AZ24" i="31"/>
  <c r="AZ23" i="31"/>
  <c r="AZ22" i="31"/>
  <c r="AZ21" i="31"/>
  <c r="AZ20" i="31"/>
  <c r="AZ19" i="31"/>
  <c r="AZ18" i="31"/>
  <c r="AZ17" i="31"/>
  <c r="AZ16" i="31"/>
  <c r="AZ15" i="31"/>
  <c r="AZ14" i="31"/>
  <c r="AZ12" i="31"/>
  <c r="AZ11" i="31"/>
  <c r="AZ10" i="31"/>
  <c r="AZ9" i="31"/>
  <c r="AZ8" i="31"/>
  <c r="AZ7" i="31"/>
  <c r="AF24" i="16"/>
  <c r="AF53" i="16"/>
  <c r="BA7" i="31"/>
  <c r="AX41" i="31"/>
  <c r="AX40" i="31"/>
  <c r="AX39" i="31"/>
  <c r="AX38" i="31"/>
  <c r="AX37" i="31"/>
  <c r="AX36" i="31"/>
  <c r="AX35" i="31"/>
  <c r="AX34" i="31"/>
  <c r="AX33" i="31"/>
  <c r="AX32" i="31"/>
  <c r="AX31" i="31"/>
  <c r="AX30" i="31"/>
  <c r="AX29" i="31"/>
  <c r="AX28" i="31"/>
  <c r="AX27" i="31"/>
  <c r="AX26" i="31"/>
  <c r="AX25" i="31"/>
  <c r="AX24" i="31"/>
  <c r="AX23" i="31"/>
  <c r="AX22" i="31"/>
  <c r="AX21" i="31"/>
  <c r="AX20" i="31"/>
  <c r="AX19" i="31"/>
  <c r="AX18" i="31"/>
  <c r="AX17" i="31"/>
  <c r="AX16" i="31"/>
  <c r="AX15" i="31"/>
  <c r="AX14" i="31"/>
  <c r="AX12" i="31"/>
  <c r="AX11" i="31"/>
  <c r="AX10" i="31"/>
  <c r="AX9" i="31"/>
  <c r="AX8" i="31"/>
  <c r="AY7" i="31"/>
  <c r="AV41" i="31"/>
  <c r="AV40" i="31"/>
  <c r="AV39" i="31"/>
  <c r="AV38" i="31"/>
  <c r="AV37" i="31"/>
  <c r="AV36" i="31"/>
  <c r="AV35" i="31"/>
  <c r="AV34" i="31"/>
  <c r="AV33" i="31"/>
  <c r="AV32" i="31"/>
  <c r="AV31" i="31"/>
  <c r="AV30" i="31"/>
  <c r="AV29" i="31"/>
  <c r="AV28" i="31"/>
  <c r="AV27" i="31"/>
  <c r="AV26" i="31"/>
  <c r="AV25" i="31"/>
  <c r="AV24" i="31"/>
  <c r="AV23" i="31"/>
  <c r="AV22" i="31"/>
  <c r="AV21" i="31"/>
  <c r="AV20" i="31"/>
  <c r="AV19" i="31"/>
  <c r="AV18" i="31"/>
  <c r="AV17" i="31"/>
  <c r="AV16" i="31"/>
  <c r="AV15" i="31"/>
  <c r="AV14" i="31"/>
  <c r="AV12" i="31"/>
  <c r="AV11" i="31"/>
  <c r="AV10" i="31"/>
  <c r="AV9" i="31"/>
  <c r="AV8" i="31"/>
  <c r="AW7" i="31"/>
  <c r="AT41" i="31"/>
  <c r="AT40" i="31"/>
  <c r="AT39" i="31"/>
  <c r="AT38" i="31"/>
  <c r="AT37" i="31"/>
  <c r="AT36" i="31"/>
  <c r="AT35" i="31"/>
  <c r="AT34" i="31"/>
  <c r="AT33" i="31"/>
  <c r="AT32" i="31"/>
  <c r="AT31" i="31"/>
  <c r="AT30" i="31"/>
  <c r="AT29" i="31"/>
  <c r="AT28" i="31"/>
  <c r="AT27" i="31"/>
  <c r="AT26" i="31"/>
  <c r="AT25" i="31"/>
  <c r="AT24" i="31"/>
  <c r="AT23" i="31"/>
  <c r="AT22" i="31"/>
  <c r="AT21" i="31"/>
  <c r="AT20" i="31"/>
  <c r="AT19" i="31"/>
  <c r="AT18" i="31"/>
  <c r="AT17" i="31"/>
  <c r="AT16" i="31"/>
  <c r="AT15" i="31"/>
  <c r="AT14" i="31"/>
  <c r="AT12" i="31"/>
  <c r="AT11" i="31"/>
  <c r="AT10" i="31"/>
  <c r="AT9" i="31"/>
  <c r="AT8" i="31"/>
  <c r="AU7" i="31"/>
  <c r="AR41" i="31"/>
  <c r="AR40" i="31"/>
  <c r="AR39" i="31"/>
  <c r="AR38" i="31"/>
  <c r="AR37" i="31"/>
  <c r="AR36" i="31"/>
  <c r="AR35" i="31"/>
  <c r="AR34" i="31"/>
  <c r="AR33" i="31"/>
  <c r="AR32" i="31"/>
  <c r="AR31" i="31"/>
  <c r="AR30" i="31"/>
  <c r="AR29" i="31"/>
  <c r="AR28" i="31"/>
  <c r="AR27" i="31"/>
  <c r="AR26" i="31"/>
  <c r="AR25" i="31"/>
  <c r="AR24" i="31"/>
  <c r="AR23" i="31"/>
  <c r="AR22" i="31"/>
  <c r="AR21" i="31"/>
  <c r="AR20" i="31"/>
  <c r="AR19" i="31"/>
  <c r="AR18" i="31"/>
  <c r="AR17" i="31"/>
  <c r="AR16" i="31"/>
  <c r="AR15" i="31"/>
  <c r="AR14" i="31"/>
  <c r="AR12" i="31"/>
  <c r="AR11" i="31"/>
  <c r="AR10" i="31"/>
  <c r="AR9" i="31"/>
  <c r="AR8" i="31"/>
  <c r="AS7" i="31"/>
  <c r="AP41" i="31"/>
  <c r="AP40" i="31"/>
  <c r="AP39" i="31"/>
  <c r="AP38" i="31"/>
  <c r="AP37" i="31"/>
  <c r="AP36" i="31"/>
  <c r="AP35" i="31"/>
  <c r="AP34" i="31"/>
  <c r="AP33" i="31"/>
  <c r="AP32" i="31"/>
  <c r="AP31" i="31"/>
  <c r="AP30" i="31"/>
  <c r="AP29" i="31"/>
  <c r="AP28" i="31"/>
  <c r="AP27" i="31"/>
  <c r="AP26" i="31"/>
  <c r="AP25" i="31"/>
  <c r="AP24" i="31"/>
  <c r="AP23" i="31"/>
  <c r="AP22" i="31"/>
  <c r="AP21" i="31"/>
  <c r="AP20" i="31"/>
  <c r="AP19" i="31"/>
  <c r="AP18" i="31"/>
  <c r="AP17" i="31"/>
  <c r="AP16" i="31"/>
  <c r="AP15" i="31"/>
  <c r="AP14" i="31"/>
  <c r="AP12" i="31"/>
  <c r="AP11" i="31"/>
  <c r="AP10" i="31"/>
  <c r="AP9" i="31"/>
  <c r="AP8" i="31"/>
  <c r="AP7" i="31"/>
  <c r="AA24" i="16"/>
  <c r="AA53" i="16"/>
  <c r="AQ7" i="31"/>
  <c r="AN41" i="31"/>
  <c r="AN40" i="31"/>
  <c r="AN39" i="31"/>
  <c r="AN38" i="31"/>
  <c r="AN37" i="31"/>
  <c r="AN36" i="31"/>
  <c r="AN35" i="31"/>
  <c r="AN34" i="31"/>
  <c r="AN33" i="31"/>
  <c r="AN32" i="31"/>
  <c r="AN31" i="31"/>
  <c r="AN30" i="31"/>
  <c r="AN29" i="31"/>
  <c r="AN28" i="31"/>
  <c r="AN27" i="31"/>
  <c r="AN26" i="31"/>
  <c r="AN25" i="31"/>
  <c r="AN24" i="31"/>
  <c r="AN23" i="31"/>
  <c r="AN22" i="31"/>
  <c r="AN21" i="31"/>
  <c r="AN20" i="31"/>
  <c r="AN19" i="31"/>
  <c r="AN18" i="31"/>
  <c r="AN17" i="31"/>
  <c r="AN16" i="31"/>
  <c r="AN15" i="31"/>
  <c r="AN14" i="31"/>
  <c r="AN12" i="31"/>
  <c r="AN11" i="31"/>
  <c r="AN10" i="31"/>
  <c r="AN9" i="31"/>
  <c r="AN8" i="31"/>
  <c r="AO7" i="31"/>
  <c r="AL41" i="31"/>
  <c r="AL40" i="31"/>
  <c r="AL39" i="31"/>
  <c r="AL38" i="31"/>
  <c r="AL37" i="31"/>
  <c r="AL36" i="31"/>
  <c r="AL35" i="31"/>
  <c r="AL34" i="31"/>
  <c r="AL33" i="31"/>
  <c r="AL32" i="31"/>
  <c r="AL31" i="31"/>
  <c r="AL30" i="31"/>
  <c r="AL29" i="31"/>
  <c r="AL28" i="31"/>
  <c r="AL27" i="31"/>
  <c r="AL26" i="31"/>
  <c r="AL25" i="31"/>
  <c r="AL24" i="31"/>
  <c r="AL23" i="31"/>
  <c r="AL22" i="31"/>
  <c r="AL21" i="31"/>
  <c r="AL20" i="31"/>
  <c r="AL19" i="31"/>
  <c r="AL18" i="31"/>
  <c r="AL17" i="31"/>
  <c r="AL16" i="31"/>
  <c r="AL15" i="31"/>
  <c r="AL14" i="31"/>
  <c r="AL12" i="31"/>
  <c r="AL11" i="31"/>
  <c r="AL10" i="31"/>
  <c r="AL9" i="31"/>
  <c r="AL8" i="31"/>
  <c r="AL7" i="31"/>
  <c r="Y24" i="16"/>
  <c r="Y6" i="16"/>
  <c r="AM7" i="31"/>
  <c r="U5" i="9"/>
  <c r="T52" i="9"/>
  <c r="T51" i="9"/>
  <c r="T50" i="9"/>
  <c r="T49" i="9"/>
  <c r="T48" i="9"/>
  <c r="T47" i="9"/>
  <c r="T46" i="9"/>
  <c r="T44" i="9"/>
  <c r="T43" i="9"/>
  <c r="T40" i="9"/>
  <c r="T39" i="9"/>
  <c r="T38" i="9"/>
  <c r="T37" i="9"/>
  <c r="T36" i="9"/>
  <c r="T35" i="9"/>
  <c r="T34" i="9"/>
  <c r="T33" i="9"/>
  <c r="T32" i="9"/>
  <c r="T31" i="9"/>
  <c r="T30" i="9"/>
  <c r="T29" i="9"/>
  <c r="T28" i="9"/>
  <c r="T27" i="9"/>
  <c r="T26" i="9"/>
  <c r="T23" i="9"/>
  <c r="T21" i="9"/>
  <c r="T20" i="9"/>
  <c r="T19" i="9"/>
  <c r="T18" i="9"/>
  <c r="T17" i="9"/>
  <c r="T16" i="9"/>
  <c r="T14" i="9"/>
  <c r="W5" i="9"/>
  <c r="V5" i="9"/>
  <c r="AD7" i="11"/>
  <c r="AB7" i="11"/>
  <c r="Z7" i="11"/>
  <c r="I14" i="16"/>
  <c r="K6" i="16"/>
  <c r="L6" i="16"/>
  <c r="M6" i="16"/>
  <c r="N6" i="16"/>
  <c r="O6" i="16"/>
  <c r="P6" i="16"/>
  <c r="Q6" i="16"/>
  <c r="R6" i="16"/>
  <c r="S6" i="16"/>
  <c r="T6" i="16"/>
  <c r="U6" i="16"/>
  <c r="V6" i="16"/>
  <c r="W6" i="16"/>
  <c r="X6" i="16"/>
  <c r="Z6" i="16"/>
  <c r="AA6" i="16"/>
  <c r="AB6" i="16"/>
  <c r="AC6" i="16"/>
  <c r="AD6" i="16"/>
  <c r="AE6" i="16"/>
  <c r="AF6" i="16"/>
  <c r="AG6" i="16"/>
  <c r="AH6" i="16"/>
  <c r="I52" i="16"/>
  <c r="I51" i="16"/>
  <c r="I50" i="16"/>
  <c r="I49" i="16"/>
  <c r="I48" i="16"/>
  <c r="I47" i="16"/>
  <c r="I46" i="16"/>
  <c r="I44" i="16"/>
  <c r="I43" i="16"/>
  <c r="I40" i="16"/>
  <c r="I39" i="16"/>
  <c r="I38" i="16"/>
  <c r="I37" i="16"/>
  <c r="I36" i="16"/>
  <c r="I35" i="16"/>
  <c r="I34" i="16"/>
  <c r="I33" i="16"/>
  <c r="I32" i="16"/>
  <c r="I31" i="16"/>
  <c r="I30" i="16"/>
  <c r="I29" i="16"/>
  <c r="I28" i="16"/>
  <c r="I27" i="16"/>
  <c r="I26" i="16"/>
  <c r="I23" i="16"/>
  <c r="I21" i="16"/>
  <c r="I20" i="16"/>
  <c r="I19" i="16"/>
  <c r="I18" i="16"/>
  <c r="I17" i="16"/>
  <c r="I16" i="16"/>
  <c r="I13" i="16"/>
  <c r="AH1" i="16"/>
  <c r="AG1" i="16"/>
  <c r="AF1" i="16"/>
  <c r="AE1" i="16"/>
  <c r="AD1" i="16"/>
  <c r="AC1" i="16"/>
  <c r="AB1" i="16"/>
  <c r="AA1" i="16"/>
  <c r="Z1" i="16"/>
  <c r="Y1" i="16"/>
  <c r="X1" i="16"/>
  <c r="AH4" i="16"/>
  <c r="AG4" i="16"/>
  <c r="AF4" i="16"/>
  <c r="AE4" i="16"/>
  <c r="AD4" i="16"/>
  <c r="AC4" i="16"/>
  <c r="AB4" i="16"/>
  <c r="AA4" i="16"/>
  <c r="Z4" i="16"/>
  <c r="Y4" i="16"/>
  <c r="X4" i="16"/>
  <c r="AH55" i="16"/>
  <c r="AG55" i="16"/>
  <c r="AF55" i="16"/>
  <c r="AE55" i="16"/>
  <c r="AD55" i="16"/>
  <c r="AC55" i="16"/>
  <c r="AB55" i="16"/>
  <c r="AA55" i="16"/>
  <c r="Z55" i="16"/>
  <c r="Y55" i="16"/>
  <c r="X55" i="16"/>
  <c r="AH8" i="31"/>
  <c r="AH9" i="31"/>
  <c r="AH10" i="31"/>
  <c r="AH11" i="31"/>
  <c r="AH12" i="31"/>
  <c r="AH14" i="31"/>
  <c r="AH15" i="31"/>
  <c r="AH16" i="31"/>
  <c r="AH17" i="31"/>
  <c r="AH18" i="31"/>
  <c r="AH19" i="31"/>
  <c r="AH20" i="31"/>
  <c r="AH21" i="31"/>
  <c r="AH22" i="31"/>
  <c r="AH23" i="31"/>
  <c r="AH24" i="31"/>
  <c r="AH25" i="31"/>
  <c r="AH26" i="31"/>
  <c r="AH27" i="31"/>
  <c r="AH28" i="31"/>
  <c r="AH29" i="31"/>
  <c r="AH30" i="31"/>
  <c r="AH31" i="31"/>
  <c r="AH32" i="31"/>
  <c r="AH33" i="31"/>
  <c r="AH34" i="31"/>
  <c r="AH35" i="31"/>
  <c r="AH36" i="31"/>
  <c r="AH37" i="31"/>
  <c r="AH38" i="31"/>
  <c r="AH39" i="31"/>
  <c r="AH40" i="31"/>
  <c r="AH41" i="31"/>
  <c r="AF8" i="31"/>
  <c r="AF9" i="31"/>
  <c r="AF10" i="31"/>
  <c r="AF11" i="31"/>
  <c r="AF12" i="31"/>
  <c r="AF14" i="31"/>
  <c r="AF15" i="31"/>
  <c r="AF16" i="31"/>
  <c r="AF17" i="31"/>
  <c r="AF18" i="31"/>
  <c r="AF19" i="31"/>
  <c r="AF20" i="31"/>
  <c r="AF21" i="31"/>
  <c r="AF22" i="31"/>
  <c r="AF23" i="31"/>
  <c r="AF24" i="31"/>
  <c r="AF25" i="31"/>
  <c r="AF26" i="31"/>
  <c r="AF27" i="31"/>
  <c r="AF28" i="31"/>
  <c r="AF29" i="31"/>
  <c r="AF30" i="31"/>
  <c r="AF31" i="31"/>
  <c r="AF32" i="31"/>
  <c r="AF33" i="31"/>
  <c r="AF34" i="31"/>
  <c r="AF35" i="31"/>
  <c r="AF36" i="31"/>
  <c r="AF37" i="31"/>
  <c r="AF38" i="31"/>
  <c r="AF39" i="31"/>
  <c r="AF40" i="31"/>
  <c r="AF41" i="31"/>
  <c r="AF7" i="31"/>
  <c r="V24" i="16"/>
  <c r="V53" i="16"/>
  <c r="AD8" i="31"/>
  <c r="AD9" i="31"/>
  <c r="AD10" i="31"/>
  <c r="AD11" i="31"/>
  <c r="AD12" i="31"/>
  <c r="AD14" i="31"/>
  <c r="AD15" i="31"/>
  <c r="AD16" i="31"/>
  <c r="AD17" i="31"/>
  <c r="AD18" i="31"/>
  <c r="AD19" i="31"/>
  <c r="AD20" i="31"/>
  <c r="AD21" i="31"/>
  <c r="AD22" i="31"/>
  <c r="AD23" i="31"/>
  <c r="AD24" i="31"/>
  <c r="AD25" i="31"/>
  <c r="AD26" i="31"/>
  <c r="AD27" i="31"/>
  <c r="AD28" i="31"/>
  <c r="AD29" i="31"/>
  <c r="AD30" i="31"/>
  <c r="AD31" i="31"/>
  <c r="AD32" i="31"/>
  <c r="AD33" i="31"/>
  <c r="AD34" i="31"/>
  <c r="AD35" i="31"/>
  <c r="AD36" i="31"/>
  <c r="AD37" i="31"/>
  <c r="AD38" i="31"/>
  <c r="AD39" i="31"/>
  <c r="AD40" i="31"/>
  <c r="AD41" i="31"/>
  <c r="AB8" i="31"/>
  <c r="AB9" i="31"/>
  <c r="AB10" i="31"/>
  <c r="AB11" i="31"/>
  <c r="AB12" i="31"/>
  <c r="AB14" i="31"/>
  <c r="AB15" i="31"/>
  <c r="AB16" i="31"/>
  <c r="AB17" i="31"/>
  <c r="AB18" i="31"/>
  <c r="AB19" i="31"/>
  <c r="AB20" i="31"/>
  <c r="AB21" i="31"/>
  <c r="AB22" i="31"/>
  <c r="AB23" i="31"/>
  <c r="AB24" i="31"/>
  <c r="AB25" i="31"/>
  <c r="AB26" i="31"/>
  <c r="AB27" i="31"/>
  <c r="AB28" i="31"/>
  <c r="AB29" i="31"/>
  <c r="AB30" i="31"/>
  <c r="AB31" i="31"/>
  <c r="AB32" i="31"/>
  <c r="AB33" i="31"/>
  <c r="AB34" i="31"/>
  <c r="AB35" i="31"/>
  <c r="AB36" i="31"/>
  <c r="AB37" i="31"/>
  <c r="AB38" i="31"/>
  <c r="AB39" i="31"/>
  <c r="AB40" i="31"/>
  <c r="AB41" i="31"/>
  <c r="Z8" i="31"/>
  <c r="Z9" i="31"/>
  <c r="Z10" i="31"/>
  <c r="Z11" i="31"/>
  <c r="Z12" i="31"/>
  <c r="Z14" i="31"/>
  <c r="Z15" i="31"/>
  <c r="Z16" i="31"/>
  <c r="Z17" i="31"/>
  <c r="Z18" i="31"/>
  <c r="Z19" i="31"/>
  <c r="Z20" i="31"/>
  <c r="Z21" i="31"/>
  <c r="Z22" i="31"/>
  <c r="Z23" i="31"/>
  <c r="Z24" i="31"/>
  <c r="Z25" i="31"/>
  <c r="Z26" i="31"/>
  <c r="Z27" i="31"/>
  <c r="Z28" i="31"/>
  <c r="Z29" i="31"/>
  <c r="Z30" i="31"/>
  <c r="Z31" i="31"/>
  <c r="Z32" i="31"/>
  <c r="Z33" i="31"/>
  <c r="Z34" i="31"/>
  <c r="Z35" i="31"/>
  <c r="Z36" i="31"/>
  <c r="Z37" i="31"/>
  <c r="Z38" i="31"/>
  <c r="Z39" i="31"/>
  <c r="Z40" i="31"/>
  <c r="Z41" i="31"/>
  <c r="X8" i="31"/>
  <c r="X9" i="31"/>
  <c r="X10" i="31"/>
  <c r="X11" i="31"/>
  <c r="X12" i="31"/>
  <c r="X14" i="31"/>
  <c r="X15" i="31"/>
  <c r="X16" i="31"/>
  <c r="X17" i="31"/>
  <c r="X18" i="31"/>
  <c r="X19" i="31"/>
  <c r="X20" i="31"/>
  <c r="X21" i="31"/>
  <c r="X22" i="31"/>
  <c r="X23" i="31"/>
  <c r="X24" i="31"/>
  <c r="X25" i="31"/>
  <c r="X26" i="31"/>
  <c r="X27" i="31"/>
  <c r="X28" i="31"/>
  <c r="X29" i="31"/>
  <c r="X30" i="31"/>
  <c r="X31" i="31"/>
  <c r="X32" i="31"/>
  <c r="X33" i="31"/>
  <c r="X34" i="31"/>
  <c r="X35" i="31"/>
  <c r="X36" i="31"/>
  <c r="X37" i="31"/>
  <c r="X38" i="31"/>
  <c r="X39" i="31"/>
  <c r="X40" i="31"/>
  <c r="X41" i="31"/>
  <c r="V8" i="31"/>
  <c r="V9" i="31"/>
  <c r="V10" i="31"/>
  <c r="V11" i="31"/>
  <c r="V12" i="31"/>
  <c r="V14" i="31"/>
  <c r="V15" i="31"/>
  <c r="V16" i="31"/>
  <c r="V17" i="31"/>
  <c r="V18" i="31"/>
  <c r="V19" i="31"/>
  <c r="V20" i="31"/>
  <c r="V21" i="31"/>
  <c r="V22" i="31"/>
  <c r="V23" i="31"/>
  <c r="V24" i="31"/>
  <c r="V25" i="31"/>
  <c r="V26" i="31"/>
  <c r="V27" i="31"/>
  <c r="V28" i="31"/>
  <c r="V29" i="31"/>
  <c r="V30" i="31"/>
  <c r="V31" i="31"/>
  <c r="V32" i="31"/>
  <c r="V33" i="31"/>
  <c r="V34" i="31"/>
  <c r="V35" i="31"/>
  <c r="V36" i="31"/>
  <c r="V37" i="31"/>
  <c r="V38" i="31"/>
  <c r="V39" i="31"/>
  <c r="V40" i="31"/>
  <c r="V41" i="31"/>
  <c r="T8" i="31"/>
  <c r="T9" i="31"/>
  <c r="T10" i="31"/>
  <c r="T11" i="31"/>
  <c r="T12" i="31"/>
  <c r="T14" i="31"/>
  <c r="T15" i="31"/>
  <c r="T16" i="31"/>
  <c r="T17" i="31"/>
  <c r="T18" i="31"/>
  <c r="T19" i="31"/>
  <c r="T20" i="31"/>
  <c r="T21" i="31"/>
  <c r="T22" i="31"/>
  <c r="T23" i="31"/>
  <c r="T24" i="31"/>
  <c r="T25" i="31"/>
  <c r="T26" i="31"/>
  <c r="T27" i="31"/>
  <c r="T28" i="31"/>
  <c r="T29" i="31"/>
  <c r="T30" i="31"/>
  <c r="T31" i="31"/>
  <c r="T32" i="31"/>
  <c r="T33" i="31"/>
  <c r="T34" i="31"/>
  <c r="T35" i="31"/>
  <c r="T36" i="31"/>
  <c r="T37" i="31"/>
  <c r="T38" i="31"/>
  <c r="T39" i="31"/>
  <c r="T40" i="31"/>
  <c r="T41" i="31"/>
  <c r="R8" i="31"/>
  <c r="R9" i="31"/>
  <c r="R10" i="31"/>
  <c r="R11" i="31"/>
  <c r="R12" i="31"/>
  <c r="R14" i="31"/>
  <c r="R15" i="31"/>
  <c r="R16" i="31"/>
  <c r="R17" i="31"/>
  <c r="R18" i="31"/>
  <c r="R19" i="31"/>
  <c r="R20" i="31"/>
  <c r="R21" i="31"/>
  <c r="R22" i="31"/>
  <c r="R23" i="31"/>
  <c r="R24" i="31"/>
  <c r="R25" i="31"/>
  <c r="R26" i="31"/>
  <c r="R27" i="31"/>
  <c r="R28" i="31"/>
  <c r="R29" i="31"/>
  <c r="R30" i="31"/>
  <c r="R31" i="31"/>
  <c r="R32" i="31"/>
  <c r="R33" i="31"/>
  <c r="R34" i="31"/>
  <c r="R35" i="31"/>
  <c r="R36" i="31"/>
  <c r="R37" i="31"/>
  <c r="R38" i="31"/>
  <c r="R39" i="31"/>
  <c r="R40" i="31"/>
  <c r="R41" i="31"/>
  <c r="P8" i="31"/>
  <c r="P9" i="31"/>
  <c r="P10" i="31"/>
  <c r="P11" i="31"/>
  <c r="P12" i="31"/>
  <c r="P14" i="31"/>
  <c r="P15" i="31"/>
  <c r="P16" i="31"/>
  <c r="P17" i="31"/>
  <c r="P18" i="31"/>
  <c r="P19" i="31"/>
  <c r="P20" i="31"/>
  <c r="P21" i="31"/>
  <c r="P22" i="31"/>
  <c r="P23" i="31"/>
  <c r="P24" i="31"/>
  <c r="P25" i="31"/>
  <c r="P26" i="31"/>
  <c r="P27" i="31"/>
  <c r="P28" i="31"/>
  <c r="P29" i="31"/>
  <c r="P30" i="31"/>
  <c r="P31" i="31"/>
  <c r="P32" i="31"/>
  <c r="P33" i="31"/>
  <c r="P34" i="31"/>
  <c r="P35" i="31"/>
  <c r="P36" i="31"/>
  <c r="P37" i="31"/>
  <c r="P38" i="31"/>
  <c r="P39" i="31"/>
  <c r="P40" i="31"/>
  <c r="P41" i="31"/>
  <c r="N8" i="31"/>
  <c r="N9" i="31"/>
  <c r="N10" i="31"/>
  <c r="N11" i="31"/>
  <c r="N12" i="31"/>
  <c r="N14" i="31"/>
  <c r="N15" i="31"/>
  <c r="N16" i="31"/>
  <c r="N17" i="31"/>
  <c r="N18" i="31"/>
  <c r="N19" i="31"/>
  <c r="N20" i="31"/>
  <c r="N21" i="31"/>
  <c r="N22" i="31"/>
  <c r="N23" i="31"/>
  <c r="N24" i="31"/>
  <c r="N25" i="31"/>
  <c r="N26" i="31"/>
  <c r="N27" i="31"/>
  <c r="N28" i="31"/>
  <c r="N29" i="31"/>
  <c r="N30" i="31"/>
  <c r="N31" i="31"/>
  <c r="N32" i="31"/>
  <c r="N33" i="31"/>
  <c r="N34" i="31"/>
  <c r="N35" i="31"/>
  <c r="N36" i="31"/>
  <c r="N37" i="31"/>
  <c r="N38" i="31"/>
  <c r="N39" i="31"/>
  <c r="N40" i="31"/>
  <c r="N41" i="31"/>
  <c r="L8" i="31"/>
  <c r="L9" i="31"/>
  <c r="L10" i="31"/>
  <c r="L11" i="31"/>
  <c r="L12"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L40" i="31"/>
  <c r="L41" i="31"/>
  <c r="J8" i="31"/>
  <c r="J9" i="31"/>
  <c r="J10" i="31"/>
  <c r="J11" i="31"/>
  <c r="J12" i="31"/>
  <c r="J14" i="31"/>
  <c r="J15" i="31"/>
  <c r="J16" i="31"/>
  <c r="J17" i="31"/>
  <c r="J18" i="31"/>
  <c r="J19" i="31"/>
  <c r="J20" i="31"/>
  <c r="J21" i="31"/>
  <c r="J22" i="31"/>
  <c r="J23" i="31"/>
  <c r="J24" i="31"/>
  <c r="J25" i="31"/>
  <c r="J26" i="31"/>
  <c r="J27" i="31"/>
  <c r="J28" i="31"/>
  <c r="J29" i="31"/>
  <c r="J30" i="31"/>
  <c r="J31" i="31"/>
  <c r="J32" i="31"/>
  <c r="J33" i="31"/>
  <c r="J34" i="31"/>
  <c r="J35" i="31"/>
  <c r="J36" i="31"/>
  <c r="J37" i="31"/>
  <c r="J38" i="31"/>
  <c r="J39" i="31"/>
  <c r="J40" i="31"/>
  <c r="J41" i="31"/>
  <c r="J6" i="16"/>
  <c r="J4" i="16"/>
  <c r="P1" i="16"/>
  <c r="O1" i="16"/>
  <c r="N1" i="16"/>
  <c r="M1" i="16"/>
  <c r="L1" i="16"/>
  <c r="K1" i="16"/>
  <c r="W4" i="16"/>
  <c r="V4" i="16"/>
  <c r="U4" i="16"/>
  <c r="T4" i="16"/>
  <c r="S4" i="16"/>
  <c r="R4" i="16"/>
  <c r="Q4" i="16"/>
  <c r="P4" i="16"/>
  <c r="O4" i="16"/>
  <c r="N4" i="16"/>
  <c r="M4" i="16"/>
  <c r="L4" i="16"/>
  <c r="K4" i="16"/>
  <c r="W1" i="16"/>
  <c r="V1" i="16"/>
  <c r="U1" i="16"/>
  <c r="T1" i="16"/>
  <c r="S1" i="16"/>
  <c r="R1" i="16"/>
  <c r="Q1" i="16"/>
  <c r="J1" i="16"/>
  <c r="H1" i="31"/>
  <c r="J1" i="31"/>
  <c r="L1" i="31"/>
  <c r="N1" i="31"/>
  <c r="P1" i="31"/>
  <c r="T1" i="31"/>
  <c r="V1" i="31"/>
  <c r="X1" i="31"/>
  <c r="Z1" i="31"/>
  <c r="AB1" i="31"/>
  <c r="AD1" i="31"/>
  <c r="AF1" i="31"/>
  <c r="AH1" i="31"/>
  <c r="AJ1" i="31"/>
  <c r="H9" i="31"/>
  <c r="H10" i="31"/>
  <c r="H11" i="31"/>
  <c r="H12" i="31"/>
  <c r="H14" i="31"/>
  <c r="H15" i="31"/>
  <c r="H16" i="31"/>
  <c r="H17" i="31"/>
  <c r="H18" i="31"/>
  <c r="H19" i="31"/>
  <c r="H20" i="31"/>
  <c r="H21" i="31"/>
  <c r="H22" i="31"/>
  <c r="H23" i="31"/>
  <c r="H24" i="31"/>
  <c r="H25" i="31"/>
  <c r="H26" i="31"/>
  <c r="H27" i="31"/>
  <c r="H28" i="31"/>
  <c r="H29" i="31"/>
  <c r="H30" i="31"/>
  <c r="H31" i="31"/>
  <c r="H32" i="31"/>
  <c r="H33" i="31"/>
  <c r="H34" i="31"/>
  <c r="H35" i="31"/>
  <c r="H8" i="31"/>
  <c r="H36" i="31"/>
  <c r="H37" i="31"/>
  <c r="H38" i="31"/>
  <c r="H39" i="31"/>
  <c r="H40" i="31"/>
  <c r="H41" i="31"/>
  <c r="I7" i="31"/>
  <c r="K7" i="31"/>
  <c r="M7" i="31"/>
  <c r="O7" i="31"/>
  <c r="Q7" i="31"/>
  <c r="S7" i="31"/>
  <c r="U7" i="31"/>
  <c r="W7" i="31"/>
  <c r="Y7" i="31"/>
  <c r="AA7" i="31"/>
  <c r="AC7" i="31"/>
  <c r="AE7" i="31"/>
  <c r="AG7" i="31"/>
  <c r="AI7" i="31"/>
  <c r="AJ9" i="31"/>
  <c r="AJ10" i="31"/>
  <c r="AJ11" i="31"/>
  <c r="AJ12" i="31"/>
  <c r="AJ14" i="31"/>
  <c r="AJ15" i="31"/>
  <c r="AJ16" i="31"/>
  <c r="AJ17" i="31"/>
  <c r="AJ18" i="31"/>
  <c r="AJ19" i="31"/>
  <c r="AJ20" i="31"/>
  <c r="AJ21" i="31"/>
  <c r="AJ22" i="31"/>
  <c r="AJ23" i="31"/>
  <c r="AJ24" i="31"/>
  <c r="AJ25" i="31"/>
  <c r="AJ26" i="31"/>
  <c r="AJ27" i="31"/>
  <c r="AJ28" i="31"/>
  <c r="AJ29" i="31"/>
  <c r="AJ30" i="31"/>
  <c r="AJ31" i="31"/>
  <c r="AJ32" i="31"/>
  <c r="AJ33" i="31"/>
  <c r="AJ34" i="31"/>
  <c r="AJ35" i="31"/>
  <c r="AJ36" i="31"/>
  <c r="AJ37" i="31"/>
  <c r="AJ38" i="31"/>
  <c r="AJ8" i="31"/>
  <c r="AJ39" i="31"/>
  <c r="AJ40" i="31"/>
  <c r="AJ41" i="31"/>
  <c r="AK7" i="31"/>
  <c r="A4" i="11"/>
  <c r="A3" i="11"/>
  <c r="A4" i="28"/>
  <c r="A3" i="28"/>
  <c r="A4" i="14"/>
  <c r="A3" i="14"/>
  <c r="J6" i="13"/>
  <c r="L6" i="13"/>
  <c r="Q6" i="13"/>
  <c r="R6" i="13"/>
  <c r="S6" i="13"/>
  <c r="T6" i="13"/>
  <c r="U6" i="13"/>
  <c r="V6" i="13"/>
  <c r="W6" i="13"/>
  <c r="Y6" i="13"/>
  <c r="AA6" i="13"/>
  <c r="L55" i="13"/>
  <c r="Q55" i="13"/>
  <c r="R55" i="13"/>
  <c r="S55" i="13"/>
  <c r="T55" i="13"/>
  <c r="M6" i="3"/>
  <c r="J6" i="3"/>
  <c r="W5" i="13"/>
  <c r="V5" i="13"/>
  <c r="U5" i="13"/>
  <c r="T5" i="13"/>
  <c r="S5" i="13"/>
  <c r="R5" i="13"/>
  <c r="Q5" i="13"/>
  <c r="L5" i="13"/>
  <c r="V7" i="28"/>
  <c r="X7" i="28"/>
  <c r="Z7" i="28"/>
  <c r="H7" i="28"/>
  <c r="T7" i="28"/>
  <c r="AB7" i="28"/>
  <c r="AD7" i="28"/>
  <c r="AF7" i="28"/>
  <c r="AH7" i="28"/>
  <c r="AL7" i="28"/>
  <c r="A8" i="28"/>
  <c r="B8" i="28"/>
  <c r="D8" i="28"/>
  <c r="E8" i="28"/>
  <c r="A9" i="28"/>
  <c r="B9" i="28"/>
  <c r="D9" i="28"/>
  <c r="E9" i="28"/>
  <c r="A10" i="28"/>
  <c r="B10" i="28"/>
  <c r="D10" i="28"/>
  <c r="E10" i="28"/>
  <c r="A11" i="28"/>
  <c r="B11" i="28"/>
  <c r="D11" i="28"/>
  <c r="E11" i="28"/>
  <c r="A12" i="28"/>
  <c r="B12" i="28"/>
  <c r="D12" i="28"/>
  <c r="E12" i="28"/>
  <c r="A14" i="28"/>
  <c r="B14" i="28"/>
  <c r="D14" i="28"/>
  <c r="E14" i="28"/>
  <c r="A15" i="28"/>
  <c r="B15" i="28"/>
  <c r="D15" i="28"/>
  <c r="E15" i="28"/>
  <c r="A16" i="28"/>
  <c r="B16" i="28"/>
  <c r="D16" i="28"/>
  <c r="E16" i="28"/>
  <c r="A17" i="28"/>
  <c r="B17" i="28"/>
  <c r="D17" i="28"/>
  <c r="E17" i="28"/>
  <c r="A18" i="28"/>
  <c r="B18" i="28"/>
  <c r="D18" i="28"/>
  <c r="E18" i="28"/>
  <c r="A19" i="28"/>
  <c r="B19" i="28"/>
  <c r="D19" i="28"/>
  <c r="E19" i="28"/>
  <c r="A20" i="28"/>
  <c r="B20" i="28"/>
  <c r="D20" i="28"/>
  <c r="E20" i="28"/>
  <c r="A21" i="28"/>
  <c r="B21" i="28"/>
  <c r="D21" i="28"/>
  <c r="E21" i="28"/>
  <c r="A22" i="28"/>
  <c r="B22" i="28"/>
  <c r="D22" i="28"/>
  <c r="E22" i="28"/>
  <c r="A23" i="28"/>
  <c r="B23" i="28"/>
  <c r="D23" i="28"/>
  <c r="E23" i="28"/>
  <c r="A24" i="28"/>
  <c r="B24" i="28"/>
  <c r="D24" i="28"/>
  <c r="E24" i="28"/>
  <c r="A25" i="28"/>
  <c r="B25" i="28"/>
  <c r="D25" i="28"/>
  <c r="E25" i="28"/>
  <c r="A26" i="28"/>
  <c r="B26" i="28"/>
  <c r="D26" i="28"/>
  <c r="E26" i="28"/>
  <c r="A27" i="28"/>
  <c r="B27" i="28"/>
  <c r="D27" i="28"/>
  <c r="E27" i="28"/>
  <c r="A28" i="28"/>
  <c r="B28" i="28"/>
  <c r="D28" i="28"/>
  <c r="E28" i="28"/>
  <c r="A29" i="28"/>
  <c r="B29" i="28"/>
  <c r="D29" i="28"/>
  <c r="E29" i="28"/>
  <c r="A30" i="28"/>
  <c r="B30" i="28"/>
  <c r="D30" i="28"/>
  <c r="E30" i="28"/>
  <c r="A31" i="28"/>
  <c r="B31" i="28"/>
  <c r="D31" i="28"/>
  <c r="E31" i="28"/>
  <c r="A32" i="28"/>
  <c r="B32" i="28"/>
  <c r="D32" i="28"/>
  <c r="E32" i="28"/>
  <c r="A33" i="28"/>
  <c r="B33" i="28"/>
  <c r="D33" i="28"/>
  <c r="E33" i="28"/>
  <c r="A34" i="28"/>
  <c r="B34" i="28"/>
  <c r="D34" i="28"/>
  <c r="E34" i="28"/>
  <c r="A35" i="28"/>
  <c r="B35" i="28"/>
  <c r="D35" i="28"/>
  <c r="E35" i="28"/>
  <c r="A36" i="28"/>
  <c r="B36" i="28"/>
  <c r="D36" i="28"/>
  <c r="E36" i="28"/>
  <c r="A37" i="28"/>
  <c r="B37" i="28"/>
  <c r="D37" i="28"/>
  <c r="E37" i="28"/>
  <c r="A38" i="28"/>
  <c r="B38" i="28"/>
  <c r="D38" i="28"/>
  <c r="E38" i="28"/>
  <c r="A39" i="28"/>
  <c r="B39" i="28"/>
  <c r="D39" i="28"/>
  <c r="E39" i="28"/>
  <c r="F39" i="28"/>
  <c r="A40" i="28"/>
  <c r="B40" i="28"/>
  <c r="D40" i="28"/>
  <c r="E40" i="28"/>
  <c r="A41" i="28"/>
  <c r="B41" i="28"/>
  <c r="D41" i="28"/>
  <c r="E41" i="28"/>
  <c r="A42" i="28"/>
  <c r="B42" i="28"/>
  <c r="D42" i="28"/>
  <c r="E42" i="28"/>
  <c r="U55" i="13"/>
  <c r="V55" i="13"/>
  <c r="W55" i="13"/>
  <c r="J55" i="13"/>
  <c r="K23" i="9"/>
  <c r="I23" i="9"/>
  <c r="K26" i="9"/>
  <c r="M26" i="3"/>
  <c r="L26" i="3" s="1"/>
  <c r="I26" i="3" s="1"/>
  <c r="K27" i="9"/>
  <c r="K28" i="9"/>
  <c r="I28" i="9"/>
  <c r="K29" i="9"/>
  <c r="I29" i="9"/>
  <c r="K30" i="9"/>
  <c r="I30" i="9"/>
  <c r="K31" i="9"/>
  <c r="K32" i="9"/>
  <c r="K33" i="9"/>
  <c r="I33" i="9"/>
  <c r="K34" i="9"/>
  <c r="I34" i="9"/>
  <c r="K35" i="9"/>
  <c r="I35" i="9"/>
  <c r="K36" i="9"/>
  <c r="K37" i="9"/>
  <c r="I37" i="9"/>
  <c r="K38" i="9"/>
  <c r="I38" i="9"/>
  <c r="K39" i="9"/>
  <c r="I39" i="9"/>
  <c r="K40" i="9"/>
  <c r="K43" i="9"/>
  <c r="I43" i="9"/>
  <c r="K44" i="9"/>
  <c r="K46" i="9"/>
  <c r="I46" i="9"/>
  <c r="K47" i="9"/>
  <c r="M47" i="3"/>
  <c r="L47" i="3" s="1"/>
  <c r="I47" i="3" s="1"/>
  <c r="K48" i="9"/>
  <c r="I48" i="9"/>
  <c r="K49" i="9"/>
  <c r="I49" i="9"/>
  <c r="K50" i="9"/>
  <c r="K51" i="9"/>
  <c r="M51" i="3"/>
  <c r="L51" i="3" s="1"/>
  <c r="I51" i="3" s="1"/>
  <c r="K52" i="9"/>
  <c r="I52" i="9"/>
  <c r="K14" i="9"/>
  <c r="I14" i="9"/>
  <c r="K16" i="9"/>
  <c r="I16" i="9"/>
  <c r="K17" i="9"/>
  <c r="I17" i="9"/>
  <c r="K18" i="9"/>
  <c r="I18" i="9"/>
  <c r="K19" i="9"/>
  <c r="I19" i="9"/>
  <c r="K20" i="9"/>
  <c r="K21" i="9"/>
  <c r="I21" i="9"/>
  <c r="M16" i="3"/>
  <c r="L16" i="3" s="1"/>
  <c r="I16" i="3" s="1"/>
  <c r="M19" i="3"/>
  <c r="L19" i="3" s="1"/>
  <c r="I19" i="3" s="1"/>
  <c r="Y55" i="13"/>
  <c r="AA55" i="13"/>
  <c r="I6" i="13"/>
  <c r="K6" i="13"/>
  <c r="X6" i="13"/>
  <c r="A4" i="9"/>
  <c r="A3" i="9"/>
  <c r="T6" i="9"/>
  <c r="K6" i="9"/>
  <c r="I6" i="9"/>
  <c r="S5" i="9"/>
  <c r="R5" i="9"/>
  <c r="N5" i="9"/>
  <c r="M5" i="9"/>
  <c r="L5" i="9"/>
  <c r="I9" i="9"/>
  <c r="E42" i="11"/>
  <c r="D42" i="11"/>
  <c r="E41" i="11"/>
  <c r="D41" i="11"/>
  <c r="E40" i="11"/>
  <c r="D40" i="11"/>
  <c r="E39" i="11"/>
  <c r="D39" i="11"/>
  <c r="E38" i="11"/>
  <c r="D38" i="11"/>
  <c r="E37" i="11"/>
  <c r="D37" i="11"/>
  <c r="E36" i="11"/>
  <c r="D36" i="11"/>
  <c r="E35" i="11"/>
  <c r="D35" i="11"/>
  <c r="E34" i="11"/>
  <c r="D34" i="11"/>
  <c r="E33" i="11"/>
  <c r="D33" i="11"/>
  <c r="E32" i="11"/>
  <c r="D32" i="11"/>
  <c r="E31" i="11"/>
  <c r="D31" i="11"/>
  <c r="E30" i="11"/>
  <c r="D30" i="11"/>
  <c r="E29" i="11"/>
  <c r="D29" i="11"/>
  <c r="E28" i="11"/>
  <c r="D28" i="11"/>
  <c r="E27" i="11"/>
  <c r="D27" i="11"/>
  <c r="E26" i="11"/>
  <c r="D26" i="11"/>
  <c r="E25" i="11"/>
  <c r="D25" i="11"/>
  <c r="E24" i="11"/>
  <c r="D24" i="11"/>
  <c r="E23" i="11"/>
  <c r="D23" i="11"/>
  <c r="E22" i="11"/>
  <c r="D22" i="11"/>
  <c r="E21" i="11"/>
  <c r="D21" i="11"/>
  <c r="E20" i="11"/>
  <c r="D20" i="11"/>
  <c r="E19" i="11"/>
  <c r="D19" i="11"/>
  <c r="E18" i="11"/>
  <c r="D18" i="11"/>
  <c r="E17" i="11"/>
  <c r="D17" i="11"/>
  <c r="E16" i="11"/>
  <c r="D16" i="11"/>
  <c r="E15" i="11"/>
  <c r="D15" i="11"/>
  <c r="E14" i="11"/>
  <c r="D14" i="11"/>
  <c r="E12" i="11"/>
  <c r="D12" i="11"/>
  <c r="E11" i="11"/>
  <c r="D11" i="11"/>
  <c r="E10" i="11"/>
  <c r="D10" i="11"/>
  <c r="E9" i="11"/>
  <c r="D9" i="11"/>
  <c r="E8" i="11"/>
  <c r="D8" i="11"/>
  <c r="B8"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2" i="11"/>
  <c r="A12" i="11"/>
  <c r="B11" i="11"/>
  <c r="A11" i="11"/>
  <c r="B10" i="11"/>
  <c r="A10" i="11"/>
  <c r="B9" i="11"/>
  <c r="A9" i="11"/>
  <c r="A8" i="11"/>
  <c r="H7" i="11"/>
  <c r="X7" i="11"/>
  <c r="V7" i="11"/>
  <c r="N7" i="11"/>
  <c r="L7" i="11"/>
  <c r="J7" i="11"/>
  <c r="K55" i="16"/>
  <c r="L55" i="16"/>
  <c r="M55" i="16"/>
  <c r="N55" i="16"/>
  <c r="O55" i="16"/>
  <c r="P55" i="16"/>
  <c r="Q55" i="16"/>
  <c r="R55" i="16"/>
  <c r="S55" i="16"/>
  <c r="T55" i="16"/>
  <c r="U55" i="16"/>
  <c r="V55" i="16"/>
  <c r="W55" i="16"/>
  <c r="I55" i="16"/>
  <c r="J9" i="16"/>
  <c r="J55" i="16"/>
  <c r="I9" i="16"/>
  <c r="J57" i="16"/>
  <c r="J53" i="16"/>
  <c r="A4" i="3"/>
  <c r="A3" i="3"/>
  <c r="I9" i="3"/>
  <c r="A4" i="13"/>
  <c r="A3" i="13"/>
  <c r="I9" i="13"/>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12" i="7"/>
  <c r="B11" i="7"/>
  <c r="B10" i="7"/>
  <c r="B9" i="7"/>
  <c r="B8"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4" i="7"/>
  <c r="A3" i="7"/>
  <c r="AF57" i="16"/>
  <c r="V7" i="31"/>
  <c r="Q24" i="16"/>
  <c r="AV7" i="31"/>
  <c r="AD24" i="16"/>
  <c r="AX7" i="31"/>
  <c r="AE24" i="16"/>
  <c r="M50" i="3"/>
  <c r="L50" i="3" s="1"/>
  <c r="I50" i="3" s="1"/>
  <c r="M39" i="3"/>
  <c r="L39" i="3" s="1"/>
  <c r="I39" i="3" s="1"/>
  <c r="M36" i="3"/>
  <c r="L36" i="3" s="1"/>
  <c r="I36" i="3" s="1"/>
  <c r="M49" i="3"/>
  <c r="L49" i="3" s="1"/>
  <c r="I49" i="3" s="1"/>
  <c r="M43" i="3"/>
  <c r="L43" i="3" s="1"/>
  <c r="I43" i="3" s="1"/>
  <c r="M20" i="3"/>
  <c r="L20" i="3" s="1"/>
  <c r="I20" i="3" s="1"/>
  <c r="M44" i="3"/>
  <c r="L44" i="3" s="1"/>
  <c r="I44" i="3" s="1"/>
  <c r="M14" i="3"/>
  <c r="L14" i="3" s="1"/>
  <c r="I14" i="3" s="1"/>
  <c r="M46" i="3"/>
  <c r="L46" i="3" s="1"/>
  <c r="I46" i="3" s="1"/>
  <c r="M35" i="3"/>
  <c r="L35" i="3" s="1"/>
  <c r="I35" i="3" s="1"/>
  <c r="M23" i="3"/>
  <c r="L23" i="3" s="1"/>
  <c r="I23" i="3" s="1"/>
  <c r="I51" i="9"/>
  <c r="I40" i="9"/>
  <c r="I47" i="9"/>
  <c r="I36" i="9"/>
  <c r="I32" i="9"/>
  <c r="Y27" i="28"/>
  <c r="AE41" i="28"/>
  <c r="I50" i="9"/>
  <c r="W39" i="28"/>
  <c r="S35" i="28"/>
  <c r="G38" i="28"/>
  <c r="G39" i="28"/>
  <c r="Y15" i="28"/>
  <c r="Y23" i="28"/>
  <c r="Y39" i="28"/>
  <c r="AA24" i="28"/>
  <c r="U39" i="28"/>
  <c r="AA10" i="28"/>
  <c r="AC39" i="28"/>
  <c r="M30" i="3"/>
  <c r="L30" i="3" s="1"/>
  <c r="I30" i="3" s="1"/>
  <c r="I27" i="9"/>
  <c r="AJ7" i="31"/>
  <c r="X24" i="16"/>
  <c r="T7" i="31"/>
  <c r="P24" i="16"/>
  <c r="P57" i="16"/>
  <c r="X7" i="31"/>
  <c r="R24" i="16"/>
  <c r="R53" i="16"/>
  <c r="AH7" i="31"/>
  <c r="W24" i="16"/>
  <c r="N7" i="31"/>
  <c r="M24" i="16"/>
  <c r="AB7" i="31"/>
  <c r="T24" i="16"/>
  <c r="T57" i="16"/>
  <c r="T58" i="16"/>
  <c r="AD7" i="31"/>
  <c r="U24" i="16"/>
  <c r="U57" i="16"/>
  <c r="K55" i="13"/>
  <c r="AA28" i="28"/>
  <c r="M40" i="3"/>
  <c r="L40" i="3" s="1"/>
  <c r="I40" i="3" s="1"/>
  <c r="M34" i="3"/>
  <c r="L34" i="3" s="1"/>
  <c r="I34" i="3" s="1"/>
  <c r="AN7" i="31"/>
  <c r="Z24" i="16"/>
  <c r="Z57" i="16"/>
  <c r="AR7" i="31"/>
  <c r="AB24" i="16"/>
  <c r="AB53" i="16"/>
  <c r="I20" i="9"/>
  <c r="M31" i="3"/>
  <c r="L31" i="3" s="1"/>
  <c r="I31" i="3" s="1"/>
  <c r="M27" i="3"/>
  <c r="L27" i="3" s="1"/>
  <c r="I27" i="3" s="1"/>
  <c r="H7" i="31"/>
  <c r="G7" i="31"/>
  <c r="L7" i="31"/>
  <c r="L24" i="16"/>
  <c r="P7" i="31"/>
  <c r="N24" i="16"/>
  <c r="N57" i="16"/>
  <c r="R7" i="31"/>
  <c r="O24" i="16"/>
  <c r="Z7" i="31"/>
  <c r="S24" i="16"/>
  <c r="I44" i="9"/>
  <c r="M38" i="3"/>
  <c r="L38" i="3" s="1"/>
  <c r="I38" i="3" s="1"/>
  <c r="M29" i="3"/>
  <c r="L29" i="3" s="1"/>
  <c r="I29" i="3" s="1"/>
  <c r="I26" i="9"/>
  <c r="J7" i="31"/>
  <c r="K24" i="16"/>
  <c r="K57" i="16"/>
  <c r="AT7" i="31"/>
  <c r="AC24" i="16"/>
  <c r="AC53" i="16"/>
  <c r="BB7" i="31"/>
  <c r="AG24" i="16"/>
  <c r="BD7" i="31"/>
  <c r="AH24" i="16"/>
  <c r="AH57" i="16"/>
  <c r="AH58" i="16"/>
  <c r="AE38" i="28"/>
  <c r="AG39" i="28"/>
  <c r="AE10" i="28"/>
  <c r="N53" i="16"/>
  <c r="T53" i="16"/>
  <c r="U58" i="16"/>
  <c r="AC57" i="16"/>
  <c r="J55" i="3"/>
  <c r="Q55" i="3"/>
  <c r="O55" i="3"/>
  <c r="S55" i="3"/>
  <c r="N55" i="3"/>
  <c r="V55" i="3"/>
  <c r="W55" i="3"/>
  <c r="M8" i="35"/>
  <c r="M7" i="35" s="1"/>
  <c r="I8" i="35"/>
  <c r="M38" i="35"/>
  <c r="M39" i="35"/>
  <c r="G29" i="35"/>
  <c r="K14" i="35"/>
  <c r="M14" i="35"/>
  <c r="K30" i="35"/>
  <c r="M30" i="35"/>
  <c r="K41" i="35"/>
  <c r="M41" i="35"/>
  <c r="K36" i="35"/>
  <c r="M36" i="35"/>
  <c r="K25" i="35"/>
  <c r="M25" i="35"/>
  <c r="K39" i="35"/>
  <c r="K38" i="35"/>
  <c r="I34" i="35"/>
  <c r="K34" i="35"/>
  <c r="G27" i="35"/>
  <c r="K27" i="35"/>
  <c r="G19" i="35"/>
  <c r="K19" i="35"/>
  <c r="G10" i="35"/>
  <c r="K10" i="35"/>
  <c r="G37" i="35"/>
  <c r="K37" i="35"/>
  <c r="G22" i="35"/>
  <c r="K22" i="35"/>
  <c r="G18" i="35"/>
  <c r="K18" i="35"/>
  <c r="G9" i="35"/>
  <c r="K9" i="35"/>
  <c r="G32" i="35"/>
  <c r="K32" i="35"/>
  <c r="I29" i="35"/>
  <c r="K29" i="35"/>
  <c r="G21" i="35"/>
  <c r="K21" i="35"/>
  <c r="G17" i="35"/>
  <c r="K17" i="35"/>
  <c r="G12" i="35"/>
  <c r="K12" i="35"/>
  <c r="G23" i="35"/>
  <c r="K23" i="35"/>
  <c r="G15" i="35"/>
  <c r="K15" i="35"/>
  <c r="G42" i="35"/>
  <c r="K42" i="35"/>
  <c r="G33" i="35"/>
  <c r="K33" i="35"/>
  <c r="G26" i="35"/>
  <c r="K26" i="35"/>
  <c r="G40" i="35"/>
  <c r="K40" i="35"/>
  <c r="G35" i="35"/>
  <c r="K35" i="35"/>
  <c r="G31" i="35"/>
  <c r="K31" i="35"/>
  <c r="G28" i="35"/>
  <c r="K28" i="35"/>
  <c r="G24" i="35"/>
  <c r="K24" i="35"/>
  <c r="G20" i="35"/>
  <c r="K20" i="35"/>
  <c r="G16" i="35"/>
  <c r="K16" i="35"/>
  <c r="G11" i="35"/>
  <c r="K11" i="35"/>
  <c r="AK40" i="33"/>
  <c r="AI40" i="33"/>
  <c r="AG40" i="33"/>
  <c r="AE40" i="33"/>
  <c r="AK27" i="33"/>
  <c r="AI27" i="33"/>
  <c r="AG27" i="33"/>
  <c r="AE27" i="33"/>
  <c r="AK10" i="33"/>
  <c r="AG10" i="33"/>
  <c r="AI10" i="33"/>
  <c r="AE10" i="33"/>
  <c r="AK39" i="33"/>
  <c r="AK38" i="33"/>
  <c r="AI39" i="33"/>
  <c r="AI38" i="33"/>
  <c r="AG39" i="33"/>
  <c r="AE39" i="33"/>
  <c r="AE38" i="33"/>
  <c r="AG38" i="33"/>
  <c r="AK34" i="33"/>
  <c r="AG34" i="33"/>
  <c r="AI34" i="33"/>
  <c r="AE34" i="33"/>
  <c r="AK30" i="33"/>
  <c r="AI30" i="33"/>
  <c r="AG30" i="33"/>
  <c r="AE30" i="33"/>
  <c r="AK26" i="33"/>
  <c r="AG26" i="33"/>
  <c r="AI26" i="33"/>
  <c r="AE26" i="33"/>
  <c r="AK22" i="33"/>
  <c r="AG22" i="33"/>
  <c r="AI22" i="33"/>
  <c r="AE22" i="33"/>
  <c r="AK18" i="33"/>
  <c r="AG18" i="33"/>
  <c r="AI18" i="33"/>
  <c r="AE18" i="33"/>
  <c r="AK14" i="33"/>
  <c r="AI14" i="33"/>
  <c r="AG14" i="33"/>
  <c r="AE14" i="33"/>
  <c r="AK9" i="33"/>
  <c r="AI9" i="33"/>
  <c r="AG9" i="33"/>
  <c r="AE9" i="33"/>
  <c r="AK35" i="33"/>
  <c r="AI35" i="33"/>
  <c r="AE35" i="33"/>
  <c r="AG35" i="33"/>
  <c r="AK19" i="33"/>
  <c r="AI19" i="33"/>
  <c r="AE19" i="33"/>
  <c r="AG19" i="33"/>
  <c r="AK42" i="33"/>
  <c r="AI42" i="33"/>
  <c r="AE42" i="33"/>
  <c r="AG42" i="33"/>
  <c r="AK37" i="33"/>
  <c r="AI37" i="33"/>
  <c r="AG37" i="33"/>
  <c r="AE37" i="33"/>
  <c r="AK33" i="33"/>
  <c r="AI33" i="33"/>
  <c r="AE33" i="33"/>
  <c r="AG33" i="33"/>
  <c r="AK29" i="33"/>
  <c r="AG29" i="33"/>
  <c r="AI29" i="33"/>
  <c r="AE29" i="33"/>
  <c r="AK25" i="33"/>
  <c r="AI25" i="33"/>
  <c r="AE25" i="33"/>
  <c r="AG25" i="33"/>
  <c r="AK21" i="33"/>
  <c r="AI21" i="33"/>
  <c r="AE21" i="33"/>
  <c r="AG21" i="33"/>
  <c r="AK17" i="33"/>
  <c r="AI17" i="33"/>
  <c r="AG17" i="33"/>
  <c r="AE17" i="33"/>
  <c r="AK12" i="33"/>
  <c r="AI12" i="33"/>
  <c r="AG12" i="33"/>
  <c r="AE12" i="33"/>
  <c r="AE8" i="33"/>
  <c r="AE7" i="33" s="1"/>
  <c r="V24" i="34" s="1"/>
  <c r="AG8" i="33"/>
  <c r="AK31" i="33"/>
  <c r="AI31" i="33"/>
  <c r="AE31" i="33"/>
  <c r="AG31" i="33"/>
  <c r="AK23" i="33"/>
  <c r="AI23" i="33"/>
  <c r="AG23" i="33"/>
  <c r="AE23" i="33"/>
  <c r="AK15" i="33"/>
  <c r="AG15" i="33"/>
  <c r="AI15" i="33"/>
  <c r="AE15" i="33"/>
  <c r="K35" i="33"/>
  <c r="AK41" i="33"/>
  <c r="AG41" i="33"/>
  <c r="AI41" i="33"/>
  <c r="AE41" i="33"/>
  <c r="AK36" i="33"/>
  <c r="AG36" i="33"/>
  <c r="AI36" i="33"/>
  <c r="AE36" i="33"/>
  <c r="AK32" i="33"/>
  <c r="AG32" i="33"/>
  <c r="AI32" i="33"/>
  <c r="AE32" i="33"/>
  <c r="AK28" i="33"/>
  <c r="AI28" i="33"/>
  <c r="AE28" i="33"/>
  <c r="AG28" i="33"/>
  <c r="AK24" i="33"/>
  <c r="AI24" i="33"/>
  <c r="AE24" i="33"/>
  <c r="AG24" i="33"/>
  <c r="AK20" i="33"/>
  <c r="AI20" i="33"/>
  <c r="AG20" i="33"/>
  <c r="AE20" i="33"/>
  <c r="AK16" i="33"/>
  <c r="AI16" i="33"/>
  <c r="AE16" i="33"/>
  <c r="AG16" i="33"/>
  <c r="AK11" i="33"/>
  <c r="AI11" i="33"/>
  <c r="AE11" i="33"/>
  <c r="AG11" i="33"/>
  <c r="AC40" i="33"/>
  <c r="AA40" i="33"/>
  <c r="AC35" i="33"/>
  <c r="AA35" i="33"/>
  <c r="AC31" i="33"/>
  <c r="AA31" i="33"/>
  <c r="AC27" i="33"/>
  <c r="AA27" i="33"/>
  <c r="AC23" i="33"/>
  <c r="AA23" i="33"/>
  <c r="AC19" i="33"/>
  <c r="AA19" i="33"/>
  <c r="AC15" i="33"/>
  <c r="AA15" i="33"/>
  <c r="AC10" i="33"/>
  <c r="AA10" i="33"/>
  <c r="AC39" i="33"/>
  <c r="AC38" i="33"/>
  <c r="AA39" i="33"/>
  <c r="AA38" i="33"/>
  <c r="AC34" i="33"/>
  <c r="AA34" i="33"/>
  <c r="AC30" i="33"/>
  <c r="AA30" i="33"/>
  <c r="AC26" i="33"/>
  <c r="AA26" i="33"/>
  <c r="AC22" i="33"/>
  <c r="AA22" i="33"/>
  <c r="AC18" i="33"/>
  <c r="AA18" i="33"/>
  <c r="AC14" i="33"/>
  <c r="AA14" i="33"/>
  <c r="AC9" i="33"/>
  <c r="AA9" i="33"/>
  <c r="AC42" i="33"/>
  <c r="AA42" i="33"/>
  <c r="AC37" i="33"/>
  <c r="AA37" i="33"/>
  <c r="K33" i="33"/>
  <c r="AC33" i="33"/>
  <c r="AA33" i="33"/>
  <c r="AC29" i="33"/>
  <c r="AA29" i="33"/>
  <c r="AC25" i="33"/>
  <c r="AA25" i="33"/>
  <c r="AC21" i="33"/>
  <c r="AA21" i="33"/>
  <c r="AC17" i="33"/>
  <c r="AA17" i="33"/>
  <c r="AC12" i="33"/>
  <c r="AA12" i="33"/>
  <c r="AA8" i="33"/>
  <c r="AC41" i="33"/>
  <c r="AA41" i="33"/>
  <c r="AC36" i="33"/>
  <c r="AA36" i="33"/>
  <c r="AC32" i="33"/>
  <c r="AA32" i="33"/>
  <c r="AC28" i="33"/>
  <c r="AA28" i="33"/>
  <c r="AC24" i="33"/>
  <c r="AA24" i="33"/>
  <c r="AC20" i="33"/>
  <c r="AA20" i="33"/>
  <c r="AC16" i="33"/>
  <c r="AA16" i="33"/>
  <c r="AC11" i="33"/>
  <c r="AA11" i="33"/>
  <c r="G41" i="33"/>
  <c r="Y41" i="33"/>
  <c r="W41" i="33"/>
  <c r="Y36" i="33"/>
  <c r="W36" i="33"/>
  <c r="S32" i="33"/>
  <c r="Y32" i="33"/>
  <c r="W32" i="33"/>
  <c r="S28" i="33"/>
  <c r="Y28" i="33"/>
  <c r="W28" i="33"/>
  <c r="Y24" i="33"/>
  <c r="W24" i="33"/>
  <c r="S20" i="33"/>
  <c r="Y20" i="33"/>
  <c r="W20" i="33"/>
  <c r="S16" i="33"/>
  <c r="W16" i="33"/>
  <c r="Y16" i="33"/>
  <c r="S11" i="33"/>
  <c r="Y11" i="33"/>
  <c r="W11" i="33"/>
  <c r="Y40" i="33"/>
  <c r="W40" i="33"/>
  <c r="Y35" i="33"/>
  <c r="W35" i="33"/>
  <c r="Y31" i="33"/>
  <c r="W31" i="33"/>
  <c r="U27" i="33"/>
  <c r="Y27" i="33"/>
  <c r="W27" i="33"/>
  <c r="Y23" i="33"/>
  <c r="W23" i="33"/>
  <c r="S19" i="33"/>
  <c r="Y19" i="33"/>
  <c r="W19" i="33"/>
  <c r="Y15" i="33"/>
  <c r="W15" i="33"/>
  <c r="Y10" i="33"/>
  <c r="W10" i="33"/>
  <c r="S38" i="33"/>
  <c r="Y39" i="33"/>
  <c r="W39" i="33"/>
  <c r="Y38" i="33"/>
  <c r="W38" i="33"/>
  <c r="S34" i="33"/>
  <c r="Y34" i="33"/>
  <c r="W34" i="33"/>
  <c r="Y30" i="33"/>
  <c r="W30" i="33"/>
  <c r="S26" i="33"/>
  <c r="Y26" i="33"/>
  <c r="W26" i="33"/>
  <c r="Y22" i="33"/>
  <c r="W22" i="33"/>
  <c r="S18" i="33"/>
  <c r="Y18" i="33"/>
  <c r="W18" i="33"/>
  <c r="Y14" i="33"/>
  <c r="W14" i="33"/>
  <c r="S9" i="33"/>
  <c r="Y9" i="33"/>
  <c r="W9" i="33"/>
  <c r="Y42" i="33"/>
  <c r="W42" i="33"/>
  <c r="Y37" i="33"/>
  <c r="W37" i="33"/>
  <c r="Y33" i="33"/>
  <c r="W33" i="33"/>
  <c r="Y29" i="33"/>
  <c r="W29" i="33"/>
  <c r="S25" i="33"/>
  <c r="Y25" i="33"/>
  <c r="W25" i="33"/>
  <c r="Y21" i="33"/>
  <c r="W21" i="33"/>
  <c r="O17" i="33"/>
  <c r="Y17" i="33"/>
  <c r="W17" i="33"/>
  <c r="S12" i="33"/>
  <c r="Y12" i="33"/>
  <c r="W12" i="33"/>
  <c r="Y8" i="33"/>
  <c r="I55" i="13"/>
  <c r="G17" i="28"/>
  <c r="AO38" i="28"/>
  <c r="AO39" i="28"/>
  <c r="AM42" i="28"/>
  <c r="AO42" i="28"/>
  <c r="K39" i="28"/>
  <c r="AM16" i="28"/>
  <c r="AO16" i="28"/>
  <c r="G11" i="28"/>
  <c r="AO11" i="28"/>
  <c r="AE37" i="28"/>
  <c r="G12" i="28"/>
  <c r="W17" i="28"/>
  <c r="M37" i="28"/>
  <c r="AM35" i="28"/>
  <c r="AO35" i="28"/>
  <c r="AG24" i="28"/>
  <c r="AM24" i="28"/>
  <c r="AG11" i="28"/>
  <c r="U40" i="28"/>
  <c r="AM40" i="28"/>
  <c r="AM38" i="28"/>
  <c r="AM39" i="28"/>
  <c r="Y34" i="28"/>
  <c r="AM34" i="28"/>
  <c r="AE30" i="28"/>
  <c r="AM30" i="28"/>
  <c r="S26" i="28"/>
  <c r="AM26" i="28"/>
  <c r="O22" i="28"/>
  <c r="AM22" i="28"/>
  <c r="AC18" i="28"/>
  <c r="AM18" i="28"/>
  <c r="U14" i="28"/>
  <c r="AM14" i="28"/>
  <c r="W9" i="28"/>
  <c r="AM9" i="28"/>
  <c r="U41" i="28"/>
  <c r="AM41" i="28"/>
  <c r="U36" i="28"/>
  <c r="AM36" i="28"/>
  <c r="AI32" i="28"/>
  <c r="AM32" i="28"/>
  <c r="G28" i="28"/>
  <c r="AM28" i="28"/>
  <c r="K20" i="28"/>
  <c r="AM20" i="28"/>
  <c r="AC11" i="28"/>
  <c r="AM11" i="28"/>
  <c r="AE11" i="28"/>
  <c r="AI24" i="28"/>
  <c r="M32" i="28"/>
  <c r="I31" i="28"/>
  <c r="AM31" i="28"/>
  <c r="M27" i="28"/>
  <c r="AM27" i="28"/>
  <c r="I23" i="28"/>
  <c r="AM23" i="28"/>
  <c r="I19" i="28"/>
  <c r="AM19" i="28"/>
  <c r="M15" i="28"/>
  <c r="AM15" i="28"/>
  <c r="K10" i="28"/>
  <c r="AM10" i="28"/>
  <c r="AG15" i="28"/>
  <c r="Y40" i="28"/>
  <c r="S20" i="28"/>
  <c r="AA11" i="28"/>
  <c r="AE16" i="28"/>
  <c r="W31" i="28"/>
  <c r="Y35" i="28"/>
  <c r="I20" i="28"/>
  <c r="K31" i="28"/>
  <c r="Y37" i="28"/>
  <c r="AM37" i="28"/>
  <c r="Q33" i="28"/>
  <c r="AM33" i="28"/>
  <c r="AG29" i="28"/>
  <c r="AM29" i="28"/>
  <c r="AA25" i="28"/>
  <c r="AM25" i="28"/>
  <c r="AC21" i="28"/>
  <c r="AM21" i="28"/>
  <c r="U17" i="28"/>
  <c r="AM17" i="28"/>
  <c r="Y12" i="28"/>
  <c r="AM12" i="28"/>
  <c r="AC29" i="28"/>
  <c r="Y17" i="28"/>
  <c r="G33" i="28"/>
  <c r="M38" i="38"/>
  <c r="Q14" i="55"/>
  <c r="I22" i="59"/>
  <c r="W29" i="28"/>
  <c r="S32" i="28"/>
  <c r="W32" i="28"/>
  <c r="Y33" i="28"/>
  <c r="U24" i="28"/>
  <c r="G32" i="28"/>
  <c r="G24" i="28"/>
  <c r="Y11" i="28"/>
  <c r="AG37" i="28"/>
  <c r="AK24" i="28"/>
  <c r="I37" i="28"/>
  <c r="AI37" i="28"/>
  <c r="O11" i="33"/>
  <c r="G16" i="33"/>
  <c r="Y38" i="38"/>
  <c r="W39" i="38"/>
  <c r="U38" i="38"/>
  <c r="K42" i="38"/>
  <c r="I39" i="38"/>
  <c r="G38" i="38"/>
  <c r="Q41" i="38"/>
  <c r="G16" i="51"/>
  <c r="Q32" i="51"/>
  <c r="U35" i="51"/>
  <c r="W16" i="51"/>
  <c r="C7" i="53"/>
  <c r="Z47" i="14"/>
  <c r="O25" i="53"/>
  <c r="I9" i="57"/>
  <c r="K26" i="57"/>
  <c r="O14" i="57"/>
  <c r="S26" i="57"/>
  <c r="S9" i="57"/>
  <c r="W26" i="57"/>
  <c r="AA30" i="57"/>
  <c r="G21" i="59"/>
  <c r="O25" i="59"/>
  <c r="Q25" i="59"/>
  <c r="U22" i="59"/>
  <c r="AA25" i="59"/>
  <c r="AA37" i="28"/>
  <c r="U37" i="28"/>
  <c r="AE12" i="28"/>
  <c r="G39" i="38"/>
  <c r="O38" i="38"/>
  <c r="K37" i="28"/>
  <c r="O39" i="59"/>
  <c r="S29" i="28"/>
  <c r="W25" i="28"/>
  <c r="AA40" i="28"/>
  <c r="AE36" i="28"/>
  <c r="Y41" i="28"/>
  <c r="Y32" i="28"/>
  <c r="AG36" i="28"/>
  <c r="S24" i="28"/>
  <c r="G20" i="28"/>
  <c r="AA36" i="28"/>
  <c r="W11" i="28"/>
  <c r="W41" i="28"/>
  <c r="C7" i="33"/>
  <c r="P47" i="14"/>
  <c r="AK20" i="28"/>
  <c r="I28" i="28"/>
  <c r="AI28" i="28"/>
  <c r="U32" i="38"/>
  <c r="K38" i="38"/>
  <c r="I38" i="38"/>
  <c r="G42" i="38"/>
  <c r="O42" i="38"/>
  <c r="O32" i="38"/>
  <c r="Q38" i="38"/>
  <c r="S32" i="38"/>
  <c r="K11" i="28"/>
  <c r="Q37" i="28"/>
  <c r="I32" i="51"/>
  <c r="M16" i="51"/>
  <c r="Q20" i="51"/>
  <c r="U32" i="51"/>
  <c r="W40" i="51"/>
  <c r="AA21" i="53"/>
  <c r="K21" i="55"/>
  <c r="K9" i="57"/>
  <c r="S22" i="57"/>
  <c r="U39" i="57"/>
  <c r="S39" i="11"/>
  <c r="I38" i="59"/>
  <c r="K29" i="59"/>
  <c r="U18" i="59"/>
  <c r="AA17" i="59"/>
  <c r="S18" i="28"/>
  <c r="G11" i="33"/>
  <c r="Y17" i="38"/>
  <c r="K11" i="53"/>
  <c r="Q11" i="53"/>
  <c r="I40" i="55"/>
  <c r="K40" i="55"/>
  <c r="O20" i="57"/>
  <c r="S31" i="11"/>
  <c r="AA33" i="28"/>
  <c r="U22" i="28"/>
  <c r="G25" i="28"/>
  <c r="S37" i="28"/>
  <c r="Y29" i="28"/>
  <c r="W37" i="28"/>
  <c r="G37" i="28"/>
  <c r="G28" i="33"/>
  <c r="W24" i="38"/>
  <c r="U30" i="38"/>
  <c r="M30" i="38"/>
  <c r="K30" i="38"/>
  <c r="I13" i="38"/>
  <c r="G28" i="38"/>
  <c r="AA21" i="51"/>
  <c r="I38" i="53"/>
  <c r="M11" i="53"/>
  <c r="O19" i="53"/>
  <c r="S11" i="53"/>
  <c r="Y16" i="53"/>
  <c r="S31" i="55"/>
  <c r="U31" i="55"/>
  <c r="W31" i="55"/>
  <c r="G20" i="57"/>
  <c r="Y20" i="57"/>
  <c r="AC35" i="11"/>
  <c r="AA35" i="11"/>
  <c r="U38" i="11"/>
  <c r="Q35" i="11"/>
  <c r="O35" i="11"/>
  <c r="I36" i="59"/>
  <c r="O20" i="33"/>
  <c r="G32" i="33"/>
  <c r="U21" i="38"/>
  <c r="G11" i="53"/>
  <c r="AA11" i="53"/>
  <c r="I27" i="55"/>
  <c r="M27" i="55"/>
  <c r="AC23" i="11"/>
  <c r="K27" i="11"/>
  <c r="AA17" i="28"/>
  <c r="AE25" i="28"/>
  <c r="AG33" i="28"/>
  <c r="AC12" i="28"/>
  <c r="Y25" i="28"/>
  <c r="AC17" i="28"/>
  <c r="AA14" i="28"/>
  <c r="AC33" i="28"/>
  <c r="AC37" i="28"/>
  <c r="AE33" i="28"/>
  <c r="AC34" i="28"/>
  <c r="O16" i="33"/>
  <c r="G20" i="33"/>
  <c r="I21" i="35"/>
  <c r="K28" i="38"/>
  <c r="S28" i="38"/>
  <c r="O37" i="28"/>
  <c r="M22" i="51"/>
  <c r="M22" i="53"/>
  <c r="O35" i="53"/>
  <c r="Q35" i="53"/>
  <c r="U38" i="53"/>
  <c r="W16" i="53"/>
  <c r="AC16" i="53"/>
  <c r="G31" i="55"/>
  <c r="I31" i="55"/>
  <c r="Q27" i="55"/>
  <c r="W27" i="55"/>
  <c r="Y27" i="55"/>
  <c r="AA27" i="11"/>
  <c r="W27" i="11"/>
  <c r="Q27" i="11"/>
  <c r="K22" i="59"/>
  <c r="Y18" i="59"/>
  <c r="Q34" i="38"/>
  <c r="S34" i="38"/>
  <c r="I34" i="38"/>
  <c r="W34" i="38"/>
  <c r="Y34" i="38"/>
  <c r="U29" i="53"/>
  <c r="Y29" i="53"/>
  <c r="K29" i="53"/>
  <c r="I29" i="53"/>
  <c r="G17" i="53"/>
  <c r="U17" i="53"/>
  <c r="Y33" i="55"/>
  <c r="Q33" i="55"/>
  <c r="K25" i="55"/>
  <c r="AA25" i="55"/>
  <c r="U25" i="55"/>
  <c r="I25" i="55"/>
  <c r="U17" i="55"/>
  <c r="Y17" i="55"/>
  <c r="O17" i="55"/>
  <c r="M17" i="55"/>
  <c r="S35" i="33"/>
  <c r="G35" i="33"/>
  <c r="Q27" i="33"/>
  <c r="K27" i="33"/>
  <c r="U34" i="38"/>
  <c r="M24" i="14"/>
  <c r="M28" i="14"/>
  <c r="L28" i="14"/>
  <c r="C28" i="14" s="1"/>
  <c r="M36" i="14"/>
  <c r="L36" i="14"/>
  <c r="C36" i="14" s="1"/>
  <c r="M40" i="14"/>
  <c r="L40" i="14"/>
  <c r="C40" i="14" s="1"/>
  <c r="AA17" i="53"/>
  <c r="O36" i="59"/>
  <c r="O19" i="59"/>
  <c r="W19" i="59"/>
  <c r="S30" i="33"/>
  <c r="U30" i="33"/>
  <c r="Q36" i="38"/>
  <c r="U36" i="38"/>
  <c r="I36" i="38"/>
  <c r="K36" i="38"/>
  <c r="W36" i="38"/>
  <c r="Y36" i="38"/>
  <c r="O41" i="28"/>
  <c r="G41" i="28"/>
  <c r="Q25" i="28"/>
  <c r="M25" i="28"/>
  <c r="O25" i="28"/>
  <c r="K25" i="28"/>
  <c r="Q21" i="28"/>
  <c r="U21" i="28"/>
  <c r="Q17" i="28"/>
  <c r="O17" i="28"/>
  <c r="K17" i="28"/>
  <c r="M11" i="14"/>
  <c r="M19" i="14"/>
  <c r="L19" i="14"/>
  <c r="C19" i="14" s="1"/>
  <c r="M23" i="14"/>
  <c r="M27" i="14"/>
  <c r="M31" i="14"/>
  <c r="S33" i="51"/>
  <c r="Q33" i="51"/>
  <c r="K26" i="51"/>
  <c r="I26" i="51"/>
  <c r="I21" i="53"/>
  <c r="S17" i="53"/>
  <c r="U21" i="53"/>
  <c r="O40" i="57"/>
  <c r="O32" i="59"/>
  <c r="W40" i="59"/>
  <c r="O31" i="38"/>
  <c r="G31" i="38"/>
  <c r="AA25" i="53"/>
  <c r="Y25" i="53"/>
  <c r="K25" i="53"/>
  <c r="I25" i="53"/>
  <c r="S25" i="53"/>
  <c r="Q25" i="53"/>
  <c r="S21" i="53"/>
  <c r="Q21" i="53"/>
  <c r="M21" i="53"/>
  <c r="O21" i="53"/>
  <c r="G21" i="53"/>
  <c r="S12" i="55"/>
  <c r="Q12" i="55"/>
  <c r="G12" i="55"/>
  <c r="U23" i="57"/>
  <c r="M23" i="57"/>
  <c r="W20" i="57"/>
  <c r="U20" i="57"/>
  <c r="M20" i="57"/>
  <c r="I20" i="57"/>
  <c r="K20" i="57"/>
  <c r="AC36" i="59"/>
  <c r="Y36" i="59"/>
  <c r="G36" i="59"/>
  <c r="M36" i="59"/>
  <c r="S24" i="59"/>
  <c r="O24" i="59"/>
  <c r="K24" i="59"/>
  <c r="K40" i="33"/>
  <c r="S40" i="33"/>
  <c r="I40" i="33"/>
  <c r="M40" i="33"/>
  <c r="Q40" i="33"/>
  <c r="M31" i="33"/>
  <c r="U31" i="33"/>
  <c r="Q28" i="38"/>
  <c r="U28" i="38"/>
  <c r="Y28" i="38"/>
  <c r="I28" i="38"/>
  <c r="W28" i="38"/>
  <c r="M12" i="14"/>
  <c r="M16" i="14"/>
  <c r="M20" i="14"/>
  <c r="L20" i="14"/>
  <c r="C20" i="14" s="1"/>
  <c r="M32" i="14"/>
  <c r="K17" i="53"/>
  <c r="U25" i="53"/>
  <c r="G17" i="55"/>
  <c r="O37" i="55"/>
  <c r="S25" i="55"/>
  <c r="AA37" i="55"/>
  <c r="G40" i="57"/>
  <c r="G28" i="59"/>
  <c r="G10" i="59"/>
  <c r="O10" i="59"/>
  <c r="S34" i="28"/>
  <c r="AG22" i="28"/>
  <c r="G22" i="28"/>
  <c r="AC22" i="28"/>
  <c r="AK37" i="28"/>
  <c r="O40" i="33"/>
  <c r="G39" i="35"/>
  <c r="G38" i="35"/>
  <c r="G30" i="35"/>
  <c r="I30" i="35"/>
  <c r="M34" i="38"/>
  <c r="G34" i="38"/>
  <c r="O36" i="38"/>
  <c r="S26" i="38"/>
  <c r="I26" i="38"/>
  <c r="W26" i="38"/>
  <c r="Q26" i="38"/>
  <c r="K26" i="38"/>
  <c r="M26" i="38"/>
  <c r="Q23" i="38"/>
  <c r="G23" i="38"/>
  <c r="U23" i="38"/>
  <c r="M19" i="38"/>
  <c r="G19" i="38"/>
  <c r="O19" i="38"/>
  <c r="Y19" i="38"/>
  <c r="K11" i="38"/>
  <c r="O11" i="38"/>
  <c r="M11" i="38"/>
  <c r="I11" i="38"/>
  <c r="Q26" i="51"/>
  <c r="O17" i="51"/>
  <c r="G17" i="51"/>
  <c r="I12" i="51"/>
  <c r="Q12" i="51"/>
  <c r="G25" i="53"/>
  <c r="I17" i="53"/>
  <c r="G25" i="55"/>
  <c r="I21" i="55"/>
  <c r="M25" i="55"/>
  <c r="Q42" i="55"/>
  <c r="S17" i="55"/>
  <c r="Y25" i="55"/>
  <c r="AA17" i="55"/>
  <c r="G34" i="55"/>
  <c r="K34" i="55"/>
  <c r="O14" i="55"/>
  <c r="I14" i="55"/>
  <c r="Y9" i="55"/>
  <c r="I9" i="55"/>
  <c r="W9" i="55"/>
  <c r="G23" i="57"/>
  <c r="Y23" i="57"/>
  <c r="AA20" i="57"/>
  <c r="AA36" i="57"/>
  <c r="S36" i="57"/>
  <c r="K32" i="57"/>
  <c r="G32" i="57"/>
  <c r="O32" i="57"/>
  <c r="AC20" i="57"/>
  <c r="AA12" i="57"/>
  <c r="G12" i="57"/>
  <c r="O11" i="11"/>
  <c r="I11" i="11"/>
  <c r="Y11" i="11"/>
  <c r="G40" i="59"/>
  <c r="K36" i="59"/>
  <c r="Q36" i="59"/>
  <c r="S36" i="59"/>
  <c r="W36" i="59"/>
  <c r="M10" i="14"/>
  <c r="M22" i="14"/>
  <c r="K22" i="14"/>
  <c r="M26" i="14"/>
  <c r="L26" i="14"/>
  <c r="C26" i="14" s="1"/>
  <c r="M30" i="14"/>
  <c r="M34" i="14"/>
  <c r="M38" i="14"/>
  <c r="L38" i="14"/>
  <c r="C38" i="14" s="1"/>
  <c r="M42" i="14"/>
  <c r="L42" i="14"/>
  <c r="C42" i="14" s="1"/>
  <c r="M9" i="14"/>
  <c r="L9" i="14"/>
  <c r="C9" i="14" s="1"/>
  <c r="L13" i="14"/>
  <c r="C13" i="14" s="1"/>
  <c r="M17" i="14"/>
  <c r="L17" i="14"/>
  <c r="C17" i="14" s="1"/>
  <c r="L21" i="14"/>
  <c r="C21" i="14" s="1"/>
  <c r="L25" i="14"/>
  <c r="C25" i="14" s="1"/>
  <c r="M29" i="14"/>
  <c r="L29" i="14"/>
  <c r="C29" i="14" s="1"/>
  <c r="L33" i="14"/>
  <c r="C33" i="14" s="1"/>
  <c r="K8" i="11"/>
  <c r="K7" i="11" s="1"/>
  <c r="Q33" i="38"/>
  <c r="S33" i="38"/>
  <c r="I33" i="38"/>
  <c r="K33" i="38"/>
  <c r="M33" i="38"/>
  <c r="U33" i="38"/>
  <c r="Q25" i="38"/>
  <c r="S25" i="38"/>
  <c r="I25" i="38"/>
  <c r="U25" i="38"/>
  <c r="M22" i="38"/>
  <c r="Y22" i="38"/>
  <c r="AA39" i="51"/>
  <c r="Y39" i="51"/>
  <c r="S23" i="51"/>
  <c r="AA23" i="51"/>
  <c r="G23" i="51"/>
  <c r="O23" i="51"/>
  <c r="Y23" i="51"/>
  <c r="I23" i="55"/>
  <c r="G23" i="55"/>
  <c r="S19" i="55"/>
  <c r="I19" i="55"/>
  <c r="U42" i="57"/>
  <c r="O42" i="57"/>
  <c r="I42" i="57"/>
  <c r="K42" i="57"/>
  <c r="W42" i="57"/>
  <c r="Y42" i="57"/>
  <c r="S37" i="57"/>
  <c r="K37" i="57"/>
  <c r="Q37" i="57"/>
  <c r="G33" i="57"/>
  <c r="Y33" i="57"/>
  <c r="O33" i="57"/>
  <c r="M33" i="57"/>
  <c r="I33" i="57"/>
  <c r="G29" i="57"/>
  <c r="W29" i="57"/>
  <c r="O29" i="57"/>
  <c r="U29" i="57"/>
  <c r="Q29" i="57"/>
  <c r="AA29" i="57"/>
  <c r="Q12" i="33"/>
  <c r="S22" i="33"/>
  <c r="U22" i="33"/>
  <c r="S14" i="33"/>
  <c r="K14" i="33"/>
  <c r="Y33" i="38"/>
  <c r="K25" i="38"/>
  <c r="K35" i="38"/>
  <c r="S35" i="38"/>
  <c r="I35" i="38"/>
  <c r="U35" i="38"/>
  <c r="O35" i="38"/>
  <c r="Q35" i="38"/>
  <c r="W35" i="38"/>
  <c r="Y35" i="38"/>
  <c r="G35" i="38"/>
  <c r="K27" i="38"/>
  <c r="S27" i="38"/>
  <c r="I27" i="38"/>
  <c r="U27" i="38"/>
  <c r="W27" i="38"/>
  <c r="Q27" i="38"/>
  <c r="O27" i="38"/>
  <c r="G27" i="38"/>
  <c r="M27" i="38"/>
  <c r="Y27" i="38"/>
  <c r="W23" i="51"/>
  <c r="Q42" i="57"/>
  <c r="W25" i="11"/>
  <c r="S25" i="11"/>
  <c r="W21" i="11"/>
  <c r="Y21" i="11"/>
  <c r="Q17" i="11"/>
  <c r="U17" i="11"/>
  <c r="I17" i="11"/>
  <c r="O17" i="11"/>
  <c r="U12" i="11"/>
  <c r="Y12" i="11"/>
  <c r="O12" i="11"/>
  <c r="S41" i="33"/>
  <c r="I41" i="33"/>
  <c r="M41" i="33"/>
  <c r="U41" i="33"/>
  <c r="K37" i="33"/>
  <c r="Q37" i="33"/>
  <c r="S33" i="33"/>
  <c r="G33" i="33"/>
  <c r="G29" i="33"/>
  <c r="Q29" i="33"/>
  <c r="I17" i="33"/>
  <c r="U17" i="33"/>
  <c r="Q37" i="38"/>
  <c r="S37" i="38"/>
  <c r="M37" i="38"/>
  <c r="U37" i="38"/>
  <c r="I37" i="38"/>
  <c r="Q29" i="38"/>
  <c r="S29" i="38"/>
  <c r="U29" i="38"/>
  <c r="I29" i="38"/>
  <c r="K29" i="38"/>
  <c r="M29" i="38"/>
  <c r="AC36" i="53"/>
  <c r="M36" i="53"/>
  <c r="Y37" i="57"/>
  <c r="AA37" i="57"/>
  <c r="O33" i="33"/>
  <c r="I33" i="33"/>
  <c r="S36" i="33"/>
  <c r="O36" i="33"/>
  <c r="I22" i="35"/>
  <c r="G25" i="35"/>
  <c r="I25" i="35"/>
  <c r="Y25" i="38"/>
  <c r="M35" i="38"/>
  <c r="M25" i="38"/>
  <c r="K37" i="38"/>
  <c r="S40" i="38"/>
  <c r="W40" i="38"/>
  <c r="G40" i="38"/>
  <c r="K40" i="38"/>
  <c r="O40" i="38"/>
  <c r="K31" i="38"/>
  <c r="S31" i="38"/>
  <c r="I31" i="38"/>
  <c r="M31" i="38"/>
  <c r="U31" i="38"/>
  <c r="Y31" i="38"/>
  <c r="AI16" i="28"/>
  <c r="O16" i="28"/>
  <c r="Q39" i="55"/>
  <c r="G38" i="55"/>
  <c r="S30" i="55"/>
  <c r="O30" i="55"/>
  <c r="AG40" i="28"/>
  <c r="AA16" i="28"/>
  <c r="AG28" i="28"/>
  <c r="S40" i="28"/>
  <c r="AA32" i="28"/>
  <c r="U32" i="28"/>
  <c r="AG20" i="28"/>
  <c r="AC24" i="28"/>
  <c r="Y28" i="28"/>
  <c r="G40" i="28"/>
  <c r="G16" i="28"/>
  <c r="W36" i="28"/>
  <c r="G36" i="28"/>
  <c r="AE40" i="28"/>
  <c r="AK36" i="28"/>
  <c r="AK11" i="28"/>
  <c r="I36" i="28"/>
  <c r="I16" i="28"/>
  <c r="AI20" i="28"/>
  <c r="O27" i="33"/>
  <c r="M27" i="33"/>
  <c r="I27" i="33"/>
  <c r="G27" i="33"/>
  <c r="S27" i="33"/>
  <c r="G34" i="35"/>
  <c r="W11" i="38"/>
  <c r="G11" i="38"/>
  <c r="M40" i="28"/>
  <c r="M16" i="28"/>
  <c r="O41" i="51"/>
  <c r="G41" i="51"/>
  <c r="S41" i="51"/>
  <c r="K41" i="51"/>
  <c r="M36" i="51"/>
  <c r="I36" i="51"/>
  <c r="AA36" i="51"/>
  <c r="Y36" i="51"/>
  <c r="Q36" i="51"/>
  <c r="O36" i="51"/>
  <c r="Y25" i="51"/>
  <c r="W25" i="51"/>
  <c r="Y21" i="51"/>
  <c r="Q21" i="51"/>
  <c r="AC25" i="55"/>
  <c r="W25" i="55"/>
  <c r="Q25" i="55"/>
  <c r="AC21" i="55"/>
  <c r="Y21" i="55"/>
  <c r="U21" i="55"/>
  <c r="M21" i="55"/>
  <c r="AC17" i="55"/>
  <c r="K17" i="55"/>
  <c r="W17" i="55"/>
  <c r="U12" i="55"/>
  <c r="Y12" i="55"/>
  <c r="I12" i="57"/>
  <c r="K12" i="57"/>
  <c r="O12" i="57"/>
  <c r="Q12" i="57"/>
  <c r="U27" i="57"/>
  <c r="Q27" i="57"/>
  <c r="G27" i="57"/>
  <c r="G35" i="11"/>
  <c r="M35" i="11"/>
  <c r="U35" i="11"/>
  <c r="S35" i="11"/>
  <c r="W35" i="11"/>
  <c r="Y35" i="11"/>
  <c r="K31" i="11"/>
  <c r="Q31" i="11"/>
  <c r="AA31" i="11"/>
  <c r="G27" i="11"/>
  <c r="I27" i="11"/>
  <c r="O27" i="11"/>
  <c r="S27" i="11"/>
  <c r="AC27" i="11"/>
  <c r="U27" i="11"/>
  <c r="AA23" i="11"/>
  <c r="K23" i="11"/>
  <c r="Q23" i="11"/>
  <c r="S23" i="11"/>
  <c r="O17" i="59"/>
  <c r="W33" i="59"/>
  <c r="M28" i="28"/>
  <c r="O28" i="28"/>
  <c r="Q9" i="51"/>
  <c r="S9" i="51"/>
  <c r="Y34" i="55"/>
  <c r="AA34" i="55"/>
  <c r="I34" i="55"/>
  <c r="U26" i="55"/>
  <c r="M26" i="55"/>
  <c r="G26" i="55"/>
  <c r="AC24" i="57"/>
  <c r="U24" i="57"/>
  <c r="K24" i="57"/>
  <c r="W24" i="57"/>
  <c r="O24" i="57"/>
  <c r="W17" i="57"/>
  <c r="M17" i="57"/>
  <c r="K17" i="57"/>
  <c r="AC12" i="57"/>
  <c r="U12" i="57"/>
  <c r="Y12" i="57"/>
  <c r="S12" i="57"/>
  <c r="AE32" i="28"/>
  <c r="AC40" i="28"/>
  <c r="S28" i="28"/>
  <c r="AG16" i="28"/>
  <c r="AG32" i="28"/>
  <c r="AE28" i="28"/>
  <c r="U28" i="28"/>
  <c r="U11" i="28"/>
  <c r="AC20" i="28"/>
  <c r="W24" i="28"/>
  <c r="AE20" i="28"/>
  <c r="S11" i="28"/>
  <c r="AK28" i="28"/>
  <c r="I32" i="28"/>
  <c r="I11" i="28"/>
  <c r="AI36" i="28"/>
  <c r="AI11" i="28"/>
  <c r="AC20" i="51"/>
  <c r="U20" i="51"/>
  <c r="O20" i="51"/>
  <c r="I20" i="51"/>
  <c r="AA20" i="51"/>
  <c r="W20" i="51"/>
  <c r="AC16" i="51"/>
  <c r="Y16" i="51"/>
  <c r="Q16" i="51"/>
  <c r="U16" i="51"/>
  <c r="AA37" i="53"/>
  <c r="Q37" i="53"/>
  <c r="M37" i="53"/>
  <c r="G37" i="53"/>
  <c r="U39" i="55"/>
  <c r="U41" i="55"/>
  <c r="Y41" i="55"/>
  <c r="S41" i="55"/>
  <c r="O41" i="55"/>
  <c r="I41" i="55"/>
  <c r="G41" i="55"/>
  <c r="Q28" i="55"/>
  <c r="K28" i="55"/>
  <c r="I39" i="11"/>
  <c r="AA39" i="11"/>
  <c r="AC38" i="11"/>
  <c r="K39" i="11"/>
  <c r="G19" i="59"/>
  <c r="M19" i="59"/>
  <c r="S19" i="59"/>
  <c r="W27" i="59"/>
  <c r="W42" i="59"/>
  <c r="Q42" i="59"/>
  <c r="O42" i="59"/>
  <c r="K42" i="59"/>
  <c r="AC29" i="59"/>
  <c r="AA29" i="59"/>
  <c r="W29" i="59"/>
  <c r="Q29" i="59"/>
  <c r="O29" i="59"/>
  <c r="Y29" i="59"/>
  <c r="U29" i="59"/>
  <c r="S29" i="59"/>
  <c r="G29" i="59"/>
  <c r="AC25" i="59"/>
  <c r="G25" i="59"/>
  <c r="W25" i="59"/>
  <c r="M25" i="59"/>
  <c r="K25" i="59"/>
  <c r="I25" i="59"/>
  <c r="W12" i="59"/>
  <c r="G12" i="59"/>
  <c r="S12" i="59"/>
  <c r="S42" i="33"/>
  <c r="G42" i="33"/>
  <c r="I42" i="33"/>
  <c r="M42" i="33"/>
  <c r="K23" i="33"/>
  <c r="S23" i="33"/>
  <c r="I23" i="33"/>
  <c r="G23" i="33"/>
  <c r="S15" i="33"/>
  <c r="M15" i="33"/>
  <c r="S10" i="33"/>
  <c r="U10" i="33"/>
  <c r="Q20" i="38"/>
  <c r="S20" i="38"/>
  <c r="I20" i="38"/>
  <c r="M16" i="38"/>
  <c r="S16" i="38"/>
  <c r="S12" i="38"/>
  <c r="I12" i="38"/>
  <c r="AG42" i="28"/>
  <c r="K42" i="28"/>
  <c r="Q34" i="28"/>
  <c r="I34" i="28"/>
  <c r="M34" i="28"/>
  <c r="AI34" i="28"/>
  <c r="AK34" i="28"/>
  <c r="O30" i="28"/>
  <c r="AI30" i="28"/>
  <c r="AK30" i="28"/>
  <c r="S30" i="28"/>
  <c r="I30" i="28"/>
  <c r="I26" i="28"/>
  <c r="O26" i="28"/>
  <c r="AI26" i="28"/>
  <c r="AK26" i="28"/>
  <c r="AI22" i="28"/>
  <c r="AK22" i="28"/>
  <c r="I22" i="28"/>
  <c r="S22" i="28"/>
  <c r="O18" i="28"/>
  <c r="I18" i="28"/>
  <c r="AI18" i="28"/>
  <c r="AK18" i="28"/>
  <c r="O14" i="28"/>
  <c r="AI14" i="28"/>
  <c r="AK14" i="28"/>
  <c r="I14" i="28"/>
  <c r="I9" i="28"/>
  <c r="AI9" i="28"/>
  <c r="AK9" i="28"/>
  <c r="G9" i="28"/>
  <c r="Y31" i="51"/>
  <c r="K31" i="51"/>
  <c r="Y40" i="53"/>
  <c r="Q40" i="53"/>
  <c r="W32" i="53"/>
  <c r="K32" i="53"/>
  <c r="AC32" i="53"/>
  <c r="AA32" i="53"/>
  <c r="Y32" i="53"/>
  <c r="Q32" i="53"/>
  <c r="G32" i="53"/>
  <c r="AC28" i="53"/>
  <c r="W28" i="53"/>
  <c r="S28" i="53"/>
  <c r="K28" i="53"/>
  <c r="G28" i="53"/>
  <c r="AA28" i="53"/>
  <c r="K24" i="53"/>
  <c r="AA24" i="53"/>
  <c r="O8" i="53"/>
  <c r="O7" i="53" s="1"/>
  <c r="O55" i="53" s="1"/>
  <c r="M8" i="14"/>
  <c r="W22" i="28"/>
  <c r="AE22" i="28"/>
  <c r="AG18" i="28"/>
  <c r="AG26" i="28"/>
  <c r="W30" i="28"/>
  <c r="U18" i="28"/>
  <c r="Y26" i="28"/>
  <c r="Y22" i="28"/>
  <c r="Y14" i="28"/>
  <c r="G30" i="28"/>
  <c r="G14" i="28"/>
  <c r="Y9" i="28"/>
  <c r="AA26" i="28"/>
  <c r="S9" i="28"/>
  <c r="AC26" i="28"/>
  <c r="G41" i="35"/>
  <c r="I41" i="35"/>
  <c r="W20" i="38"/>
  <c r="O16" i="38"/>
  <c r="Q16" i="38"/>
  <c r="S41" i="38"/>
  <c r="K41" i="38"/>
  <c r="W41" i="38"/>
  <c r="Y41" i="38"/>
  <c r="K23" i="38"/>
  <c r="I23" i="38"/>
  <c r="M23" i="38"/>
  <c r="W23" i="38"/>
  <c r="Y23" i="38"/>
  <c r="K19" i="38"/>
  <c r="Q19" i="38"/>
  <c r="S19" i="38"/>
  <c r="U19" i="38"/>
  <c r="W19" i="38"/>
  <c r="K15" i="38"/>
  <c r="O15" i="38"/>
  <c r="S15" i="38"/>
  <c r="Q15" i="38"/>
  <c r="G15" i="38"/>
  <c r="I15" i="38"/>
  <c r="M15" i="38"/>
  <c r="Y15" i="38"/>
  <c r="O34" i="28"/>
  <c r="M15" i="14"/>
  <c r="M35" i="14"/>
  <c r="M39" i="14"/>
  <c r="I8" i="53"/>
  <c r="I7" i="53" s="1"/>
  <c r="K24" i="54" s="1"/>
  <c r="AC16" i="57"/>
  <c r="W16" i="57"/>
  <c r="S16" i="57"/>
  <c r="Q16" i="57"/>
  <c r="I16" i="57"/>
  <c r="AA16" i="57"/>
  <c r="O16" i="57"/>
  <c r="G16" i="57"/>
  <c r="M16" i="57"/>
  <c r="K16" i="57"/>
  <c r="Y16" i="57"/>
  <c r="U16" i="57"/>
  <c r="M42" i="11"/>
  <c r="K42" i="11"/>
  <c r="U37" i="11"/>
  <c r="Y37" i="11"/>
  <c r="AC37" i="11"/>
  <c r="K30" i="11"/>
  <c r="AC30" i="11"/>
  <c r="U30" i="11"/>
  <c r="M30" i="11"/>
  <c r="U9" i="11"/>
  <c r="AC9" i="11"/>
  <c r="W14" i="28"/>
  <c r="AA22" i="28"/>
  <c r="AG34" i="28"/>
  <c r="AA34" i="28"/>
  <c r="N47" i="14"/>
  <c r="AE26" i="28"/>
  <c r="S14" i="28"/>
  <c r="W18" i="28"/>
  <c r="W26" i="28"/>
  <c r="AA30" i="28"/>
  <c r="G34" i="28"/>
  <c r="G26" i="28"/>
  <c r="G18" i="28"/>
  <c r="AG9" i="28"/>
  <c r="U34" i="28"/>
  <c r="AC9" i="28"/>
  <c r="AA9" i="28"/>
  <c r="AE14" i="28"/>
  <c r="O23" i="33"/>
  <c r="K21" i="33"/>
  <c r="Q21" i="33"/>
  <c r="S17" i="33"/>
  <c r="K17" i="33"/>
  <c r="I36" i="35"/>
  <c r="G36" i="35"/>
  <c r="W15" i="38"/>
  <c r="K16" i="38"/>
  <c r="I19" i="38"/>
  <c r="G16" i="38"/>
  <c r="W22" i="38"/>
  <c r="S22" i="38"/>
  <c r="O22" i="38"/>
  <c r="K22" i="38"/>
  <c r="U22" i="38"/>
  <c r="G22" i="38"/>
  <c r="Q18" i="38"/>
  <c r="S18" i="38"/>
  <c r="G18" i="38"/>
  <c r="M18" i="38"/>
  <c r="Y18" i="38"/>
  <c r="O18" i="38"/>
  <c r="Q14" i="38"/>
  <c r="S14" i="38"/>
  <c r="W14" i="38"/>
  <c r="U14" i="38"/>
  <c r="S10" i="38"/>
  <c r="Q10" i="38"/>
  <c r="W10" i="38"/>
  <c r="Y10" i="38"/>
  <c r="I40" i="28"/>
  <c r="AI40" i="28"/>
  <c r="AK40" i="28"/>
  <c r="O24" i="28"/>
  <c r="K24" i="28"/>
  <c r="M20" i="28"/>
  <c r="U20" i="28"/>
  <c r="AA31" i="51"/>
  <c r="AC36" i="51"/>
  <c r="W36" i="51"/>
  <c r="U36" i="51"/>
  <c r="K29" i="51"/>
  <c r="S29" i="51"/>
  <c r="Q29" i="51"/>
  <c r="AA25" i="51"/>
  <c r="Q25" i="51"/>
  <c r="S25" i="51"/>
  <c r="O25" i="51"/>
  <c r="K25" i="51"/>
  <c r="G25" i="51"/>
  <c r="M32" i="53"/>
  <c r="U42" i="53"/>
  <c r="I42" i="53"/>
  <c r="Y42" i="53"/>
  <c r="S42" i="53"/>
  <c r="O42" i="53"/>
  <c r="M42" i="53"/>
  <c r="G42" i="53"/>
  <c r="W42" i="53"/>
  <c r="S22" i="53"/>
  <c r="I22" i="53"/>
  <c r="Y18" i="53"/>
  <c r="W18" i="53"/>
  <c r="U10" i="53"/>
  <c r="I10" i="53"/>
  <c r="U20" i="59"/>
  <c r="M20" i="59"/>
  <c r="AA20" i="59"/>
  <c r="W20" i="59"/>
  <c r="O20" i="59"/>
  <c r="K20" i="59"/>
  <c r="Y20" i="59"/>
  <c r="AC20" i="59"/>
  <c r="Q20" i="59"/>
  <c r="I20" i="59"/>
  <c r="S20" i="59"/>
  <c r="AC16" i="59"/>
  <c r="Q16" i="59"/>
  <c r="I16" i="59"/>
  <c r="K16" i="59"/>
  <c r="Y16" i="59"/>
  <c r="W16" i="59"/>
  <c r="M16" i="59"/>
  <c r="AA16" i="59"/>
  <c r="S16" i="59"/>
  <c r="U16" i="59"/>
  <c r="Y11" i="59"/>
  <c r="W11" i="59"/>
  <c r="AG14" i="28"/>
  <c r="S42" i="28"/>
  <c r="W34" i="28"/>
  <c r="W40" i="28"/>
  <c r="AE34" i="28"/>
  <c r="W28" i="28"/>
  <c r="AC16" i="28"/>
  <c r="AC28" i="28"/>
  <c r="AC32" i="28"/>
  <c r="S16" i="28"/>
  <c r="AC30" i="28"/>
  <c r="AE18" i="28"/>
  <c r="AA18" i="28"/>
  <c r="AG30" i="28"/>
  <c r="AC14" i="28"/>
  <c r="U26" i="28"/>
  <c r="U16" i="28"/>
  <c r="AC36" i="28"/>
  <c r="AE24" i="28"/>
  <c r="Y36" i="28"/>
  <c r="Y30" i="28"/>
  <c r="Y24" i="28"/>
  <c r="Y16" i="28"/>
  <c r="S36" i="28"/>
  <c r="W16" i="28"/>
  <c r="G42" i="28"/>
  <c r="W20" i="28"/>
  <c r="AA20" i="28"/>
  <c r="Y20" i="28"/>
  <c r="U9" i="28"/>
  <c r="Y18" i="28"/>
  <c r="AE9" i="28"/>
  <c r="U30" i="28"/>
  <c r="AK32" i="28"/>
  <c r="AK16" i="28"/>
  <c r="I24" i="28"/>
  <c r="Q23" i="33"/>
  <c r="M23" i="33"/>
  <c r="G31" i="33"/>
  <c r="Q31" i="33"/>
  <c r="S31" i="33"/>
  <c r="I31" i="33"/>
  <c r="O31" i="33"/>
  <c r="S24" i="33"/>
  <c r="O24" i="33"/>
  <c r="I12" i="35"/>
  <c r="G14" i="35"/>
  <c r="I14" i="35"/>
  <c r="Y14" i="38"/>
  <c r="U15" i="38"/>
  <c r="M41" i="38"/>
  <c r="M14" i="38"/>
  <c r="K12" i="38"/>
  <c r="I16" i="38"/>
  <c r="G12" i="38"/>
  <c r="O41" i="38"/>
  <c r="O23" i="38"/>
  <c r="Q21" i="38"/>
  <c r="S21" i="38"/>
  <c r="M21" i="38"/>
  <c r="Y21" i="38"/>
  <c r="Q17" i="38"/>
  <c r="I17" i="38"/>
  <c r="U17" i="38"/>
  <c r="S17" i="38"/>
  <c r="K17" i="38"/>
  <c r="Q13" i="38"/>
  <c r="K13" i="38"/>
  <c r="M13" i="38"/>
  <c r="Y13" i="38"/>
  <c r="S13" i="38"/>
  <c r="Q9" i="38"/>
  <c r="S9" i="38"/>
  <c r="I9" i="38"/>
  <c r="K9" i="38"/>
  <c r="M9" i="38"/>
  <c r="U9" i="38"/>
  <c r="K34" i="28"/>
  <c r="M36" i="28"/>
  <c r="O9" i="28"/>
  <c r="I29" i="51"/>
  <c r="Q28" i="53"/>
  <c r="W32" i="57"/>
  <c r="Q32" i="57"/>
  <c r="AA32" i="57"/>
  <c r="AC32" i="57"/>
  <c r="S32" i="57"/>
  <c r="M32" i="57"/>
  <c r="Y32" i="57"/>
  <c r="U32" i="57"/>
  <c r="AA21" i="57"/>
  <c r="Q21" i="57"/>
  <c r="G16" i="59"/>
  <c r="G40" i="51"/>
  <c r="M40" i="51"/>
  <c r="Q40" i="51"/>
  <c r="Y15" i="51"/>
  <c r="S15" i="51"/>
  <c r="K15" i="51"/>
  <c r="K35" i="53"/>
  <c r="S33" i="53"/>
  <c r="O33" i="53"/>
  <c r="G33" i="53"/>
  <c r="S42" i="55"/>
  <c r="M42" i="55"/>
  <c r="AA42" i="55"/>
  <c r="AC42" i="55"/>
  <c r="Y42" i="55"/>
  <c r="W42" i="55"/>
  <c r="U42" i="55"/>
  <c r="K42" i="55"/>
  <c r="AC37" i="55"/>
  <c r="Y37" i="55"/>
  <c r="K37" i="55"/>
  <c r="S37" i="55"/>
  <c r="I37" i="55"/>
  <c r="W33" i="55"/>
  <c r="U33" i="55"/>
  <c r="G33" i="55"/>
  <c r="W18" i="55"/>
  <c r="Q18" i="55"/>
  <c r="K18" i="55"/>
  <c r="S18" i="55"/>
  <c r="M18" i="55"/>
  <c r="AC14" i="55"/>
  <c r="Y14" i="55"/>
  <c r="AA14" i="55"/>
  <c r="M14" i="55"/>
  <c r="W14" i="55"/>
  <c r="K14" i="55"/>
  <c r="U14" i="55"/>
  <c r="AC9" i="55"/>
  <c r="AA9" i="55"/>
  <c r="O9" i="55"/>
  <c r="M9" i="55"/>
  <c r="U9" i="55"/>
  <c r="S9" i="55"/>
  <c r="Q9" i="55"/>
  <c r="K9" i="55"/>
  <c r="G9" i="55"/>
  <c r="AC42" i="59"/>
  <c r="Y42" i="59"/>
  <c r="I42" i="59"/>
  <c r="U42" i="59"/>
  <c r="M42" i="59"/>
  <c r="G42" i="59"/>
  <c r="S42" i="59"/>
  <c r="U37" i="59"/>
  <c r="K37" i="59"/>
  <c r="W37" i="59"/>
  <c r="Q37" i="59"/>
  <c r="Y37" i="59"/>
  <c r="AA37" i="59"/>
  <c r="AC40" i="51"/>
  <c r="Y40" i="51"/>
  <c r="I40" i="51"/>
  <c r="O38" i="53"/>
  <c r="AA39" i="53"/>
  <c r="AC39" i="53"/>
  <c r="W39" i="53"/>
  <c r="G38" i="53"/>
  <c r="AC40" i="57"/>
  <c r="Y40" i="57"/>
  <c r="Q40" i="57"/>
  <c r="AA40" i="57"/>
  <c r="S40" i="57"/>
  <c r="W40" i="57"/>
  <c r="K40" i="57"/>
  <c r="I40" i="57"/>
  <c r="M40" i="57"/>
  <c r="Y35" i="57"/>
  <c r="U35" i="57"/>
  <c r="M35" i="57"/>
  <c r="G35" i="57"/>
  <c r="O35" i="59"/>
  <c r="G35" i="59"/>
  <c r="W35" i="59"/>
  <c r="M35" i="59"/>
  <c r="S35" i="59"/>
  <c r="M38" i="51"/>
  <c r="U38" i="51"/>
  <c r="G16" i="53"/>
  <c r="I37" i="53"/>
  <c r="K37" i="53"/>
  <c r="K19" i="53"/>
  <c r="Q19" i="53"/>
  <c r="U37" i="53"/>
  <c r="K30" i="55"/>
  <c r="M34" i="55"/>
  <c r="O39" i="55"/>
  <c r="I22" i="57"/>
  <c r="K25" i="57"/>
  <c r="M25" i="57"/>
  <c r="G10" i="11"/>
  <c r="Q10" i="11"/>
  <c r="I10" i="11"/>
  <c r="U10" i="11"/>
  <c r="Y10" i="11"/>
  <c r="AC32" i="59"/>
  <c r="AA32" i="59"/>
  <c r="M32" i="59"/>
  <c r="I32" i="59"/>
  <c r="G32" i="59"/>
  <c r="Y32" i="59"/>
  <c r="W32" i="59"/>
  <c r="AC24" i="59"/>
  <c r="Q24" i="59"/>
  <c r="G24" i="59"/>
  <c r="I24" i="59"/>
  <c r="Y17" i="59"/>
  <c r="S17" i="59"/>
  <c r="K17" i="59"/>
  <c r="G17" i="59"/>
  <c r="Q17" i="59"/>
  <c r="AC12" i="59"/>
  <c r="U12" i="59"/>
  <c r="I12" i="59"/>
  <c r="AA12" i="59"/>
  <c r="O12" i="59"/>
  <c r="M12" i="59"/>
  <c r="W38" i="55"/>
  <c r="U38" i="55"/>
  <c r="Q38" i="55"/>
  <c r="K39" i="55"/>
  <c r="AC34" i="55"/>
  <c r="W34" i="55"/>
  <c r="U34" i="55"/>
  <c r="Q34" i="55"/>
  <c r="S34" i="55"/>
  <c r="O34" i="55"/>
  <c r="AC30" i="55"/>
  <c r="M30" i="55"/>
  <c r="AA30" i="55"/>
  <c r="U30" i="55"/>
  <c r="Y26" i="55"/>
  <c r="W26" i="55"/>
  <c r="O26" i="55"/>
  <c r="W23" i="55"/>
  <c r="O23" i="55"/>
  <c r="O19" i="55"/>
  <c r="Q19" i="55"/>
  <c r="K19" i="55"/>
  <c r="W13" i="14"/>
  <c r="AC36" i="57"/>
  <c r="K36" i="57"/>
  <c r="Y36" i="57"/>
  <c r="U36" i="57"/>
  <c r="Q36" i="57"/>
  <c r="O36" i="57"/>
  <c r="M36" i="57"/>
  <c r="I36" i="57"/>
  <c r="G36" i="57"/>
  <c r="AC29" i="57"/>
  <c r="Y29" i="57"/>
  <c r="S29" i="57"/>
  <c r="M29" i="57"/>
  <c r="K29" i="57"/>
  <c r="I29" i="57"/>
  <c r="AC25" i="57"/>
  <c r="Y25" i="57"/>
  <c r="U25" i="57"/>
  <c r="Q25" i="57"/>
  <c r="O25" i="57"/>
  <c r="G25" i="57"/>
  <c r="AA25" i="57"/>
  <c r="W25" i="57"/>
  <c r="AA22" i="57"/>
  <c r="K22" i="57"/>
  <c r="Y19" i="57"/>
  <c r="M19" i="57"/>
  <c r="M10" i="57"/>
  <c r="U10" i="57"/>
  <c r="O36" i="11"/>
  <c r="I36" i="11"/>
  <c r="Q36" i="11"/>
  <c r="O21" i="11"/>
  <c r="AC21" i="11"/>
  <c r="G17" i="11"/>
  <c r="M17" i="11"/>
  <c r="K17" i="11"/>
  <c r="S17" i="11"/>
  <c r="W17" i="11"/>
  <c r="Y17" i="11"/>
  <c r="AA17" i="11"/>
  <c r="W12" i="11"/>
  <c r="AC12" i="11"/>
  <c r="AC39" i="59"/>
  <c r="U38" i="59"/>
  <c r="S39" i="59"/>
  <c r="K38" i="59"/>
  <c r="AA36" i="59"/>
  <c r="O8" i="38"/>
  <c r="O7" i="38" s="1"/>
  <c r="K35" i="28"/>
  <c r="O35" i="28"/>
  <c r="M35" i="28"/>
  <c r="M14" i="14"/>
  <c r="O41" i="14"/>
  <c r="K41" i="14"/>
  <c r="AC28" i="51"/>
  <c r="O28" i="51"/>
  <c r="G28" i="51"/>
  <c r="AA28" i="51"/>
  <c r="Y28" i="51"/>
  <c r="U28" i="51"/>
  <c r="M28" i="51"/>
  <c r="O21" i="51"/>
  <c r="G21" i="51"/>
  <c r="S18" i="51"/>
  <c r="Q18" i="51"/>
  <c r="K18" i="51"/>
  <c r="I18" i="51"/>
  <c r="O27" i="53"/>
  <c r="K27" i="53"/>
  <c r="W23" i="53"/>
  <c r="AA23" i="53"/>
  <c r="M20" i="53"/>
  <c r="K20" i="53"/>
  <c r="AA12" i="53"/>
  <c r="U12" i="53"/>
  <c r="I12" i="53"/>
  <c r="M12" i="53"/>
  <c r="K12" i="53"/>
  <c r="U36" i="55"/>
  <c r="Q36" i="55"/>
  <c r="O32" i="55"/>
  <c r="U32" i="55"/>
  <c r="Y29" i="55"/>
  <c r="W29" i="55"/>
  <c r="Q29" i="55"/>
  <c r="I29" i="55"/>
  <c r="G29" i="55"/>
  <c r="O29" i="55"/>
  <c r="M29" i="55"/>
  <c r="AC22" i="55"/>
  <c r="S22" i="55"/>
  <c r="K22" i="55"/>
  <c r="I22" i="55"/>
  <c r="AC11" i="57"/>
  <c r="W11" i="57"/>
  <c r="U11" i="57"/>
  <c r="O11" i="57"/>
  <c r="M11" i="57"/>
  <c r="AA11" i="57"/>
  <c r="S11" i="57"/>
  <c r="I11" i="57"/>
  <c r="G11" i="57"/>
  <c r="K11" i="57"/>
  <c r="I40" i="11"/>
  <c r="Q40" i="11"/>
  <c r="AC40" i="11"/>
  <c r="O28" i="11"/>
  <c r="I28" i="11"/>
  <c r="Q28" i="11"/>
  <c r="Y28" i="11"/>
  <c r="AE42" i="28"/>
  <c r="S27" i="28"/>
  <c r="AG35" i="28"/>
  <c r="G19" i="28"/>
  <c r="AA19" i="28"/>
  <c r="G23" i="28"/>
  <c r="G31" i="28"/>
  <c r="AE35" i="28"/>
  <c r="W23" i="28"/>
  <c r="U38" i="33"/>
  <c r="U19" i="33"/>
  <c r="O42" i="33"/>
  <c r="O35" i="33"/>
  <c r="O28" i="33"/>
  <c r="M10" i="33"/>
  <c r="K25" i="33"/>
  <c r="I19" i="33"/>
  <c r="G15" i="33"/>
  <c r="I35" i="35"/>
  <c r="W8" i="38"/>
  <c r="W7" i="38" s="1"/>
  <c r="M10" i="38"/>
  <c r="K10" i="38"/>
  <c r="O10" i="38"/>
  <c r="Q12" i="38"/>
  <c r="O12" i="38"/>
  <c r="K15" i="28"/>
  <c r="I21" i="51"/>
  <c r="Q28" i="51"/>
  <c r="U14" i="51"/>
  <c r="U42" i="51"/>
  <c r="S42" i="51"/>
  <c r="M42" i="51"/>
  <c r="K42" i="51"/>
  <c r="S37" i="51"/>
  <c r="Q37" i="51"/>
  <c r="O37" i="51"/>
  <c r="K37" i="51"/>
  <c r="I37" i="51"/>
  <c r="G37" i="51"/>
  <c r="S34" i="51"/>
  <c r="K34" i="51"/>
  <c r="O31" i="51"/>
  <c r="G31" i="51"/>
  <c r="U27" i="51"/>
  <c r="M27" i="51"/>
  <c r="U24" i="51"/>
  <c r="Q24" i="51"/>
  <c r="I24" i="51"/>
  <c r="AA17" i="51"/>
  <c r="Y17" i="51"/>
  <c r="S17" i="51"/>
  <c r="Q17" i="51"/>
  <c r="K17" i="51"/>
  <c r="I17" i="51"/>
  <c r="W17" i="51"/>
  <c r="G12" i="53"/>
  <c r="Q20" i="53"/>
  <c r="S12" i="53"/>
  <c r="W20" i="53"/>
  <c r="AC40" i="53"/>
  <c r="U40" i="53"/>
  <c r="I40" i="53"/>
  <c r="W40" i="53"/>
  <c r="M40" i="53"/>
  <c r="K40" i="53"/>
  <c r="U33" i="53"/>
  <c r="K33" i="53"/>
  <c r="I33" i="53"/>
  <c r="U30" i="53"/>
  <c r="M30" i="53"/>
  <c r="I30" i="53"/>
  <c r="S30" i="53"/>
  <c r="G30" i="53"/>
  <c r="O22" i="55"/>
  <c r="W22" i="55"/>
  <c r="AA22" i="55"/>
  <c r="U40" i="55"/>
  <c r="Q40" i="55"/>
  <c r="Y11" i="57"/>
  <c r="AC28" i="57"/>
  <c r="AA28" i="57"/>
  <c r="Y28" i="57"/>
  <c r="S28" i="57"/>
  <c r="Q28" i="57"/>
  <c r="K28" i="57"/>
  <c r="W28" i="57"/>
  <c r="M28" i="57"/>
  <c r="AC21" i="57"/>
  <c r="Y21" i="57"/>
  <c r="K21" i="57"/>
  <c r="W21" i="57"/>
  <c r="U21" i="57"/>
  <c r="S21" i="57"/>
  <c r="M21" i="57"/>
  <c r="G10" i="57"/>
  <c r="Q10" i="57"/>
  <c r="G19" i="11"/>
  <c r="S19" i="11"/>
  <c r="Y19" i="11"/>
  <c r="I19" i="11"/>
  <c r="W19" i="11"/>
  <c r="K19" i="11"/>
  <c r="M19" i="11"/>
  <c r="O19" i="11"/>
  <c r="Q19" i="11"/>
  <c r="U19" i="11"/>
  <c r="Q15" i="11"/>
  <c r="AA15" i="11"/>
  <c r="S15" i="11"/>
  <c r="AC15" i="11"/>
  <c r="AC11" i="59"/>
  <c r="O11" i="59"/>
  <c r="G11" i="59"/>
  <c r="U11" i="59"/>
  <c r="Q11" i="59"/>
  <c r="K11" i="59"/>
  <c r="I11" i="59"/>
  <c r="S11" i="59"/>
  <c r="M11" i="59"/>
  <c r="AA42" i="28"/>
  <c r="AG27" i="28"/>
  <c r="W42" i="28"/>
  <c r="U42" i="28"/>
  <c r="AA35" i="28"/>
  <c r="Y31" i="28"/>
  <c r="Y10" i="28"/>
  <c r="AG31" i="28"/>
  <c r="S23" i="28"/>
  <c r="AG19" i="28"/>
  <c r="Y42" i="28"/>
  <c r="AE31" i="28"/>
  <c r="AC35" i="28"/>
  <c r="AK42" i="28"/>
  <c r="I42" i="28"/>
  <c r="AI42" i="28"/>
  <c r="U35" i="33"/>
  <c r="Q42" i="33"/>
  <c r="Q35" i="33"/>
  <c r="Q19" i="33"/>
  <c r="O41" i="33"/>
  <c r="O15" i="33"/>
  <c r="K41" i="33"/>
  <c r="K31" i="33"/>
  <c r="K22" i="33"/>
  <c r="K10" i="33"/>
  <c r="G25" i="33"/>
  <c r="G19" i="33"/>
  <c r="I33" i="35"/>
  <c r="I17" i="35"/>
  <c r="Y20" i="38"/>
  <c r="Y16" i="38"/>
  <c r="Y12" i="38"/>
  <c r="W18" i="38"/>
  <c r="W12" i="38"/>
  <c r="U20" i="38"/>
  <c r="U16" i="38"/>
  <c r="U12" i="38"/>
  <c r="K20" i="38"/>
  <c r="K14" i="38"/>
  <c r="I22" i="38"/>
  <c r="I18" i="38"/>
  <c r="I14" i="38"/>
  <c r="I10" i="38"/>
  <c r="G20" i="38"/>
  <c r="G10" i="38"/>
  <c r="O20" i="38"/>
  <c r="Q22" i="38"/>
  <c r="S39" i="38"/>
  <c r="Q39" i="38"/>
  <c r="O33" i="14"/>
  <c r="I34" i="51"/>
  <c r="I28" i="51"/>
  <c r="M24" i="51"/>
  <c r="Q42" i="51"/>
  <c r="Y37" i="51"/>
  <c r="AA37" i="51"/>
  <c r="Y41" i="51"/>
  <c r="W41" i="51"/>
  <c r="AA33" i="51"/>
  <c r="Y33" i="51"/>
  <c r="W33" i="51"/>
  <c r="AC11" i="51"/>
  <c r="O11" i="51"/>
  <c r="G11" i="51"/>
  <c r="AA11" i="51"/>
  <c r="Y11" i="51"/>
  <c r="Q11" i="51"/>
  <c r="M11" i="51"/>
  <c r="I11" i="51"/>
  <c r="G40" i="53"/>
  <c r="G20" i="53"/>
  <c r="O40" i="53"/>
  <c r="O12" i="53"/>
  <c r="Q27" i="53"/>
  <c r="S20" i="53"/>
  <c r="Y12" i="53"/>
  <c r="AA20" i="53"/>
  <c r="AA36" i="53"/>
  <c r="S36" i="53"/>
  <c r="G36" i="53"/>
  <c r="Y36" i="53"/>
  <c r="Q36" i="53"/>
  <c r="S29" i="53"/>
  <c r="G29" i="53"/>
  <c r="AA29" i="53"/>
  <c r="Q29" i="53"/>
  <c r="O29" i="53"/>
  <c r="Q10" i="53"/>
  <c r="O10" i="53"/>
  <c r="I36" i="55"/>
  <c r="K29" i="55"/>
  <c r="U29" i="55"/>
  <c r="Y40" i="55"/>
  <c r="Y22" i="55"/>
  <c r="AA29" i="55"/>
  <c r="AC39" i="55"/>
  <c r="AA38" i="55"/>
  <c r="S38" i="55"/>
  <c r="M39" i="55"/>
  <c r="I38" i="55"/>
  <c r="AA39" i="55"/>
  <c r="Y38" i="55"/>
  <c r="S39" i="55"/>
  <c r="O38" i="55"/>
  <c r="K38" i="55"/>
  <c r="I39" i="55"/>
  <c r="Q20" i="55"/>
  <c r="O20" i="55"/>
  <c r="U20" i="55"/>
  <c r="Q16" i="55"/>
  <c r="I16" i="55"/>
  <c r="O16" i="55"/>
  <c r="AC11" i="55"/>
  <c r="AA11" i="55"/>
  <c r="U11" i="55"/>
  <c r="M11" i="55"/>
  <c r="K11" i="55"/>
  <c r="I11" i="55"/>
  <c r="Y11" i="55"/>
  <c r="S11" i="55"/>
  <c r="Q11" i="55"/>
  <c r="O11" i="55"/>
  <c r="I28" i="57"/>
  <c r="I21" i="57"/>
  <c r="AA19" i="11"/>
  <c r="AA11" i="59"/>
  <c r="AC40" i="59"/>
  <c r="U40" i="59"/>
  <c r="K40" i="59"/>
  <c r="S40" i="59"/>
  <c r="Q40" i="59"/>
  <c r="I40" i="59"/>
  <c r="AA40" i="59"/>
  <c r="Y40" i="59"/>
  <c r="AC33" i="59"/>
  <c r="AA33" i="59"/>
  <c r="Y33" i="59"/>
  <c r="U33" i="59"/>
  <c r="S33" i="59"/>
  <c r="K33" i="59"/>
  <c r="Q33" i="59"/>
  <c r="O33" i="59"/>
  <c r="I33" i="59"/>
  <c r="G33" i="59"/>
  <c r="AA30" i="59"/>
  <c r="Y30" i="59"/>
  <c r="Q30" i="59"/>
  <c r="K30" i="59"/>
  <c r="I30" i="59"/>
  <c r="W10" i="59"/>
  <c r="M10" i="59"/>
  <c r="S10" i="59"/>
  <c r="N7" i="14"/>
  <c r="W35" i="28"/>
  <c r="AC42" i="28"/>
  <c r="U35" i="28"/>
  <c r="U15" i="28"/>
  <c r="AE19" i="28"/>
  <c r="G27" i="28"/>
  <c r="AA27" i="28"/>
  <c r="G15" i="28"/>
  <c r="G10" i="28"/>
  <c r="AE27" i="28"/>
  <c r="G35" i="28"/>
  <c r="S19" i="28"/>
  <c r="AE23" i="28"/>
  <c r="AE15" i="28"/>
  <c r="AC10" i="28"/>
  <c r="C7" i="38"/>
  <c r="V47" i="14"/>
  <c r="AK35" i="28"/>
  <c r="I35" i="28"/>
  <c r="AI35" i="28"/>
  <c r="U33" i="33"/>
  <c r="U25" i="33"/>
  <c r="U14" i="33"/>
  <c r="Q41" i="33"/>
  <c r="Q33" i="33"/>
  <c r="Q25" i="33"/>
  <c r="Q17" i="33"/>
  <c r="O25" i="33"/>
  <c r="O19" i="33"/>
  <c r="M35" i="33"/>
  <c r="M19" i="33"/>
  <c r="K38" i="33"/>
  <c r="K30" i="33"/>
  <c r="K19" i="33"/>
  <c r="K9" i="33"/>
  <c r="I35" i="33"/>
  <c r="I25" i="33"/>
  <c r="I12" i="33"/>
  <c r="G36" i="33"/>
  <c r="G24" i="33"/>
  <c r="G17" i="33"/>
  <c r="I37" i="35"/>
  <c r="I31" i="35"/>
  <c r="I23" i="35"/>
  <c r="I15" i="35"/>
  <c r="Y39" i="38"/>
  <c r="W42" i="38"/>
  <c r="W38" i="38"/>
  <c r="W32" i="38"/>
  <c r="W16" i="38"/>
  <c r="U39" i="38"/>
  <c r="M36" i="38"/>
  <c r="M28" i="38"/>
  <c r="M24" i="38"/>
  <c r="M20" i="38"/>
  <c r="M12" i="38"/>
  <c r="M8" i="38"/>
  <c r="K39" i="38"/>
  <c r="K34" i="38"/>
  <c r="K24" i="38"/>
  <c r="K18" i="38"/>
  <c r="G30" i="38"/>
  <c r="G24" i="38"/>
  <c r="G14" i="38"/>
  <c r="O30" i="38"/>
  <c r="O24" i="38"/>
  <c r="O14" i="38"/>
  <c r="Q42" i="38"/>
  <c r="S8" i="38"/>
  <c r="S7" i="38" s="1"/>
  <c r="S55" i="38" s="1"/>
  <c r="Q35" i="28"/>
  <c r="Q28" i="28"/>
  <c r="K28" i="28"/>
  <c r="Q24" i="28"/>
  <c r="M24" i="28"/>
  <c r="Q20" i="28"/>
  <c r="O20" i="28"/>
  <c r="Q16" i="28"/>
  <c r="K16" i="28"/>
  <c r="Q11" i="28"/>
  <c r="O11" i="28"/>
  <c r="M11" i="28"/>
  <c r="I42" i="51"/>
  <c r="I33" i="51"/>
  <c r="K33" i="51"/>
  <c r="O33" i="51"/>
  <c r="S31" i="51"/>
  <c r="S21" i="51"/>
  <c r="W31" i="51"/>
  <c r="W21" i="51"/>
  <c r="W11" i="51"/>
  <c r="O15" i="51"/>
  <c r="G15" i="51"/>
  <c r="U10" i="51"/>
  <c r="M10" i="51"/>
  <c r="I27" i="53"/>
  <c r="K36" i="53"/>
  <c r="K10" i="53"/>
  <c r="M33" i="53"/>
  <c r="Q33" i="53"/>
  <c r="S40" i="53"/>
  <c r="U27" i="53"/>
  <c r="W36" i="53"/>
  <c r="AC24" i="53"/>
  <c r="Y24" i="53"/>
  <c r="M24" i="53"/>
  <c r="W24" i="53"/>
  <c r="S24" i="53"/>
  <c r="Q24" i="53"/>
  <c r="G24" i="53"/>
  <c r="AC20" i="53"/>
  <c r="O17" i="53"/>
  <c r="M17" i="53"/>
  <c r="Q17" i="53"/>
  <c r="S14" i="53"/>
  <c r="G14" i="53"/>
  <c r="U14" i="53"/>
  <c r="I14" i="53"/>
  <c r="G22" i="55"/>
  <c r="K36" i="55"/>
  <c r="K20" i="55"/>
  <c r="K16" i="55"/>
  <c r="M38" i="55"/>
  <c r="M22" i="55"/>
  <c r="O36" i="55"/>
  <c r="U22" i="55"/>
  <c r="W39" i="55"/>
  <c r="Y39" i="55"/>
  <c r="AA36" i="55"/>
  <c r="AA16" i="55"/>
  <c r="AC33" i="55"/>
  <c r="AA33" i="55"/>
  <c r="M33" i="55"/>
  <c r="I33" i="55"/>
  <c r="S33" i="55"/>
  <c r="O33" i="55"/>
  <c r="K33" i="55"/>
  <c r="AC29" i="55"/>
  <c r="AC26" i="55"/>
  <c r="S26" i="55"/>
  <c r="K26" i="55"/>
  <c r="AA26" i="55"/>
  <c r="Q26" i="55"/>
  <c r="I26" i="55"/>
  <c r="Y23" i="55"/>
  <c r="U23" i="55"/>
  <c r="M23" i="55"/>
  <c r="S23" i="55"/>
  <c r="AC19" i="55"/>
  <c r="AA19" i="55"/>
  <c r="W19" i="55"/>
  <c r="U19" i="55"/>
  <c r="G19" i="55"/>
  <c r="Y19" i="55"/>
  <c r="M19" i="55"/>
  <c r="W15" i="55"/>
  <c r="O15" i="55"/>
  <c r="W10" i="55"/>
  <c r="O10" i="55"/>
  <c r="G28" i="57"/>
  <c r="G21" i="57"/>
  <c r="O28" i="57"/>
  <c r="O21" i="57"/>
  <c r="O40" i="59"/>
  <c r="S23" i="38"/>
  <c r="S11" i="38"/>
  <c r="O37" i="53"/>
  <c r="S37" i="53"/>
  <c r="Y13" i="14"/>
  <c r="Y7" i="14"/>
  <c r="G37" i="55"/>
  <c r="G30" i="55"/>
  <c r="G21" i="55"/>
  <c r="I30" i="55"/>
  <c r="I17" i="55"/>
  <c r="I12" i="55"/>
  <c r="K27" i="55"/>
  <c r="K12" i="55"/>
  <c r="M41" i="55"/>
  <c r="M24" i="55"/>
  <c r="M12" i="55"/>
  <c r="O21" i="55"/>
  <c r="Q41" i="55"/>
  <c r="Q37" i="55"/>
  <c r="Q30" i="55"/>
  <c r="Q21" i="55"/>
  <c r="Q17" i="55"/>
  <c r="U37" i="55"/>
  <c r="W37" i="55"/>
  <c r="W30" i="55"/>
  <c r="W21" i="55"/>
  <c r="Y30" i="55"/>
  <c r="AA21" i="55"/>
  <c r="S30" i="57"/>
  <c r="AC42" i="57"/>
  <c r="S42" i="57"/>
  <c r="M42" i="57"/>
  <c r="G42" i="57"/>
  <c r="AA42" i="57"/>
  <c r="AC37" i="57"/>
  <c r="W37" i="57"/>
  <c r="U37" i="57"/>
  <c r="O37" i="57"/>
  <c r="M37" i="57"/>
  <c r="I37" i="57"/>
  <c r="G37" i="57"/>
  <c r="M24" i="57"/>
  <c r="I24" i="57"/>
  <c r="G24" i="57"/>
  <c r="AA24" i="57"/>
  <c r="S24" i="57"/>
  <c r="Q24" i="57"/>
  <c r="AC17" i="57"/>
  <c r="O17" i="57"/>
  <c r="I17" i="57"/>
  <c r="G17" i="57"/>
  <c r="AA17" i="57"/>
  <c r="Y17" i="57"/>
  <c r="S17" i="57"/>
  <c r="Q17" i="57"/>
  <c r="AC25" i="11"/>
  <c r="U21" i="11"/>
  <c r="K22" i="11"/>
  <c r="M22" i="11"/>
  <c r="U22" i="11"/>
  <c r="AC22" i="11"/>
  <c r="K14" i="11"/>
  <c r="U14" i="11"/>
  <c r="M14" i="11"/>
  <c r="M10" i="11"/>
  <c r="O10" i="11"/>
  <c r="AA10" i="11"/>
  <c r="AC10" i="11"/>
  <c r="K10" i="11"/>
  <c r="S10" i="11"/>
  <c r="M37" i="59"/>
  <c r="S37" i="59"/>
  <c r="Y24" i="59"/>
  <c r="AA24" i="59"/>
  <c r="AC28" i="59"/>
  <c r="AA28" i="59"/>
  <c r="Y28" i="59"/>
  <c r="W28" i="59"/>
  <c r="U28" i="59"/>
  <c r="M28" i="59"/>
  <c r="K28" i="59"/>
  <c r="S28" i="59"/>
  <c r="Q28" i="59"/>
  <c r="I28" i="59"/>
  <c r="AC21" i="59"/>
  <c r="W21" i="59"/>
  <c r="U21" i="59"/>
  <c r="M21" i="59"/>
  <c r="K21" i="59"/>
  <c r="AA21" i="59"/>
  <c r="Y21" i="59"/>
  <c r="S21" i="59"/>
  <c r="Q21" i="59"/>
  <c r="I21" i="59"/>
  <c r="AA14" i="59"/>
  <c r="Y14" i="59"/>
  <c r="K14" i="59"/>
  <c r="Q14" i="59"/>
  <c r="I14" i="59"/>
  <c r="Y41" i="57"/>
  <c r="Q41" i="57"/>
  <c r="AC33" i="57"/>
  <c r="AA33" i="57"/>
  <c r="S33" i="57"/>
  <c r="Q33" i="57"/>
  <c r="W33" i="57"/>
  <c r="U33" i="57"/>
  <c r="K33" i="57"/>
  <c r="W41" i="11"/>
  <c r="S41" i="11"/>
  <c r="G33" i="11"/>
  <c r="K33" i="11"/>
  <c r="M33" i="11"/>
  <c r="Y33" i="11"/>
  <c r="AA33" i="11"/>
  <c r="AC33" i="11"/>
  <c r="Q33" i="11"/>
  <c r="S33" i="11"/>
  <c r="U33" i="11"/>
  <c r="W33" i="11"/>
  <c r="I25" i="11"/>
  <c r="Y25" i="11"/>
  <c r="K25" i="11"/>
  <c r="M25" i="11"/>
  <c r="O25" i="11"/>
  <c r="Q25" i="11"/>
  <c r="U25" i="11"/>
  <c r="AA25" i="11"/>
  <c r="AC37" i="59"/>
  <c r="O37" i="59"/>
  <c r="G37" i="59"/>
  <c r="S27" i="59"/>
  <c r="O27" i="59"/>
  <c r="G27" i="59"/>
  <c r="W24" i="59"/>
  <c r="M24" i="59"/>
  <c r="AC17" i="59"/>
  <c r="W17" i="59"/>
  <c r="U17" i="59"/>
  <c r="M17" i="59"/>
  <c r="V7" i="14"/>
  <c r="I37" i="33"/>
  <c r="I29" i="33"/>
  <c r="I21" i="33"/>
  <c r="I27" i="35"/>
  <c r="I19" i="35"/>
  <c r="I10" i="35"/>
  <c r="K23" i="28"/>
  <c r="M23" i="28"/>
  <c r="Q39" i="28"/>
  <c r="M38" i="28"/>
  <c r="M39" i="28"/>
  <c r="Q29" i="28"/>
  <c r="M29" i="28"/>
  <c r="Q12" i="28"/>
  <c r="M12" i="28"/>
  <c r="AA38" i="51"/>
  <c r="Y38" i="51"/>
  <c r="W38" i="51"/>
  <c r="Q39" i="51"/>
  <c r="O38" i="51"/>
  <c r="I39" i="51"/>
  <c r="G38" i="51"/>
  <c r="AC38" i="51"/>
  <c r="U39" i="51"/>
  <c r="S38" i="51"/>
  <c r="M39" i="51"/>
  <c r="K38" i="51"/>
  <c r="Q38" i="51"/>
  <c r="I38" i="51"/>
  <c r="AC35" i="51"/>
  <c r="Q35" i="51"/>
  <c r="I35" i="51"/>
  <c r="AA35" i="51"/>
  <c r="Y35" i="51"/>
  <c r="W35" i="51"/>
  <c r="O35" i="51"/>
  <c r="G35" i="51"/>
  <c r="S35" i="51"/>
  <c r="K35" i="51"/>
  <c r="AA22" i="51"/>
  <c r="Y22" i="51"/>
  <c r="W22" i="51"/>
  <c r="O22" i="51"/>
  <c r="G22" i="51"/>
  <c r="AC22" i="51"/>
  <c r="S22" i="51"/>
  <c r="K22" i="51"/>
  <c r="Q22" i="51"/>
  <c r="I22" i="51"/>
  <c r="AC19" i="51"/>
  <c r="Q19" i="51"/>
  <c r="I19" i="51"/>
  <c r="AA19" i="51"/>
  <c r="Y19" i="51"/>
  <c r="W19" i="51"/>
  <c r="O19" i="51"/>
  <c r="G19" i="51"/>
  <c r="S19" i="51"/>
  <c r="K19" i="51"/>
  <c r="AC41" i="53"/>
  <c r="W41" i="53"/>
  <c r="Q41" i="53"/>
  <c r="K41" i="53"/>
  <c r="AA41" i="53"/>
  <c r="Y41" i="53"/>
  <c r="U41" i="53"/>
  <c r="O41" i="53"/>
  <c r="I41" i="53"/>
  <c r="AA34" i="53"/>
  <c r="Q34" i="53"/>
  <c r="K34" i="53"/>
  <c r="AC34" i="53"/>
  <c r="U34" i="53"/>
  <c r="O34" i="53"/>
  <c r="I34" i="53"/>
  <c r="S34" i="53"/>
  <c r="M34" i="53"/>
  <c r="G34" i="53"/>
  <c r="AC31" i="53"/>
  <c r="Y31" i="53"/>
  <c r="S31" i="53"/>
  <c r="M31" i="53"/>
  <c r="G31" i="53"/>
  <c r="Q31" i="53"/>
  <c r="K31" i="53"/>
  <c r="U31" i="53"/>
  <c r="O31" i="53"/>
  <c r="I31" i="53"/>
  <c r="AA18" i="53"/>
  <c r="Q18" i="53"/>
  <c r="K18" i="53"/>
  <c r="AC18" i="53"/>
  <c r="U18" i="53"/>
  <c r="O18" i="53"/>
  <c r="I18" i="53"/>
  <c r="S18" i="53"/>
  <c r="M18" i="53"/>
  <c r="G18" i="53"/>
  <c r="AC15" i="53"/>
  <c r="Y15" i="53"/>
  <c r="S15" i="53"/>
  <c r="M15" i="53"/>
  <c r="G15" i="53"/>
  <c r="Q15" i="53"/>
  <c r="K15" i="53"/>
  <c r="U15" i="53"/>
  <c r="O15" i="53"/>
  <c r="I15" i="53"/>
  <c r="AC34" i="57"/>
  <c r="Y34" i="57"/>
  <c r="Q34" i="57"/>
  <c r="U34" i="57"/>
  <c r="M34" i="57"/>
  <c r="G34" i="57"/>
  <c r="S34" i="57"/>
  <c r="AA34" i="57"/>
  <c r="K34" i="57"/>
  <c r="AC31" i="57"/>
  <c r="AA31" i="57"/>
  <c r="S31" i="57"/>
  <c r="K31" i="57"/>
  <c r="W31" i="57"/>
  <c r="O31" i="57"/>
  <c r="I31" i="57"/>
  <c r="U31" i="57"/>
  <c r="G31" i="57"/>
  <c r="AC18" i="57"/>
  <c r="Y18" i="57"/>
  <c r="Q18" i="57"/>
  <c r="U18" i="57"/>
  <c r="M18" i="57"/>
  <c r="G18" i="57"/>
  <c r="S18" i="57"/>
  <c r="AA18" i="57"/>
  <c r="O18" i="57"/>
  <c r="W18" i="57"/>
  <c r="K18" i="57"/>
  <c r="I18" i="57"/>
  <c r="AC15" i="57"/>
  <c r="AA15" i="57"/>
  <c r="S15" i="57"/>
  <c r="K15" i="57"/>
  <c r="W15" i="57"/>
  <c r="O15" i="57"/>
  <c r="I15" i="57"/>
  <c r="U15" i="57"/>
  <c r="G15" i="57"/>
  <c r="Y15" i="57"/>
  <c r="Q15" i="57"/>
  <c r="AF8" i="14"/>
  <c r="AE8" i="14"/>
  <c r="AE7" i="14"/>
  <c r="C7" i="57"/>
  <c r="AF47" i="14"/>
  <c r="AA41" i="59"/>
  <c r="Y41" i="59"/>
  <c r="Q41" i="59"/>
  <c r="K41" i="59"/>
  <c r="U41" i="59"/>
  <c r="I41" i="59"/>
  <c r="O41" i="59"/>
  <c r="G41" i="59"/>
  <c r="W41" i="59"/>
  <c r="S34" i="59"/>
  <c r="M34" i="59"/>
  <c r="G34" i="59"/>
  <c r="AC34" i="59"/>
  <c r="W34" i="59"/>
  <c r="O34" i="59"/>
  <c r="Y34" i="59"/>
  <c r="U34" i="59"/>
  <c r="AA34" i="59"/>
  <c r="I34" i="59"/>
  <c r="AC31" i="59"/>
  <c r="U31" i="59"/>
  <c r="I31" i="59"/>
  <c r="AA31" i="59"/>
  <c r="Y31" i="59"/>
  <c r="Q31" i="59"/>
  <c r="K31" i="59"/>
  <c r="O31" i="59"/>
  <c r="G31" i="59"/>
  <c r="M31" i="59"/>
  <c r="S18" i="59"/>
  <c r="M18" i="59"/>
  <c r="G18" i="59"/>
  <c r="AC18" i="59"/>
  <c r="W18" i="59"/>
  <c r="O18" i="59"/>
  <c r="K18" i="59"/>
  <c r="I18" i="59"/>
  <c r="AC15" i="59"/>
  <c r="U15" i="59"/>
  <c r="I15" i="59"/>
  <c r="AA15" i="59"/>
  <c r="Y15" i="59"/>
  <c r="Q15" i="59"/>
  <c r="K15" i="59"/>
  <c r="O15" i="59"/>
  <c r="G15" i="59"/>
  <c r="W15" i="59"/>
  <c r="S10" i="28"/>
  <c r="S17" i="28"/>
  <c r="S41" i="28"/>
  <c r="AA41" i="28"/>
  <c r="AE29" i="28"/>
  <c r="AG41" i="28"/>
  <c r="S15" i="28"/>
  <c r="AC27" i="28"/>
  <c r="AG38" i="28"/>
  <c r="AG12" i="28"/>
  <c r="U33" i="28"/>
  <c r="U27" i="28"/>
  <c r="AA15" i="28"/>
  <c r="AA12" i="28"/>
  <c r="S12" i="28"/>
  <c r="AC19" i="28"/>
  <c r="AC23" i="28"/>
  <c r="W15" i="28"/>
  <c r="U38" i="28"/>
  <c r="AE39" i="28"/>
  <c r="U19" i="28"/>
  <c r="W21" i="28"/>
  <c r="AG21" i="28"/>
  <c r="AE21" i="28"/>
  <c r="S33" i="28"/>
  <c r="AC38" i="28"/>
  <c r="S38" i="28"/>
  <c r="AC25" i="28"/>
  <c r="Y19" i="28"/>
  <c r="AK41" i="28"/>
  <c r="AK33" i="28"/>
  <c r="AK29" i="28"/>
  <c r="AK25" i="28"/>
  <c r="AK21" i="28"/>
  <c r="AK17" i="28"/>
  <c r="AK12" i="28"/>
  <c r="I39" i="28"/>
  <c r="I27" i="28"/>
  <c r="I15" i="28"/>
  <c r="I10" i="28"/>
  <c r="AI41" i="28"/>
  <c r="AI33" i="28"/>
  <c r="AI29" i="28"/>
  <c r="AI25" i="28"/>
  <c r="AI21" i="28"/>
  <c r="AI17" i="28"/>
  <c r="AI12" i="28"/>
  <c r="U40" i="33"/>
  <c r="U34" i="33"/>
  <c r="U29" i="33"/>
  <c r="U23" i="33"/>
  <c r="U18" i="33"/>
  <c r="U12" i="33"/>
  <c r="Q10" i="33"/>
  <c r="O37" i="33"/>
  <c r="O21" i="33"/>
  <c r="O10" i="33"/>
  <c r="M37" i="33"/>
  <c r="M29" i="33"/>
  <c r="M21" i="33"/>
  <c r="M12" i="33"/>
  <c r="K34" i="33"/>
  <c r="K29" i="33"/>
  <c r="K18" i="33"/>
  <c r="K12" i="33"/>
  <c r="I10" i="33"/>
  <c r="G37" i="33"/>
  <c r="G21" i="33"/>
  <c r="G10" i="33"/>
  <c r="S37" i="33"/>
  <c r="S29" i="33"/>
  <c r="S21" i="33"/>
  <c r="I38" i="35"/>
  <c r="I26" i="35"/>
  <c r="I18" i="35"/>
  <c r="I9" i="35"/>
  <c r="Y42" i="38"/>
  <c r="W37" i="38"/>
  <c r="W33" i="38"/>
  <c r="W29" i="38"/>
  <c r="W25" i="38"/>
  <c r="W21" i="38"/>
  <c r="W17" i="38"/>
  <c r="W13" i="38"/>
  <c r="W9" i="38"/>
  <c r="U40" i="38"/>
  <c r="M40" i="38"/>
  <c r="I42" i="38"/>
  <c r="G37" i="38"/>
  <c r="G33" i="38"/>
  <c r="G29" i="38"/>
  <c r="G25" i="38"/>
  <c r="G21" i="38"/>
  <c r="G17" i="38"/>
  <c r="G13" i="38"/>
  <c r="G9" i="38"/>
  <c r="O37" i="38"/>
  <c r="O33" i="38"/>
  <c r="O29" i="38"/>
  <c r="O25" i="38"/>
  <c r="O21" i="38"/>
  <c r="O17" i="38"/>
  <c r="O13" i="38"/>
  <c r="O9" i="38"/>
  <c r="M18" i="14"/>
  <c r="O9" i="14"/>
  <c r="K38" i="28"/>
  <c r="K33" i="28"/>
  <c r="K27" i="28"/>
  <c r="K21" i="28"/>
  <c r="M33" i="28"/>
  <c r="M21" i="28"/>
  <c r="O29" i="28"/>
  <c r="O12" i="28"/>
  <c r="Q42" i="28"/>
  <c r="M42" i="28"/>
  <c r="O42" i="28"/>
  <c r="I9" i="51"/>
  <c r="K39" i="51"/>
  <c r="K23" i="51"/>
  <c r="S39" i="51"/>
  <c r="AC41" i="51"/>
  <c r="U41" i="51"/>
  <c r="M41" i="51"/>
  <c r="AA41" i="51"/>
  <c r="Q41" i="51"/>
  <c r="I41" i="51"/>
  <c r="AA34" i="51"/>
  <c r="Y34" i="51"/>
  <c r="W34" i="51"/>
  <c r="O34" i="51"/>
  <c r="G34" i="51"/>
  <c r="U34" i="51"/>
  <c r="M34" i="51"/>
  <c r="AC34" i="51"/>
  <c r="AC31" i="51"/>
  <c r="Q31" i="51"/>
  <c r="I31" i="51"/>
  <c r="U31" i="51"/>
  <c r="M31" i="51"/>
  <c r="AA18" i="51"/>
  <c r="Y18" i="51"/>
  <c r="W18" i="51"/>
  <c r="O18" i="51"/>
  <c r="G18" i="51"/>
  <c r="U18" i="51"/>
  <c r="M18" i="51"/>
  <c r="AC18" i="51"/>
  <c r="AC15" i="51"/>
  <c r="Q15" i="51"/>
  <c r="I15" i="51"/>
  <c r="U15" i="51"/>
  <c r="M15" i="51"/>
  <c r="G41" i="53"/>
  <c r="G22" i="53"/>
  <c r="I35" i="53"/>
  <c r="I19" i="53"/>
  <c r="M38" i="53"/>
  <c r="O22" i="53"/>
  <c r="S41" i="53"/>
  <c r="AA31" i="53"/>
  <c r="AA30" i="53"/>
  <c r="Q30" i="53"/>
  <c r="K30" i="53"/>
  <c r="W30" i="53"/>
  <c r="AC30" i="53"/>
  <c r="Y30" i="53"/>
  <c r="AC27" i="53"/>
  <c r="Y27" i="53"/>
  <c r="S27" i="53"/>
  <c r="M27" i="53"/>
  <c r="G27" i="53"/>
  <c r="AA27" i="53"/>
  <c r="W27" i="53"/>
  <c r="AA14" i="53"/>
  <c r="Q14" i="53"/>
  <c r="K14" i="53"/>
  <c r="W14" i="53"/>
  <c r="AC14" i="53"/>
  <c r="Y14" i="53"/>
  <c r="AC10" i="53"/>
  <c r="Y10" i="53"/>
  <c r="S10" i="53"/>
  <c r="M10" i="53"/>
  <c r="G10" i="53"/>
  <c r="AA10" i="53"/>
  <c r="W10" i="53"/>
  <c r="U15" i="55"/>
  <c r="U10" i="55"/>
  <c r="W35" i="55"/>
  <c r="Y31" i="57"/>
  <c r="M15" i="59"/>
  <c r="Q34" i="59"/>
  <c r="Q18" i="59"/>
  <c r="S41" i="59"/>
  <c r="S31" i="59"/>
  <c r="S15" i="59"/>
  <c r="W31" i="59"/>
  <c r="Q41" i="28"/>
  <c r="K41" i="28"/>
  <c r="Q31" i="28"/>
  <c r="O31" i="28"/>
  <c r="Q27" i="28"/>
  <c r="O27" i="28"/>
  <c r="Q23" i="28"/>
  <c r="O23" i="28"/>
  <c r="Q19" i="28"/>
  <c r="O19" i="28"/>
  <c r="M19" i="28"/>
  <c r="Q15" i="28"/>
  <c r="O15" i="28"/>
  <c r="Q10" i="28"/>
  <c r="O10" i="28"/>
  <c r="AA30" i="51"/>
  <c r="Y30" i="51"/>
  <c r="W30" i="51"/>
  <c r="O30" i="51"/>
  <c r="G30" i="51"/>
  <c r="AC30" i="51"/>
  <c r="Q30" i="51"/>
  <c r="I30" i="51"/>
  <c r="S30" i="51"/>
  <c r="K30" i="51"/>
  <c r="AC27" i="51"/>
  <c r="Q27" i="51"/>
  <c r="I27" i="51"/>
  <c r="S27" i="51"/>
  <c r="K27" i="51"/>
  <c r="AA27" i="51"/>
  <c r="Y27" i="51"/>
  <c r="W27" i="51"/>
  <c r="O27" i="51"/>
  <c r="G27" i="51"/>
  <c r="AA14" i="51"/>
  <c r="Y14" i="51"/>
  <c r="W14" i="51"/>
  <c r="O14" i="51"/>
  <c r="G14" i="51"/>
  <c r="AC14" i="51"/>
  <c r="Q14" i="51"/>
  <c r="I14" i="51"/>
  <c r="S14" i="51"/>
  <c r="K14" i="51"/>
  <c r="AC10" i="51"/>
  <c r="Q10" i="51"/>
  <c r="I10" i="51"/>
  <c r="S10" i="51"/>
  <c r="K10" i="51"/>
  <c r="AA10" i="51"/>
  <c r="Y10" i="51"/>
  <c r="W10" i="51"/>
  <c r="O10" i="51"/>
  <c r="G10" i="51"/>
  <c r="AA26" i="53"/>
  <c r="Q26" i="53"/>
  <c r="K26" i="53"/>
  <c r="AC26" i="53"/>
  <c r="S26" i="53"/>
  <c r="M26" i="53"/>
  <c r="G26" i="53"/>
  <c r="U26" i="53"/>
  <c r="O26" i="53"/>
  <c r="I26" i="53"/>
  <c r="AC23" i="53"/>
  <c r="Y23" i="53"/>
  <c r="S23" i="53"/>
  <c r="M23" i="53"/>
  <c r="G23" i="53"/>
  <c r="U23" i="53"/>
  <c r="O23" i="53"/>
  <c r="I23" i="53"/>
  <c r="Q23" i="53"/>
  <c r="K23" i="53"/>
  <c r="AA9" i="53"/>
  <c r="Q9" i="53"/>
  <c r="K9" i="53"/>
  <c r="AC9" i="53"/>
  <c r="S9" i="53"/>
  <c r="M9" i="53"/>
  <c r="G9" i="53"/>
  <c r="U9" i="53"/>
  <c r="O9" i="53"/>
  <c r="I9" i="53"/>
  <c r="G41" i="11"/>
  <c r="I41" i="11"/>
  <c r="K41" i="11"/>
  <c r="M41" i="11"/>
  <c r="Q41" i="11"/>
  <c r="U41" i="11"/>
  <c r="AC41" i="11"/>
  <c r="Y41" i="11"/>
  <c r="AA41" i="11"/>
  <c r="O41" i="11"/>
  <c r="G29" i="11"/>
  <c r="M29" i="11"/>
  <c r="Q29" i="11"/>
  <c r="K29" i="11"/>
  <c r="S29" i="11"/>
  <c r="AA29" i="11"/>
  <c r="U29" i="11"/>
  <c r="W29" i="11"/>
  <c r="Y29" i="11"/>
  <c r="O29" i="11"/>
  <c r="K26" i="11"/>
  <c r="M26" i="11"/>
  <c r="U26" i="11"/>
  <c r="G15" i="11"/>
  <c r="O15" i="11"/>
  <c r="Y15" i="11"/>
  <c r="M15" i="11"/>
  <c r="W15" i="11"/>
  <c r="K15" i="11"/>
  <c r="I15" i="11"/>
  <c r="U15" i="11"/>
  <c r="S26" i="59"/>
  <c r="M26" i="59"/>
  <c r="G26" i="59"/>
  <c r="AC26" i="59"/>
  <c r="W26" i="59"/>
  <c r="O26" i="59"/>
  <c r="U26" i="59"/>
  <c r="K26" i="59"/>
  <c r="AA26" i="59"/>
  <c r="I26" i="59"/>
  <c r="Y26" i="59"/>
  <c r="AC23" i="59"/>
  <c r="U23" i="59"/>
  <c r="I23" i="59"/>
  <c r="AA23" i="59"/>
  <c r="Y23" i="59"/>
  <c r="Q23" i="59"/>
  <c r="K23" i="59"/>
  <c r="W23" i="59"/>
  <c r="M23" i="59"/>
  <c r="G23" i="59"/>
  <c r="S9" i="59"/>
  <c r="M9" i="59"/>
  <c r="G9" i="59"/>
  <c r="AC9" i="59"/>
  <c r="W9" i="59"/>
  <c r="O9" i="59"/>
  <c r="U9" i="59"/>
  <c r="K9" i="59"/>
  <c r="I9" i="59"/>
  <c r="AE17" i="28"/>
  <c r="AA29" i="28"/>
  <c r="S25" i="28"/>
  <c r="W33" i="28"/>
  <c r="AG17" i="28"/>
  <c r="AG10" i="28"/>
  <c r="AG25" i="28"/>
  <c r="W19" i="28"/>
  <c r="S31" i="28"/>
  <c r="AA38" i="28"/>
  <c r="W10" i="28"/>
  <c r="U31" i="28"/>
  <c r="U25" i="28"/>
  <c r="U10" i="28"/>
  <c r="AG23" i="28"/>
  <c r="W12" i="28"/>
  <c r="Y38" i="28"/>
  <c r="U12" i="28"/>
  <c r="G29" i="28"/>
  <c r="AA39" i="28"/>
  <c r="AC31" i="28"/>
  <c r="W27" i="28"/>
  <c r="U23" i="28"/>
  <c r="AA31" i="28"/>
  <c r="AC41" i="28"/>
  <c r="AA21" i="28"/>
  <c r="S21" i="28"/>
  <c r="U29" i="28"/>
  <c r="Y21" i="28"/>
  <c r="AC15" i="28"/>
  <c r="AA23" i="28"/>
  <c r="S39" i="28"/>
  <c r="G21" i="28"/>
  <c r="AK39" i="28"/>
  <c r="AK31" i="28"/>
  <c r="AK27" i="28"/>
  <c r="AK23" i="28"/>
  <c r="AK19" i="28"/>
  <c r="AK15" i="28"/>
  <c r="AK10" i="28"/>
  <c r="I41" i="28"/>
  <c r="I33" i="28"/>
  <c r="I29" i="28"/>
  <c r="I25" i="28"/>
  <c r="I21" i="28"/>
  <c r="I17" i="28"/>
  <c r="I12" i="28"/>
  <c r="AI39" i="28"/>
  <c r="AI31" i="28"/>
  <c r="AI27" i="28"/>
  <c r="AI23" i="28"/>
  <c r="AI19" i="28"/>
  <c r="AI15" i="28"/>
  <c r="AI10" i="28"/>
  <c r="U42" i="33"/>
  <c r="U37" i="33"/>
  <c r="U26" i="33"/>
  <c r="U21" i="33"/>
  <c r="U15" i="33"/>
  <c r="Q39" i="33"/>
  <c r="Q15" i="33"/>
  <c r="O29" i="33"/>
  <c r="O12" i="33"/>
  <c r="M33" i="33"/>
  <c r="M25" i="33"/>
  <c r="M17" i="33"/>
  <c r="K42" i="33"/>
  <c r="K26" i="33"/>
  <c r="K15" i="33"/>
  <c r="I39" i="33"/>
  <c r="I15" i="33"/>
  <c r="G12" i="33"/>
  <c r="I32" i="35"/>
  <c r="I28" i="35"/>
  <c r="I24" i="35"/>
  <c r="I20" i="35"/>
  <c r="I16" i="35"/>
  <c r="I11" i="35"/>
  <c r="Y40" i="38"/>
  <c r="U42" i="38"/>
  <c r="M42" i="38"/>
  <c r="I40" i="38"/>
  <c r="K29" i="28"/>
  <c r="K19" i="28"/>
  <c r="K12" i="28"/>
  <c r="M41" i="28"/>
  <c r="M31" i="28"/>
  <c r="M17" i="28"/>
  <c r="M10" i="28"/>
  <c r="O38" i="28"/>
  <c r="O33" i="28"/>
  <c r="O21" i="28"/>
  <c r="Q40" i="28"/>
  <c r="O40" i="28"/>
  <c r="K40" i="28"/>
  <c r="Q36" i="28"/>
  <c r="O36" i="28"/>
  <c r="K36" i="28"/>
  <c r="Q30" i="28"/>
  <c r="M30" i="28"/>
  <c r="K30" i="28"/>
  <c r="Q26" i="28"/>
  <c r="M26" i="28"/>
  <c r="K26" i="28"/>
  <c r="Q22" i="28"/>
  <c r="M22" i="28"/>
  <c r="K22" i="28"/>
  <c r="Q18" i="28"/>
  <c r="M18" i="28"/>
  <c r="K18" i="28"/>
  <c r="Q14" i="28"/>
  <c r="M14" i="28"/>
  <c r="K14" i="28"/>
  <c r="Q9" i="28"/>
  <c r="M9" i="28"/>
  <c r="K9" i="28"/>
  <c r="G39" i="51"/>
  <c r="O39" i="51"/>
  <c r="W39" i="51"/>
  <c r="AC39" i="51"/>
  <c r="AA26" i="51"/>
  <c r="Y26" i="51"/>
  <c r="W26" i="51"/>
  <c r="O26" i="51"/>
  <c r="G26" i="51"/>
  <c r="AC26" i="51"/>
  <c r="U26" i="51"/>
  <c r="M26" i="51"/>
  <c r="AC23" i="51"/>
  <c r="Q23" i="51"/>
  <c r="I23" i="51"/>
  <c r="U23" i="51"/>
  <c r="M23" i="51"/>
  <c r="AA9" i="51"/>
  <c r="Y9" i="51"/>
  <c r="W9" i="51"/>
  <c r="O9" i="51"/>
  <c r="G9" i="51"/>
  <c r="AC9" i="51"/>
  <c r="U9" i="51"/>
  <c r="M9" i="51"/>
  <c r="M41" i="53"/>
  <c r="Y26" i="53"/>
  <c r="Y9" i="53"/>
  <c r="AA15" i="53"/>
  <c r="AA38" i="53"/>
  <c r="Y39" i="53"/>
  <c r="S39" i="53"/>
  <c r="Q38" i="53"/>
  <c r="M39" i="53"/>
  <c r="K38" i="53"/>
  <c r="G39" i="53"/>
  <c r="Y38" i="53"/>
  <c r="U39" i="53"/>
  <c r="O39" i="53"/>
  <c r="I39" i="53"/>
  <c r="AC38" i="53"/>
  <c r="W38" i="53"/>
  <c r="Q39" i="53"/>
  <c r="K39" i="53"/>
  <c r="AC35" i="53"/>
  <c r="Y35" i="53"/>
  <c r="S35" i="53"/>
  <c r="M35" i="53"/>
  <c r="G35" i="53"/>
  <c r="W35" i="53"/>
  <c r="AA35" i="53"/>
  <c r="AA22" i="53"/>
  <c r="Q22" i="53"/>
  <c r="K22" i="53"/>
  <c r="Y22" i="53"/>
  <c r="AC22" i="53"/>
  <c r="W22" i="53"/>
  <c r="AC19" i="53"/>
  <c r="Y19" i="53"/>
  <c r="S19" i="53"/>
  <c r="M19" i="53"/>
  <c r="G19" i="53"/>
  <c r="W19" i="53"/>
  <c r="AA19" i="53"/>
  <c r="AC35" i="55"/>
  <c r="AA35" i="55"/>
  <c r="Q35" i="55"/>
  <c r="K35" i="55"/>
  <c r="S35" i="55"/>
  <c r="M35" i="55"/>
  <c r="G35" i="55"/>
  <c r="U35" i="55"/>
  <c r="O35" i="55"/>
  <c r="I35" i="55"/>
  <c r="AC32" i="55"/>
  <c r="Y32" i="55"/>
  <c r="W32" i="55"/>
  <c r="S32" i="55"/>
  <c r="M32" i="55"/>
  <c r="G32" i="55"/>
  <c r="AA32" i="55"/>
  <c r="Q32" i="55"/>
  <c r="K32" i="55"/>
  <c r="AC15" i="55"/>
  <c r="AA15" i="55"/>
  <c r="Q15" i="55"/>
  <c r="K15" i="55"/>
  <c r="S15" i="55"/>
  <c r="M15" i="55"/>
  <c r="G15" i="55"/>
  <c r="Y15" i="55"/>
  <c r="AC10" i="55"/>
  <c r="AA10" i="55"/>
  <c r="Q10" i="55"/>
  <c r="K10" i="55"/>
  <c r="S10" i="55"/>
  <c r="M10" i="55"/>
  <c r="G10" i="55"/>
  <c r="Y10" i="55"/>
  <c r="X8" i="14"/>
  <c r="W8" i="14"/>
  <c r="W7" i="14" s="1"/>
  <c r="C7" i="55"/>
  <c r="X47" i="14"/>
  <c r="M31" i="57"/>
  <c r="M15" i="57"/>
  <c r="O34" i="57"/>
  <c r="I29" i="11"/>
  <c r="K34" i="59"/>
  <c r="O23" i="59"/>
  <c r="Q26" i="59"/>
  <c r="Q9" i="59"/>
  <c r="S23" i="59"/>
  <c r="AC37" i="51"/>
  <c r="U37" i="51"/>
  <c r="M37" i="51"/>
  <c r="S32" i="51"/>
  <c r="K32" i="51"/>
  <c r="AC29" i="51"/>
  <c r="U29" i="51"/>
  <c r="M29" i="51"/>
  <c r="S24" i="51"/>
  <c r="K24" i="51"/>
  <c r="AC21" i="51"/>
  <c r="U21" i="51"/>
  <c r="M21" i="51"/>
  <c r="S16" i="51"/>
  <c r="K16" i="51"/>
  <c r="AC12" i="51"/>
  <c r="U12" i="51"/>
  <c r="M12" i="51"/>
  <c r="AC42" i="53"/>
  <c r="Q42" i="53"/>
  <c r="K42" i="53"/>
  <c r="U36" i="53"/>
  <c r="O36" i="53"/>
  <c r="I36" i="53"/>
  <c r="AC33" i="53"/>
  <c r="W33" i="53"/>
  <c r="U28" i="53"/>
  <c r="O28" i="53"/>
  <c r="I28" i="53"/>
  <c r="AC25" i="53"/>
  <c r="W25" i="53"/>
  <c r="U20" i="53"/>
  <c r="O20" i="53"/>
  <c r="I20" i="53"/>
  <c r="AC17" i="53"/>
  <c r="W17" i="53"/>
  <c r="U11" i="53"/>
  <c r="O11" i="53"/>
  <c r="I11" i="53"/>
  <c r="AC40" i="55"/>
  <c r="W40" i="55"/>
  <c r="S40" i="55"/>
  <c r="M40" i="55"/>
  <c r="G40" i="55"/>
  <c r="AC36" i="55"/>
  <c r="Y36" i="55"/>
  <c r="W36" i="55"/>
  <c r="S36" i="55"/>
  <c r="M36" i="55"/>
  <c r="G36" i="55"/>
  <c r="AA23" i="55"/>
  <c r="AC23" i="55"/>
  <c r="Q23" i="55"/>
  <c r="K23" i="55"/>
  <c r="AC20" i="55"/>
  <c r="Y20" i="55"/>
  <c r="W20" i="55"/>
  <c r="S20" i="55"/>
  <c r="M20" i="55"/>
  <c r="G20" i="55"/>
  <c r="AC16" i="55"/>
  <c r="Y16" i="55"/>
  <c r="W16" i="55"/>
  <c r="S16" i="55"/>
  <c r="M16" i="55"/>
  <c r="G16" i="55"/>
  <c r="AA39" i="57"/>
  <c r="Y38" i="57"/>
  <c r="S39" i="57"/>
  <c r="Q38" i="57"/>
  <c r="K39" i="57"/>
  <c r="AC38" i="57"/>
  <c r="W39" i="57"/>
  <c r="U38" i="57"/>
  <c r="O39" i="57"/>
  <c r="M38" i="57"/>
  <c r="I39" i="57"/>
  <c r="G38" i="57"/>
  <c r="AC39" i="57"/>
  <c r="O38" i="57"/>
  <c r="M39" i="57"/>
  <c r="AC35" i="57"/>
  <c r="AA35" i="57"/>
  <c r="S35" i="57"/>
  <c r="K35" i="57"/>
  <c r="W35" i="57"/>
  <c r="O35" i="57"/>
  <c r="I35" i="57"/>
  <c r="Q35" i="57"/>
  <c r="Y22" i="57"/>
  <c r="Q22" i="57"/>
  <c r="AC22" i="57"/>
  <c r="U22" i="57"/>
  <c r="M22" i="57"/>
  <c r="G22" i="57"/>
  <c r="O22" i="57"/>
  <c r="AC19" i="57"/>
  <c r="AA19" i="57"/>
  <c r="S19" i="57"/>
  <c r="K19" i="57"/>
  <c r="W19" i="57"/>
  <c r="O19" i="57"/>
  <c r="I19" i="57"/>
  <c r="Q19" i="57"/>
  <c r="K40" i="11"/>
  <c r="O40" i="11"/>
  <c r="S40" i="11"/>
  <c r="AA40" i="11"/>
  <c r="G40" i="11"/>
  <c r="W40" i="11"/>
  <c r="Y40" i="11"/>
  <c r="U40" i="11"/>
  <c r="O32" i="11"/>
  <c r="Q32" i="11"/>
  <c r="G21" i="11"/>
  <c r="I21" i="11"/>
  <c r="K21" i="11"/>
  <c r="M21" i="11"/>
  <c r="Q21" i="11"/>
  <c r="S21" i="11"/>
  <c r="AA21" i="11"/>
  <c r="K18" i="11"/>
  <c r="M18" i="11"/>
  <c r="U18" i="11"/>
  <c r="Q32" i="28"/>
  <c r="O32" i="28"/>
  <c r="K32" i="28"/>
  <c r="G29" i="51"/>
  <c r="G24" i="51"/>
  <c r="G12" i="51"/>
  <c r="O29" i="51"/>
  <c r="O24" i="51"/>
  <c r="O12" i="51"/>
  <c r="W29" i="51"/>
  <c r="W24" i="51"/>
  <c r="W12" i="51"/>
  <c r="Y29" i="51"/>
  <c r="Y24" i="51"/>
  <c r="Y12" i="51"/>
  <c r="AA29" i="51"/>
  <c r="AA24" i="51"/>
  <c r="AA12" i="51"/>
  <c r="AA42" i="51"/>
  <c r="W42" i="51"/>
  <c r="O42" i="51"/>
  <c r="G42" i="51"/>
  <c r="S36" i="51"/>
  <c r="K36" i="51"/>
  <c r="AC33" i="51"/>
  <c r="U33" i="51"/>
  <c r="M33" i="51"/>
  <c r="S28" i="51"/>
  <c r="K28" i="51"/>
  <c r="AC25" i="51"/>
  <c r="U25" i="51"/>
  <c r="M25" i="51"/>
  <c r="S20" i="51"/>
  <c r="K20" i="51"/>
  <c r="AC17" i="51"/>
  <c r="U17" i="51"/>
  <c r="M17" i="51"/>
  <c r="S11" i="51"/>
  <c r="K11" i="51"/>
  <c r="Y33" i="53"/>
  <c r="Y28" i="53"/>
  <c r="Y17" i="53"/>
  <c r="Y11" i="53"/>
  <c r="AC37" i="53"/>
  <c r="W37" i="53"/>
  <c r="U32" i="53"/>
  <c r="O32" i="53"/>
  <c r="I32" i="53"/>
  <c r="AC29" i="53"/>
  <c r="W29" i="53"/>
  <c r="U24" i="53"/>
  <c r="O24" i="53"/>
  <c r="I24" i="53"/>
  <c r="AC21" i="53"/>
  <c r="W21" i="53"/>
  <c r="U16" i="53"/>
  <c r="O16" i="53"/>
  <c r="I16" i="53"/>
  <c r="AC12" i="53"/>
  <c r="W12" i="53"/>
  <c r="U16" i="55"/>
  <c r="AA20" i="55"/>
  <c r="AA31" i="55"/>
  <c r="AC31" i="55"/>
  <c r="Y31" i="55"/>
  <c r="Q31" i="55"/>
  <c r="K31" i="55"/>
  <c r="AC28" i="55"/>
  <c r="Y28" i="55"/>
  <c r="AA28" i="55"/>
  <c r="W28" i="55"/>
  <c r="S28" i="55"/>
  <c r="M28" i="55"/>
  <c r="G28" i="55"/>
  <c r="AC18" i="55"/>
  <c r="Y18" i="55"/>
  <c r="AA18" i="55"/>
  <c r="U18" i="55"/>
  <c r="O18" i="55"/>
  <c r="I18" i="55"/>
  <c r="G19" i="57"/>
  <c r="I38" i="57"/>
  <c r="S38" i="57"/>
  <c r="U19" i="57"/>
  <c r="W38" i="57"/>
  <c r="AC41" i="57"/>
  <c r="W41" i="57"/>
  <c r="O41" i="57"/>
  <c r="I41" i="57"/>
  <c r="AA41" i="57"/>
  <c r="S41" i="57"/>
  <c r="K41" i="57"/>
  <c r="U41" i="57"/>
  <c r="G41" i="57"/>
  <c r="Y30" i="57"/>
  <c r="Q30" i="57"/>
  <c r="AC30" i="57"/>
  <c r="U30" i="57"/>
  <c r="M30" i="57"/>
  <c r="G30" i="57"/>
  <c r="W30" i="57"/>
  <c r="I30" i="57"/>
  <c r="AC27" i="57"/>
  <c r="AA27" i="57"/>
  <c r="S27" i="57"/>
  <c r="K27" i="57"/>
  <c r="W27" i="57"/>
  <c r="O27" i="57"/>
  <c r="I27" i="57"/>
  <c r="Y27" i="57"/>
  <c r="Y14" i="57"/>
  <c r="Q14" i="57"/>
  <c r="AC14" i="57"/>
  <c r="U14" i="57"/>
  <c r="M14" i="57"/>
  <c r="G14" i="57"/>
  <c r="W14" i="57"/>
  <c r="I14" i="57"/>
  <c r="AC10" i="57"/>
  <c r="AA10" i="57"/>
  <c r="S10" i="57"/>
  <c r="K10" i="57"/>
  <c r="W10" i="57"/>
  <c r="O10" i="57"/>
  <c r="I10" i="57"/>
  <c r="Y10" i="57"/>
  <c r="I32" i="11"/>
  <c r="O42" i="11"/>
  <c r="W42" i="11"/>
  <c r="Y42" i="11"/>
  <c r="G42" i="11"/>
  <c r="S42" i="11"/>
  <c r="AA42" i="11"/>
  <c r="AC42" i="11"/>
  <c r="G37" i="11"/>
  <c r="I37" i="11"/>
  <c r="K37" i="11"/>
  <c r="M37" i="11"/>
  <c r="Q37" i="11"/>
  <c r="S37" i="11"/>
  <c r="AA37" i="11"/>
  <c r="W37" i="11"/>
  <c r="K34" i="11"/>
  <c r="M34" i="11"/>
  <c r="U34" i="11"/>
  <c r="M23" i="11"/>
  <c r="O23" i="11"/>
  <c r="G23" i="11"/>
  <c r="W23" i="11"/>
  <c r="Y23" i="11"/>
  <c r="U23" i="11"/>
  <c r="O16" i="11"/>
  <c r="I16" i="11"/>
  <c r="Q16" i="11"/>
  <c r="AC38" i="59"/>
  <c r="U39" i="59"/>
  <c r="S38" i="59"/>
  <c r="M38" i="59"/>
  <c r="I39" i="59"/>
  <c r="G38" i="59"/>
  <c r="AA39" i="59"/>
  <c r="Y39" i="59"/>
  <c r="W38" i="59"/>
  <c r="Q39" i="59"/>
  <c r="O38" i="59"/>
  <c r="K39" i="59"/>
  <c r="AA38" i="59"/>
  <c r="Y38" i="59"/>
  <c r="W39" i="59"/>
  <c r="M39" i="59"/>
  <c r="AC35" i="59"/>
  <c r="U35" i="59"/>
  <c r="I35" i="59"/>
  <c r="AA35" i="59"/>
  <c r="Y35" i="59"/>
  <c r="Q35" i="59"/>
  <c r="K35" i="59"/>
  <c r="AC22" i="59"/>
  <c r="S22" i="59"/>
  <c r="M22" i="59"/>
  <c r="G22" i="59"/>
  <c r="W22" i="59"/>
  <c r="O22" i="59"/>
  <c r="AA22" i="59"/>
  <c r="Y22" i="59"/>
  <c r="AC19" i="59"/>
  <c r="U19" i="59"/>
  <c r="I19" i="59"/>
  <c r="AA19" i="59"/>
  <c r="Y19" i="59"/>
  <c r="Q19" i="59"/>
  <c r="K19" i="59"/>
  <c r="AC41" i="55"/>
  <c r="AA41" i="55"/>
  <c r="AC27" i="55"/>
  <c r="AA27" i="55"/>
  <c r="AC24" i="55"/>
  <c r="Y24" i="55"/>
  <c r="AC12" i="55"/>
  <c r="AA12" i="55"/>
  <c r="AC26" i="57"/>
  <c r="Y26" i="57"/>
  <c r="Q26" i="57"/>
  <c r="U26" i="57"/>
  <c r="M26" i="57"/>
  <c r="G26" i="57"/>
  <c r="AC23" i="57"/>
  <c r="AA23" i="57"/>
  <c r="S23" i="57"/>
  <c r="K23" i="57"/>
  <c r="W23" i="57"/>
  <c r="O23" i="57"/>
  <c r="I23" i="57"/>
  <c r="AC9" i="57"/>
  <c r="Y9" i="57"/>
  <c r="Q9" i="57"/>
  <c r="U9" i="57"/>
  <c r="M9" i="57"/>
  <c r="G9" i="57"/>
  <c r="G31" i="11"/>
  <c r="O31" i="11"/>
  <c r="Y31" i="11"/>
  <c r="I31" i="11"/>
  <c r="M31" i="11"/>
  <c r="W31" i="11"/>
  <c r="O24" i="11"/>
  <c r="Q24" i="11"/>
  <c r="I24" i="11"/>
  <c r="G12" i="11"/>
  <c r="M12" i="11"/>
  <c r="Q12" i="11"/>
  <c r="I12" i="11"/>
  <c r="K12" i="11"/>
  <c r="S12" i="11"/>
  <c r="AA12" i="11"/>
  <c r="K9" i="11"/>
  <c r="M9" i="11"/>
  <c r="AC30" i="59"/>
  <c r="S30" i="59"/>
  <c r="M30" i="59"/>
  <c r="G30" i="59"/>
  <c r="W30" i="59"/>
  <c r="O30" i="59"/>
  <c r="AC27" i="59"/>
  <c r="U27" i="59"/>
  <c r="I27" i="59"/>
  <c r="AA27" i="59"/>
  <c r="Y27" i="59"/>
  <c r="Q27" i="59"/>
  <c r="K27" i="59"/>
  <c r="AC14" i="59"/>
  <c r="S14" i="59"/>
  <c r="M14" i="59"/>
  <c r="G14" i="59"/>
  <c r="W14" i="59"/>
  <c r="O14" i="59"/>
  <c r="AC10" i="59"/>
  <c r="U10" i="59"/>
  <c r="I10" i="59"/>
  <c r="AA10" i="59"/>
  <c r="Y10" i="59"/>
  <c r="Q10" i="59"/>
  <c r="K10" i="59"/>
  <c r="Y8" i="59"/>
  <c r="Y7" i="59" s="1"/>
  <c r="Y55" i="59" s="1"/>
  <c r="G8" i="57"/>
  <c r="G7" i="57" s="1"/>
  <c r="J24" i="58" s="1"/>
  <c r="W8" i="11"/>
  <c r="AA8" i="57"/>
  <c r="AA7" i="57" s="1"/>
  <c r="U24" i="58" s="1"/>
  <c r="S8" i="59"/>
  <c r="S7" i="59" s="1"/>
  <c r="Q38" i="33"/>
  <c r="Q34" i="33"/>
  <c r="Q30" i="33"/>
  <c r="Q26" i="33"/>
  <c r="Q22" i="33"/>
  <c r="Q18" i="33"/>
  <c r="Q14" i="33"/>
  <c r="Q9" i="33"/>
  <c r="O39" i="33"/>
  <c r="M36" i="33"/>
  <c r="M32" i="33"/>
  <c r="M28" i="33"/>
  <c r="M24" i="33"/>
  <c r="M20" i="33"/>
  <c r="M16" i="33"/>
  <c r="M11" i="33"/>
  <c r="I38" i="33"/>
  <c r="I34" i="33"/>
  <c r="I30" i="33"/>
  <c r="I26" i="33"/>
  <c r="I22" i="33"/>
  <c r="I18" i="33"/>
  <c r="I14" i="33"/>
  <c r="I9" i="33"/>
  <c r="G39" i="33"/>
  <c r="I42" i="35"/>
  <c r="T7" i="14"/>
  <c r="W73" i="3" s="1"/>
  <c r="U36" i="33"/>
  <c r="U32" i="33"/>
  <c r="U28" i="33"/>
  <c r="U24" i="33"/>
  <c r="U20" i="33"/>
  <c r="U16" i="33"/>
  <c r="U11" i="33"/>
  <c r="O38" i="33"/>
  <c r="O34" i="33"/>
  <c r="O30" i="33"/>
  <c r="O26" i="33"/>
  <c r="O22" i="33"/>
  <c r="O18" i="33"/>
  <c r="O14" i="33"/>
  <c r="O9" i="33"/>
  <c r="M39" i="33"/>
  <c r="K36" i="33"/>
  <c r="K32" i="33"/>
  <c r="K28" i="33"/>
  <c r="K24" i="33"/>
  <c r="K20" i="33"/>
  <c r="K16" i="33"/>
  <c r="K11" i="33"/>
  <c r="G38" i="33"/>
  <c r="G34" i="33"/>
  <c r="G30" i="33"/>
  <c r="G26" i="33"/>
  <c r="G22" i="33"/>
  <c r="G18" i="33"/>
  <c r="G14" i="33"/>
  <c r="G9" i="33"/>
  <c r="S39" i="33"/>
  <c r="U39" i="33"/>
  <c r="Q36" i="33"/>
  <c r="Q32" i="33"/>
  <c r="Q28" i="33"/>
  <c r="Q24" i="33"/>
  <c r="Q20" i="33"/>
  <c r="Q16" i="33"/>
  <c r="Q11" i="33"/>
  <c r="M38" i="33"/>
  <c r="M34" i="33"/>
  <c r="M30" i="33"/>
  <c r="M26" i="33"/>
  <c r="M22" i="33"/>
  <c r="M18" i="33"/>
  <c r="M14" i="33"/>
  <c r="M9" i="33"/>
  <c r="K39" i="33"/>
  <c r="I36" i="33"/>
  <c r="I32" i="33"/>
  <c r="I28" i="33"/>
  <c r="I24" i="33"/>
  <c r="I20" i="33"/>
  <c r="I16" i="33"/>
  <c r="I11" i="33"/>
  <c r="I40" i="35"/>
  <c r="Q38" i="28"/>
  <c r="Y42" i="51"/>
  <c r="AA40" i="51"/>
  <c r="AC42" i="51"/>
  <c r="J7" i="14"/>
  <c r="AA42" i="53"/>
  <c r="AC38" i="55"/>
  <c r="I33" i="11"/>
  <c r="G25" i="11"/>
  <c r="AC41" i="59"/>
  <c r="AA40" i="53"/>
  <c r="AH8" i="14"/>
  <c r="R7" i="14"/>
  <c r="AC8" i="59"/>
  <c r="AC7" i="59" s="1"/>
  <c r="G11" i="14"/>
  <c r="G16" i="14"/>
  <c r="G20" i="14"/>
  <c r="G24" i="14"/>
  <c r="G32" i="14"/>
  <c r="G36" i="14"/>
  <c r="G40" i="14"/>
  <c r="G14" i="14"/>
  <c r="G18" i="14"/>
  <c r="G22" i="14"/>
  <c r="G26" i="14"/>
  <c r="G30" i="14"/>
  <c r="G42" i="14"/>
  <c r="G10" i="14"/>
  <c r="G15" i="14"/>
  <c r="G19" i="14"/>
  <c r="G23" i="14"/>
  <c r="G27" i="14"/>
  <c r="G31" i="14"/>
  <c r="G35" i="14"/>
  <c r="G13" i="14"/>
  <c r="G33" i="14"/>
  <c r="G37" i="14"/>
  <c r="AC36" i="11"/>
  <c r="AC32" i="11"/>
  <c r="AC28" i="11"/>
  <c r="AC24" i="11"/>
  <c r="AC20" i="11"/>
  <c r="AC16" i="11"/>
  <c r="AC11" i="11"/>
  <c r="Y38" i="11"/>
  <c r="Y34" i="11"/>
  <c r="Y30" i="11"/>
  <c r="Y26" i="11"/>
  <c r="Y22" i="11"/>
  <c r="Y18" i="11"/>
  <c r="Y14" i="11"/>
  <c r="Y9" i="11"/>
  <c r="W39" i="11"/>
  <c r="U36" i="11"/>
  <c r="U32" i="11"/>
  <c r="U28" i="11"/>
  <c r="U24" i="11"/>
  <c r="U20" i="11"/>
  <c r="U16" i="11"/>
  <c r="U11" i="11"/>
  <c r="Q42" i="11"/>
  <c r="Q38" i="11"/>
  <c r="Q34" i="11"/>
  <c r="Q30" i="11"/>
  <c r="Q26" i="11"/>
  <c r="Q22" i="11"/>
  <c r="Q18" i="11"/>
  <c r="Q14" i="11"/>
  <c r="Q9" i="11"/>
  <c r="O39" i="11"/>
  <c r="M40" i="11"/>
  <c r="M36" i="11"/>
  <c r="M32" i="11"/>
  <c r="M28" i="11"/>
  <c r="M24" i="11"/>
  <c r="M20" i="11"/>
  <c r="M16" i="11"/>
  <c r="M11" i="11"/>
  <c r="I42" i="11"/>
  <c r="I38" i="11"/>
  <c r="I34" i="11"/>
  <c r="I30" i="11"/>
  <c r="I26" i="11"/>
  <c r="I22" i="11"/>
  <c r="I18" i="11"/>
  <c r="I14" i="11"/>
  <c r="I9" i="11"/>
  <c r="G39" i="11"/>
  <c r="H8" i="14"/>
  <c r="AC39" i="11"/>
  <c r="AA36" i="11"/>
  <c r="AA32" i="11"/>
  <c r="AA28" i="11"/>
  <c r="AA24" i="11"/>
  <c r="AA20" i="11"/>
  <c r="AA16" i="11"/>
  <c r="AA11" i="11"/>
  <c r="W38" i="11"/>
  <c r="W34" i="11"/>
  <c r="W30" i="11"/>
  <c r="W26" i="11"/>
  <c r="W22" i="11"/>
  <c r="W18" i="11"/>
  <c r="W14" i="11"/>
  <c r="W9" i="11"/>
  <c r="U39" i="11"/>
  <c r="S36" i="11"/>
  <c r="S32" i="11"/>
  <c r="S28" i="11"/>
  <c r="S24" i="11"/>
  <c r="S20" i="11"/>
  <c r="S16" i="11"/>
  <c r="S11" i="11"/>
  <c r="O38" i="11"/>
  <c r="O34" i="11"/>
  <c r="O30" i="11"/>
  <c r="O26" i="11"/>
  <c r="O22" i="11"/>
  <c r="O18" i="11"/>
  <c r="O14" i="11"/>
  <c r="O9" i="11"/>
  <c r="M39" i="11"/>
  <c r="K36" i="11"/>
  <c r="K32" i="11"/>
  <c r="K28" i="11"/>
  <c r="K24" i="11"/>
  <c r="K20" i="11"/>
  <c r="K16" i="11"/>
  <c r="K11" i="11"/>
  <c r="G38" i="11"/>
  <c r="G36" i="11"/>
  <c r="G34" i="11"/>
  <c r="G32" i="11"/>
  <c r="G30" i="11"/>
  <c r="G28" i="11"/>
  <c r="G26" i="11"/>
  <c r="G24" i="11"/>
  <c r="G22" i="11"/>
  <c r="G20" i="11"/>
  <c r="G18" i="11"/>
  <c r="G16" i="11"/>
  <c r="G14" i="11"/>
  <c r="G11" i="11"/>
  <c r="G9" i="11"/>
  <c r="AA38" i="11"/>
  <c r="AA34" i="11"/>
  <c r="AA30" i="11"/>
  <c r="AA26" i="11"/>
  <c r="AA22" i="11"/>
  <c r="AA18" i="11"/>
  <c r="AA14" i="11"/>
  <c r="AA9" i="11"/>
  <c r="Y39" i="11"/>
  <c r="W36" i="11"/>
  <c r="W32" i="11"/>
  <c r="W28" i="11"/>
  <c r="W24" i="11"/>
  <c r="W20" i="11"/>
  <c r="W16" i="11"/>
  <c r="W11" i="11"/>
  <c r="S38" i="11"/>
  <c r="S34" i="11"/>
  <c r="S30" i="11"/>
  <c r="S26" i="11"/>
  <c r="S22" i="11"/>
  <c r="S18" i="11"/>
  <c r="S14" i="11"/>
  <c r="S9" i="11"/>
  <c r="Q39" i="11"/>
  <c r="K38" i="11"/>
  <c r="S8" i="11"/>
  <c r="R55" i="3"/>
  <c r="G9" i="14"/>
  <c r="G25" i="14"/>
  <c r="G41" i="14"/>
  <c r="G21" i="14"/>
  <c r="G12" i="14"/>
  <c r="G28" i="14"/>
  <c r="G17" i="14"/>
  <c r="G34" i="14"/>
  <c r="G38" i="14"/>
  <c r="G39" i="14"/>
  <c r="S8" i="33"/>
  <c r="S7" i="33" s="1"/>
  <c r="O8" i="33"/>
  <c r="M8" i="33"/>
  <c r="M7" i="33" s="1"/>
  <c r="I8" i="33"/>
  <c r="I7" i="33" s="1"/>
  <c r="I55" i="33" s="1"/>
  <c r="I7" i="14"/>
  <c r="L73" i="3" s="1"/>
  <c r="U8" i="11"/>
  <c r="U7" i="11" s="1"/>
  <c r="O8" i="11"/>
  <c r="O7" i="11" s="1"/>
  <c r="AG57" i="16"/>
  <c r="AG53" i="16"/>
  <c r="Q53" i="16"/>
  <c r="Q57" i="16"/>
  <c r="Q58" i="16"/>
  <c r="O57" i="16"/>
  <c r="O53" i="16"/>
  <c r="Y53" i="16"/>
  <c r="Y57" i="16"/>
  <c r="P7" i="14"/>
  <c r="Q13" i="14"/>
  <c r="Q7" i="14"/>
  <c r="T73" i="3" s="1"/>
  <c r="Z7" i="14"/>
  <c r="AG13" i="14"/>
  <c r="K55" i="3"/>
  <c r="R57" i="16"/>
  <c r="R58" i="16"/>
  <c r="P53" i="16"/>
  <c r="K58" i="16"/>
  <c r="K61" i="16"/>
  <c r="M53" i="16"/>
  <c r="M57" i="16"/>
  <c r="AC58" i="16"/>
  <c r="AC61" i="16"/>
  <c r="AH53" i="16"/>
  <c r="AG58" i="16"/>
  <c r="AG61" i="16"/>
  <c r="S53" i="16"/>
  <c r="S57" i="16"/>
  <c r="L57" i="16"/>
  <c r="L53" i="16"/>
  <c r="P58" i="16"/>
  <c r="P61" i="16"/>
  <c r="AA57" i="16"/>
  <c r="Z58" i="16"/>
  <c r="Z61" i="16"/>
  <c r="V57" i="16"/>
  <c r="AF61" i="16"/>
  <c r="AF58" i="16"/>
  <c r="N58" i="16"/>
  <c r="N61" i="16"/>
  <c r="AD53" i="16"/>
  <c r="AD57" i="16"/>
  <c r="U61" i="16"/>
  <c r="Y58" i="16"/>
  <c r="Y61" i="16"/>
  <c r="AH61" i="16"/>
  <c r="AB57" i="16"/>
  <c r="U53" i="16"/>
  <c r="Z53" i="16"/>
  <c r="O58" i="16"/>
  <c r="O61" i="16"/>
  <c r="T61" i="16"/>
  <c r="W53" i="16"/>
  <c r="W57" i="16"/>
  <c r="X57" i="16"/>
  <c r="X53" i="16"/>
  <c r="AE53" i="16"/>
  <c r="AE57" i="16"/>
  <c r="I24" i="16"/>
  <c r="K53" i="16"/>
  <c r="M13" i="14"/>
  <c r="AE55" i="33"/>
  <c r="AG7" i="33"/>
  <c r="AG55" i="33" s="1"/>
  <c r="AA7" i="33"/>
  <c r="Y7" i="33"/>
  <c r="Y55" i="33" s="1"/>
  <c r="AG8" i="14"/>
  <c r="AG7" i="14" s="1"/>
  <c r="AH7" i="14"/>
  <c r="H7" i="14"/>
  <c r="AF7" i="14"/>
  <c r="M7" i="38"/>
  <c r="O7" i="14"/>
  <c r="X7" i="14"/>
  <c r="I7" i="35"/>
  <c r="I55" i="35" s="1"/>
  <c r="O7" i="33"/>
  <c r="M24" i="9"/>
  <c r="M53" i="9" s="1"/>
  <c r="W7" i="11"/>
  <c r="S7" i="11"/>
  <c r="S55" i="11" s="1"/>
  <c r="G7" i="14"/>
  <c r="J73" i="3" s="1"/>
  <c r="Q61" i="16"/>
  <c r="R61" i="16"/>
  <c r="M7" i="14"/>
  <c r="P73" i="3" s="1"/>
  <c r="X58" i="16"/>
  <c r="X61" i="16"/>
  <c r="AA58" i="16"/>
  <c r="AA61" i="16"/>
  <c r="S58" i="16"/>
  <c r="S61" i="16"/>
  <c r="AE58" i="16"/>
  <c r="AE61" i="16"/>
  <c r="AD58" i="16"/>
  <c r="AD61" i="16"/>
  <c r="V58" i="16"/>
  <c r="V61" i="16"/>
  <c r="AB58" i="16"/>
  <c r="AB61" i="16"/>
  <c r="M58" i="16"/>
  <c r="M61" i="16"/>
  <c r="I57" i="16"/>
  <c r="W58" i="16"/>
  <c r="W61" i="16"/>
  <c r="I53" i="16"/>
  <c r="L58" i="16"/>
  <c r="L61" i="16"/>
  <c r="W24" i="34"/>
  <c r="L24" i="36"/>
  <c r="L53" i="36" s="1"/>
  <c r="S24" i="34"/>
  <c r="S53" i="34" s="1"/>
  <c r="Y24" i="34"/>
  <c r="G55" i="57"/>
  <c r="AA55" i="57"/>
  <c r="I55" i="53"/>
  <c r="M57" i="9"/>
  <c r="K55" i="11"/>
  <c r="U57" i="58"/>
  <c r="U53" i="58"/>
  <c r="K24" i="34"/>
  <c r="K57" i="34" s="1"/>
  <c r="K58" i="34" s="1"/>
  <c r="Q24" i="9"/>
  <c r="Q53" i="9" s="1"/>
  <c r="I61" i="16"/>
  <c r="L57" i="36"/>
  <c r="S57" i="34"/>
  <c r="J57" i="58"/>
  <c r="J58" i="58" s="1"/>
  <c r="J53" i="58"/>
  <c r="K57" i="61"/>
  <c r="J61" i="58"/>
  <c r="I74" i="68" l="1"/>
  <c r="M55" i="3"/>
  <c r="L58" i="36"/>
  <c r="L61" i="36" s="1"/>
  <c r="L24" i="37"/>
  <c r="L57" i="37" s="1"/>
  <c r="L58" i="37" s="1"/>
  <c r="I55" i="38"/>
  <c r="Q57" i="9"/>
  <c r="Y57" i="34"/>
  <c r="Y58" i="34" s="1"/>
  <c r="Y53" i="34"/>
  <c r="W57" i="34"/>
  <c r="W53" i="34"/>
  <c r="N24" i="34"/>
  <c r="N57" i="34" s="1"/>
  <c r="N58" i="34" s="1"/>
  <c r="N61" i="34" s="1"/>
  <c r="O55" i="33"/>
  <c r="AA55" i="33"/>
  <c r="T24" i="34"/>
  <c r="W55" i="38"/>
  <c r="S24" i="37"/>
  <c r="S53" i="37" s="1"/>
  <c r="M24" i="36"/>
  <c r="M57" i="36" s="1"/>
  <c r="M55" i="35"/>
  <c r="G55" i="53"/>
  <c r="J24" i="54"/>
  <c r="N24" i="9"/>
  <c r="M55" i="11"/>
  <c r="S58" i="34"/>
  <c r="S61" i="34" s="1"/>
  <c r="N24" i="37"/>
  <c r="M55" i="38"/>
  <c r="O55" i="11"/>
  <c r="O24" i="9"/>
  <c r="M24" i="34"/>
  <c r="M55" i="33"/>
  <c r="K24" i="36"/>
  <c r="T24" i="60"/>
  <c r="T57" i="60" s="1"/>
  <c r="T58" i="60" s="1"/>
  <c r="K8" i="53"/>
  <c r="K7" i="53" s="1"/>
  <c r="Q8" i="33"/>
  <c r="Q7" i="33" s="1"/>
  <c r="K8" i="33"/>
  <c r="K7" i="33" s="1"/>
  <c r="G8" i="38"/>
  <c r="G7" i="38" s="1"/>
  <c r="K8" i="38"/>
  <c r="K7" i="38" s="1"/>
  <c r="K55" i="38" s="1"/>
  <c r="Y8" i="38"/>
  <c r="Y7" i="38" s="1"/>
  <c r="Q8" i="38"/>
  <c r="Q7" i="38" s="1"/>
  <c r="Y8" i="53"/>
  <c r="Y7" i="53" s="1"/>
  <c r="T24" i="54" s="1"/>
  <c r="W8" i="33"/>
  <c r="W7" i="33" s="1"/>
  <c r="W55" i="33" s="1"/>
  <c r="AC8" i="33"/>
  <c r="AC7" i="33" s="1"/>
  <c r="AI8" i="33"/>
  <c r="AI7" i="33" s="1"/>
  <c r="G8" i="35"/>
  <c r="G7" i="35" s="1"/>
  <c r="J24" i="36" s="1"/>
  <c r="N24" i="54"/>
  <c r="N57" i="54" s="1"/>
  <c r="M8" i="53"/>
  <c r="M7" i="53" s="1"/>
  <c r="U8" i="33"/>
  <c r="U7" i="33" s="1"/>
  <c r="G8" i="33"/>
  <c r="G7" i="33" s="1"/>
  <c r="U8" i="38"/>
  <c r="U7" i="38" s="1"/>
  <c r="AA7" i="14"/>
  <c r="U58" i="58"/>
  <c r="U61" i="58"/>
  <c r="O24" i="37"/>
  <c r="O55" i="38"/>
  <c r="K53" i="54"/>
  <c r="K57" i="54"/>
  <c r="T53" i="60"/>
  <c r="S55" i="33"/>
  <c r="P24" i="34"/>
  <c r="R57" i="61"/>
  <c r="R53" i="61"/>
  <c r="K61" i="34"/>
  <c r="K58" i="61"/>
  <c r="K61" i="61" s="1"/>
  <c r="K53" i="34"/>
  <c r="S57" i="37"/>
  <c r="S24" i="9"/>
  <c r="W55" i="11"/>
  <c r="U55" i="11"/>
  <c r="R24" i="9"/>
  <c r="S55" i="59"/>
  <c r="P24" i="60"/>
  <c r="AA55" i="59"/>
  <c r="U24" i="60"/>
  <c r="M58" i="9"/>
  <c r="M61" i="9" s="1"/>
  <c r="L53" i="37"/>
  <c r="V57" i="34"/>
  <c r="V53" i="34"/>
  <c r="AO8" i="28"/>
  <c r="AO7" i="28" s="1"/>
  <c r="S8" i="28"/>
  <c r="S7" i="28" s="1"/>
  <c r="U8" i="28"/>
  <c r="U7" i="28" s="1"/>
  <c r="K8" i="28"/>
  <c r="K7" i="28" s="1"/>
  <c r="AK8" i="28"/>
  <c r="AK7" i="28" s="1"/>
  <c r="AM8" i="28"/>
  <c r="AM7" i="28" s="1"/>
  <c r="AG8" i="28"/>
  <c r="AG7" i="28" s="1"/>
  <c r="W8" i="28"/>
  <c r="W7" i="28" s="1"/>
  <c r="M8" i="28"/>
  <c r="M7" i="28" s="1"/>
  <c r="AI8" i="28"/>
  <c r="AI7" i="28" s="1"/>
  <c r="AC8" i="28"/>
  <c r="AC7" i="28" s="1"/>
  <c r="Q8" i="28"/>
  <c r="Q7" i="28" s="1"/>
  <c r="O8" i="28"/>
  <c r="O7" i="28" s="1"/>
  <c r="G8" i="28"/>
  <c r="G7" i="28" s="1"/>
  <c r="AA8" i="28"/>
  <c r="AA7" i="28" s="1"/>
  <c r="I8" i="28"/>
  <c r="I7" i="28" s="1"/>
  <c r="Y8" i="28"/>
  <c r="Y7" i="28" s="1"/>
  <c r="AE8" i="28"/>
  <c r="AE7" i="28" s="1"/>
  <c r="I8" i="51"/>
  <c r="I7" i="51" s="1"/>
  <c r="K8" i="51"/>
  <c r="K7" i="51" s="1"/>
  <c r="AC8" i="51"/>
  <c r="AC7" i="51" s="1"/>
  <c r="AA8" i="51"/>
  <c r="AA7" i="51" s="1"/>
  <c r="Q8" i="51"/>
  <c r="Q7" i="51" s="1"/>
  <c r="S8" i="51"/>
  <c r="S7" i="51" s="1"/>
  <c r="M8" i="51"/>
  <c r="M7" i="51" s="1"/>
  <c r="Y8" i="51"/>
  <c r="Y7" i="51" s="1"/>
  <c r="U8" i="51"/>
  <c r="U7" i="51" s="1"/>
  <c r="W8" i="51"/>
  <c r="W7" i="51" s="1"/>
  <c r="G8" i="51"/>
  <c r="G7" i="51" s="1"/>
  <c r="O8" i="51"/>
  <c r="O7" i="51" s="1"/>
  <c r="G8" i="55"/>
  <c r="G7" i="55" s="1"/>
  <c r="AA8" i="55"/>
  <c r="AA7" i="55" s="1"/>
  <c r="I8" i="55"/>
  <c r="I7" i="55" s="1"/>
  <c r="S8" i="55"/>
  <c r="S7" i="55" s="1"/>
  <c r="Q8" i="55"/>
  <c r="Q7" i="55" s="1"/>
  <c r="U8" i="55"/>
  <c r="U7" i="55" s="1"/>
  <c r="W8" i="55"/>
  <c r="W7" i="55" s="1"/>
  <c r="K8" i="55"/>
  <c r="K7" i="55" s="1"/>
  <c r="O8" i="55"/>
  <c r="O7" i="55" s="1"/>
  <c r="M8" i="55"/>
  <c r="M7" i="55" s="1"/>
  <c r="Y8" i="55"/>
  <c r="Y7" i="55" s="1"/>
  <c r="AC8" i="55"/>
  <c r="AC7" i="55" s="1"/>
  <c r="U8" i="59"/>
  <c r="U7" i="59" s="1"/>
  <c r="W8" i="59"/>
  <c r="W7" i="59" s="1"/>
  <c r="I8" i="59"/>
  <c r="I7" i="59" s="1"/>
  <c r="M8" i="59"/>
  <c r="M7" i="59" s="1"/>
  <c r="G8" i="59"/>
  <c r="G7" i="59" s="1"/>
  <c r="O8" i="59"/>
  <c r="O7" i="59" s="1"/>
  <c r="K8" i="59"/>
  <c r="K7" i="59" s="1"/>
  <c r="Q8" i="59"/>
  <c r="Q7" i="59" s="1"/>
  <c r="S57" i="68"/>
  <c r="S53" i="68"/>
  <c r="X57" i="68"/>
  <c r="X53" i="68"/>
  <c r="Q57" i="68"/>
  <c r="Q53" i="68"/>
  <c r="AA57" i="68"/>
  <c r="AA53" i="68"/>
  <c r="Y61" i="34"/>
  <c r="Q24" i="37"/>
  <c r="V24" i="60"/>
  <c r="AC55" i="59"/>
  <c r="F7" i="33"/>
  <c r="O47" i="14" s="1"/>
  <c r="Y55" i="53"/>
  <c r="K55" i="62"/>
  <c r="L24" i="61"/>
  <c r="N53" i="34"/>
  <c r="S55" i="63"/>
  <c r="P24" i="64"/>
  <c r="M55" i="62"/>
  <c r="M24" i="61"/>
  <c r="Y55" i="62"/>
  <c r="T24" i="61"/>
  <c r="G55" i="62"/>
  <c r="J24" i="61"/>
  <c r="M53" i="36"/>
  <c r="F7" i="35"/>
  <c r="Q47" i="14" s="1"/>
  <c r="Q8" i="63"/>
  <c r="Q7" i="63" s="1"/>
  <c r="O8" i="63"/>
  <c r="O7" i="63" s="1"/>
  <c r="I8" i="63"/>
  <c r="I7" i="63" s="1"/>
  <c r="AA8" i="63"/>
  <c r="AA7" i="63" s="1"/>
  <c r="G8" i="63"/>
  <c r="Y8" i="63"/>
  <c r="Y7" i="63" s="1"/>
  <c r="K8" i="63"/>
  <c r="K7" i="63" s="1"/>
  <c r="U8" i="63"/>
  <c r="U7" i="63" s="1"/>
  <c r="AC8" i="63"/>
  <c r="AC7" i="63" s="1"/>
  <c r="M8" i="63"/>
  <c r="M7" i="63" s="1"/>
  <c r="W8" i="63"/>
  <c r="W7" i="63" s="1"/>
  <c r="AC8" i="57"/>
  <c r="AC7" i="57" s="1"/>
  <c r="K8" i="57"/>
  <c r="K7" i="57" s="1"/>
  <c r="W8" i="57"/>
  <c r="W7" i="57" s="1"/>
  <c r="Q8" i="57"/>
  <c r="Q7" i="57" s="1"/>
  <c r="Y8" i="57"/>
  <c r="Y7" i="57" s="1"/>
  <c r="S8" i="57"/>
  <c r="S7" i="57" s="1"/>
  <c r="M8" i="57"/>
  <c r="M7" i="57" s="1"/>
  <c r="U8" i="57"/>
  <c r="U7" i="57" s="1"/>
  <c r="O8" i="57"/>
  <c r="O7" i="57" s="1"/>
  <c r="I8" i="57"/>
  <c r="I7" i="57" s="1"/>
  <c r="AA8" i="62"/>
  <c r="AA7" i="62" s="1"/>
  <c r="AC8" i="62"/>
  <c r="AC7" i="62" s="1"/>
  <c r="U8" i="62"/>
  <c r="U7" i="62" s="1"/>
  <c r="O8" i="62"/>
  <c r="O7" i="62" s="1"/>
  <c r="Q8" i="62"/>
  <c r="Q7" i="62" s="1"/>
  <c r="S8" i="62"/>
  <c r="S7" i="62" s="1"/>
  <c r="J58" i="68"/>
  <c r="J61" i="68" s="1"/>
  <c r="Z57" i="68"/>
  <c r="Z53" i="68"/>
  <c r="R57" i="68"/>
  <c r="R53" i="68"/>
  <c r="T57" i="68"/>
  <c r="T53" i="68"/>
  <c r="AD57" i="68"/>
  <c r="AD58" i="68" s="1"/>
  <c r="AD61" i="68" s="1"/>
  <c r="AC24" i="68"/>
  <c r="AD53" i="68"/>
  <c r="P57" i="68"/>
  <c r="P53" i="68"/>
  <c r="AA8" i="53"/>
  <c r="AA7" i="53" s="1"/>
  <c r="U8" i="53"/>
  <c r="U7" i="53" s="1"/>
  <c r="Q8" i="53"/>
  <c r="Q7" i="53" s="1"/>
  <c r="S8" i="53"/>
  <c r="S7" i="53" s="1"/>
  <c r="F7" i="53" s="1"/>
  <c r="Y47" i="14" s="1"/>
  <c r="W8" i="53"/>
  <c r="W7" i="53" s="1"/>
  <c r="AC8" i="53"/>
  <c r="AC7" i="53" s="1"/>
  <c r="G8" i="11"/>
  <c r="G7" i="11" s="1"/>
  <c r="I8" i="11"/>
  <c r="I7" i="11" s="1"/>
  <c r="AC8" i="11"/>
  <c r="AC7" i="11" s="1"/>
  <c r="AA8" i="11"/>
  <c r="AA7" i="11" s="1"/>
  <c r="Q8" i="11"/>
  <c r="Q7" i="11" s="1"/>
  <c r="Y8" i="11"/>
  <c r="Y7" i="11" s="1"/>
  <c r="B55" i="67"/>
  <c r="K24" i="68"/>
  <c r="L57" i="68"/>
  <c r="L53" i="68"/>
  <c r="W57" i="68"/>
  <c r="W53" i="68"/>
  <c r="V57" i="68"/>
  <c r="V53" i="68"/>
  <c r="AE57" i="68"/>
  <c r="AE53" i="68"/>
  <c r="AB57" i="68"/>
  <c r="AB53" i="68"/>
  <c r="O57" i="68"/>
  <c r="O53" i="68"/>
  <c r="N57" i="68"/>
  <c r="N53" i="68"/>
  <c r="M57" i="68"/>
  <c r="M53" i="68"/>
  <c r="U57" i="68"/>
  <c r="U53" i="68"/>
  <c r="Y57" i="68"/>
  <c r="Y53" i="68"/>
  <c r="AF57" i="68"/>
  <c r="AF53" i="68"/>
  <c r="L32" i="14"/>
  <c r="C32" i="14" s="1"/>
  <c r="L16" i="14"/>
  <c r="C16" i="14" s="1"/>
  <c r="L24" i="14"/>
  <c r="C24" i="14" s="1"/>
  <c r="S12" i="14"/>
  <c r="K12" i="14" s="1"/>
  <c r="L37" i="14"/>
  <c r="C37" i="14" s="1"/>
  <c r="L30" i="14"/>
  <c r="C30" i="14" s="1"/>
  <c r="L10" i="14"/>
  <c r="C10" i="14" s="1"/>
  <c r="L18" i="14"/>
  <c r="C18" i="14" s="1"/>
  <c r="L34" i="14"/>
  <c r="C34" i="14" s="1"/>
  <c r="L27" i="14"/>
  <c r="C27" i="14" s="1"/>
  <c r="L11" i="14"/>
  <c r="C11" i="14" s="1"/>
  <c r="S15" i="14"/>
  <c r="K15" i="14" s="1"/>
  <c r="S31" i="14"/>
  <c r="K31" i="14" s="1"/>
  <c r="C8" i="14"/>
  <c r="S8" i="14"/>
  <c r="S35" i="14"/>
  <c r="K35" i="14" s="1"/>
  <c r="S39" i="14"/>
  <c r="K39" i="14" s="1"/>
  <c r="L55" i="3" l="1"/>
  <c r="I55" i="3" s="1"/>
  <c r="M57" i="34"/>
  <c r="M53" i="34"/>
  <c r="N53" i="37"/>
  <c r="N57" i="37"/>
  <c r="N57" i="9"/>
  <c r="N53" i="9"/>
  <c r="R24" i="34"/>
  <c r="M24" i="37"/>
  <c r="K24" i="37" s="1"/>
  <c r="K53" i="37" s="1"/>
  <c r="N53" i="54"/>
  <c r="J24" i="34"/>
  <c r="G55" i="33"/>
  <c r="J53" i="36"/>
  <c r="I53" i="36" s="1"/>
  <c r="I24" i="36"/>
  <c r="J57" i="36"/>
  <c r="J24" i="37"/>
  <c r="G55" i="38"/>
  <c r="O57" i="9"/>
  <c r="O53" i="9"/>
  <c r="J53" i="54"/>
  <c r="J57" i="54"/>
  <c r="G55" i="35"/>
  <c r="Q24" i="34"/>
  <c r="U55" i="33"/>
  <c r="AI55" i="33"/>
  <c r="I73" i="34" s="1"/>
  <c r="X24" i="34"/>
  <c r="P24" i="37"/>
  <c r="Q55" i="38"/>
  <c r="L24" i="34"/>
  <c r="K55" i="33"/>
  <c r="K53" i="36"/>
  <c r="K57" i="36"/>
  <c r="K58" i="36" s="1"/>
  <c r="K61" i="36" s="1"/>
  <c r="U55" i="38"/>
  <c r="R24" i="37"/>
  <c r="K55" i="53"/>
  <c r="L24" i="54"/>
  <c r="W61" i="34"/>
  <c r="W58" i="34"/>
  <c r="F7" i="62"/>
  <c r="AA47" i="14" s="1"/>
  <c r="I74" i="36"/>
  <c r="L61" i="37"/>
  <c r="T61" i="60"/>
  <c r="F7" i="38"/>
  <c r="U47" i="14" s="1"/>
  <c r="M24" i="54"/>
  <c r="M55" i="53"/>
  <c r="AC55" i="33"/>
  <c r="U24" i="34"/>
  <c r="T24" i="37"/>
  <c r="Y55" i="38"/>
  <c r="O24" i="34"/>
  <c r="Q55" i="33"/>
  <c r="T53" i="34"/>
  <c r="T57" i="34"/>
  <c r="T58" i="34" s="1"/>
  <c r="T61" i="34" s="1"/>
  <c r="Q58" i="9"/>
  <c r="Q61" i="9"/>
  <c r="K57" i="37"/>
  <c r="I55" i="11"/>
  <c r="L24" i="9"/>
  <c r="K53" i="68"/>
  <c r="K57" i="68"/>
  <c r="I24" i="68"/>
  <c r="V24" i="9"/>
  <c r="AA55" i="11"/>
  <c r="V24" i="54"/>
  <c r="AC55" i="53"/>
  <c r="Q24" i="54"/>
  <c r="U55" i="53"/>
  <c r="T58" i="68"/>
  <c r="T61" i="68"/>
  <c r="Z58" i="68"/>
  <c r="Z61" i="68"/>
  <c r="S55" i="62"/>
  <c r="P24" i="61"/>
  <c r="AC55" i="62"/>
  <c r="V24" i="61"/>
  <c r="O55" i="57"/>
  <c r="N24" i="58"/>
  <c r="T24" i="58"/>
  <c r="Y55" i="57"/>
  <c r="V24" i="58"/>
  <c r="AC55" i="57"/>
  <c r="U55" i="63"/>
  <c r="Q24" i="64"/>
  <c r="AA55" i="63"/>
  <c r="U24" i="64"/>
  <c r="R53" i="34"/>
  <c r="R57" i="34"/>
  <c r="M57" i="61"/>
  <c r="M53" i="61"/>
  <c r="T57" i="54"/>
  <c r="T53" i="54"/>
  <c r="O24" i="60"/>
  <c r="Q55" i="59"/>
  <c r="M24" i="60"/>
  <c r="M55" i="59"/>
  <c r="V24" i="56"/>
  <c r="AC55" i="55"/>
  <c r="L24" i="56"/>
  <c r="K55" i="55"/>
  <c r="P24" i="56"/>
  <c r="S55" i="55"/>
  <c r="N24" i="52"/>
  <c r="O55" i="51"/>
  <c r="Y55" i="51"/>
  <c r="T24" i="52"/>
  <c r="AA55" i="51"/>
  <c r="U24" i="52"/>
  <c r="W24" i="13"/>
  <c r="AE55" i="28"/>
  <c r="F7" i="28"/>
  <c r="M47" i="14" s="1"/>
  <c r="K47" i="14" s="1"/>
  <c r="G55" i="28"/>
  <c r="J24" i="13"/>
  <c r="AI55" i="28"/>
  <c r="Y24" i="13"/>
  <c r="AM55" i="28"/>
  <c r="AA24" i="13"/>
  <c r="Q24" i="13"/>
  <c r="S55" i="28"/>
  <c r="U57" i="60"/>
  <c r="U53" i="60"/>
  <c r="R53" i="9"/>
  <c r="R57" i="9"/>
  <c r="R58" i="61"/>
  <c r="R61" i="61" s="1"/>
  <c r="Y58" i="68"/>
  <c r="Y61" i="68" s="1"/>
  <c r="M58" i="68"/>
  <c r="M61" i="68" s="1"/>
  <c r="O58" i="68"/>
  <c r="O61" i="68" s="1"/>
  <c r="AE58" i="68"/>
  <c r="AE61" i="68" s="1"/>
  <c r="W58" i="68"/>
  <c r="W61" i="68" s="1"/>
  <c r="AC55" i="11"/>
  <c r="W24" i="9"/>
  <c r="W55" i="53"/>
  <c r="R24" i="54"/>
  <c r="U24" i="54"/>
  <c r="AA55" i="53"/>
  <c r="AC57" i="68"/>
  <c r="AC53" i="68"/>
  <c r="Q55" i="62"/>
  <c r="O24" i="61"/>
  <c r="AA55" i="62"/>
  <c r="U24" i="61"/>
  <c r="Q24" i="58"/>
  <c r="U55" i="57"/>
  <c r="O24" i="58"/>
  <c r="Q55" i="57"/>
  <c r="W55" i="63"/>
  <c r="R24" i="64"/>
  <c r="K55" i="63"/>
  <c r="L24" i="64"/>
  <c r="I55" i="63"/>
  <c r="K24" i="64"/>
  <c r="I73" i="36"/>
  <c r="B55" i="35"/>
  <c r="Q53" i="37"/>
  <c r="Q57" i="37"/>
  <c r="AA58" i="68"/>
  <c r="AA61" i="68" s="1"/>
  <c r="X58" i="68"/>
  <c r="X61" i="68" s="1"/>
  <c r="K55" i="59"/>
  <c r="L24" i="60"/>
  <c r="I55" i="59"/>
  <c r="K24" i="60"/>
  <c r="T24" i="56"/>
  <c r="Y55" i="55"/>
  <c r="W55" i="55"/>
  <c r="R24" i="56"/>
  <c r="K24" i="56"/>
  <c r="I55" i="55"/>
  <c r="F7" i="51"/>
  <c r="G55" i="51"/>
  <c r="J24" i="52"/>
  <c r="M55" i="51"/>
  <c r="M24" i="52"/>
  <c r="V24" i="52"/>
  <c r="AC55" i="51"/>
  <c r="T24" i="13"/>
  <c r="Y55" i="28"/>
  <c r="O24" i="13"/>
  <c r="O55" i="28"/>
  <c r="M55" i="28"/>
  <c r="N24" i="13"/>
  <c r="AK55" i="28"/>
  <c r="Z24" i="13"/>
  <c r="AB24" i="13"/>
  <c r="AO55" i="28"/>
  <c r="S58" i="37"/>
  <c r="S61" i="37" s="1"/>
  <c r="P57" i="34"/>
  <c r="P53" i="34"/>
  <c r="O57" i="37"/>
  <c r="O53" i="37"/>
  <c r="Y55" i="11"/>
  <c r="U24" i="9"/>
  <c r="S55" i="53"/>
  <c r="P24" i="54"/>
  <c r="R58" i="68"/>
  <c r="R61" i="68" s="1"/>
  <c r="O55" i="62"/>
  <c r="N24" i="61"/>
  <c r="M24" i="58"/>
  <c r="M55" i="57"/>
  <c r="R24" i="58"/>
  <c r="W55" i="57"/>
  <c r="M55" i="63"/>
  <c r="M24" i="64"/>
  <c r="Y55" i="63"/>
  <c r="T24" i="64"/>
  <c r="O55" i="63"/>
  <c r="N24" i="64"/>
  <c r="M58" i="36"/>
  <c r="M61" i="36"/>
  <c r="T53" i="61"/>
  <c r="T57" i="61"/>
  <c r="P53" i="64"/>
  <c r="P57" i="64"/>
  <c r="L57" i="61"/>
  <c r="L53" i="61"/>
  <c r="I74" i="37"/>
  <c r="V53" i="60"/>
  <c r="V57" i="60"/>
  <c r="O55" i="59"/>
  <c r="N24" i="60"/>
  <c r="R24" i="60"/>
  <c r="W55" i="59"/>
  <c r="M24" i="56"/>
  <c r="M55" i="55"/>
  <c r="U55" i="55"/>
  <c r="Q24" i="56"/>
  <c r="U24" i="56"/>
  <c r="AA55" i="55"/>
  <c r="R24" i="52"/>
  <c r="W55" i="51"/>
  <c r="S55" i="51"/>
  <c r="P24" i="52"/>
  <c r="K55" i="51"/>
  <c r="L24" i="52"/>
  <c r="I55" i="28"/>
  <c r="L24" i="13"/>
  <c r="P24" i="13"/>
  <c r="Q55" i="28"/>
  <c r="S24" i="13"/>
  <c r="W55" i="28"/>
  <c r="M24" i="13"/>
  <c r="K55" i="28"/>
  <c r="P57" i="60"/>
  <c r="P53" i="60"/>
  <c r="S24" i="60"/>
  <c r="N58" i="54"/>
  <c r="N61" i="54" s="1"/>
  <c r="AF58" i="68"/>
  <c r="AF61" i="68" s="1"/>
  <c r="U58" i="68"/>
  <c r="U61" i="68"/>
  <c r="N58" i="68"/>
  <c r="N61" i="68" s="1"/>
  <c r="AB58" i="68"/>
  <c r="AB61" i="68"/>
  <c r="V58" i="68"/>
  <c r="V61" i="68" s="1"/>
  <c r="L58" i="68"/>
  <c r="L61" i="68"/>
  <c r="Q55" i="11"/>
  <c r="P24" i="9"/>
  <c r="J24" i="9"/>
  <c r="F7" i="11"/>
  <c r="G47" i="14" s="1"/>
  <c r="G55" i="11"/>
  <c r="Q55" i="53"/>
  <c r="O24" i="54"/>
  <c r="P58" i="68"/>
  <c r="P61" i="68"/>
  <c r="U55" i="62"/>
  <c r="Q24" i="61"/>
  <c r="I55" i="57"/>
  <c r="K24" i="58"/>
  <c r="F7" i="57"/>
  <c r="AE47" i="14" s="1"/>
  <c r="P24" i="58"/>
  <c r="S55" i="57"/>
  <c r="L24" i="58"/>
  <c r="K55" i="57"/>
  <c r="AC55" i="63"/>
  <c r="V24" i="64"/>
  <c r="G7" i="63"/>
  <c r="Q55" i="63"/>
  <c r="O24" i="64"/>
  <c r="J57" i="61"/>
  <c r="J53" i="61"/>
  <c r="I73" i="37"/>
  <c r="Q58" i="68"/>
  <c r="Q61" i="68" s="1"/>
  <c r="S58" i="68"/>
  <c r="S61" i="68"/>
  <c r="F7" i="59"/>
  <c r="AG47" i="14" s="1"/>
  <c r="G55" i="59"/>
  <c r="J24" i="60"/>
  <c r="U55" i="59"/>
  <c r="Q24" i="60"/>
  <c r="O55" i="55"/>
  <c r="N24" i="56"/>
  <c r="Q55" i="55"/>
  <c r="O24" i="56"/>
  <c r="F7" i="55"/>
  <c r="W47" i="14" s="1"/>
  <c r="G55" i="55"/>
  <c r="J24" i="56"/>
  <c r="Q24" i="52"/>
  <c r="U55" i="51"/>
  <c r="Q55" i="51"/>
  <c r="O24" i="52"/>
  <c r="I55" i="51"/>
  <c r="K24" i="52"/>
  <c r="AA55" i="28"/>
  <c r="U24" i="13"/>
  <c r="AC55" i="28"/>
  <c r="V24" i="13"/>
  <c r="X24" i="13"/>
  <c r="AG55" i="28"/>
  <c r="U55" i="28"/>
  <c r="R24" i="13"/>
  <c r="V58" i="34"/>
  <c r="V61" i="34" s="1"/>
  <c r="S57" i="9"/>
  <c r="S53" i="9"/>
  <c r="K58" i="54"/>
  <c r="K61" i="54" s="1"/>
  <c r="L7" i="14"/>
  <c r="O73" i="3" s="1"/>
  <c r="C7" i="14"/>
  <c r="S7" i="14"/>
  <c r="V73" i="3" s="1"/>
  <c r="K8" i="14"/>
  <c r="K7" i="14" s="1"/>
  <c r="B55" i="11" l="1"/>
  <c r="I73" i="9" s="1"/>
  <c r="B55" i="33"/>
  <c r="M57" i="37"/>
  <c r="I75" i="36"/>
  <c r="B55" i="62"/>
  <c r="I73" i="61" s="1"/>
  <c r="I24" i="37"/>
  <c r="I53" i="37" s="1"/>
  <c r="T57" i="37"/>
  <c r="T58" i="37" s="1"/>
  <c r="T61" i="37" s="1"/>
  <c r="T53" i="37"/>
  <c r="M57" i="54"/>
  <c r="M58" i="54" s="1"/>
  <c r="M61" i="54" s="1"/>
  <c r="M53" i="54"/>
  <c r="L57" i="54"/>
  <c r="L53" i="54"/>
  <c r="J57" i="37"/>
  <c r="J53" i="37"/>
  <c r="L53" i="34"/>
  <c r="L57" i="34"/>
  <c r="J58" i="54"/>
  <c r="J61" i="54"/>
  <c r="B55" i="38"/>
  <c r="N58" i="37"/>
  <c r="N61" i="37" s="1"/>
  <c r="I24" i="34"/>
  <c r="N24" i="3" s="1"/>
  <c r="B55" i="59"/>
  <c r="I73" i="60" s="1"/>
  <c r="U53" i="34"/>
  <c r="U57" i="34"/>
  <c r="P53" i="37"/>
  <c r="P57" i="37"/>
  <c r="P58" i="37" s="1"/>
  <c r="P61" i="37" s="1"/>
  <c r="Q53" i="34"/>
  <c r="Q57" i="34"/>
  <c r="Q58" i="34" s="1"/>
  <c r="Q61" i="34" s="1"/>
  <c r="J58" i="36"/>
  <c r="J61" i="36" s="1"/>
  <c r="J57" i="34"/>
  <c r="J53" i="34"/>
  <c r="I75" i="68"/>
  <c r="M53" i="37"/>
  <c r="I74" i="34"/>
  <c r="O53" i="34"/>
  <c r="O57" i="34"/>
  <c r="R53" i="37"/>
  <c r="R57" i="37"/>
  <c r="R58" i="37" s="1"/>
  <c r="R61" i="37" s="1"/>
  <c r="X53" i="34"/>
  <c r="X57" i="34"/>
  <c r="O58" i="9"/>
  <c r="O61" i="9"/>
  <c r="O24" i="3"/>
  <c r="I57" i="36"/>
  <c r="I58" i="36" s="1"/>
  <c r="I61" i="36" s="1"/>
  <c r="N58" i="9"/>
  <c r="N61" i="9"/>
  <c r="M58" i="34"/>
  <c r="M61" i="34"/>
  <c r="R57" i="13"/>
  <c r="R53" i="13"/>
  <c r="V53" i="13"/>
  <c r="V57" i="13"/>
  <c r="K53" i="52"/>
  <c r="K57" i="52"/>
  <c r="G55" i="63"/>
  <c r="B55" i="63" s="1"/>
  <c r="I73" i="64" s="1"/>
  <c r="F7" i="63"/>
  <c r="AC47" i="14" s="1"/>
  <c r="J24" i="64"/>
  <c r="L53" i="58"/>
  <c r="L57" i="58"/>
  <c r="K57" i="58"/>
  <c r="I74" i="58"/>
  <c r="K53" i="58"/>
  <c r="L57" i="52"/>
  <c r="L53" i="52"/>
  <c r="Q57" i="56"/>
  <c r="Q53" i="56"/>
  <c r="V58" i="60"/>
  <c r="V61" i="60" s="1"/>
  <c r="M58" i="37"/>
  <c r="M61" i="37" s="1"/>
  <c r="S24" i="64"/>
  <c r="T57" i="64"/>
  <c r="T53" i="64"/>
  <c r="N57" i="61"/>
  <c r="N53" i="61"/>
  <c r="P58" i="34"/>
  <c r="P61" i="34" s="1"/>
  <c r="N57" i="13"/>
  <c r="N53" i="13"/>
  <c r="M53" i="52"/>
  <c r="M57" i="52"/>
  <c r="K53" i="64"/>
  <c r="K57" i="64"/>
  <c r="R57" i="64"/>
  <c r="R53" i="64"/>
  <c r="O53" i="61"/>
  <c r="O57" i="61"/>
  <c r="W53" i="9"/>
  <c r="W57" i="9"/>
  <c r="R58" i="9"/>
  <c r="R61" i="9"/>
  <c r="Y53" i="13"/>
  <c r="Y57" i="13"/>
  <c r="N57" i="52"/>
  <c r="N53" i="52"/>
  <c r="L57" i="56"/>
  <c r="L53" i="56"/>
  <c r="M53" i="60"/>
  <c r="M57" i="60"/>
  <c r="R58" i="34"/>
  <c r="R61" i="34"/>
  <c r="Q57" i="64"/>
  <c r="Q53" i="64"/>
  <c r="V53" i="61"/>
  <c r="V57" i="61"/>
  <c r="K58" i="37"/>
  <c r="K61" i="37"/>
  <c r="S58" i="9"/>
  <c r="S61" i="9"/>
  <c r="Q53" i="52"/>
  <c r="Q57" i="52"/>
  <c r="O57" i="56"/>
  <c r="O53" i="56"/>
  <c r="Q57" i="60"/>
  <c r="Q53" i="60"/>
  <c r="O57" i="64"/>
  <c r="O53" i="64"/>
  <c r="V57" i="64"/>
  <c r="V53" i="64"/>
  <c r="B55" i="57"/>
  <c r="I73" i="58" s="1"/>
  <c r="M57" i="13"/>
  <c r="M53" i="13"/>
  <c r="P53" i="13"/>
  <c r="P57" i="13"/>
  <c r="R57" i="52"/>
  <c r="R53" i="52"/>
  <c r="R57" i="60"/>
  <c r="R53" i="60"/>
  <c r="T58" i="61"/>
  <c r="T61" i="61" s="1"/>
  <c r="R57" i="58"/>
  <c r="R53" i="58"/>
  <c r="P53" i="54"/>
  <c r="P57" i="54"/>
  <c r="AB53" i="13"/>
  <c r="AB57" i="13"/>
  <c r="T57" i="13"/>
  <c r="T53" i="13"/>
  <c r="L57" i="60"/>
  <c r="L53" i="60"/>
  <c r="Q53" i="58"/>
  <c r="Q57" i="58"/>
  <c r="U53" i="54"/>
  <c r="U57" i="54"/>
  <c r="Q57" i="13"/>
  <c r="Q53" i="13"/>
  <c r="T53" i="52"/>
  <c r="S24" i="52"/>
  <c r="T57" i="52"/>
  <c r="T58" i="54"/>
  <c r="T61" i="54" s="1"/>
  <c r="T57" i="58"/>
  <c r="S24" i="58"/>
  <c r="T53" i="58"/>
  <c r="Q57" i="54"/>
  <c r="Q53" i="54"/>
  <c r="V53" i="9"/>
  <c r="V57" i="9"/>
  <c r="K24" i="9"/>
  <c r="L53" i="9"/>
  <c r="L57" i="9"/>
  <c r="I57" i="37"/>
  <c r="U53" i="13"/>
  <c r="U57" i="13"/>
  <c r="O57" i="52"/>
  <c r="O53" i="52"/>
  <c r="J57" i="56"/>
  <c r="J53" i="56"/>
  <c r="I24" i="56"/>
  <c r="I74" i="56"/>
  <c r="J58" i="61"/>
  <c r="J61" i="61" s="1"/>
  <c r="P53" i="58"/>
  <c r="P57" i="58"/>
  <c r="Q57" i="61"/>
  <c r="Q53" i="61"/>
  <c r="O57" i="54"/>
  <c r="O53" i="54"/>
  <c r="I74" i="54"/>
  <c r="I74" i="9"/>
  <c r="J53" i="9"/>
  <c r="J57" i="9"/>
  <c r="K24" i="13"/>
  <c r="I24" i="13" s="1"/>
  <c r="L53" i="13"/>
  <c r="L57" i="13"/>
  <c r="P57" i="52"/>
  <c r="P53" i="52"/>
  <c r="N57" i="60"/>
  <c r="N53" i="60"/>
  <c r="L58" i="61"/>
  <c r="L61" i="61" s="1"/>
  <c r="N57" i="64"/>
  <c r="N53" i="64"/>
  <c r="M53" i="64"/>
  <c r="M57" i="64"/>
  <c r="O61" i="37"/>
  <c r="O58" i="37"/>
  <c r="Z53" i="13"/>
  <c r="Z57" i="13"/>
  <c r="J53" i="52"/>
  <c r="J57" i="52"/>
  <c r="I24" i="52"/>
  <c r="I74" i="52"/>
  <c r="K57" i="56"/>
  <c r="K53" i="56"/>
  <c r="T53" i="56"/>
  <c r="S24" i="56"/>
  <c r="T57" i="56"/>
  <c r="L57" i="64"/>
  <c r="L53" i="64"/>
  <c r="U53" i="61"/>
  <c r="U57" i="61"/>
  <c r="R57" i="54"/>
  <c r="R53" i="54"/>
  <c r="AA53" i="13"/>
  <c r="AA57" i="13"/>
  <c r="I74" i="13"/>
  <c r="J57" i="13"/>
  <c r="J53" i="13"/>
  <c r="W53" i="13"/>
  <c r="W57" i="13"/>
  <c r="P53" i="56"/>
  <c r="P57" i="56"/>
  <c r="V57" i="56"/>
  <c r="V53" i="56"/>
  <c r="O53" i="60"/>
  <c r="O57" i="60"/>
  <c r="U57" i="64"/>
  <c r="U53" i="64"/>
  <c r="N53" i="58"/>
  <c r="N57" i="58"/>
  <c r="P57" i="61"/>
  <c r="P53" i="61"/>
  <c r="P24" i="3"/>
  <c r="I53" i="68"/>
  <c r="I57" i="68"/>
  <c r="I53" i="34"/>
  <c r="I57" i="34"/>
  <c r="X57" i="13"/>
  <c r="X53" i="13"/>
  <c r="B55" i="55"/>
  <c r="I73" i="56" s="1"/>
  <c r="N53" i="56"/>
  <c r="N57" i="56"/>
  <c r="J57" i="60"/>
  <c r="J53" i="60"/>
  <c r="I24" i="60"/>
  <c r="I74" i="60"/>
  <c r="I74" i="61"/>
  <c r="AD7" i="14"/>
  <c r="AC8" i="14"/>
  <c r="AC7" i="14" s="1"/>
  <c r="F7" i="14" s="1"/>
  <c r="B55" i="53"/>
  <c r="I73" i="54" s="1"/>
  <c r="P53" i="9"/>
  <c r="P57" i="9"/>
  <c r="S53" i="60"/>
  <c r="S57" i="60"/>
  <c r="P61" i="60"/>
  <c r="P58" i="60"/>
  <c r="S53" i="13"/>
  <c r="S57" i="13"/>
  <c r="U53" i="56"/>
  <c r="U57" i="56"/>
  <c r="M57" i="56"/>
  <c r="M53" i="56"/>
  <c r="P58" i="64"/>
  <c r="P61" i="64" s="1"/>
  <c r="S24" i="61"/>
  <c r="M53" i="58"/>
  <c r="M57" i="58"/>
  <c r="U53" i="9"/>
  <c r="U57" i="9"/>
  <c r="T24" i="9"/>
  <c r="O57" i="13"/>
  <c r="O53" i="13"/>
  <c r="V57" i="52"/>
  <c r="V53" i="52"/>
  <c r="B55" i="51"/>
  <c r="I73" i="52" s="1"/>
  <c r="R57" i="56"/>
  <c r="R53" i="56"/>
  <c r="K57" i="60"/>
  <c r="K53" i="60"/>
  <c r="Q58" i="37"/>
  <c r="Q61" i="37" s="1"/>
  <c r="O53" i="58"/>
  <c r="O57" i="58"/>
  <c r="AC58" i="68"/>
  <c r="AC61" i="68" s="1"/>
  <c r="U58" i="60"/>
  <c r="U61" i="60" s="1"/>
  <c r="I73" i="68"/>
  <c r="I73" i="13"/>
  <c r="B55" i="28"/>
  <c r="U57" i="52"/>
  <c r="U53" i="52"/>
  <c r="S24" i="54"/>
  <c r="M58" i="61"/>
  <c r="M61" i="61" s="1"/>
  <c r="V57" i="58"/>
  <c r="V53" i="58"/>
  <c r="V53" i="54"/>
  <c r="V57" i="54"/>
  <c r="K58" i="68"/>
  <c r="K61" i="68" s="1"/>
  <c r="N73" i="3"/>
  <c r="J58" i="34" l="1"/>
  <c r="I75" i="34" s="1"/>
  <c r="J61" i="34"/>
  <c r="L58" i="34"/>
  <c r="L61" i="34"/>
  <c r="Q24" i="3"/>
  <c r="L58" i="54"/>
  <c r="L61" i="54" s="1"/>
  <c r="X58" i="34"/>
  <c r="X61" i="34" s="1"/>
  <c r="O58" i="34"/>
  <c r="O61" i="34" s="1"/>
  <c r="O53" i="3"/>
  <c r="O57" i="3"/>
  <c r="O58" i="3" s="1"/>
  <c r="O61" i="3" s="1"/>
  <c r="U58" i="34"/>
  <c r="U61" i="34" s="1"/>
  <c r="J58" i="37"/>
  <c r="J61" i="37" s="1"/>
  <c r="V58" i="54"/>
  <c r="V61" i="54" s="1"/>
  <c r="O58" i="58"/>
  <c r="O61" i="58" s="1"/>
  <c r="O58" i="13"/>
  <c r="O61" i="13" s="1"/>
  <c r="M58" i="58"/>
  <c r="M61" i="58"/>
  <c r="S57" i="54"/>
  <c r="S53" i="54"/>
  <c r="V58" i="52"/>
  <c r="V61" i="52"/>
  <c r="U58" i="9"/>
  <c r="U61" i="9"/>
  <c r="S53" i="61"/>
  <c r="S57" i="61"/>
  <c r="I24" i="61"/>
  <c r="M58" i="56"/>
  <c r="M61" i="56" s="1"/>
  <c r="W24" i="3"/>
  <c r="I57" i="60"/>
  <c r="I53" i="60"/>
  <c r="I58" i="34"/>
  <c r="I61" i="34" s="1"/>
  <c r="N58" i="58"/>
  <c r="N61" i="58"/>
  <c r="O58" i="60"/>
  <c r="O61" i="60"/>
  <c r="P58" i="56"/>
  <c r="P61" i="56"/>
  <c r="M24" i="3"/>
  <c r="I53" i="13"/>
  <c r="AA58" i="13"/>
  <c r="AA61" i="13" s="1"/>
  <c r="U58" i="61"/>
  <c r="U61" i="61" s="1"/>
  <c r="T58" i="56"/>
  <c r="T61" i="56" s="1"/>
  <c r="K58" i="56"/>
  <c r="K61" i="56" s="1"/>
  <c r="N61" i="64"/>
  <c r="N58" i="64"/>
  <c r="N58" i="60"/>
  <c r="N61" i="60" s="1"/>
  <c r="P58" i="58"/>
  <c r="P61" i="58" s="1"/>
  <c r="J58" i="56"/>
  <c r="J61" i="56" s="1"/>
  <c r="L58" i="9"/>
  <c r="L61" i="9" s="1"/>
  <c r="S57" i="58"/>
  <c r="S53" i="58"/>
  <c r="T58" i="52"/>
  <c r="T61" i="52" s="1"/>
  <c r="Q58" i="13"/>
  <c r="Q61" i="13" s="1"/>
  <c r="T58" i="13"/>
  <c r="T61" i="13" s="1"/>
  <c r="R58" i="52"/>
  <c r="R61" i="52" s="1"/>
  <c r="M58" i="13"/>
  <c r="M61" i="13" s="1"/>
  <c r="V58" i="61"/>
  <c r="V61" i="61" s="1"/>
  <c r="Y58" i="13"/>
  <c r="Y61" i="13"/>
  <c r="W58" i="9"/>
  <c r="W61" i="9"/>
  <c r="M58" i="52"/>
  <c r="M61" i="52"/>
  <c r="N61" i="61"/>
  <c r="N58" i="61"/>
  <c r="I75" i="37"/>
  <c r="L58" i="52"/>
  <c r="L61" i="52"/>
  <c r="K58" i="58"/>
  <c r="K61" i="58"/>
  <c r="V58" i="13"/>
  <c r="V61" i="13" s="1"/>
  <c r="V61" i="58"/>
  <c r="V58" i="58"/>
  <c r="R58" i="56"/>
  <c r="R61" i="56" s="1"/>
  <c r="U58" i="56"/>
  <c r="U61" i="56" s="1"/>
  <c r="P58" i="9"/>
  <c r="P61" i="9" s="1"/>
  <c r="N57" i="3"/>
  <c r="N53" i="3"/>
  <c r="P53" i="3"/>
  <c r="P57" i="3"/>
  <c r="P58" i="3" s="1"/>
  <c r="P61" i="3" s="1"/>
  <c r="S57" i="56"/>
  <c r="S53" i="56"/>
  <c r="Z58" i="13"/>
  <c r="Z61" i="13" s="1"/>
  <c r="M58" i="64"/>
  <c r="M61" i="64" s="1"/>
  <c r="K53" i="13"/>
  <c r="K57" i="13"/>
  <c r="O58" i="54"/>
  <c r="O61" i="54" s="1"/>
  <c r="T58" i="58"/>
  <c r="T61" i="58" s="1"/>
  <c r="S57" i="52"/>
  <c r="S53" i="52"/>
  <c r="U58" i="54"/>
  <c r="U61" i="54" s="1"/>
  <c r="AB58" i="13"/>
  <c r="AB61" i="13" s="1"/>
  <c r="P58" i="13"/>
  <c r="P61" i="13" s="1"/>
  <c r="O58" i="64"/>
  <c r="O61" i="64" s="1"/>
  <c r="O58" i="56"/>
  <c r="O61" i="56"/>
  <c r="L58" i="56"/>
  <c r="L61" i="56" s="1"/>
  <c r="R58" i="64"/>
  <c r="R61" i="64" s="1"/>
  <c r="I24" i="58"/>
  <c r="L61" i="58"/>
  <c r="L58" i="58"/>
  <c r="U58" i="52"/>
  <c r="U61" i="52" s="1"/>
  <c r="J58" i="60"/>
  <c r="J61" i="60" s="1"/>
  <c r="W58" i="13"/>
  <c r="W61" i="13" s="1"/>
  <c r="J58" i="13"/>
  <c r="J61" i="13"/>
  <c r="K24" i="3"/>
  <c r="I53" i="52"/>
  <c r="I57" i="52"/>
  <c r="P58" i="52"/>
  <c r="P61" i="52" s="1"/>
  <c r="J58" i="9"/>
  <c r="J61" i="9" s="1"/>
  <c r="I24" i="54"/>
  <c r="I57" i="56"/>
  <c r="I53" i="56"/>
  <c r="R24" i="3"/>
  <c r="O58" i="52"/>
  <c r="O61" i="52" s="1"/>
  <c r="I61" i="37"/>
  <c r="I58" i="37"/>
  <c r="K53" i="9"/>
  <c r="K57" i="9"/>
  <c r="Q58" i="54"/>
  <c r="Q61" i="54" s="1"/>
  <c r="L58" i="60"/>
  <c r="L61" i="60" s="1"/>
  <c r="R58" i="58"/>
  <c r="R61" i="58" s="1"/>
  <c r="R58" i="60"/>
  <c r="R61" i="60" s="1"/>
  <c r="Q58" i="52"/>
  <c r="Q61" i="52" s="1"/>
  <c r="M58" i="60"/>
  <c r="M61" i="60" s="1"/>
  <c r="O58" i="61"/>
  <c r="O61" i="61" s="1"/>
  <c r="K61" i="64"/>
  <c r="K58" i="64"/>
  <c r="T58" i="64"/>
  <c r="T61" i="64" s="1"/>
  <c r="Q58" i="56"/>
  <c r="Q61" i="56" s="1"/>
  <c r="K58" i="52"/>
  <c r="K61" i="52" s="1"/>
  <c r="K58" i="60"/>
  <c r="K61" i="60" s="1"/>
  <c r="T53" i="9"/>
  <c r="T57" i="9"/>
  <c r="S58" i="13"/>
  <c r="S61" i="13" s="1"/>
  <c r="S58" i="60"/>
  <c r="S61" i="60" s="1"/>
  <c r="N58" i="56"/>
  <c r="N61" i="56" s="1"/>
  <c r="X58" i="13"/>
  <c r="X61" i="13" s="1"/>
  <c r="I58" i="68"/>
  <c r="I61" i="68" s="1"/>
  <c r="P58" i="61"/>
  <c r="P61" i="61" s="1"/>
  <c r="U58" i="64"/>
  <c r="U61" i="64" s="1"/>
  <c r="V61" i="56"/>
  <c r="V58" i="56"/>
  <c r="R58" i="54"/>
  <c r="R61" i="54" s="1"/>
  <c r="L58" i="64"/>
  <c r="L61" i="64" s="1"/>
  <c r="J58" i="52"/>
  <c r="L58" i="13"/>
  <c r="L61" i="13"/>
  <c r="I24" i="9"/>
  <c r="Q58" i="61"/>
  <c r="Q61" i="61" s="1"/>
  <c r="I75" i="61"/>
  <c r="U58" i="13"/>
  <c r="U61" i="13"/>
  <c r="Q53" i="3"/>
  <c r="Q57" i="3"/>
  <c r="V58" i="9"/>
  <c r="V61" i="9" s="1"/>
  <c r="Q58" i="58"/>
  <c r="Q61" i="58"/>
  <c r="P58" i="54"/>
  <c r="P61" i="54" s="1"/>
  <c r="V58" i="64"/>
  <c r="V61" i="64"/>
  <c r="Q58" i="60"/>
  <c r="Q61" i="60" s="1"/>
  <c r="Q58" i="64"/>
  <c r="Q61" i="64" s="1"/>
  <c r="N58" i="52"/>
  <c r="N61" i="52"/>
  <c r="N58" i="13"/>
  <c r="N61" i="13" s="1"/>
  <c r="S53" i="64"/>
  <c r="S57" i="64"/>
  <c r="I74" i="64"/>
  <c r="J53" i="64"/>
  <c r="I24" i="64"/>
  <c r="J57" i="64"/>
  <c r="R58" i="13"/>
  <c r="R61" i="13" s="1"/>
  <c r="I75" i="52" l="1"/>
  <c r="J61" i="52"/>
  <c r="I75" i="13"/>
  <c r="I75" i="58"/>
  <c r="Q58" i="3"/>
  <c r="Q61" i="3" s="1"/>
  <c r="J58" i="64"/>
  <c r="I75" i="64" s="1"/>
  <c r="S58" i="64"/>
  <c r="S61" i="64" s="1"/>
  <c r="I58" i="52"/>
  <c r="I61" i="52" s="1"/>
  <c r="I75" i="60"/>
  <c r="S58" i="56"/>
  <c r="S61" i="56" s="1"/>
  <c r="N58" i="3"/>
  <c r="N61" i="3" s="1"/>
  <c r="I75" i="56"/>
  <c r="M53" i="3"/>
  <c r="L53" i="3" s="1"/>
  <c r="M57" i="3"/>
  <c r="L24" i="3"/>
  <c r="W53" i="3"/>
  <c r="W57" i="3"/>
  <c r="S58" i="61"/>
  <c r="S61" i="61" s="1"/>
  <c r="U24" i="3"/>
  <c r="I57" i="64"/>
  <c r="I53" i="64"/>
  <c r="J24" i="3"/>
  <c r="I53" i="9"/>
  <c r="I57" i="9"/>
  <c r="K58" i="9"/>
  <c r="K61" i="9" s="1"/>
  <c r="I58" i="56"/>
  <c r="I61" i="56" s="1"/>
  <c r="I75" i="9"/>
  <c r="K58" i="13"/>
  <c r="K61" i="13" s="1"/>
  <c r="I58" i="13"/>
  <c r="I61" i="13" s="1"/>
  <c r="I57" i="54"/>
  <c r="I53" i="54"/>
  <c r="S24" i="3"/>
  <c r="K53" i="3"/>
  <c r="K57" i="3"/>
  <c r="I75" i="54"/>
  <c r="T58" i="9"/>
  <c r="T61" i="9" s="1"/>
  <c r="R57" i="3"/>
  <c r="R53" i="3"/>
  <c r="V24" i="3"/>
  <c r="I53" i="58"/>
  <c r="I57" i="58"/>
  <c r="S58" i="52"/>
  <c r="S61" i="52" s="1"/>
  <c r="S58" i="58"/>
  <c r="S61" i="58" s="1"/>
  <c r="I58" i="60"/>
  <c r="I61" i="60"/>
  <c r="T24" i="3"/>
  <c r="I57" i="61"/>
  <c r="I53" i="61"/>
  <c r="S61" i="54"/>
  <c r="S58" i="54"/>
  <c r="J61" i="64" l="1"/>
  <c r="V53" i="3"/>
  <c r="V57" i="3"/>
  <c r="S57" i="3"/>
  <c r="S53" i="3"/>
  <c r="I58" i="9"/>
  <c r="I61" i="9" s="1"/>
  <c r="I58" i="64"/>
  <c r="I61" i="64"/>
  <c r="W58" i="3"/>
  <c r="W61" i="3" s="1"/>
  <c r="U57" i="3"/>
  <c r="U53" i="3"/>
  <c r="I58" i="61"/>
  <c r="I61" i="61" s="1"/>
  <c r="I58" i="58"/>
  <c r="I61" i="58" s="1"/>
  <c r="R58" i="3"/>
  <c r="R61" i="3" s="1"/>
  <c r="K58" i="3"/>
  <c r="K61" i="3"/>
  <c r="I58" i="54"/>
  <c r="I61" i="54"/>
  <c r="J57" i="3"/>
  <c r="J53" i="3"/>
  <c r="I24" i="3"/>
  <c r="I74" i="3" s="1"/>
  <c r="T57" i="3"/>
  <c r="T53" i="3"/>
  <c r="L57" i="3"/>
  <c r="M58" i="3"/>
  <c r="L58" i="3" s="1"/>
  <c r="M61" i="3" l="1"/>
  <c r="L61" i="3" s="1"/>
  <c r="I53" i="3"/>
  <c r="T58" i="3"/>
  <c r="T61" i="3" s="1"/>
  <c r="I57" i="3"/>
  <c r="J58" i="3"/>
  <c r="J61" i="3" s="1"/>
  <c r="U58" i="3"/>
  <c r="S58" i="3"/>
  <c r="S61" i="3"/>
  <c r="V58" i="3"/>
  <c r="V61" i="3" s="1"/>
  <c r="U61" i="3" l="1"/>
  <c r="I61" i="3"/>
  <c r="I58" i="3"/>
  <c r="I75" i="3" s="1"/>
</calcChain>
</file>

<file path=xl/comments1.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List>
</comments>
</file>

<file path=xl/comments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8"/>
            <color indexed="81"/>
            <rFont val="Tahoma"/>
            <family val="2"/>
          </rPr>
          <t>I</t>
        </r>
        <r>
          <rPr>
            <sz val="9"/>
            <color indexed="81"/>
            <rFont val="Tahoma"/>
            <family val="2"/>
          </rPr>
          <t xml:space="preserve">f this is a distributed direct charge, please enter the "%" rate applied to the net charges.
</t>
        </r>
        <r>
          <rPr>
            <sz val="8"/>
            <color indexed="81"/>
            <rFont val="Tahoma"/>
            <family val="2"/>
          </rPr>
          <t xml:space="preserve">
</t>
        </r>
      </text>
    </comment>
    <comment ref="H50"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1"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2" authorId="0">
      <text>
        <r>
          <rPr>
            <sz val="10"/>
            <color indexed="81"/>
            <rFont val="Tahoma"/>
            <family val="2"/>
          </rPr>
          <t xml:space="preserve">If this is a distributed direct charge, please enter the "%" rate applied to the net charges.
</t>
        </r>
      </text>
    </comment>
  </commentList>
</comments>
</file>

<file path=xl/comments3.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5.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7.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U3" authorId="1">
      <text>
        <r>
          <rPr>
            <sz val="9"/>
            <color indexed="81"/>
            <rFont val="Tahoma"/>
            <family val="2"/>
          </rPr>
          <t xml:space="preserve">Streamflow gaging sites with no planned sampling for FY2007.
</t>
        </r>
      </text>
    </comment>
    <comment ref="W3" authorId="1">
      <text>
        <r>
          <rPr>
            <sz val="9"/>
            <color indexed="81"/>
            <rFont val="Tahoma"/>
            <family val="2"/>
          </rPr>
          <t xml:space="preserve">Streamflow gaging sites with no planned sampling for FY2007.
</t>
        </r>
      </text>
    </comment>
    <comment ref="Y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9.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0.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1.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3.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U3" authorId="1">
      <text>
        <r>
          <rPr>
            <sz val="9"/>
            <color indexed="81"/>
            <rFont val="Tahoma"/>
            <family val="2"/>
          </rPr>
          <t xml:space="preserve">Streamflow gaging sites with no planned sampling for FY2007.
</t>
        </r>
      </text>
    </comment>
    <comment ref="W3" authorId="1">
      <text>
        <r>
          <rPr>
            <sz val="9"/>
            <color indexed="81"/>
            <rFont val="Tahoma"/>
            <family val="2"/>
          </rPr>
          <t xml:space="preserve">Streamflow gaging sites with no planned sampling for FY2007.
</t>
        </r>
      </text>
    </comment>
    <comment ref="Y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5.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O3" authorId="1">
      <text>
        <r>
          <rPr>
            <sz val="9"/>
            <color indexed="81"/>
            <rFont val="Tahoma"/>
            <family val="2"/>
          </rPr>
          <t xml:space="preserve">Streamflow gaging sites with no planned sampling for FY2007.
</t>
        </r>
      </text>
    </comment>
    <comment ref="Q3" authorId="1">
      <text>
        <r>
          <rPr>
            <sz val="9"/>
            <color indexed="81"/>
            <rFont val="Tahoma"/>
            <family val="2"/>
          </rPr>
          <t xml:space="preserve">Streamflow gaging sites with no planned sampling for FY2007.
</t>
        </r>
      </text>
    </comment>
    <comment ref="S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7.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9.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0.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1.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3.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5.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7.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9.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text>
    </comment>
    <comment ref="G4" authorId="1">
      <text>
        <r>
          <rPr>
            <b/>
            <sz val="10"/>
            <color indexed="81"/>
            <rFont val="Tahoma"/>
            <family val="2"/>
          </rPr>
          <t xml:space="preserve">"At least one person in a SU should take this course at the start of their HIP." </t>
        </r>
      </text>
    </comment>
    <comment ref="I4" authorId="1">
      <text>
        <r>
          <rPr>
            <b/>
            <sz val="10"/>
            <color indexed="81"/>
            <rFont val="Tahoma"/>
            <family val="2"/>
          </rPr>
          <t xml:space="preserve">"At least one person in a SU should take this course at the start of their HIP." </t>
        </r>
      </text>
    </comment>
    <comment ref="K4" authorId="1">
      <text>
        <r>
          <rPr>
            <b/>
            <sz val="10"/>
            <color indexed="81"/>
            <rFont val="Tahoma"/>
            <family val="2"/>
          </rPr>
          <t>SUs planning to conduct ecological sampling during FY07 or 08 should nominate at least one person from their study team to take this course. Priority will be given to those persons that have a lead role in conducting ecological sampling for the NEET, EUSE, or SW S&amp;T studies. Contact Steve Moulton if you have any questions regarding nominations</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G6" authorId="0">
      <text>
        <r>
          <rPr>
            <sz val="10"/>
            <color indexed="81"/>
            <rFont val="Tahoma"/>
            <family val="2"/>
          </rPr>
          <t>for personnel "date taken" information reference the training status file, url listed above.</t>
        </r>
      </text>
    </comment>
    <comment ref="I6" authorId="0">
      <text>
        <r>
          <rPr>
            <sz val="10"/>
            <color indexed="81"/>
            <rFont val="Tahoma"/>
            <family val="2"/>
          </rPr>
          <t>for personnel "date taken" information reference the training status file, url listed above.</t>
        </r>
      </text>
    </comment>
    <comment ref="K6" authorId="0">
      <text>
        <r>
          <rPr>
            <sz val="10"/>
            <color indexed="81"/>
            <rFont val="Tahoma"/>
            <family val="2"/>
          </rPr>
          <t>for personnel "date taken" information reference the training status file, url listed above.</t>
        </r>
      </text>
    </comment>
    <comment ref="M6" authorId="0">
      <text>
        <r>
          <rPr>
            <sz val="10"/>
            <color indexed="81"/>
            <rFont val="Tahoma"/>
            <family val="2"/>
          </rPr>
          <t>for personnel "date taken" information reference the training status file, url listed above.</t>
        </r>
      </text>
    </comment>
    <comment ref="P6" authorId="0">
      <text>
        <r>
          <rPr>
            <sz val="10"/>
            <color indexed="81"/>
            <rFont val="Tahoma"/>
            <family val="2"/>
          </rPr>
          <t>for personnel "date taken" information reference the training status file, url listed above.</t>
        </r>
      </text>
    </comment>
  </commentList>
</comments>
</file>

<file path=xl/comments30.xml><?xml version="1.0" encoding="utf-8"?>
<comments xmlns="http://schemas.openxmlformats.org/spreadsheetml/2006/main">
  <authors>
    <author>rmusson</author>
  </authors>
  <commentLis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sharedStrings.xml><?xml version="1.0" encoding="utf-8"?>
<sst xmlns="http://schemas.openxmlformats.org/spreadsheetml/2006/main" count="5498" uniqueCount="1391">
  <si>
    <t>07060710</t>
  </si>
  <si>
    <t>North Sylamore Creek near Fifty Six, AR</t>
  </si>
  <si>
    <t>01610400</t>
  </si>
  <si>
    <t>Waites Run near Wardensville, WV</t>
  </si>
  <si>
    <t>01646580</t>
  </si>
  <si>
    <t>North Fork Skokomish River near Hdsprt, WA</t>
  </si>
  <si>
    <t>08227000</t>
  </si>
  <si>
    <t>Saguache Creek near Saguache, CO</t>
  </si>
  <si>
    <t>08364000</t>
  </si>
  <si>
    <t>Rio Grande at El Paso, TX</t>
  </si>
  <si>
    <t>Cosumnes River at Michigan Bar, CA</t>
  </si>
  <si>
    <t>San Joaquin River near Vernalis, CA</t>
  </si>
  <si>
    <t>11274538</t>
  </si>
  <si>
    <t>Orestimba Creek near Crows Landing, CA</t>
  </si>
  <si>
    <t>02172300</t>
  </si>
  <si>
    <t>McTier Creek near Monetta, SC</t>
  </si>
  <si>
    <t>08195000</t>
  </si>
  <si>
    <t>Frio River at Concan, TX</t>
  </si>
  <si>
    <t>Santa Ana River below Prado Dam, CA</t>
  </si>
  <si>
    <t>08057410</t>
  </si>
  <si>
    <t>Trinity River below Dallas, TX</t>
  </si>
  <si>
    <t>05331580</t>
  </si>
  <si>
    <t>Mississippi River at Hastings, MN</t>
  </si>
  <si>
    <t>13092747</t>
  </si>
  <si>
    <t>Snake River at King Hill, ID</t>
  </si>
  <si>
    <t>03374100</t>
  </si>
  <si>
    <t>White River at Hazleton, IN</t>
  </si>
  <si>
    <t>394340085524601</t>
  </si>
  <si>
    <t>Sugar Creek at New Palestine, IN</t>
  </si>
  <si>
    <t>East Fork Dairy Creek near Meachan Corner, OR</t>
  </si>
  <si>
    <t>Fanno Creek at Durham, OR</t>
  </si>
  <si>
    <t>Willamette River at Portland, OR</t>
  </si>
  <si>
    <t>14201300</t>
  </si>
  <si>
    <t>Zollner Creek near Mt. Angel, OR</t>
  </si>
  <si>
    <t>04063700</t>
  </si>
  <si>
    <t>Popple River near Fence, WI</t>
  </si>
  <si>
    <t>06324970</t>
  </si>
  <si>
    <t>Little Powder River near Weston, WY</t>
  </si>
  <si>
    <t>Example--John Doe</t>
  </si>
  <si>
    <t>GW S&amp;T 
Sub-Total Data Collection</t>
  </si>
  <si>
    <t>GW S&amp;T 
Sub-Total Data Analysis &amp; Report</t>
  </si>
  <si>
    <t>Enter Account Number In Cell L4</t>
  </si>
  <si>
    <t>Enter WSC Overhead 
rate in Cell L5</t>
  </si>
  <si>
    <t>Enter Account Number In Cell N4</t>
  </si>
  <si>
    <t>Enter WSC Overhead 
rate in Cell N5</t>
  </si>
  <si>
    <t>Enter Account Number In Cell P4</t>
  </si>
  <si>
    <t>Enter WCS Overhead 
rate in Cell P5</t>
  </si>
  <si>
    <t>Enter Account Number In Cell R4</t>
  </si>
  <si>
    <t>Enter WSC Overhead 
rate in Cell R5</t>
  </si>
  <si>
    <t>Enter Account 
Number In Cell  
T4</t>
  </si>
  <si>
    <t>Enter WSC Overhead 
rate in Cell T5</t>
  </si>
  <si>
    <t>Enter Account Number In Cell V4</t>
  </si>
  <si>
    <t>Enter WSC Overhead 
rate in Cell V5</t>
  </si>
  <si>
    <t>Enter Account Number In Cell X4</t>
  </si>
  <si>
    <t>Enter WSC Overhead 
rate in Cell X5</t>
  </si>
  <si>
    <t>Enter Account Number In Cell Z4</t>
  </si>
  <si>
    <t>Enter WSC Overhead 
rate in Cell Z5</t>
  </si>
  <si>
    <t>Enter Account Number In Cell AB4</t>
  </si>
  <si>
    <t>Enter WSC Overhead 
rate in Cell AB5</t>
  </si>
  <si>
    <t>Enter Account Number In Cell AD4</t>
  </si>
  <si>
    <t>Enter WSC Overhead 
rate in Cell AD5</t>
  </si>
  <si>
    <t>Enter Account Number In Cell AF4</t>
  </si>
  <si>
    <t>Enter WSC Overhead 
rate in Cell AF5</t>
  </si>
  <si>
    <t>Enter Account Number In Cell AH4</t>
  </si>
  <si>
    <t>Enter WSC Overhead 
rate in Cell AH5</t>
  </si>
  <si>
    <t>Enter Account Number In Cell AJ4</t>
  </si>
  <si>
    <t>Enter WSC Overhead 
rate in Cell AJ5</t>
  </si>
  <si>
    <t>Enter Account Number In Cell AL4</t>
  </si>
  <si>
    <t>Enter WSC Overhead 
rate in Cell AL5</t>
  </si>
  <si>
    <t>Enter Location or "CD/online" for NCTC Correspondence Course</t>
  </si>
  <si>
    <t>Enter "R" for Refresher course and specify vendor (e.g., "SR" for Smith-Root or "NWETC", or "CD/online" for NCTC Corresp. Course)</t>
  </si>
  <si>
    <t>R (SR)
R (NWETC) 
 R (CD/online)</t>
  </si>
  <si>
    <t>Location or CD/online</t>
  </si>
  <si>
    <t>Enter Account Number In Cell AN4</t>
  </si>
  <si>
    <t>Enter WSC Overhead 
rate in Cell AN5</t>
  </si>
  <si>
    <t>Enter Account Number In Cell AP4</t>
  </si>
  <si>
    <t>Enter WSC Overhead 
rate in Cell AP5</t>
  </si>
  <si>
    <t>Enter Account Number In Cell AR4</t>
  </si>
  <si>
    <t>Enter WSC Overhead 
rate in Cell AR5</t>
  </si>
  <si>
    <t>Enter Account Number In Cell AT4</t>
  </si>
  <si>
    <t xml:space="preserve">NWQL analytical services </t>
  </si>
  <si>
    <t>Leave (no entry necessary, leave must be included in Salary Line 24)</t>
  </si>
  <si>
    <t>Reference Column / Row (ie., F36)</t>
  </si>
  <si>
    <t>Comments:</t>
  </si>
  <si>
    <t>Electrofishing Courses</t>
  </si>
  <si>
    <t>National Training Center Courses</t>
  </si>
  <si>
    <t>National Conservation Training Center (NCTC) Electrofishing Course</t>
  </si>
  <si>
    <t xml:space="preserve"> Brief Task Description</t>
  </si>
  <si>
    <t>1. Enter the BASIS+ derived “net salary per hr with benefits” (column F),</t>
  </si>
  <si>
    <t>Enter "X" if the person is sampling this year or "SLT" if the person is sampling and the SW Lead Tech</t>
  </si>
  <si>
    <t>Enter "X" if the person is sampling this year or "GLT" if the person is sampling and the GW Lead Tech</t>
  </si>
  <si>
    <t>Enter "X" next to person conducting ECO sampling this year or "CL" if the person is sampling and the Crew Leader</t>
  </si>
  <si>
    <t>Enter "X" next to person conducting electrofishing this year or "ECL" if the person is sampling and the Electrofishing Crew Leader</t>
  </si>
  <si>
    <t>2.  Grey cells – are “protected” cells to prevent deletion of algorithms or breakage of links from other worksheets, no input required.</t>
  </si>
  <si>
    <t>SW Streamflow Gaging Operation &amp; Maintenance</t>
  </si>
  <si>
    <t>A.  Gross Costs (inclusive of overhead or special rates):</t>
  </si>
  <si>
    <t>B.  Net Costs (cost center overhead to be applied):</t>
  </si>
  <si>
    <t xml:space="preserve"> TOTAL Ground Water S&amp;T</t>
  </si>
  <si>
    <t>G. Training Worksheet</t>
  </si>
  <si>
    <t>H. Other Component Staffing</t>
  </si>
  <si>
    <t>Row 5 automatically entered from row 5 of GW Staffing worksheet</t>
  </si>
  <si>
    <t>Salary (linked to salary for task in "GW Staffing" worksheet)</t>
  </si>
  <si>
    <t>Total Personnel Cost</t>
  </si>
  <si>
    <t>Project Sampling Personnel Conducting</t>
  </si>
  <si>
    <t>05465500</t>
  </si>
  <si>
    <t>Iowa River at Wapello, IA</t>
  </si>
  <si>
    <t>05490500</t>
  </si>
  <si>
    <t>Des Moines River at Keosauqua, IA</t>
  </si>
  <si>
    <t>08014500</t>
  </si>
  <si>
    <t>02338523</t>
  </si>
  <si>
    <t>Hillibahatchee Creek near Franklin, GA</t>
  </si>
  <si>
    <t>4.  Blue cells – are "protected" cells containing links or information on link sources, no input required.</t>
  </si>
  <si>
    <t>The rows of these worksheets identify typical staff positions and the columns identify the tasks to be undertaken during the fiscal year.  For each employee:</t>
  </si>
  <si>
    <t>Enter Account Number In Cell J4</t>
  </si>
  <si>
    <t>J.  Analysis Cost</t>
  </si>
  <si>
    <t>QW2303TC 
NAWQA Ecology Field Methods 
(aka TAMs)</t>
  </si>
  <si>
    <t>sum of columns J, K, T</t>
  </si>
  <si>
    <r>
      <t xml:space="preserve">Other Component:  
</t>
    </r>
    <r>
      <rPr>
        <b/>
        <u/>
        <sz val="16"/>
        <color indexed="10"/>
        <rFont val="Arial"/>
        <family val="2"/>
      </rPr>
      <t>Insert  Title Here</t>
    </r>
  </si>
  <si>
    <t>Water Science Center's Sediment Concentration Laboratory</t>
  </si>
  <si>
    <t>Reference Training status file for "date taken" info:</t>
  </si>
  <si>
    <t>Enter Distributed Direct Costs in rows 47-52:</t>
  </si>
  <si>
    <t>Reimbursements [SVs, etc.] - must specify in comment rows below</t>
  </si>
  <si>
    <t>X or GLT</t>
  </si>
  <si>
    <t>3.  White cells – enter information as appropriate.</t>
  </si>
  <si>
    <t xml:space="preserve">GW Report </t>
  </si>
  <si>
    <t>Worksheet Instructions</t>
  </si>
  <si>
    <t>Hours Check</t>
  </si>
  <si>
    <t>Check</t>
  </si>
  <si>
    <t>GW S&amp;T Staffing</t>
  </si>
  <si>
    <t>Training - must specify in comment rows below</t>
  </si>
  <si>
    <t>Equipment - must specify in comment rows below</t>
  </si>
  <si>
    <t>TASK TITLE</t>
  </si>
  <si>
    <t>Cell 24 K:W Personnel Cost automatically entered 
from "Other Comp Staffing" Worksheet</t>
  </si>
  <si>
    <t>(example)</t>
  </si>
  <si>
    <r>
      <t xml:space="preserve">2. Enter the “Hours for Task” (defined as </t>
    </r>
    <r>
      <rPr>
        <b/>
        <sz val="12"/>
        <rFont val="Arial"/>
        <family val="2"/>
      </rPr>
      <t>work + leave hours</t>
    </r>
    <r>
      <rPr>
        <sz val="12"/>
        <rFont val="Arial"/>
        <family val="2"/>
      </rPr>
      <t>) required from the employee for each task,</t>
    </r>
  </si>
  <si>
    <t>NOTE:  For all worksheets, the cells are black, gray, blue, or white:</t>
  </si>
  <si>
    <t>Electrofishing Refresher Course</t>
  </si>
  <si>
    <t>X or CL</t>
  </si>
  <si>
    <t>X or SLT</t>
  </si>
  <si>
    <t>Enter cells (B2-B4) with the correct information</t>
  </si>
  <si>
    <t>Enter WSC Overhead 
rate in Cell AT5</t>
  </si>
  <si>
    <t>Enter Account Number In Cell AV4</t>
  </si>
  <si>
    <t>Enter WSC Overhead 
rate in Cell AV5</t>
  </si>
  <si>
    <t>Enter Account Number In Cell AX4</t>
  </si>
  <si>
    <t>Enter WSC Overhead 
rate in Cell AX5</t>
  </si>
  <si>
    <t>Enter Account Number In Cell AZ4</t>
  </si>
  <si>
    <t>Enter WSC Overhead 
rate in Cell AZ5</t>
  </si>
  <si>
    <t>Enter Account Number In Cell BB4</t>
  </si>
  <si>
    <t>Enter WSC Overhead 
rate in Cell BB5</t>
  </si>
  <si>
    <t>I. Other Component Budget</t>
  </si>
  <si>
    <t xml:space="preserve">GW 
Trends Report </t>
  </si>
  <si>
    <t>3. The“Task (plus leave) net salary with benefits” will automatically be computed, and</t>
  </si>
  <si>
    <t>1.  Black cells – are "protected" and contain no information.</t>
  </si>
  <si>
    <t>Name</t>
  </si>
  <si>
    <t>Position</t>
  </si>
  <si>
    <t>Grade</t>
  </si>
  <si>
    <t>Step</t>
  </si>
  <si>
    <t>Net salary per hr with benefits</t>
  </si>
  <si>
    <t>Task, net salary with benefits</t>
  </si>
  <si>
    <t>Hours for Task</t>
  </si>
  <si>
    <t xml:space="preserve"> </t>
  </si>
  <si>
    <t>TOTAL</t>
  </si>
  <si>
    <t>Other Laboratory analytical services</t>
  </si>
  <si>
    <t>Drilling</t>
  </si>
  <si>
    <t>Equipment</t>
  </si>
  <si>
    <t>Contracts - must specify</t>
  </si>
  <si>
    <t>Other - must specify</t>
  </si>
  <si>
    <t>Overtime</t>
  </si>
  <si>
    <t>Awards</t>
  </si>
  <si>
    <t>Change of HQs</t>
  </si>
  <si>
    <t>Travel</t>
  </si>
  <si>
    <t>Postage &amp; Shipping</t>
  </si>
  <si>
    <t>Vehicles</t>
  </si>
  <si>
    <t>Printing</t>
  </si>
  <si>
    <t>Supplies</t>
  </si>
  <si>
    <t>B1. Apply Cost Center Assessment</t>
  </si>
  <si>
    <t>REQUESTED GROSS FUNDS</t>
  </si>
  <si>
    <t>COLA Rate</t>
  </si>
  <si>
    <t>Miscellaneous [cell phones, etc.]</t>
  </si>
  <si>
    <t>QW1028TC 
Field Water-Quality Methods for GW and SW</t>
  </si>
  <si>
    <t>QW3190TC 
Water-Quality Field Methods Refresher</t>
  </si>
  <si>
    <t>Date Taken</t>
  </si>
  <si>
    <t>NWQL analytical services paid by NAWQA Headquarters</t>
  </si>
  <si>
    <t>Other Laboratory analytical services paid by NAWQA Headquarters</t>
  </si>
  <si>
    <t>TOTAL SU FUNDS W/O DIST OH</t>
  </si>
  <si>
    <t>2.  CALCULATE  GROSS FUNDS TO THE SU</t>
  </si>
  <si>
    <t>A. Subtotal:  Funds passed through to other cost centers</t>
  </si>
  <si>
    <t>B. Subtotal:  Funds changed full cost center assessment</t>
  </si>
  <si>
    <t>COST CENTER FULL ASSESSMENT RATE</t>
  </si>
  <si>
    <t>mm/dd/yy</t>
  </si>
  <si>
    <t>Ground-Water Status &amp; Trends</t>
  </si>
  <si>
    <t>Ground-Water Status &amp; Trends Data Analysis &amp; Reports</t>
  </si>
  <si>
    <t>GW Status &amp; Trends Sampling &amp; Data Collection</t>
  </si>
  <si>
    <t>xxxx</t>
  </si>
  <si>
    <t>xxxx#</t>
  </si>
  <si>
    <t>02087580</t>
  </si>
  <si>
    <t>Swift Creek near Apex, NC</t>
  </si>
  <si>
    <t>02089500</t>
  </si>
  <si>
    <t>Neuse River at Kinston, NC</t>
  </si>
  <si>
    <t>09505800</t>
  </si>
  <si>
    <t>West Clear Creek near Camp Verde, AZ</t>
  </si>
  <si>
    <t>12505450</t>
  </si>
  <si>
    <t>Granger Drain at Granger, WA</t>
  </si>
  <si>
    <t>06775900</t>
  </si>
  <si>
    <t>Dismal River near Thedford, NE</t>
  </si>
  <si>
    <t>06805500</t>
  </si>
  <si>
    <t>Platte River at Louisville, NE</t>
  </si>
  <si>
    <t>01170100</t>
  </si>
  <si>
    <t>Green River near Colrain, MA</t>
  </si>
  <si>
    <t>05451210</t>
  </si>
  <si>
    <t>South Fork Iowa River near New Providence, IA</t>
  </si>
  <si>
    <t>Little Cottonwood Creek at Salt Lake City, UT</t>
  </si>
  <si>
    <t>01349150</t>
  </si>
  <si>
    <t>Canajoharie Creek near Canajoharie, NY</t>
  </si>
  <si>
    <t>04161820</t>
  </si>
  <si>
    <t>Clinton River at Sterling Heights, MI</t>
  </si>
  <si>
    <t>07288955</t>
  </si>
  <si>
    <t>Enter "X" and "#" (1=highest priority) next to person who needs to be nominated for this course</t>
  </si>
  <si>
    <t>X#</t>
  </si>
  <si>
    <t>X or ECL</t>
  </si>
  <si>
    <t>A. Start Here Worksheet</t>
  </si>
  <si>
    <t>Please specify</t>
  </si>
  <si>
    <t>Net Total</t>
  </si>
  <si>
    <t>Gross Total</t>
  </si>
  <si>
    <t>TOTAL FOR OTHER COMPONENT</t>
  </si>
  <si>
    <t>Enter Net salary per hr with benefits</t>
  </si>
  <si>
    <t>Enter Grade</t>
  </si>
  <si>
    <t>Enter Step</t>
  </si>
  <si>
    <t>Position Title</t>
  </si>
  <si>
    <t>All names entered in column A will automatically be entered in Columns J-AJ</t>
  </si>
  <si>
    <t>LA</t>
  </si>
  <si>
    <t>GA</t>
  </si>
  <si>
    <t>NC</t>
  </si>
  <si>
    <t>AZ</t>
  </si>
  <si>
    <t>WA</t>
  </si>
  <si>
    <t>NE</t>
  </si>
  <si>
    <t>CT</t>
  </si>
  <si>
    <t>PA</t>
  </si>
  <si>
    <t>NJ</t>
  </si>
  <si>
    <t>IA</t>
  </si>
  <si>
    <t>FL</t>
  </si>
  <si>
    <t>UT</t>
  </si>
  <si>
    <t>NY</t>
  </si>
  <si>
    <t>CO</t>
  </si>
  <si>
    <t>MI</t>
  </si>
  <si>
    <t>OH</t>
  </si>
  <si>
    <t>IL</t>
  </si>
  <si>
    <t>MA</t>
  </si>
  <si>
    <t>MS</t>
  </si>
  <si>
    <t>AL</t>
  </si>
  <si>
    <t>NH</t>
  </si>
  <si>
    <t>NV</t>
  </si>
  <si>
    <t>AR</t>
  </si>
  <si>
    <t>MO</t>
  </si>
  <si>
    <t>MD</t>
  </si>
  <si>
    <t>NM</t>
  </si>
  <si>
    <t>CA</t>
  </si>
  <si>
    <t>SC</t>
  </si>
  <si>
    <t>TX</t>
  </si>
  <si>
    <t>TN</t>
  </si>
  <si>
    <t>MN</t>
  </si>
  <si>
    <t>ID</t>
  </si>
  <si>
    <t>HI</t>
  </si>
  <si>
    <t>IN</t>
  </si>
  <si>
    <t>OR</t>
  </si>
  <si>
    <t>WI</t>
  </si>
  <si>
    <t>FBMS Cost Center</t>
  </si>
  <si>
    <t>GGESMF0000</t>
  </si>
  <si>
    <t>GGESMH0000</t>
  </si>
  <si>
    <t>GGWNYG0000</t>
  </si>
  <si>
    <t>GGEMNR0000</t>
  </si>
  <si>
    <t>GGENLL0000</t>
  </si>
  <si>
    <t>GGENLJ0000</t>
  </si>
  <si>
    <t>GGEMNP0000</t>
  </si>
  <si>
    <t>GGESMC0000</t>
  </si>
  <si>
    <t>GGENLK0000</t>
  </si>
  <si>
    <t>GGCMRE0000</t>
  </si>
  <si>
    <t>GGEMNH0000</t>
  </si>
  <si>
    <t>GGEMNJ0000</t>
  </si>
  <si>
    <t>GGEMNE0000</t>
  </si>
  <si>
    <t>GGENLM0000</t>
  </si>
  <si>
    <t>GGWSZJ0000</t>
  </si>
  <si>
    <t>GGENLF0000</t>
  </si>
  <si>
    <t>GGCMRG0000</t>
  </si>
  <si>
    <t>GGWSZG0000</t>
  </si>
  <si>
    <t>GGESMK0000</t>
  </si>
  <si>
    <t>GGESML0000</t>
  </si>
  <si>
    <t>GGEMNQ0000</t>
  </si>
  <si>
    <t>GGWNYE0000</t>
  </si>
  <si>
    <t>GGWSZH0000</t>
  </si>
  <si>
    <t>GGEMNF0000</t>
  </si>
  <si>
    <t>GGWNYF0000</t>
  </si>
  <si>
    <t>GGEMNK0000</t>
  </si>
  <si>
    <t>Requested Allocation by Acct No.</t>
  </si>
  <si>
    <t>KS</t>
  </si>
  <si>
    <t>GGXXXX0000</t>
  </si>
  <si>
    <t>NOTE: the “TOTAL” salary is automatically inserted in the “salary” row in each corresponding budget worksheet.</t>
  </si>
  <si>
    <t>Within an established training budget, NAWQA Headquarters will pay for the courses listed in the Training worksheet.  In the Training worksheet, please enter all the requested information and rank the individuals if more than 1 nomination is made for each course.  The "date taken" information may already be in the Training status file (url listed below).  Please check this file to see if the current information is correct.  If the information is incorrect or missing, please correct the information in the Training worksheet.  The information entered in the Training worksheet will be used to update the NAWQA Training status file.</t>
  </si>
  <si>
    <t>WSC</t>
  </si>
  <si>
    <t>NOTE:  Please complete "Requested Allocations to WSC"  worksheet.</t>
  </si>
  <si>
    <t>02335870</t>
  </si>
  <si>
    <t>Sope Creek near Marietta, GA</t>
  </si>
  <si>
    <t>02091500</t>
  </si>
  <si>
    <t>Contentnea Creek at Hookerton, NC</t>
  </si>
  <si>
    <t>09471000</t>
  </si>
  <si>
    <t>San Pedro River at Charleston, AZ</t>
  </si>
  <si>
    <t>Yakima River at Kiona, WA</t>
  </si>
  <si>
    <t>06800000</t>
  </si>
  <si>
    <t>Maple Creek near Nickerson, NE</t>
  </si>
  <si>
    <t>01209710</t>
  </si>
  <si>
    <t>01184000</t>
  </si>
  <si>
    <t>Connecticut River at Thompsonville, CT</t>
  </si>
  <si>
    <t>02469762</t>
  </si>
  <si>
    <t>Tombigbee River near Coffeeville, AL</t>
  </si>
  <si>
    <t>Truckee River at Clark, NV</t>
  </si>
  <si>
    <t>01654000</t>
  </si>
  <si>
    <t>Accotink Creek near Annandale, VA</t>
  </si>
  <si>
    <t>09163500</t>
  </si>
  <si>
    <t>XX</t>
  </si>
  <si>
    <t>AK</t>
  </si>
  <si>
    <t>ME</t>
  </si>
  <si>
    <t>GGENLE0000</t>
  </si>
  <si>
    <t>OK</t>
  </si>
  <si>
    <t>TOTAL  WSC FUNDS W/O DIST OH</t>
  </si>
  <si>
    <t>2.  CALCULATE  GROSS FUNDS TO THE WSC</t>
  </si>
  <si>
    <t>TOTAL WSC FUNDS W/O DIST OH</t>
  </si>
  <si>
    <r>
      <t xml:space="preserve">TOTAL HOURS (work + leave), max </t>
    </r>
    <r>
      <rPr>
        <b/>
        <sz val="10"/>
        <color indexed="10"/>
        <rFont val="Arial"/>
        <family val="2"/>
      </rPr>
      <t>2088</t>
    </r>
    <r>
      <rPr>
        <sz val="10"/>
        <color indexed="10"/>
        <rFont val="Arial"/>
        <family val="2"/>
      </rPr>
      <t xml:space="preserve"> </t>
    </r>
    <r>
      <rPr>
        <sz val="10"/>
        <rFont val="Arial"/>
        <family val="2"/>
      </rPr>
      <t>hr per FTE</t>
    </r>
  </si>
  <si>
    <t>KY</t>
  </si>
  <si>
    <t>GGEMNG0000</t>
  </si>
  <si>
    <t>SD</t>
  </si>
  <si>
    <t>Surface Water 
NMN TOTAL</t>
  </si>
  <si>
    <t>Total Staffing Cost and Total Hours for SW NASQAN Sampling and Data Collection</t>
  </si>
  <si>
    <t>Total Staffing Cost and Total Hours for SW NMN Sampling and Data Collection</t>
  </si>
  <si>
    <t>sum of columns J &amp; K</t>
  </si>
  <si>
    <t>Row 5 automatically entered from row 5 of SW NASQAN Staffing worksheet</t>
  </si>
  <si>
    <t>National Stream Quality Accounting Network</t>
  </si>
  <si>
    <t xml:space="preserve"> NASQAN Sampling &amp; Data Collection</t>
  </si>
  <si>
    <t>NASQAN QW Site #1</t>
  </si>
  <si>
    <t>NASQAN QW Site #2</t>
  </si>
  <si>
    <t>NASQAN QW Site #3</t>
  </si>
  <si>
    <t xml:space="preserve"> TOTAL NASQAN</t>
  </si>
  <si>
    <t>National Monitoring Network</t>
  </si>
  <si>
    <t xml:space="preserve"> NMN Sampling &amp; Data Collection</t>
  </si>
  <si>
    <t>NMN QW Site #1</t>
  </si>
  <si>
    <t>SW S&amp;T Eco Site #1</t>
  </si>
  <si>
    <t>SW S&amp;T Eco Site #2</t>
  </si>
  <si>
    <t>SW S&amp;T Eco Site #3</t>
  </si>
  <si>
    <t xml:space="preserve"> TOTAL
 NMN</t>
  </si>
  <si>
    <t>Row 5 automatically entered from row 5 of NMN Staffing worksheet</t>
  </si>
  <si>
    <t>RSS Sub-Total Data Collection</t>
  </si>
  <si>
    <t>Row 5 automatically entered from row 5 of SW S&amp;T Staffing worksheet</t>
  </si>
  <si>
    <t>4. The salary and hour totals for each task are then WSCmmed to row 7, “TOTAL.”</t>
  </si>
  <si>
    <t>Site Number</t>
  </si>
  <si>
    <t xml:space="preserve">Site name </t>
  </si>
  <si>
    <t xml:space="preserve">Number of samples per year in Cycle 3 </t>
  </si>
  <si>
    <t>Site Description</t>
  </si>
  <si>
    <t>wadeable undeveloped reference site</t>
  </si>
  <si>
    <t>large river site</t>
  </si>
  <si>
    <t>Norwalk River at Winnipauk, CT</t>
  </si>
  <si>
    <t>wadeable urban site</t>
  </si>
  <si>
    <t>wadeable agriculture site</t>
  </si>
  <si>
    <t>NMN</t>
  </si>
  <si>
    <t>01578310</t>
  </si>
  <si>
    <t>Susquehanna River at Conowingo, MD</t>
  </si>
  <si>
    <t>NASQAN</t>
  </si>
  <si>
    <t>Potomac River at Chain Bridge at Washington, DC2</t>
  </si>
  <si>
    <t>02175000</t>
  </si>
  <si>
    <t>Edisto River near Givhans, SC</t>
  </si>
  <si>
    <t>03303280</t>
  </si>
  <si>
    <t>Ohio River at Cannelton Dam at Cannelton, IN</t>
  </si>
  <si>
    <t>03378500</t>
  </si>
  <si>
    <t>Wabash River at New Harmony, IN</t>
  </si>
  <si>
    <t>03609750</t>
  </si>
  <si>
    <t>Tennessee River at Highway 60 near Paducah, KY</t>
  </si>
  <si>
    <t>03612500</t>
  </si>
  <si>
    <t>Ohio River at Dam 53 near Grand Chain, IL</t>
  </si>
  <si>
    <t>04193500</t>
  </si>
  <si>
    <t>Maumee River at Waterville, OH</t>
  </si>
  <si>
    <t>04264331</t>
  </si>
  <si>
    <t>St. Lawrence River at Cornwall, Ontario, near Massena, NY</t>
  </si>
  <si>
    <t>05420500</t>
  </si>
  <si>
    <t>Mississippi River at Clinton, IA</t>
  </si>
  <si>
    <t>05586100</t>
  </si>
  <si>
    <t>Illinois River at Valley City, IL</t>
  </si>
  <si>
    <t>05587455</t>
  </si>
  <si>
    <t>Mississippi River Below Grafton, IL</t>
  </si>
  <si>
    <t>06329500</t>
  </si>
  <si>
    <t>Yellowstone River near Sidney, MT</t>
  </si>
  <si>
    <t>06610000</t>
  </si>
  <si>
    <t>Missouri River at Omaha, NE</t>
  </si>
  <si>
    <t>06713500</t>
  </si>
  <si>
    <t>06754000</t>
  </si>
  <si>
    <t>South Platte River near Kersey, CO</t>
  </si>
  <si>
    <t>06800500</t>
  </si>
  <si>
    <t>Elkhorn River at Waterloo, NE</t>
  </si>
  <si>
    <t>06934500</t>
  </si>
  <si>
    <t>Missouri River at Hermann, MO</t>
  </si>
  <si>
    <t>07022000</t>
  </si>
  <si>
    <t>Mississippi River at Thebes, IL</t>
  </si>
  <si>
    <t>07055646</t>
  </si>
  <si>
    <t>Buffalo River near Boxley, AR</t>
  </si>
  <si>
    <t>07263620</t>
  </si>
  <si>
    <t>Arkansas River at David D Terry Lock and Dam below Little Rock, AR</t>
  </si>
  <si>
    <t>07288650</t>
  </si>
  <si>
    <t>Bogue Phalia near Leland, MS</t>
  </si>
  <si>
    <t>Yazoo River below Steele Bayou near Long Lake, MS</t>
  </si>
  <si>
    <t>07373420</t>
  </si>
  <si>
    <t>Mississippi River near St. Francisville, LA</t>
  </si>
  <si>
    <t>07374000</t>
  </si>
  <si>
    <t>Mississippi River at Baton Rouge, LA</t>
  </si>
  <si>
    <t>07374525</t>
  </si>
  <si>
    <t>Mississippi River at Belle Chasse, LA</t>
  </si>
  <si>
    <t>07381495</t>
  </si>
  <si>
    <t>Atchafalaya River at Melville, LA3</t>
  </si>
  <si>
    <t>07381590</t>
  </si>
  <si>
    <t>Wax Lake Outlet at Calumet, LA4</t>
  </si>
  <si>
    <t>07381600</t>
  </si>
  <si>
    <t>Lower Atchafalaya River at Morgan City, LA3</t>
  </si>
  <si>
    <t>Whisky Chitto Creek near Oberlin, LA</t>
  </si>
  <si>
    <t>08057200</t>
  </si>
  <si>
    <t>White Rock Creek at Dallas, TX</t>
  </si>
  <si>
    <t>08475000</t>
  </si>
  <si>
    <t>Rio Grande near Brownsville, TX</t>
  </si>
  <si>
    <t>Colorado River near Colorado-Utah State Line</t>
  </si>
  <si>
    <t>09522000</t>
  </si>
  <si>
    <t>Colorado River at NIB, above Morelos Dam, AZ</t>
  </si>
  <si>
    <t>Jordan River at Salt Lake City, UT</t>
  </si>
  <si>
    <t>Red Butte Creek at Fort Douglas near Salt Lake City, UT</t>
  </si>
  <si>
    <t>Sacramento River at Freeport, CA</t>
  </si>
  <si>
    <t>Rock Creek at Twin, Falls, ID</t>
  </si>
  <si>
    <t>Columbia River near Beaver Army Terminal, OR</t>
  </si>
  <si>
    <t>Yukon River at Pilot Station, AK</t>
  </si>
  <si>
    <t>7 (only 3 for pesticides)</t>
  </si>
  <si>
    <t>KY (Murray)</t>
  </si>
  <si>
    <t>MD (Frostburg)</t>
  </si>
  <si>
    <t>IA (Council Bluffs)</t>
  </si>
  <si>
    <t>ECO</t>
  </si>
  <si>
    <t>QW Sampling Site</t>
  </si>
  <si>
    <t>ECO Sampling Site</t>
  </si>
  <si>
    <t xml:space="preserve">QW </t>
  </si>
  <si>
    <t>CO (Gr Junct)</t>
  </si>
  <si>
    <t xml:space="preserve">TX </t>
  </si>
  <si>
    <r>
      <t xml:space="preserve">NWQL ASR Form </t>
    </r>
    <r>
      <rPr>
        <b/>
        <sz val="12"/>
        <color rgb="FFFF0000"/>
        <rFont val="Arial"/>
        <family val="2"/>
      </rPr>
      <t>Program/
Project Code</t>
    </r>
  </si>
  <si>
    <t>Enter the requested information in the "Start Here" worksheet cells B2, B3, B4.  This information is automatically entered into the other worksheets.</t>
  </si>
  <si>
    <t>Enter in cell "B2", your Science Center (SC) overhead rate as a 4 digit decimal e.g., .2345 (23.45%)</t>
  </si>
  <si>
    <t xml:space="preserve">Enter in cell "B3", the SC State (ST) code </t>
  </si>
  <si>
    <t>Note:  FBMS Cost Center Codes are listed in the "requested allocations to SC" worksheet</t>
  </si>
  <si>
    <t>Enter in cell "B4", the SC 10-digit FBMS Cost Center Code</t>
  </si>
  <si>
    <t>Enter ALL WSC personnel information, "Names, Grades, Steps, Net Salary per hour," in the "Staffing Summary" worksheet.  This information is automatically entered into the other "Staffing" worksheets.</t>
  </si>
  <si>
    <t>In the Staffing Summary worksheet, enter info in columns A, D, E, &amp; F Rows 8-42, and column B where necessary.</t>
  </si>
  <si>
    <t>Please enter the information as requested in rows 2-5, above.  These entries are automatically linked to the appropriate worksheets.  This should save time and ensure that the cells are populated with consistent information throughout the entire workbook.</t>
  </si>
  <si>
    <t>B. Requested Allocations to SC Worksheet</t>
  </si>
  <si>
    <t xml:space="preserve">The Requested Allocations to SC worksheet should be completed by the SC to provide Headquarters with the requested allocations by account number(s).  After the total requested gross funds (cell I61) is calculated in the SC Budget Summary worksheet, the SC Allocations worksheet can be completed.  Enter the requested allocation in column G.  The FY13 account numbers established by each SC are listed; you may add or delete rows listing new account numbers as necessary.  Just make sure the formula adding all the allocations for your SC is correct.  Each SC total allocations will be compared to the total gross funds in the SC Budget Summary.  The total of all the requested allocations, should equal the total gross funds calculated in the Budget Summary worksheet.  </t>
  </si>
  <si>
    <t>C. SC Staffing Summary Worksheet</t>
  </si>
  <si>
    <t xml:space="preserve">In the SC Staffing Summary worksheet, please enter all the names, grades, steps, net salary per hour with benefits of each person working on any of the component studies.  All other cells in this worksheet are automatically entered from the other staffing worksheets and totals both the costs and work hours for each component study.  Personnel information and costs entered by the SC contact are automatically entered into all staffing worksheets.
</t>
  </si>
  <si>
    <t>D.  SC Budget Summary Worksheet</t>
  </si>
  <si>
    <t>E. Staffing Worksheets (SC Mgmt Staffing, SW Staffing , NASQAN Staffing, NMN Staffing, &amp; GW Staffing).</t>
  </si>
  <si>
    <t xml:space="preserve">F. Budget Worksheets </t>
  </si>
  <si>
    <t xml:space="preserve">The budget worksheets are organized by component, and the information requested in each of the columns should reflect the estimated cost associated with the major activities of data collection, data analyses, and reports for each respective component study.  Costs to complete work plan tasks should be entered into either Section A (gross cost estimates) or in section B (net cost estimates).  Tasks in Section A may reflect costs associated with another district with gross costs already calculated or costs with a reduced overhead.  Tasks in Section B reflects net costs and the overhead is applied after all the net costs are totaled.  The SCs should review NAWQA Work Plan Guidance information on the NAWQA internal Web site which defines the work expectation for the current year.
</t>
  </si>
  <si>
    <t>For other NAWQA courses, e.g., NAWQA warehouse or Field Techniques for Bacterial Indicators and Coliphage, the relevant component study is responsible for the course costs.   For courses paid by the component study, enter the cost in the respective component budget worksheet, row 36 "Training" and under the column or columns (if costs are split) that most represents the reason for the training.  In the comment field, include the name of the course and the name of the person taking the course.</t>
  </si>
  <si>
    <t>In the "Other Component Staffing" worksheet, enter the name, position, a brief task description, grade, step, and net salary per hr with benefits for each person.  When the name is entered into column A, the name will automatically appear in paired columns J-AK of row 1.  Please enter the SC overhead rate (row 5), the Account Number (row 4) that the funds should be allocated to, and the total hours worked (defined as work + leave hours) for each person in their respective column for each specified task.</t>
  </si>
  <si>
    <t>Enter SCr Sediment Concentration Lab Services costs in row 43.</t>
  </si>
  <si>
    <t xml:space="preserve">SCs are to include the cost of shipping, materials, supplies, and equipment associated with collecting and submitting samples in their SC budget.  </t>
  </si>
  <si>
    <t>Enter SC Overhead 
rate in Cell J5</t>
  </si>
  <si>
    <t xml:space="preserve">The names, total salary costs, SC overhead rate, and account number for each person listed in the "Other Component Staffing" worksheet will automatically be listed by columns in the "Other Component Budget" worksheet.   Please enter all other costs (travel, equipment, etc.) in the rows for each person in their respective column.  If necessary, enter SC Distributed Direct rate(s) in rows 47-52.  The total for the Other Program Component will be listed in column I.
</t>
  </si>
  <si>
    <t>ND</t>
  </si>
  <si>
    <t>GGEMNS0000</t>
  </si>
  <si>
    <t>NASQAN QW Site #4</t>
  </si>
  <si>
    <t>NASQAN QW Site #5</t>
  </si>
  <si>
    <t>NASQAN QW Site #6</t>
  </si>
  <si>
    <t>SW Monitoring and Status Assessment Team</t>
  </si>
  <si>
    <t>In Row 5 for each paired column (GH to WX), copy &amp; paste the respective site ID from column AA</t>
  </si>
  <si>
    <t>ECO Site #1</t>
  </si>
  <si>
    <t>ECO Site #2</t>
  </si>
  <si>
    <t>ECO Site #3</t>
  </si>
  <si>
    <t>In Row 5 for each paired column (IJ to YZ), copy &amp; paste the respective site ID from column V</t>
  </si>
  <si>
    <t>sum of columns L-T</t>
  </si>
  <si>
    <t>Hours for task automatically entered from SW M&amp;SA Staffing Column C</t>
  </si>
  <si>
    <t>SW and GW Monitoring and Assessment Totals</t>
  </si>
  <si>
    <t>Insert Rept Code in Cell Y5</t>
  </si>
  <si>
    <t>Insert Rept Code in Cell AA5</t>
  </si>
  <si>
    <t>Insert Rept Code in Cell AC5</t>
  </si>
  <si>
    <t>Sum of columns U-W</t>
  </si>
  <si>
    <t>Sum of columns L-S</t>
  </si>
  <si>
    <t>Sum of columns J, K &amp; T</t>
  </si>
  <si>
    <t>NAWQA WPG Share Point</t>
  </si>
  <si>
    <r>
      <t>Enter Personnel Name(s)</t>
    </r>
    <r>
      <rPr>
        <sz val="10"/>
        <rFont val="Arial"/>
        <family val="2"/>
      </rPr>
      <t xml:space="preserve"> in Column A
and Enter Hours in the column under their name</t>
    </r>
  </si>
  <si>
    <t>NAWQA-- SC Contact</t>
  </si>
  <si>
    <t>Cost = total of Col I, K, &amp; M
Hours = total of Col J, L, &amp; N</t>
  </si>
  <si>
    <t>Hours for task automatically entered from SW NASQAN Staffing Column C</t>
  </si>
  <si>
    <t>Hours for task automatically entered from SW NMN Staffing Column C</t>
  </si>
  <si>
    <t xml:space="preserve"> RQW Site #1</t>
  </si>
  <si>
    <t>RQW Site #2</t>
  </si>
  <si>
    <t>RQW Site #3</t>
  </si>
  <si>
    <t xml:space="preserve"> TOTAL RQW</t>
  </si>
  <si>
    <t>RQW
Stream-gaging
Site #1</t>
  </si>
  <si>
    <t>RQW 
Stream-gaging
Site #2</t>
  </si>
  <si>
    <t>RQW
Stream-gaging
Site #3</t>
  </si>
  <si>
    <t>RQW ECO
Site #1</t>
  </si>
  <si>
    <t>RQW ECO
Site #2</t>
  </si>
  <si>
    <t>RQW ECO
Site #3</t>
  </si>
  <si>
    <t>Row 5 automatically entered from Row 5 of RQW Staffing worksheet</t>
  </si>
  <si>
    <t>SW  QW Site #1</t>
  </si>
  <si>
    <t>SW QW Site #2</t>
  </si>
  <si>
    <t>SW  QW Site #3</t>
  </si>
  <si>
    <t>SW  QW Site #4</t>
  </si>
  <si>
    <t>SW QW Site #5</t>
  </si>
  <si>
    <t>SW QW Site #6</t>
  </si>
  <si>
    <t>SW  M&amp;SA Sub-Total Data Collection</t>
  </si>
  <si>
    <t xml:space="preserve"> TOTAL
 SW M&amp;SA</t>
  </si>
  <si>
    <t>FY 2015</t>
  </si>
  <si>
    <t>GGWAWB0000</t>
  </si>
  <si>
    <t>GGCMZF0000</t>
  </si>
  <si>
    <t>GGENLG1000</t>
  </si>
  <si>
    <t>GGENLG3000</t>
  </si>
  <si>
    <t>GGENLG4000</t>
  </si>
  <si>
    <t>GGCMSE0000</t>
  </si>
  <si>
    <t>KS Regional Studies</t>
  </si>
  <si>
    <t>GGEMSG0000</t>
  </si>
  <si>
    <t>GGWNRS0000</t>
  </si>
  <si>
    <t>WY-MT</t>
  </si>
  <si>
    <t>GGCMSH0000</t>
  </si>
  <si>
    <t>Surface Water 
NASQAN TOTAL</t>
  </si>
  <si>
    <t>Surface Water 
Modeling  TOTAL</t>
  </si>
  <si>
    <t>Surface Water 
Trends TOTAL</t>
  </si>
  <si>
    <t>GGEMNT0000</t>
  </si>
  <si>
    <t>Groundwater S&amp;T TOTAL</t>
  </si>
  <si>
    <t>Groundwater 
M&amp;M TOTAL</t>
  </si>
  <si>
    <t>National 
Monitoring &amp; Status Assessment</t>
  </si>
  <si>
    <t>GGCMSJ0000</t>
  </si>
  <si>
    <t>GGCMZK0000</t>
  </si>
  <si>
    <t>VA-WV</t>
  </si>
  <si>
    <t>Total Staffing Cost and Total Hours for GWST Sampling, Data Collection, Data Analyses, and Reports</t>
  </si>
  <si>
    <t>SW Regional Water Quality Assessment Study</t>
  </si>
  <si>
    <t>HST
TOTAL</t>
  </si>
  <si>
    <t>IWS
TOTAL</t>
  </si>
  <si>
    <t>SW Fixed Site Network
Total</t>
  </si>
  <si>
    <t>Hours for task automatically entered from GW M&amp;M Staffing Column C</t>
  </si>
  <si>
    <t>Hours for task automatically entered from GWST Staffing Column C</t>
  </si>
  <si>
    <t>Ground-Water Modeling and Mapping</t>
  </si>
  <si>
    <t>GW M&amp;M Managers and Teams (Network Coordinators, PA Leads, Modelers)</t>
  </si>
  <si>
    <t>Total Staffing Cost and Total Hours for 
GW M&amp;M</t>
  </si>
  <si>
    <t>Total Staffing Cost and Total Hours for 
SW National Fixed Site Network</t>
  </si>
  <si>
    <t>Total Staffing Cost and Total Hours for 
NMSA Sampling, Data Collection, Data Analyses, and Reports</t>
  </si>
  <si>
    <t>GW M&amp;M Managers &amp; Teams (Network Coordinators, PA Leads, Modelers)</t>
  </si>
  <si>
    <t>GW M&amp;M 
Sub-Total Reports</t>
  </si>
  <si>
    <t>Row 5 automatically entered from row 5 of GW M&amp;M Staffing worksheet</t>
  </si>
  <si>
    <t>Reports</t>
  </si>
  <si>
    <t>Tasks</t>
  </si>
  <si>
    <t>GW M&amp;M Report
(Title)</t>
  </si>
  <si>
    <t>The above Tasks will be automatically entered from Row 3 of GW M&amp;M Staffing</t>
  </si>
  <si>
    <t>Surface Water Modeling</t>
  </si>
  <si>
    <t>SW Modeling Report
(Title)</t>
  </si>
  <si>
    <t>Total Staffing Cost and Total Hours for 
SW Modeling</t>
  </si>
  <si>
    <t>Task 1</t>
  </si>
  <si>
    <t>For each column pair (example I,J), replace task# with a brief task description and amount of hours</t>
  </si>
  <si>
    <t>Task 2</t>
  </si>
  <si>
    <t>Task 3</t>
  </si>
  <si>
    <t>Task 4</t>
  </si>
  <si>
    <t>Task 5</t>
  </si>
  <si>
    <t>Task 6</t>
  </si>
  <si>
    <t>Task 7</t>
  </si>
  <si>
    <t>Task 8</t>
  </si>
  <si>
    <t>SW Modeling
Sub-Total Reports</t>
  </si>
  <si>
    <t>SW Modeling Managers &amp; Teams (Network Coordinators, PA Leads, Modelers)</t>
  </si>
  <si>
    <t xml:space="preserve"> TOTAL 
SW Modeling</t>
  </si>
  <si>
    <t>Row 5 automatically entered from row 5 of SW Modeling Staffing worksheet</t>
  </si>
  <si>
    <t>The above Tasks will be automatically entered from Row 3 of SW Modeling Staffing</t>
  </si>
  <si>
    <t>SW Modeling Managers and Teams (Network Coordinators, PA Leads, Modelers)</t>
  </si>
  <si>
    <t>Surface Water Trends</t>
  </si>
  <si>
    <t>SW Trends Managers and Teams (Network Coordinators, PA Leads, Modelers)</t>
  </si>
  <si>
    <t>SW Trends Report
(Title)</t>
  </si>
  <si>
    <t>Total Staffing Cost and Total Hours for 
SW Trends</t>
  </si>
  <si>
    <t>Total Staffing Cost and Total Hours for 
 HST</t>
  </si>
  <si>
    <t>SW Trends Managers &amp; Teams (Network Coordinators, PA Leads, Modelers)</t>
  </si>
  <si>
    <t xml:space="preserve"> TOTAL 
SW Trends</t>
  </si>
  <si>
    <t>The above Tasks will be automatically entered from Row 3 of SW Trends Staffing</t>
  </si>
  <si>
    <t>SW Trends
Sub-Total Reports</t>
  </si>
  <si>
    <t>Row 5 automatically entered from row 5 of SW Trends Staffing worksheet</t>
  </si>
  <si>
    <t>Hydrologic Systems Team</t>
  </si>
  <si>
    <t>HST Managers and Teams (Network Coordinators, PA Leads, Modelers)</t>
  </si>
  <si>
    <t>HST Report
(Title)</t>
  </si>
  <si>
    <t>HST Managers &amp; Teams (Network Coordinators, PA Leads, Modelers)</t>
  </si>
  <si>
    <t xml:space="preserve"> TOTAL 
HST</t>
  </si>
  <si>
    <t>HST
Sub-Total Reports</t>
  </si>
  <si>
    <t>Row 5 automatically entered from row 5 of HST Staffing worksheet</t>
  </si>
  <si>
    <t>The above Tasks will be automatically entered from Row 3 of HST Staffing</t>
  </si>
  <si>
    <t>Total Staffing Cost and Total Hours for 
IWS</t>
  </si>
  <si>
    <t>Integrated Watershed Study</t>
  </si>
  <si>
    <t>IWS Managers and Teams (Network Coordinators, PA Leads, Modelers)</t>
  </si>
  <si>
    <t>IWS Report
(Title)</t>
  </si>
  <si>
    <t>IWS Managers &amp; Teams (Network Coordinators, PA Leads, Modelers)</t>
  </si>
  <si>
    <t>The above Tasks will be automatically entered from Row 3 of IWS Staffing</t>
  </si>
  <si>
    <t>Row 5 automatically entered from row 5 of IWS Staffing worksheet</t>
  </si>
  <si>
    <t xml:space="preserve"> TOTAL 
IWS</t>
  </si>
  <si>
    <t xml:space="preserve"> TOTAL GW M&amp;M</t>
  </si>
  <si>
    <t>Regional Stream Water-Quality Assessment Team</t>
  </si>
  <si>
    <t xml:space="preserve">NAWQA Headquarters will pay FY 2015 SC analytical services costs at the NWQL and other labs.  The FY 2015 budget estimates should not include costs for National Water Quality Laboratory (NWQL) and analytical services from other laboratories (except SC sediment concentration laboratories).   </t>
  </si>
  <si>
    <t>FY 2015
SC TOTAL (Col J+N+O)</t>
  </si>
  <si>
    <t>Salary (linked to salary for task in "SC Staffing" worksheet)</t>
  </si>
  <si>
    <t>National Monitoring and Status Assessment Team</t>
  </si>
  <si>
    <t>National Monitoring and Status Assessment</t>
  </si>
  <si>
    <t>National Monitoring and Status Assessment Sampling &amp; Data Collection</t>
  </si>
  <si>
    <t>CL15NAWAL</t>
  </si>
  <si>
    <t>CL15NAWAR</t>
  </si>
  <si>
    <t>CL15NAWAZ</t>
  </si>
  <si>
    <t>CL15NAWIA</t>
  </si>
  <si>
    <t>CL15NAWLA</t>
  </si>
  <si>
    <t>CL15NAWMD</t>
  </si>
  <si>
    <t>CL15NAWNY</t>
  </si>
  <si>
    <t>CL15NAWOR</t>
  </si>
  <si>
    <t>CL15NAWTX</t>
  </si>
  <si>
    <t>Specify</t>
  </si>
  <si>
    <t xml:space="preserve">Science Publishing Network (SPN)                     </t>
  </si>
  <si>
    <t xml:space="preserve">Science Publishing Network (SPN)    </t>
  </si>
  <si>
    <t xml:space="preserve">Science Publishing Network (SPN)                      </t>
  </si>
  <si>
    <t xml:space="preserve">Science Publishing Network (SPN) </t>
  </si>
  <si>
    <t>Reports processing (for SPN charges use row 17)</t>
  </si>
  <si>
    <t xml:space="preserve">Science Publishing Network (SPN)  </t>
  </si>
  <si>
    <t>RSQA Stream-gaging Site #3</t>
  </si>
  <si>
    <t xml:space="preserve"> RSQA Site #1</t>
  </si>
  <si>
    <t>RSQA Site #2</t>
  </si>
  <si>
    <t>RSQA Site #3</t>
  </si>
  <si>
    <t>RSQA Stream-gaging Site #1</t>
  </si>
  <si>
    <t>RSQA Stream-gaging Site #2</t>
  </si>
  <si>
    <t>RSQA Sampling &amp; Data Collection</t>
  </si>
  <si>
    <t>Regional Stream Quality Assessment Team</t>
  </si>
  <si>
    <t xml:space="preserve">Regional Stream Quality Assessment </t>
  </si>
  <si>
    <t>SWMSA</t>
  </si>
  <si>
    <t>09380000</t>
  </si>
  <si>
    <t>Colorado River at Lees Ferry, AZ</t>
  </si>
  <si>
    <t>Merced River at Happy Isles Bridge nr Yosemite, CA</t>
  </si>
  <si>
    <t>Cherry Creek at Denver, CO</t>
  </si>
  <si>
    <t>06892350</t>
  </si>
  <si>
    <t>Kansas River at DeSoto, KS</t>
  </si>
  <si>
    <t>07144100</t>
  </si>
  <si>
    <t>Lower Arkansas River near Sedgwick, KS</t>
  </si>
  <si>
    <t>05288705</t>
  </si>
  <si>
    <t>Shingle Creek at Minneapolis, MN</t>
  </si>
  <si>
    <t>05082500</t>
  </si>
  <si>
    <t>Red River of the North at Grand Forks, ND</t>
  </si>
  <si>
    <t>07241550</t>
  </si>
  <si>
    <t>North Canadian River near Harrah, OK</t>
  </si>
  <si>
    <t>CL15NAWAK</t>
  </si>
  <si>
    <t>CL15NAWKY</t>
  </si>
  <si>
    <t>CL15NAWMO</t>
  </si>
  <si>
    <t>322023090544500</t>
  </si>
  <si>
    <t>Mississippi River above Vicksburg, MS</t>
  </si>
  <si>
    <t>02359170</t>
  </si>
  <si>
    <t>Apalachicola River near Sumatra, FL</t>
  </si>
  <si>
    <t>01372043</t>
  </si>
  <si>
    <t>Hudson River near Poughkeepsie, NY</t>
  </si>
  <si>
    <t>08116650</t>
  </si>
  <si>
    <t>Brazos River near Rosharon, TX</t>
  </si>
  <si>
    <t>Water Science Center</t>
  </si>
  <si>
    <t>Network Type</t>
  </si>
  <si>
    <t>Synoptic waterlevels only</t>
  </si>
  <si>
    <t>SUS</t>
  </si>
  <si>
    <t>MD/DE/DC</t>
  </si>
  <si>
    <t>lerilusrc1</t>
  </si>
  <si>
    <t xml:space="preserve">The SC Budget Summary is a compilation of the total costs for each component, NMSA, NASQAN, NMN,  RSQA, SW Trends, SW Modeling, IWS, HST, GWST, &amp; GW M&amp;M.  All the columns in this worksheet are linked to the total column(s) in the each component budget worksheet.  </t>
  </si>
  <si>
    <t>Miscellaneous [cell phones, etc.}</t>
  </si>
  <si>
    <t>RSQA Staffing</t>
  </si>
  <si>
    <t>SW Trends Staffing</t>
  </si>
  <si>
    <t>SW Modeling Staffing</t>
  </si>
  <si>
    <t>HST Staffing</t>
  </si>
  <si>
    <t>IWS Staffing</t>
  </si>
  <si>
    <t>GW M&amp;M Staffing</t>
  </si>
  <si>
    <t>NMSA Staffing</t>
  </si>
  <si>
    <t>FY 2016</t>
  </si>
  <si>
    <t>Start Here</t>
  </si>
  <si>
    <t>SC Requested Allocations by Account Number(s) --Note:  Please complete this worksheet last</t>
  </si>
  <si>
    <t>SC Staffing Summary</t>
  </si>
  <si>
    <t>SC Budget Summary</t>
  </si>
  <si>
    <t>GW S&amp;T Staffing  (GW Status and Trends)</t>
  </si>
  <si>
    <t>This budget document guidance provides information and guidance for completing the attached FY16 budget workbook worksheets.  The worksheets include:</t>
  </si>
  <si>
    <t>GW S&amp;T Budget</t>
  </si>
  <si>
    <t>GW M&amp;M Budget</t>
  </si>
  <si>
    <t>NMSA Staffing (National Monitoring and Status Assessment)</t>
  </si>
  <si>
    <t>NMSA Budget</t>
  </si>
  <si>
    <t>NASQAN Staffing (National Stream Quality Accounting Network)</t>
  </si>
  <si>
    <t>NASQAN Budget</t>
  </si>
  <si>
    <t>NMN Staffing  (National Monitoring Network)</t>
  </si>
  <si>
    <t>NMN Budget</t>
  </si>
  <si>
    <t>HBN Staffing (Hydrologic Benchmark Network)</t>
  </si>
  <si>
    <t>HBN Budget (Hydrologic Benchmark Network)</t>
  </si>
  <si>
    <t>NADP Staffing (National Atmospheric Deposition Program)</t>
  </si>
  <si>
    <t>NADP Budget (National Atmospheric Deposition Program)</t>
  </si>
  <si>
    <t>NPSP Staffing (National Park Service Partnership)</t>
  </si>
  <si>
    <t>NPSP Budget (National Park Service Partnership)</t>
  </si>
  <si>
    <t>SW RSQA Staffing ( Regional Stream Quality Assessment)</t>
  </si>
  <si>
    <t>SW RSQA Budget</t>
  </si>
  <si>
    <t>SW Trends Budget</t>
  </si>
  <si>
    <t>SW Modeling Budget</t>
  </si>
  <si>
    <t>HST Staffing (Hydrolic Systems Team)</t>
  </si>
  <si>
    <t>HST Budget</t>
  </si>
  <si>
    <t>IWS Staffing ( Integregated Watershed Studies)</t>
  </si>
  <si>
    <t>IWS Budget</t>
  </si>
  <si>
    <t xml:space="preserve">Training </t>
  </si>
  <si>
    <t>Other Component Staffing</t>
  </si>
  <si>
    <t>Other Component Budget</t>
  </si>
  <si>
    <t>GW Program Principal Aquifer Analysts</t>
  </si>
  <si>
    <t>GW Network #1</t>
  </si>
  <si>
    <t>GW Network #2</t>
  </si>
  <si>
    <t>GW Network #3</t>
  </si>
  <si>
    <t>GW Network #4</t>
  </si>
  <si>
    <t>GW Network #5</t>
  </si>
  <si>
    <t>GW Network #6</t>
  </si>
  <si>
    <t>GW Network #7</t>
  </si>
  <si>
    <t>GW Network #8</t>
  </si>
  <si>
    <t>enter network sucode</t>
  </si>
  <si>
    <t>From table 2 of the FY16 GWST Workplan.</t>
  </si>
  <si>
    <t>Network Sucode</t>
  </si>
  <si>
    <t>Work Planned</t>
  </si>
  <si>
    <t>Sampling Season</t>
  </si>
  <si>
    <t>Number of wells planned for FY16 sampling</t>
  </si>
  <si>
    <t>moblsus1</t>
  </si>
  <si>
    <t>Summer</t>
  </si>
  <si>
    <t>cazbsus1a</t>
  </si>
  <si>
    <t>Spring</t>
  </si>
  <si>
    <t>cvaletn1</t>
  </si>
  <si>
    <t>ETN</t>
  </si>
  <si>
    <t>Sample network bimonthly</t>
  </si>
  <si>
    <t>Varies</t>
  </si>
  <si>
    <t>sacrsus4</t>
  </si>
  <si>
    <t>Fall</t>
  </si>
  <si>
    <t>sanasus1</t>
  </si>
  <si>
    <t>sanasus2</t>
  </si>
  <si>
    <t>sanjlusor2a</t>
  </si>
  <si>
    <t>LUS</t>
  </si>
  <si>
    <t>biscpas1</t>
  </si>
  <si>
    <t>PAS</t>
  </si>
  <si>
    <t>Sample new network</t>
  </si>
  <si>
    <t>TBD</t>
  </si>
  <si>
    <t>gafllusrc1a + gafllusrc1b</t>
  </si>
  <si>
    <t>sofllusrc1a</t>
  </si>
  <si>
    <t>usnkluscr2</t>
  </si>
  <si>
    <t>Resample full network &amp; waterlevels</t>
  </si>
  <si>
    <t>uirbsus3</t>
  </si>
  <si>
    <t>whitluscr1</t>
  </si>
  <si>
    <t>acadlusrc1</t>
  </si>
  <si>
    <t>acadsus1</t>
  </si>
  <si>
    <t>MD, NY</t>
  </si>
  <si>
    <t>nacpmss1</t>
  </si>
  <si>
    <t>MSS</t>
  </si>
  <si>
    <t>nacpetn1</t>
  </si>
  <si>
    <t>Sample network Yearly</t>
  </si>
  <si>
    <t>dlmvluscr1</t>
  </si>
  <si>
    <t>potolusag1</t>
  </si>
  <si>
    <t>potosus1</t>
  </si>
  <si>
    <t>lerisus1</t>
  </si>
  <si>
    <t>glacvfps1</t>
  </si>
  <si>
    <t>VFPS</t>
  </si>
  <si>
    <t>umislusrc1</t>
  </si>
  <si>
    <t>umissus3</t>
  </si>
  <si>
    <t>albelusag1</t>
  </si>
  <si>
    <t>negxetn1</t>
  </si>
  <si>
    <t>linjlusrc1</t>
  </si>
  <si>
    <t>linjsus2</t>
  </si>
  <si>
    <t>rioglusag1</t>
  </si>
  <si>
    <t>rioglusrc1</t>
  </si>
  <si>
    <t>rgaqetn1</t>
  </si>
  <si>
    <t>rgaqvfps1</t>
  </si>
  <si>
    <t>nvbrsus2</t>
  </si>
  <si>
    <t>miamluscr1</t>
  </si>
  <si>
    <t>clptetn1</t>
  </si>
  <si>
    <t>santlusrc1</t>
  </si>
  <si>
    <t>santsus2</t>
  </si>
  <si>
    <t>metxetn1</t>
  </si>
  <si>
    <t>ltenlusag1</t>
  </si>
  <si>
    <t>tennluscr2</t>
  </si>
  <si>
    <t>hpaqpas1</t>
  </si>
  <si>
    <t>Continue sampling network</t>
  </si>
  <si>
    <t>edtretn1</t>
  </si>
  <si>
    <t>GWOG</t>
  </si>
  <si>
    <t>sctxlusrc1</t>
  </si>
  <si>
    <t>Winter</t>
  </si>
  <si>
    <t>sctxsus1</t>
  </si>
  <si>
    <t>grslsus2</t>
  </si>
  <si>
    <t>pugtsus1</t>
  </si>
  <si>
    <t>ccptlusag2b</t>
  </si>
  <si>
    <t>ccptsus1b</t>
  </si>
  <si>
    <t>pugtluscr1</t>
  </si>
  <si>
    <t>glacgwiws1</t>
  </si>
  <si>
    <t>GWIWS</t>
  </si>
  <si>
    <t>glacetn1</t>
  </si>
  <si>
    <t>wmiclusag2</t>
  </si>
  <si>
    <t>TBD (possibly AR, IL, KS, KY, MO, OK)</t>
  </si>
  <si>
    <t>ozrkpas1</t>
  </si>
  <si>
    <t>TBD (possibly ID, OR, WA)</t>
  </si>
  <si>
    <t>clptpas1</t>
  </si>
  <si>
    <t>For each column pair, I-X, enter the network sucode related to the hours/cost. Sucodes are listed in col AG.</t>
  </si>
  <si>
    <t>Total Staffing Cost and Total Hours for SW HBN Sampling and Data Collection</t>
  </si>
  <si>
    <t>Hydrologic Benchmark Network</t>
  </si>
  <si>
    <t>Percentage of requested gross funds to withhold until FY17</t>
  </si>
  <si>
    <t>(0% for waterlevels, 5% default for QW sampling)</t>
  </si>
  <si>
    <t>HBN Staffing</t>
  </si>
  <si>
    <r>
      <t xml:space="preserve">TOTAL HOURS (work + leave), max </t>
    </r>
    <r>
      <rPr>
        <b/>
        <sz val="10"/>
        <color indexed="10"/>
        <rFont val="Arial"/>
        <family val="2"/>
      </rPr>
      <t>2096</t>
    </r>
    <r>
      <rPr>
        <sz val="10"/>
        <color indexed="10"/>
        <rFont val="Arial"/>
        <family val="2"/>
      </rPr>
      <t xml:space="preserve"> </t>
    </r>
    <r>
      <rPr>
        <sz val="10"/>
        <rFont val="Arial"/>
        <family val="2"/>
      </rPr>
      <t>hr per FTE</t>
    </r>
  </si>
  <si>
    <r>
      <rPr>
        <sz val="9"/>
        <rFont val="Arial"/>
        <family val="2"/>
      </rPr>
      <t>TOTAL HOURS (work+leave), max</t>
    </r>
    <r>
      <rPr>
        <b/>
        <sz val="9"/>
        <rFont val="Arial"/>
        <family val="2"/>
      </rPr>
      <t xml:space="preserve"> </t>
    </r>
    <r>
      <rPr>
        <b/>
        <sz val="9"/>
        <color indexed="10"/>
        <rFont val="Arial"/>
        <family val="2"/>
      </rPr>
      <t>2096</t>
    </r>
    <r>
      <rPr>
        <sz val="9"/>
        <rFont val="Arial"/>
        <family val="2"/>
      </rPr>
      <t xml:space="preserve"> hr per FTE</t>
    </r>
  </si>
  <si>
    <r>
      <t>TOTAL HOURS (work + leave), max</t>
    </r>
    <r>
      <rPr>
        <sz val="10"/>
        <color indexed="10"/>
        <rFont val="Arial"/>
        <family val="2"/>
      </rPr>
      <t xml:space="preserve"> </t>
    </r>
    <r>
      <rPr>
        <b/>
        <sz val="10"/>
        <color indexed="10"/>
        <rFont val="Arial"/>
        <family val="2"/>
      </rPr>
      <t>2096</t>
    </r>
    <r>
      <rPr>
        <sz val="10"/>
        <rFont val="Arial"/>
        <family val="2"/>
      </rPr>
      <t xml:space="preserve"> hr per FTE</t>
    </r>
  </si>
  <si>
    <t>TOTAL HOURS (work + leave), max 2096 hr per FTE</t>
  </si>
  <si>
    <t>FY 2016 NOMINATION APPLICANTS FOR REQUIRED TRAINING COURSES</t>
  </si>
  <si>
    <t>FY16
SW Sampling</t>
  </si>
  <si>
    <t>FY16
GW Sampling</t>
  </si>
  <si>
    <t>FY16
ECO Sampling</t>
  </si>
  <si>
    <t>FY16
Electro-fishing</t>
  </si>
  <si>
    <t>FY16 SC Budget Document Guidance</t>
  </si>
  <si>
    <t xml:space="preserve">On the extreme right of the worksheet, two columns lists a unique reports code and draft title.  Please insert the reports code in the column containing the costs related to the respective report.  This will allow us to summarize the costs for each report across all SCs.
Also in the  NMSA, NASQAN, NMN and GWS&amp;T staffing worksheets, the FY16 planned sampling sites and networks are also listed.  Please insert the station id number or network code in row 5 of the respective staffing worksheet.
</t>
  </si>
  <si>
    <t xml:space="preserve">Componet studies expecting few allocations should submit work plans and budgets for FY16 by July 1, 2014 to GS-W NAWQA NLT using the “Other Component Staffing” and “Other Component Budget” worksheets.  These worksheets allow for entries of staffing and other expenses from mulitple Science Centers.  Entry of the cost center overhead rate in each column of the staffing worksheet will automatically compute gross totals in the budget worksheet.  
</t>
  </si>
  <si>
    <t>NWQL ASR Form Proposal Number for FY16</t>
  </si>
  <si>
    <t>NASQAN Site ID list for FY16</t>
  </si>
  <si>
    <t>RSQA Site ID list for FY16</t>
  </si>
  <si>
    <t>NADP Team</t>
  </si>
  <si>
    <t>National Atmospheric Deposition Program</t>
  </si>
  <si>
    <t>NADP Report
(Title)</t>
  </si>
  <si>
    <t xml:space="preserve"> TOTAL 
NADP </t>
  </si>
  <si>
    <t>NADP Managers &amp; Teams</t>
  </si>
  <si>
    <t>NADP
Sub-Total Reports</t>
  </si>
  <si>
    <t>The above Tasks will be automatically entered from Row 3 of NADP Staffing</t>
  </si>
  <si>
    <t>Salary (linked to salary for task in "NADP Staffing" worksheet)</t>
  </si>
  <si>
    <t>NADP Staffing</t>
  </si>
  <si>
    <t>NPSP Team</t>
  </si>
  <si>
    <t>NPSP Report
(Title)</t>
  </si>
  <si>
    <t xml:space="preserve"> TOTAL 
NPSP </t>
  </si>
  <si>
    <t>NPSP Managers &amp; Teams</t>
  </si>
  <si>
    <t>NPSP
Sub-Total Reports</t>
  </si>
  <si>
    <t>The above Tasks will be automatically entered from Row 3 of NPSP Staffing</t>
  </si>
  <si>
    <t>NPSP Staffing</t>
  </si>
  <si>
    <t>Hours for task automatically entered from SW HBN Staffing Column C</t>
  </si>
  <si>
    <t xml:space="preserve">Total Staffing Cost and Total Hours for 
NADP </t>
  </si>
  <si>
    <t xml:space="preserve">Total Staffing Cost and Total Hours for NPSP </t>
  </si>
  <si>
    <t>Hours for task automatically entered from SW RSQA Staffing Column C</t>
  </si>
  <si>
    <t>Hours for task automatically entered from SW Trends Staffing Column C</t>
  </si>
  <si>
    <t>Hours for task automatically entered from SW Modeling Staffing Column C</t>
  </si>
  <si>
    <t>Hours for task automatically entered from HST Staffing Column C</t>
  </si>
  <si>
    <t>Hours for task automatically entered from SW IWS Staffing Column C</t>
  </si>
  <si>
    <t>Hours for task automatically entered from NADP Staffing Column C</t>
  </si>
  <si>
    <t>Hours for task automatically entered from NPSP Staffing Column C</t>
  </si>
  <si>
    <t>Total Staffing Cost and Total Hours for SW RSQA Sampling and Data Collection</t>
  </si>
  <si>
    <t>Salary (linked to salary for task in Staffing worksheet)</t>
  </si>
  <si>
    <t>Salary (linked to salary for task in  "Staffing" worksheet)</t>
  </si>
  <si>
    <t>SW QW Site #1</t>
  </si>
  <si>
    <t>SW QW Site #3</t>
  </si>
  <si>
    <t>SW QW Site #4</t>
  </si>
  <si>
    <t>Sampling DOC-frac, extras #1</t>
  </si>
  <si>
    <t>Sampling DOC-frac, extras #2</t>
  </si>
  <si>
    <t>Sampling DOC-frac, extras #3</t>
  </si>
  <si>
    <t>SW Eco Site #1</t>
  </si>
  <si>
    <t>SW Eco Site #2</t>
  </si>
  <si>
    <t>SW Eco Site #3</t>
  </si>
  <si>
    <t>Last Updated 5/26/15</t>
  </si>
  <si>
    <t>Continuous QW Monitoring
#1</t>
  </si>
  <si>
    <t>Continuous QW Monitoring
#2</t>
  </si>
  <si>
    <t>Continuous Temperature Monitoring
#1</t>
  </si>
  <si>
    <t>Continuous Temperature Monitoring #2</t>
  </si>
  <si>
    <t>Continuous Temperature Monitoring #3</t>
  </si>
  <si>
    <t>In each paired column (I-AP), copy &amp; paste the respective site ID from column AU</t>
  </si>
  <si>
    <t>NWQL ASR Form Program/Project Code</t>
  </si>
  <si>
    <t>QW extras Sampling site</t>
  </si>
  <si>
    <t>CL16NAWAL</t>
  </si>
  <si>
    <t>CL16NAWAR</t>
  </si>
  <si>
    <t>CL16NAWAZ</t>
  </si>
  <si>
    <t>11264500</t>
  </si>
  <si>
    <t>CL16NAWCA</t>
  </si>
  <si>
    <t>11074000</t>
  </si>
  <si>
    <t>11303500</t>
  </si>
  <si>
    <t>Extras</t>
  </si>
  <si>
    <t>11447650</t>
  </si>
  <si>
    <t>11335000</t>
  </si>
  <si>
    <t>CL16NAWCO</t>
  </si>
  <si>
    <t>CL16NAWCT</t>
  </si>
  <si>
    <t>CL16NAWGA</t>
  </si>
  <si>
    <t>02338000</t>
  </si>
  <si>
    <t>Chattahoochee River near Whitesburg, GA</t>
  </si>
  <si>
    <t>CL16NAWIA</t>
  </si>
  <si>
    <t>CL16NAWID</t>
  </si>
  <si>
    <t>13154500</t>
  </si>
  <si>
    <t>13056500</t>
  </si>
  <si>
    <t>Henrys Fork near Rexburg, ID</t>
  </si>
  <si>
    <t>CL16NAWIL</t>
  </si>
  <si>
    <t>CL16NAWIN</t>
  </si>
  <si>
    <t>CL16NAWKS</t>
  </si>
  <si>
    <t>CL16NAWLA</t>
  </si>
  <si>
    <t>CL16NAWMD</t>
  </si>
  <si>
    <t>CL16NAWMI</t>
  </si>
  <si>
    <t>CL16NAWMN</t>
  </si>
  <si>
    <t>CL16NAWMS</t>
  </si>
  <si>
    <t>MT-WY</t>
  </si>
  <si>
    <t>CL16NAWWY</t>
  </si>
  <si>
    <t>CL16NAWNC</t>
  </si>
  <si>
    <t>CL16NAWND</t>
  </si>
  <si>
    <t>CL16NAWNE</t>
  </si>
  <si>
    <t>01463500</t>
  </si>
  <si>
    <t>Delaware River at Trenton, NJ</t>
  </si>
  <si>
    <t>CL16NAWNJ</t>
  </si>
  <si>
    <t>CL16NAWNM</t>
  </si>
  <si>
    <t>10350500</t>
  </si>
  <si>
    <t>CL16NAWNV</t>
  </si>
  <si>
    <t>CL16NAWNY</t>
  </si>
  <si>
    <t>CL16NAWOH</t>
  </si>
  <si>
    <t>CL16NAWOK</t>
  </si>
  <si>
    <t>CL16NAWOR</t>
  </si>
  <si>
    <t>14205400</t>
  </si>
  <si>
    <t>14206950</t>
  </si>
  <si>
    <t>14211720</t>
  </si>
  <si>
    <t>CL16NAWSC</t>
  </si>
  <si>
    <t>CL16NAWTX</t>
  </si>
  <si>
    <t>10168000</t>
  </si>
  <si>
    <t>CL16NAWUT</t>
  </si>
  <si>
    <t>10171000</t>
  </si>
  <si>
    <t>10172200</t>
  </si>
  <si>
    <t>12056500</t>
  </si>
  <si>
    <t>CL16NAWWA</t>
  </si>
  <si>
    <t>12510500</t>
  </si>
  <si>
    <t>CL16NAWWI</t>
  </si>
  <si>
    <t>15565447</t>
  </si>
  <si>
    <t>02429500</t>
  </si>
  <si>
    <t>Alabama R. at Claiborne, AL</t>
  </si>
  <si>
    <t>14246900</t>
  </si>
  <si>
    <t>NMN supported Streamgaging sites</t>
  </si>
  <si>
    <t>Q</t>
  </si>
  <si>
    <t>CL16NAWFL</t>
  </si>
  <si>
    <t>sampling DOC-frac, extras #1</t>
  </si>
  <si>
    <t>sampling DOC-frac, extras #2</t>
  </si>
  <si>
    <t>Continuous Temperature Monitoring
#2</t>
  </si>
  <si>
    <t>Continuous Temperature Monitoring
#3</t>
  </si>
  <si>
    <t>sum of columns L-AB</t>
  </si>
  <si>
    <t>Sampling DOC-frac, extras #4</t>
  </si>
  <si>
    <t>Sampling DOC-frac, extras #5</t>
  </si>
  <si>
    <t>Sampling DOC-frac, extras #6</t>
  </si>
  <si>
    <t>NASQAN 
Stream-gaging Site Wabash R.</t>
  </si>
  <si>
    <t>NASQAN 
Stream-gaging Site Ohio R.</t>
  </si>
  <si>
    <t>NASQAN Stream-gaging
Wabash R.</t>
  </si>
  <si>
    <t>NASQAN Stream-gaging
Ohio R.</t>
  </si>
  <si>
    <t>In Row 5 for each paired column (GI-MN), copy &amp; paste the respective site ID from column Q.</t>
  </si>
  <si>
    <t>NMN Stream-gaging
Mississippi R. site</t>
  </si>
  <si>
    <t xml:space="preserve">sum of columns
 J-M </t>
  </si>
  <si>
    <t>Surface Water 
HBN TOTAL</t>
  </si>
  <si>
    <t>National Atmospheric Deposition Program
TOTAL</t>
  </si>
  <si>
    <t>National Park Service Partnership
TOTAL</t>
  </si>
  <si>
    <t>DH00G1D</t>
  </si>
  <si>
    <t>DH00G1E</t>
  </si>
  <si>
    <t>MS-TN</t>
  </si>
  <si>
    <t>Submit completed FY16 Budget and Work Plan files by August 15, 2015 to NAWQA Work Plan Guidance Share Point site at the following url:</t>
  </si>
  <si>
    <r>
      <t>Prior to work plan and budget submittals, it is expected that the Coordinators (NMSA, NASQAN, NMN, &amp; GW S&amp;T) working with the Regional NAWQA Program Officers (RNPOs), the Principal Aquifer Leaders, MRB Lead Scientists, and SC contacts discuss the FY16 proposed work and reach agreement on the associated cost for that work.  The goal is for the coordinators to work along with the SCs to ensure that expected work and costs for each component study are within their respective targets.  By the time the SC budgets are submitted</t>
    </r>
    <r>
      <rPr>
        <sz val="12"/>
        <color rgb="FFFF0000"/>
        <rFont val="Arial"/>
        <family val="2"/>
      </rPr>
      <t xml:space="preserve"> </t>
    </r>
    <r>
      <rPr>
        <sz val="12"/>
        <rFont val="Arial"/>
        <family val="2"/>
      </rPr>
      <t xml:space="preserve">August 15, 2015, all work and budget issues should be resolved. 
 </t>
    </r>
  </si>
  <si>
    <t>http://water.usgs.gov/nawqa-only/guidance/FY15/FY15.Current.Master.Training.xlsx</t>
  </si>
  <si>
    <t>Location of Training Spreadsheet:  NAWQA Intranet Web Page, under SC WorkPlan Guidance, click on "Current Training Status"</t>
  </si>
  <si>
    <t>NAWQA Courses
http://water.usgs.gov/nawqa-only/guidance/FY15/FY15.Current.Master.Training.xlsx</t>
  </si>
  <si>
    <t>Hydrologic Benchmark Network Sampling &amp; Data Collection</t>
  </si>
  <si>
    <t>Hydrologic Benchmark Network Team</t>
  </si>
  <si>
    <t xml:space="preserve"> TOTAL
 SW HBN</t>
  </si>
  <si>
    <t>SW Hydrologic Benchmark Network Team</t>
  </si>
  <si>
    <t>SW HBN Sub-Total Data Collection</t>
  </si>
  <si>
    <t>HBN Report
(Title)</t>
  </si>
  <si>
    <t>HBN
Sub-Total Reports</t>
  </si>
  <si>
    <t>Insert Rept Code in Cell AQ5</t>
  </si>
  <si>
    <t>Insert Rept Code in Cell AS5</t>
  </si>
  <si>
    <t>Insert Rept Code in Cell AU5</t>
  </si>
  <si>
    <t>In each paired column (I-AP), copy &amp; paste the respective site ID from column AZ</t>
  </si>
  <si>
    <t>Task No.</t>
  </si>
  <si>
    <t>NWQP AK NMSA</t>
  </si>
  <si>
    <t>AK WSC NFSM Network ($ SW QW data collection+ $ DOC-frac/extra samples + $ ref site temp monitoring)</t>
  </si>
  <si>
    <t>AL WSC NFSM Network ($ SW QW data collection + $ ref site temp monitoring)</t>
  </si>
  <si>
    <t>AR WSC NFSM Network ($ SW QW data collection + $ eco data collection + $ DOC-frac/extra samples + $ ref site temp monitoring)</t>
  </si>
  <si>
    <t>AZ WSC NFSM Network ($ SW QW data collection + $ eco data collection + $ ref site temp monitoring)</t>
  </si>
  <si>
    <t>NWQP AZ NMSA</t>
  </si>
  <si>
    <t>CA WSC NFSM Network ($ SW QW data collection)</t>
  </si>
  <si>
    <t>CA NFSM Continuous monitoring Pellerin</t>
  </si>
  <si>
    <t>CA Toccalino salary (0.5 FTE)/Norman salary (1.0 FTE); Note: other 50% FTE of Toccalino is in GW budget</t>
  </si>
  <si>
    <t>NWQP CA NMSA</t>
  </si>
  <si>
    <t>NWQP CO NMSA</t>
  </si>
  <si>
    <t>CO Upper CO NFSM Network ($ SW QW data collection)</t>
  </si>
  <si>
    <t>CO WSC NFSM Network ($ ref site temp monitoring)</t>
  </si>
  <si>
    <t>S. Platte NFSM Network ($ SW QW data collection + $ eco data collection)</t>
  </si>
  <si>
    <t>CT WSC NFSM Network ($ SW QW data collection + $ eco data collection)</t>
  </si>
  <si>
    <t>NWQP FL NMSA</t>
  </si>
  <si>
    <t>FL WSC NFSM Network ($ SW QW data collection +$ DOC-frac/extra samples + $ ref site temp monitoring)</t>
  </si>
  <si>
    <t>NWQP GA NMSA</t>
  </si>
  <si>
    <t>GA WSC NFSM Network ($ SW QW data collection + $ eco data copllection + $ DOC-frac/extra samples + $ ref site temp monitoring)</t>
  </si>
  <si>
    <t>FY16 Account Description</t>
  </si>
  <si>
    <t>NWQP HI NMSA</t>
  </si>
  <si>
    <t>HI WSC NFSM ref site temp monitoring</t>
  </si>
  <si>
    <t>NWQP IA NMSA</t>
  </si>
  <si>
    <t>IA WSC NFSM Network ($ SW QW data collection + $ eco data collection + $ QW continuous monitoring )</t>
  </si>
  <si>
    <t>NWQP ID NMSA</t>
  </si>
  <si>
    <t>ID WSC NFSM Network ($ SW QW data collection + $ eco data collection)</t>
  </si>
  <si>
    <t>NWQP IL NMSA</t>
  </si>
  <si>
    <t>IL WSC NFSM Network ($ SW QW data collection + $ QW continuous monitor support +$ DOC-frac/extra samples)</t>
  </si>
  <si>
    <t>NWQP IN NMSA</t>
  </si>
  <si>
    <t>IN Baker salary (0.75 FTE)</t>
  </si>
  <si>
    <t>IN Stone salary (1.0 FTE)</t>
  </si>
  <si>
    <t>IN Martin salary (1.0 FTE)</t>
  </si>
  <si>
    <t>IN WSC NFSM Network ($ SW QW data collection + $ DOC-frac/extra samples + $ eco data collection + $ QW continuous monitor support)</t>
  </si>
  <si>
    <t>NWQP KS NMSA</t>
  </si>
  <si>
    <t>KS Lee salary (1.0 FTE)</t>
  </si>
  <si>
    <t>KS WSC NFSM Network ($ SW QW data collection + $ ref site temp monitoring)</t>
  </si>
  <si>
    <t>NWQP KY NMSA</t>
  </si>
  <si>
    <t>KY WSC NFSM Network ($ SW QW data collection +$ QW continuous monitor support)</t>
  </si>
  <si>
    <t>NWQP LA NMSA</t>
  </si>
  <si>
    <t>LA WSC NFSM Network ($ SW QW data collection +$ DOC-frac/extra samples+ $ eco data collection + $ QW continuous monitor support + $ ref site temp monitoring)</t>
  </si>
  <si>
    <t>MA WSC NFSM Network ($ ref site temp monitoring)</t>
  </si>
  <si>
    <t>NWQP MD NMSA</t>
  </si>
  <si>
    <t>MD WSC NFSM Network ($ SW QW data collection + $ eco data collection + $ QW continuous monitor support + $ DOC-frac/extra samples)</t>
  </si>
  <si>
    <t>MD NAWQA Bell, Joseph Assistance</t>
  </si>
  <si>
    <t>NWQP ME NMSA</t>
  </si>
  <si>
    <t>ME WSC NFSM Network ($ ref site temp monitoring)</t>
  </si>
  <si>
    <t>NWQP MI NMSA</t>
  </si>
  <si>
    <t>MI WSC NFSM Network ($ SW QW data collection + $ ref site temp monitoring)?</t>
  </si>
  <si>
    <t>NWQP MN NMSA</t>
  </si>
  <si>
    <t>MN WSC NFSM Network ($ SW QW data collection + $ eco data collection + $ ref site temp monitoring)</t>
  </si>
  <si>
    <t>NWQP MO NMSA</t>
  </si>
  <si>
    <t>MO WSC NFSM Network (SW QW data collection + $ QW continuous monitor support + $ DOC-frac/extra samples)</t>
  </si>
  <si>
    <t>NWQP MS-TN NMSA (LOWER MISSISSIPPI GULF)</t>
  </si>
  <si>
    <t>MS WSC NFSM Network ($ SW QW data collection + $ eco data collection + $ ref site temp monitoring+$ DOC-frac/extra samples)</t>
  </si>
  <si>
    <t>TN WSC NFSM Network ($ ref site temp monitoring)</t>
  </si>
  <si>
    <t>NWQP NC NMSA</t>
  </si>
  <si>
    <t>NC WSC NFSM Network ($ SW QW data collection + $ eco data collection + $ ref site temp monitoring) Temperature at NSIP site is not included.</t>
  </si>
  <si>
    <t>NWQP ND NMSA</t>
  </si>
  <si>
    <t>ND WSC NFSM Network ($ SW QW data collection)</t>
  </si>
  <si>
    <t>NWQP NE NMSA</t>
  </si>
  <si>
    <t>NE WSC NFSM Network ($ SW QW data collection + $ DOC-frac/extra samples + $ ref site temp monitoring)</t>
  </si>
  <si>
    <t>NE WSC NFSM Network ($ eco data collection)</t>
  </si>
  <si>
    <t>NH-VT</t>
  </si>
  <si>
    <t>NWQP NH/VT NMSA (NEW ENGLAND)</t>
  </si>
  <si>
    <t>NH NFSM QAQC Support Medalie</t>
  </si>
  <si>
    <t>NH NFSM Argue salary ( FTE)</t>
  </si>
  <si>
    <t>NWQP NJ NMSA</t>
  </si>
  <si>
    <t>NJ WSC NFSM Network ($ SW QW data collection + $ DOC-frac/extra samples + $ ref site temp monitoring)</t>
  </si>
  <si>
    <t>NWQP NM NMSA</t>
  </si>
  <si>
    <t>NM WSC NFSM Network ($ SW QW data collection + $ eco data collection + $ ref site temp monitoring )</t>
  </si>
  <si>
    <t>NWQP NV NMSA</t>
  </si>
  <si>
    <t>NV WSC NFSM Network ($ SW QW data collection + $ ref site temp monitoring)</t>
  </si>
  <si>
    <t>NWQP NY NMSA</t>
  </si>
  <si>
    <t>NY WSC NFSM Network ($ SW QW data collection + $ DOC-frac/extra samples + $ eco data collection + $ ref site temp monitoring)</t>
  </si>
  <si>
    <t>NWQP OH NMSA</t>
  </si>
  <si>
    <t>OH WSC NFSM Network ($ eco data collection)</t>
  </si>
  <si>
    <t>OH WSC NFSM Network ($ SW QW data collection)</t>
  </si>
  <si>
    <t>OH NFSM Reutter salary (0.95 FTE)</t>
  </si>
  <si>
    <t>NWQP OK NMSA</t>
  </si>
  <si>
    <t>OK WSC NFSM Network ($ SW QW data collection + $ ref site temp monitoring)</t>
  </si>
  <si>
    <t>NWQP OR NMSA</t>
  </si>
  <si>
    <t>OR WSC NFSM Network ($ SW QW data collection + $ DOC-frac/extra samples + $ eco data collection + $ QW continuous monitoring support + $ ref site temp monitoring)</t>
  </si>
  <si>
    <t>NWQP PA NMSA</t>
  </si>
  <si>
    <t>PA WSC NFSM Network ($ ref site temp monitoring)</t>
  </si>
  <si>
    <t>NWQP SC NMSA</t>
  </si>
  <si>
    <t>SC WSC NFSM Network ($ SW QW data collection + $ eco data collection + $ ref site temp monitoring)</t>
  </si>
  <si>
    <t>NWQP TX NMSA</t>
  </si>
  <si>
    <t>TX WSC NFSM Network ($ SW QW data collection + $ DOC-frac/extra samples + $ eco data collection + $ ref site temp monitoring)</t>
  </si>
  <si>
    <t>NWQP UT NMSA</t>
  </si>
  <si>
    <t>UT WSC NFSM Network ($ SW QW data collection + $ eco data collection + $ ref site temp monitoring)</t>
  </si>
  <si>
    <t>NWQP VA-WV NMSA</t>
  </si>
  <si>
    <t>VA-WV WSC NFSM Network - ($ ref temp monitoring)</t>
  </si>
  <si>
    <t>VA-WV WSC NFSM Network ($ (Waites Run) site temp monitoring)</t>
  </si>
  <si>
    <t>NWQP WA NMSA</t>
  </si>
  <si>
    <t>WA WSC NFSM Network ($ SW QW data collection + $ eco data collection + $ ref site temp monitoring)</t>
  </si>
  <si>
    <t>NWQP WI NMSA</t>
  </si>
  <si>
    <t>CIDA ($ Annual reporting website + $ WARP mapper website + $ HBSL website + $ Sediment website)</t>
  </si>
  <si>
    <t>WI WSC NFSM Network ($ SW QW data collection + $ eco data collection + $ ref site temp monitoring)</t>
  </si>
  <si>
    <t>NWQP WY NMSA</t>
  </si>
  <si>
    <t>WY WSC NFSM Network ($ SW QW data collection + $ eco data collection + $ ref site temp monitoring)</t>
  </si>
  <si>
    <t>NWQP AL GWST (LOWER MISSISSIPPI GULF)</t>
  </si>
  <si>
    <t>NWQP AR GWST (LOWER MISSISSIPPI GULF)</t>
  </si>
  <si>
    <t>NWQP AR NMSA (LOWER MISSISSIPPI GULF)</t>
  </si>
  <si>
    <t>NWQP AL NMSA (LOWER MISSISSIPPI GULF)</t>
  </si>
  <si>
    <t>NWQP AZ GWST</t>
  </si>
  <si>
    <t>NWQP CA GWST</t>
  </si>
  <si>
    <t>NWQP CO GWST</t>
  </si>
  <si>
    <t>NWQP CT GWST (NEW ENGLAND)</t>
  </si>
  <si>
    <t>NWQP CT NMSA (NEW ENGLAND)</t>
  </si>
  <si>
    <t>NWQP FL GWST</t>
  </si>
  <si>
    <t>NWQP GA GWST</t>
  </si>
  <si>
    <t>NWQP HI GWST</t>
  </si>
  <si>
    <t>NWQP IA GWST</t>
  </si>
  <si>
    <t>IWS
Sub-Total Reports</t>
  </si>
  <si>
    <t>NWQP ID GWST</t>
  </si>
  <si>
    <t>NWQP IL GWST</t>
  </si>
  <si>
    <t>NWQP IN GWST</t>
  </si>
  <si>
    <t>NWQP KS GWST</t>
  </si>
  <si>
    <t>NWQP KY GWST</t>
  </si>
  <si>
    <t>NWQP LA GWST (LOWER MISSISSIPPI GULF)</t>
  </si>
  <si>
    <t>NWQP MA-RI GWST (NEW ENGLAND)</t>
  </si>
  <si>
    <t>NWQP MD-DC-DE GWST</t>
  </si>
  <si>
    <t>NWQP ME GWST (NEW ENGLAND)</t>
  </si>
  <si>
    <t>NWQP MI GWST</t>
  </si>
  <si>
    <t>NWQP MN GWST</t>
  </si>
  <si>
    <t>NWQP NC GWST</t>
  </si>
  <si>
    <t>NWQP ND GWST</t>
  </si>
  <si>
    <t>NWQP NE GWST</t>
  </si>
  <si>
    <t>NWQP NH/VT GWST (NEW ENGLAND)</t>
  </si>
  <si>
    <t>NWQP NJ GWST</t>
  </si>
  <si>
    <t>NWQP NM GWST</t>
  </si>
  <si>
    <t>NWQP NV GWST</t>
  </si>
  <si>
    <t>NWQP NY GWST</t>
  </si>
  <si>
    <t>NWQP OH GWST</t>
  </si>
  <si>
    <t>NWQP OK GWST</t>
  </si>
  <si>
    <t>NWQP OR GWST</t>
  </si>
  <si>
    <t>NWQP PA GWST</t>
  </si>
  <si>
    <t>NWQP SC GWST</t>
  </si>
  <si>
    <t>NWQP SD GWST</t>
  </si>
  <si>
    <t>NWQP TX GWST</t>
  </si>
  <si>
    <t>NWQP UT GWST</t>
  </si>
  <si>
    <t>NWQP VA-WV GWST</t>
  </si>
  <si>
    <t>NWQP WA GWST</t>
  </si>
  <si>
    <t>NWQP WI GWST</t>
  </si>
  <si>
    <t>NWQP WY-MT GWST</t>
  </si>
  <si>
    <t>NWQP AL RSQA (LOWER MISSISSIPPI GULF)</t>
  </si>
  <si>
    <t>NWQP CA RSQA</t>
  </si>
  <si>
    <t>NWQP CO RSQA</t>
  </si>
  <si>
    <t>NWQP CT RSQA (NEW ENGLAND)</t>
  </si>
  <si>
    <t>NWQP GA RSQA</t>
  </si>
  <si>
    <t>NWQP IA RSQA</t>
  </si>
  <si>
    <t>NWQP KS RSQA</t>
  </si>
  <si>
    <t>NWQP MA NMSA (NEW ENGLAND)</t>
  </si>
  <si>
    <t>NWQP MA-RI RSQA (NEW ENGLAND)</t>
  </si>
  <si>
    <t>NWQP MD RSQA</t>
  </si>
  <si>
    <t>NWQP ME RSQA (NEW ENGLAND)</t>
  </si>
  <si>
    <t>NWQP MS-TN RSQA (LOWER MISSISSIPPI GULF)</t>
  </si>
  <si>
    <t>NWQP NC RSQA</t>
  </si>
  <si>
    <t>NWQP NH-VT RSQA (NEW ENGLAND)</t>
  </si>
  <si>
    <t>NWQP NJ RSQA</t>
  </si>
  <si>
    <t>NWQP NY RSQA</t>
  </si>
  <si>
    <t>NWQP OH RSQA</t>
  </si>
  <si>
    <t>NWQP OR RSQA</t>
  </si>
  <si>
    <t>NWQP PA RSQA</t>
  </si>
  <si>
    <t>NWQP SC RSQA</t>
  </si>
  <si>
    <t>NWQP TX RSQA</t>
  </si>
  <si>
    <t>NWQP UT RSQA</t>
  </si>
  <si>
    <t>NWQP WA RSQA</t>
  </si>
  <si>
    <t>NWQP WI RSQA</t>
  </si>
  <si>
    <t>NWQP WY-MT RSQA</t>
  </si>
  <si>
    <t>QW Data Collection and water levels</t>
  </si>
  <si>
    <t>AL QW Data Collection and water levels</t>
  </si>
  <si>
    <t>AR QW Data Collection and water levels</t>
  </si>
  <si>
    <t>CA QW Data Collection and water levels</t>
  </si>
  <si>
    <t>CA ETN Network data collection and management</t>
  </si>
  <si>
    <t>CA GWST Team Salaries (Toccalino, Johnson, Jurgens, Burow, Kulongoski)</t>
  </si>
  <si>
    <t>CO QW Data Collection and water levels</t>
  </si>
  <si>
    <t>CO GWST Team Salaries (McMahon)</t>
  </si>
  <si>
    <t>CT QW Data Collection and water levels</t>
  </si>
  <si>
    <t>FL QW Data Collection and water levels</t>
  </si>
  <si>
    <t>GA QW Data Collection and water levels</t>
  </si>
  <si>
    <t xml:space="preserve">HI </t>
  </si>
  <si>
    <t>IA QW Data Collection and water levels</t>
  </si>
  <si>
    <t>ID QW Data Collection and water levels</t>
  </si>
  <si>
    <t>IL GWST Team Salaries (Arnold)</t>
  </si>
  <si>
    <t>IL QW Data Collection and water levels</t>
  </si>
  <si>
    <t>IN QW Data Collection and water levels</t>
  </si>
  <si>
    <t>KS QW Data Collection and water levels</t>
  </si>
  <si>
    <t>KY QW Data Collection and water levels</t>
  </si>
  <si>
    <t>LA QW Data Collection and water levels</t>
  </si>
  <si>
    <t>MA GWST additional staff (DeSimone)</t>
  </si>
  <si>
    <t>MD QW Data Collection and water levels</t>
  </si>
  <si>
    <t>MD ETN Network data collection and management</t>
  </si>
  <si>
    <t>ME QW Data Collection and water levels</t>
  </si>
  <si>
    <t>MI QW Data Collection and water levels</t>
  </si>
  <si>
    <t>MN QW Data Collection and water levels</t>
  </si>
  <si>
    <t>MO QW Data Collection and water levels</t>
  </si>
  <si>
    <t>NWQP MO GWST</t>
  </si>
  <si>
    <t>NWQP MS-TN GWST  (LOWER MISSISSIPPI GULF)</t>
  </si>
  <si>
    <t>MS-TN QW Data Collection and water levels</t>
  </si>
  <si>
    <t>MS-TN GWST Team Salaries (Barlow)</t>
  </si>
  <si>
    <t>MS-TN ETN Network data collection and management</t>
  </si>
  <si>
    <t>NC QW Data Collection and water levels</t>
  </si>
  <si>
    <t>ND QW Data Collection and water levels</t>
  </si>
  <si>
    <t>NE QW Data Collection and water levels</t>
  </si>
  <si>
    <t>NH-VT QW Data Collection and water levels</t>
  </si>
  <si>
    <t>NH-VT ETN Network data collection and management</t>
  </si>
  <si>
    <t>NJ QW Data Collection and water levels</t>
  </si>
  <si>
    <t>NM GWST additional staff (Bexfield)</t>
  </si>
  <si>
    <t>NM ETN Network data collection and management</t>
  </si>
  <si>
    <t>NM QW Data Collection and water levels</t>
  </si>
  <si>
    <t>NV QW Data Collection and water levels</t>
  </si>
  <si>
    <t>NY QW Data Collection and water levels</t>
  </si>
  <si>
    <t>NY GWST additional staff (last name)</t>
  </si>
  <si>
    <t>NY GWST Team Salaries (Stackelberg)</t>
  </si>
  <si>
    <t>OH QW Data Collection and water levels</t>
  </si>
  <si>
    <t>OK QW Data Collection and water levels</t>
  </si>
  <si>
    <t>OR ETN Network data collection and management</t>
  </si>
  <si>
    <t>OR QW Data Collection and water levels</t>
  </si>
  <si>
    <t>GWST Team Salaries (Lindsey)</t>
  </si>
  <si>
    <t>SC QW Data Collection and water levels</t>
  </si>
  <si>
    <t>SD QW Data Collection and water levels</t>
  </si>
  <si>
    <t>TX QW Data Collection and water levels</t>
  </si>
  <si>
    <t>TX GWST Team Salaries (Musgrove)</t>
  </si>
  <si>
    <t>UT QW Data Collection and water levels</t>
  </si>
  <si>
    <t>VA-WV QW Data Collection and water levels</t>
  </si>
  <si>
    <t>WA GWST Team Salaries (Voss)</t>
  </si>
  <si>
    <t>WA QW Data Collection and water levels</t>
  </si>
  <si>
    <t>WI ETN Network data collection and management</t>
  </si>
  <si>
    <t>WI QW Data Collection and water levels</t>
  </si>
  <si>
    <t>WY-MT QW Data Collection and water levels</t>
  </si>
  <si>
    <t>NWQP AR GW M&amp;M (LOWER MISSISSIPPI GULF)</t>
  </si>
  <si>
    <t>M&amp;M Miss. Embaymnet modeling</t>
  </si>
  <si>
    <t>NWQP AZ GW M&amp;M</t>
  </si>
  <si>
    <t>NWQP CA GW M&amp;M</t>
  </si>
  <si>
    <t>M&amp;M Central Valley modeling</t>
  </si>
  <si>
    <t>M&amp;M Team Salaries (Gronberg, Jurgens)</t>
  </si>
  <si>
    <t>NWQP CT GW M&amp;M</t>
  </si>
  <si>
    <t>M&amp;M Team Salaries (Starn)</t>
  </si>
  <si>
    <t>NWQP MD/DE/DC GW M&amp;M</t>
  </si>
  <si>
    <t>M&amp;M Glacial Modeling</t>
  </si>
  <si>
    <t>NWQP MA/RI GW M&amp;M</t>
  </si>
  <si>
    <t>M&amp;M Northern Atlantic Coastal Plain modeling</t>
  </si>
  <si>
    <t>M&amp;M Team Salaries (Carlson)</t>
  </si>
  <si>
    <t>NWQP MS-TN GW M&amp;M (LOWER MISSISSIPPI GULF)</t>
  </si>
  <si>
    <t>NWQP NE GW M&amp;M</t>
  </si>
  <si>
    <t>NWQP NH-VT GW M&amp;M</t>
  </si>
  <si>
    <t>NWQP NY GW M&amp;M</t>
  </si>
  <si>
    <t>M&amp;M Glacial modeling</t>
  </si>
  <si>
    <t>NWQP OR GW M&amp;M</t>
  </si>
  <si>
    <t>M&amp;M Team Salaries (Tersoriero)</t>
  </si>
  <si>
    <t>NWQP UT GW M&amp;M</t>
  </si>
  <si>
    <t>NWQP VA/WV GW M&amp;M</t>
  </si>
  <si>
    <t>NWQP WI GW M&amp;M</t>
  </si>
  <si>
    <t>M&amp;M Team Salaries (Juckem)</t>
  </si>
  <si>
    <t>NWQP AZ SW Modeling</t>
  </si>
  <si>
    <t>NWQP ID SW Modeling</t>
  </si>
  <si>
    <t>NWQP MD SW Modeling</t>
  </si>
  <si>
    <t>NWQP MS-TN SW Modeling (LOWER MISSISSIPPI GULF)</t>
  </si>
  <si>
    <t>NWQP NC SW Modeling</t>
  </si>
  <si>
    <t>NWQP NH-VT SW Modeling (NEW ENGLAND)</t>
  </si>
  <si>
    <t>NWQP OR SW Modelings</t>
  </si>
  <si>
    <t>NWQP WI SW Modelings</t>
  </si>
  <si>
    <t>NWQP CO SW Trends</t>
  </si>
  <si>
    <t>NWQP MS-TN SW Trends (LOWER MISSISSIPPI GULF)</t>
  </si>
  <si>
    <t>NWQP ND SW Trends</t>
  </si>
  <si>
    <t>NWQP NM SW Trends</t>
  </si>
  <si>
    <t>NWQP OR SW Trends</t>
  </si>
  <si>
    <t>GGHWCG0000</t>
  </si>
  <si>
    <t>NWQP BRR, CR SW Trends</t>
  </si>
  <si>
    <t>DH00G1F</t>
  </si>
  <si>
    <t xml:space="preserve">NWQP NC IWS </t>
  </si>
  <si>
    <t>NWQP MD HS HST</t>
  </si>
  <si>
    <t xml:space="preserve">NWQP MD IWS </t>
  </si>
  <si>
    <t xml:space="preserve">NWQP CA IWS </t>
  </si>
  <si>
    <t xml:space="preserve">NWQP NJ IWS </t>
  </si>
  <si>
    <t xml:space="preserve">NWQP OR IWS </t>
  </si>
  <si>
    <t xml:space="preserve">NWQP UT IWS </t>
  </si>
  <si>
    <t>DH00G1D = GW Quality Assess. 
DH00G1E = SW Quality Assess.
DH00G1F = Hydrologic Systems
Project Number</t>
  </si>
  <si>
    <t>(All new account numbers need to be created and attached to the task number stated in column D)
FBMS Account No.</t>
  </si>
  <si>
    <t>(Basis+ Account TITLEs need to be created based on description included in column F)
Basis+ Account Titles</t>
  </si>
  <si>
    <t>AL Regional Studies</t>
  </si>
  <si>
    <t>CA Nakagaki Reg Studies GIS Support</t>
  </si>
  <si>
    <t>CA Nowell Reg Studies QW Specialist</t>
  </si>
  <si>
    <t>CA Regional Flow Studies</t>
  </si>
  <si>
    <t>CA Regional Studies</t>
  </si>
  <si>
    <t>CA Pellerin IWS SW Chemist</t>
  </si>
  <si>
    <t>CO Qi RSQA Data Mgmnt</t>
  </si>
  <si>
    <t>CO Schmidt Reg Studies Eco Modeling</t>
  </si>
  <si>
    <t>CO Zuellig SW Trends Eco Analyst</t>
  </si>
  <si>
    <t>CO SW Trends Ivahnenko</t>
  </si>
  <si>
    <t>CO NRP CR Stets SW Trends QW Analyst</t>
  </si>
  <si>
    <t>CT Regional Studies</t>
  </si>
  <si>
    <t>GA Regional Studies</t>
  </si>
  <si>
    <t>IA Regional Studies</t>
  </si>
  <si>
    <t>MA-RI Regional Studies</t>
  </si>
  <si>
    <t>GX16LF00G1D2000</t>
  </si>
  <si>
    <t>GX16LF00G1D2200</t>
  </si>
  <si>
    <t>GX16LF00G1D5600</t>
  </si>
  <si>
    <t>GX16LF00G1E0000</t>
  </si>
  <si>
    <t>GX16LF00G1E1000</t>
  </si>
  <si>
    <t>MD Gellis Reg Studies Fluvial Geomorphology</t>
  </si>
  <si>
    <t>GX16LF00G1E3000</t>
  </si>
  <si>
    <t>GX16LF00G1E4000</t>
  </si>
  <si>
    <t>MD Wieczorek/Brakebill HST GIS Support &amp; Coordination</t>
  </si>
  <si>
    <t>GX16LF00G1F0200</t>
  </si>
  <si>
    <t>MD Raffensperger IWS GW Modeler</t>
  </si>
  <si>
    <t>GX16LF00G1F5200</t>
  </si>
  <si>
    <t>ME Regional Studies</t>
  </si>
  <si>
    <t>MS Regional Studies</t>
  </si>
  <si>
    <t>MS-TN SW Trends Murphy</t>
  </si>
  <si>
    <t>NC Regional Studies</t>
  </si>
  <si>
    <t>NC Terziotti IWS GIS Support</t>
  </si>
  <si>
    <t>NC Garcia IWS SW Modeler</t>
  </si>
  <si>
    <t>ND Vecchia/Ryberg SW Trends QW Analysis</t>
  </si>
  <si>
    <t>GX16NR00G1D1000</t>
  </si>
  <si>
    <t>NE QW Data Collection and Water Levels</t>
  </si>
  <si>
    <t>GX16NR00G1EA100</t>
  </si>
  <si>
    <t>NE WSC NFSM Network- SW/QW</t>
  </si>
  <si>
    <t>GX16NR00G1EB100</t>
  </si>
  <si>
    <t>NE WSC NFSM Network - ECO</t>
  </si>
  <si>
    <t>NH-VT Regional Studies</t>
  </si>
  <si>
    <t>NJ Regional Studies</t>
  </si>
  <si>
    <t>NWQP NJ HST</t>
  </si>
  <si>
    <t>NJ Kauffman GW Modeling</t>
  </si>
  <si>
    <t>NJ Hopple IWS Data Analyst</t>
  </si>
  <si>
    <t>NM Oelsner SW Trends Tech Support</t>
  </si>
  <si>
    <t>NY Regional Studies</t>
  </si>
  <si>
    <t xml:space="preserve">NWQP NY IWS </t>
  </si>
  <si>
    <t>NY Burns IWS GW Chemist/Flowpath Modeler</t>
  </si>
  <si>
    <t>OH Regional Studies</t>
  </si>
  <si>
    <t>OR Regional Studies</t>
  </si>
  <si>
    <t>OR Waite Reg Studies Eco Modeling</t>
  </si>
  <si>
    <t>OR Johnson SW Trends QW Analyst</t>
  </si>
  <si>
    <t>OR Tesoriero IWS GW Chemist/Flowpath Modeler</t>
  </si>
  <si>
    <t>PA Regional Studies</t>
  </si>
  <si>
    <t>SC Bradley QW Specialist</t>
  </si>
  <si>
    <t>SC Regional Studies</t>
  </si>
  <si>
    <t>TX Burley RSQA Data Mgmnt</t>
  </si>
  <si>
    <t>TX Mahler QW Specialist</t>
  </si>
  <si>
    <t>TX Regional Studies</t>
  </si>
  <si>
    <t>GX16ZK00G1DQW00</t>
  </si>
  <si>
    <t>NAWQA QW Data Collection</t>
  </si>
  <si>
    <t>GX16ZK00G1DGM00</t>
  </si>
  <si>
    <t>NAWQA Glacial Modeling</t>
  </si>
  <si>
    <t>UT Miller IWS SW Chemist</t>
  </si>
  <si>
    <t>GX16ZK00G1EIW00</t>
  </si>
  <si>
    <t>NAWQA IWS SW Chemist</t>
  </si>
  <si>
    <t>GX16ZK00G1ESM00</t>
  </si>
  <si>
    <t>NAWQA NFSM Network</t>
  </si>
  <si>
    <t>UT Regional Studies</t>
  </si>
  <si>
    <t>GX16ZK00G1ERS00</t>
  </si>
  <si>
    <t>NAWQA UT Regional Studies</t>
  </si>
  <si>
    <t>GX16LM00G1D0000</t>
  </si>
  <si>
    <t>GX16LM00G1D1000</t>
  </si>
  <si>
    <t>GX16LM00G1E0000</t>
  </si>
  <si>
    <t>GX16LM00G1E2900</t>
  </si>
  <si>
    <t>WA Konrad Reg Studies Ecohydrology</t>
  </si>
  <si>
    <t>WA Moran Reg Studies Ecotoxicology</t>
  </si>
  <si>
    <t>WA Munn Reg Studies Nutrient Ecology</t>
  </si>
  <si>
    <t>WA Regional Studies</t>
  </si>
  <si>
    <t>WI Regional Studies (Field + Lab)</t>
  </si>
  <si>
    <t>WY-MT Regional Studies</t>
  </si>
  <si>
    <t>GX16.RE00.CRKSP.00</t>
  </si>
  <si>
    <t>F-QW Data Collect/Wtr Levels</t>
  </si>
  <si>
    <t>GX16.RE00.CRK10.00</t>
  </si>
  <si>
    <t>F-GWST Team - McMahon</t>
  </si>
  <si>
    <t>GX16.RE00.CRMUC.00</t>
  </si>
  <si>
    <t>F-Upper CO NFSM Network_ data</t>
  </si>
  <si>
    <t>GX16.RE00.CRMRB.00</t>
  </si>
  <si>
    <t>F-NFSM Network/Temp Monitor</t>
  </si>
  <si>
    <t>GX16.RE00.CRMSW.00</t>
  </si>
  <si>
    <t>F - S.Platte NFSM Network_Data</t>
  </si>
  <si>
    <t>GX16.RE00.CRMSQ.00</t>
  </si>
  <si>
    <t>F - QI RSQA Data Management</t>
  </si>
  <si>
    <t>GX16.RE00.CRMTS.00</t>
  </si>
  <si>
    <t>F - Schmidt R. Studies Eco Mod</t>
  </si>
  <si>
    <t>GX16.RE00.CRMBZ.00</t>
  </si>
  <si>
    <t>F - Zuellig SW Trends Eco Anyl</t>
  </si>
  <si>
    <t>GX16.RE00.CRMCO.00</t>
  </si>
  <si>
    <t>F - SW Trends Ivahnenko</t>
  </si>
  <si>
    <t>GX16LG10G1D0000</t>
  </si>
  <si>
    <t>NWQP CT GWST</t>
  </si>
  <si>
    <t>GX16LG10G1D0100</t>
  </si>
  <si>
    <t>NWQP M&amp;M Starn</t>
  </si>
  <si>
    <t>GX16LG10G1E0000</t>
  </si>
  <si>
    <t>NWQP CT NMSA</t>
  </si>
  <si>
    <t>GX16LG10G1E0100</t>
  </si>
  <si>
    <t>NWQP CT RSQA</t>
  </si>
  <si>
    <t>GX16YE00G1D1200, GX16YE00G1DGS00</t>
  </si>
  <si>
    <t>ID GW levels and QW data coll, ID GW levels and QW data G&amp;S</t>
  </si>
  <si>
    <t>GX16YE00G1E4200, GX16YE00G1EGS00</t>
  </si>
  <si>
    <t>ID NFSM Network (SW, QW, Eco), ID NFSM Network G&amp;S</t>
  </si>
  <si>
    <t>GX16YE00G1E7200, GX16YE00G1EG200</t>
  </si>
  <si>
    <t>SPARROW Point-Source Loading, SPARROW Point-Source G&amp;S</t>
  </si>
  <si>
    <t>GX16LG30G1D0000</t>
  </si>
  <si>
    <t>NWQP GWST-Desimone</t>
  </si>
  <si>
    <t>GX16LG30G1D0100</t>
  </si>
  <si>
    <t>NWQP M&amp;M-Masterson Walter</t>
  </si>
  <si>
    <t>GX16LG30G1D0200</t>
  </si>
  <si>
    <t>NWQP M&amp;M-Carlson</t>
  </si>
  <si>
    <t>GX16LG30G1E0000</t>
  </si>
  <si>
    <t>NWQP MA-RI NSFM Network</t>
  </si>
  <si>
    <t>GX16LG30G1E0100</t>
  </si>
  <si>
    <t>NWQP MA-RI RSQA</t>
  </si>
  <si>
    <t>GX16LG20G1D0000</t>
  </si>
  <si>
    <t>NWQP ME</t>
  </si>
  <si>
    <t>GX16LG200020000</t>
  </si>
  <si>
    <t>Maine GW Stations</t>
  </si>
  <si>
    <t>GX16LG20G1E0000</t>
  </si>
  <si>
    <t>NWQP ME RSQA</t>
  </si>
  <si>
    <t>GX16LG40G1D0000</t>
  </si>
  <si>
    <t>NWQP QW Data-Flanagan</t>
  </si>
  <si>
    <t>GX16LG40G1D0100</t>
  </si>
  <si>
    <t>NWQP ETN Ntwrk-Flanagan</t>
  </si>
  <si>
    <t>NWQP Central Valley-Ayotte</t>
  </si>
  <si>
    <t>NWQP M&amp;M-Moore</t>
  </si>
  <si>
    <t>GX16LG40G1E0000</t>
  </si>
  <si>
    <t>NWQP NMSA-Deacon</t>
  </si>
  <si>
    <t>GX16LG40G1E0100</t>
  </si>
  <si>
    <t>NWQP RSQA-Coles</t>
  </si>
  <si>
    <t>GX16LG40G1E0200</t>
  </si>
  <si>
    <t>NWQP SW Modeling-Johnston</t>
  </si>
  <si>
    <t>GX16RS00GLAC000</t>
  </si>
  <si>
    <t>WY-MT QW Glacial PS Wells (Frankforter)</t>
  </si>
  <si>
    <t>GX16RS00HPPS000</t>
  </si>
  <si>
    <t>WY-MT QW High Plains Public Supply (Wright)</t>
  </si>
  <si>
    <t>GX16RS00CRM0000</t>
  </si>
  <si>
    <t>WY WSC NFSM (Wright)</t>
  </si>
  <si>
    <t>GX16RS00WASH000</t>
  </si>
  <si>
    <t>WY-MT Regional Studies - WA SW</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</si>
</sst>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4" formatCode="_(&quot;$&quot;* #,##0.00_);_(&quot;$&quot;* \(#,##0.00\);_(&quot;$&quot;* &quot;-&quot;??_);_(@_)"/>
    <numFmt numFmtId="43" formatCode="_(* #,##0.00_);_(* \(#,##0.00\);_(* &quot;-&quot;??_);_(@_)"/>
    <numFmt numFmtId="164" formatCode="&quot;$&quot;#,##0"/>
    <numFmt numFmtId="165" formatCode="&quot;$&quot;#,##0.00"/>
    <numFmt numFmtId="166" formatCode="0.000%"/>
    <numFmt numFmtId="167" formatCode="mm/dd/yy"/>
    <numFmt numFmtId="168" formatCode="mm/dd/yy;@"/>
  </numFmts>
  <fonts count="1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6"/>
      <color indexed="10"/>
      <name val="Arial"/>
      <family val="2"/>
    </font>
    <font>
      <b/>
      <sz val="14"/>
      <name val="Arial"/>
      <family val="2"/>
    </font>
    <font>
      <b/>
      <sz val="12"/>
      <name val="Arial"/>
      <family val="2"/>
    </font>
    <font>
      <sz val="9"/>
      <name val="Arial"/>
      <family val="2"/>
    </font>
    <font>
      <sz val="12"/>
      <name val="Arial"/>
      <family val="2"/>
    </font>
    <font>
      <b/>
      <sz val="9"/>
      <name val="Arial"/>
      <family val="2"/>
    </font>
    <font>
      <sz val="10"/>
      <color indexed="81"/>
      <name val="Tahoma"/>
      <family val="2"/>
    </font>
    <font>
      <sz val="8"/>
      <color indexed="81"/>
      <name val="Tahoma"/>
      <family val="2"/>
    </font>
    <font>
      <b/>
      <sz val="12"/>
      <color indexed="10"/>
      <name val="Arial"/>
      <family val="2"/>
    </font>
    <font>
      <b/>
      <sz val="10"/>
      <name val="Arial"/>
      <family val="2"/>
    </font>
    <font>
      <sz val="10"/>
      <name val="Arial"/>
      <family val="2"/>
    </font>
    <font>
      <b/>
      <sz val="10"/>
      <color indexed="81"/>
      <name val="Tahoma"/>
      <family val="2"/>
    </font>
    <font>
      <b/>
      <sz val="10"/>
      <color indexed="10"/>
      <name val="Arial"/>
      <family val="2"/>
    </font>
    <font>
      <b/>
      <sz val="10"/>
      <name val="Arial"/>
      <family val="2"/>
    </font>
    <font>
      <sz val="10"/>
      <color indexed="10"/>
      <name val="Arial"/>
      <family val="2"/>
    </font>
    <font>
      <b/>
      <sz val="11"/>
      <name val="Arial"/>
      <family val="2"/>
    </font>
    <font>
      <u/>
      <sz val="10"/>
      <color indexed="12"/>
      <name val="Arial"/>
      <family val="2"/>
    </font>
    <font>
      <sz val="11"/>
      <name val="Arial"/>
      <family val="2"/>
    </font>
    <font>
      <sz val="9"/>
      <color indexed="81"/>
      <name val="Tahoma"/>
      <family val="2"/>
    </font>
    <font>
      <sz val="16"/>
      <name val="Arial"/>
      <family val="2"/>
    </font>
    <font>
      <sz val="11"/>
      <color indexed="10"/>
      <name val="Arial"/>
      <family val="2"/>
    </font>
    <font>
      <sz val="12"/>
      <color indexed="81"/>
      <name val="Tahoma"/>
      <family val="2"/>
    </font>
    <font>
      <sz val="16"/>
      <color indexed="10"/>
      <name val="Arial"/>
      <family val="2"/>
    </font>
    <font>
      <sz val="10"/>
      <color indexed="12"/>
      <name val="Arial"/>
      <family val="2"/>
    </font>
    <font>
      <b/>
      <sz val="11"/>
      <color indexed="8"/>
      <name val="Arial"/>
      <family val="2"/>
    </font>
    <font>
      <sz val="12"/>
      <color indexed="10"/>
      <name val="Arial"/>
      <family val="2"/>
    </font>
    <font>
      <sz val="12"/>
      <color indexed="14"/>
      <name val="Arial"/>
      <family val="2"/>
    </font>
    <font>
      <b/>
      <i/>
      <sz val="11"/>
      <name val="Arial"/>
      <family val="2"/>
    </font>
    <font>
      <strike/>
      <sz val="11"/>
      <name val="Arial"/>
      <family val="2"/>
    </font>
    <font>
      <b/>
      <sz val="11"/>
      <color indexed="11"/>
      <name val="Arial"/>
      <family val="2"/>
    </font>
    <font>
      <sz val="11"/>
      <color indexed="11"/>
      <name val="Arial"/>
      <family val="2"/>
    </font>
    <font>
      <sz val="11"/>
      <color indexed="8"/>
      <name val="Arial"/>
      <family val="2"/>
    </font>
    <font>
      <b/>
      <sz val="11"/>
      <color indexed="48"/>
      <name val="Arial"/>
      <family val="2"/>
    </font>
    <font>
      <sz val="10"/>
      <name val="Arial"/>
      <family val="2"/>
    </font>
    <font>
      <b/>
      <u/>
      <sz val="16"/>
      <color indexed="10"/>
      <name val="Arial"/>
      <family val="2"/>
    </font>
    <font>
      <sz val="8"/>
      <name val="Arial"/>
      <family val="2"/>
    </font>
    <font>
      <b/>
      <sz val="11"/>
      <color indexed="10"/>
      <name val="Arial"/>
      <family val="2"/>
    </font>
    <font>
      <sz val="10"/>
      <color indexed="8"/>
      <name val="Arial"/>
      <family val="2"/>
    </font>
    <font>
      <sz val="9"/>
      <name val="Arial"/>
      <family val="2"/>
    </font>
    <font>
      <sz val="18"/>
      <color indexed="10"/>
      <name val="Arial"/>
      <family val="2"/>
    </font>
    <font>
      <sz val="9"/>
      <color indexed="10"/>
      <name val="Arial"/>
      <family val="2"/>
    </font>
    <font>
      <sz val="9"/>
      <color indexed="17"/>
      <name val="Arial"/>
      <family val="2"/>
    </font>
    <font>
      <sz val="10"/>
      <color indexed="17"/>
      <name val="Arial"/>
      <family val="2"/>
    </font>
    <font>
      <b/>
      <sz val="11"/>
      <color indexed="17"/>
      <name val="Arial"/>
      <family val="2"/>
    </font>
    <font>
      <b/>
      <sz val="11"/>
      <color indexed="12"/>
      <name val="Arial"/>
      <family val="2"/>
    </font>
    <font>
      <sz val="8"/>
      <name val="Arial"/>
      <family val="2"/>
    </font>
    <font>
      <sz val="11"/>
      <name val="Arial"/>
      <family val="2"/>
    </font>
    <font>
      <u/>
      <sz val="12"/>
      <color indexed="12"/>
      <name val="Arial"/>
      <family val="2"/>
    </font>
    <font>
      <sz val="12"/>
      <name val="Arial"/>
      <family val="2"/>
    </font>
    <font>
      <sz val="10"/>
      <color indexed="22"/>
      <name val="Arial"/>
      <family val="2"/>
    </font>
    <font>
      <b/>
      <sz val="9"/>
      <color indexed="10"/>
      <name val="Arial"/>
      <family val="2"/>
    </font>
    <font>
      <sz val="11"/>
      <color indexed="12"/>
      <name val="Arial"/>
      <family val="2"/>
    </font>
    <font>
      <b/>
      <sz val="11"/>
      <color indexed="5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1"/>
      <color theme="0"/>
      <name val="Calibri"/>
      <family val="2"/>
      <scheme val="minor"/>
    </font>
    <font>
      <b/>
      <sz val="11"/>
      <color rgb="FFFA7D00"/>
      <name val="Calibri"/>
      <family val="2"/>
      <scheme val="minor"/>
    </font>
    <font>
      <u/>
      <sz val="10"/>
      <color theme="10"/>
      <name val="Arial"/>
      <family val="2"/>
    </font>
    <font>
      <sz val="11"/>
      <color theme="1"/>
      <name val="Calibri"/>
      <family val="2"/>
      <scheme val="minor"/>
    </font>
    <font>
      <b/>
      <sz val="10"/>
      <color rgb="FFFF0000"/>
      <name val="Arial"/>
      <family val="2"/>
    </font>
    <font>
      <sz val="10"/>
      <color rgb="FFFF0000"/>
      <name val="Arial"/>
      <family val="2"/>
    </font>
    <font>
      <sz val="14"/>
      <color rgb="FFFF0000"/>
      <name val="Arial"/>
      <family val="2"/>
    </font>
    <font>
      <sz val="11"/>
      <color rgb="FFFF0000"/>
      <name val="Arial"/>
      <family val="2"/>
    </font>
    <font>
      <sz val="12"/>
      <color rgb="FFFF0000"/>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2"/>
      <color theme="1"/>
      <name val="Arial"/>
      <family val="2"/>
    </font>
    <font>
      <sz val="12"/>
      <color indexed="12"/>
      <name val="Arial"/>
      <family val="2"/>
    </font>
    <font>
      <sz val="12"/>
      <color theme="7" tint="-0.499984740745262"/>
      <name val="Arial"/>
      <family val="2"/>
    </font>
    <font>
      <b/>
      <sz val="12"/>
      <color theme="7" tint="-0.499984740745262"/>
      <name val="Arial"/>
      <family val="2"/>
    </font>
    <font>
      <b/>
      <sz val="10"/>
      <color theme="7" tint="-0.499984740745262"/>
      <name val="Arial"/>
      <family val="2"/>
    </font>
    <font>
      <b/>
      <sz val="12"/>
      <color rgb="FFFF0000"/>
      <name val="Arial"/>
      <family val="2"/>
    </font>
    <font>
      <sz val="12"/>
      <name val="Times New Roman"/>
      <family val="1"/>
    </font>
    <font>
      <sz val="10"/>
      <name val="Calibri"/>
      <family val="2"/>
      <scheme val="minor"/>
    </font>
    <font>
      <b/>
      <sz val="11"/>
      <name val="Calibri"/>
      <family val="2"/>
      <scheme val="minor"/>
    </font>
    <font>
      <sz val="11"/>
      <name val="Calibri"/>
      <family val="2"/>
      <scheme val="minor"/>
    </font>
    <font>
      <b/>
      <sz val="11"/>
      <color rgb="FFFF0000"/>
      <name val="Arial"/>
      <family val="2"/>
    </font>
    <font>
      <sz val="11"/>
      <color rgb="FF000000"/>
      <name val="Arial"/>
      <family val="2"/>
    </font>
    <font>
      <sz val="8"/>
      <color theme="1"/>
      <name val="Calibri"/>
      <family val="2"/>
      <scheme val="minor"/>
    </font>
    <font>
      <b/>
      <sz val="11"/>
      <color rgb="FF0000FF"/>
      <name val="Arial"/>
      <family val="2"/>
    </font>
    <font>
      <b/>
      <sz val="11"/>
      <color rgb="FF00B050"/>
      <name val="Arial"/>
      <family val="2"/>
    </font>
    <font>
      <sz val="10"/>
      <color rgb="FF00B050"/>
      <name val="Arial"/>
      <family val="2"/>
    </font>
    <font>
      <b/>
      <sz val="11"/>
      <color theme="7" tint="-0.249977111117893"/>
      <name val="Arial"/>
      <family val="2"/>
    </font>
    <font>
      <sz val="10"/>
      <color theme="7" tint="-0.249977111117893"/>
      <name val="Arial"/>
      <family val="2"/>
    </font>
    <font>
      <b/>
      <sz val="10"/>
      <color rgb="FF7030A0"/>
      <name val="Arial"/>
      <family val="2"/>
    </font>
    <font>
      <sz val="10"/>
      <color rgb="FF7030A0"/>
      <name val="Arial"/>
      <family val="2"/>
    </font>
    <font>
      <b/>
      <sz val="10"/>
      <color rgb="FF00B050"/>
      <name val="Arial"/>
      <family val="2"/>
    </font>
    <font>
      <b/>
      <sz val="10"/>
      <color rgb="FFC00000"/>
      <name val="Arial"/>
      <family val="2"/>
    </font>
    <font>
      <sz val="10"/>
      <color rgb="FFC00000"/>
      <name val="Arial"/>
      <family val="2"/>
    </font>
    <font>
      <b/>
      <sz val="11"/>
      <color rgb="FFC00000"/>
      <name val="Arial"/>
      <family val="2"/>
    </font>
    <font>
      <b/>
      <sz val="10"/>
      <color rgb="FF0000FF"/>
      <name val="Arial"/>
      <family val="2"/>
    </font>
    <font>
      <sz val="10"/>
      <color rgb="FF0000FF"/>
      <name val="Arial"/>
      <family val="2"/>
    </font>
    <font>
      <b/>
      <sz val="11"/>
      <color rgb="FF7030A0"/>
      <name val="Arial"/>
      <family val="2"/>
    </font>
    <font>
      <b/>
      <sz val="10"/>
      <color theme="9" tint="-0.249977111117893"/>
      <name val="Arial"/>
      <family val="2"/>
    </font>
    <font>
      <sz val="10"/>
      <name val="Arial"/>
      <family val="2"/>
    </font>
    <font>
      <sz val="11"/>
      <color rgb="FF000000"/>
      <name val="Calibri"/>
      <family val="2"/>
    </font>
    <font>
      <b/>
      <sz val="12"/>
      <name val="Arial"/>
      <family val="2"/>
    </font>
    <font>
      <b/>
      <sz val="10"/>
      <name val="Arial"/>
      <family val="2"/>
    </font>
    <font>
      <sz val="10"/>
      <color rgb="FF000000"/>
      <name val="Arial"/>
      <family val="2"/>
    </font>
    <font>
      <sz val="11"/>
      <name val="Arial"/>
      <family val="2"/>
    </font>
    <font>
      <sz val="11"/>
      <color rgb="FF000000"/>
      <name val="Arial"/>
      <family val="2"/>
    </font>
    <font>
      <sz val="11"/>
      <name val="Calibri"/>
      <family val="2"/>
    </font>
    <font>
      <sz val="10"/>
      <color rgb="FF00B0F0"/>
      <name val="Arial"/>
      <family val="2"/>
    </font>
  </fonts>
  <fills count="6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8"/>
        <bgColor indexed="64"/>
      </patternFill>
    </fill>
    <fill>
      <patternFill patternType="solid">
        <fgColor indexed="9"/>
        <bgColor indexed="64"/>
      </patternFill>
    </fill>
    <fill>
      <patternFill patternType="solid">
        <fgColor indexed="41"/>
        <bgColor indexed="64"/>
      </patternFill>
    </fill>
    <fill>
      <patternFill patternType="solid">
        <fgColor theme="5"/>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FFFF"/>
        <bgColor rgb="FFFFFFFF"/>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rgb="FF969696"/>
      </left>
      <right style="thin">
        <color rgb="FF969696"/>
      </right>
      <top style="thin">
        <color rgb="FF969696"/>
      </top>
      <bottom style="thin">
        <color rgb="FF969696"/>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1867">
    <xf numFmtId="0" fontId="0" fillId="0" borderId="0"/>
    <xf numFmtId="0" fontId="70" fillId="2" borderId="0" applyNumberFormat="0" applyBorder="0" applyAlignment="0" applyProtection="0"/>
    <xf numFmtId="0" fontId="70" fillId="2" borderId="0" applyNumberFormat="0" applyBorder="0" applyAlignment="0" applyProtection="0"/>
    <xf numFmtId="0" fontId="70" fillId="2" borderId="0" applyNumberFormat="0" applyBorder="0" applyAlignment="0" applyProtection="0"/>
    <xf numFmtId="0" fontId="70" fillId="3" borderId="0" applyNumberFormat="0" applyBorder="0" applyAlignment="0" applyProtection="0"/>
    <xf numFmtId="0" fontId="70" fillId="3" borderId="0" applyNumberFormat="0" applyBorder="0" applyAlignment="0" applyProtection="0"/>
    <xf numFmtId="0" fontId="70" fillId="3" borderId="0" applyNumberFormat="0" applyBorder="0" applyAlignment="0" applyProtection="0"/>
    <xf numFmtId="0" fontId="70" fillId="4" borderId="0" applyNumberFormat="0" applyBorder="0" applyAlignment="0" applyProtection="0"/>
    <xf numFmtId="0" fontId="70" fillId="4" borderId="0" applyNumberFormat="0" applyBorder="0" applyAlignment="0" applyProtection="0"/>
    <xf numFmtId="0" fontId="70" fillId="4"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6" borderId="0" applyNumberFormat="0" applyBorder="0" applyAlignment="0" applyProtection="0"/>
    <xf numFmtId="0" fontId="70" fillId="6" borderId="0" applyNumberFormat="0" applyBorder="0" applyAlignment="0" applyProtection="0"/>
    <xf numFmtId="0" fontId="70" fillId="6"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10" borderId="0" applyNumberFormat="0" applyBorder="0" applyAlignment="0" applyProtection="0"/>
    <xf numFmtId="0" fontId="70" fillId="10"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11" borderId="0" applyNumberFormat="0" applyBorder="0" applyAlignment="0" applyProtection="0"/>
    <xf numFmtId="0" fontId="70" fillId="11" borderId="0" applyNumberFormat="0" applyBorder="0" applyAlignment="0" applyProtection="0"/>
    <xf numFmtId="0" fontId="70" fillId="11" borderId="0" applyNumberFormat="0" applyBorder="0" applyAlignment="0" applyProtection="0"/>
    <xf numFmtId="0" fontId="71" fillId="12" borderId="0" applyNumberFormat="0" applyBorder="0" applyAlignment="0" applyProtection="0"/>
    <xf numFmtId="0" fontId="71" fillId="12" borderId="0" applyNumberFormat="0" applyBorder="0" applyAlignment="0" applyProtection="0"/>
    <xf numFmtId="0" fontId="71" fillId="12" borderId="0" applyNumberFormat="0" applyBorder="0" applyAlignment="0" applyProtection="0"/>
    <xf numFmtId="0" fontId="71" fillId="9" borderId="0" applyNumberFormat="0" applyBorder="0" applyAlignment="0" applyProtection="0"/>
    <xf numFmtId="0" fontId="71" fillId="9" borderId="0" applyNumberFormat="0" applyBorder="0" applyAlignment="0" applyProtection="0"/>
    <xf numFmtId="0" fontId="71" fillId="9"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3" borderId="0" applyNumberFormat="0" applyBorder="0" applyAlignment="0" applyProtection="0"/>
    <xf numFmtId="0" fontId="71" fillId="13" borderId="0" applyNumberFormat="0" applyBorder="0" applyAlignment="0" applyProtection="0"/>
    <xf numFmtId="0" fontId="71" fillId="13" borderId="0" applyNumberFormat="0" applyBorder="0" applyAlignment="0" applyProtection="0"/>
    <xf numFmtId="0" fontId="71" fillId="14" borderId="0" applyNumberFormat="0" applyBorder="0" applyAlignment="0" applyProtection="0"/>
    <xf numFmtId="0" fontId="71" fillId="14" borderId="0" applyNumberFormat="0" applyBorder="0" applyAlignment="0" applyProtection="0"/>
    <xf numFmtId="0" fontId="71" fillId="14" borderId="0" applyNumberFormat="0" applyBorder="0" applyAlignment="0" applyProtection="0"/>
    <xf numFmtId="0" fontId="71" fillId="15" borderId="0" applyNumberFormat="0" applyBorder="0" applyAlignment="0" applyProtection="0"/>
    <xf numFmtId="0" fontId="71" fillId="15" borderId="0" applyNumberFormat="0" applyBorder="0" applyAlignment="0" applyProtection="0"/>
    <xf numFmtId="0" fontId="71" fillId="15" borderId="0" applyNumberFormat="0" applyBorder="0" applyAlignment="0" applyProtection="0"/>
    <xf numFmtId="0" fontId="71" fillId="16" borderId="0" applyNumberFormat="0" applyBorder="0" applyAlignment="0" applyProtection="0"/>
    <xf numFmtId="0" fontId="71" fillId="16"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17" borderId="0" applyNumberFormat="0" applyBorder="0" applyAlignment="0" applyProtection="0"/>
    <xf numFmtId="0" fontId="88" fillId="28" borderId="0" applyNumberFormat="0" applyBorder="0" applyAlignment="0" applyProtection="0"/>
    <xf numFmtId="0" fontId="71" fillId="17" borderId="0" applyNumberFormat="0" applyBorder="0" applyAlignment="0" applyProtection="0"/>
    <xf numFmtId="0" fontId="71" fillId="18" borderId="0" applyNumberFormat="0" applyBorder="0" applyAlignment="0" applyProtection="0"/>
    <xf numFmtId="0" fontId="71" fillId="18" borderId="0" applyNumberFormat="0" applyBorder="0" applyAlignment="0" applyProtection="0"/>
    <xf numFmtId="0" fontId="71" fillId="18" borderId="0" applyNumberFormat="0" applyBorder="0" applyAlignment="0" applyProtection="0"/>
    <xf numFmtId="0" fontId="71" fillId="13" borderId="0" applyNumberFormat="0" applyBorder="0" applyAlignment="0" applyProtection="0"/>
    <xf numFmtId="0" fontId="71" fillId="13" borderId="0" applyNumberFormat="0" applyBorder="0" applyAlignment="0" applyProtection="0"/>
    <xf numFmtId="0" fontId="71" fillId="13" borderId="0" applyNumberFormat="0" applyBorder="0" applyAlignment="0" applyProtection="0"/>
    <xf numFmtId="0" fontId="71" fillId="14" borderId="0" applyNumberFormat="0" applyBorder="0" applyAlignment="0" applyProtection="0"/>
    <xf numFmtId="0" fontId="71" fillId="14" borderId="0" applyNumberFormat="0" applyBorder="0" applyAlignment="0" applyProtection="0"/>
    <xf numFmtId="0" fontId="71" fillId="14" borderId="0" applyNumberFormat="0" applyBorder="0" applyAlignment="0" applyProtection="0"/>
    <xf numFmtId="0" fontId="71" fillId="19" borderId="0" applyNumberFormat="0" applyBorder="0" applyAlignment="0" applyProtection="0"/>
    <xf numFmtId="0" fontId="71" fillId="19" borderId="0" applyNumberFormat="0" applyBorder="0" applyAlignment="0" applyProtection="0"/>
    <xf numFmtId="0" fontId="71" fillId="19"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3" fillId="20" borderId="1" applyNumberFormat="0" applyAlignment="0" applyProtection="0"/>
    <xf numFmtId="0" fontId="73" fillId="20" borderId="1" applyNumberFormat="0" applyAlignment="0" applyProtection="0"/>
    <xf numFmtId="0" fontId="89" fillId="29" borderId="65" applyNumberFormat="0" applyAlignment="0" applyProtection="0"/>
    <xf numFmtId="0" fontId="73" fillId="20" borderId="1" applyNumberFormat="0" applyAlignment="0" applyProtection="0"/>
    <xf numFmtId="0" fontId="74" fillId="21" borderId="2" applyNumberFormat="0" applyAlignment="0" applyProtection="0"/>
    <xf numFmtId="0" fontId="74" fillId="21" borderId="2" applyNumberFormat="0" applyAlignment="0" applyProtection="0"/>
    <xf numFmtId="0" fontId="74" fillId="21" borderId="2" applyNumberFormat="0" applyAlignment="0" applyProtection="0"/>
    <xf numFmtId="43" fontId="1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15" fillId="0" borderId="0" applyFont="0" applyFill="0" applyBorder="0" applyAlignment="0" applyProtection="0"/>
    <xf numFmtId="44" fontId="5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4" borderId="0" applyNumberFormat="0" applyBorder="0" applyAlignment="0" applyProtection="0"/>
    <xf numFmtId="0" fontId="76" fillId="4" borderId="0" applyNumberFormat="0" applyBorder="0" applyAlignment="0" applyProtection="0"/>
    <xf numFmtId="0" fontId="76" fillId="4" borderId="0" applyNumberFormat="0" applyBorder="0" applyAlignment="0" applyProtection="0"/>
    <xf numFmtId="0" fontId="77" fillId="0" borderId="3" applyNumberFormat="0" applyFill="0" applyAlignment="0" applyProtection="0"/>
    <xf numFmtId="0" fontId="77" fillId="0" borderId="3" applyNumberFormat="0" applyFill="0" applyAlignment="0" applyProtection="0"/>
    <xf numFmtId="0" fontId="77" fillId="0" borderId="3" applyNumberFormat="0" applyFill="0" applyAlignment="0" applyProtection="0"/>
    <xf numFmtId="0" fontId="78" fillId="0" borderId="4" applyNumberFormat="0" applyFill="0" applyAlignment="0" applyProtection="0"/>
    <xf numFmtId="0" fontId="78" fillId="0" borderId="4" applyNumberFormat="0" applyFill="0" applyAlignment="0" applyProtection="0"/>
    <xf numFmtId="0" fontId="78" fillId="0" borderId="4" applyNumberFormat="0" applyFill="0" applyAlignment="0" applyProtection="0"/>
    <xf numFmtId="0" fontId="79" fillId="0" borderId="5" applyNumberFormat="0" applyFill="0" applyAlignment="0" applyProtection="0"/>
    <xf numFmtId="0" fontId="79" fillId="0" borderId="5" applyNumberFormat="0" applyFill="0" applyAlignment="0" applyProtection="0"/>
    <xf numFmtId="0" fontId="79" fillId="0" borderId="5"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33"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80" fillId="7" borderId="1" applyNumberFormat="0" applyAlignment="0" applyProtection="0"/>
    <xf numFmtId="0" fontId="80" fillId="7" borderId="1" applyNumberFormat="0" applyAlignment="0" applyProtection="0"/>
    <xf numFmtId="0" fontId="80" fillId="7" borderId="1" applyNumberFormat="0" applyAlignment="0" applyProtection="0"/>
    <xf numFmtId="0" fontId="81" fillId="0" borderId="6" applyNumberFormat="0" applyFill="0" applyAlignment="0" applyProtection="0"/>
    <xf numFmtId="0" fontId="81" fillId="0" borderId="6" applyNumberFormat="0" applyFill="0" applyAlignment="0" applyProtection="0"/>
    <xf numFmtId="0" fontId="81" fillId="0" borderId="6" applyNumberFormat="0" applyFill="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27" fillId="0" borderId="0"/>
    <xf numFmtId="0" fontId="91" fillId="0" borderId="0"/>
    <xf numFmtId="0" fontId="27" fillId="0" borderId="0"/>
    <xf numFmtId="0" fontId="70" fillId="0" borderId="0"/>
    <xf numFmtId="0" fontId="15" fillId="0" borderId="0"/>
    <xf numFmtId="0" fontId="70" fillId="0" borderId="0"/>
    <xf numFmtId="0" fontId="27" fillId="0" borderId="0"/>
    <xf numFmtId="0" fontId="15" fillId="0" borderId="0"/>
    <xf numFmtId="0" fontId="70" fillId="0" borderId="0"/>
    <xf numFmtId="0" fontId="27" fillId="0" borderId="0"/>
    <xf numFmtId="0" fontId="70" fillId="0" borderId="0"/>
    <xf numFmtId="0" fontId="15" fillId="0" borderId="0"/>
    <xf numFmtId="0" fontId="70" fillId="0" borderId="0"/>
    <xf numFmtId="0" fontId="27" fillId="0" borderId="0"/>
    <xf numFmtId="0" fontId="15" fillId="0" borderId="0"/>
    <xf numFmtId="0" fontId="70" fillId="0" borderId="0"/>
    <xf numFmtId="0" fontId="27" fillId="0" borderId="0"/>
    <xf numFmtId="0" fontId="70" fillId="0" borderId="0"/>
    <xf numFmtId="0" fontId="87" fillId="0" borderId="0"/>
    <xf numFmtId="0" fontId="54" fillId="0" borderId="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50" fillId="23" borderId="7" applyNumberFormat="0" applyFont="0" applyAlignment="0" applyProtection="0"/>
    <xf numFmtId="0" fontId="27" fillId="23" borderId="7" applyNumberFormat="0" applyFont="0" applyAlignment="0" applyProtection="0"/>
    <xf numFmtId="0" fontId="83" fillId="20" borderId="8" applyNumberFormat="0" applyAlignment="0" applyProtection="0"/>
    <xf numFmtId="0" fontId="83" fillId="20" borderId="8" applyNumberFormat="0" applyAlignment="0" applyProtection="0"/>
    <xf numFmtId="0" fontId="83" fillId="20" borderId="8" applyNumberFormat="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5" fillId="0" borderId="9" applyNumberFormat="0" applyFill="0" applyAlignment="0" applyProtection="0"/>
    <xf numFmtId="0" fontId="85" fillId="0" borderId="9" applyNumberFormat="0" applyFill="0" applyAlignment="0" applyProtection="0"/>
    <xf numFmtId="0" fontId="85" fillId="0" borderId="9"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54" fillId="0" borderId="0"/>
    <xf numFmtId="0" fontId="14" fillId="0" borderId="0"/>
    <xf numFmtId="0" fontId="13" fillId="0" borderId="0"/>
    <xf numFmtId="0" fontId="12" fillId="0" borderId="0"/>
    <xf numFmtId="0" fontId="97" fillId="0" borderId="0"/>
    <xf numFmtId="0" fontId="70" fillId="2" borderId="0" applyNumberFormat="0" applyBorder="0" applyAlignment="0" applyProtection="0"/>
    <xf numFmtId="0" fontId="109" fillId="0" borderId="0" applyNumberFormat="0" applyFill="0" applyBorder="0" applyAlignment="0" applyProtection="0"/>
    <xf numFmtId="0" fontId="108" fillId="34" borderId="76" applyNumberFormat="0" applyAlignment="0" applyProtection="0"/>
    <xf numFmtId="0" fontId="70" fillId="3" borderId="0" applyNumberFormat="0" applyBorder="0" applyAlignment="0" applyProtection="0"/>
    <xf numFmtId="0" fontId="107" fillId="0" borderId="75" applyNumberFormat="0" applyFill="0" applyAlignment="0" applyProtection="0"/>
    <xf numFmtId="0" fontId="70" fillId="4" borderId="0" applyNumberFormat="0" applyBorder="0" applyAlignment="0" applyProtection="0"/>
    <xf numFmtId="0" fontId="106" fillId="29" borderId="74" applyNumberFormat="0" applyAlignment="0" applyProtection="0"/>
    <xf numFmtId="0" fontId="105" fillId="33" borderId="65" applyNumberFormat="0" applyAlignment="0" applyProtection="0"/>
    <xf numFmtId="0" fontId="70" fillId="5" borderId="0" applyNumberFormat="0" applyBorder="0" applyAlignment="0" applyProtection="0"/>
    <xf numFmtId="0" fontId="104" fillId="32" borderId="0" applyNumberFormat="0" applyBorder="0" applyAlignment="0" applyProtection="0"/>
    <xf numFmtId="0" fontId="103" fillId="31" borderId="0" applyNumberFormat="0" applyBorder="0" applyAlignment="0" applyProtection="0"/>
    <xf numFmtId="0" fontId="70" fillId="6" borderId="0" applyNumberFormat="0" applyBorder="0" applyAlignment="0" applyProtection="0"/>
    <xf numFmtId="0" fontId="102" fillId="30" borderId="0" applyNumberFormat="0" applyBorder="0" applyAlignment="0" applyProtection="0"/>
    <xf numFmtId="0" fontId="101" fillId="0" borderId="0" applyNumberFormat="0" applyFill="0" applyBorder="0" applyAlignment="0" applyProtection="0"/>
    <xf numFmtId="0" fontId="70" fillId="7" borderId="0" applyNumberFormat="0" applyBorder="0" applyAlignment="0" applyProtection="0"/>
    <xf numFmtId="0" fontId="101" fillId="0" borderId="73" applyNumberFormat="0" applyFill="0" applyAlignment="0" applyProtection="0"/>
    <xf numFmtId="0" fontId="100" fillId="0" borderId="72" applyNumberFormat="0" applyFill="0" applyAlignment="0" applyProtection="0"/>
    <xf numFmtId="0" fontId="70" fillId="8" borderId="0" applyNumberFormat="0" applyBorder="0" applyAlignment="0" applyProtection="0"/>
    <xf numFmtId="0" fontId="99" fillId="0" borderId="71" applyNumberFormat="0" applyFill="0" applyAlignment="0" applyProtection="0"/>
    <xf numFmtId="0" fontId="98" fillId="0" borderId="0" applyNumberFormat="0" applyFill="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5" borderId="0" applyNumberFormat="0" applyBorder="0" applyAlignment="0" applyProtection="0"/>
    <xf numFmtId="0" fontId="70" fillId="8" borderId="0" applyNumberFormat="0" applyBorder="0" applyAlignment="0" applyProtection="0"/>
    <xf numFmtId="0" fontId="70" fillId="11" borderId="0" applyNumberFormat="0" applyBorder="0" applyAlignment="0" applyProtection="0"/>
    <xf numFmtId="0" fontId="71" fillId="12" borderId="0" applyNumberFormat="0" applyBorder="0" applyAlignment="0" applyProtection="0"/>
    <xf numFmtId="0" fontId="71" fillId="9" borderId="0" applyNumberFormat="0" applyBorder="0" applyAlignment="0" applyProtection="0"/>
    <xf numFmtId="0" fontId="71" fillId="10" borderId="0" applyNumberFormat="0" applyBorder="0" applyAlignment="0" applyProtection="0"/>
    <xf numFmtId="0" fontId="71" fillId="13" borderId="0" applyNumberFormat="0" applyBorder="0" applyAlignment="0" applyProtection="0"/>
    <xf numFmtId="0" fontId="71" fillId="14" borderId="0" applyNumberFormat="0" applyBorder="0" applyAlignment="0" applyProtection="0"/>
    <xf numFmtId="0" fontId="71" fillId="15"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18" borderId="0" applyNumberFormat="0" applyBorder="0" applyAlignment="0" applyProtection="0"/>
    <xf numFmtId="0" fontId="71" fillId="13" borderId="0" applyNumberFormat="0" applyBorder="0" applyAlignment="0" applyProtection="0"/>
    <xf numFmtId="0" fontId="71" fillId="14" borderId="0" applyNumberFormat="0" applyBorder="0" applyAlignment="0" applyProtection="0"/>
    <xf numFmtId="0" fontId="71" fillId="19" borderId="0" applyNumberFormat="0" applyBorder="0" applyAlignment="0" applyProtection="0"/>
    <xf numFmtId="0" fontId="72" fillId="3" borderId="0" applyNumberFormat="0" applyBorder="0" applyAlignment="0" applyProtection="0"/>
    <xf numFmtId="0" fontId="73" fillId="20" borderId="1" applyNumberFormat="0" applyAlignment="0" applyProtection="0"/>
    <xf numFmtId="0" fontId="74" fillId="21" borderId="2"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75" fillId="0" borderId="0" applyNumberFormat="0" applyFill="0" applyBorder="0" applyAlignment="0" applyProtection="0"/>
    <xf numFmtId="0" fontId="76" fillId="4" borderId="0" applyNumberFormat="0" applyBorder="0" applyAlignment="0" applyProtection="0"/>
    <xf numFmtId="0" fontId="77" fillId="0" borderId="3" applyNumberFormat="0" applyFill="0" applyAlignment="0" applyProtection="0"/>
    <xf numFmtId="0" fontId="78" fillId="0" borderId="4" applyNumberFormat="0" applyFill="0" applyAlignment="0" applyProtection="0"/>
    <xf numFmtId="0" fontId="79" fillId="0" borderId="5" applyNumberFormat="0" applyFill="0" applyAlignment="0" applyProtection="0"/>
    <xf numFmtId="0" fontId="79" fillId="0" borderId="0" applyNumberFormat="0" applyFill="0" applyBorder="0" applyAlignment="0" applyProtection="0"/>
    <xf numFmtId="0" fontId="33" fillId="0" borderId="0" applyNumberFormat="0" applyFill="0" applyBorder="0" applyAlignment="0" applyProtection="0">
      <alignment vertical="top"/>
      <protection locked="0"/>
    </xf>
    <xf numFmtId="0" fontId="80" fillId="7" borderId="1" applyNumberFormat="0" applyAlignment="0" applyProtection="0"/>
    <xf numFmtId="0" fontId="81" fillId="0" borderId="6" applyNumberFormat="0" applyFill="0" applyAlignment="0" applyProtection="0"/>
    <xf numFmtId="0" fontId="82" fillId="22" borderId="0" applyNumberFormat="0" applyBorder="0" applyAlignment="0" applyProtection="0"/>
    <xf numFmtId="0" fontId="15"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83" fillId="20" borderId="8" applyNumberFormat="0" applyAlignment="0" applyProtection="0"/>
    <xf numFmtId="0" fontId="84" fillId="0" borderId="0" applyNumberFormat="0" applyFill="0" applyBorder="0" applyAlignment="0" applyProtection="0"/>
    <xf numFmtId="0" fontId="85" fillId="0" borderId="9" applyNumberFormat="0" applyFill="0" applyAlignment="0" applyProtection="0"/>
    <xf numFmtId="0" fontId="86" fillId="0" borderId="0" applyNumberFormat="0" applyFill="0" applyBorder="0" applyAlignment="0" applyProtection="0"/>
    <xf numFmtId="0" fontId="12" fillId="0" borderId="0"/>
    <xf numFmtId="0" fontId="12" fillId="0" borderId="0"/>
    <xf numFmtId="0" fontId="12" fillId="35" borderId="77" applyNumberFormat="0" applyFont="0" applyAlignment="0" applyProtection="0"/>
    <xf numFmtId="0" fontId="110" fillId="0" borderId="0" applyNumberFormat="0" applyFill="0" applyBorder="0" applyAlignment="0" applyProtection="0"/>
    <xf numFmtId="0" fontId="111" fillId="0" borderId="78" applyNumberFormat="0" applyFill="0" applyAlignment="0" applyProtection="0"/>
    <xf numFmtId="0" fontId="88" fillId="36"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88" fillId="39"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88" fillId="42" borderId="0" applyNumberFormat="0" applyBorder="0" applyAlignment="0" applyProtection="0"/>
    <xf numFmtId="0" fontId="88" fillId="43"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88" fillId="46" borderId="0" applyNumberFormat="0" applyBorder="0" applyAlignment="0" applyProtection="0"/>
    <xf numFmtId="0" fontId="88" fillId="47"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88" fillId="50" borderId="0" applyNumberFormat="0" applyBorder="0" applyAlignment="0" applyProtection="0"/>
    <xf numFmtId="0" fontId="88" fillId="51"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88" fillId="54" borderId="0" applyNumberFormat="0" applyBorder="0" applyAlignment="0" applyProtection="0"/>
    <xf numFmtId="0" fontId="88" fillId="55"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88" fillId="58" borderId="0" applyNumberFormat="0" applyBorder="0" applyAlignment="0" applyProtection="0"/>
    <xf numFmtId="0" fontId="11" fillId="0" borderId="0"/>
    <xf numFmtId="0" fontId="15" fillId="0" borderId="0"/>
    <xf numFmtId="0" fontId="11" fillId="0" borderId="0"/>
    <xf numFmtId="0" fontId="11" fillId="0" borderId="0"/>
    <xf numFmtId="0" fontId="11" fillId="0" borderId="0"/>
    <xf numFmtId="0" fontId="1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43" fontId="15" fillId="0" borderId="0" applyFont="0" applyFill="0" applyBorder="0" applyAlignment="0" applyProtection="0"/>
    <xf numFmtId="44" fontId="15" fillId="0" borderId="0" applyFont="0" applyFill="0" applyBorder="0" applyAlignment="0" applyProtection="0"/>
    <xf numFmtId="0" fontId="11" fillId="0" borderId="0"/>
    <xf numFmtId="0" fontId="15" fillId="23" borderId="7" applyNumberFormat="0" applyFont="0" applyAlignment="0" applyProtection="0"/>
    <xf numFmtId="0" fontId="11" fillId="0" borderId="0"/>
    <xf numFmtId="0" fontId="11" fillId="0" borderId="0"/>
    <xf numFmtId="0" fontId="11" fillId="35" borderId="77" applyNumberFormat="0" applyFont="0" applyAlignment="0" applyProtection="0"/>
    <xf numFmtId="0" fontId="11" fillId="37" borderId="0" applyNumberFormat="0" applyBorder="0" applyAlignment="0" applyProtection="0"/>
    <xf numFmtId="0" fontId="11" fillId="38"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4" borderId="0" applyNumberFormat="0" applyBorder="0" applyAlignment="0" applyProtection="0"/>
    <xf numFmtId="0" fontId="11" fillId="45" borderId="0" applyNumberFormat="0" applyBorder="0" applyAlignment="0" applyProtection="0"/>
    <xf numFmtId="0" fontId="11" fillId="48" borderId="0" applyNumberFormat="0" applyBorder="0" applyAlignment="0" applyProtection="0"/>
    <xf numFmtId="0" fontId="11" fillId="49" borderId="0" applyNumberFormat="0" applyBorder="0" applyAlignment="0" applyProtection="0"/>
    <xf numFmtId="0" fontId="11" fillId="52" borderId="0" applyNumberFormat="0" applyBorder="0" applyAlignment="0" applyProtection="0"/>
    <xf numFmtId="0" fontId="11" fillId="53"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9" fillId="0" borderId="0"/>
    <xf numFmtId="0" fontId="8" fillId="0" borderId="0"/>
    <xf numFmtId="0" fontId="7" fillId="0" borderId="0"/>
    <xf numFmtId="0" fontId="7" fillId="0" borderId="0"/>
    <xf numFmtId="0" fontId="7" fillId="0" borderId="0"/>
    <xf numFmtId="0" fontId="7" fillId="0" borderId="0"/>
    <xf numFmtId="0" fontId="15" fillId="0" borderId="0"/>
    <xf numFmtId="0" fontId="15" fillId="0" borderId="0"/>
    <xf numFmtId="0" fontId="15" fillId="0" borderId="0"/>
    <xf numFmtId="0" fontId="15" fillId="0" borderId="0"/>
    <xf numFmtId="0" fontId="15"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7" fillId="0" borderId="0"/>
    <xf numFmtId="0" fontId="7" fillId="0" borderId="0"/>
    <xf numFmtId="0" fontId="7" fillId="0" borderId="0"/>
    <xf numFmtId="0" fontId="7" fillId="0" borderId="0"/>
    <xf numFmtId="0" fontId="15" fillId="23" borderId="7" applyNumberFormat="0" applyFont="0" applyAlignment="0" applyProtection="0"/>
    <xf numFmtId="0" fontId="7" fillId="0" borderId="0"/>
    <xf numFmtId="0" fontId="7" fillId="0" borderId="0"/>
    <xf numFmtId="0" fontId="7" fillId="0" borderId="0"/>
    <xf numFmtId="0" fontId="7"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7" fillId="0" borderId="0"/>
    <xf numFmtId="0" fontId="15" fillId="0" borderId="0"/>
    <xf numFmtId="0" fontId="7" fillId="0" borderId="0"/>
    <xf numFmtId="0" fontId="7" fillId="0" borderId="0"/>
    <xf numFmtId="0" fontId="7" fillId="0" borderId="0"/>
    <xf numFmtId="0" fontId="7" fillId="0" borderId="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5" fillId="0" borderId="0"/>
    <xf numFmtId="0" fontId="15" fillId="0" borderId="0"/>
    <xf numFmtId="0" fontId="7"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15" fillId="0" borderId="0"/>
    <xf numFmtId="0" fontId="7" fillId="0" borderId="0"/>
    <xf numFmtId="0" fontId="15" fillId="0" borderId="0"/>
    <xf numFmtId="0" fontId="7" fillId="0" borderId="0"/>
    <xf numFmtId="0" fontId="15" fillId="0" borderId="0"/>
    <xf numFmtId="0" fontId="7" fillId="0" borderId="0"/>
    <xf numFmtId="0" fontId="15" fillId="0" borderId="0"/>
    <xf numFmtId="0" fontId="7"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15" fillId="0" borderId="0"/>
    <xf numFmtId="0" fontId="7" fillId="0" borderId="0"/>
    <xf numFmtId="0" fontId="15" fillId="0" borderId="0"/>
    <xf numFmtId="0" fontId="7" fillId="0" borderId="0"/>
    <xf numFmtId="0" fontId="15"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 fillId="0" borderId="0"/>
    <xf numFmtId="0" fontId="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7" fillId="35" borderId="77"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6" fillId="35" borderId="77"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35" borderId="77" applyNumberFormat="0" applyFont="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9" fontId="15" fillId="0" borderId="0" applyFont="0" applyFill="0" applyBorder="0" applyAlignment="0" applyProtection="0"/>
    <xf numFmtId="0" fontId="1" fillId="0" borderId="0"/>
    <xf numFmtId="0" fontId="141" fillId="0" borderId="0"/>
  </cellStyleXfs>
  <cellXfs count="1146">
    <xf numFmtId="0" fontId="0" fillId="0" borderId="0" xfId="0"/>
    <xf numFmtId="0" fontId="20" fillId="0" borderId="0" xfId="0" applyFont="1" applyBorder="1" applyAlignment="1">
      <alignment vertical="top"/>
    </xf>
    <xf numFmtId="0" fontId="20" fillId="0" borderId="0" xfId="0" applyFont="1" applyBorder="1" applyAlignment="1">
      <alignment horizontal="center" vertical="center"/>
    </xf>
    <xf numFmtId="0" fontId="20" fillId="0" borderId="0" xfId="0" applyFont="1" applyBorder="1" applyAlignment="1">
      <alignment vertical="top" wrapText="1"/>
    </xf>
    <xf numFmtId="0" fontId="0" fillId="0" borderId="0" xfId="0" applyFill="1" applyBorder="1" applyAlignment="1">
      <alignment vertical="top"/>
    </xf>
    <xf numFmtId="0" fontId="0" fillId="0" borderId="0" xfId="0" applyFill="1" applyBorder="1" applyAlignment="1">
      <alignment horizontal="center" vertical="top"/>
    </xf>
    <xf numFmtId="166" fontId="29" fillId="0" borderId="10" xfId="0" applyNumberFormat="1" applyFont="1" applyFill="1" applyBorder="1" applyAlignment="1">
      <alignment vertical="center"/>
    </xf>
    <xf numFmtId="0" fontId="0" fillId="0" borderId="10" xfId="0" applyFill="1" applyBorder="1" applyAlignment="1">
      <alignment vertical="center"/>
    </xf>
    <xf numFmtId="0" fontId="32" fillId="0" borderId="0" xfId="0" applyFont="1" applyFill="1" applyBorder="1" applyAlignment="1">
      <alignment vertical="top"/>
    </xf>
    <xf numFmtId="0" fontId="0" fillId="0" borderId="0" xfId="0" applyAlignment="1">
      <alignment horizontal="center"/>
    </xf>
    <xf numFmtId="6" fontId="32" fillId="24" borderId="10" xfId="84" applyNumberFormat="1" applyFont="1" applyFill="1" applyBorder="1" applyAlignment="1" applyProtection="1">
      <alignment vertical="center"/>
    </xf>
    <xf numFmtId="0" fontId="0" fillId="0" borderId="10" xfId="0" applyFill="1" applyBorder="1" applyAlignment="1" applyProtection="1">
      <alignment vertical="center"/>
    </xf>
    <xf numFmtId="0" fontId="0" fillId="0" borderId="0" xfId="0" applyFill="1" applyBorder="1" applyAlignment="1">
      <alignment vertical="top" wrapText="1"/>
    </xf>
    <xf numFmtId="0" fontId="27" fillId="0" borderId="0" xfId="0" applyFont="1"/>
    <xf numFmtId="0" fontId="20" fillId="0" borderId="0" xfId="0" applyFont="1" applyBorder="1" applyAlignment="1" applyProtection="1">
      <alignment vertical="top" wrapText="1"/>
      <protection locked="0"/>
    </xf>
    <xf numFmtId="0" fontId="0" fillId="0" borderId="0" xfId="0" applyAlignment="1" applyProtection="1">
      <alignment vertical="top" wrapText="1"/>
      <protection locked="0"/>
    </xf>
    <xf numFmtId="0" fontId="0" fillId="25" borderId="0" xfId="0" applyFill="1" applyAlignment="1"/>
    <xf numFmtId="0" fontId="0" fillId="25" borderId="0" xfId="0" applyFill="1" applyAlignment="1" applyProtection="1"/>
    <xf numFmtId="0" fontId="20" fillId="0" borderId="0"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31" fillId="24" borderId="13" xfId="0" applyFont="1" applyFill="1" applyBorder="1" applyAlignment="1" applyProtection="1"/>
    <xf numFmtId="0" fontId="0" fillId="25" borderId="0" xfId="0" applyFill="1" applyAlignment="1">
      <alignment wrapText="1"/>
    </xf>
    <xf numFmtId="0" fontId="0" fillId="0" borderId="0" xfId="0" applyAlignment="1">
      <alignment wrapText="1"/>
    </xf>
    <xf numFmtId="0" fontId="0" fillId="0" borderId="0" xfId="0" applyFill="1" applyBorder="1" applyAlignment="1">
      <alignment horizontal="center" vertical="top" wrapText="1"/>
    </xf>
    <xf numFmtId="0" fontId="0" fillId="25" borderId="0" xfId="0" applyFill="1" applyAlignment="1" applyProtection="1">
      <alignment wrapText="1"/>
    </xf>
    <xf numFmtId="166" fontId="29" fillId="0" borderId="10" xfId="0" applyNumberFormat="1" applyFont="1" applyFill="1" applyBorder="1" applyAlignment="1">
      <alignment vertical="center" wrapText="1"/>
    </xf>
    <xf numFmtId="0" fontId="0" fillId="0" borderId="10" xfId="0" applyFill="1" applyBorder="1" applyAlignment="1" applyProtection="1">
      <alignment vertical="center" wrapText="1"/>
    </xf>
    <xf numFmtId="0" fontId="0" fillId="0" borderId="10" xfId="0" applyFill="1" applyBorder="1" applyAlignment="1">
      <alignment vertical="center" wrapText="1"/>
    </xf>
    <xf numFmtId="6" fontId="32" fillId="24" borderId="10" xfId="84" applyNumberFormat="1" applyFont="1" applyFill="1" applyBorder="1" applyAlignment="1" applyProtection="1">
      <alignment vertical="center" wrapText="1"/>
    </xf>
    <xf numFmtId="0" fontId="32" fillId="0" borderId="0" xfId="0" applyFont="1" applyFill="1" applyBorder="1" applyAlignment="1">
      <alignment vertical="top" wrapText="1"/>
    </xf>
    <xf numFmtId="6" fontId="34" fillId="24" borderId="10" xfId="84" applyNumberFormat="1" applyFont="1" applyFill="1" applyBorder="1" applyAlignment="1" applyProtection="1">
      <alignment vertical="center" wrapText="1"/>
    </xf>
    <xf numFmtId="0" fontId="0" fillId="26" borderId="0" xfId="0" applyFill="1" applyBorder="1" applyAlignment="1">
      <alignment vertical="top"/>
    </xf>
    <xf numFmtId="0" fontId="0" fillId="0" borderId="0" xfId="0" applyAlignment="1"/>
    <xf numFmtId="0" fontId="17" fillId="24" borderId="0" xfId="0" applyFont="1" applyFill="1" applyAlignment="1" applyProtection="1">
      <alignment horizontal="center" vertical="center" wrapText="1"/>
    </xf>
    <xf numFmtId="0" fontId="39" fillId="24" borderId="15" xfId="0" applyFont="1" applyFill="1" applyBorder="1" applyAlignment="1" applyProtection="1">
      <alignment horizontal="center" vertical="center" wrapText="1"/>
    </xf>
    <xf numFmtId="0" fontId="39" fillId="24" borderId="16" xfId="0" applyFont="1" applyFill="1" applyBorder="1" applyAlignment="1" applyProtection="1">
      <alignment horizontal="center" vertical="center" wrapText="1"/>
    </xf>
    <xf numFmtId="0" fontId="39" fillId="24" borderId="17" xfId="0" applyFont="1" applyFill="1" applyBorder="1" applyAlignment="1" applyProtection="1">
      <alignment horizontal="center" vertical="center" wrapText="1"/>
    </xf>
    <xf numFmtId="0" fontId="0" fillId="24" borderId="12" xfId="0" applyFill="1" applyBorder="1" applyAlignment="1" applyProtection="1">
      <alignment vertical="top"/>
    </xf>
    <xf numFmtId="0" fontId="0" fillId="24" borderId="12" xfId="0" applyFill="1" applyBorder="1" applyAlignment="1" applyProtection="1">
      <alignment vertical="top" wrapText="1"/>
    </xf>
    <xf numFmtId="166" fontId="29" fillId="0" borderId="10" xfId="0" applyNumberFormat="1" applyFont="1" applyFill="1" applyBorder="1" applyAlignment="1" applyProtection="1">
      <alignment vertical="center"/>
    </xf>
    <xf numFmtId="0" fontId="0" fillId="0" borderId="0" xfId="0" applyAlignment="1" applyProtection="1">
      <alignment vertical="top"/>
      <protection locked="0"/>
    </xf>
    <xf numFmtId="0" fontId="39" fillId="24" borderId="0" xfId="0" applyFont="1" applyFill="1" applyAlignment="1" applyProtection="1">
      <alignment horizontal="center" vertical="center" wrapText="1"/>
    </xf>
    <xf numFmtId="0" fontId="31" fillId="27" borderId="12" xfId="0" applyFont="1" applyFill="1" applyBorder="1" applyAlignment="1" applyProtection="1">
      <alignment vertical="top" wrapText="1"/>
    </xf>
    <xf numFmtId="0" fontId="27" fillId="24" borderId="18" xfId="0" applyFont="1" applyFill="1" applyBorder="1" applyAlignment="1" applyProtection="1">
      <alignment horizontal="center" vertical="center" wrapText="1"/>
    </xf>
    <xf numFmtId="0" fontId="27" fillId="24" borderId="19" xfId="0" applyFont="1" applyFill="1" applyBorder="1" applyAlignment="1" applyProtection="1">
      <alignment horizontal="center" vertical="center" wrapText="1"/>
    </xf>
    <xf numFmtId="0" fontId="27" fillId="24" borderId="22" xfId="0" applyFont="1" applyFill="1" applyBorder="1" applyAlignment="1" applyProtection="1">
      <alignment horizontal="center" vertical="center" wrapText="1"/>
    </xf>
    <xf numFmtId="0" fontId="27" fillId="0" borderId="0" xfId="0" applyFont="1" applyBorder="1" applyAlignment="1" applyProtection="1">
      <alignment vertical="top" wrapText="1"/>
    </xf>
    <xf numFmtId="0" fontId="27" fillId="0" borderId="0" xfId="0" applyFont="1" applyBorder="1" applyAlignment="1" applyProtection="1">
      <alignment vertical="top" wrapText="1"/>
      <protection locked="0"/>
    </xf>
    <xf numFmtId="0" fontId="34" fillId="24" borderId="25" xfId="0" applyFont="1" applyFill="1" applyBorder="1" applyAlignment="1" applyProtection="1">
      <alignment horizontal="center" vertical="center"/>
    </xf>
    <xf numFmtId="0" fontId="27" fillId="0" borderId="0" xfId="0" applyFont="1" applyAlignment="1"/>
    <xf numFmtId="0" fontId="27" fillId="0" borderId="0" xfId="0" applyFont="1" applyBorder="1" applyAlignment="1" applyProtection="1">
      <alignment vertical="top"/>
    </xf>
    <xf numFmtId="0" fontId="21" fillId="0" borderId="0" xfId="0" applyFont="1"/>
    <xf numFmtId="0" fontId="43" fillId="0" borderId="0" xfId="0" applyFont="1" applyAlignment="1">
      <alignment vertical="top" wrapText="1"/>
    </xf>
    <xf numFmtId="0" fontId="32" fillId="0" borderId="10" xfId="0" applyFont="1" applyBorder="1" applyAlignment="1" applyProtection="1">
      <alignment vertical="center"/>
      <protection locked="0"/>
    </xf>
    <xf numFmtId="164" fontId="32" fillId="24" borderId="18" xfId="0" applyNumberFormat="1" applyFont="1" applyFill="1" applyBorder="1" applyAlignment="1" applyProtection="1">
      <alignment vertical="center"/>
    </xf>
    <xf numFmtId="1" fontId="32" fillId="24" borderId="18" xfId="0" applyNumberFormat="1" applyFont="1" applyFill="1" applyBorder="1" applyAlignment="1" applyProtection="1">
      <alignment vertical="center"/>
    </xf>
    <xf numFmtId="0" fontId="34" fillId="0" borderId="0" xfId="0" applyFont="1" applyAlignment="1"/>
    <xf numFmtId="0" fontId="32" fillId="0" borderId="0" xfId="0" applyFont="1" applyBorder="1" applyAlignment="1">
      <alignment vertical="top"/>
    </xf>
    <xf numFmtId="0" fontId="34" fillId="0" borderId="10" xfId="0" applyFont="1" applyBorder="1" applyAlignment="1" applyProtection="1">
      <alignment vertical="top" wrapText="1"/>
      <protection locked="0"/>
    </xf>
    <xf numFmtId="0" fontId="34" fillId="0" borderId="10" xfId="0" applyFont="1" applyBorder="1" applyAlignment="1" applyProtection="1">
      <alignment vertical="center" wrapText="1"/>
      <protection locked="0"/>
    </xf>
    <xf numFmtId="0" fontId="34" fillId="0" borderId="10" xfId="0" applyFont="1" applyBorder="1" applyAlignment="1" applyProtection="1">
      <alignment vertical="center"/>
      <protection locked="0"/>
    </xf>
    <xf numFmtId="165" fontId="34" fillId="0" borderId="10" xfId="0" applyNumberFormat="1" applyFont="1" applyBorder="1" applyAlignment="1" applyProtection="1">
      <alignment vertical="center"/>
      <protection locked="0"/>
    </xf>
    <xf numFmtId="164" fontId="34" fillId="24" borderId="10" xfId="95" applyNumberFormat="1" applyFont="1" applyFill="1" applyBorder="1" applyAlignment="1">
      <alignment vertical="center"/>
    </xf>
    <xf numFmtId="1" fontId="34" fillId="0" borderId="10" xfId="0" applyNumberFormat="1" applyFont="1" applyBorder="1" applyAlignment="1" applyProtection="1">
      <alignment vertical="center"/>
      <protection locked="0"/>
    </xf>
    <xf numFmtId="164" fontId="34" fillId="24" borderId="10" xfId="95" applyNumberFormat="1" applyFont="1" applyFill="1" applyBorder="1" applyAlignment="1" applyProtection="1">
      <alignment vertical="center"/>
    </xf>
    <xf numFmtId="1" fontId="34" fillId="24" borderId="10" xfId="0" applyNumberFormat="1" applyFont="1" applyFill="1" applyBorder="1" applyAlignment="1" applyProtection="1">
      <alignment vertical="center"/>
    </xf>
    <xf numFmtId="0" fontId="34" fillId="0" borderId="0" xfId="0" applyFont="1" applyBorder="1" applyAlignment="1">
      <alignment vertical="top"/>
    </xf>
    <xf numFmtId="1" fontId="34" fillId="0" borderId="10" xfId="0" applyNumberFormat="1" applyFont="1" applyFill="1" applyBorder="1" applyAlignment="1" applyProtection="1">
      <alignment vertical="center"/>
      <protection locked="0"/>
    </xf>
    <xf numFmtId="0" fontId="34" fillId="0" borderId="0" xfId="0" applyFont="1" applyBorder="1" applyAlignment="1" applyProtection="1">
      <alignment vertical="top"/>
      <protection locked="0"/>
    </xf>
    <xf numFmtId="0" fontId="34" fillId="0" borderId="0" xfId="0" applyFont="1" applyBorder="1" applyAlignment="1" applyProtection="1">
      <alignment vertical="top" wrapText="1"/>
      <protection locked="0"/>
    </xf>
    <xf numFmtId="6" fontId="34" fillId="25" borderId="10" xfId="84" applyNumberFormat="1" applyFont="1" applyFill="1" applyBorder="1" applyAlignment="1">
      <alignment vertical="center"/>
    </xf>
    <xf numFmtId="6" fontId="34" fillId="25" borderId="10" xfId="84" applyNumberFormat="1" applyFont="1" applyFill="1" applyBorder="1" applyAlignment="1" applyProtection="1">
      <alignment vertical="center"/>
    </xf>
    <xf numFmtId="3" fontId="34" fillId="25" borderId="10" xfId="84" applyNumberFormat="1" applyFont="1" applyFill="1" applyBorder="1" applyAlignment="1">
      <alignment vertical="center"/>
    </xf>
    <xf numFmtId="0" fontId="34" fillId="0" borderId="0" xfId="0" applyFont="1" applyFill="1" applyBorder="1" applyAlignment="1">
      <alignment vertical="top"/>
    </xf>
    <xf numFmtId="0" fontId="44" fillId="24" borderId="10" xfId="0" applyFont="1" applyFill="1" applyBorder="1" applyAlignment="1" applyProtection="1">
      <alignment vertical="center"/>
    </xf>
    <xf numFmtId="0" fontId="34" fillId="25" borderId="0" xfId="0" applyFont="1" applyFill="1" applyAlignment="1" applyProtection="1"/>
    <xf numFmtId="0" fontId="34" fillId="25" borderId="0" xfId="0" applyFont="1" applyFill="1" applyAlignment="1"/>
    <xf numFmtId="6" fontId="34" fillId="24" borderId="10" xfId="0" applyNumberFormat="1" applyFont="1" applyFill="1" applyBorder="1" applyAlignment="1" applyProtection="1">
      <alignment vertical="center"/>
    </xf>
    <xf numFmtId="6" fontId="34" fillId="0" borderId="10" xfId="84" applyNumberFormat="1" applyFont="1" applyFill="1" applyBorder="1" applyAlignment="1" applyProtection="1">
      <alignment vertical="center"/>
      <protection locked="0"/>
    </xf>
    <xf numFmtId="6" fontId="34" fillId="24" borderId="10" xfId="84" applyNumberFormat="1" applyFont="1" applyFill="1" applyBorder="1" applyAlignment="1" applyProtection="1">
      <alignment vertical="center"/>
    </xf>
    <xf numFmtId="0" fontId="34" fillId="24" borderId="10" xfId="0" applyFont="1" applyFill="1" applyBorder="1" applyAlignment="1">
      <alignment vertical="center"/>
    </xf>
    <xf numFmtId="0" fontId="34" fillId="26" borderId="10" xfId="0" applyFont="1" applyFill="1" applyBorder="1" applyAlignment="1" applyProtection="1">
      <alignment horizontal="left" vertical="center" wrapText="1"/>
      <protection locked="0"/>
    </xf>
    <xf numFmtId="3" fontId="34" fillId="25" borderId="10" xfId="84" applyNumberFormat="1" applyFont="1" applyFill="1" applyBorder="1" applyAlignment="1" applyProtection="1">
      <alignment vertical="center"/>
    </xf>
    <xf numFmtId="6" fontId="34" fillId="25" borderId="10" xfId="0" applyNumberFormat="1" applyFont="1" applyFill="1" applyBorder="1" applyAlignment="1" applyProtection="1">
      <alignment vertical="center"/>
    </xf>
    <xf numFmtId="0" fontId="32" fillId="25" borderId="10" xfId="0" applyFont="1" applyFill="1" applyBorder="1" applyAlignment="1" applyProtection="1">
      <alignment vertical="center"/>
    </xf>
    <xf numFmtId="0" fontId="32" fillId="25" borderId="10" xfId="0" applyFont="1" applyFill="1" applyBorder="1" applyAlignment="1" applyProtection="1">
      <alignment vertical="top" wrapText="1"/>
    </xf>
    <xf numFmtId="1" fontId="32" fillId="24" borderId="10" xfId="0" applyNumberFormat="1" applyFont="1" applyFill="1" applyBorder="1" applyAlignment="1" applyProtection="1">
      <alignment vertical="center"/>
    </xf>
    <xf numFmtId="0" fontId="34" fillId="0" borderId="0" xfId="0" applyFont="1"/>
    <xf numFmtId="0" fontId="34" fillId="24" borderId="10" xfId="0" applyFont="1" applyFill="1" applyBorder="1" applyAlignment="1" applyProtection="1">
      <alignment vertical="top" wrapText="1"/>
    </xf>
    <xf numFmtId="6" fontId="34" fillId="25" borderId="10" xfId="84" applyNumberFormat="1" applyFont="1" applyFill="1" applyBorder="1" applyAlignment="1">
      <alignment vertical="center" wrapText="1"/>
    </xf>
    <xf numFmtId="3" fontId="34" fillId="25" borderId="10" xfId="84" applyNumberFormat="1" applyFont="1" applyFill="1" applyBorder="1" applyAlignment="1" applyProtection="1">
      <alignment vertical="center" wrapText="1"/>
    </xf>
    <xf numFmtId="3" fontId="34" fillId="25" borderId="10" xfId="84" applyNumberFormat="1" applyFont="1" applyFill="1" applyBorder="1" applyAlignment="1">
      <alignment vertical="center" wrapText="1"/>
    </xf>
    <xf numFmtId="0" fontId="34" fillId="25" borderId="0" xfId="0" applyFont="1" applyFill="1" applyAlignment="1">
      <alignment wrapText="1"/>
    </xf>
    <xf numFmtId="0" fontId="34" fillId="0" borderId="0" xfId="0" applyFont="1" applyAlignment="1">
      <alignment wrapText="1"/>
    </xf>
    <xf numFmtId="0" fontId="34" fillId="0" borderId="0" xfId="0" applyFont="1" applyFill="1" applyBorder="1" applyAlignment="1">
      <alignment vertical="top" wrapText="1"/>
    </xf>
    <xf numFmtId="0" fontId="44" fillId="24" borderId="10" xfId="0" applyFont="1" applyFill="1" applyBorder="1" applyAlignment="1" applyProtection="1">
      <alignment vertical="center" wrapText="1"/>
    </xf>
    <xf numFmtId="0" fontId="34" fillId="25" borderId="0" xfId="0" applyFont="1" applyFill="1" applyAlignment="1" applyProtection="1">
      <alignment wrapText="1"/>
    </xf>
    <xf numFmtId="6" fontId="34" fillId="24" borderId="10" xfId="0" applyNumberFormat="1" applyFont="1" applyFill="1" applyBorder="1" applyAlignment="1" applyProtection="1">
      <alignment vertical="center" wrapText="1"/>
    </xf>
    <xf numFmtId="6" fontId="34" fillId="0" borderId="10" xfId="84" applyNumberFormat="1" applyFont="1" applyFill="1" applyBorder="1" applyAlignment="1" applyProtection="1">
      <alignment vertical="center" wrapText="1"/>
      <protection locked="0"/>
    </xf>
    <xf numFmtId="0" fontId="34" fillId="24" borderId="10" xfId="0" applyFont="1" applyFill="1" applyBorder="1" applyAlignment="1">
      <alignment vertical="center" wrapText="1"/>
    </xf>
    <xf numFmtId="6" fontId="34" fillId="25" borderId="10" xfId="84" applyNumberFormat="1" applyFont="1" applyFill="1" applyBorder="1" applyAlignment="1" applyProtection="1">
      <alignment vertical="center" wrapText="1"/>
    </xf>
    <xf numFmtId="6" fontId="34" fillId="25" borderId="10" xfId="0" applyNumberFormat="1" applyFont="1" applyFill="1" applyBorder="1" applyAlignment="1" applyProtection="1">
      <alignment vertical="center" wrapText="1"/>
    </xf>
    <xf numFmtId="6" fontId="34" fillId="0" borderId="10" xfId="0" applyNumberFormat="1" applyFont="1" applyFill="1" applyBorder="1" applyAlignment="1" applyProtection="1">
      <alignment vertical="center" wrapText="1"/>
      <protection locked="0"/>
    </xf>
    <xf numFmtId="0" fontId="32" fillId="25" borderId="10" xfId="0" applyFont="1" applyFill="1" applyBorder="1" applyAlignment="1" applyProtection="1">
      <alignment vertical="center" wrapText="1"/>
    </xf>
    <xf numFmtId="6" fontId="34" fillId="0" borderId="10" xfId="0" applyNumberFormat="1" applyFont="1" applyFill="1" applyBorder="1" applyAlignment="1" applyProtection="1">
      <alignment vertical="center"/>
      <protection locked="0"/>
    </xf>
    <xf numFmtId="0" fontId="34" fillId="0" borderId="11" xfId="0" applyFont="1" applyBorder="1" applyAlignment="1" applyProtection="1">
      <alignment horizontal="left" vertical="top" wrapText="1"/>
      <protection locked="0"/>
    </xf>
    <xf numFmtId="0" fontId="34" fillId="0" borderId="0" xfId="0" applyFont="1" applyAlignment="1">
      <alignment vertical="top"/>
    </xf>
    <xf numFmtId="0" fontId="34" fillId="0" borderId="0" xfId="0" applyFont="1" applyBorder="1" applyAlignment="1" applyProtection="1">
      <alignment vertical="center" wrapText="1"/>
      <protection locked="0"/>
    </xf>
    <xf numFmtId="167" fontId="34" fillId="0" borderId="0" xfId="0" applyNumberFormat="1" applyFont="1" applyBorder="1" applyAlignment="1" applyProtection="1">
      <alignment horizontal="center" vertical="center" wrapText="1"/>
      <protection locked="0"/>
    </xf>
    <xf numFmtId="0" fontId="34" fillId="0" borderId="0" xfId="0" applyFont="1" applyBorder="1" applyAlignment="1" applyProtection="1">
      <alignment horizontal="center" vertical="center"/>
      <protection locked="0"/>
    </xf>
    <xf numFmtId="0" fontId="34" fillId="0" borderId="0" xfId="0" applyNumberFormat="1" applyFont="1" applyBorder="1" applyAlignment="1" applyProtection="1">
      <alignment horizontal="center" vertical="center"/>
      <protection locked="0"/>
    </xf>
    <xf numFmtId="0" fontId="0" fillId="0" borderId="0" xfId="0" applyBorder="1" applyAlignment="1">
      <alignment vertical="top"/>
    </xf>
    <xf numFmtId="0" fontId="0" fillId="0" borderId="0" xfId="0" applyBorder="1" applyAlignment="1" applyProtection="1">
      <alignment vertical="top" wrapText="1"/>
      <protection locked="0"/>
    </xf>
    <xf numFmtId="0" fontId="27" fillId="0" borderId="0" xfId="0" applyFont="1" applyFill="1" applyBorder="1" applyAlignment="1" applyProtection="1">
      <alignment vertical="top" wrapText="1"/>
      <protection locked="0"/>
    </xf>
    <xf numFmtId="0" fontId="27" fillId="0" borderId="0" xfId="0" applyFont="1" applyFill="1" applyAlignment="1" applyProtection="1">
      <alignment vertical="top" wrapText="1"/>
      <protection locked="0"/>
    </xf>
    <xf numFmtId="0" fontId="0" fillId="0" borderId="0" xfId="0" applyFill="1" applyAlignment="1" applyProtection="1">
      <alignment vertical="top" wrapText="1"/>
      <protection locked="0"/>
    </xf>
    <xf numFmtId="0" fontId="0" fillId="0" borderId="0" xfId="0" applyFill="1"/>
    <xf numFmtId="0" fontId="34" fillId="0" borderId="0" xfId="0" applyFont="1" applyBorder="1" applyAlignment="1" applyProtection="1">
      <alignment horizontal="left" vertical="top"/>
      <protection locked="0"/>
    </xf>
    <xf numFmtId="0" fontId="34" fillId="0" borderId="10" xfId="0" applyFont="1" applyFill="1" applyBorder="1" applyAlignment="1" applyProtection="1">
      <alignment vertical="top" wrapText="1"/>
      <protection locked="0"/>
    </xf>
    <xf numFmtId="0" fontId="34" fillId="0" borderId="10" xfId="0" applyFont="1" applyFill="1" applyBorder="1" applyAlignment="1" applyProtection="1">
      <alignment horizontal="left" vertical="center" wrapText="1"/>
      <protection locked="0"/>
    </xf>
    <xf numFmtId="0" fontId="34" fillId="0" borderId="0" xfId="0" applyFont="1" applyAlignment="1" applyProtection="1">
      <alignment wrapText="1"/>
      <protection locked="0"/>
    </xf>
    <xf numFmtId="166" fontId="29" fillId="0" borderId="10" xfId="0" applyNumberFormat="1" applyFont="1" applyFill="1" applyBorder="1" applyAlignment="1" applyProtection="1">
      <alignment vertical="center" wrapText="1"/>
    </xf>
    <xf numFmtId="6" fontId="32" fillId="24" borderId="10" xfId="0" applyNumberFormat="1" applyFont="1" applyFill="1" applyBorder="1" applyAlignment="1" applyProtection="1">
      <alignment vertical="center" wrapText="1"/>
    </xf>
    <xf numFmtId="0" fontId="34" fillId="0" borderId="10" xfId="0" applyFont="1" applyFill="1" applyBorder="1" applyAlignment="1" applyProtection="1">
      <alignment vertical="center"/>
      <protection locked="0"/>
    </xf>
    <xf numFmtId="0" fontId="0" fillId="27" borderId="10" xfId="0" applyFill="1" applyBorder="1" applyAlignment="1">
      <alignment horizontal="center"/>
    </xf>
    <xf numFmtId="6" fontId="34" fillId="27" borderId="10" xfId="84" applyNumberFormat="1" applyFont="1" applyFill="1" applyBorder="1" applyAlignment="1" applyProtection="1">
      <alignment vertical="center" wrapText="1"/>
    </xf>
    <xf numFmtId="6" fontId="34" fillId="27" borderId="10" xfId="0" applyNumberFormat="1" applyFont="1" applyFill="1" applyBorder="1" applyAlignment="1" applyProtection="1">
      <alignment vertical="center" wrapText="1"/>
    </xf>
    <xf numFmtId="0" fontId="34" fillId="27" borderId="10" xfId="0" applyFont="1" applyFill="1" applyBorder="1" applyAlignment="1" applyProtection="1">
      <alignment vertical="top" wrapText="1"/>
    </xf>
    <xf numFmtId="0" fontId="34" fillId="27" borderId="10" xfId="0" applyFont="1" applyFill="1" applyBorder="1" applyAlignment="1" applyProtection="1">
      <alignment horizontal="left" vertical="center" wrapText="1"/>
    </xf>
    <xf numFmtId="166" fontId="29" fillId="27" borderId="18" xfId="0" applyNumberFormat="1" applyFont="1" applyFill="1" applyBorder="1" applyAlignment="1" applyProtection="1">
      <alignment vertical="center"/>
    </xf>
    <xf numFmtId="6" fontId="34" fillId="27" borderId="10" xfId="84" applyNumberFormat="1" applyFont="1" applyFill="1" applyBorder="1" applyAlignment="1" applyProtection="1">
      <alignment vertical="center"/>
    </xf>
    <xf numFmtId="0" fontId="34" fillId="27" borderId="12" xfId="0" applyFont="1" applyFill="1" applyBorder="1" applyAlignment="1" applyProtection="1">
      <alignment horizontal="center" vertical="center" wrapText="1"/>
    </xf>
    <xf numFmtId="0" fontId="34" fillId="27" borderId="10" xfId="0" applyFont="1" applyFill="1" applyBorder="1" applyAlignment="1" applyProtection="1">
      <alignment horizontal="right" vertical="center" wrapText="1"/>
    </xf>
    <xf numFmtId="0" fontId="25" fillId="0" borderId="10" xfId="0" applyFont="1" applyBorder="1" applyAlignment="1" applyProtection="1">
      <alignment vertical="top" wrapText="1"/>
      <protection locked="0"/>
    </xf>
    <xf numFmtId="0" fontId="21" fillId="0" borderId="0" xfId="0" applyFont="1" applyProtection="1">
      <protection locked="0"/>
    </xf>
    <xf numFmtId="0" fontId="25" fillId="0" borderId="10" xfId="0" applyFont="1" applyBorder="1" applyAlignment="1" applyProtection="1">
      <alignment horizontal="center" vertical="center"/>
      <protection locked="0"/>
    </xf>
    <xf numFmtId="0" fontId="42" fillId="0" borderId="0" xfId="0" applyFont="1" applyProtection="1">
      <protection locked="0"/>
    </xf>
    <xf numFmtId="0" fontId="42" fillId="0" borderId="10" xfId="0" applyFont="1" applyBorder="1" applyAlignment="1" applyProtection="1">
      <alignment vertical="top" wrapText="1"/>
      <protection locked="0"/>
    </xf>
    <xf numFmtId="0" fontId="21" fillId="0" borderId="0" xfId="0" applyFont="1" applyAlignment="1" applyProtection="1">
      <alignment vertical="top" wrapText="1"/>
      <protection locked="0"/>
    </xf>
    <xf numFmtId="0" fontId="21" fillId="0" borderId="0" xfId="0" applyFont="1" applyAlignment="1" applyProtection="1">
      <alignment horizontal="left" vertical="top" wrapText="1" indent="1"/>
      <protection locked="0"/>
    </xf>
    <xf numFmtId="0" fontId="27" fillId="0" borderId="0" xfId="0" applyFont="1" applyAlignment="1" applyProtection="1">
      <alignment horizontal="left" indent="1"/>
      <protection locked="0"/>
    </xf>
    <xf numFmtId="0" fontId="21" fillId="0" borderId="0" xfId="0" applyFont="1" applyFill="1" applyBorder="1" applyAlignment="1" applyProtection="1">
      <alignment horizontal="left" vertical="center" indent="4"/>
      <protection locked="0"/>
    </xf>
    <xf numFmtId="0" fontId="21" fillId="0" borderId="0" xfId="0" applyFont="1" applyFill="1" applyBorder="1" applyProtection="1">
      <protection locked="0"/>
    </xf>
    <xf numFmtId="0" fontId="19" fillId="0" borderId="0" xfId="0" applyFont="1" applyAlignment="1" applyProtection="1">
      <alignment horizontal="left" vertical="top" wrapText="1" indent="1"/>
      <protection locked="0"/>
    </xf>
    <xf numFmtId="0" fontId="26" fillId="0" borderId="0" xfId="0" applyFont="1" applyAlignment="1" applyProtection="1">
      <alignment horizontal="left" indent="1"/>
      <protection locked="0"/>
    </xf>
    <xf numFmtId="0" fontId="43" fillId="0" borderId="0" xfId="0" applyFont="1" applyAlignment="1" applyProtection="1">
      <alignment vertical="top" wrapText="1"/>
      <protection locked="0"/>
    </xf>
    <xf numFmtId="0" fontId="20" fillId="0" borderId="13" xfId="0" applyFont="1" applyBorder="1" applyAlignment="1" applyProtection="1">
      <alignment vertical="top"/>
      <protection locked="0"/>
    </xf>
    <xf numFmtId="0" fontId="20" fillId="0" borderId="0" xfId="0" applyFont="1" applyBorder="1" applyAlignment="1" applyProtection="1">
      <alignment vertical="top"/>
      <protection locked="0"/>
    </xf>
    <xf numFmtId="0" fontId="34" fillId="0" borderId="13" xfId="0" applyFont="1" applyBorder="1" applyAlignment="1" applyProtection="1">
      <alignment vertical="top"/>
      <protection locked="0"/>
    </xf>
    <xf numFmtId="0" fontId="34" fillId="0" borderId="11" xfId="0" applyFont="1" applyBorder="1" applyAlignment="1" applyProtection="1">
      <alignment horizontal="left" vertical="top"/>
      <protection locked="0"/>
    </xf>
    <xf numFmtId="0" fontId="21" fillId="0" borderId="0" xfId="0" applyFont="1" applyFill="1" applyBorder="1" applyAlignment="1" applyProtection="1">
      <alignment horizontal="left" vertical="center"/>
      <protection locked="0"/>
    </xf>
    <xf numFmtId="0" fontId="0" fillId="24" borderId="10" xfId="0" applyFill="1" applyBorder="1"/>
    <xf numFmtId="164" fontId="0" fillId="24" borderId="10" xfId="0" applyNumberFormat="1" applyFill="1" applyBorder="1" applyAlignment="1">
      <alignment vertical="top"/>
    </xf>
    <xf numFmtId="6" fontId="0" fillId="24" borderId="10" xfId="0" applyNumberFormat="1" applyFill="1" applyBorder="1"/>
    <xf numFmtId="164" fontId="0" fillId="24" borderId="10" xfId="0" applyNumberFormat="1" applyFill="1" applyBorder="1"/>
    <xf numFmtId="6" fontId="34" fillId="0" borderId="36" xfId="84" applyNumberFormat="1" applyFont="1" applyFill="1" applyBorder="1" applyAlignment="1" applyProtection="1">
      <alignment vertical="center" wrapText="1"/>
      <protection locked="0"/>
    </xf>
    <xf numFmtId="164" fontId="34" fillId="27" borderId="10" xfId="0" applyNumberFormat="1" applyFont="1" applyFill="1" applyBorder="1" applyAlignment="1" applyProtection="1">
      <alignment horizontal="right" vertical="center" wrapText="1"/>
    </xf>
    <xf numFmtId="6" fontId="34" fillId="25" borderId="18" xfId="84" applyNumberFormat="1" applyFont="1" applyFill="1" applyBorder="1" applyAlignment="1" applyProtection="1">
      <alignment vertical="center" wrapText="1"/>
    </xf>
    <xf numFmtId="0" fontId="0" fillId="0" borderId="13" xfId="0" applyBorder="1" applyAlignment="1" applyProtection="1">
      <alignment vertical="top"/>
      <protection locked="0"/>
    </xf>
    <xf numFmtId="0" fontId="0" fillId="0" borderId="11" xfId="0" applyBorder="1" applyAlignment="1" applyProtection="1">
      <alignment vertical="top" wrapText="1"/>
      <protection locked="0"/>
    </xf>
    <xf numFmtId="0" fontId="0" fillId="0" borderId="0" xfId="0" applyProtection="1">
      <protection locked="0"/>
    </xf>
    <xf numFmtId="0" fontId="34" fillId="0" borderId="11" xfId="0" applyFont="1" applyBorder="1" applyAlignment="1" applyProtection="1">
      <alignment vertical="top"/>
      <protection locked="0"/>
    </xf>
    <xf numFmtId="0" fontId="34" fillId="0" borderId="0" xfId="0" applyFont="1" applyAlignment="1" applyProtection="1">
      <alignment vertical="top"/>
      <protection locked="0"/>
    </xf>
    <xf numFmtId="0" fontId="34" fillId="0" borderId="0" xfId="0" applyFont="1" applyProtection="1">
      <protection locked="0"/>
    </xf>
    <xf numFmtId="0" fontId="0" fillId="27" borderId="14" xfId="0" applyFill="1" applyBorder="1" applyAlignment="1" applyProtection="1">
      <alignment horizontal="center" vertical="top" wrapText="1"/>
    </xf>
    <xf numFmtId="0" fontId="27" fillId="24" borderId="37" xfId="0" applyFont="1" applyFill="1" applyBorder="1" applyAlignment="1" applyProtection="1">
      <alignment horizontal="center" vertical="center" wrapText="1"/>
    </xf>
    <xf numFmtId="0" fontId="27" fillId="24" borderId="39" xfId="0" applyFont="1" applyFill="1" applyBorder="1" applyAlignment="1" applyProtection="1">
      <alignment horizontal="center" vertical="center" wrapText="1"/>
    </xf>
    <xf numFmtId="0" fontId="29" fillId="0" borderId="0" xfId="0" applyFont="1" applyAlignment="1">
      <alignment vertical="center"/>
    </xf>
    <xf numFmtId="164" fontId="32" fillId="24" borderId="40" xfId="0" applyNumberFormat="1" applyFont="1" applyFill="1" applyBorder="1" applyAlignment="1" applyProtection="1">
      <alignment vertical="center"/>
    </xf>
    <xf numFmtId="0" fontId="34" fillId="27" borderId="10" xfId="0" applyFont="1" applyFill="1" applyBorder="1" applyAlignment="1" applyProtection="1">
      <alignment vertical="center"/>
    </xf>
    <xf numFmtId="1" fontId="34" fillId="25" borderId="10" xfId="0" applyNumberFormat="1" applyFont="1" applyFill="1" applyBorder="1" applyAlignment="1" applyProtection="1">
      <alignment vertical="center"/>
    </xf>
    <xf numFmtId="1" fontId="34" fillId="0" borderId="23" xfId="0" applyNumberFormat="1" applyFont="1" applyBorder="1" applyAlignment="1" applyProtection="1">
      <alignment vertical="center"/>
      <protection locked="0"/>
    </xf>
    <xf numFmtId="164" fontId="57" fillId="0" borderId="0" xfId="0" applyNumberFormat="1" applyFont="1" applyAlignment="1">
      <alignment vertical="center"/>
    </xf>
    <xf numFmtId="164" fontId="34" fillId="24" borderId="31" xfId="95" applyNumberFormat="1" applyFont="1" applyFill="1" applyBorder="1" applyAlignment="1" applyProtection="1">
      <alignment vertical="center"/>
    </xf>
    <xf numFmtId="164" fontId="34" fillId="24" borderId="20" xfId="95" applyNumberFormat="1" applyFont="1" applyFill="1" applyBorder="1" applyAlignment="1" applyProtection="1">
      <alignment vertical="center"/>
    </xf>
    <xf numFmtId="164" fontId="34" fillId="24" borderId="23" xfId="95" applyNumberFormat="1" applyFont="1" applyFill="1" applyBorder="1" applyAlignment="1" applyProtection="1">
      <alignment vertical="center"/>
    </xf>
    <xf numFmtId="0" fontId="19" fillId="0" borderId="10" xfId="0" applyFont="1" applyBorder="1" applyAlignment="1" applyProtection="1">
      <alignment vertical="top" wrapText="1"/>
      <protection locked="0"/>
    </xf>
    <xf numFmtId="168" fontId="21" fillId="0" borderId="0" xfId="0" applyNumberFormat="1" applyFont="1" applyProtection="1">
      <protection locked="0"/>
    </xf>
    <xf numFmtId="0" fontId="27" fillId="0" borderId="0" xfId="0" applyFont="1" applyAlignment="1" applyProtection="1">
      <protection locked="0"/>
    </xf>
    <xf numFmtId="0" fontId="0" fillId="0" borderId="0" xfId="0" applyAlignment="1" applyProtection="1">
      <protection locked="0"/>
    </xf>
    <xf numFmtId="0" fontId="25" fillId="0" borderId="0" xfId="0" applyFont="1" applyAlignment="1" applyProtection="1">
      <alignment horizontal="center" vertical="center"/>
      <protection locked="0"/>
    </xf>
    <xf numFmtId="0" fontId="20" fillId="0" borderId="0" xfId="0" applyFont="1" applyBorder="1" applyAlignment="1" applyProtection="1">
      <alignment horizontal="center" vertical="center"/>
      <protection locked="0"/>
    </xf>
    <xf numFmtId="0" fontId="34" fillId="0" borderId="0" xfId="0" applyFont="1" applyFill="1" applyProtection="1">
      <protection locked="0"/>
    </xf>
    <xf numFmtId="49" fontId="27" fillId="0" borderId="0" xfId="0" applyNumberFormat="1" applyFont="1" applyFill="1" applyBorder="1" applyAlignment="1" applyProtection="1">
      <alignment horizontal="left" vertical="top" wrapText="1"/>
      <protection locked="0"/>
    </xf>
    <xf numFmtId="0" fontId="34" fillId="0" borderId="0" xfId="0" applyFont="1" applyFill="1" applyBorder="1" applyAlignment="1" applyProtection="1">
      <alignment vertical="top"/>
      <protection locked="0"/>
    </xf>
    <xf numFmtId="0" fontId="32" fillId="0" borderId="0" xfId="0" applyFont="1" applyBorder="1" applyAlignment="1" applyProtection="1">
      <alignment vertical="top"/>
      <protection locked="0"/>
    </xf>
    <xf numFmtId="0" fontId="0" fillId="0" borderId="0" xfId="0" applyFill="1" applyProtection="1">
      <protection locked="0"/>
    </xf>
    <xf numFmtId="0" fontId="27" fillId="0" borderId="0" xfId="0" applyFont="1" applyProtection="1">
      <protection locked="0"/>
    </xf>
    <xf numFmtId="0" fontId="27" fillId="0" borderId="0" xfId="0" applyFont="1" applyBorder="1" applyAlignment="1" applyProtection="1">
      <alignment vertical="top"/>
      <protection locked="0"/>
    </xf>
    <xf numFmtId="0" fontId="29" fillId="0" borderId="0" xfId="0" applyFont="1" applyAlignment="1" applyProtection="1">
      <alignment vertical="center" wrapText="1"/>
      <protection locked="0"/>
    </xf>
    <xf numFmtId="0" fontId="0" fillId="0" borderId="0" xfId="0" applyBorder="1" applyProtection="1">
      <protection locked="0"/>
    </xf>
    <xf numFmtId="0" fontId="29" fillId="0" borderId="0" xfId="0" applyFont="1" applyAlignment="1" applyProtection="1">
      <alignment vertical="center"/>
      <protection locked="0"/>
    </xf>
    <xf numFmtId="0" fontId="40" fillId="0" borderId="0" xfId="0" applyFont="1" applyBorder="1" applyAlignment="1" applyProtection="1">
      <alignment vertical="center" wrapText="1"/>
      <protection locked="0"/>
    </xf>
    <xf numFmtId="0" fontId="58" fillId="0" borderId="0" xfId="0" applyFont="1" applyProtection="1">
      <protection locked="0"/>
    </xf>
    <xf numFmtId="0" fontId="27" fillId="0" borderId="0" xfId="0" applyFont="1" applyFill="1" applyProtection="1">
      <protection locked="0"/>
    </xf>
    <xf numFmtId="0" fontId="20" fillId="0" borderId="0" xfId="0" applyFont="1" applyProtection="1">
      <protection locked="0"/>
    </xf>
    <xf numFmtId="0" fontId="20" fillId="0" borderId="0" xfId="0" applyFont="1" applyBorder="1" applyProtection="1">
      <protection locked="0"/>
    </xf>
    <xf numFmtId="0" fontId="34" fillId="0" borderId="0" xfId="0" applyFont="1" applyAlignment="1" applyProtection="1">
      <protection locked="0"/>
    </xf>
    <xf numFmtId="0" fontId="0" fillId="0" borderId="0" xfId="0" applyAlignment="1" applyProtection="1">
      <alignment wrapText="1"/>
      <protection locked="0"/>
    </xf>
    <xf numFmtId="0" fontId="0" fillId="0" borderId="0" xfId="0" applyFill="1" applyAlignment="1" applyProtection="1">
      <alignment vertical="top"/>
      <protection locked="0"/>
    </xf>
    <xf numFmtId="0" fontId="0" fillId="0" borderId="0" xfId="0" applyFill="1" applyBorder="1" applyAlignment="1" applyProtection="1">
      <alignment vertical="top"/>
      <protection locked="0"/>
    </xf>
    <xf numFmtId="0" fontId="0" fillId="24" borderId="10" xfId="0" applyFill="1" applyBorder="1" applyProtection="1"/>
    <xf numFmtId="164" fontId="0" fillId="24" borderId="10" xfId="0" applyNumberFormat="1" applyFill="1" applyBorder="1" applyProtection="1"/>
    <xf numFmtId="6" fontId="0" fillId="24" borderId="10" xfId="0" applyNumberFormat="1" applyFill="1" applyBorder="1" applyProtection="1"/>
    <xf numFmtId="0" fontId="27" fillId="0" borderId="0" xfId="0" applyFont="1" applyBorder="1" applyProtection="1">
      <protection locked="0"/>
    </xf>
    <xf numFmtId="0" fontId="27" fillId="0" borderId="0" xfId="0" applyFont="1" applyAlignment="1" applyProtection="1">
      <alignment horizontal="left"/>
      <protection locked="0"/>
    </xf>
    <xf numFmtId="0" fontId="27" fillId="0" borderId="0" xfId="0" applyFont="1" applyFill="1" applyBorder="1" applyProtection="1">
      <protection locked="0"/>
    </xf>
    <xf numFmtId="0" fontId="34" fillId="0" borderId="0" xfId="0" applyFont="1" applyFill="1" applyBorder="1" applyAlignment="1" applyProtection="1">
      <alignment horizontal="left" vertical="center" wrapText="1"/>
      <protection locked="0"/>
    </xf>
    <xf numFmtId="0" fontId="27" fillId="26" borderId="32" xfId="0" applyFont="1" applyFill="1" applyBorder="1" applyAlignment="1" applyProtection="1">
      <alignment horizontal="center" vertical="center" wrapText="1"/>
      <protection locked="0"/>
    </xf>
    <xf numFmtId="0" fontId="27" fillId="26" borderId="21" xfId="0" applyFont="1" applyFill="1" applyBorder="1" applyAlignment="1" applyProtection="1">
      <alignment horizontal="center" vertical="center" wrapText="1"/>
      <protection locked="0"/>
    </xf>
    <xf numFmtId="0" fontId="20" fillId="0" borderId="11" xfId="0" applyFont="1" applyFill="1" applyBorder="1" applyAlignment="1" applyProtection="1">
      <alignment horizontal="left" vertical="top" wrapText="1"/>
      <protection locked="0"/>
    </xf>
    <xf numFmtId="0" fontId="0" fillId="0" borderId="11" xfId="0" applyFill="1" applyBorder="1" applyAlignment="1" applyProtection="1">
      <alignment vertical="top" wrapText="1"/>
      <protection locked="0"/>
    </xf>
    <xf numFmtId="0" fontId="64" fillId="0" borderId="0" xfId="134" applyFont="1" applyAlignment="1" applyProtection="1">
      <protection locked="0"/>
    </xf>
    <xf numFmtId="0" fontId="27" fillId="24" borderId="41" xfId="0" applyFont="1" applyFill="1" applyBorder="1" applyAlignment="1" applyProtection="1">
      <alignment horizontal="left" vertical="center" wrapText="1"/>
    </xf>
    <xf numFmtId="0" fontId="21" fillId="24" borderId="37" xfId="0" applyFont="1" applyFill="1" applyBorder="1" applyAlignment="1" applyProtection="1">
      <alignment horizontal="center" vertical="center" wrapText="1"/>
    </xf>
    <xf numFmtId="0" fontId="21" fillId="24" borderId="38" xfId="0" applyFont="1" applyFill="1" applyBorder="1" applyAlignment="1" applyProtection="1">
      <alignment horizontal="center" vertical="center" wrapText="1"/>
    </xf>
    <xf numFmtId="0" fontId="27" fillId="24" borderId="42" xfId="0" applyFont="1" applyFill="1" applyBorder="1" applyAlignment="1" applyProtection="1">
      <alignment horizontal="center" vertical="center" wrapText="1"/>
    </xf>
    <xf numFmtId="0" fontId="27" fillId="24" borderId="41" xfId="0" applyFont="1" applyFill="1" applyBorder="1" applyAlignment="1" applyProtection="1">
      <alignment horizontal="center" vertical="center" wrapText="1"/>
    </xf>
    <xf numFmtId="0" fontId="21" fillId="24" borderId="41" xfId="0" applyFont="1" applyFill="1" applyBorder="1" applyAlignment="1" applyProtection="1">
      <alignment horizontal="center" vertical="center" wrapText="1"/>
    </xf>
    <xf numFmtId="167" fontId="26" fillId="24" borderId="10" xfId="0" applyNumberFormat="1" applyFont="1" applyFill="1" applyBorder="1" applyAlignment="1" applyProtection="1">
      <alignment horizontal="center" vertical="center"/>
    </xf>
    <xf numFmtId="0" fontId="19" fillId="25" borderId="18" xfId="0" applyFont="1" applyFill="1" applyBorder="1" applyAlignment="1" applyProtection="1">
      <alignment horizontal="center" vertical="center" wrapText="1"/>
    </xf>
    <xf numFmtId="0" fontId="19" fillId="25" borderId="19" xfId="0" applyFont="1" applyFill="1" applyBorder="1" applyAlignment="1" applyProtection="1">
      <alignment horizontal="center" vertical="center" wrapText="1"/>
    </xf>
    <xf numFmtId="0" fontId="19" fillId="24" borderId="10" xfId="0" applyFont="1" applyFill="1" applyBorder="1" applyAlignment="1" applyProtection="1">
      <alignment horizontal="center" vertical="center"/>
    </xf>
    <xf numFmtId="0" fontId="0" fillId="0" borderId="0" xfId="0" applyAlignment="1">
      <alignment horizontal="center" vertical="center"/>
    </xf>
    <xf numFmtId="0" fontId="26" fillId="24" borderId="18" xfId="0" applyFont="1" applyFill="1" applyBorder="1" applyAlignment="1" applyProtection="1">
      <alignment horizontal="center" vertical="center" wrapText="1"/>
    </xf>
    <xf numFmtId="0" fontId="20" fillId="24" borderId="10" xfId="0" applyFont="1" applyFill="1" applyBorder="1" applyAlignment="1" applyProtection="1">
      <alignment horizontal="center" vertical="center" wrapText="1"/>
    </xf>
    <xf numFmtId="0" fontId="21" fillId="0" borderId="0" xfId="0" applyNumberFormat="1" applyFont="1" applyProtection="1">
      <protection locked="0"/>
    </xf>
    <xf numFmtId="0" fontId="63" fillId="0" borderId="0" xfId="0" applyFont="1" applyProtection="1">
      <protection locked="0"/>
    </xf>
    <xf numFmtId="0" fontId="53" fillId="0" borderId="0" xfId="0" applyFont="1" applyAlignment="1" applyProtection="1">
      <alignment horizontal="center" vertical="center"/>
      <protection locked="0"/>
    </xf>
    <xf numFmtId="0" fontId="0" fillId="0" borderId="0" xfId="0" applyAlignment="1" applyProtection="1">
      <alignment horizontal="center"/>
      <protection locked="0"/>
    </xf>
    <xf numFmtId="0" fontId="20" fillId="0" borderId="0" xfId="0" applyFont="1" applyFill="1" applyBorder="1" applyAlignment="1">
      <alignment vertical="top"/>
    </xf>
    <xf numFmtId="0" fontId="20" fillId="0" borderId="0" xfId="0" applyFont="1" applyFill="1" applyBorder="1" applyAlignment="1">
      <alignment vertical="top" wrapText="1"/>
    </xf>
    <xf numFmtId="0" fontId="37" fillId="24" borderId="10" xfId="0" applyFont="1" applyFill="1" applyBorder="1" applyAlignment="1">
      <alignment vertical="center" textRotation="90"/>
    </xf>
    <xf numFmtId="0" fontId="27" fillId="0" borderId="0" xfId="0" applyFont="1" applyBorder="1" applyAlignment="1" applyProtection="1">
      <protection locked="0"/>
    </xf>
    <xf numFmtId="0" fontId="34" fillId="0" borderId="0" xfId="0" applyFont="1" applyBorder="1" applyProtection="1">
      <protection locked="0"/>
    </xf>
    <xf numFmtId="0" fontId="27" fillId="0" borderId="0" xfId="0" applyFont="1" applyFill="1" applyBorder="1" applyAlignment="1" applyProtection="1">
      <protection locked="0"/>
    </xf>
    <xf numFmtId="0" fontId="0" fillId="0" borderId="0" xfId="0" applyBorder="1" applyAlignment="1" applyProtection="1">
      <protection locked="0"/>
    </xf>
    <xf numFmtId="49" fontId="34" fillId="0" borderId="0" xfId="149" applyNumberFormat="1" applyFont="1" applyFill="1" applyBorder="1" applyAlignment="1" applyProtection="1">
      <alignment horizontal="left" vertical="top" wrapText="1"/>
      <protection locked="0"/>
    </xf>
    <xf numFmtId="49" fontId="34" fillId="0" borderId="0" xfId="152" applyNumberFormat="1" applyFont="1" applyFill="1" applyBorder="1" applyAlignment="1" applyProtection="1">
      <alignment horizontal="left" vertical="top" wrapText="1"/>
      <protection locked="0"/>
    </xf>
    <xf numFmtId="0" fontId="34" fillId="0" borderId="0" xfId="156" applyFont="1" applyFill="1" applyBorder="1" applyAlignment="1" applyProtection="1">
      <alignment vertical="top" wrapText="1"/>
      <protection locked="0"/>
    </xf>
    <xf numFmtId="0" fontId="48" fillId="0" borderId="0" xfId="0" applyFont="1" applyBorder="1" applyProtection="1">
      <protection locked="0"/>
    </xf>
    <xf numFmtId="0" fontId="19" fillId="24" borderId="10" xfId="0" applyFont="1" applyFill="1" applyBorder="1" applyAlignment="1" applyProtection="1">
      <alignment horizontal="center" vertical="center" wrapText="1"/>
    </xf>
    <xf numFmtId="167" fontId="26" fillId="24" borderId="10" xfId="0" applyNumberFormat="1" applyFont="1" applyFill="1" applyBorder="1" applyAlignment="1" applyProtection="1">
      <alignment horizontal="center" vertical="center" wrapText="1"/>
    </xf>
    <xf numFmtId="0" fontId="34" fillId="24" borderId="0" xfId="0" applyFont="1" applyFill="1" applyBorder="1" applyAlignment="1" applyProtection="1">
      <alignment horizontal="left" vertical="top"/>
    </xf>
    <xf numFmtId="164" fontId="34" fillId="24" borderId="0" xfId="0" applyNumberFormat="1" applyFont="1" applyFill="1" applyBorder="1" applyAlignment="1" applyProtection="1">
      <alignment horizontal="left" vertical="top"/>
    </xf>
    <xf numFmtId="164" fontId="34" fillId="24" borderId="0" xfId="0" applyNumberFormat="1" applyFont="1" applyFill="1" applyBorder="1" applyAlignment="1" applyProtection="1">
      <alignment horizontal="left" vertical="top" wrapText="1"/>
    </xf>
    <xf numFmtId="0" fontId="0" fillId="24" borderId="0" xfId="0" applyFill="1"/>
    <xf numFmtId="0" fontId="0" fillId="24" borderId="0" xfId="0" applyFill="1" applyProtection="1"/>
    <xf numFmtId="0" fontId="34" fillId="24" borderId="0" xfId="0" applyFont="1" applyFill="1" applyBorder="1" applyAlignment="1" applyProtection="1">
      <alignment horizontal="left" vertical="top" wrapText="1"/>
    </xf>
    <xf numFmtId="0" fontId="27" fillId="0" borderId="0" xfId="0" applyFont="1" applyFill="1" applyAlignment="1" applyProtection="1">
      <alignment wrapText="1"/>
      <protection locked="0"/>
    </xf>
    <xf numFmtId="0" fontId="0" fillId="0" borderId="0" xfId="0" applyFill="1" applyAlignment="1" applyProtection="1">
      <alignment wrapText="1"/>
      <protection locked="0"/>
    </xf>
    <xf numFmtId="0" fontId="0" fillId="0" borderId="0" xfId="0" applyFill="1" applyBorder="1" applyAlignment="1" applyProtection="1">
      <alignment vertical="top" wrapText="1"/>
      <protection locked="0"/>
    </xf>
    <xf numFmtId="164" fontId="57" fillId="0" borderId="0" xfId="0" applyNumberFormat="1" applyFont="1" applyAlignment="1" applyProtection="1">
      <alignment vertical="center"/>
      <protection locked="0"/>
    </xf>
    <xf numFmtId="164" fontId="31" fillId="0" borderId="0" xfId="0" applyNumberFormat="1" applyFont="1" applyAlignment="1" applyProtection="1">
      <alignment vertical="center" wrapText="1"/>
      <protection locked="0"/>
    </xf>
    <xf numFmtId="164" fontId="59" fillId="0" borderId="0" xfId="0" applyNumberFormat="1" applyFont="1" applyAlignment="1" applyProtection="1">
      <alignment vertical="center" wrapText="1"/>
      <protection locked="0"/>
    </xf>
    <xf numFmtId="0" fontId="57" fillId="0" borderId="0" xfId="0" applyFont="1" applyProtection="1">
      <protection locked="0"/>
    </xf>
    <xf numFmtId="0" fontId="20" fillId="0" borderId="0" xfId="0" applyFont="1" applyBorder="1" applyAlignment="1" applyProtection="1">
      <alignment horizontal="center" wrapText="1"/>
      <protection locked="0"/>
    </xf>
    <xf numFmtId="0" fontId="20" fillId="0" borderId="0" xfId="0" applyFont="1" applyBorder="1" applyAlignment="1" applyProtection="1">
      <alignment wrapText="1"/>
      <protection locked="0"/>
    </xf>
    <xf numFmtId="0" fontId="34" fillId="0" borderId="0" xfId="0" applyFont="1" applyFill="1" applyAlignment="1" applyProtection="1">
      <alignment vertical="top" wrapText="1"/>
      <protection locked="0"/>
    </xf>
    <xf numFmtId="0" fontId="27" fillId="0" borderId="0" xfId="0" applyFont="1" applyAlignment="1" applyProtection="1">
      <alignment horizontal="center"/>
      <protection locked="0"/>
    </xf>
    <xf numFmtId="0" fontId="26" fillId="0" borderId="0" xfId="0" applyFont="1" applyFill="1" applyBorder="1" applyProtection="1">
      <protection locked="0"/>
    </xf>
    <xf numFmtId="0" fontId="26" fillId="0" borderId="0" xfId="0" applyFont="1" applyFill="1" applyProtection="1">
      <protection locked="0"/>
    </xf>
    <xf numFmtId="165" fontId="26" fillId="0" borderId="0" xfId="96" applyNumberFormat="1" applyFont="1" applyFill="1" applyBorder="1" applyAlignment="1">
      <alignment vertical="top" wrapText="1"/>
    </xf>
    <xf numFmtId="0" fontId="27" fillId="0" borderId="0" xfId="0" applyFont="1" applyAlignment="1" applyProtection="1">
      <alignment horizontal="left" wrapText="1"/>
      <protection locked="0"/>
    </xf>
    <xf numFmtId="0" fontId="27" fillId="0" borderId="0" xfId="0" applyFont="1" applyAlignment="1" applyProtection="1">
      <alignment horizontal="center" wrapText="1"/>
      <protection locked="0"/>
    </xf>
    <xf numFmtId="165" fontId="27" fillId="0" borderId="0" xfId="96" applyNumberFormat="1" applyFont="1" applyFill="1" applyBorder="1" applyAlignment="1">
      <alignment horizontal="right" vertical="top" wrapText="1"/>
    </xf>
    <xf numFmtId="165" fontId="27" fillId="0" borderId="0" xfId="96" applyNumberFormat="1" applyFont="1" applyFill="1" applyBorder="1"/>
    <xf numFmtId="165" fontId="27" fillId="0" borderId="0" xfId="96" applyNumberFormat="1" applyFont="1" applyFill="1" applyBorder="1" applyAlignment="1" applyProtection="1">
      <protection locked="0"/>
    </xf>
    <xf numFmtId="165" fontId="54" fillId="0" borderId="0" xfId="96" applyNumberFormat="1" applyFont="1" applyFill="1" applyBorder="1" applyAlignment="1" applyProtection="1">
      <protection locked="0"/>
    </xf>
    <xf numFmtId="165" fontId="27" fillId="0" borderId="0" xfId="96" applyNumberFormat="1" applyFont="1" applyBorder="1"/>
    <xf numFmtId="165" fontId="27" fillId="0" borderId="0" xfId="0" applyNumberFormat="1" applyFont="1" applyFill="1" applyBorder="1" applyAlignment="1" applyProtection="1">
      <protection locked="0"/>
    </xf>
    <xf numFmtId="0" fontId="26" fillId="0" borderId="0" xfId="0" applyFont="1" applyFill="1" applyBorder="1" applyAlignment="1" applyProtection="1">
      <alignment horizontal="center"/>
      <protection locked="0"/>
    </xf>
    <xf numFmtId="165" fontId="27" fillId="0" borderId="0" xfId="96" applyNumberFormat="1" applyFont="1" applyFill="1" applyBorder="1" applyAlignment="1">
      <alignment horizontal="center"/>
    </xf>
    <xf numFmtId="165" fontId="27" fillId="0" borderId="0" xfId="96" applyNumberFormat="1" applyFont="1" applyFill="1" applyBorder="1" applyAlignment="1" applyProtection="1">
      <alignment horizontal="center"/>
      <protection locked="0"/>
    </xf>
    <xf numFmtId="0" fontId="26" fillId="0" borderId="0" xfId="0" applyFont="1" applyFill="1" applyAlignment="1" applyProtection="1">
      <alignment vertical="center"/>
      <protection locked="0"/>
    </xf>
    <xf numFmtId="165" fontId="26" fillId="0" borderId="0" xfId="96" applyNumberFormat="1" applyFont="1" applyFill="1" applyBorder="1" applyAlignment="1">
      <alignment vertical="center" wrapText="1"/>
    </xf>
    <xf numFmtId="0" fontId="27" fillId="0" borderId="0" xfId="0" applyFont="1" applyFill="1" applyAlignment="1" applyProtection="1">
      <alignment vertical="center"/>
      <protection locked="0"/>
    </xf>
    <xf numFmtId="6" fontId="32" fillId="24" borderId="14" xfId="84" applyNumberFormat="1" applyFont="1" applyFill="1" applyBorder="1" applyAlignment="1" applyProtection="1">
      <alignment vertical="center"/>
    </xf>
    <xf numFmtId="0" fontId="20" fillId="0" borderId="24" xfId="0" applyFont="1" applyBorder="1" applyAlignment="1" applyProtection="1">
      <alignment vertical="top"/>
      <protection locked="0"/>
    </xf>
    <xf numFmtId="0" fontId="20" fillId="0" borderId="46" xfId="0" applyFont="1" applyFill="1" applyBorder="1" applyAlignment="1" applyProtection="1">
      <alignment vertical="top"/>
      <protection locked="0"/>
    </xf>
    <xf numFmtId="0" fontId="20" fillId="0" borderId="39" xfId="0" applyFont="1" applyFill="1" applyBorder="1" applyAlignment="1" applyProtection="1">
      <alignment vertical="top"/>
      <protection locked="0"/>
    </xf>
    <xf numFmtId="0" fontId="27" fillId="0" borderId="0" xfId="0" applyFont="1" applyAlignment="1" applyProtection="1">
      <alignment horizontal="center" vertical="top"/>
      <protection locked="0"/>
    </xf>
    <xf numFmtId="0" fontId="26" fillId="0" borderId="0" xfId="0" applyFont="1" applyFill="1" applyBorder="1" applyAlignment="1">
      <alignment horizontal="left" vertical="top"/>
    </xf>
    <xf numFmtId="165" fontId="27" fillId="0" borderId="0" xfId="0" applyNumberFormat="1" applyFont="1" applyAlignment="1" applyProtection="1">
      <alignment horizontal="left"/>
      <protection locked="0"/>
    </xf>
    <xf numFmtId="0" fontId="57" fillId="24" borderId="18" xfId="0" applyFont="1" applyFill="1" applyBorder="1" applyAlignment="1" applyProtection="1">
      <alignment horizontal="center" vertical="center" wrapText="1"/>
    </xf>
    <xf numFmtId="0" fontId="94" fillId="0" borderId="0" xfId="0" applyFont="1" applyBorder="1" applyAlignment="1" applyProtection="1">
      <alignment horizontal="left" vertical="top"/>
      <protection locked="0"/>
    </xf>
    <xf numFmtId="0" fontId="34" fillId="0" borderId="0" xfId="145" applyFont="1" applyBorder="1" applyAlignment="1" applyProtection="1">
      <alignment vertical="top"/>
      <protection locked="0"/>
    </xf>
    <xf numFmtId="0" fontId="34" fillId="0" borderId="0" xfId="145" applyFont="1" applyFill="1" applyBorder="1" applyAlignment="1" applyProtection="1">
      <alignment vertical="top" wrapText="1"/>
      <protection locked="0"/>
    </xf>
    <xf numFmtId="0" fontId="20" fillId="0" borderId="0" xfId="145" applyFont="1" applyBorder="1" applyAlignment="1" applyProtection="1">
      <alignment horizontal="center" vertical="center"/>
      <protection locked="0"/>
    </xf>
    <xf numFmtId="0" fontId="34" fillId="0" borderId="0" xfId="145" applyFont="1" applyFill="1" applyProtection="1">
      <protection locked="0"/>
    </xf>
    <xf numFmtId="0" fontId="53" fillId="0" borderId="0" xfId="145" applyFont="1" applyFill="1" applyAlignment="1" applyProtection="1">
      <alignment horizontal="center" vertical="center"/>
      <protection locked="0"/>
    </xf>
    <xf numFmtId="0" fontId="53" fillId="0" borderId="0" xfId="145" applyFont="1" applyFill="1" applyAlignment="1" applyProtection="1">
      <alignment horizontal="center" vertical="center" wrapText="1"/>
      <protection locked="0"/>
    </xf>
    <xf numFmtId="0" fontId="34" fillId="0" borderId="0" xfId="145" applyFont="1" applyFill="1" applyAlignment="1" applyProtection="1">
      <alignment vertical="top"/>
      <protection locked="0"/>
    </xf>
    <xf numFmtId="0" fontId="34" fillId="0" borderId="0" xfId="145" applyFont="1" applyFill="1" applyBorder="1" applyAlignment="1" applyProtection="1">
      <alignment horizontal="left" vertical="top" wrapText="1"/>
      <protection locked="0"/>
    </xf>
    <xf numFmtId="0" fontId="37" fillId="0" borderId="0" xfId="145" applyFont="1" applyFill="1" applyAlignment="1" applyProtection="1">
      <alignment vertical="top"/>
      <protection locked="0"/>
    </xf>
    <xf numFmtId="0" fontId="34" fillId="0" borderId="0" xfId="145" applyFont="1" applyFill="1" applyAlignment="1" applyProtection="1">
      <alignment horizontal="left" vertical="center" wrapText="1"/>
      <protection locked="0"/>
    </xf>
    <xf numFmtId="0" fontId="34" fillId="0" borderId="0" xfId="145" applyFont="1" applyAlignment="1" applyProtection="1">
      <alignment horizontal="left" vertical="center" wrapText="1"/>
      <protection locked="0"/>
    </xf>
    <xf numFmtId="0" fontId="69" fillId="0" borderId="0" xfId="145" applyFont="1" applyFill="1" applyBorder="1" applyAlignment="1" applyProtection="1">
      <protection locked="0"/>
    </xf>
    <xf numFmtId="0" fontId="53" fillId="0" borderId="0" xfId="161" applyFont="1" applyFill="1" applyBorder="1" applyAlignment="1" applyProtection="1">
      <alignment horizontal="center" vertical="center" wrapText="1"/>
      <protection locked="0"/>
    </xf>
    <xf numFmtId="49" fontId="53" fillId="0" borderId="0" xfId="161" applyNumberFormat="1" applyFont="1" applyFill="1" applyBorder="1" applyAlignment="1" applyProtection="1">
      <alignment horizontal="center" vertical="center" wrapText="1"/>
      <protection locked="0"/>
    </xf>
    <xf numFmtId="0" fontId="53" fillId="0" borderId="0" xfId="145" applyFont="1" applyBorder="1" applyAlignment="1" applyProtection="1">
      <alignment vertical="top"/>
      <protection locked="0"/>
    </xf>
    <xf numFmtId="0" fontId="53" fillId="0" borderId="0" xfId="145" applyFont="1" applyFill="1" applyBorder="1" applyAlignment="1" applyProtection="1">
      <protection locked="0"/>
    </xf>
    <xf numFmtId="0" fontId="37" fillId="0" borderId="0" xfId="145" applyFont="1" applyFill="1" applyProtection="1">
      <protection locked="0"/>
    </xf>
    <xf numFmtId="0" fontId="25" fillId="0" borderId="0" xfId="145" applyFont="1" applyBorder="1" applyAlignment="1" applyProtection="1">
      <alignment vertical="top"/>
      <protection locked="0"/>
    </xf>
    <xf numFmtId="0" fontId="25" fillId="0" borderId="0" xfId="145" applyFont="1" applyFill="1" applyBorder="1" applyAlignment="1" applyProtection="1">
      <protection locked="0"/>
    </xf>
    <xf numFmtId="0" fontId="25" fillId="0" borderId="0" xfId="145" applyFont="1" applyFill="1" applyAlignment="1" applyProtection="1">
      <alignment vertical="top"/>
      <protection locked="0"/>
    </xf>
    <xf numFmtId="0" fontId="95" fillId="0" borderId="0" xfId="145" applyFont="1" applyAlignment="1" applyProtection="1">
      <alignment horizontal="left" vertical="center" wrapText="1"/>
      <protection locked="0"/>
    </xf>
    <xf numFmtId="0" fontId="27" fillId="0" borderId="0" xfId="145" applyFont="1" applyFill="1" applyAlignment="1" applyProtection="1">
      <alignment vertical="top"/>
      <protection locked="0"/>
    </xf>
    <xf numFmtId="0" fontId="27" fillId="0" borderId="0" xfId="145" applyProtection="1">
      <protection locked="0"/>
    </xf>
    <xf numFmtId="0" fontId="34" fillId="0" borderId="0" xfId="145" applyFont="1" applyBorder="1" applyProtection="1">
      <protection locked="0"/>
    </xf>
    <xf numFmtId="0" fontId="53" fillId="0" borderId="0" xfId="145" applyFont="1" applyBorder="1" applyAlignment="1" applyProtection="1">
      <alignment vertical="center" wrapText="1"/>
      <protection locked="0"/>
    </xf>
    <xf numFmtId="0" fontId="34" fillId="0" borderId="0" xfId="145" applyFont="1" applyFill="1" applyBorder="1" applyProtection="1">
      <protection locked="0"/>
    </xf>
    <xf numFmtId="49" fontId="68" fillId="0" borderId="0" xfId="145" applyNumberFormat="1" applyFont="1" applyFill="1" applyBorder="1" applyAlignment="1" applyProtection="1">
      <alignment horizontal="left" vertical="center" wrapText="1"/>
      <protection locked="0"/>
    </xf>
    <xf numFmtId="49" fontId="34" fillId="0" borderId="0" xfId="145" applyNumberFormat="1" applyFont="1" applyBorder="1" applyProtection="1">
      <protection locked="0"/>
    </xf>
    <xf numFmtId="0" fontId="27" fillId="0" borderId="0" xfId="0" applyFont="1" applyFill="1" applyBorder="1" applyAlignment="1" applyProtection="1">
      <alignment horizontal="center"/>
      <protection locked="0"/>
    </xf>
    <xf numFmtId="165" fontId="27" fillId="0" borderId="0" xfId="0" applyNumberFormat="1" applyFont="1" applyBorder="1" applyProtection="1">
      <protection locked="0"/>
    </xf>
    <xf numFmtId="165" fontId="27" fillId="0" borderId="0" xfId="0" applyNumberFormat="1" applyFont="1" applyBorder="1"/>
    <xf numFmtId="0" fontId="27" fillId="0" borderId="0" xfId="0" applyFont="1" applyBorder="1" applyAlignment="1" applyProtection="1">
      <alignment horizontal="center"/>
      <protection locked="0"/>
    </xf>
    <xf numFmtId="165" fontId="27" fillId="0" borderId="0" xfId="96" applyNumberFormat="1" applyFont="1" applyFill="1" applyBorder="1" applyAlignment="1" applyProtection="1">
      <alignment vertical="center"/>
      <protection locked="0"/>
    </xf>
    <xf numFmtId="165" fontId="27" fillId="0" borderId="0" xfId="0" applyNumberFormat="1" applyFont="1" applyFill="1" applyBorder="1" applyProtection="1">
      <protection locked="0"/>
    </xf>
    <xf numFmtId="0" fontId="27" fillId="0" borderId="0" xfId="0" applyFont="1" applyBorder="1" applyAlignment="1" applyProtection="1">
      <alignment horizontal="center" wrapText="1"/>
      <protection locked="0"/>
    </xf>
    <xf numFmtId="165" fontId="26" fillId="0" borderId="0" xfId="0" applyNumberFormat="1" applyFont="1" applyBorder="1" applyAlignment="1" applyProtection="1">
      <protection locked="0"/>
    </xf>
    <xf numFmtId="165" fontId="26" fillId="0" borderId="0" xfId="0" applyNumberFormat="1" applyFont="1" applyAlignment="1" applyProtection="1">
      <protection locked="0"/>
    </xf>
    <xf numFmtId="165" fontId="26" fillId="0" borderId="0" xfId="0" applyNumberFormat="1" applyFont="1" applyBorder="1" applyProtection="1">
      <protection locked="0"/>
    </xf>
    <xf numFmtId="165" fontId="26" fillId="0" borderId="0" xfId="96" applyNumberFormat="1" applyFont="1" applyFill="1" applyBorder="1" applyAlignment="1">
      <alignment horizontal="center"/>
    </xf>
    <xf numFmtId="0" fontId="26" fillId="0" borderId="0" xfId="0" applyFont="1" applyBorder="1" applyProtection="1">
      <protection locked="0"/>
    </xf>
    <xf numFmtId="165" fontId="15" fillId="0" borderId="0" xfId="96" applyNumberFormat="1" applyFont="1" applyFill="1" applyBorder="1" applyAlignment="1" applyProtection="1">
      <protection locked="0"/>
    </xf>
    <xf numFmtId="0" fontId="26" fillId="0" borderId="0" xfId="0" applyFont="1" applyBorder="1" applyAlignment="1" applyProtection="1">
      <alignment horizontal="center"/>
      <protection locked="0"/>
    </xf>
    <xf numFmtId="0" fontId="26" fillId="0" borderId="0" xfId="0" applyFont="1" applyProtection="1">
      <protection locked="0"/>
    </xf>
    <xf numFmtId="0" fontId="15" fillId="24" borderId="18" xfId="0" applyFont="1" applyFill="1" applyBorder="1" applyAlignment="1" applyProtection="1">
      <alignment horizontal="center" vertical="center" wrapText="1"/>
    </xf>
    <xf numFmtId="0" fontId="34" fillId="26" borderId="10" xfId="0" applyFont="1" applyFill="1" applyBorder="1" applyAlignment="1" applyProtection="1">
      <alignment horizontal="left" vertical="center" wrapText="1"/>
      <protection locked="0"/>
    </xf>
    <xf numFmtId="0" fontId="34" fillId="24" borderId="10" xfId="0" applyFont="1" applyFill="1" applyBorder="1" applyAlignment="1" applyProtection="1">
      <alignment vertical="center" wrapText="1"/>
    </xf>
    <xf numFmtId="0" fontId="20" fillId="0" borderId="0" xfId="0" applyFont="1" applyBorder="1" applyAlignment="1" applyProtection="1">
      <alignment vertical="top" wrapText="1"/>
      <protection locked="0"/>
    </xf>
    <xf numFmtId="0" fontId="29" fillId="0" borderId="0" xfId="0" applyFont="1" applyAlignment="1" applyProtection="1">
      <alignment vertical="center" wrapText="1"/>
      <protection locked="0"/>
    </xf>
    <xf numFmtId="164" fontId="34" fillId="24" borderId="14" xfId="95" applyNumberFormat="1" applyFont="1" applyFill="1" applyBorder="1" applyAlignment="1" applyProtection="1">
      <alignment vertical="center"/>
    </xf>
    <xf numFmtId="164" fontId="32" fillId="24" borderId="66" xfId="0" applyNumberFormat="1" applyFont="1" applyFill="1" applyBorder="1" applyAlignment="1" applyProtection="1">
      <alignment vertical="center"/>
    </xf>
    <xf numFmtId="164" fontId="34" fillId="24" borderId="67" xfId="95" applyNumberFormat="1" applyFont="1" applyFill="1" applyBorder="1" applyAlignment="1" applyProtection="1">
      <alignment vertical="center"/>
    </xf>
    <xf numFmtId="0" fontId="27" fillId="24" borderId="51" xfId="0" applyFont="1" applyFill="1" applyBorder="1" applyAlignment="1" applyProtection="1">
      <alignment horizontal="center" vertical="center" wrapText="1"/>
    </xf>
    <xf numFmtId="0" fontId="27" fillId="24" borderId="52" xfId="0" applyFont="1" applyFill="1" applyBorder="1" applyAlignment="1" applyProtection="1">
      <alignment horizontal="center" vertical="center" wrapText="1"/>
    </xf>
    <xf numFmtId="164" fontId="32" fillId="24" borderId="10" xfId="0" applyNumberFormat="1" applyFont="1" applyFill="1" applyBorder="1" applyAlignment="1" applyProtection="1">
      <alignment vertical="center"/>
    </xf>
    <xf numFmtId="0" fontId="27" fillId="24" borderId="68" xfId="0" applyFont="1" applyFill="1" applyBorder="1" applyAlignment="1" applyProtection="1">
      <alignment horizontal="center" vertical="center" wrapText="1"/>
    </xf>
    <xf numFmtId="0" fontId="27" fillId="24" borderId="10" xfId="0" applyFont="1" applyFill="1" applyBorder="1" applyAlignment="1" applyProtection="1">
      <alignment horizontal="center" vertical="center" wrapText="1"/>
    </xf>
    <xf numFmtId="0" fontId="27" fillId="24" borderId="69" xfId="0" applyFont="1" applyFill="1" applyBorder="1" applyAlignment="1" applyProtection="1">
      <alignment horizontal="center" vertical="center" wrapText="1"/>
    </xf>
    <xf numFmtId="0" fontId="32" fillId="24" borderId="18" xfId="0" applyFont="1" applyFill="1" applyBorder="1" applyAlignment="1" applyProtection="1">
      <alignment vertical="center"/>
    </xf>
    <xf numFmtId="0" fontId="15" fillId="24" borderId="69" xfId="0" applyFont="1" applyFill="1" applyBorder="1" applyAlignment="1" applyProtection="1">
      <alignment horizontal="center" vertical="center" wrapText="1"/>
    </xf>
    <xf numFmtId="0" fontId="27" fillId="24" borderId="61" xfId="0" applyFont="1" applyFill="1" applyBorder="1" applyAlignment="1" applyProtection="1">
      <alignment horizontal="center" vertical="center" wrapText="1"/>
    </xf>
    <xf numFmtId="0" fontId="27" fillId="24" borderId="70" xfId="0" applyFont="1" applyFill="1" applyBorder="1" applyAlignment="1" applyProtection="1">
      <alignment horizontal="center" vertical="center" wrapText="1"/>
    </xf>
    <xf numFmtId="0" fontId="21" fillId="0" borderId="0" xfId="0" applyFont="1" applyAlignment="1" applyProtection="1">
      <protection locked="0"/>
    </xf>
    <xf numFmtId="0" fontId="21" fillId="0" borderId="0" xfId="0" applyFont="1" applyAlignment="1" applyProtection="1">
      <alignment horizontal="center"/>
      <protection locked="0"/>
    </xf>
    <xf numFmtId="0" fontId="21" fillId="0" borderId="0" xfId="0" applyFont="1" applyBorder="1" applyAlignment="1" applyProtection="1">
      <alignment horizontal="center" wrapText="1"/>
      <protection locked="0"/>
    </xf>
    <xf numFmtId="164" fontId="21" fillId="0" borderId="0" xfId="0" applyNumberFormat="1" applyFont="1" applyProtection="1">
      <protection locked="0"/>
    </xf>
    <xf numFmtId="0" fontId="21" fillId="0" borderId="0" xfId="0" applyFont="1" applyBorder="1" applyAlignment="1" applyProtection="1">
      <protection locked="0"/>
    </xf>
    <xf numFmtId="0" fontId="21" fillId="0" borderId="0" xfId="0" applyFont="1" applyBorder="1" applyAlignment="1" applyProtection="1">
      <alignment horizontal="center"/>
      <protection locked="0"/>
    </xf>
    <xf numFmtId="0" fontId="21" fillId="0" borderId="0" xfId="0" applyFont="1" applyFill="1" applyBorder="1" applyAlignment="1" applyProtection="1">
      <alignment horizontal="center" vertical="top" wrapText="1"/>
      <protection locked="0"/>
    </xf>
    <xf numFmtId="0" fontId="21" fillId="0" borderId="0" xfId="145" applyFont="1" applyAlignment="1" applyProtection="1">
      <alignment horizontal="center"/>
      <protection locked="0"/>
    </xf>
    <xf numFmtId="0" fontId="21" fillId="0" borderId="0" xfId="0" applyFont="1" applyBorder="1" applyAlignment="1" applyProtection="1">
      <alignment horizontal="center" vertical="top"/>
      <protection locked="0"/>
    </xf>
    <xf numFmtId="0" fontId="21" fillId="0" borderId="0" xfId="0" applyFont="1" applyBorder="1" applyAlignment="1" applyProtection="1">
      <alignment wrapText="1"/>
      <protection locked="0"/>
    </xf>
    <xf numFmtId="0" fontId="21" fillId="0" borderId="0" xfId="0" applyFont="1" applyBorder="1" applyProtection="1">
      <protection locked="0"/>
    </xf>
    <xf numFmtId="0" fontId="21" fillId="0" borderId="0" xfId="145" applyFont="1" applyProtection="1">
      <protection locked="0"/>
    </xf>
    <xf numFmtId="0" fontId="21" fillId="0" borderId="0" xfId="0" applyFont="1" applyBorder="1" applyAlignment="1" applyProtection="1">
      <alignment vertical="top"/>
      <protection locked="0"/>
    </xf>
    <xf numFmtId="0" fontId="15" fillId="0" borderId="0" xfId="0" applyFont="1" applyBorder="1" applyAlignment="1" applyProtection="1">
      <alignment wrapText="1"/>
      <protection locked="0"/>
    </xf>
    <xf numFmtId="0" fontId="31" fillId="0" borderId="0" xfId="0" applyFont="1" applyProtection="1">
      <protection locked="0"/>
    </xf>
    <xf numFmtId="0" fontId="59" fillId="0" borderId="0" xfId="0" applyFont="1" applyProtection="1">
      <protection locked="0"/>
    </xf>
    <xf numFmtId="0" fontId="15" fillId="0" borderId="0" xfId="0" applyFont="1" applyBorder="1" applyProtection="1">
      <protection locked="0"/>
    </xf>
    <xf numFmtId="0" fontId="15" fillId="0" borderId="0" xfId="0" applyFont="1" applyBorder="1" applyAlignment="1" applyProtection="1">
      <protection locked="0"/>
    </xf>
    <xf numFmtId="0" fontId="15" fillId="0" borderId="0" xfId="0" applyFont="1" applyProtection="1">
      <protection locked="0"/>
    </xf>
    <xf numFmtId="0" fontId="15" fillId="0" borderId="0" xfId="0" applyFont="1" applyBorder="1" applyAlignment="1" applyProtection="1">
      <alignment vertical="top"/>
      <protection locked="0"/>
    </xf>
    <xf numFmtId="0" fontId="25" fillId="0" borderId="0" xfId="0" applyFont="1" applyBorder="1" applyAlignment="1" applyProtection="1">
      <alignment vertical="center" wrapText="1"/>
      <protection locked="0"/>
    </xf>
    <xf numFmtId="164" fontId="11" fillId="0" borderId="0" xfId="404" applyNumberFormat="1" applyProtection="1">
      <protection locked="0"/>
    </xf>
    <xf numFmtId="164" fontId="96" fillId="0" borderId="0" xfId="404" applyNumberFormat="1" applyFont="1" applyProtection="1">
      <protection locked="0"/>
    </xf>
    <xf numFmtId="1" fontId="112" fillId="0" borderId="0" xfId="342" applyNumberFormat="1" applyFont="1" applyAlignment="1" applyProtection="1">
      <alignment horizontal="center"/>
      <protection locked="0"/>
    </xf>
    <xf numFmtId="0" fontId="34" fillId="0" borderId="0" xfId="338" applyFont="1" applyBorder="1" applyAlignment="1" applyProtection="1">
      <alignment vertical="top"/>
      <protection locked="0"/>
    </xf>
    <xf numFmtId="0" fontId="112" fillId="0" borderId="0" xfId="342" applyFont="1" applyProtection="1">
      <protection locked="0"/>
    </xf>
    <xf numFmtId="49" fontId="112" fillId="0" borderId="0" xfId="342" applyNumberFormat="1" applyFont="1" applyProtection="1">
      <protection locked="0"/>
    </xf>
    <xf numFmtId="49" fontId="112" fillId="0" borderId="0" xfId="342" applyNumberFormat="1" applyFont="1" applyAlignment="1" applyProtection="1">
      <alignment horizontal="right"/>
      <protection locked="0"/>
    </xf>
    <xf numFmtId="0" fontId="115" fillId="0" borderId="0" xfId="197" applyFont="1" applyAlignment="1" applyProtection="1">
      <alignment horizontal="center" vertical="center" wrapText="1"/>
      <protection locked="0"/>
    </xf>
    <xf numFmtId="0" fontId="21" fillId="0" borderId="0" xfId="0" applyFont="1" applyBorder="1" applyAlignment="1" applyProtection="1">
      <alignment horizontal="center" vertical="center"/>
      <protection locked="0"/>
    </xf>
    <xf numFmtId="0" fontId="25" fillId="0" borderId="0" xfId="145" applyFont="1" applyBorder="1" applyAlignment="1" applyProtection="1">
      <alignment vertical="center" wrapText="1"/>
      <protection locked="0"/>
    </xf>
    <xf numFmtId="0" fontId="21" fillId="0" borderId="0" xfId="338" applyFont="1" applyBorder="1" applyAlignment="1" applyProtection="1">
      <protection locked="0"/>
    </xf>
    <xf numFmtId="0" fontId="59" fillId="0" borderId="0" xfId="338" applyFont="1" applyProtection="1">
      <protection locked="0"/>
    </xf>
    <xf numFmtId="0" fontId="20" fillId="0" borderId="0" xfId="338" applyFont="1" applyFill="1" applyBorder="1" applyAlignment="1" applyProtection="1">
      <alignment vertical="top" wrapText="1"/>
      <protection locked="0"/>
    </xf>
    <xf numFmtId="164" fontId="31" fillId="0" borderId="0" xfId="338" applyNumberFormat="1" applyFont="1" applyAlignment="1" applyProtection="1">
      <alignment vertical="center" wrapText="1"/>
      <protection locked="0"/>
    </xf>
    <xf numFmtId="0" fontId="31" fillId="0" borderId="0" xfId="338" applyFont="1" applyProtection="1">
      <protection locked="0"/>
    </xf>
    <xf numFmtId="0" fontId="114" fillId="0" borderId="0" xfId="281" applyFont="1" applyFill="1" applyBorder="1" applyAlignment="1" applyProtection="1">
      <alignment vertical="center" wrapText="1"/>
      <protection locked="0"/>
    </xf>
    <xf numFmtId="0" fontId="40" fillId="0" borderId="0" xfId="338" applyFont="1" applyBorder="1" applyAlignment="1" applyProtection="1">
      <alignment vertical="center" wrapText="1"/>
      <protection locked="0"/>
    </xf>
    <xf numFmtId="0" fontId="21" fillId="0" borderId="0" xfId="338" applyFont="1" applyProtection="1">
      <protection locked="0"/>
    </xf>
    <xf numFmtId="0" fontId="15" fillId="0" borderId="0" xfId="338" applyFont="1" applyBorder="1" applyAlignment="1" applyProtection="1">
      <alignment vertical="top"/>
      <protection locked="0"/>
    </xf>
    <xf numFmtId="0" fontId="113" fillId="0" borderId="0" xfId="281" applyFont="1" applyBorder="1" applyAlignment="1" applyProtection="1">
      <alignment vertical="center" wrapText="1"/>
      <protection locked="0"/>
    </xf>
    <xf numFmtId="0" fontId="117" fillId="0" borderId="0" xfId="0" applyFont="1" applyBorder="1" applyAlignment="1" applyProtection="1">
      <alignment horizontal="left" vertical="top"/>
      <protection locked="0"/>
    </xf>
    <xf numFmtId="0" fontId="117" fillId="0" borderId="0" xfId="145" applyFont="1" applyBorder="1" applyProtection="1">
      <protection locked="0"/>
    </xf>
    <xf numFmtId="0" fontId="116" fillId="0" borderId="0" xfId="0" applyFont="1" applyAlignment="1" applyProtection="1">
      <alignment vertical="center" wrapText="1"/>
      <protection locked="0"/>
    </xf>
    <xf numFmtId="2" fontId="113" fillId="0" borderId="0" xfId="281" applyNumberFormat="1" applyFont="1" applyBorder="1" applyAlignment="1" applyProtection="1">
      <alignment vertical="center" wrapText="1"/>
      <protection locked="0"/>
    </xf>
    <xf numFmtId="0" fontId="112" fillId="0" borderId="0" xfId="404" applyFont="1" applyAlignment="1" applyProtection="1">
      <alignment horizontal="left"/>
      <protection locked="0"/>
    </xf>
    <xf numFmtId="0" fontId="15" fillId="0" borderId="0" xfId="338" applyFill="1" applyProtection="1">
      <protection locked="0"/>
    </xf>
    <xf numFmtId="0" fontId="21" fillId="0" borderId="0" xfId="338" applyFont="1" applyFill="1" applyBorder="1" applyAlignment="1" applyProtection="1">
      <alignment horizontal="left" vertical="top"/>
      <protection locked="0"/>
    </xf>
    <xf numFmtId="49" fontId="112" fillId="0" borderId="0" xfId="342" applyNumberFormat="1" applyFont="1" applyFill="1" applyProtection="1">
      <protection locked="0"/>
    </xf>
    <xf numFmtId="0" fontId="21" fillId="0" borderId="0" xfId="338" applyFont="1" applyFill="1" applyBorder="1" applyAlignment="1" applyProtection="1">
      <protection locked="0"/>
    </xf>
    <xf numFmtId="0" fontId="34" fillId="0" borderId="0" xfId="338" applyFont="1" applyFill="1" applyBorder="1" applyAlignment="1" applyProtection="1">
      <alignment vertical="top"/>
      <protection locked="0"/>
    </xf>
    <xf numFmtId="0" fontId="112" fillId="0" borderId="0" xfId="282" applyFont="1" applyAlignment="1" applyProtection="1">
      <alignment horizontal="center"/>
      <protection locked="0"/>
    </xf>
    <xf numFmtId="49" fontId="112" fillId="0" borderId="0" xfId="197" applyNumberFormat="1" applyFont="1" applyAlignment="1" applyProtection="1">
      <alignment horizontal="right"/>
      <protection locked="0"/>
    </xf>
    <xf numFmtId="49" fontId="112" fillId="0" borderId="0" xfId="197" applyNumberFormat="1" applyFont="1" applyProtection="1">
      <protection locked="0"/>
    </xf>
    <xf numFmtId="1" fontId="112" fillId="0" borderId="0" xfId="197" applyNumberFormat="1" applyFont="1" applyAlignment="1" applyProtection="1">
      <alignment horizontal="center"/>
      <protection locked="0"/>
    </xf>
    <xf numFmtId="0" fontId="112" fillId="0" borderId="0" xfId="197" applyFont="1" applyProtection="1">
      <protection locked="0"/>
    </xf>
    <xf numFmtId="164" fontId="96" fillId="0" borderId="0" xfId="282" applyNumberFormat="1" applyFont="1" applyProtection="1">
      <protection locked="0"/>
    </xf>
    <xf numFmtId="164" fontId="12" fillId="0" borderId="0" xfId="282" applyNumberFormat="1" applyProtection="1">
      <protection locked="0"/>
    </xf>
    <xf numFmtId="0" fontId="112" fillId="0" borderId="0" xfId="197" applyFont="1" applyAlignment="1" applyProtection="1">
      <alignment horizontal="center"/>
      <protection locked="0"/>
    </xf>
    <xf numFmtId="0" fontId="21" fillId="0" borderId="0" xfId="0" applyFont="1" applyFill="1" applyBorder="1" applyAlignment="1" applyProtection="1">
      <alignment horizontal="center" vertical="top"/>
      <protection locked="0"/>
    </xf>
    <xf numFmtId="0" fontId="21" fillId="0" borderId="0" xfId="0" applyFont="1" applyFill="1" applyBorder="1" applyAlignment="1" applyProtection="1">
      <protection locked="0"/>
    </xf>
    <xf numFmtId="0" fontId="15" fillId="26" borderId="21" xfId="0" applyFont="1" applyFill="1" applyBorder="1" applyAlignment="1" applyProtection="1">
      <alignment horizontal="center" vertical="center" wrapText="1"/>
      <protection locked="0"/>
    </xf>
    <xf numFmtId="0" fontId="19" fillId="24" borderId="43" xfId="0" applyFont="1" applyFill="1" applyBorder="1" applyAlignment="1" applyProtection="1">
      <alignment horizontal="center" vertical="center" wrapText="1"/>
    </xf>
    <xf numFmtId="0" fontId="31" fillId="24" borderId="43" xfId="0" applyFont="1" applyFill="1" applyBorder="1" applyAlignment="1" applyProtection="1"/>
    <xf numFmtId="0" fontId="31" fillId="24" borderId="44" xfId="0" applyFont="1" applyFill="1" applyBorder="1" applyAlignment="1" applyProtection="1"/>
    <xf numFmtId="0" fontId="27" fillId="60" borderId="20" xfId="0" applyFont="1" applyFill="1" applyBorder="1" applyAlignment="1" applyProtection="1">
      <alignment horizontal="center" vertical="center" wrapText="1"/>
    </xf>
    <xf numFmtId="0" fontId="52" fillId="60" borderId="21" xfId="0" applyFont="1" applyFill="1" applyBorder="1" applyAlignment="1" applyProtection="1">
      <alignment horizontal="center" vertical="center" wrapText="1"/>
    </xf>
    <xf numFmtId="164" fontId="32" fillId="60" borderId="18" xfId="0" applyNumberFormat="1" applyFont="1" applyFill="1" applyBorder="1" applyAlignment="1" applyProtection="1">
      <alignment vertical="center"/>
    </xf>
    <xf numFmtId="1" fontId="32" fillId="60" borderId="18" xfId="0" applyNumberFormat="1" applyFont="1" applyFill="1" applyBorder="1" applyAlignment="1" applyProtection="1">
      <alignment vertical="center"/>
    </xf>
    <xf numFmtId="164" fontId="34" fillId="60" borderId="10" xfId="95" applyNumberFormat="1" applyFont="1" applyFill="1" applyBorder="1" applyAlignment="1" applyProtection="1">
      <alignment vertical="center"/>
    </xf>
    <xf numFmtId="1" fontId="34" fillId="60" borderId="10" xfId="0" applyNumberFormat="1" applyFont="1" applyFill="1" applyBorder="1" applyAlignment="1" applyProtection="1">
      <alignment vertical="center"/>
    </xf>
    <xf numFmtId="1" fontId="34" fillId="60" borderId="10" xfId="0" applyNumberFormat="1" applyFont="1" applyFill="1" applyBorder="1" applyAlignment="1" applyProtection="1">
      <alignment vertical="top" wrapText="1"/>
    </xf>
    <xf numFmtId="0" fontId="27" fillId="61" borderId="20" xfId="0" applyFont="1" applyFill="1" applyBorder="1" applyAlignment="1" applyProtection="1">
      <alignment horizontal="center" vertical="center" wrapText="1"/>
    </xf>
    <xf numFmtId="0" fontId="52" fillId="61" borderId="21" xfId="0" applyFont="1" applyFill="1" applyBorder="1" applyAlignment="1" applyProtection="1">
      <alignment horizontal="center" vertical="center" wrapText="1"/>
    </xf>
    <xf numFmtId="164" fontId="32" fillId="61" borderId="18" xfId="0" applyNumberFormat="1" applyFont="1" applyFill="1" applyBorder="1" applyAlignment="1" applyProtection="1">
      <alignment vertical="center"/>
    </xf>
    <xf numFmtId="1" fontId="32" fillId="61" borderId="18" xfId="0" applyNumberFormat="1" applyFont="1" applyFill="1" applyBorder="1" applyAlignment="1" applyProtection="1">
      <alignment vertical="center"/>
    </xf>
    <xf numFmtId="164" fontId="34" fillId="61" borderId="10" xfId="95" applyNumberFormat="1" applyFont="1" applyFill="1" applyBorder="1" applyAlignment="1" applyProtection="1">
      <alignment vertical="center"/>
    </xf>
    <xf numFmtId="1" fontId="34" fillId="61" borderId="10" xfId="0" applyNumberFormat="1" applyFont="1" applyFill="1" applyBorder="1" applyAlignment="1" applyProtection="1">
      <alignment vertical="center"/>
    </xf>
    <xf numFmtId="0" fontId="27" fillId="60" borderId="21" xfId="0" applyFont="1" applyFill="1" applyBorder="1" applyAlignment="1" applyProtection="1">
      <alignment horizontal="center" vertical="center" wrapText="1"/>
    </xf>
    <xf numFmtId="166" fontId="29" fillId="60" borderId="18" xfId="0" applyNumberFormat="1" applyFont="1" applyFill="1" applyBorder="1" applyAlignment="1" applyProtection="1">
      <alignment vertical="center"/>
    </xf>
    <xf numFmtId="0" fontId="0" fillId="60" borderId="0" xfId="0" applyFill="1" applyAlignment="1"/>
    <xf numFmtId="6" fontId="34" fillId="60" borderId="10" xfId="84" applyNumberFormat="1" applyFont="1" applyFill="1" applyBorder="1" applyAlignment="1" applyProtection="1">
      <alignment vertical="center"/>
    </xf>
    <xf numFmtId="6" fontId="34" fillId="60" borderId="10" xfId="0" applyNumberFormat="1" applyFont="1" applyFill="1" applyBorder="1" applyAlignment="1" applyProtection="1">
      <alignment vertical="center"/>
    </xf>
    <xf numFmtId="6" fontId="32" fillId="60" borderId="10" xfId="84" applyNumberFormat="1" applyFont="1" applyFill="1" applyBorder="1" applyAlignment="1" applyProtection="1">
      <alignment vertical="center"/>
    </xf>
    <xf numFmtId="6" fontId="32" fillId="60" borderId="14" xfId="84" applyNumberFormat="1" applyFont="1" applyFill="1" applyBorder="1" applyAlignment="1" applyProtection="1">
      <alignment vertical="center"/>
    </xf>
    <xf numFmtId="0" fontId="15" fillId="0" borderId="0" xfId="145" applyFont="1" applyFill="1" applyAlignment="1" applyProtection="1">
      <alignment vertical="top"/>
      <protection locked="0"/>
    </xf>
    <xf numFmtId="0" fontId="31" fillId="24" borderId="12" xfId="0" applyFont="1" applyFill="1" applyBorder="1" applyAlignment="1" applyProtection="1">
      <alignment vertical="top" wrapText="1"/>
    </xf>
    <xf numFmtId="165" fontId="34" fillId="27" borderId="10" xfId="0" applyNumberFormat="1" applyFont="1" applyFill="1" applyBorder="1" applyAlignment="1" applyProtection="1">
      <alignment horizontal="right" vertical="center" wrapText="1"/>
    </xf>
    <xf numFmtId="0" fontId="26" fillId="59" borderId="0" xfId="0" applyFont="1" applyFill="1" applyBorder="1" applyAlignment="1" applyProtection="1">
      <alignment vertical="top" wrapText="1"/>
      <protection locked="0"/>
    </xf>
    <xf numFmtId="165" fontId="34" fillId="27" borderId="35" xfId="0" applyNumberFormat="1" applyFont="1" applyFill="1" applyBorder="1" applyAlignment="1" applyProtection="1">
      <alignment vertical="center"/>
    </xf>
    <xf numFmtId="0" fontId="33" fillId="0" borderId="0" xfId="134" applyAlignment="1" applyProtection="1">
      <alignment horizontal="center" vertical="center"/>
      <protection locked="0"/>
    </xf>
    <xf numFmtId="0" fontId="119" fillId="0" borderId="0" xfId="0" applyFont="1" applyBorder="1" applyAlignment="1" applyProtection="1">
      <alignment vertical="top" wrapText="1"/>
      <protection locked="0"/>
    </xf>
    <xf numFmtId="0" fontId="120" fillId="0" borderId="0" xfId="0" applyFont="1" applyBorder="1" applyAlignment="1" applyProtection="1">
      <alignment vertical="top"/>
      <protection locked="0"/>
    </xf>
    <xf numFmtId="0" fontId="121" fillId="0" borderId="0" xfId="0" applyFont="1" applyBorder="1" applyAlignment="1" applyProtection="1">
      <alignment vertical="top"/>
      <protection locked="0"/>
    </xf>
    <xf numFmtId="0" fontId="121" fillId="0" borderId="0" xfId="0" applyFont="1" applyBorder="1" applyAlignment="1" applyProtection="1">
      <alignment vertical="top" wrapText="1"/>
      <protection locked="0"/>
    </xf>
    <xf numFmtId="0" fontId="122" fillId="0" borderId="0" xfId="161" applyFont="1" applyFill="1" applyBorder="1" applyAlignment="1" applyProtection="1">
      <alignment horizontal="center" vertical="center"/>
      <protection locked="0"/>
    </xf>
    <xf numFmtId="0" fontId="34" fillId="0" borderId="0" xfId="145" applyFont="1" applyFill="1" applyBorder="1" applyAlignment="1" applyProtection="1">
      <alignment vertical="center"/>
      <protection locked="0"/>
    </xf>
    <xf numFmtId="0" fontId="20" fillId="0" borderId="0" xfId="0" applyFont="1" applyBorder="1" applyAlignment="1" applyProtection="1">
      <alignment vertical="top" wrapText="1"/>
      <protection locked="0"/>
    </xf>
    <xf numFmtId="0" fontId="32" fillId="24" borderId="10" xfId="0" applyFont="1" applyFill="1" applyBorder="1" applyAlignment="1" applyProtection="1">
      <alignment vertical="center"/>
    </xf>
    <xf numFmtId="0" fontId="34" fillId="24" borderId="10" xfId="0" applyFont="1" applyFill="1" applyBorder="1" applyAlignment="1" applyProtection="1">
      <alignment vertical="center"/>
    </xf>
    <xf numFmtId="0" fontId="34" fillId="24" borderId="10" xfId="0" applyFont="1" applyFill="1" applyBorder="1" applyAlignment="1" applyProtection="1">
      <alignment vertical="center" wrapText="1"/>
    </xf>
    <xf numFmtId="0" fontId="34" fillId="26" borderId="10"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2" fillId="24" borderId="10" xfId="0" applyFont="1" applyFill="1" applyBorder="1" applyAlignment="1" applyProtection="1">
      <alignment vertical="center" wrapText="1"/>
    </xf>
    <xf numFmtId="0" fontId="29" fillId="0" borderId="0" xfId="0" applyFont="1" applyAlignment="1" applyProtection="1">
      <alignment vertical="center" wrapText="1"/>
      <protection locked="0"/>
    </xf>
    <xf numFmtId="0" fontId="34" fillId="0" borderId="0" xfId="0" applyFont="1" applyBorder="1" applyAlignment="1" applyProtection="1">
      <alignment horizontal="left" vertical="top" wrapText="1"/>
      <protection locked="0"/>
    </xf>
    <xf numFmtId="0" fontId="34" fillId="0" borderId="0" xfId="0" applyFont="1" applyBorder="1" applyAlignment="1" applyProtection="1">
      <alignment vertical="top" wrapText="1"/>
      <protection locked="0"/>
    </xf>
    <xf numFmtId="0" fontId="20" fillId="0" borderId="0" xfId="0" applyFont="1" applyFill="1" applyBorder="1" applyAlignment="1" applyProtection="1">
      <alignment horizontal="left" vertical="top" wrapText="1"/>
      <protection locked="0"/>
    </xf>
    <xf numFmtId="0" fontId="17" fillId="24" borderId="16" xfId="0" applyFont="1" applyFill="1" applyBorder="1" applyAlignment="1" applyProtection="1">
      <alignment horizontal="center" vertical="center" wrapText="1"/>
    </xf>
    <xf numFmtId="0" fontId="17" fillId="24" borderId="17" xfId="0" applyFont="1" applyFill="1" applyBorder="1" applyAlignment="1" applyProtection="1">
      <alignment horizontal="center" vertical="center" wrapText="1"/>
    </xf>
    <xf numFmtId="0" fontId="17" fillId="24" borderId="15" xfId="0" applyFont="1" applyFill="1" applyBorder="1" applyAlignment="1" applyProtection="1">
      <alignment horizontal="center" vertical="center" wrapText="1"/>
    </xf>
    <xf numFmtId="0" fontId="20" fillId="0" borderId="0" xfId="0" applyFont="1" applyFill="1" applyBorder="1" applyAlignment="1" applyProtection="1">
      <alignment vertical="top" wrapText="1"/>
      <protection locked="0"/>
    </xf>
    <xf numFmtId="0" fontId="34" fillId="26" borderId="10" xfId="0" applyFont="1" applyFill="1" applyBorder="1" applyAlignment="1" applyProtection="1">
      <alignment horizontal="left" vertical="center" wrapText="1"/>
      <protection locked="0"/>
    </xf>
    <xf numFmtId="0" fontId="34" fillId="24" borderId="10" xfId="0" applyFont="1" applyFill="1" applyBorder="1" applyAlignment="1" applyProtection="1">
      <alignment vertical="center" wrapText="1"/>
    </xf>
    <xf numFmtId="0" fontId="32" fillId="24" borderId="10" xfId="0" applyFont="1" applyFill="1" applyBorder="1" applyAlignment="1" applyProtection="1">
      <alignment vertical="center"/>
    </xf>
    <xf numFmtId="0" fontId="20" fillId="0" borderId="0" xfId="0" applyFont="1" applyBorder="1" applyAlignment="1" applyProtection="1">
      <alignment vertical="top" wrapText="1"/>
      <protection locked="0"/>
    </xf>
    <xf numFmtId="0" fontId="27"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2" fillId="24" borderId="10" xfId="0" applyFont="1" applyFill="1" applyBorder="1" applyAlignment="1" applyProtection="1">
      <alignment vertical="center" wrapText="1"/>
    </xf>
    <xf numFmtId="0" fontId="20" fillId="0" borderId="0" xfId="0" applyFont="1" applyFill="1" applyBorder="1" applyAlignment="1" applyProtection="1">
      <alignment horizontal="left" vertical="top" wrapText="1"/>
      <protection locked="0"/>
    </xf>
    <xf numFmtId="0" fontId="17" fillId="24" borderId="16" xfId="0" applyFont="1" applyFill="1" applyBorder="1" applyAlignment="1" applyProtection="1">
      <alignment horizontal="center" vertical="center" wrapText="1"/>
    </xf>
    <xf numFmtId="0" fontId="20" fillId="0" borderId="0" xfId="0" applyFont="1" applyFill="1" applyBorder="1" applyAlignment="1" applyProtection="1">
      <alignment vertical="top" wrapText="1"/>
      <protection locked="0"/>
    </xf>
    <xf numFmtId="0" fontId="17" fillId="24" borderId="15" xfId="0" applyFont="1" applyFill="1" applyBorder="1" applyAlignment="1" applyProtection="1">
      <alignment horizontal="center" vertical="center" wrapText="1"/>
    </xf>
    <xf numFmtId="165" fontId="34" fillId="24" borderId="10" xfId="0" applyNumberFormat="1" applyFont="1" applyFill="1" applyBorder="1" applyAlignment="1" applyProtection="1">
      <alignment vertical="center"/>
    </xf>
    <xf numFmtId="165" fontId="34" fillId="0" borderId="10" xfId="0" applyNumberFormat="1" applyFont="1" applyFill="1" applyBorder="1" applyAlignment="1" applyProtection="1">
      <alignment vertical="center"/>
      <protection locked="0"/>
    </xf>
    <xf numFmtId="0" fontId="26" fillId="63" borderId="15" xfId="0" applyFont="1" applyFill="1" applyBorder="1" applyAlignment="1" applyProtection="1">
      <alignment horizontal="center" vertical="center" wrapText="1"/>
    </xf>
    <xf numFmtId="0" fontId="32" fillId="63" borderId="17" xfId="0" applyFont="1" applyFill="1" applyBorder="1" applyAlignment="1" applyProtection="1">
      <alignment horizontal="left" vertical="center"/>
    </xf>
    <xf numFmtId="0" fontId="26" fillId="63" borderId="15" xfId="0" applyFont="1" applyFill="1" applyBorder="1" applyAlignment="1" applyProtection="1">
      <alignment horizontal="center" vertical="center"/>
    </xf>
    <xf numFmtId="0" fontId="27" fillId="63" borderId="26" xfId="0" applyFont="1" applyFill="1" applyBorder="1" applyAlignment="1" applyProtection="1">
      <alignment horizontal="center" vertical="center" wrapText="1"/>
    </xf>
    <xf numFmtId="0" fontId="27" fillId="63" borderId="27" xfId="0" applyFont="1" applyFill="1" applyBorder="1" applyAlignment="1" applyProtection="1">
      <alignment horizontal="center" vertical="center" wrapText="1"/>
    </xf>
    <xf numFmtId="164" fontId="32" fillId="63" borderId="18" xfId="0" applyNumberFormat="1" applyFont="1" applyFill="1" applyBorder="1" applyAlignment="1" applyProtection="1">
      <alignment vertical="center"/>
    </xf>
    <xf numFmtId="1" fontId="32" fillId="63" borderId="18" xfId="0" applyNumberFormat="1" applyFont="1" applyFill="1" applyBorder="1" applyAlignment="1" applyProtection="1">
      <alignment vertical="center"/>
    </xf>
    <xf numFmtId="164" fontId="34" fillId="63" borderId="10" xfId="95" applyNumberFormat="1" applyFont="1" applyFill="1" applyBorder="1" applyAlignment="1" applyProtection="1">
      <alignment vertical="center"/>
    </xf>
    <xf numFmtId="1" fontId="34" fillId="63" borderId="10" xfId="0" applyNumberFormat="1" applyFont="1" applyFill="1" applyBorder="1" applyAlignment="1" applyProtection="1">
      <alignment vertical="center"/>
    </xf>
    <xf numFmtId="0" fontId="32" fillId="25" borderId="10" xfId="0" applyFont="1" applyFill="1" applyBorder="1" applyAlignment="1" applyProtection="1">
      <alignment vertical="top" wrapText="1"/>
      <protection locked="0"/>
    </xf>
    <xf numFmtId="0" fontId="0" fillId="26" borderId="0" xfId="0" applyFill="1" applyBorder="1" applyAlignment="1" applyProtection="1">
      <alignment vertical="top"/>
      <protection locked="0"/>
    </xf>
    <xf numFmtId="0" fontId="0" fillId="0" borderId="0" xfId="0" applyFill="1" applyBorder="1" applyAlignment="1" applyProtection="1">
      <alignment horizontal="center" vertical="top"/>
      <protection locked="0"/>
    </xf>
    <xf numFmtId="0" fontId="32" fillId="0" borderId="0" xfId="0" applyFont="1" applyFill="1" applyBorder="1" applyAlignment="1" applyProtection="1">
      <alignment vertical="top"/>
      <protection locked="0"/>
    </xf>
    <xf numFmtId="6" fontId="34" fillId="0" borderId="0" xfId="84" applyNumberFormat="1" applyFont="1" applyFill="1" applyBorder="1" applyAlignment="1" applyProtection="1">
      <alignment vertical="top"/>
      <protection locked="0"/>
    </xf>
    <xf numFmtId="6" fontId="34" fillId="0" borderId="0" xfId="0" applyNumberFormat="1" applyFont="1" applyFill="1" applyBorder="1" applyAlignment="1" applyProtection="1">
      <alignment vertical="top"/>
      <protection locked="0"/>
    </xf>
    <xf numFmtId="6" fontId="32" fillId="0" borderId="0" xfId="84" applyNumberFormat="1" applyFont="1" applyFill="1" applyBorder="1" applyAlignment="1" applyProtection="1">
      <alignment vertical="top"/>
      <protection locked="0"/>
    </xf>
    <xf numFmtId="6" fontId="34" fillId="62" borderId="10" xfId="84" applyNumberFormat="1" applyFont="1" applyFill="1" applyBorder="1" applyAlignment="1" applyProtection="1">
      <alignment vertical="center" wrapText="1"/>
    </xf>
    <xf numFmtId="0" fontId="39" fillId="24" borderId="0" xfId="0" applyFont="1" applyFill="1" applyAlignment="1" applyProtection="1">
      <alignment horizontal="center" vertical="center" wrapText="1"/>
      <protection locked="0"/>
    </xf>
    <xf numFmtId="0" fontId="20" fillId="0" borderId="0" xfId="0" applyFont="1" applyBorder="1" applyAlignment="1" applyProtection="1">
      <alignment vertical="top" wrapText="1"/>
      <protection locked="0"/>
    </xf>
    <xf numFmtId="0" fontId="32" fillId="24" borderId="10" xfId="0" applyFont="1" applyFill="1" applyBorder="1" applyAlignment="1" applyProtection="1">
      <alignment vertical="center"/>
    </xf>
    <xf numFmtId="0" fontId="34" fillId="24" borderId="10" xfId="0" applyFont="1" applyFill="1" applyBorder="1" applyAlignment="1" applyProtection="1">
      <alignment vertical="center"/>
    </xf>
    <xf numFmtId="0" fontId="34" fillId="24" borderId="10" xfId="0" applyFont="1" applyFill="1" applyBorder="1" applyAlignment="1" applyProtection="1">
      <alignment horizontal="left" vertical="center" wrapText="1"/>
    </xf>
    <xf numFmtId="0" fontId="34" fillId="24" borderId="10" xfId="0" applyFont="1" applyFill="1" applyBorder="1" applyAlignment="1" applyProtection="1">
      <alignment vertical="center" wrapText="1"/>
    </xf>
    <xf numFmtId="0" fontId="34" fillId="26" borderId="10" xfId="0" applyFont="1" applyFill="1" applyBorder="1" applyAlignment="1" applyProtection="1">
      <alignment horizontal="left" vertical="center" wrapText="1"/>
      <protection locked="0"/>
    </xf>
    <xf numFmtId="0" fontId="34" fillId="0" borderId="24"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left" vertical="top" wrapText="1"/>
      <protection locked="0"/>
    </xf>
    <xf numFmtId="0" fontId="32" fillId="24" borderId="10" xfId="0" applyFont="1" applyFill="1" applyBorder="1" applyAlignment="1" applyProtection="1">
      <alignment vertical="center" wrapText="1"/>
    </xf>
    <xf numFmtId="0" fontId="29" fillId="0" borderId="0" xfId="0" applyFont="1" applyAlignment="1" applyProtection="1">
      <alignment vertical="center" wrapText="1"/>
      <protection locked="0"/>
    </xf>
    <xf numFmtId="0" fontId="20" fillId="0" borderId="0" xfId="0" applyFont="1" applyFill="1" applyBorder="1" applyAlignment="1" applyProtection="1">
      <alignment horizontal="left" vertical="top" wrapText="1"/>
      <protection locked="0"/>
    </xf>
    <xf numFmtId="0" fontId="17" fillId="24" borderId="16" xfId="0" applyFont="1" applyFill="1" applyBorder="1" applyAlignment="1" applyProtection="1">
      <alignment horizontal="center" vertical="center" wrapText="1"/>
    </xf>
    <xf numFmtId="0" fontId="17" fillId="24" borderId="17" xfId="0" applyFont="1" applyFill="1" applyBorder="1" applyAlignment="1" applyProtection="1">
      <alignment horizontal="center" vertical="center" wrapText="1"/>
    </xf>
    <xf numFmtId="0" fontId="17" fillId="24" borderId="15" xfId="0" applyFont="1" applyFill="1" applyBorder="1" applyAlignment="1" applyProtection="1">
      <alignment horizontal="center" vertical="center" wrapText="1"/>
    </xf>
    <xf numFmtId="0" fontId="20" fillId="0" borderId="0" xfId="0" applyFont="1" applyFill="1" applyBorder="1" applyAlignment="1" applyProtection="1">
      <alignment vertical="top" wrapText="1"/>
      <protection locked="0"/>
    </xf>
    <xf numFmtId="0" fontId="19" fillId="0" borderId="0" xfId="0" applyFont="1" applyAlignment="1" applyProtection="1">
      <alignment wrapText="1"/>
      <protection locked="0"/>
    </xf>
    <xf numFmtId="0" fontId="118" fillId="0" borderId="0" xfId="0" applyFont="1" applyProtection="1">
      <protection locked="0"/>
    </xf>
    <xf numFmtId="0" fontId="111" fillId="59" borderId="0" xfId="404" applyFont="1" applyFill="1" applyAlignment="1" applyProtection="1">
      <alignment wrapText="1"/>
      <protection locked="0"/>
    </xf>
    <xf numFmtId="0" fontId="11" fillId="0" borderId="0" xfId="404" applyProtection="1">
      <protection locked="0"/>
    </xf>
    <xf numFmtId="0" fontId="11" fillId="0" borderId="0" xfId="404" applyAlignment="1" applyProtection="1">
      <alignment wrapText="1"/>
      <protection locked="0"/>
    </xf>
    <xf numFmtId="0" fontId="11" fillId="0" borderId="0" xfId="404" applyFill="1" applyProtection="1">
      <protection locked="0"/>
    </xf>
    <xf numFmtId="0" fontId="10" fillId="0" borderId="0" xfId="404" applyFont="1" applyProtection="1">
      <protection locked="0"/>
    </xf>
    <xf numFmtId="0" fontId="11" fillId="0" borderId="0" xfId="404" applyFill="1" applyAlignment="1" applyProtection="1">
      <alignment wrapText="1"/>
      <protection locked="0"/>
    </xf>
    <xf numFmtId="0" fontId="10" fillId="0" borderId="0" xfId="404" applyFont="1" applyFill="1" applyProtection="1">
      <protection locked="0"/>
    </xf>
    <xf numFmtId="0" fontId="34" fillId="25" borderId="0" xfId="0" applyFont="1" applyFill="1" applyAlignment="1" applyProtection="1">
      <alignment wrapText="1"/>
      <protection locked="0"/>
    </xf>
    <xf numFmtId="0" fontId="27" fillId="26" borderId="31" xfId="0" applyFont="1" applyFill="1" applyBorder="1" applyAlignment="1" applyProtection="1">
      <alignment horizontal="center" vertical="center"/>
      <protection locked="0"/>
    </xf>
    <xf numFmtId="0" fontId="27" fillId="26" borderId="20" xfId="0" applyFont="1" applyFill="1" applyBorder="1" applyAlignment="1" applyProtection="1">
      <alignment horizontal="center" vertical="center"/>
      <protection locked="0"/>
    </xf>
    <xf numFmtId="0" fontId="26" fillId="0" borderId="0" xfId="0" applyFont="1" applyAlignment="1" applyProtection="1">
      <alignment horizontal="center"/>
      <protection locked="0"/>
    </xf>
    <xf numFmtId="0" fontId="20" fillId="0" borderId="0" xfId="0" applyFont="1" applyFill="1" applyBorder="1" applyAlignment="1" applyProtection="1">
      <alignment horizontal="left" vertical="top" wrapText="1"/>
      <protection locked="0"/>
    </xf>
    <xf numFmtId="0" fontId="20" fillId="0" borderId="0" xfId="0" applyFont="1" applyBorder="1" applyAlignment="1" applyProtection="1">
      <alignment vertical="top" wrapText="1"/>
      <protection locked="0"/>
    </xf>
    <xf numFmtId="0" fontId="27" fillId="0" borderId="0" xfId="0" applyFont="1" applyAlignment="1" applyProtection="1">
      <protection locked="0"/>
    </xf>
    <xf numFmtId="0" fontId="21" fillId="0" borderId="0" xfId="0" applyFont="1" applyAlignment="1" applyProtection="1">
      <alignment horizontal="left" vertical="top" wrapText="1" indent="1"/>
      <protection locked="0"/>
    </xf>
    <xf numFmtId="0" fontId="27" fillId="0" borderId="0" xfId="0" applyFont="1" applyAlignment="1" applyProtection="1">
      <alignment horizontal="left" vertical="top" indent="1"/>
      <protection locked="0"/>
    </xf>
    <xf numFmtId="0" fontId="17" fillId="24" borderId="0" xfId="0" applyFont="1" applyFill="1" applyBorder="1" applyAlignment="1" applyProtection="1">
      <alignment horizontal="center" vertical="center" wrapText="1"/>
    </xf>
    <xf numFmtId="0" fontId="34" fillId="26" borderId="10" xfId="0" applyFont="1" applyFill="1" applyBorder="1" applyAlignment="1" applyProtection="1">
      <alignment horizontal="left" vertical="center" wrapText="1"/>
      <protection locked="0"/>
    </xf>
    <xf numFmtId="0" fontId="32" fillId="24" borderId="10" xfId="0" applyFont="1" applyFill="1" applyBorder="1" applyAlignment="1" applyProtection="1">
      <alignment vertical="center"/>
    </xf>
    <xf numFmtId="0" fontId="34" fillId="24" borderId="10" xfId="0" applyFont="1" applyFill="1" applyBorder="1" applyAlignment="1" applyProtection="1">
      <alignment vertical="center"/>
    </xf>
    <xf numFmtId="0" fontId="20" fillId="0" borderId="0" xfId="0" applyFont="1" applyBorder="1" applyAlignment="1" applyProtection="1">
      <alignment vertical="top" wrapText="1"/>
      <protection locked="0"/>
    </xf>
    <xf numFmtId="0" fontId="27" fillId="0" borderId="0" xfId="0" applyFont="1" applyFill="1" applyBorder="1" applyAlignment="1" applyProtection="1">
      <alignment horizontal="left" vertical="top" wrapText="1"/>
      <protection locked="0"/>
    </xf>
    <xf numFmtId="0" fontId="29" fillId="0" borderId="0" xfId="0" applyFont="1" applyAlignment="1" applyProtection="1">
      <alignment vertical="center" wrapText="1"/>
      <protection locked="0"/>
    </xf>
    <xf numFmtId="0" fontId="34" fillId="0" borderId="24" xfId="0" applyFont="1" applyFill="1" applyBorder="1" applyAlignment="1" applyProtection="1">
      <alignment horizontal="center" vertical="center" wrapText="1"/>
      <protection locked="0"/>
    </xf>
    <xf numFmtId="0" fontId="17" fillId="24" borderId="16" xfId="0" applyFont="1" applyFill="1" applyBorder="1" applyAlignment="1" applyProtection="1">
      <alignment horizontal="center" vertical="center" wrapText="1"/>
    </xf>
    <xf numFmtId="0" fontId="17" fillId="24" borderId="17" xfId="0" applyFont="1" applyFill="1" applyBorder="1" applyAlignment="1" applyProtection="1">
      <alignment horizontal="center" vertical="center" wrapText="1"/>
    </xf>
    <xf numFmtId="0" fontId="17" fillId="24" borderId="15" xfId="0" applyFont="1" applyFill="1" applyBorder="1" applyAlignment="1" applyProtection="1">
      <alignment horizontal="center" vertical="center" wrapText="1"/>
    </xf>
    <xf numFmtId="0" fontId="34" fillId="0" borderId="0" xfId="0" applyFont="1" applyBorder="1" applyAlignment="1" applyProtection="1">
      <alignment horizontal="left" vertical="top" wrapText="1"/>
      <protection locked="0"/>
    </xf>
    <xf numFmtId="0" fontId="34" fillId="0" borderId="0" xfId="0" applyFont="1" applyBorder="1" applyAlignment="1" applyProtection="1">
      <alignment vertical="top" wrapText="1"/>
      <protection locked="0"/>
    </xf>
    <xf numFmtId="0" fontId="27" fillId="60" borderId="79" xfId="0" applyFont="1" applyFill="1" applyBorder="1" applyAlignment="1" applyProtection="1">
      <alignment horizontal="center" vertical="center" wrapText="1"/>
    </xf>
    <xf numFmtId="0" fontId="34" fillId="61" borderId="24" xfId="0" applyFont="1" applyFill="1" applyBorder="1" applyAlignment="1" applyProtection="1">
      <alignment horizontal="center" vertical="center" wrapText="1"/>
      <protection locked="0"/>
    </xf>
    <xf numFmtId="0" fontId="34" fillId="61" borderId="25" xfId="0" applyFont="1" applyFill="1" applyBorder="1" applyAlignment="1" applyProtection="1">
      <alignment horizontal="center" vertical="center"/>
    </xf>
    <xf numFmtId="0" fontId="115" fillId="0" borderId="0" xfId="281" applyFont="1" applyAlignment="1" applyProtection="1">
      <alignment horizontal="center" vertical="center"/>
      <protection locked="0"/>
    </xf>
    <xf numFmtId="49" fontId="115" fillId="0" borderId="0" xfId="6525" applyNumberFormat="1" applyFont="1" applyAlignment="1" applyProtection="1">
      <alignment horizontal="center" vertical="center"/>
      <protection locked="0"/>
    </xf>
    <xf numFmtId="49" fontId="112" fillId="0" borderId="0" xfId="6525" applyNumberFormat="1" applyFont="1" applyAlignment="1" applyProtection="1">
      <alignment horizontal="right"/>
      <protection locked="0"/>
    </xf>
    <xf numFmtId="0" fontId="112" fillId="0" borderId="0" xfId="6525" applyFont="1" applyAlignment="1" applyProtection="1">
      <alignment horizontal="center"/>
      <protection locked="0"/>
    </xf>
    <xf numFmtId="0" fontId="114" fillId="0" borderId="0" xfId="281" applyFont="1" applyFill="1" applyBorder="1" applyAlignment="1" applyProtection="1">
      <alignment vertical="center" wrapText="1"/>
      <protection locked="0"/>
    </xf>
    <xf numFmtId="0" fontId="112" fillId="0" borderId="0" xfId="6526" applyFont="1" applyAlignment="1" applyProtection="1">
      <alignment horizontal="left"/>
      <protection locked="0"/>
    </xf>
    <xf numFmtId="0" fontId="21" fillId="0" borderId="0" xfId="338" applyFont="1" applyBorder="1" applyAlignment="1" applyProtection="1">
      <alignment horizontal="left" vertical="center"/>
      <protection locked="0"/>
    </xf>
    <xf numFmtId="49" fontId="112" fillId="0" borderId="0" xfId="6525" applyNumberFormat="1" applyFont="1" applyFill="1" applyAlignment="1" applyProtection="1">
      <alignment horizontal="right"/>
      <protection locked="0"/>
    </xf>
    <xf numFmtId="49" fontId="112" fillId="0" borderId="0" xfId="6525" applyNumberFormat="1" applyFont="1" applyFill="1" applyProtection="1">
      <protection locked="0"/>
    </xf>
    <xf numFmtId="1" fontId="112" fillId="0" borderId="0" xfId="6525" applyNumberFormat="1" applyFont="1" applyFill="1" applyAlignment="1" applyProtection="1">
      <alignment horizontal="center"/>
      <protection locked="0"/>
    </xf>
    <xf numFmtId="0" fontId="112" fillId="0" borderId="0" xfId="6525" applyFont="1" applyFill="1" applyProtection="1">
      <protection locked="0"/>
    </xf>
    <xf numFmtId="0" fontId="21" fillId="0" borderId="0" xfId="6526" applyFont="1" applyBorder="1" applyAlignment="1" applyProtection="1">
      <alignment horizontal="center" vertical="center"/>
      <protection locked="0"/>
    </xf>
    <xf numFmtId="0" fontId="21" fillId="0" borderId="0" xfId="6526" applyFont="1" applyBorder="1" applyAlignment="1" applyProtection="1">
      <protection locked="0"/>
    </xf>
    <xf numFmtId="0" fontId="21" fillId="0" borderId="0" xfId="6526" applyFont="1" applyProtection="1">
      <protection locked="0"/>
    </xf>
    <xf numFmtId="0" fontId="25" fillId="0" borderId="0" xfId="6526" applyFont="1" applyBorder="1" applyAlignment="1" applyProtection="1">
      <alignment vertical="center" wrapText="1"/>
      <protection locked="0"/>
    </xf>
    <xf numFmtId="0" fontId="29" fillId="0" borderId="0" xfId="6526" applyFont="1" applyAlignment="1" applyProtection="1">
      <alignment vertical="center" wrapText="1"/>
      <protection locked="0"/>
    </xf>
    <xf numFmtId="0" fontId="115" fillId="0" borderId="0" xfId="6525" applyFont="1" applyAlignment="1" applyProtection="1">
      <alignment horizontal="center" vertical="center" wrapText="1"/>
      <protection locked="0"/>
    </xf>
    <xf numFmtId="1" fontId="115" fillId="0" borderId="0" xfId="6525" applyNumberFormat="1" applyFont="1" applyAlignment="1" applyProtection="1">
      <alignment horizontal="center" vertical="center" wrapText="1"/>
      <protection locked="0"/>
    </xf>
    <xf numFmtId="0" fontId="116" fillId="0" borderId="0" xfId="6526" applyFont="1" applyBorder="1" applyAlignment="1" applyProtection="1">
      <alignment horizontal="center" vertical="center" wrapText="1"/>
      <protection locked="0"/>
    </xf>
    <xf numFmtId="0" fontId="115" fillId="0" borderId="0" xfId="6525" applyFont="1" applyAlignment="1" applyProtection="1">
      <alignment horizontal="center" vertical="center"/>
      <protection locked="0"/>
    </xf>
    <xf numFmtId="0" fontId="116" fillId="0" borderId="0" xfId="6526" applyFont="1" applyAlignment="1" applyProtection="1">
      <alignment vertical="center" wrapText="1"/>
      <protection locked="0"/>
    </xf>
    <xf numFmtId="49" fontId="112" fillId="0" borderId="0" xfId="6525" applyNumberFormat="1" applyFont="1" applyProtection="1">
      <protection locked="0"/>
    </xf>
    <xf numFmtId="1" fontId="112" fillId="0" borderId="0" xfId="6525" applyNumberFormat="1" applyFont="1" applyAlignment="1" applyProtection="1">
      <alignment horizontal="center"/>
      <protection locked="0"/>
    </xf>
    <xf numFmtId="0" fontId="112" fillId="0" borderId="0" xfId="6525" applyFont="1" applyProtection="1">
      <protection locked="0"/>
    </xf>
    <xf numFmtId="0" fontId="34" fillId="0" borderId="0" xfId="338" applyFont="1" applyBorder="1" applyAlignment="1" applyProtection="1">
      <alignment vertical="top"/>
      <protection locked="0"/>
    </xf>
    <xf numFmtId="164" fontId="96" fillId="0" borderId="0" xfId="6526" applyNumberFormat="1" applyFont="1" applyProtection="1">
      <protection locked="0"/>
    </xf>
    <xf numFmtId="164" fontId="4" fillId="0" borderId="0" xfId="6526" applyNumberFormat="1" applyProtection="1">
      <protection locked="0"/>
    </xf>
    <xf numFmtId="0" fontId="21" fillId="0" borderId="0" xfId="281" applyFont="1" applyBorder="1" applyProtection="1">
      <protection locked="0"/>
    </xf>
    <xf numFmtId="49" fontId="115" fillId="0" borderId="0" xfId="6525" applyNumberFormat="1" applyFont="1" applyAlignment="1" applyProtection="1">
      <alignment horizontal="right" vertical="center"/>
      <protection locked="0"/>
    </xf>
    <xf numFmtId="49" fontId="48" fillId="0" borderId="81" xfId="6526" applyNumberFormat="1" applyFont="1" applyFill="1" applyBorder="1" applyAlignment="1">
      <alignment horizontal="left" vertical="center" wrapText="1"/>
    </xf>
    <xf numFmtId="49" fontId="123" fillId="0" borderId="82" xfId="6526" applyNumberFormat="1" applyFont="1" applyFill="1" applyBorder="1" applyAlignment="1">
      <alignment horizontal="left" vertical="center" wrapText="1"/>
    </xf>
    <xf numFmtId="0" fontId="15" fillId="24" borderId="10" xfId="0" applyFont="1" applyFill="1" applyBorder="1" applyProtection="1"/>
    <xf numFmtId="0" fontId="15" fillId="24" borderId="10" xfId="0" applyFont="1" applyFill="1" applyBorder="1"/>
    <xf numFmtId="0" fontId="21" fillId="0" borderId="0" xfId="6531" applyFont="1" applyBorder="1" applyAlignment="1" applyProtection="1">
      <alignment horizontal="center" vertical="center"/>
      <protection locked="0"/>
    </xf>
    <xf numFmtId="0" fontId="21" fillId="0" borderId="0" xfId="6531" applyFont="1" applyBorder="1" applyAlignment="1" applyProtection="1">
      <protection locked="0"/>
    </xf>
    <xf numFmtId="0" fontId="21" fillId="0" borderId="0" xfId="6531" applyFont="1" applyProtection="1">
      <protection locked="0"/>
    </xf>
    <xf numFmtId="0" fontId="25" fillId="0" borderId="0" xfId="6531" applyFont="1" applyBorder="1" applyAlignment="1" applyProtection="1">
      <alignment vertical="center" wrapText="1"/>
      <protection locked="0"/>
    </xf>
    <xf numFmtId="0" fontId="29" fillId="0" borderId="0" xfId="6531" applyFont="1" applyAlignment="1" applyProtection="1">
      <alignment vertical="center" wrapText="1"/>
      <protection locked="0"/>
    </xf>
    <xf numFmtId="0" fontId="115" fillId="0" borderId="0" xfId="6530" applyFont="1" applyAlignment="1" applyProtection="1">
      <alignment horizontal="center" vertical="center" wrapText="1"/>
      <protection locked="0"/>
    </xf>
    <xf numFmtId="1" fontId="115" fillId="0" borderId="0" xfId="6530" applyNumberFormat="1" applyFont="1" applyAlignment="1" applyProtection="1">
      <alignment horizontal="center" vertical="center" wrapText="1"/>
      <protection locked="0"/>
    </xf>
    <xf numFmtId="0" fontId="116" fillId="0" borderId="0" xfId="6531" applyFont="1" applyBorder="1" applyAlignment="1" applyProtection="1">
      <alignment horizontal="center" vertical="center" wrapText="1"/>
      <protection locked="0"/>
    </xf>
    <xf numFmtId="0" fontId="115" fillId="0" borderId="0" xfId="6530" applyFont="1" applyAlignment="1" applyProtection="1">
      <alignment horizontal="center" vertical="center"/>
      <protection locked="0"/>
    </xf>
    <xf numFmtId="0" fontId="115" fillId="0" borderId="0" xfId="338" applyFont="1" applyAlignment="1" applyProtection="1">
      <alignment wrapText="1"/>
      <protection locked="0"/>
    </xf>
    <xf numFmtId="0" fontId="115" fillId="0" borderId="0" xfId="338" applyFont="1" applyAlignment="1" applyProtection="1">
      <alignment vertical="center" wrapText="1"/>
      <protection locked="0"/>
    </xf>
    <xf numFmtId="0" fontId="116" fillId="0" borderId="0" xfId="6531" applyFont="1" applyAlignment="1" applyProtection="1">
      <alignment vertical="center" wrapText="1"/>
      <protection locked="0"/>
    </xf>
    <xf numFmtId="0" fontId="21" fillId="0" borderId="0" xfId="338" applyFont="1" applyBorder="1" applyAlignment="1" applyProtection="1">
      <alignment horizontal="left" vertical="top"/>
      <protection locked="0"/>
    </xf>
    <xf numFmtId="49" fontId="112" fillId="0" borderId="0" xfId="6530" applyNumberFormat="1" applyFont="1" applyAlignment="1" applyProtection="1">
      <alignment horizontal="right"/>
      <protection locked="0"/>
    </xf>
    <xf numFmtId="49" fontId="112" fillId="0" borderId="0" xfId="6530" applyNumberFormat="1" applyFont="1" applyProtection="1">
      <protection locked="0"/>
    </xf>
    <xf numFmtId="1" fontId="112" fillId="0" borderId="0" xfId="6530" applyNumberFormat="1" applyFont="1" applyAlignment="1" applyProtection="1">
      <alignment horizontal="center"/>
      <protection locked="0"/>
    </xf>
    <xf numFmtId="0" fontId="21" fillId="0" borderId="0" xfId="338" applyFont="1" applyBorder="1" applyAlignment="1" applyProtection="1">
      <protection locked="0"/>
    </xf>
    <xf numFmtId="0" fontId="112" fillId="0" borderId="0" xfId="6530" applyFont="1" applyProtection="1">
      <protection locked="0"/>
    </xf>
    <xf numFmtId="2" fontId="113" fillId="0" borderId="0" xfId="281" applyNumberFormat="1" applyFont="1" applyBorder="1" applyAlignment="1" applyProtection="1">
      <alignment vertical="center" wrapText="1"/>
      <protection locked="0"/>
    </xf>
    <xf numFmtId="0" fontId="113" fillId="0" borderId="0" xfId="281" applyFont="1" applyBorder="1" applyAlignment="1" applyProtection="1">
      <alignment vertical="center" wrapText="1"/>
      <protection locked="0"/>
    </xf>
    <xf numFmtId="0" fontId="21" fillId="0" borderId="0" xfId="338" applyFont="1" applyProtection="1">
      <protection locked="0"/>
    </xf>
    <xf numFmtId="0" fontId="34" fillId="0" borderId="0" xfId="338" applyFont="1" applyBorder="1" applyAlignment="1" applyProtection="1">
      <alignment vertical="top"/>
      <protection locked="0"/>
    </xf>
    <xf numFmtId="164" fontId="96" fillId="0" borderId="0" xfId="6531" applyNumberFormat="1" applyFont="1" applyProtection="1">
      <protection locked="0"/>
    </xf>
    <xf numFmtId="164" fontId="3" fillId="0" borderId="0" xfId="6531" applyNumberFormat="1" applyProtection="1">
      <protection locked="0"/>
    </xf>
    <xf numFmtId="0" fontId="112" fillId="0" borderId="0" xfId="6531" applyFont="1" applyAlignment="1" applyProtection="1">
      <alignment horizontal="left"/>
      <protection locked="0"/>
    </xf>
    <xf numFmtId="0" fontId="15" fillId="0" borderId="0" xfId="338" applyFill="1" applyProtection="1">
      <protection locked="0"/>
    </xf>
    <xf numFmtId="0" fontId="31" fillId="0" borderId="0" xfId="338" applyFont="1" applyProtection="1">
      <protection locked="0"/>
    </xf>
    <xf numFmtId="0" fontId="15" fillId="0" borderId="0" xfId="338" applyFont="1" applyBorder="1" applyAlignment="1" applyProtection="1">
      <alignment vertical="top"/>
      <protection locked="0"/>
    </xf>
    <xf numFmtId="0" fontId="21" fillId="0" borderId="0" xfId="338" applyFont="1" applyFill="1" applyBorder="1" applyAlignment="1" applyProtection="1">
      <alignment horizontal="left" vertical="top" wrapText="1"/>
      <protection locked="0"/>
    </xf>
    <xf numFmtId="0" fontId="20" fillId="0" borderId="0" xfId="338" applyFont="1" applyFill="1" applyBorder="1" applyAlignment="1" applyProtection="1">
      <alignment vertical="top" wrapText="1"/>
      <protection locked="0"/>
    </xf>
    <xf numFmtId="164" fontId="31" fillId="0" borderId="0" xfId="338" applyNumberFormat="1" applyFont="1" applyAlignment="1" applyProtection="1">
      <alignment vertical="center" wrapText="1"/>
      <protection locked="0"/>
    </xf>
    <xf numFmtId="0" fontId="40" fillId="0" borderId="0" xfId="338" applyFont="1" applyBorder="1" applyAlignment="1" applyProtection="1">
      <alignment vertical="center" wrapText="1"/>
      <protection locked="0"/>
    </xf>
    <xf numFmtId="0" fontId="21" fillId="0" borderId="0" xfId="338" applyFont="1" applyFill="1" applyBorder="1" applyAlignment="1" applyProtection="1">
      <alignment horizontal="left" vertical="top"/>
      <protection locked="0"/>
    </xf>
    <xf numFmtId="49" fontId="112" fillId="0" borderId="0" xfId="6530" applyNumberFormat="1" applyFont="1" applyFill="1" applyAlignment="1" applyProtection="1">
      <alignment horizontal="right"/>
      <protection locked="0"/>
    </xf>
    <xf numFmtId="49" fontId="112" fillId="0" borderId="0" xfId="6530" applyNumberFormat="1" applyFont="1" applyFill="1" applyProtection="1">
      <protection locked="0"/>
    </xf>
    <xf numFmtId="1" fontId="112" fillId="0" borderId="0" xfId="6530" applyNumberFormat="1" applyFont="1" applyFill="1" applyAlignment="1" applyProtection="1">
      <alignment horizontal="center"/>
      <protection locked="0"/>
    </xf>
    <xf numFmtId="0" fontId="21" fillId="0" borderId="0" xfId="338" applyFont="1" applyFill="1" applyBorder="1" applyAlignment="1" applyProtection="1">
      <protection locked="0"/>
    </xf>
    <xf numFmtId="0" fontId="112" fillId="0" borderId="0" xfId="6530" applyFont="1" applyFill="1" applyProtection="1">
      <protection locked="0"/>
    </xf>
    <xf numFmtId="0" fontId="113" fillId="0" borderId="0" xfId="281" applyFont="1" applyFill="1" applyBorder="1" applyAlignment="1" applyProtection="1">
      <alignment vertical="center" wrapText="1"/>
      <protection locked="0"/>
    </xf>
    <xf numFmtId="0" fontId="21" fillId="0" borderId="0" xfId="338" applyFont="1" applyFill="1" applyProtection="1">
      <protection locked="0"/>
    </xf>
    <xf numFmtId="0" fontId="34" fillId="0" borderId="0" xfId="338" applyFont="1" applyFill="1" applyBorder="1" applyAlignment="1" applyProtection="1">
      <alignment vertical="top"/>
      <protection locked="0"/>
    </xf>
    <xf numFmtId="0" fontId="21" fillId="0" borderId="0" xfId="338" applyFont="1" applyBorder="1" applyProtection="1">
      <protection locked="0"/>
    </xf>
    <xf numFmtId="0" fontId="21" fillId="0" borderId="0" xfId="281" applyFont="1" applyBorder="1" applyProtection="1">
      <protection locked="0"/>
    </xf>
    <xf numFmtId="0" fontId="115" fillId="0" borderId="0" xfId="281" applyFont="1" applyAlignment="1" applyProtection="1">
      <alignment horizontal="center"/>
      <protection locked="0"/>
    </xf>
    <xf numFmtId="49" fontId="115" fillId="0" borderId="0" xfId="6530" applyNumberFormat="1" applyFont="1" applyAlignment="1" applyProtection="1">
      <alignment horizontal="right" vertical="center"/>
      <protection locked="0"/>
    </xf>
    <xf numFmtId="1" fontId="112" fillId="0" borderId="0" xfId="6530" applyNumberFormat="1" applyFont="1" applyAlignment="1" applyProtection="1">
      <alignment horizontal="center" wrapText="1"/>
      <protection locked="0"/>
    </xf>
    <xf numFmtId="0" fontId="15" fillId="0" borderId="0" xfId="338" applyFont="1" applyFill="1" applyBorder="1" applyAlignment="1" applyProtection="1">
      <alignment vertical="top" wrapText="1"/>
      <protection locked="0"/>
    </xf>
    <xf numFmtId="164" fontId="3" fillId="0" borderId="0" xfId="6531" applyNumberFormat="1" applyFill="1" applyProtection="1">
      <protection locked="0"/>
    </xf>
    <xf numFmtId="49" fontId="112" fillId="0" borderId="0" xfId="6530" applyNumberFormat="1" applyFont="1" applyAlignment="1" applyProtection="1">
      <protection locked="0"/>
    </xf>
    <xf numFmtId="0" fontId="21" fillId="0" borderId="0" xfId="0" applyFont="1" applyAlignment="1" applyProtection="1">
      <alignment vertical="top" wrapText="1"/>
      <protection locked="0"/>
    </xf>
    <xf numFmtId="0" fontId="27" fillId="0" borderId="0" xfId="0" applyFont="1" applyAlignment="1" applyProtection="1">
      <alignment vertical="top"/>
      <protection locked="0"/>
    </xf>
    <xf numFmtId="1" fontId="21" fillId="0" borderId="0" xfId="0" applyNumberFormat="1" applyFont="1" applyFill="1" applyBorder="1" applyAlignment="1" applyProtection="1">
      <alignment horizontal="center"/>
      <protection locked="0"/>
    </xf>
    <xf numFmtId="0" fontId="34" fillId="24" borderId="25" xfId="0" applyFont="1" applyFill="1" applyBorder="1" applyAlignment="1" applyProtection="1">
      <alignment horizontal="center" vertical="center"/>
    </xf>
    <xf numFmtId="0" fontId="34" fillId="0" borderId="24" xfId="0" applyFont="1" applyFill="1" applyBorder="1" applyAlignment="1" applyProtection="1">
      <alignment horizontal="center" vertical="center" wrapText="1"/>
      <protection locked="0"/>
    </xf>
    <xf numFmtId="0" fontId="0" fillId="0" borderId="0" xfId="0"/>
    <xf numFmtId="0" fontId="20" fillId="0" borderId="0" xfId="0" applyFont="1" applyBorder="1" applyAlignment="1">
      <alignment vertical="top"/>
    </xf>
    <xf numFmtId="0" fontId="20" fillId="0" borderId="0" xfId="0" applyFont="1" applyBorder="1" applyAlignment="1">
      <alignment horizontal="center" vertical="center"/>
    </xf>
    <xf numFmtId="0" fontId="20" fillId="0" borderId="0" xfId="0" applyFont="1" applyBorder="1" applyAlignment="1">
      <alignment vertical="top" wrapText="1"/>
    </xf>
    <xf numFmtId="0" fontId="0" fillId="0" borderId="0" xfId="0" applyFill="1" applyBorder="1" applyAlignment="1">
      <alignment vertical="top"/>
    </xf>
    <xf numFmtId="0" fontId="0" fillId="0" borderId="0" xfId="0" applyFill="1" applyBorder="1" applyAlignment="1">
      <alignment horizontal="center" vertical="top"/>
    </xf>
    <xf numFmtId="0" fontId="32" fillId="0" borderId="0" xfId="0" applyFont="1" applyFill="1" applyBorder="1" applyAlignment="1">
      <alignment vertical="top"/>
    </xf>
    <xf numFmtId="0" fontId="0" fillId="0" borderId="10" xfId="0" applyFill="1" applyBorder="1" applyAlignment="1" applyProtection="1">
      <alignment vertical="center"/>
    </xf>
    <xf numFmtId="0" fontId="0" fillId="0" borderId="0" xfId="0" applyAlignment="1" applyProtection="1">
      <alignment vertical="top" wrapText="1"/>
      <protection locked="0"/>
    </xf>
    <xf numFmtId="0" fontId="0" fillId="25" borderId="0" xfId="0" applyFill="1" applyAlignment="1" applyProtection="1"/>
    <xf numFmtId="0" fontId="20" fillId="0" borderId="0" xfId="0" applyFont="1" applyBorder="1" applyAlignment="1" applyProtection="1">
      <alignment horizontal="left" vertical="top" wrapText="1"/>
      <protection locked="0"/>
    </xf>
    <xf numFmtId="0" fontId="31" fillId="24" borderId="13" xfId="0" applyFont="1" applyFill="1" applyBorder="1" applyAlignment="1" applyProtection="1"/>
    <xf numFmtId="0" fontId="39" fillId="24" borderId="15" xfId="0" applyFont="1" applyFill="1" applyBorder="1" applyAlignment="1" applyProtection="1">
      <alignment horizontal="center" vertical="center" wrapText="1"/>
    </xf>
    <xf numFmtId="0" fontId="39" fillId="24" borderId="16" xfId="0" applyFont="1" applyFill="1" applyBorder="1" applyAlignment="1" applyProtection="1">
      <alignment horizontal="center" vertical="center" wrapText="1"/>
    </xf>
    <xf numFmtId="0" fontId="39" fillId="24" borderId="17" xfId="0" applyFont="1" applyFill="1" applyBorder="1" applyAlignment="1" applyProtection="1">
      <alignment horizontal="center" vertical="center" wrapText="1"/>
    </xf>
    <xf numFmtId="0" fontId="0" fillId="24" borderId="12" xfId="0" applyFill="1" applyBorder="1" applyAlignment="1" applyProtection="1">
      <alignment vertical="top"/>
    </xf>
    <xf numFmtId="166" fontId="29" fillId="0" borderId="10" xfId="0" applyNumberFormat="1" applyFont="1" applyFill="1" applyBorder="1" applyAlignment="1" applyProtection="1">
      <alignment vertical="center"/>
    </xf>
    <xf numFmtId="0" fontId="0" fillId="0" borderId="0" xfId="0" applyAlignment="1" applyProtection="1">
      <alignment vertical="top"/>
      <protection locked="0"/>
    </xf>
    <xf numFmtId="0" fontId="15" fillId="24" borderId="18" xfId="0" applyFont="1" applyFill="1" applyBorder="1" applyAlignment="1" applyProtection="1">
      <alignment horizontal="center" vertical="center" wrapText="1"/>
    </xf>
    <xf numFmtId="0" fontId="34" fillId="24" borderId="25" xfId="0" applyFont="1" applyFill="1" applyBorder="1" applyAlignment="1" applyProtection="1">
      <alignment horizontal="center" vertical="center"/>
    </xf>
    <xf numFmtId="164" fontId="32" fillId="24" borderId="18" xfId="0" applyNumberFormat="1" applyFont="1" applyFill="1" applyBorder="1" applyAlignment="1" applyProtection="1">
      <alignment vertical="center"/>
    </xf>
    <xf numFmtId="1" fontId="32" fillId="24" borderId="18" xfId="0" applyNumberFormat="1" applyFont="1" applyFill="1" applyBorder="1" applyAlignment="1" applyProtection="1">
      <alignment vertical="center"/>
    </xf>
    <xf numFmtId="0" fontId="32" fillId="0" borderId="0" xfId="0" applyFont="1" applyBorder="1" applyAlignment="1">
      <alignment vertical="top"/>
    </xf>
    <xf numFmtId="1" fontId="34" fillId="0" borderId="10" xfId="0" applyNumberFormat="1" applyFont="1" applyBorder="1" applyAlignment="1" applyProtection="1">
      <alignment vertical="center"/>
      <protection locked="0"/>
    </xf>
    <xf numFmtId="1" fontId="34" fillId="24" borderId="10" xfId="0" applyNumberFormat="1" applyFont="1" applyFill="1" applyBorder="1" applyAlignment="1" applyProtection="1">
      <alignment vertical="center"/>
    </xf>
    <xf numFmtId="0" fontId="34" fillId="0" borderId="0" xfId="0" applyFont="1" applyBorder="1" applyAlignment="1">
      <alignment vertical="top"/>
    </xf>
    <xf numFmtId="0" fontId="34" fillId="0" borderId="0" xfId="0" applyFont="1" applyBorder="1" applyAlignment="1" applyProtection="1">
      <alignment vertical="top"/>
      <protection locked="0"/>
    </xf>
    <xf numFmtId="0" fontId="34" fillId="0" borderId="0" xfId="0" applyFont="1" applyFill="1" applyBorder="1" applyAlignment="1">
      <alignment vertical="top"/>
    </xf>
    <xf numFmtId="0" fontId="44" fillId="24" borderId="10" xfId="0" applyFont="1" applyFill="1" applyBorder="1" applyAlignment="1" applyProtection="1">
      <alignment vertical="center"/>
    </xf>
    <xf numFmtId="0" fontId="34" fillId="25" borderId="0" xfId="0" applyFont="1" applyFill="1" applyAlignment="1" applyProtection="1"/>
    <xf numFmtId="6" fontId="34" fillId="24" borderId="10" xfId="0" applyNumberFormat="1" applyFont="1" applyFill="1" applyBorder="1" applyAlignment="1" applyProtection="1">
      <alignment vertical="center"/>
    </xf>
    <xf numFmtId="0" fontId="34" fillId="24" borderId="10" xfId="0" applyFont="1" applyFill="1" applyBorder="1" applyAlignment="1">
      <alignment vertical="center"/>
    </xf>
    <xf numFmtId="6" fontId="34" fillId="25" borderId="10" xfId="0" applyNumberFormat="1" applyFont="1" applyFill="1" applyBorder="1" applyAlignment="1" applyProtection="1">
      <alignment vertical="center"/>
    </xf>
    <xf numFmtId="0" fontId="32" fillId="25" borderId="10" xfId="0" applyFont="1" applyFill="1" applyBorder="1" applyAlignment="1" applyProtection="1">
      <alignment vertical="center"/>
    </xf>
    <xf numFmtId="0" fontId="32" fillId="25" borderId="10" xfId="0" applyFont="1" applyFill="1" applyBorder="1" applyAlignment="1" applyProtection="1">
      <alignment vertical="top" wrapText="1"/>
    </xf>
    <xf numFmtId="1" fontId="32" fillId="24" borderId="10" xfId="0" applyNumberFormat="1" applyFont="1" applyFill="1" applyBorder="1" applyAlignment="1" applyProtection="1">
      <alignment vertical="center"/>
    </xf>
    <xf numFmtId="0" fontId="34" fillId="0" borderId="0" xfId="0" applyFont="1"/>
    <xf numFmtId="6" fontId="34" fillId="0" borderId="10" xfId="0" applyNumberFormat="1" applyFont="1" applyFill="1" applyBorder="1" applyAlignment="1" applyProtection="1">
      <alignment vertical="center"/>
      <protection locked="0"/>
    </xf>
    <xf numFmtId="0" fontId="34" fillId="0" borderId="11" xfId="0" applyFont="1" applyBorder="1" applyAlignment="1" applyProtection="1">
      <alignment horizontal="left" vertical="top" wrapText="1"/>
      <protection locked="0"/>
    </xf>
    <xf numFmtId="0" fontId="0" fillId="0" borderId="0" xfId="0" applyFill="1"/>
    <xf numFmtId="0" fontId="34" fillId="27" borderId="10" xfId="0" applyFont="1" applyFill="1" applyBorder="1" applyAlignment="1" applyProtection="1">
      <alignment vertical="top" wrapText="1"/>
    </xf>
    <xf numFmtId="0" fontId="34" fillId="27" borderId="10" xfId="0" applyFont="1" applyFill="1" applyBorder="1" applyAlignment="1" applyProtection="1">
      <alignment horizontal="left" vertical="center" wrapText="1"/>
    </xf>
    <xf numFmtId="166" fontId="29" fillId="27" borderId="18" xfId="0" applyNumberFormat="1" applyFont="1" applyFill="1" applyBorder="1" applyAlignment="1" applyProtection="1">
      <alignment vertical="center"/>
    </xf>
    <xf numFmtId="0" fontId="34" fillId="27" borderId="12" xfId="0" applyFont="1" applyFill="1" applyBorder="1" applyAlignment="1" applyProtection="1">
      <alignment horizontal="center" vertical="center" wrapText="1"/>
    </xf>
    <xf numFmtId="0" fontId="34" fillId="27" borderId="10" xfId="0" applyFont="1" applyFill="1" applyBorder="1" applyAlignment="1" applyProtection="1">
      <alignment horizontal="right" vertical="center" wrapText="1"/>
    </xf>
    <xf numFmtId="0" fontId="20" fillId="0" borderId="0" xfId="0" applyFont="1" applyBorder="1" applyAlignment="1" applyProtection="1">
      <alignment vertical="top"/>
      <protection locked="0"/>
    </xf>
    <xf numFmtId="0" fontId="34" fillId="0" borderId="13" xfId="0" applyFont="1" applyBorder="1" applyAlignment="1" applyProtection="1">
      <alignment vertical="top"/>
      <protection locked="0"/>
    </xf>
    <xf numFmtId="0" fontId="34" fillId="0" borderId="11" xfId="0" applyFont="1" applyBorder="1" applyAlignment="1" applyProtection="1">
      <alignment horizontal="left" vertical="top"/>
      <protection locked="0"/>
    </xf>
    <xf numFmtId="0" fontId="0" fillId="0" borderId="0" xfId="0" applyProtection="1">
      <protection locked="0"/>
    </xf>
    <xf numFmtId="0" fontId="34" fillId="0" borderId="11" xfId="0" applyFont="1" applyBorder="1" applyAlignment="1" applyProtection="1">
      <alignment vertical="top"/>
      <protection locked="0"/>
    </xf>
    <xf numFmtId="0" fontId="34" fillId="0" borderId="0" xfId="0" applyFont="1" applyProtection="1">
      <protection locked="0"/>
    </xf>
    <xf numFmtId="0" fontId="25" fillId="0" borderId="0" xfId="0" applyFont="1" applyAlignment="1" applyProtection="1">
      <alignment horizontal="center" vertical="center"/>
      <protection locked="0"/>
    </xf>
    <xf numFmtId="0" fontId="20" fillId="0" borderId="0" xfId="0" applyFont="1" applyBorder="1" applyAlignment="1" applyProtection="1">
      <alignment horizontal="center" vertical="center"/>
      <protection locked="0"/>
    </xf>
    <xf numFmtId="0" fontId="34" fillId="0" borderId="0" xfId="0" applyFont="1" applyFill="1" applyProtection="1">
      <protection locked="0"/>
    </xf>
    <xf numFmtId="0" fontId="34" fillId="0" borderId="0" xfId="0" applyFont="1" applyFill="1" applyBorder="1" applyAlignment="1" applyProtection="1">
      <alignment vertical="top"/>
      <protection locked="0"/>
    </xf>
    <xf numFmtId="0" fontId="32" fillId="0" borderId="0" xfId="0" applyFont="1" applyBorder="1" applyAlignment="1" applyProtection="1">
      <alignment vertical="top"/>
      <protection locked="0"/>
    </xf>
    <xf numFmtId="0" fontId="0" fillId="0" borderId="0" xfId="0" applyFill="1" applyProtection="1">
      <protection locked="0"/>
    </xf>
    <xf numFmtId="0" fontId="0" fillId="0" borderId="0" xfId="0" applyFill="1" applyAlignment="1" applyProtection="1">
      <alignment vertical="top"/>
      <protection locked="0"/>
    </xf>
    <xf numFmtId="0" fontId="0" fillId="0" borderId="0" xfId="0" applyFill="1" applyBorder="1" applyAlignment="1" applyProtection="1">
      <alignment vertical="top"/>
      <protection locked="0"/>
    </xf>
    <xf numFmtId="0" fontId="0" fillId="24" borderId="10" xfId="0" applyFill="1" applyBorder="1" applyProtection="1"/>
    <xf numFmtId="164" fontId="0" fillId="24" borderId="10" xfId="0" applyNumberFormat="1" applyFill="1" applyBorder="1" applyProtection="1"/>
    <xf numFmtId="6" fontId="0" fillId="24" borderId="10" xfId="0" applyNumberFormat="1" applyFill="1" applyBorder="1" applyProtection="1"/>
    <xf numFmtId="0" fontId="53" fillId="0" borderId="0" xfId="0" applyFont="1" applyAlignment="1" applyProtection="1">
      <alignment horizontal="center" vertical="center"/>
      <protection locked="0"/>
    </xf>
    <xf numFmtId="0" fontId="20" fillId="0" borderId="0" xfId="0" applyFont="1" applyFill="1" applyBorder="1" applyAlignment="1">
      <alignment vertical="top"/>
    </xf>
    <xf numFmtId="0" fontId="20" fillId="0" borderId="0" xfId="0" applyFont="1" applyFill="1" applyBorder="1" applyAlignment="1">
      <alignment vertical="top" wrapText="1"/>
    </xf>
    <xf numFmtId="0" fontId="37" fillId="24" borderId="10" xfId="0" applyFont="1" applyFill="1" applyBorder="1" applyAlignment="1">
      <alignment vertical="center" textRotation="90"/>
    </xf>
    <xf numFmtId="0" fontId="48" fillId="0" borderId="0" xfId="0" applyFont="1" applyBorder="1" applyProtection="1">
      <protection locked="0"/>
    </xf>
    <xf numFmtId="0" fontId="34" fillId="24" borderId="0" xfId="0" applyFont="1" applyFill="1" applyBorder="1" applyAlignment="1" applyProtection="1">
      <alignment horizontal="left" vertical="top"/>
    </xf>
    <xf numFmtId="164" fontId="34" fillId="24" borderId="0" xfId="0" applyNumberFormat="1" applyFont="1" applyFill="1" applyBorder="1" applyAlignment="1" applyProtection="1">
      <alignment horizontal="left" vertical="top"/>
    </xf>
    <xf numFmtId="164" fontId="34" fillId="24" borderId="0" xfId="0" applyNumberFormat="1" applyFont="1" applyFill="1" applyBorder="1" applyAlignment="1" applyProtection="1">
      <alignment horizontal="left" vertical="top" wrapText="1"/>
    </xf>
    <xf numFmtId="0" fontId="0" fillId="24" borderId="0" xfId="0" applyFill="1"/>
    <xf numFmtId="0" fontId="0" fillId="24" borderId="0" xfId="0" applyFill="1" applyProtection="1"/>
    <xf numFmtId="0" fontId="34" fillId="24" borderId="0" xfId="0" applyFont="1" applyFill="1" applyBorder="1" applyAlignment="1" applyProtection="1">
      <alignment horizontal="left" vertical="top" wrapText="1"/>
    </xf>
    <xf numFmtId="0" fontId="34" fillId="0" borderId="0" xfId="0" applyFont="1" applyFill="1" applyAlignment="1" applyProtection="1">
      <alignment vertical="top" wrapText="1"/>
      <protection locked="0"/>
    </xf>
    <xf numFmtId="0" fontId="52" fillId="61" borderId="21" xfId="0" applyFont="1" applyFill="1" applyBorder="1" applyAlignment="1" applyProtection="1">
      <alignment horizontal="center" vertical="center" wrapText="1"/>
    </xf>
    <xf numFmtId="164" fontId="32" fillId="61" borderId="18" xfId="0" applyNumberFormat="1" applyFont="1" applyFill="1" applyBorder="1" applyAlignment="1" applyProtection="1">
      <alignment vertical="center"/>
    </xf>
    <xf numFmtId="1" fontId="32" fillId="61" borderId="18" xfId="0" applyNumberFormat="1" applyFont="1" applyFill="1" applyBorder="1" applyAlignment="1" applyProtection="1">
      <alignment vertical="center"/>
    </xf>
    <xf numFmtId="1" fontId="34" fillId="61" borderId="10" xfId="0" applyNumberFormat="1" applyFont="1" applyFill="1" applyBorder="1" applyAlignment="1" applyProtection="1">
      <alignment vertical="center"/>
    </xf>
    <xf numFmtId="0" fontId="31" fillId="24" borderId="12" xfId="0" applyFont="1" applyFill="1" applyBorder="1" applyAlignment="1" applyProtection="1">
      <alignment vertical="top" wrapText="1"/>
    </xf>
    <xf numFmtId="165" fontId="34" fillId="27" borderId="10" xfId="0" applyNumberFormat="1" applyFont="1" applyFill="1" applyBorder="1" applyAlignment="1" applyProtection="1">
      <alignment horizontal="right" vertical="center" wrapText="1"/>
    </xf>
    <xf numFmtId="0" fontId="26" fillId="59" borderId="0" xfId="0" applyFont="1" applyFill="1" applyBorder="1" applyAlignment="1" applyProtection="1">
      <alignment vertical="top" wrapText="1"/>
      <protection locked="0"/>
    </xf>
    <xf numFmtId="0" fontId="119" fillId="0" borderId="0" xfId="0" applyFont="1" applyBorder="1" applyAlignment="1" applyProtection="1">
      <alignment vertical="top" wrapText="1"/>
      <protection locked="0"/>
    </xf>
    <xf numFmtId="0" fontId="120" fillId="0" borderId="0" xfId="0" applyFont="1" applyBorder="1" applyAlignment="1" applyProtection="1">
      <alignment vertical="top"/>
      <protection locked="0"/>
    </xf>
    <xf numFmtId="0" fontId="121" fillId="0" borderId="0" xfId="0" applyFont="1" applyBorder="1" applyAlignment="1" applyProtection="1">
      <alignment vertical="top"/>
      <protection locked="0"/>
    </xf>
    <xf numFmtId="0" fontId="121" fillId="0" borderId="0" xfId="0" applyFont="1" applyBorder="1" applyAlignment="1" applyProtection="1">
      <alignment vertical="top" wrapText="1"/>
      <protection locked="0"/>
    </xf>
    <xf numFmtId="0" fontId="34" fillId="0" borderId="0" xfId="0" applyFont="1" applyBorder="1" applyAlignment="1" applyProtection="1">
      <alignment horizontal="left" vertical="top" wrapText="1"/>
      <protection locked="0"/>
    </xf>
    <xf numFmtId="0" fontId="34" fillId="61" borderId="24" xfId="0" applyFont="1" applyFill="1" applyBorder="1" applyAlignment="1" applyProtection="1">
      <alignment horizontal="center" vertical="center" wrapText="1"/>
      <protection locked="0"/>
    </xf>
    <xf numFmtId="0" fontId="34" fillId="61" borderId="25" xfId="0" applyFont="1" applyFill="1" applyBorder="1" applyAlignment="1" applyProtection="1">
      <alignment horizontal="center" vertical="center"/>
    </xf>
    <xf numFmtId="0" fontId="15" fillId="24" borderId="10" xfId="0" applyFont="1" applyFill="1" applyBorder="1" applyProtection="1"/>
    <xf numFmtId="0" fontId="111" fillId="0" borderId="83" xfId="0" applyFont="1" applyBorder="1" applyAlignment="1">
      <alignment wrapText="1"/>
    </xf>
    <xf numFmtId="0" fontId="0" fillId="0" borderId="84" xfId="0" applyBorder="1"/>
    <xf numFmtId="0" fontId="0" fillId="0" borderId="84" xfId="0" applyBorder="1" applyAlignment="1">
      <alignment wrapText="1"/>
    </xf>
    <xf numFmtId="0" fontId="124" fillId="0" borderId="84" xfId="0" applyFont="1" applyBorder="1"/>
    <xf numFmtId="0" fontId="0" fillId="0" borderId="85" xfId="0" applyBorder="1"/>
    <xf numFmtId="0" fontId="124" fillId="0" borderId="84" xfId="0" applyFont="1" applyBorder="1" applyAlignment="1">
      <alignment wrapText="1"/>
    </xf>
    <xf numFmtId="0" fontId="111" fillId="64" borderId="83" xfId="0" applyFont="1" applyFill="1" applyBorder="1" applyAlignment="1">
      <alignment wrapText="1"/>
    </xf>
    <xf numFmtId="164" fontId="34" fillId="24" borderId="10" xfId="95" applyNumberFormat="1" applyFont="1" applyFill="1" applyBorder="1" applyAlignment="1">
      <alignment vertical="center"/>
    </xf>
    <xf numFmtId="49" fontId="34" fillId="0" borderId="0" xfId="149" applyNumberFormat="1" applyFont="1" applyFill="1" applyBorder="1" applyAlignment="1" applyProtection="1">
      <alignment horizontal="left" vertical="top" wrapText="1"/>
      <protection locked="0"/>
    </xf>
    <xf numFmtId="49" fontId="34" fillId="0" borderId="0" xfId="152" applyNumberFormat="1" applyFont="1" applyFill="1" applyBorder="1" applyAlignment="1" applyProtection="1">
      <alignment horizontal="left" vertical="top" wrapText="1"/>
      <protection locked="0"/>
    </xf>
    <xf numFmtId="0" fontId="34" fillId="0" borderId="0" xfId="156" applyFont="1" applyFill="1" applyBorder="1" applyAlignment="1" applyProtection="1">
      <alignment vertical="top" wrapText="1"/>
      <protection locked="0"/>
    </xf>
    <xf numFmtId="164" fontId="34" fillId="61" borderId="10" xfId="95" applyNumberFormat="1" applyFont="1" applyFill="1" applyBorder="1" applyAlignment="1" applyProtection="1">
      <alignment vertical="center"/>
    </xf>
    <xf numFmtId="0" fontId="15" fillId="0" borderId="0" xfId="281"/>
    <xf numFmtId="6" fontId="32" fillId="24" borderId="10" xfId="84" applyNumberFormat="1" applyFont="1" applyFill="1" applyBorder="1" applyAlignment="1" applyProtection="1">
      <alignment vertical="center"/>
    </xf>
    <xf numFmtId="6" fontId="34" fillId="25" borderId="10" xfId="84" applyNumberFormat="1" applyFont="1" applyFill="1" applyBorder="1" applyAlignment="1" applyProtection="1">
      <alignment vertical="center"/>
    </xf>
    <xf numFmtId="6" fontId="34" fillId="0" borderId="10" xfId="84" applyNumberFormat="1" applyFont="1" applyFill="1" applyBorder="1" applyAlignment="1" applyProtection="1">
      <alignment vertical="center"/>
      <protection locked="0"/>
    </xf>
    <xf numFmtId="6" fontId="34" fillId="24" borderId="10" xfId="84" applyNumberFormat="1" applyFont="1" applyFill="1" applyBorder="1" applyAlignment="1" applyProtection="1">
      <alignment vertical="center"/>
    </xf>
    <xf numFmtId="3" fontId="34" fillId="25" borderId="10" xfId="84" applyNumberFormat="1" applyFont="1" applyFill="1" applyBorder="1" applyAlignment="1" applyProtection="1">
      <alignment vertical="center"/>
    </xf>
    <xf numFmtId="6" fontId="34" fillId="27" borderId="10" xfId="84" applyNumberFormat="1" applyFont="1" applyFill="1" applyBorder="1" applyAlignment="1" applyProtection="1">
      <alignment vertical="center"/>
    </xf>
    <xf numFmtId="0" fontId="15" fillId="0" borderId="0" xfId="281" applyProtection="1">
      <protection locked="0"/>
    </xf>
    <xf numFmtId="0" fontId="15" fillId="0" borderId="0" xfId="281" applyFill="1" applyProtection="1">
      <protection locked="0"/>
    </xf>
    <xf numFmtId="0" fontId="92" fillId="0" borderId="0" xfId="281" applyFont="1" applyProtection="1">
      <protection locked="0"/>
    </xf>
    <xf numFmtId="0" fontId="92" fillId="0" borderId="0" xfId="281" applyFont="1" applyFill="1" applyProtection="1">
      <protection locked="0"/>
    </xf>
    <xf numFmtId="0" fontId="92" fillId="0" borderId="0" xfId="281" applyFont="1"/>
    <xf numFmtId="0" fontId="92" fillId="64" borderId="0" xfId="281" applyFont="1" applyFill="1" applyAlignment="1" applyProtection="1">
      <alignment horizontal="right"/>
      <protection locked="0"/>
    </xf>
    <xf numFmtId="9" fontId="92" fillId="64" borderId="0" xfId="11864" applyFont="1" applyFill="1" applyProtection="1">
      <protection locked="0"/>
    </xf>
    <xf numFmtId="0" fontId="93" fillId="64" borderId="0" xfId="281" applyFont="1" applyFill="1" applyAlignment="1" applyProtection="1">
      <alignment horizontal="right"/>
      <protection locked="0"/>
    </xf>
    <xf numFmtId="0" fontId="15" fillId="64" borderId="0" xfId="281" applyFill="1" applyProtection="1">
      <protection locked="0"/>
    </xf>
    <xf numFmtId="0" fontId="27" fillId="0" borderId="0" xfId="0" applyFont="1" applyAlignment="1" applyProtection="1">
      <protection locked="0"/>
    </xf>
    <xf numFmtId="0" fontId="0" fillId="0" borderId="0" xfId="0" applyAlignment="1" applyProtection="1">
      <alignment vertical="top"/>
      <protection locked="0"/>
    </xf>
    <xf numFmtId="0" fontId="34" fillId="26" borderId="10" xfId="0" applyFont="1" applyFill="1" applyBorder="1" applyAlignment="1" applyProtection="1">
      <alignment horizontal="left" vertical="center" wrapText="1"/>
      <protection locked="0"/>
    </xf>
    <xf numFmtId="0" fontId="34" fillId="24" borderId="10" xfId="0" applyFont="1" applyFill="1" applyBorder="1" applyAlignment="1" applyProtection="1">
      <alignment vertical="center"/>
    </xf>
    <xf numFmtId="0" fontId="32" fillId="24" borderId="10" xfId="0" applyFont="1" applyFill="1" applyBorder="1" applyAlignment="1" applyProtection="1">
      <alignment vertical="center"/>
    </xf>
    <xf numFmtId="0" fontId="20" fillId="0" borderId="0" xfId="0" applyFont="1" applyBorder="1" applyAlignment="1" applyProtection="1">
      <alignment vertical="top" wrapText="1"/>
      <protection locked="0"/>
    </xf>
    <xf numFmtId="0" fontId="34" fillId="0" borderId="24"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left" vertical="top" wrapText="1"/>
      <protection locked="0"/>
    </xf>
    <xf numFmtId="0" fontId="29" fillId="0" borderId="0" xfId="0" applyFont="1" applyAlignment="1" applyProtection="1">
      <alignment vertical="center" wrapText="1"/>
      <protection locked="0"/>
    </xf>
    <xf numFmtId="0" fontId="34" fillId="0" borderId="0" xfId="0" applyFont="1" applyBorder="1" applyAlignment="1" applyProtection="1">
      <alignment horizontal="left" vertical="top" wrapText="1"/>
      <protection locked="0"/>
    </xf>
    <xf numFmtId="0" fontId="34" fillId="0" borderId="0" xfId="0" applyFont="1" applyBorder="1" applyAlignment="1" applyProtection="1">
      <alignment vertical="top" wrapText="1"/>
      <protection locked="0"/>
    </xf>
    <xf numFmtId="0" fontId="17" fillId="24" borderId="16" xfId="0" applyFont="1" applyFill="1" applyBorder="1" applyAlignment="1" applyProtection="1">
      <alignment horizontal="center" vertical="center" wrapText="1"/>
    </xf>
    <xf numFmtId="0" fontId="17" fillId="24" borderId="17" xfId="0" applyFont="1" applyFill="1" applyBorder="1" applyAlignment="1" applyProtection="1">
      <alignment horizontal="center" vertical="center" wrapText="1"/>
    </xf>
    <xf numFmtId="0" fontId="17" fillId="24" borderId="15" xfId="0" applyFont="1" applyFill="1" applyBorder="1" applyAlignment="1" applyProtection="1">
      <alignment horizontal="center" vertical="center" wrapText="1"/>
    </xf>
    <xf numFmtId="1" fontId="34" fillId="24" borderId="10" xfId="0" applyNumberFormat="1" applyFont="1" applyFill="1" applyBorder="1" applyAlignment="1" applyProtection="1">
      <alignment vertical="top" wrapText="1"/>
    </xf>
    <xf numFmtId="164" fontId="32" fillId="24" borderId="19" xfId="0" applyNumberFormat="1" applyFont="1" applyFill="1" applyBorder="1" applyAlignment="1" applyProtection="1">
      <alignment vertical="center"/>
    </xf>
    <xf numFmtId="164" fontId="32" fillId="24" borderId="35" xfId="0" applyNumberFormat="1" applyFont="1" applyFill="1" applyBorder="1" applyAlignment="1" applyProtection="1">
      <alignment vertical="center"/>
    </xf>
    <xf numFmtId="0" fontId="18" fillId="24" borderId="47" xfId="0" applyFont="1" applyFill="1" applyBorder="1" applyAlignment="1" applyProtection="1">
      <alignment horizontal="center" vertical="center" wrapText="1"/>
    </xf>
    <xf numFmtId="0" fontId="27" fillId="0" borderId="0" xfId="0" applyFont="1" applyFill="1" applyBorder="1" applyAlignment="1" applyProtection="1">
      <alignment horizontal="left" vertical="top" wrapText="1"/>
      <protection locked="0"/>
    </xf>
    <xf numFmtId="0" fontId="18" fillId="24" borderId="25" xfId="0" applyFont="1" applyFill="1" applyBorder="1" applyAlignment="1" applyProtection="1">
      <alignment horizontal="center" vertical="center" wrapText="1"/>
    </xf>
    <xf numFmtId="0" fontId="20" fillId="0" borderId="0" xfId="0" applyFont="1" applyFill="1" applyBorder="1" applyAlignment="1" applyProtection="1">
      <alignment horizontal="left" vertical="top" wrapText="1"/>
      <protection locked="0"/>
    </xf>
    <xf numFmtId="0" fontId="20" fillId="0" borderId="0" xfId="0" applyFont="1" applyFill="1" applyBorder="1" applyAlignment="1" applyProtection="1">
      <alignment horizontal="left" vertical="top" wrapText="1"/>
      <protection locked="0"/>
    </xf>
    <xf numFmtId="165" fontId="125" fillId="0" borderId="10" xfId="0" applyNumberFormat="1" applyFont="1" applyBorder="1" applyAlignment="1" applyProtection="1">
      <alignment vertical="center"/>
      <protection locked="0"/>
    </xf>
    <xf numFmtId="0" fontId="20" fillId="0" borderId="0" xfId="0" applyFont="1" applyBorder="1" applyAlignment="1" applyProtection="1">
      <alignment vertical="top" wrapText="1"/>
      <protection locked="0"/>
    </xf>
    <xf numFmtId="0" fontId="0" fillId="0" borderId="0" xfId="0" applyAlignment="1" applyProtection="1">
      <alignment horizontal="left" vertical="top" wrapText="1"/>
      <protection locked="0"/>
    </xf>
    <xf numFmtId="0" fontId="20" fillId="0" borderId="0" xfId="0" applyFont="1" applyFill="1" applyBorder="1" applyAlignment="1" applyProtection="1">
      <alignment horizontal="left" vertical="top" wrapText="1"/>
      <protection locked="0"/>
    </xf>
    <xf numFmtId="165" fontId="125" fillId="24" borderId="10" xfId="0" applyNumberFormat="1" applyFont="1" applyFill="1" applyBorder="1" applyAlignment="1" applyProtection="1">
      <alignment vertical="center"/>
    </xf>
    <xf numFmtId="0" fontId="92" fillId="0" borderId="0" xfId="6526" applyFont="1" applyBorder="1" applyAlignment="1" applyProtection="1">
      <alignment horizontal="center" vertical="center" wrapText="1"/>
      <protection locked="0"/>
    </xf>
    <xf numFmtId="0" fontId="31" fillId="27" borderId="12" xfId="0" applyFont="1" applyFill="1" applyBorder="1" applyAlignment="1" applyProtection="1">
      <alignment horizontal="center" vertical="top" wrapText="1"/>
    </xf>
    <xf numFmtId="0" fontId="0" fillId="24" borderId="35" xfId="0" applyFill="1" applyBorder="1"/>
    <xf numFmtId="0" fontId="0" fillId="0" borderId="0" xfId="0" applyFill="1" applyBorder="1"/>
    <xf numFmtId="0" fontId="32" fillId="24" borderId="10" xfId="0" applyFont="1" applyFill="1" applyBorder="1" applyAlignment="1" applyProtection="1">
      <alignment vertical="center"/>
    </xf>
    <xf numFmtId="0" fontId="20" fillId="0" borderId="0" xfId="0" applyFont="1" applyBorder="1" applyAlignment="1" applyProtection="1">
      <alignment vertical="top" wrapText="1"/>
      <protection locked="0"/>
    </xf>
    <xf numFmtId="0" fontId="34" fillId="24" borderId="10" xfId="0" applyFont="1" applyFill="1" applyBorder="1" applyAlignment="1" applyProtection="1">
      <alignment vertical="center" wrapText="1"/>
    </xf>
    <xf numFmtId="0" fontId="34" fillId="26" borderId="10"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2" fillId="24" borderId="10" xfId="0" applyFont="1" applyFill="1" applyBorder="1" applyAlignment="1" applyProtection="1">
      <alignment vertical="center" wrapText="1"/>
    </xf>
    <xf numFmtId="0" fontId="29" fillId="0" borderId="0" xfId="0" applyFont="1" applyAlignment="1" applyProtection="1">
      <alignment vertical="center" wrapText="1"/>
      <protection locked="0"/>
    </xf>
    <xf numFmtId="0" fontId="20" fillId="0" borderId="0" xfId="0" applyFont="1" applyFill="1" applyBorder="1" applyAlignment="1" applyProtection="1">
      <alignment horizontal="left" vertical="top" wrapText="1"/>
      <protection locked="0"/>
    </xf>
    <xf numFmtId="0" fontId="17" fillId="24" borderId="16" xfId="0" applyFont="1" applyFill="1" applyBorder="1" applyAlignment="1" applyProtection="1">
      <alignment horizontal="center" vertical="center" wrapText="1"/>
    </xf>
    <xf numFmtId="0" fontId="17" fillId="24" borderId="15" xfId="0" applyFont="1" applyFill="1" applyBorder="1" applyAlignment="1" applyProtection="1">
      <alignment horizontal="center" vertical="center" wrapText="1"/>
    </xf>
    <xf numFmtId="0" fontId="20" fillId="0" borderId="0" xfId="0" applyFont="1" applyFill="1" applyBorder="1" applyAlignment="1" applyProtection="1">
      <alignment vertical="top" wrapText="1"/>
      <protection locked="0"/>
    </xf>
    <xf numFmtId="0" fontId="0" fillId="0" borderId="0" xfId="0" applyAlignment="1" applyProtection="1">
      <alignment vertical="top"/>
      <protection locked="0"/>
    </xf>
    <xf numFmtId="0" fontId="31" fillId="24" borderId="12" xfId="0" applyFont="1" applyFill="1" applyBorder="1" applyAlignment="1" applyProtection="1">
      <alignment horizontal="center" vertical="top" wrapText="1"/>
    </xf>
    <xf numFmtId="0" fontId="142" fillId="0" borderId="86" xfId="11866" applyFont="1" applyBorder="1" applyAlignment="1">
      <alignment horizontal="center" wrapText="1"/>
    </xf>
    <xf numFmtId="165" fontId="19" fillId="0" borderId="0" xfId="252" applyNumberFormat="1" applyFont="1" applyFill="1" applyBorder="1" applyAlignment="1">
      <alignment horizontal="center" wrapText="1"/>
    </xf>
    <xf numFmtId="0" fontId="140" fillId="0" borderId="86" xfId="11866" applyFont="1" applyBorder="1" applyAlignment="1">
      <alignment horizontal="left"/>
    </xf>
    <xf numFmtId="164" fontId="140" fillId="0" borderId="86" xfId="11866" applyNumberFormat="1" applyFont="1" applyBorder="1" applyAlignment="1">
      <alignment horizontal="left"/>
    </xf>
    <xf numFmtId="0" fontId="143" fillId="0" borderId="86" xfId="11866" applyFont="1" applyBorder="1" applyAlignment="1">
      <alignment horizontal="center"/>
    </xf>
    <xf numFmtId="0" fontId="140" fillId="0" borderId="86" xfId="11866" applyFont="1" applyBorder="1" applyAlignment="1">
      <alignment horizontal="left" wrapText="1"/>
    </xf>
    <xf numFmtId="164" fontId="140" fillId="0" borderId="86" xfId="11866" applyNumberFormat="1" applyFont="1" applyBorder="1" applyAlignment="1">
      <alignment horizontal="left" wrapText="1"/>
    </xf>
    <xf numFmtId="49" fontId="140" fillId="0" borderId="86" xfId="11866" applyNumberFormat="1" applyFont="1" applyBorder="1"/>
    <xf numFmtId="0" fontId="140" fillId="0" borderId="87" xfId="11866" applyFont="1" applyBorder="1" applyAlignment="1">
      <alignment horizontal="left"/>
    </xf>
    <xf numFmtId="165" fontId="140" fillId="0" borderId="10" xfId="11866" applyNumberFormat="1" applyFont="1" applyBorder="1"/>
    <xf numFmtId="49" fontId="144" fillId="0" borderId="86" xfId="11866" applyNumberFormat="1" applyFont="1" applyBorder="1"/>
    <xf numFmtId="0" fontId="140" fillId="0" borderId="87" xfId="11866" applyFont="1" applyBorder="1"/>
    <xf numFmtId="0" fontId="145" fillId="0" borderId="86" xfId="11866" applyFont="1" applyBorder="1" applyAlignment="1">
      <alignment wrapText="1"/>
    </xf>
    <xf numFmtId="164" fontId="140" fillId="65" borderId="86" xfId="11866" applyNumberFormat="1" applyFont="1" applyFill="1" applyBorder="1" applyAlignment="1">
      <alignment horizontal="left" wrapText="1"/>
    </xf>
    <xf numFmtId="0" fontId="146" fillId="0" borderId="87" xfId="11866" applyFont="1" applyBorder="1" applyAlignment="1">
      <alignment wrapText="1"/>
    </xf>
    <xf numFmtId="0" fontId="143" fillId="0" borderId="87" xfId="11866" applyFont="1" applyBorder="1" applyAlignment="1">
      <alignment vertical="center"/>
    </xf>
    <xf numFmtId="0" fontId="145" fillId="0" borderId="86" xfId="11866" applyFont="1" applyBorder="1"/>
    <xf numFmtId="0" fontId="147" fillId="0" borderId="86" xfId="11866" applyFont="1" applyBorder="1" applyAlignment="1">
      <alignment wrapText="1"/>
    </xf>
    <xf numFmtId="0" fontId="148" fillId="0" borderId="86" xfId="11866" applyFont="1" applyBorder="1" applyAlignment="1">
      <alignment horizontal="left"/>
    </xf>
    <xf numFmtId="0" fontId="140" fillId="0" borderId="86" xfId="11866" applyFont="1" applyBorder="1"/>
    <xf numFmtId="0" fontId="140" fillId="0" borderId="86" xfId="11866" applyFont="1" applyBorder="1" applyAlignment="1">
      <alignment vertical="top" wrapText="1"/>
    </xf>
    <xf numFmtId="0" fontId="144" fillId="0" borderId="86" xfId="11866" applyFont="1" applyBorder="1" applyAlignment="1">
      <alignment horizontal="left"/>
    </xf>
    <xf numFmtId="0" fontId="140" fillId="0" borderId="87" xfId="11866" applyFont="1" applyBorder="1" applyAlignment="1">
      <alignment horizontal="left" wrapText="1"/>
    </xf>
    <xf numFmtId="0" fontId="143" fillId="0" borderId="86" xfId="11866" applyFont="1" applyBorder="1" applyAlignment="1">
      <alignment horizontal="center" wrapText="1"/>
    </xf>
    <xf numFmtId="0" fontId="140" fillId="0" borderId="86" xfId="11866" applyFont="1" applyBorder="1" applyAlignment="1">
      <alignment horizontal="left" vertical="top" wrapText="1"/>
    </xf>
    <xf numFmtId="49" fontId="144" fillId="0" borderId="86" xfId="11866" applyNumberFormat="1" applyFont="1" applyBorder="1" applyAlignment="1"/>
    <xf numFmtId="0" fontId="146" fillId="0" borderId="87" xfId="11866" applyFont="1" applyBorder="1"/>
    <xf numFmtId="49" fontId="144" fillId="0" borderId="86" xfId="11866" applyNumberFormat="1" applyFont="1" applyBorder="1" applyAlignment="1">
      <alignment horizontal="left"/>
    </xf>
    <xf numFmtId="49" fontId="140" fillId="0" borderId="86" xfId="11866" applyNumberFormat="1" applyFont="1" applyBorder="1" applyAlignment="1">
      <alignment wrapText="1"/>
    </xf>
    <xf numFmtId="164" fontId="140" fillId="0" borderId="87" xfId="11866" applyNumberFormat="1" applyFont="1" applyBorder="1" applyAlignment="1">
      <alignment horizontal="left"/>
    </xf>
    <xf numFmtId="0" fontId="147" fillId="0" borderId="0" xfId="11866" applyFont="1" applyAlignment="1">
      <alignment horizontal="left" wrapText="1"/>
    </xf>
    <xf numFmtId="0" fontId="147" fillId="0" borderId="0" xfId="11866" applyFont="1" applyAlignment="1">
      <alignment wrapText="1"/>
    </xf>
    <xf numFmtId="164" fontId="143" fillId="0" borderId="86" xfId="11866" applyNumberFormat="1" applyFont="1" applyBorder="1" applyAlignment="1">
      <alignment horizontal="left" wrapText="1"/>
    </xf>
    <xf numFmtId="0" fontId="25" fillId="0" borderId="0" xfId="0" applyFont="1" applyBorder="1" applyAlignment="1" applyProtection="1">
      <alignment horizontal="left" vertical="top" wrapText="1"/>
      <protection locked="0"/>
    </xf>
    <xf numFmtId="0" fontId="25" fillId="0" borderId="42" xfId="0" applyFont="1" applyBorder="1" applyAlignment="1" applyProtection="1">
      <alignment horizontal="left" vertical="top" wrapText="1"/>
      <protection locked="0"/>
    </xf>
    <xf numFmtId="0" fontId="25" fillId="0" borderId="0" xfId="0" applyFont="1" applyAlignment="1" applyProtection="1">
      <alignment horizontal="left" vertical="center" wrapText="1"/>
      <protection locked="0"/>
    </xf>
    <xf numFmtId="0" fontId="19" fillId="0" borderId="0" xfId="0" applyFont="1" applyAlignment="1" applyProtection="1">
      <alignment horizontal="left" vertical="top" wrapText="1"/>
      <protection locked="0"/>
    </xf>
    <xf numFmtId="0" fontId="21" fillId="0" borderId="0" xfId="0" applyFont="1" applyAlignment="1" applyProtection="1">
      <alignment vertical="top" wrapText="1"/>
      <protection locked="0"/>
    </xf>
    <xf numFmtId="0" fontId="27" fillId="0" borderId="0" xfId="0" applyFont="1" applyAlignment="1" applyProtection="1">
      <alignment vertical="top"/>
      <protection locked="0"/>
    </xf>
    <xf numFmtId="0" fontId="27" fillId="0" borderId="0" xfId="0" applyFont="1" applyAlignment="1" applyProtection="1">
      <protection locked="0"/>
    </xf>
    <xf numFmtId="0" fontId="21" fillId="0" borderId="0" xfId="0" applyFont="1" applyAlignment="1" applyProtection="1">
      <alignment horizontal="left" vertical="top" wrapText="1"/>
      <protection locked="0"/>
    </xf>
    <xf numFmtId="0" fontId="27" fillId="0" borderId="0" xfId="0" applyFont="1" applyAlignment="1" applyProtection="1">
      <alignment horizontal="left" vertical="top"/>
      <protection locked="0"/>
    </xf>
    <xf numFmtId="0" fontId="21" fillId="0" borderId="0" xfId="0" applyFont="1" applyAlignment="1" applyProtection="1">
      <alignment horizontal="left" vertical="top" wrapText="1" indent="2"/>
      <protection locked="0"/>
    </xf>
    <xf numFmtId="0" fontId="27" fillId="0" borderId="0" xfId="0" applyFont="1" applyAlignment="1" applyProtection="1">
      <alignment horizontal="left" vertical="top" indent="2"/>
      <protection locked="0"/>
    </xf>
    <xf numFmtId="0" fontId="0" fillId="0" borderId="0" xfId="0" applyAlignment="1" applyProtection="1">
      <alignment vertical="top"/>
      <protection locked="0"/>
    </xf>
    <xf numFmtId="0" fontId="19" fillId="0" borderId="0" xfId="0" applyFont="1" applyAlignment="1" applyProtection="1">
      <alignment vertical="top" wrapText="1"/>
      <protection locked="0"/>
    </xf>
    <xf numFmtId="0" fontId="0" fillId="0" borderId="0" xfId="0" applyAlignment="1" applyProtection="1">
      <protection locked="0"/>
    </xf>
    <xf numFmtId="0" fontId="21" fillId="0" borderId="0" xfId="0" applyFont="1" applyAlignment="1" applyProtection="1">
      <alignment horizontal="left" vertical="top" wrapText="1" indent="1"/>
      <protection locked="0"/>
    </xf>
    <xf numFmtId="0" fontId="27" fillId="0" borderId="0" xfId="0" applyFont="1" applyAlignment="1" applyProtection="1">
      <alignment horizontal="left" indent="1"/>
      <protection locked="0"/>
    </xf>
    <xf numFmtId="0" fontId="19" fillId="0" borderId="0" xfId="0" applyFont="1" applyAlignment="1" applyProtection="1">
      <alignment horizontal="left" vertical="top" wrapText="1" indent="1"/>
      <protection locked="0"/>
    </xf>
    <xf numFmtId="0" fontId="26" fillId="0" borderId="0" xfId="0" applyFont="1" applyAlignment="1" applyProtection="1">
      <alignment horizontal="left" indent="1"/>
      <protection locked="0"/>
    </xf>
    <xf numFmtId="0" fontId="0" fillId="0" borderId="0" xfId="0" applyAlignment="1" applyProtection="1">
      <alignment horizontal="left" indent="1"/>
      <protection locked="0"/>
    </xf>
    <xf numFmtId="0" fontId="27" fillId="0" borderId="0" xfId="0" applyFont="1" applyAlignment="1" applyProtection="1">
      <alignment horizontal="left" indent="2"/>
      <protection locked="0"/>
    </xf>
    <xf numFmtId="0" fontId="21" fillId="0" borderId="0" xfId="0" applyFont="1" applyFill="1" applyAlignment="1" applyProtection="1">
      <alignment horizontal="left" vertical="top" wrapText="1" indent="1"/>
      <protection locked="0"/>
    </xf>
    <xf numFmtId="0" fontId="27" fillId="0" borderId="0" xfId="0" applyFont="1" applyFill="1" applyAlignment="1" applyProtection="1">
      <alignment horizontal="left" indent="1"/>
      <protection locked="0"/>
    </xf>
    <xf numFmtId="0" fontId="33" fillId="0" borderId="0" xfId="134" applyFill="1" applyBorder="1" applyAlignment="1" applyProtection="1">
      <alignment horizontal="center" vertical="top" wrapText="1"/>
      <protection locked="0"/>
    </xf>
    <xf numFmtId="0" fontId="21" fillId="0" borderId="0" xfId="134" applyFont="1" applyFill="1" applyBorder="1" applyAlignment="1" applyProtection="1">
      <alignment horizontal="center" vertical="top" wrapText="1"/>
      <protection locked="0"/>
    </xf>
    <xf numFmtId="0" fontId="65" fillId="0" borderId="0" xfId="134" applyFont="1" applyFill="1" applyBorder="1" applyAlignment="1" applyProtection="1">
      <alignment horizontal="center" vertical="top" wrapText="1"/>
      <protection locked="0"/>
    </xf>
    <xf numFmtId="0" fontId="33" fillId="0" borderId="0" xfId="134" applyAlignment="1" applyProtection="1">
      <alignment horizontal="left" vertical="top" wrapText="1" indent="1"/>
      <protection locked="0"/>
    </xf>
    <xf numFmtId="0" fontId="19" fillId="61" borderId="43" xfId="0" applyFont="1" applyFill="1" applyBorder="1" applyAlignment="1" applyProtection="1">
      <alignment horizontal="center" vertical="center" wrapText="1"/>
    </xf>
    <xf numFmtId="0" fontId="0" fillId="61" borderId="44" xfId="0" applyFill="1" applyBorder="1" applyAlignment="1" applyProtection="1">
      <alignment wrapText="1"/>
    </xf>
    <xf numFmtId="0" fontId="0" fillId="61" borderId="33" xfId="0" applyFill="1" applyBorder="1" applyAlignment="1" applyProtection="1">
      <alignment wrapText="1"/>
    </xf>
    <xf numFmtId="0" fontId="0" fillId="61" borderId="34" xfId="0" applyFill="1" applyBorder="1" applyAlignment="1" applyProtection="1">
      <alignment wrapText="1"/>
    </xf>
    <xf numFmtId="0" fontId="31" fillId="61" borderId="24" xfId="0" applyFont="1" applyFill="1" applyBorder="1" applyAlignment="1" applyProtection="1">
      <alignment vertical="center" wrapText="1"/>
    </xf>
    <xf numFmtId="0" fontId="31" fillId="61" borderId="25" xfId="0" applyFont="1" applyFill="1" applyBorder="1" applyAlignment="1" applyProtection="1">
      <alignment vertical="center" wrapText="1"/>
    </xf>
    <xf numFmtId="0" fontId="31" fillId="60" borderId="24" xfId="0" applyFont="1" applyFill="1" applyBorder="1" applyAlignment="1" applyProtection="1">
      <alignment vertical="center" wrapText="1"/>
    </xf>
    <xf numFmtId="0" fontId="31" fillId="60" borderId="25" xfId="0" applyFont="1" applyFill="1" applyBorder="1" applyAlignment="1" applyProtection="1">
      <alignment vertical="center" wrapText="1"/>
    </xf>
    <xf numFmtId="0" fontId="19" fillId="60" borderId="43" xfId="0" applyFont="1" applyFill="1" applyBorder="1" applyAlignment="1" applyProtection="1">
      <alignment horizontal="center" vertical="center" wrapText="1"/>
    </xf>
    <xf numFmtId="0" fontId="0" fillId="60" borderId="44" xfId="0" applyFill="1" applyBorder="1" applyAlignment="1" applyProtection="1">
      <alignment wrapText="1"/>
    </xf>
    <xf numFmtId="0" fontId="0" fillId="60" borderId="33" xfId="0" applyFill="1" applyBorder="1" applyAlignment="1" applyProtection="1">
      <alignment wrapText="1"/>
    </xf>
    <xf numFmtId="0" fontId="0" fillId="60" borderId="34" xfId="0" applyFill="1" applyBorder="1" applyAlignment="1" applyProtection="1">
      <alignment wrapText="1"/>
    </xf>
    <xf numFmtId="0" fontId="17" fillId="27" borderId="0" xfId="0" applyFont="1" applyFill="1" applyBorder="1" applyAlignment="1" applyProtection="1">
      <alignment horizontal="center" vertical="center" wrapText="1"/>
    </xf>
    <xf numFmtId="0" fontId="17" fillId="27" borderId="34" xfId="0" applyFont="1" applyFill="1" applyBorder="1" applyAlignment="1" applyProtection="1">
      <alignment horizontal="center" vertical="center" wrapText="1"/>
    </xf>
    <xf numFmtId="0" fontId="17" fillId="24" borderId="0" xfId="0" applyFont="1" applyFill="1" applyBorder="1" applyAlignment="1" applyProtection="1">
      <alignment horizontal="center" vertical="center" wrapText="1"/>
    </xf>
    <xf numFmtId="0" fontId="17" fillId="24" borderId="34" xfId="0" applyFont="1" applyFill="1" applyBorder="1" applyAlignment="1" applyProtection="1">
      <alignment horizontal="center" vertical="center" wrapText="1"/>
    </xf>
    <xf numFmtId="0" fontId="31" fillId="60" borderId="24" xfId="0" applyFont="1" applyFill="1" applyBorder="1" applyAlignment="1" applyProtection="1">
      <alignment horizontal="center" vertical="center" wrapText="1"/>
    </xf>
    <xf numFmtId="0" fontId="31" fillId="60" borderId="25" xfId="0" applyFont="1" applyFill="1" applyBorder="1" applyAlignment="1" applyProtection="1">
      <alignment horizontal="center" vertical="center" wrapText="1"/>
    </xf>
    <xf numFmtId="0" fontId="20" fillId="0" borderId="39" xfId="0" applyFont="1" applyFill="1" applyBorder="1" applyAlignment="1" applyProtection="1">
      <alignment vertical="top" wrapText="1"/>
      <protection locked="0"/>
    </xf>
    <xf numFmtId="0" fontId="20" fillId="0" borderId="38" xfId="0" applyFont="1" applyFill="1" applyBorder="1" applyAlignment="1" applyProtection="1">
      <alignment vertical="top" wrapText="1"/>
      <protection locked="0"/>
    </xf>
    <xf numFmtId="49" fontId="32" fillId="24" borderId="10" xfId="0" applyNumberFormat="1" applyFont="1" applyFill="1" applyBorder="1" applyAlignment="1" applyProtection="1">
      <alignment vertical="center"/>
    </xf>
    <xf numFmtId="0" fontId="32" fillId="24" borderId="10" xfId="0" applyFont="1" applyFill="1" applyBorder="1" applyAlignment="1" applyProtection="1">
      <alignment vertical="center"/>
    </xf>
    <xf numFmtId="0" fontId="34" fillId="24" borderId="10" xfId="0" applyFont="1" applyFill="1" applyBorder="1" applyAlignment="1" applyProtection="1">
      <alignment vertical="center"/>
    </xf>
    <xf numFmtId="0" fontId="34" fillId="26" borderId="35" xfId="0" applyFont="1" applyFill="1" applyBorder="1" applyAlignment="1" applyProtection="1">
      <alignment horizontal="left" vertical="center" wrapText="1"/>
      <protection locked="0"/>
    </xf>
    <xf numFmtId="0" fontId="34" fillId="26" borderId="48" xfId="0" applyFont="1" applyFill="1" applyBorder="1" applyAlignment="1" applyProtection="1">
      <alignment horizontal="left" vertical="center" wrapText="1"/>
      <protection locked="0"/>
    </xf>
    <xf numFmtId="0" fontId="34" fillId="26" borderId="14" xfId="0" applyFont="1" applyFill="1" applyBorder="1" applyAlignment="1" applyProtection="1">
      <alignment horizontal="left" vertical="center" wrapText="1"/>
      <protection locked="0"/>
    </xf>
    <xf numFmtId="0" fontId="47" fillId="25" borderId="49" xfId="0" applyFont="1" applyFill="1" applyBorder="1" applyAlignment="1" applyProtection="1">
      <alignment horizontal="center" vertical="center"/>
    </xf>
    <xf numFmtId="0" fontId="47" fillId="25" borderId="11" xfId="0" applyFont="1" applyFill="1" applyBorder="1" applyAlignment="1" applyProtection="1">
      <alignment horizontal="center" vertical="center"/>
    </xf>
    <xf numFmtId="0" fontId="47" fillId="25" borderId="50" xfId="0" applyFont="1" applyFill="1" applyBorder="1" applyAlignment="1" applyProtection="1">
      <alignment horizontal="center" vertical="center"/>
    </xf>
    <xf numFmtId="0" fontId="32" fillId="24" borderId="51" xfId="0" applyFont="1" applyFill="1" applyBorder="1" applyAlignment="1" applyProtection="1">
      <alignment vertical="center"/>
    </xf>
    <xf numFmtId="0" fontId="32" fillId="24" borderId="52" xfId="0" applyFont="1" applyFill="1" applyBorder="1" applyAlignment="1" applyProtection="1">
      <alignment vertical="center"/>
    </xf>
    <xf numFmtId="0" fontId="32" fillId="24" borderId="53" xfId="0" applyFont="1" applyFill="1" applyBorder="1" applyAlignment="1" applyProtection="1">
      <alignment vertical="center"/>
    </xf>
    <xf numFmtId="0" fontId="45" fillId="25" borderId="10" xfId="0" applyFont="1" applyFill="1" applyBorder="1" applyAlignment="1" applyProtection="1">
      <alignment vertical="center"/>
    </xf>
    <xf numFmtId="0" fontId="46" fillId="25" borderId="10" xfId="0" applyFont="1" applyFill="1" applyBorder="1" applyAlignment="1" applyProtection="1">
      <alignment vertical="center"/>
    </xf>
    <xf numFmtId="0" fontId="34" fillId="25" borderId="10" xfId="0" applyFont="1" applyFill="1" applyBorder="1" applyAlignment="1" applyProtection="1">
      <alignment vertical="center"/>
    </xf>
    <xf numFmtId="0" fontId="20" fillId="0" borderId="0" xfId="0" applyFont="1" applyBorder="1" applyAlignment="1" applyProtection="1">
      <alignment vertical="top" wrapText="1"/>
      <protection locked="0"/>
    </xf>
    <xf numFmtId="0" fontId="96" fillId="0" borderId="0" xfId="0" applyFont="1" applyBorder="1" applyAlignment="1" applyProtection="1">
      <alignment vertical="top" wrapText="1"/>
      <protection locked="0"/>
    </xf>
    <xf numFmtId="0" fontId="17" fillId="24" borderId="0" xfId="0" applyFont="1" applyFill="1" applyBorder="1" applyAlignment="1" applyProtection="1">
      <alignment horizontal="center" vertical="center"/>
    </xf>
    <xf numFmtId="0" fontId="17" fillId="24" borderId="34" xfId="0" applyFont="1" applyFill="1" applyBorder="1" applyAlignment="1" applyProtection="1">
      <alignment horizontal="center" vertical="center"/>
    </xf>
    <xf numFmtId="0" fontId="34" fillId="24" borderId="10" xfId="0" applyFont="1" applyFill="1" applyBorder="1" applyAlignment="1" applyProtection="1">
      <alignment horizontal="left" vertical="center" wrapText="1"/>
    </xf>
    <xf numFmtId="0" fontId="34" fillId="24" borderId="10" xfId="0" applyFont="1" applyFill="1" applyBorder="1" applyAlignment="1" applyProtection="1">
      <alignment vertical="center" wrapText="1"/>
    </xf>
    <xf numFmtId="0" fontId="34" fillId="26" borderId="10" xfId="0" applyFont="1" applyFill="1" applyBorder="1" applyAlignment="1" applyProtection="1">
      <alignment horizontal="left" vertical="center" wrapText="1"/>
      <protection locked="0"/>
    </xf>
    <xf numFmtId="0" fontId="32" fillId="24" borderId="10" xfId="0" applyFont="1" applyFill="1" applyBorder="1" applyAlignment="1" applyProtection="1">
      <alignment horizontal="left" vertical="center"/>
    </xf>
    <xf numFmtId="0" fontId="26" fillId="25" borderId="10" xfId="0" applyFont="1" applyFill="1" applyBorder="1" applyAlignment="1" applyProtection="1">
      <alignment horizontal="left" vertical="center"/>
    </xf>
    <xf numFmtId="1" fontId="30" fillId="24" borderId="10" xfId="0" applyNumberFormat="1" applyFont="1" applyFill="1" applyBorder="1" applyAlignment="1" applyProtection="1">
      <alignment horizontal="left" vertical="center" wrapText="1"/>
    </xf>
    <xf numFmtId="0" fontId="0" fillId="24" borderId="10" xfId="0" applyFill="1" applyBorder="1" applyAlignment="1" applyProtection="1">
      <alignment vertical="center" wrapText="1"/>
    </xf>
    <xf numFmtId="1" fontId="32" fillId="24" borderId="10" xfId="0" applyNumberFormat="1" applyFont="1" applyFill="1" applyBorder="1" applyAlignment="1" applyProtection="1">
      <alignment horizontal="left" vertical="center"/>
    </xf>
    <xf numFmtId="0" fontId="26" fillId="24" borderId="28" xfId="0" applyFont="1" applyFill="1" applyBorder="1" applyAlignment="1" applyProtection="1">
      <alignment horizontal="center" vertical="center" wrapText="1"/>
    </xf>
    <xf numFmtId="0" fontId="0" fillId="24" borderId="29" xfId="0" applyFill="1" applyBorder="1" applyAlignment="1" applyProtection="1"/>
    <xf numFmtId="0" fontId="0" fillId="24" borderId="30" xfId="0" applyFill="1" applyBorder="1" applyAlignment="1" applyProtection="1"/>
    <xf numFmtId="0" fontId="17" fillId="27" borderId="0" xfId="0" applyFont="1" applyFill="1" applyAlignment="1" applyProtection="1">
      <alignment horizontal="center" vertical="center" wrapText="1"/>
    </xf>
    <xf numFmtId="0" fontId="26" fillId="24" borderId="10" xfId="0" applyFont="1" applyFill="1" applyBorder="1" applyAlignment="1" applyProtection="1">
      <alignment horizontal="left" vertical="center"/>
    </xf>
    <xf numFmtId="0" fontId="16" fillId="27" borderId="0" xfId="0" applyFont="1" applyFill="1" applyAlignment="1" applyProtection="1">
      <alignment horizontal="center" vertical="center" wrapText="1"/>
    </xf>
    <xf numFmtId="0" fontId="16" fillId="27" borderId="34" xfId="0" applyFont="1" applyFill="1" applyBorder="1" applyAlignment="1" applyProtection="1">
      <alignment horizontal="center" vertical="center" wrapText="1"/>
    </xf>
    <xf numFmtId="0" fontId="19" fillId="24" borderId="28" xfId="0" applyFont="1" applyFill="1" applyBorder="1" applyAlignment="1" applyProtection="1">
      <alignment horizontal="center" vertical="center" wrapText="1"/>
    </xf>
    <xf numFmtId="0" fontId="21" fillId="0" borderId="29" xfId="0" applyFont="1" applyBorder="1" applyAlignment="1"/>
    <xf numFmtId="0" fontId="21" fillId="0" borderId="30" xfId="0" applyFont="1" applyBorder="1" applyAlignment="1"/>
    <xf numFmtId="0" fontId="26" fillId="24" borderId="29" xfId="0" applyFont="1" applyFill="1" applyBorder="1" applyAlignment="1" applyProtection="1">
      <alignment horizontal="center" vertical="center" wrapText="1"/>
    </xf>
    <xf numFmtId="0" fontId="26" fillId="24" borderId="30" xfId="0" applyFont="1" applyFill="1" applyBorder="1" applyAlignment="1" applyProtection="1">
      <alignment horizontal="center" vertical="center" wrapText="1"/>
    </xf>
    <xf numFmtId="0" fontId="19" fillId="24" borderId="15" xfId="0" applyFont="1" applyFill="1" applyBorder="1" applyAlignment="1" applyProtection="1">
      <alignment horizontal="center" vertical="top"/>
    </xf>
    <xf numFmtId="0" fontId="19" fillId="24" borderId="16" xfId="0" applyFont="1" applyFill="1" applyBorder="1" applyAlignment="1" applyProtection="1">
      <alignment horizontal="center" vertical="top"/>
    </xf>
    <xf numFmtId="0" fontId="26" fillId="60" borderId="28" xfId="0" applyFont="1" applyFill="1" applyBorder="1" applyAlignment="1" applyProtection="1">
      <alignment horizontal="center" vertical="center" wrapText="1"/>
    </xf>
    <xf numFmtId="0" fontId="26" fillId="60" borderId="29" xfId="0" applyFont="1" applyFill="1" applyBorder="1" applyAlignment="1" applyProtection="1">
      <alignment horizontal="center" vertical="center" wrapText="1"/>
    </xf>
    <xf numFmtId="0" fontId="26" fillId="60" borderId="30" xfId="0" applyFont="1" applyFill="1" applyBorder="1" applyAlignment="1" applyProtection="1">
      <alignment horizontal="center" vertical="center" wrapText="1"/>
    </xf>
    <xf numFmtId="0" fontId="37" fillId="24" borderId="24" xfId="0" applyFont="1" applyFill="1" applyBorder="1" applyAlignment="1" applyProtection="1">
      <alignment vertical="top" wrapText="1"/>
    </xf>
    <xf numFmtId="0" fontId="37" fillId="24" borderId="25" xfId="0" applyFont="1" applyFill="1" applyBorder="1" applyAlignment="1" applyProtection="1">
      <alignment vertical="top" wrapText="1"/>
    </xf>
    <xf numFmtId="0" fontId="41" fillId="24" borderId="43" xfId="0" applyFont="1" applyFill="1" applyBorder="1" applyAlignment="1" applyProtection="1">
      <alignment horizontal="center" vertical="top" wrapText="1"/>
    </xf>
    <xf numFmtId="0" fontId="41" fillId="24" borderId="44" xfId="0" applyFont="1" applyFill="1" applyBorder="1" applyAlignment="1" applyProtection="1">
      <alignment horizontal="center" vertical="top" wrapText="1"/>
    </xf>
    <xf numFmtId="0" fontId="34" fillId="24" borderId="15" xfId="0" applyFont="1" applyFill="1" applyBorder="1" applyAlignment="1" applyProtection="1">
      <alignment horizontal="center" vertical="top" wrapText="1"/>
    </xf>
    <xf numFmtId="0" fontId="34" fillId="24" borderId="17" xfId="0" applyFont="1" applyFill="1" applyBorder="1" applyAlignment="1" applyProtection="1">
      <alignment horizontal="center" vertical="top" wrapText="1"/>
    </xf>
    <xf numFmtId="0" fontId="18" fillId="24" borderId="24" xfId="0" applyFont="1" applyFill="1" applyBorder="1" applyAlignment="1" applyProtection="1">
      <alignment horizontal="center" vertical="center" wrapText="1"/>
    </xf>
    <xf numFmtId="0" fontId="18" fillId="24" borderId="47" xfId="0" applyFont="1" applyFill="1" applyBorder="1" applyAlignment="1" applyProtection="1">
      <alignment horizontal="center" vertical="center" wrapText="1"/>
    </xf>
    <xf numFmtId="0" fontId="37" fillId="24" borderId="24" xfId="0" applyFont="1" applyFill="1" applyBorder="1" applyAlignment="1" applyProtection="1">
      <alignment horizontal="center" vertical="center" wrapText="1"/>
    </xf>
    <xf numFmtId="0" fontId="37" fillId="24" borderId="25" xfId="0" applyFont="1" applyFill="1" applyBorder="1" applyAlignment="1" applyProtection="1">
      <alignment horizontal="center" vertical="center" wrapText="1"/>
    </xf>
    <xf numFmtId="0" fontId="37" fillId="24" borderId="43" xfId="0" applyFont="1" applyFill="1" applyBorder="1" applyAlignment="1" applyProtection="1">
      <alignment vertical="top" wrapText="1"/>
    </xf>
    <xf numFmtId="0" fontId="37" fillId="24" borderId="44" xfId="0" applyFont="1" applyFill="1" applyBorder="1" applyAlignment="1" applyProtection="1">
      <alignment vertical="top" wrapText="1"/>
    </xf>
    <xf numFmtId="0" fontId="19" fillId="24" borderId="24" xfId="0" applyFont="1" applyFill="1" applyBorder="1" applyAlignment="1" applyProtection="1">
      <alignment horizontal="center" vertical="center" wrapText="1"/>
    </xf>
    <xf numFmtId="0" fontId="19" fillId="24" borderId="47" xfId="0" applyFont="1" applyFill="1" applyBorder="1" applyAlignment="1" applyProtection="1">
      <alignment horizontal="center" vertical="center" wrapText="1"/>
    </xf>
    <xf numFmtId="0" fontId="32" fillId="24" borderId="54" xfId="0" applyFont="1" applyFill="1" applyBorder="1" applyAlignment="1" applyProtection="1">
      <alignment horizontal="center" vertical="center" wrapText="1"/>
    </xf>
    <xf numFmtId="0" fontId="32" fillId="24" borderId="55" xfId="0" applyFont="1" applyFill="1" applyBorder="1" applyAlignment="1" applyProtection="1">
      <alignment horizontal="center" vertical="center" wrapText="1"/>
    </xf>
    <xf numFmtId="0" fontId="53" fillId="24" borderId="24" xfId="281" applyFont="1" applyFill="1" applyBorder="1" applyAlignment="1" applyProtection="1">
      <alignment vertical="center" wrapText="1"/>
    </xf>
    <xf numFmtId="0" fontId="15" fillId="0" borderId="47" xfId="281" applyBorder="1" applyAlignment="1">
      <alignment vertical="center" wrapText="1"/>
    </xf>
    <xf numFmtId="0" fontId="32" fillId="24" borderId="22" xfId="0" applyFont="1" applyFill="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17" fillId="24" borderId="43" xfId="0" applyFont="1" applyFill="1" applyBorder="1" applyAlignment="1" applyProtection="1">
      <alignment horizontal="center" vertical="center"/>
    </xf>
    <xf numFmtId="0" fontId="17" fillId="24" borderId="13" xfId="0" applyFont="1" applyFill="1" applyBorder="1" applyAlignment="1" applyProtection="1">
      <alignment horizontal="center" vertical="center"/>
    </xf>
    <xf numFmtId="0" fontId="17" fillId="24" borderId="44" xfId="0" applyFont="1" applyFill="1" applyBorder="1" applyAlignment="1" applyProtection="1">
      <alignment horizontal="center" vertical="center"/>
    </xf>
    <xf numFmtId="0" fontId="17" fillId="24" borderId="33" xfId="0" applyFont="1" applyFill="1" applyBorder="1" applyAlignment="1" applyProtection="1">
      <alignment horizontal="center" vertical="center"/>
    </xf>
    <xf numFmtId="0" fontId="26" fillId="24" borderId="28" xfId="281" applyFont="1" applyFill="1" applyBorder="1" applyAlignment="1" applyProtection="1">
      <alignment horizontal="center" vertical="center" wrapText="1"/>
    </xf>
    <xf numFmtId="0" fontId="26" fillId="24" borderId="29" xfId="281" applyFont="1" applyFill="1" applyBorder="1" applyAlignment="1" applyProtection="1">
      <alignment horizontal="center" vertical="center" wrapText="1"/>
    </xf>
    <xf numFmtId="0" fontId="26" fillId="24" borderId="30" xfId="281" applyFont="1" applyFill="1" applyBorder="1" applyAlignment="1" applyProtection="1">
      <alignment horizontal="center" vertical="center" wrapText="1"/>
    </xf>
    <xf numFmtId="0" fontId="26" fillId="24" borderId="51" xfId="281" applyFont="1" applyFill="1" applyBorder="1" applyAlignment="1" applyProtection="1">
      <alignment horizontal="center" vertical="center" wrapText="1"/>
    </xf>
    <xf numFmtId="0" fontId="15" fillId="0" borderId="56" xfId="281" applyFont="1" applyBorder="1" applyAlignment="1" applyProtection="1"/>
    <xf numFmtId="0" fontId="15" fillId="0" borderId="26" xfId="281" applyFont="1" applyBorder="1" applyAlignment="1" applyProtection="1"/>
    <xf numFmtId="0" fontId="15" fillId="0" borderId="56" xfId="281" applyBorder="1" applyAlignment="1" applyProtection="1"/>
    <xf numFmtId="0" fontId="15" fillId="0" borderId="26" xfId="281" applyBorder="1" applyAlignment="1" applyProtection="1"/>
    <xf numFmtId="0" fontId="17" fillId="27" borderId="33" xfId="0" applyFont="1" applyFill="1" applyBorder="1" applyAlignment="1" applyProtection="1">
      <alignment horizontal="center" vertical="center" wrapText="1"/>
    </xf>
    <xf numFmtId="0" fontId="37" fillId="27" borderId="24" xfId="0" applyFont="1" applyFill="1" applyBorder="1" applyAlignment="1" applyProtection="1">
      <alignment horizontal="center" vertical="center" wrapText="1"/>
    </xf>
    <xf numFmtId="0" fontId="37" fillId="27" borderId="47" xfId="0" applyFont="1" applyFill="1" applyBorder="1" applyAlignment="1" applyProtection="1">
      <alignment horizontal="center" vertical="center" wrapText="1"/>
    </xf>
    <xf numFmtId="0" fontId="26" fillId="24" borderId="18" xfId="0" applyFont="1" applyFill="1" applyBorder="1" applyAlignment="1" applyProtection="1">
      <alignment horizontal="left" vertical="center"/>
    </xf>
    <xf numFmtId="0" fontId="47" fillId="25" borderId="35" xfId="0" applyFont="1" applyFill="1" applyBorder="1" applyAlignment="1" applyProtection="1">
      <alignment horizontal="center" vertical="center"/>
    </xf>
    <xf numFmtId="0" fontId="47" fillId="25" borderId="48" xfId="0" applyFont="1" applyFill="1" applyBorder="1" applyAlignment="1" applyProtection="1">
      <alignment horizontal="center" vertical="center"/>
    </xf>
    <xf numFmtId="0" fontId="47" fillId="25" borderId="14" xfId="0" applyFont="1" applyFill="1" applyBorder="1" applyAlignment="1" applyProtection="1">
      <alignment horizontal="center" vertical="center"/>
    </xf>
    <xf numFmtId="0" fontId="37" fillId="27" borderId="25" xfId="0" applyFont="1" applyFill="1" applyBorder="1" applyAlignment="1" applyProtection="1">
      <alignment horizontal="center" vertical="center" wrapText="1"/>
    </xf>
    <xf numFmtId="0" fontId="36" fillId="27" borderId="0" xfId="0" applyFont="1" applyFill="1" applyBorder="1" applyAlignment="1" applyProtection="1">
      <alignment horizontal="center" vertical="center" wrapText="1"/>
    </xf>
    <xf numFmtId="0" fontId="36" fillId="27" borderId="34" xfId="0" applyFont="1" applyFill="1" applyBorder="1" applyAlignment="1" applyProtection="1">
      <alignment horizontal="center" vertical="center" wrapText="1"/>
    </xf>
    <xf numFmtId="0" fontId="32" fillId="24" borderId="37" xfId="0" applyFont="1" applyFill="1" applyBorder="1" applyAlignment="1" applyProtection="1">
      <alignment horizontal="center" vertical="center" wrapText="1"/>
      <protection locked="0"/>
    </xf>
    <xf numFmtId="0" fontId="34" fillId="0" borderId="39" xfId="0" applyFont="1" applyBorder="1" applyAlignment="1" applyProtection="1">
      <alignment horizontal="center" vertical="center" wrapText="1"/>
      <protection locked="0"/>
    </xf>
    <xf numFmtId="0" fontId="32" fillId="24" borderId="24" xfId="0" applyFont="1" applyFill="1" applyBorder="1" applyAlignment="1" applyProtection="1">
      <alignment horizontal="center" vertical="center" wrapText="1"/>
      <protection locked="0"/>
    </xf>
    <xf numFmtId="0" fontId="32" fillId="24" borderId="46" xfId="0" applyFont="1" applyFill="1" applyBorder="1" applyAlignment="1" applyProtection="1">
      <alignment horizontal="center" vertical="center" wrapText="1"/>
      <protection locked="0"/>
    </xf>
    <xf numFmtId="0" fontId="32" fillId="24" borderId="80" xfId="0" applyFont="1" applyFill="1" applyBorder="1" applyAlignment="1" applyProtection="1">
      <alignment horizontal="center" vertical="center" wrapText="1"/>
      <protection locked="0"/>
    </xf>
    <xf numFmtId="0" fontId="32" fillId="24" borderId="25" xfId="0" applyFont="1" applyFill="1" applyBorder="1" applyAlignment="1" applyProtection="1">
      <alignment horizontal="center" vertical="center" wrapText="1"/>
      <protection locked="0"/>
    </xf>
    <xf numFmtId="0" fontId="53" fillId="24" borderId="24" xfId="0" applyFont="1" applyFill="1" applyBorder="1" applyAlignment="1" applyProtection="1">
      <alignment vertical="center" wrapText="1"/>
    </xf>
    <xf numFmtId="0" fontId="0" fillId="0" borderId="47" xfId="0" applyBorder="1" applyAlignment="1">
      <alignment vertical="center" wrapText="1"/>
    </xf>
    <xf numFmtId="0" fontId="26" fillId="24" borderId="51" xfId="0" applyFont="1" applyFill="1" applyBorder="1" applyAlignment="1" applyProtection="1">
      <alignment horizontal="center" vertical="center" wrapText="1"/>
    </xf>
    <xf numFmtId="0" fontId="27" fillId="0" borderId="56" xfId="0" applyFont="1" applyBorder="1" applyAlignment="1" applyProtection="1"/>
    <xf numFmtId="0" fontId="27" fillId="0" borderId="26" xfId="0" applyFont="1" applyBorder="1" applyAlignment="1" applyProtection="1"/>
    <xf numFmtId="0" fontId="37" fillId="61" borderId="24" xfId="0" applyFont="1" applyFill="1" applyBorder="1" applyAlignment="1" applyProtection="1">
      <alignment horizontal="center" vertical="center" wrapText="1"/>
    </xf>
    <xf numFmtId="0" fontId="37" fillId="61" borderId="47" xfId="0" applyFont="1" applyFill="1" applyBorder="1" applyAlignment="1" applyProtection="1">
      <alignment horizontal="center" vertical="center" wrapText="1"/>
    </xf>
    <xf numFmtId="0" fontId="37" fillId="61" borderId="25" xfId="0" applyFont="1" applyFill="1" applyBorder="1" applyAlignment="1" applyProtection="1">
      <alignment horizontal="center" vertical="center" wrapText="1"/>
    </xf>
    <xf numFmtId="0" fontId="0" fillId="0" borderId="29" xfId="0" applyBorder="1" applyAlignment="1" applyProtection="1"/>
    <xf numFmtId="0" fontId="0" fillId="0" borderId="30" xfId="0" applyBorder="1" applyAlignment="1" applyProtection="1"/>
    <xf numFmtId="0" fontId="34" fillId="61" borderId="24" xfId="0" applyFont="1" applyFill="1" applyBorder="1" applyAlignment="1" applyProtection="1">
      <alignment horizontal="center" vertical="center" wrapText="1"/>
    </xf>
    <xf numFmtId="0" fontId="34" fillId="61" borderId="47" xfId="0" applyFont="1" applyFill="1" applyBorder="1" applyAlignment="1" applyProtection="1">
      <alignment horizontal="center" vertical="center" wrapText="1"/>
    </xf>
    <xf numFmtId="0" fontId="34" fillId="61" borderId="25" xfId="0" applyFont="1" applyFill="1" applyBorder="1" applyAlignment="1" applyProtection="1">
      <alignment horizontal="center" vertical="center" wrapText="1"/>
    </xf>
    <xf numFmtId="0" fontId="32" fillId="24" borderId="24" xfId="0" applyFont="1" applyFill="1" applyBorder="1" applyAlignment="1" applyProtection="1">
      <alignment horizontal="center" vertical="center" wrapText="1"/>
    </xf>
    <xf numFmtId="0" fontId="34" fillId="0" borderId="25" xfId="0" applyFont="1" applyBorder="1" applyAlignment="1" applyProtection="1">
      <alignment horizontal="center" vertical="center" wrapText="1"/>
    </xf>
    <xf numFmtId="0" fontId="34" fillId="0" borderId="24" xfId="0" applyFont="1" applyFill="1" applyBorder="1" applyAlignment="1" applyProtection="1">
      <alignment horizontal="center" vertical="center" wrapText="1"/>
      <protection locked="0"/>
    </xf>
    <xf numFmtId="0" fontId="34" fillId="0" borderId="25" xfId="0" applyFont="1" applyBorder="1" applyAlignment="1" applyProtection="1">
      <alignment horizontal="center" vertical="center" wrapText="1"/>
      <protection locked="0"/>
    </xf>
    <xf numFmtId="0" fontId="19" fillId="24" borderId="25" xfId="0" applyFont="1" applyFill="1" applyBorder="1" applyAlignment="1" applyProtection="1">
      <alignment horizontal="center" vertical="center" wrapText="1"/>
    </xf>
    <xf numFmtId="0" fontId="53" fillId="24" borderId="24" xfId="0" applyFont="1" applyFill="1" applyBorder="1" applyAlignment="1" applyProtection="1">
      <alignment horizontal="center" vertical="center" wrapText="1"/>
    </xf>
    <xf numFmtId="0" fontId="53" fillId="24" borderId="47" xfId="0" applyFont="1" applyFill="1" applyBorder="1" applyAlignment="1" applyProtection="1">
      <alignment horizontal="center" vertical="center" wrapText="1"/>
    </xf>
    <xf numFmtId="0" fontId="60" fillId="24" borderId="43" xfId="0" applyFont="1" applyFill="1" applyBorder="1" applyAlignment="1" applyProtection="1">
      <alignment horizontal="center" vertical="center" wrapText="1"/>
    </xf>
    <xf numFmtId="0" fontId="59" fillId="24" borderId="44" xfId="0" applyFont="1" applyFill="1" applyBorder="1" applyAlignment="1" applyProtection="1">
      <alignment horizontal="center" vertical="center" wrapText="1"/>
    </xf>
    <xf numFmtId="0" fontId="53" fillId="24" borderId="43" xfId="0" applyFont="1" applyFill="1" applyBorder="1" applyAlignment="1" applyProtection="1">
      <alignment horizontal="center" vertical="center" wrapText="1"/>
    </xf>
    <xf numFmtId="0" fontId="31" fillId="0" borderId="44" xfId="0" applyFont="1" applyBorder="1" applyAlignment="1" applyProtection="1">
      <alignment horizontal="center" vertical="center" wrapText="1"/>
    </xf>
    <xf numFmtId="0" fontId="61" fillId="24" borderId="43" xfId="0" applyFont="1" applyFill="1" applyBorder="1" applyAlignment="1" applyProtection="1">
      <alignment horizontal="center" vertical="center" wrapText="1"/>
    </xf>
    <xf numFmtId="0" fontId="40" fillId="0" borderId="44" xfId="0" applyFont="1" applyBorder="1" applyAlignment="1" applyProtection="1">
      <alignment horizontal="center" vertical="center" wrapText="1"/>
    </xf>
    <xf numFmtId="0" fontId="32" fillId="24" borderId="25" xfId="0" applyFont="1" applyFill="1" applyBorder="1" applyAlignment="1" applyProtection="1">
      <alignment horizontal="center" vertical="center" wrapText="1"/>
    </xf>
    <xf numFmtId="0" fontId="27"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56" fillId="24" borderId="43" xfId="0" applyFont="1" applyFill="1" applyBorder="1" applyAlignment="1" applyProtection="1">
      <alignment vertical="top" wrapText="1"/>
    </xf>
    <xf numFmtId="0" fontId="56" fillId="24" borderId="44" xfId="0" applyFont="1" applyFill="1" applyBorder="1" applyAlignment="1" applyProtection="1">
      <alignment vertical="top" wrapText="1"/>
    </xf>
    <xf numFmtId="0" fontId="32" fillId="24" borderId="43" xfId="0" applyFont="1" applyFill="1" applyBorder="1" applyAlignment="1" applyProtection="1">
      <alignment horizontal="center" vertical="center" wrapText="1"/>
    </xf>
    <xf numFmtId="0" fontId="32" fillId="24" borderId="44" xfId="0" applyFont="1" applyFill="1" applyBorder="1" applyAlignment="1" applyProtection="1">
      <alignment horizontal="center" vertical="center" wrapText="1"/>
    </xf>
    <xf numFmtId="0" fontId="32" fillId="24" borderId="33" xfId="0" applyFont="1" applyFill="1" applyBorder="1" applyAlignment="1" applyProtection="1">
      <alignment horizontal="center" vertical="center" wrapText="1"/>
    </xf>
    <xf numFmtId="0" fontId="32" fillId="24" borderId="34" xfId="0" applyFont="1" applyFill="1" applyBorder="1" applyAlignment="1" applyProtection="1">
      <alignment horizontal="center" vertical="center" wrapText="1"/>
    </xf>
    <xf numFmtId="0" fontId="20" fillId="27" borderId="24" xfId="0" applyFont="1" applyFill="1" applyBorder="1" applyAlignment="1" applyProtection="1">
      <alignment horizontal="center" vertical="center" wrapText="1"/>
    </xf>
    <xf numFmtId="0" fontId="20" fillId="27" borderId="47" xfId="0" applyFont="1" applyFill="1" applyBorder="1" applyAlignment="1" applyProtection="1">
      <alignment horizontal="center" vertical="center" wrapText="1"/>
    </xf>
    <xf numFmtId="0" fontId="20" fillId="27" borderId="25" xfId="0" applyFont="1" applyFill="1" applyBorder="1" applyAlignment="1" applyProtection="1">
      <alignment horizontal="center" vertical="center" wrapText="1"/>
    </xf>
    <xf numFmtId="0" fontId="133" fillId="24" borderId="28" xfId="11865" applyFont="1" applyFill="1" applyBorder="1" applyAlignment="1" applyProtection="1">
      <alignment horizontal="center" vertical="center" wrapText="1"/>
    </xf>
    <xf numFmtId="0" fontId="133" fillId="24" borderId="29" xfId="11865" applyFont="1" applyFill="1" applyBorder="1" applyAlignment="1" applyProtection="1">
      <alignment horizontal="center" vertical="center" wrapText="1"/>
    </xf>
    <xf numFmtId="0" fontId="133" fillId="24" borderId="30" xfId="11865" applyFont="1" applyFill="1" applyBorder="1" applyAlignment="1" applyProtection="1">
      <alignment horizontal="center" vertical="center" wrapText="1"/>
    </xf>
    <xf numFmtId="0" fontId="130" fillId="24" borderId="28" xfId="11865" applyFont="1" applyFill="1" applyBorder="1" applyAlignment="1" applyProtection="1">
      <alignment horizontal="center" vertical="center" wrapText="1"/>
    </xf>
    <xf numFmtId="0" fontId="130" fillId="24" borderId="29" xfId="11865" applyFont="1" applyFill="1" applyBorder="1" applyAlignment="1" applyProtection="1">
      <alignment horizontal="center" vertical="center" wrapText="1"/>
    </xf>
    <xf numFmtId="0" fontId="130" fillId="24" borderId="30" xfId="11865" applyFont="1" applyFill="1" applyBorder="1" applyAlignment="1" applyProtection="1">
      <alignment horizontal="center" vertical="center" wrapText="1"/>
    </xf>
    <xf numFmtId="0" fontId="139" fillId="24" borderId="28" xfId="11865" applyFont="1" applyFill="1" applyBorder="1" applyAlignment="1" applyProtection="1">
      <alignment horizontal="center" vertical="center" wrapText="1"/>
    </xf>
    <xf numFmtId="0" fontId="139" fillId="24" borderId="29" xfId="11865" applyFont="1" applyFill="1" applyBorder="1" applyAlignment="1" applyProtection="1">
      <alignment horizontal="center" vertical="center" wrapText="1"/>
    </xf>
    <xf numFmtId="0" fontId="139" fillId="24" borderId="30" xfId="11865" applyFont="1" applyFill="1" applyBorder="1" applyAlignment="1" applyProtection="1">
      <alignment horizontal="center" vertical="center" wrapText="1"/>
    </xf>
    <xf numFmtId="0" fontId="136" fillId="24" borderId="28" xfId="0" applyFont="1" applyFill="1" applyBorder="1" applyAlignment="1" applyProtection="1">
      <alignment horizontal="center" vertical="center" wrapText="1"/>
    </xf>
    <xf numFmtId="0" fontId="137" fillId="0" borderId="29" xfId="0" applyFont="1" applyBorder="1" applyProtection="1"/>
    <xf numFmtId="0" fontId="137" fillId="0" borderId="30" xfId="0" applyFont="1" applyBorder="1" applyProtection="1"/>
    <xf numFmtId="0" fontId="0" fillId="0" borderId="29" xfId="0" applyBorder="1" applyProtection="1"/>
    <xf numFmtId="0" fontId="0" fillId="0" borderId="30" xfId="0" applyBorder="1" applyProtection="1"/>
    <xf numFmtId="0" fontId="36" fillId="27" borderId="0" xfId="0" applyFont="1" applyFill="1" applyAlignment="1" applyProtection="1">
      <alignment horizontal="center" vertical="center" wrapText="1"/>
    </xf>
    <xf numFmtId="0" fontId="17" fillId="24" borderId="13" xfId="0" applyFont="1" applyFill="1" applyBorder="1" applyAlignment="1" applyProtection="1">
      <alignment horizontal="center" vertical="center" wrapText="1"/>
    </xf>
    <xf numFmtId="0" fontId="17" fillId="24" borderId="44" xfId="0" applyFont="1" applyFill="1" applyBorder="1" applyAlignment="1" applyProtection="1">
      <alignment horizontal="center" vertical="center" wrapText="1"/>
    </xf>
    <xf numFmtId="0" fontId="26" fillId="24" borderId="10" xfId="0" applyFont="1" applyFill="1" applyBorder="1" applyAlignment="1" applyProtection="1">
      <alignment horizontal="left" vertical="center" wrapText="1"/>
    </xf>
    <xf numFmtId="0" fontId="26" fillId="25" borderId="10" xfId="0" applyFont="1" applyFill="1" applyBorder="1" applyAlignment="1" applyProtection="1">
      <alignment horizontal="left" vertical="center" wrapText="1"/>
    </xf>
    <xf numFmtId="1" fontId="32" fillId="24" borderId="10" xfId="0" applyNumberFormat="1" applyFont="1" applyFill="1" applyBorder="1" applyAlignment="1" applyProtection="1">
      <alignment horizontal="left" vertical="center" wrapText="1"/>
    </xf>
    <xf numFmtId="0" fontId="32" fillId="24" borderId="10" xfId="0" applyFont="1" applyFill="1" applyBorder="1" applyAlignment="1" applyProtection="1">
      <alignment horizontal="left" vertical="center" wrapText="1"/>
    </xf>
    <xf numFmtId="0" fontId="46" fillId="25" borderId="10" xfId="0" applyFont="1" applyFill="1" applyBorder="1" applyAlignment="1" applyProtection="1">
      <alignment vertical="center" wrapText="1"/>
    </xf>
    <xf numFmtId="0" fontId="34" fillId="25" borderId="10" xfId="0" applyFont="1" applyFill="1" applyBorder="1" applyAlignment="1" applyProtection="1">
      <alignment vertical="center" wrapText="1"/>
    </xf>
    <xf numFmtId="0" fontId="47" fillId="25" borderId="35" xfId="0" applyFont="1" applyFill="1" applyBorder="1" applyAlignment="1" applyProtection="1">
      <alignment horizontal="center" vertical="center" wrapText="1"/>
    </xf>
    <xf numFmtId="0" fontId="47" fillId="25" borderId="48" xfId="0" applyFont="1" applyFill="1" applyBorder="1" applyAlignment="1" applyProtection="1">
      <alignment horizontal="center" vertical="center" wrapText="1"/>
    </xf>
    <xf numFmtId="0" fontId="47" fillId="25" borderId="14" xfId="0" applyFont="1" applyFill="1" applyBorder="1" applyAlignment="1" applyProtection="1">
      <alignment horizontal="center" vertical="center" wrapText="1"/>
    </xf>
    <xf numFmtId="0" fontId="32" fillId="24" borderId="10" xfId="0" applyFont="1" applyFill="1" applyBorder="1" applyAlignment="1" applyProtection="1">
      <alignment vertical="center" wrapText="1"/>
    </xf>
    <xf numFmtId="49" fontId="32" fillId="24" borderId="10" xfId="0" applyNumberFormat="1" applyFont="1" applyFill="1" applyBorder="1" applyAlignment="1" applyProtection="1">
      <alignment vertical="center" wrapText="1"/>
    </xf>
    <xf numFmtId="0" fontId="45" fillId="25" borderId="10" xfId="0" applyFont="1" applyFill="1" applyBorder="1" applyAlignment="1" applyProtection="1">
      <alignment vertical="center" wrapText="1"/>
    </xf>
    <xf numFmtId="0" fontId="128" fillId="24" borderId="43" xfId="0" applyFont="1" applyFill="1" applyBorder="1" applyAlignment="1" applyProtection="1">
      <alignment horizontal="center" vertical="center" wrapText="1"/>
    </xf>
    <xf numFmtId="0" fontId="129" fillId="0" borderId="44" xfId="0" applyFont="1" applyBorder="1" applyAlignment="1">
      <alignment horizontal="center" vertical="center" wrapText="1"/>
    </xf>
    <xf numFmtId="0" fontId="126" fillId="24" borderId="43" xfId="0" applyFont="1" applyFill="1" applyBorder="1" applyAlignment="1" applyProtection="1">
      <alignment horizontal="center" vertical="center" wrapText="1"/>
    </xf>
    <xf numFmtId="0" fontId="127" fillId="0" borderId="44" xfId="0" applyFont="1" applyBorder="1" applyAlignment="1">
      <alignment horizontal="center" vertical="center" wrapText="1"/>
    </xf>
    <xf numFmtId="0" fontId="40" fillId="0" borderId="44" xfId="0" applyFont="1" applyBorder="1" applyAlignment="1">
      <alignment horizontal="center" vertical="center" wrapText="1"/>
    </xf>
    <xf numFmtId="0" fontId="135" fillId="24" borderId="43" xfId="0" applyFont="1" applyFill="1" applyBorder="1" applyAlignment="1" applyProtection="1">
      <alignment horizontal="center" vertical="center" wrapText="1"/>
    </xf>
    <xf numFmtId="0" fontId="134" fillId="0" borderId="44" xfId="0" applyFont="1" applyBorder="1" applyAlignment="1">
      <alignment horizontal="center" vertical="center" wrapText="1"/>
    </xf>
    <xf numFmtId="0" fontId="29" fillId="0" borderId="0" xfId="0" applyFont="1" applyBorder="1" applyAlignment="1" applyProtection="1">
      <alignment vertical="center" wrapText="1"/>
      <protection locked="0"/>
    </xf>
    <xf numFmtId="0" fontId="29" fillId="0" borderId="0" xfId="0" applyFont="1" applyAlignment="1" applyProtection="1">
      <alignment vertical="center" wrapText="1"/>
      <protection locked="0"/>
    </xf>
    <xf numFmtId="0" fontId="18" fillId="24" borderId="15" xfId="0" applyFont="1" applyFill="1" applyBorder="1" applyAlignment="1" applyProtection="1">
      <alignment horizontal="center" vertical="center" wrapText="1"/>
    </xf>
    <xf numFmtId="0" fontId="18" fillId="24" borderId="16" xfId="0" applyFont="1" applyFill="1" applyBorder="1" applyAlignment="1" applyProtection="1">
      <alignment horizontal="center" vertical="center" wrapText="1"/>
    </xf>
    <xf numFmtId="0" fontId="0" fillId="0" borderId="47" xfId="0" applyBorder="1" applyAlignment="1">
      <alignment horizontal="center" vertical="center" wrapText="1"/>
    </xf>
    <xf numFmtId="0" fontId="130" fillId="24" borderId="28" xfId="0" applyFont="1" applyFill="1" applyBorder="1" applyAlignment="1" applyProtection="1">
      <alignment horizontal="center" vertical="center" wrapText="1"/>
    </xf>
    <xf numFmtId="0" fontId="131" fillId="0" borderId="29" xfId="0" applyFont="1" applyBorder="1" applyProtection="1"/>
    <xf numFmtId="0" fontId="131" fillId="0" borderId="30" xfId="0" applyFont="1" applyBorder="1" applyProtection="1"/>
    <xf numFmtId="0" fontId="22" fillId="27" borderId="24" xfId="0" applyFont="1" applyFill="1" applyBorder="1" applyAlignment="1" applyProtection="1">
      <alignment horizontal="center" vertical="center" wrapText="1"/>
    </xf>
    <xf numFmtId="0" fontId="22" fillId="27" borderId="47" xfId="0" applyFont="1" applyFill="1" applyBorder="1" applyAlignment="1" applyProtection="1">
      <alignment horizontal="center" vertical="center" wrapText="1"/>
    </xf>
    <xf numFmtId="0" fontId="133" fillId="24" borderId="28" xfId="0" applyFont="1" applyFill="1" applyBorder="1" applyAlignment="1" applyProtection="1">
      <alignment horizontal="center" vertical="center" wrapText="1"/>
    </xf>
    <xf numFmtId="0" fontId="134" fillId="0" borderId="29" xfId="0" applyFont="1" applyBorder="1" applyProtection="1"/>
    <xf numFmtId="0" fontId="134" fillId="0" borderId="30" xfId="0" applyFont="1" applyBorder="1" applyProtection="1"/>
    <xf numFmtId="0" fontId="132" fillId="24" borderId="28" xfId="0" applyFont="1" applyFill="1" applyBorder="1" applyAlignment="1" applyProtection="1">
      <alignment horizontal="center" vertical="center" wrapText="1"/>
    </xf>
    <xf numFmtId="0" fontId="127" fillId="0" borderId="29" xfId="0" applyFont="1" applyBorder="1" applyProtection="1"/>
    <xf numFmtId="0" fontId="127" fillId="0" borderId="30" xfId="0" applyFont="1" applyBorder="1" applyProtection="1"/>
    <xf numFmtId="0" fontId="138" fillId="24" borderId="43" xfId="0" applyFont="1" applyFill="1" applyBorder="1" applyAlignment="1" applyProtection="1">
      <alignment horizontal="center" vertical="center" wrapText="1"/>
    </xf>
    <xf numFmtId="0" fontId="131" fillId="0" borderId="44" xfId="0" applyFont="1" applyBorder="1" applyAlignment="1">
      <alignment horizontal="center" vertical="center" wrapText="1"/>
    </xf>
    <xf numFmtId="0" fontId="53" fillId="24" borderId="25" xfId="0" applyFont="1" applyFill="1" applyBorder="1" applyAlignment="1" applyProtection="1">
      <alignment horizontal="center" vertical="center" wrapText="1"/>
    </xf>
    <xf numFmtId="0" fontId="133" fillId="24" borderId="29" xfId="0" applyFont="1" applyFill="1" applyBorder="1" applyAlignment="1" applyProtection="1">
      <alignment horizontal="center" vertical="center" wrapText="1"/>
    </xf>
    <xf numFmtId="0" fontId="133" fillId="24" borderId="30" xfId="0" applyFont="1" applyFill="1" applyBorder="1" applyAlignment="1" applyProtection="1">
      <alignment horizontal="center" vertical="center" wrapText="1"/>
    </xf>
    <xf numFmtId="0" fontId="18" fillId="24" borderId="25" xfId="0" applyFont="1" applyFill="1" applyBorder="1" applyAlignment="1" applyProtection="1">
      <alignment horizontal="center" vertical="center" wrapText="1"/>
    </xf>
    <xf numFmtId="0" fontId="34" fillId="0" borderId="25" xfId="0" applyFont="1" applyFill="1" applyBorder="1" applyAlignment="1" applyProtection="1">
      <alignment horizontal="center" vertical="center" wrapText="1"/>
      <protection locked="0"/>
    </xf>
    <xf numFmtId="0" fontId="56" fillId="24" borderId="15" xfId="0" applyFont="1" applyFill="1" applyBorder="1" applyAlignment="1" applyProtection="1">
      <alignment vertical="top" wrapText="1"/>
    </xf>
    <xf numFmtId="0" fontId="56" fillId="24" borderId="17" xfId="0" applyFont="1" applyFill="1" applyBorder="1" applyAlignment="1" applyProtection="1">
      <alignment vertical="top" wrapText="1"/>
    </xf>
    <xf numFmtId="0" fontId="32" fillId="24" borderId="15" xfId="0" applyFont="1" applyFill="1" applyBorder="1" applyAlignment="1" applyProtection="1">
      <alignment horizontal="center" vertical="center" wrapText="1"/>
    </xf>
    <xf numFmtId="0" fontId="32" fillId="24" borderId="17" xfId="0" applyFont="1" applyFill="1" applyBorder="1" applyAlignment="1" applyProtection="1">
      <alignment horizontal="center" vertical="center" wrapText="1"/>
    </xf>
    <xf numFmtId="0" fontId="18" fillId="24" borderId="0" xfId="0" applyFont="1" applyFill="1" applyBorder="1" applyAlignment="1" applyProtection="1">
      <alignment horizontal="center" vertical="center" wrapText="1"/>
    </xf>
    <xf numFmtId="0" fontId="19" fillId="24" borderId="16" xfId="0" applyFont="1" applyFill="1" applyBorder="1" applyAlignment="1" applyProtection="1">
      <alignment horizontal="center" vertical="center" wrapText="1"/>
    </xf>
    <xf numFmtId="0" fontId="53" fillId="24" borderId="15" xfId="0" applyFont="1" applyFill="1" applyBorder="1" applyAlignment="1" applyProtection="1">
      <alignment horizontal="center" vertical="center" wrapText="1"/>
    </xf>
    <xf numFmtId="0" fontId="53" fillId="24" borderId="16" xfId="0" applyFont="1" applyFill="1" applyBorder="1" applyAlignment="1" applyProtection="1">
      <alignment horizontal="center" vertical="center" wrapText="1"/>
    </xf>
    <xf numFmtId="0" fontId="31" fillId="0" borderId="44" xfId="0" applyFont="1" applyBorder="1" applyAlignment="1">
      <alignment horizontal="center" vertical="center" wrapText="1"/>
    </xf>
    <xf numFmtId="0" fontId="55" fillId="27" borderId="47" xfId="0" applyFont="1" applyFill="1" applyBorder="1" applyAlignment="1" applyProtection="1">
      <alignment horizontal="center" vertical="center" wrapText="1"/>
    </xf>
    <xf numFmtId="0" fontId="20" fillId="24" borderId="10" xfId="0" applyFont="1" applyFill="1" applyBorder="1" applyAlignment="1" applyProtection="1">
      <alignment horizontal="left" vertical="center" wrapText="1"/>
    </xf>
    <xf numFmtId="0" fontId="41" fillId="24" borderId="43" xfId="0" applyFont="1" applyFill="1" applyBorder="1" applyAlignment="1" applyProtection="1">
      <alignment horizontal="center" vertical="center" wrapText="1"/>
    </xf>
    <xf numFmtId="0" fontId="41" fillId="24" borderId="44" xfId="0" applyFont="1" applyFill="1" applyBorder="1" applyAlignment="1" applyProtection="1">
      <alignment horizontal="center" vertical="center" wrapText="1"/>
    </xf>
    <xf numFmtId="0" fontId="34" fillId="24" borderId="15" xfId="0" applyFont="1" applyFill="1" applyBorder="1" applyAlignment="1" applyProtection="1">
      <alignment horizontal="center" vertical="center" wrapText="1"/>
    </xf>
    <xf numFmtId="0" fontId="34" fillId="24" borderId="17" xfId="0" applyFont="1" applyFill="1" applyBorder="1" applyAlignment="1" applyProtection="1">
      <alignment horizontal="center" vertical="center" wrapText="1"/>
    </xf>
    <xf numFmtId="0" fontId="34" fillId="0" borderId="0" xfId="0" applyFont="1" applyBorder="1" applyAlignment="1" applyProtection="1">
      <alignment horizontal="left" vertical="top" wrapText="1"/>
      <protection locked="0"/>
    </xf>
    <xf numFmtId="0" fontId="17" fillId="24" borderId="33" xfId="0" applyFont="1" applyFill="1" applyBorder="1" applyAlignment="1" applyProtection="1">
      <alignment horizontal="center" vertical="center" wrapText="1"/>
    </xf>
    <xf numFmtId="0" fontId="66" fillId="24" borderId="26" xfId="0" applyFont="1" applyFill="1" applyBorder="1" applyAlignment="1">
      <alignment horizontal="center"/>
    </xf>
    <xf numFmtId="0" fontId="66" fillId="24" borderId="27" xfId="0" applyFont="1" applyFill="1" applyBorder="1" applyAlignment="1">
      <alignment horizontal="center"/>
    </xf>
    <xf numFmtId="0" fontId="34" fillId="0" borderId="0" xfId="0" applyFont="1" applyBorder="1" applyAlignment="1" applyProtection="1">
      <alignment vertical="top" wrapText="1"/>
      <protection locked="0"/>
    </xf>
    <xf numFmtId="0" fontId="32" fillId="24" borderId="58" xfId="0" applyFont="1" applyFill="1" applyBorder="1" applyAlignment="1" applyProtection="1">
      <alignment horizontal="center" vertical="center" wrapText="1"/>
    </xf>
    <xf numFmtId="0" fontId="34" fillId="24" borderId="21" xfId="0" applyFont="1" applyFill="1" applyBorder="1" applyAlignment="1" applyProtection="1">
      <alignment horizontal="center" vertical="center" wrapText="1"/>
    </xf>
    <xf numFmtId="0" fontId="32" fillId="24" borderId="59" xfId="0" applyFont="1" applyFill="1" applyBorder="1" applyAlignment="1" applyProtection="1">
      <alignment horizontal="center" vertical="center" wrapText="1"/>
    </xf>
    <xf numFmtId="0" fontId="34" fillId="24" borderId="60" xfId="0" applyFont="1" applyFill="1" applyBorder="1" applyAlignment="1" applyProtection="1">
      <alignment horizontal="center" vertical="center" wrapText="1"/>
    </xf>
    <xf numFmtId="0" fontId="32" fillId="24" borderId="13" xfId="0" applyFont="1" applyFill="1" applyBorder="1" applyAlignment="1" applyProtection="1">
      <alignment horizontal="center" vertical="center" wrapText="1"/>
    </xf>
    <xf numFmtId="0" fontId="34" fillId="0" borderId="44" xfId="0" applyFont="1" applyBorder="1" applyAlignment="1" applyProtection="1">
      <alignment horizontal="center" vertical="center" wrapText="1"/>
    </xf>
    <xf numFmtId="0" fontId="34" fillId="0" borderId="16" xfId="0" applyFont="1" applyBorder="1" applyAlignment="1" applyProtection="1">
      <alignment horizontal="center" vertical="center" wrapText="1"/>
    </xf>
    <xf numFmtId="0" fontId="34" fillId="0" borderId="17" xfId="0" applyFont="1" applyBorder="1" applyAlignment="1" applyProtection="1">
      <alignment horizontal="center" vertical="center" wrapText="1"/>
    </xf>
    <xf numFmtId="0" fontId="34" fillId="0" borderId="44"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7" xfId="0" applyFont="1" applyBorder="1" applyAlignment="1">
      <alignment horizontal="center" vertical="center" wrapText="1"/>
    </xf>
    <xf numFmtId="0" fontId="32" fillId="24" borderId="16" xfId="0" applyFont="1" applyFill="1" applyBorder="1" applyAlignment="1" applyProtection="1">
      <alignment horizontal="center" vertical="center" wrapText="1"/>
    </xf>
    <xf numFmtId="0" fontId="34" fillId="0" borderId="15" xfId="0" applyFont="1" applyBorder="1" applyAlignment="1" applyProtection="1">
      <alignment horizontal="center" vertical="center" wrapText="1"/>
    </xf>
    <xf numFmtId="0" fontId="16" fillId="24" borderId="33" xfId="0" applyFont="1" applyFill="1" applyBorder="1" applyAlignment="1" applyProtection="1">
      <alignment horizontal="center" vertical="center"/>
    </xf>
    <xf numFmtId="0" fontId="16" fillId="24" borderId="0" xfId="0" applyFont="1" applyFill="1" applyBorder="1" applyAlignment="1" applyProtection="1">
      <alignment horizontal="center" vertical="center"/>
    </xf>
    <xf numFmtId="0" fontId="19" fillId="24" borderId="15" xfId="0" applyFont="1" applyFill="1" applyBorder="1" applyAlignment="1" applyProtection="1">
      <alignment horizontal="center" vertical="center" wrapText="1"/>
    </xf>
    <xf numFmtId="0" fontId="19" fillId="24" borderId="17" xfId="0" applyFont="1" applyFill="1" applyBorder="1" applyAlignment="1" applyProtection="1">
      <alignment horizontal="center" vertical="center" wrapText="1"/>
    </xf>
    <xf numFmtId="0" fontId="33" fillId="24" borderId="24" xfId="134" applyFill="1" applyBorder="1" applyAlignment="1" applyProtection="1">
      <alignment horizontal="center" vertical="center" wrapText="1"/>
    </xf>
    <xf numFmtId="0" fontId="33" fillId="24" borderId="47" xfId="134" applyFill="1" applyBorder="1" applyAlignment="1" applyProtection="1">
      <alignment horizontal="center" vertical="center"/>
    </xf>
    <xf numFmtId="0" fontId="33" fillId="24" borderId="25" xfId="134" applyFill="1" applyBorder="1" applyAlignment="1" applyProtection="1">
      <alignment horizontal="center" vertical="center"/>
    </xf>
    <xf numFmtId="0" fontId="17" fillId="24" borderId="57" xfId="0" applyFont="1" applyFill="1" applyBorder="1" applyAlignment="1" applyProtection="1">
      <alignment horizontal="center" vertical="center" wrapText="1"/>
    </xf>
    <xf numFmtId="0" fontId="17" fillId="24" borderId="61" xfId="0" applyFont="1" applyFill="1" applyBorder="1" applyAlignment="1" applyProtection="1">
      <alignment horizontal="center" vertical="center" wrapText="1"/>
    </xf>
    <xf numFmtId="0" fontId="17" fillId="24" borderId="20" xfId="0" applyFont="1" applyFill="1" applyBorder="1" applyAlignment="1" applyProtection="1">
      <alignment horizontal="center" vertical="center" wrapText="1"/>
    </xf>
    <xf numFmtId="0" fontId="17" fillId="24" borderId="45" xfId="0" applyFont="1" applyFill="1" applyBorder="1" applyAlignment="1" applyProtection="1">
      <alignment horizontal="center" vertical="center" wrapText="1"/>
    </xf>
    <xf numFmtId="0" fontId="49" fillId="24" borderId="24" xfId="0" applyFont="1" applyFill="1" applyBorder="1" applyAlignment="1" applyProtection="1">
      <alignment horizontal="center" vertical="center" wrapText="1"/>
    </xf>
    <xf numFmtId="0" fontId="49" fillId="24" borderId="47" xfId="0" applyFont="1" applyFill="1" applyBorder="1" applyAlignment="1" applyProtection="1">
      <alignment horizontal="center" vertical="center" wrapText="1"/>
    </xf>
    <xf numFmtId="0" fontId="49" fillId="24" borderId="25" xfId="0" applyFont="1" applyFill="1" applyBorder="1" applyAlignment="1" applyProtection="1">
      <alignment horizontal="center" vertical="center" wrapText="1"/>
    </xf>
    <xf numFmtId="0" fontId="20" fillId="0" borderId="0" xfId="0" applyFont="1" applyFill="1" applyBorder="1" applyAlignment="1" applyProtection="1">
      <alignment horizontal="left" vertical="top" wrapText="1"/>
      <protection locked="0"/>
    </xf>
    <xf numFmtId="0" fontId="27" fillId="27" borderId="43" xfId="0" applyFont="1" applyFill="1" applyBorder="1" applyAlignment="1" applyProtection="1">
      <alignment horizontal="center" vertical="center"/>
    </xf>
    <xf numFmtId="0" fontId="27" fillId="27" borderId="44" xfId="0" applyFont="1" applyFill="1" applyBorder="1" applyAlignment="1" applyProtection="1">
      <alignment horizontal="center" vertical="center"/>
    </xf>
    <xf numFmtId="0" fontId="27" fillId="27" borderId="33" xfId="0" applyFont="1" applyFill="1" applyBorder="1" applyAlignment="1" applyProtection="1">
      <alignment horizontal="center" vertical="center"/>
    </xf>
    <xf numFmtId="0" fontId="27" fillId="27" borderId="34" xfId="0" applyFont="1" applyFill="1" applyBorder="1" applyAlignment="1" applyProtection="1">
      <alignment horizontal="center" vertical="center"/>
    </xf>
    <xf numFmtId="0" fontId="27" fillId="27" borderId="15" xfId="0" applyFont="1" applyFill="1" applyBorder="1" applyAlignment="1" applyProtection="1">
      <alignment horizontal="center" vertical="center"/>
    </xf>
    <xf numFmtId="0" fontId="27" fillId="27" borderId="17" xfId="0" applyFont="1" applyFill="1" applyBorder="1" applyAlignment="1" applyProtection="1">
      <alignment horizontal="center" vertical="center"/>
    </xf>
    <xf numFmtId="0" fontId="27" fillId="63" borderId="43" xfId="0" applyFont="1" applyFill="1" applyBorder="1" applyAlignment="1" applyProtection="1">
      <alignment horizontal="center" vertical="center"/>
    </xf>
    <xf numFmtId="0" fontId="27" fillId="63" borderId="44" xfId="0" applyFont="1" applyFill="1" applyBorder="1" applyAlignment="1" applyProtection="1">
      <alignment horizontal="center" vertical="center"/>
    </xf>
    <xf numFmtId="0" fontId="27" fillId="63" borderId="33" xfId="0" applyFont="1" applyFill="1" applyBorder="1" applyAlignment="1" applyProtection="1">
      <alignment horizontal="center" vertical="center"/>
    </xf>
    <xf numFmtId="0" fontId="27" fillId="63" borderId="34" xfId="0" applyFont="1" applyFill="1" applyBorder="1" applyAlignment="1" applyProtection="1">
      <alignment horizontal="center" vertical="center"/>
    </xf>
    <xf numFmtId="0" fontId="27" fillId="63" borderId="15" xfId="0" applyFont="1" applyFill="1" applyBorder="1" applyAlignment="1" applyProtection="1">
      <alignment horizontal="center" vertical="center"/>
    </xf>
    <xf numFmtId="0" fontId="27" fillId="63" borderId="17" xfId="0" applyFont="1" applyFill="1" applyBorder="1" applyAlignment="1" applyProtection="1">
      <alignment horizontal="center" vertical="center"/>
    </xf>
    <xf numFmtId="0" fontId="17" fillId="24" borderId="16" xfId="0" applyFont="1" applyFill="1" applyBorder="1" applyAlignment="1" applyProtection="1">
      <alignment horizontal="center" vertical="center" wrapText="1"/>
    </xf>
    <xf numFmtId="0" fontId="17" fillId="24" borderId="17" xfId="0" applyFont="1" applyFill="1" applyBorder="1" applyAlignment="1" applyProtection="1">
      <alignment horizontal="center" vertical="center" wrapText="1"/>
    </xf>
    <xf numFmtId="0" fontId="0" fillId="27" borderId="10" xfId="0" applyFill="1" applyBorder="1" applyAlignment="1">
      <alignment horizontal="center" vertical="center" wrapText="1"/>
    </xf>
    <xf numFmtId="0" fontId="0" fillId="27" borderId="10" xfId="0" applyFill="1" applyBorder="1" applyAlignment="1">
      <alignment horizontal="center" wrapText="1"/>
    </xf>
    <xf numFmtId="0" fontId="27" fillId="27" borderId="10" xfId="0" applyFont="1" applyFill="1" applyBorder="1" applyAlignment="1">
      <alignment horizontal="center" vertical="center" wrapText="1"/>
    </xf>
    <xf numFmtId="0" fontId="0" fillId="27" borderId="62" xfId="0" applyFill="1" applyBorder="1" applyAlignment="1" applyProtection="1">
      <alignment horizontal="center" vertical="center" wrapText="1"/>
    </xf>
    <xf numFmtId="0" fontId="0" fillId="27" borderId="56" xfId="0" applyFill="1" applyBorder="1" applyAlignment="1" applyProtection="1">
      <alignment horizontal="center" vertical="center" wrapText="1"/>
    </xf>
    <xf numFmtId="0" fontId="0" fillId="27" borderId="40" xfId="0" applyFill="1" applyBorder="1" applyAlignment="1" applyProtection="1">
      <alignment horizontal="center" vertical="center" wrapText="1"/>
    </xf>
    <xf numFmtId="0" fontId="0" fillId="27" borderId="36" xfId="0" applyFill="1" applyBorder="1" applyAlignment="1">
      <alignment horizontal="center" vertical="center" wrapText="1"/>
    </xf>
    <xf numFmtId="0" fontId="0" fillId="27" borderId="41" xfId="0" applyFill="1" applyBorder="1" applyAlignment="1">
      <alignment horizontal="center" vertical="center" wrapText="1"/>
    </xf>
    <xf numFmtId="0" fontId="0" fillId="27" borderId="18" xfId="0" applyFill="1" applyBorder="1" applyAlignment="1">
      <alignment horizontal="center" vertical="center" wrapText="1"/>
    </xf>
    <xf numFmtId="0" fontId="0" fillId="24" borderId="28" xfId="0" applyFill="1" applyBorder="1" applyAlignment="1">
      <alignment vertical="center" wrapText="1"/>
    </xf>
    <xf numFmtId="0" fontId="0" fillId="24" borderId="29" xfId="0" applyFill="1" applyBorder="1" applyAlignment="1">
      <alignment vertical="center" wrapText="1"/>
    </xf>
    <xf numFmtId="0" fontId="0" fillId="24" borderId="30" xfId="0" applyFill="1" applyBorder="1" applyAlignment="1">
      <alignment vertical="center" wrapText="1"/>
    </xf>
    <xf numFmtId="0" fontId="0" fillId="27" borderId="14" xfId="0" applyFill="1" applyBorder="1" applyAlignment="1" applyProtection="1">
      <alignment horizontal="center" vertical="center" wrapText="1"/>
    </xf>
    <xf numFmtId="0" fontId="0" fillId="27" borderId="14" xfId="0" applyFill="1" applyBorder="1" applyAlignment="1" applyProtection="1">
      <alignment horizontal="center" wrapText="1"/>
    </xf>
    <xf numFmtId="0" fontId="26" fillId="24" borderId="35" xfId="0" applyFont="1" applyFill="1" applyBorder="1" applyAlignment="1" applyProtection="1">
      <alignment horizontal="left" vertical="center" wrapText="1"/>
    </xf>
    <xf numFmtId="0" fontId="63" fillId="27" borderId="13" xfId="0" applyFont="1" applyFill="1" applyBorder="1" applyAlignment="1">
      <alignment horizontal="center" vertical="center" wrapText="1"/>
    </xf>
    <xf numFmtId="0" fontId="63" fillId="27" borderId="44" xfId="0" applyFont="1" applyFill="1" applyBorder="1" applyAlignment="1">
      <alignment horizontal="center" vertical="center" wrapText="1"/>
    </xf>
    <xf numFmtId="0" fontId="63" fillId="27" borderId="0" xfId="0" applyFont="1" applyFill="1" applyBorder="1" applyAlignment="1">
      <alignment horizontal="center" vertical="center" wrapText="1"/>
    </xf>
    <xf numFmtId="0" fontId="63" fillId="27" borderId="34" xfId="0" applyFont="1" applyFill="1" applyBorder="1" applyAlignment="1">
      <alignment horizontal="center" vertical="center" wrapText="1"/>
    </xf>
    <xf numFmtId="0" fontId="63" fillId="27" borderId="63" xfId="0" applyFont="1" applyFill="1" applyBorder="1" applyAlignment="1">
      <alignment horizontal="center" vertical="center" wrapText="1"/>
    </xf>
    <xf numFmtId="0" fontId="63" fillId="27" borderId="64" xfId="0" applyFont="1" applyFill="1" applyBorder="1" applyAlignment="1">
      <alignment horizontal="center" vertical="center" wrapText="1"/>
    </xf>
    <xf numFmtId="0" fontId="17" fillId="24" borderId="43" xfId="0" applyFont="1" applyFill="1" applyBorder="1" applyAlignment="1" applyProtection="1">
      <alignment horizontal="center" vertical="center" wrapText="1"/>
    </xf>
    <xf numFmtId="0" fontId="17" fillId="24" borderId="15" xfId="0" applyFont="1" applyFill="1" applyBorder="1" applyAlignment="1" applyProtection="1">
      <alignment horizontal="center" vertical="center" wrapText="1"/>
    </xf>
    <xf numFmtId="0" fontId="20" fillId="0" borderId="13" xfId="0" applyFont="1" applyFill="1" applyBorder="1" applyAlignment="1" applyProtection="1">
      <alignment vertical="top" wrapText="1"/>
      <protection locked="0"/>
    </xf>
    <xf numFmtId="0" fontId="0" fillId="0" borderId="13" xfId="0" applyFill="1" applyBorder="1" applyAlignment="1" applyProtection="1">
      <alignment vertical="top" wrapText="1"/>
      <protection locked="0"/>
    </xf>
    <xf numFmtId="0" fontId="20" fillId="0" borderId="0" xfId="0" applyFont="1" applyFill="1" applyBorder="1" applyAlignment="1" applyProtection="1">
      <alignment vertical="top" wrapText="1"/>
      <protection locked="0"/>
    </xf>
  </cellXfs>
  <cellStyles count="11867">
    <cellStyle name="20% - Accent1" xfId="1" builtinId="30" customBuiltin="1"/>
    <cellStyle name="20% - Accent1 2" xfId="2"/>
    <cellStyle name="20% - Accent1 3" xfId="3"/>
    <cellStyle name="20% - Accent1 4" xfId="199"/>
    <cellStyle name="20% - Accent1 5" xfId="315"/>
    <cellStyle name="20% - Accent1 5 10" xfId="509"/>
    <cellStyle name="20% - Accent1 5 10 2" xfId="2142"/>
    <cellStyle name="20% - Accent1 5 10 2 2" xfId="3902"/>
    <cellStyle name="20% - Accent1 5 10 2 2 2" xfId="9234"/>
    <cellStyle name="20% - Accent1 5 10 2 3" xfId="5662"/>
    <cellStyle name="20% - Accent1 5 10 2 3 2" xfId="10994"/>
    <cellStyle name="20% - Accent1 5 10 2 4" xfId="7474"/>
    <cellStyle name="20% - Accent1 5 10 3" xfId="3022"/>
    <cellStyle name="20% - Accent1 5 10 3 2" xfId="8354"/>
    <cellStyle name="20% - Accent1 5 10 4" xfId="4782"/>
    <cellStyle name="20% - Accent1 5 10 4 2" xfId="10114"/>
    <cellStyle name="20% - Accent1 5 10 5" xfId="6594"/>
    <cellStyle name="20% - Accent1 5 11" xfId="510"/>
    <cellStyle name="20% - Accent1 5 11 2" xfId="2143"/>
    <cellStyle name="20% - Accent1 5 11 2 2" xfId="3903"/>
    <cellStyle name="20% - Accent1 5 11 2 2 2" xfId="9235"/>
    <cellStyle name="20% - Accent1 5 11 2 3" xfId="5663"/>
    <cellStyle name="20% - Accent1 5 11 2 3 2" xfId="10995"/>
    <cellStyle name="20% - Accent1 5 11 2 4" xfId="7475"/>
    <cellStyle name="20% - Accent1 5 11 3" xfId="3023"/>
    <cellStyle name="20% - Accent1 5 11 3 2" xfId="8355"/>
    <cellStyle name="20% - Accent1 5 11 4" xfId="4783"/>
    <cellStyle name="20% - Accent1 5 11 4 2" xfId="10115"/>
    <cellStyle name="20% - Accent1 5 11 5" xfId="6595"/>
    <cellStyle name="20% - Accent1 5 12" xfId="511"/>
    <cellStyle name="20% - Accent1 5 12 2" xfId="2144"/>
    <cellStyle name="20% - Accent1 5 12 2 2" xfId="3904"/>
    <cellStyle name="20% - Accent1 5 12 2 2 2" xfId="9236"/>
    <cellStyle name="20% - Accent1 5 12 2 3" xfId="5664"/>
    <cellStyle name="20% - Accent1 5 12 2 3 2" xfId="10996"/>
    <cellStyle name="20% - Accent1 5 12 2 4" xfId="7476"/>
    <cellStyle name="20% - Accent1 5 12 3" xfId="3024"/>
    <cellStyle name="20% - Accent1 5 12 3 2" xfId="8356"/>
    <cellStyle name="20% - Accent1 5 12 4" xfId="4784"/>
    <cellStyle name="20% - Accent1 5 12 4 2" xfId="10116"/>
    <cellStyle name="20% - Accent1 5 12 5" xfId="6596"/>
    <cellStyle name="20% - Accent1 5 13" xfId="512"/>
    <cellStyle name="20% - Accent1 5 13 2" xfId="2145"/>
    <cellStyle name="20% - Accent1 5 13 2 2" xfId="3905"/>
    <cellStyle name="20% - Accent1 5 13 2 2 2" xfId="9237"/>
    <cellStyle name="20% - Accent1 5 13 2 3" xfId="5665"/>
    <cellStyle name="20% - Accent1 5 13 2 3 2" xfId="10997"/>
    <cellStyle name="20% - Accent1 5 13 2 4" xfId="7477"/>
    <cellStyle name="20% - Accent1 5 13 3" xfId="3025"/>
    <cellStyle name="20% - Accent1 5 13 3 2" xfId="8357"/>
    <cellStyle name="20% - Accent1 5 13 4" xfId="4785"/>
    <cellStyle name="20% - Accent1 5 13 4 2" xfId="10117"/>
    <cellStyle name="20% - Accent1 5 13 5" xfId="6597"/>
    <cellStyle name="20% - Accent1 5 14" xfId="513"/>
    <cellStyle name="20% - Accent1 5 14 2" xfId="2146"/>
    <cellStyle name="20% - Accent1 5 14 2 2" xfId="3906"/>
    <cellStyle name="20% - Accent1 5 14 2 2 2" xfId="9238"/>
    <cellStyle name="20% - Accent1 5 14 2 3" xfId="5666"/>
    <cellStyle name="20% - Accent1 5 14 2 3 2" xfId="10998"/>
    <cellStyle name="20% - Accent1 5 14 2 4" xfId="7478"/>
    <cellStyle name="20% - Accent1 5 14 3" xfId="3026"/>
    <cellStyle name="20% - Accent1 5 14 3 2" xfId="8358"/>
    <cellStyle name="20% - Accent1 5 14 4" xfId="4786"/>
    <cellStyle name="20% - Accent1 5 14 4 2" xfId="10118"/>
    <cellStyle name="20% - Accent1 5 14 5" xfId="6598"/>
    <cellStyle name="20% - Accent1 5 15" xfId="514"/>
    <cellStyle name="20% - Accent1 5 15 2" xfId="2147"/>
    <cellStyle name="20% - Accent1 5 15 2 2" xfId="3907"/>
    <cellStyle name="20% - Accent1 5 15 2 2 2" xfId="9239"/>
    <cellStyle name="20% - Accent1 5 15 2 3" xfId="5667"/>
    <cellStyle name="20% - Accent1 5 15 2 3 2" xfId="10999"/>
    <cellStyle name="20% - Accent1 5 15 2 4" xfId="7479"/>
    <cellStyle name="20% - Accent1 5 15 3" xfId="3027"/>
    <cellStyle name="20% - Accent1 5 15 3 2" xfId="8359"/>
    <cellStyle name="20% - Accent1 5 15 4" xfId="4787"/>
    <cellStyle name="20% - Accent1 5 15 4 2" xfId="10119"/>
    <cellStyle name="20% - Accent1 5 15 5" xfId="6599"/>
    <cellStyle name="20% - Accent1 5 16" xfId="515"/>
    <cellStyle name="20% - Accent1 5 16 2" xfId="2148"/>
    <cellStyle name="20% - Accent1 5 16 2 2" xfId="3908"/>
    <cellStyle name="20% - Accent1 5 16 2 2 2" xfId="9240"/>
    <cellStyle name="20% - Accent1 5 16 2 3" xfId="5668"/>
    <cellStyle name="20% - Accent1 5 16 2 3 2" xfId="11000"/>
    <cellStyle name="20% - Accent1 5 16 2 4" xfId="7480"/>
    <cellStyle name="20% - Accent1 5 16 3" xfId="3028"/>
    <cellStyle name="20% - Accent1 5 16 3 2" xfId="8360"/>
    <cellStyle name="20% - Accent1 5 16 4" xfId="4788"/>
    <cellStyle name="20% - Accent1 5 16 4 2" xfId="10120"/>
    <cellStyle name="20% - Accent1 5 16 5" xfId="6600"/>
    <cellStyle name="20% - Accent1 5 17" xfId="516"/>
    <cellStyle name="20% - Accent1 5 17 2" xfId="2149"/>
    <cellStyle name="20% - Accent1 5 17 2 2" xfId="3909"/>
    <cellStyle name="20% - Accent1 5 17 2 2 2" xfId="9241"/>
    <cellStyle name="20% - Accent1 5 17 2 3" xfId="5669"/>
    <cellStyle name="20% - Accent1 5 17 2 3 2" xfId="11001"/>
    <cellStyle name="20% - Accent1 5 17 2 4" xfId="7481"/>
    <cellStyle name="20% - Accent1 5 17 3" xfId="3029"/>
    <cellStyle name="20% - Accent1 5 17 3 2" xfId="8361"/>
    <cellStyle name="20% - Accent1 5 17 4" xfId="4789"/>
    <cellStyle name="20% - Accent1 5 17 4 2" xfId="10121"/>
    <cellStyle name="20% - Accent1 5 17 5" xfId="6601"/>
    <cellStyle name="20% - Accent1 5 18" xfId="517"/>
    <cellStyle name="20% - Accent1 5 18 2" xfId="2150"/>
    <cellStyle name="20% - Accent1 5 18 2 2" xfId="3910"/>
    <cellStyle name="20% - Accent1 5 18 2 2 2" xfId="9242"/>
    <cellStyle name="20% - Accent1 5 18 2 3" xfId="5670"/>
    <cellStyle name="20% - Accent1 5 18 2 3 2" xfId="11002"/>
    <cellStyle name="20% - Accent1 5 18 2 4" xfId="7482"/>
    <cellStyle name="20% - Accent1 5 18 3" xfId="3030"/>
    <cellStyle name="20% - Accent1 5 18 3 2" xfId="8362"/>
    <cellStyle name="20% - Accent1 5 18 4" xfId="4790"/>
    <cellStyle name="20% - Accent1 5 18 4 2" xfId="10122"/>
    <cellStyle name="20% - Accent1 5 18 5" xfId="6602"/>
    <cellStyle name="20% - Accent1 5 19" xfId="2141"/>
    <cellStyle name="20% - Accent1 5 19 2" xfId="3901"/>
    <cellStyle name="20% - Accent1 5 19 2 2" xfId="9233"/>
    <cellStyle name="20% - Accent1 5 19 3" xfId="5661"/>
    <cellStyle name="20% - Accent1 5 19 3 2" xfId="10993"/>
    <cellStyle name="20% - Accent1 5 19 4" xfId="7473"/>
    <cellStyle name="20% - Accent1 5 2" xfId="409"/>
    <cellStyle name="20% - Accent1 5 2 10" xfId="519"/>
    <cellStyle name="20% - Accent1 5 2 10 2" xfId="2152"/>
    <cellStyle name="20% - Accent1 5 2 10 2 2" xfId="3912"/>
    <cellStyle name="20% - Accent1 5 2 10 2 2 2" xfId="9244"/>
    <cellStyle name="20% - Accent1 5 2 10 2 3" xfId="5672"/>
    <cellStyle name="20% - Accent1 5 2 10 2 3 2" xfId="11004"/>
    <cellStyle name="20% - Accent1 5 2 10 2 4" xfId="7484"/>
    <cellStyle name="20% - Accent1 5 2 10 3" xfId="3032"/>
    <cellStyle name="20% - Accent1 5 2 10 3 2" xfId="8364"/>
    <cellStyle name="20% - Accent1 5 2 10 4" xfId="4792"/>
    <cellStyle name="20% - Accent1 5 2 10 4 2" xfId="10124"/>
    <cellStyle name="20% - Accent1 5 2 10 5" xfId="6604"/>
    <cellStyle name="20% - Accent1 5 2 11" xfId="520"/>
    <cellStyle name="20% - Accent1 5 2 11 2" xfId="2153"/>
    <cellStyle name="20% - Accent1 5 2 11 2 2" xfId="3913"/>
    <cellStyle name="20% - Accent1 5 2 11 2 2 2" xfId="9245"/>
    <cellStyle name="20% - Accent1 5 2 11 2 3" xfId="5673"/>
    <cellStyle name="20% - Accent1 5 2 11 2 3 2" xfId="11005"/>
    <cellStyle name="20% - Accent1 5 2 11 2 4" xfId="7485"/>
    <cellStyle name="20% - Accent1 5 2 11 3" xfId="3033"/>
    <cellStyle name="20% - Accent1 5 2 11 3 2" xfId="8365"/>
    <cellStyle name="20% - Accent1 5 2 11 4" xfId="4793"/>
    <cellStyle name="20% - Accent1 5 2 11 4 2" xfId="10125"/>
    <cellStyle name="20% - Accent1 5 2 11 5" xfId="6605"/>
    <cellStyle name="20% - Accent1 5 2 12" xfId="521"/>
    <cellStyle name="20% - Accent1 5 2 12 2" xfId="2154"/>
    <cellStyle name="20% - Accent1 5 2 12 2 2" xfId="3914"/>
    <cellStyle name="20% - Accent1 5 2 12 2 2 2" xfId="9246"/>
    <cellStyle name="20% - Accent1 5 2 12 2 3" xfId="5674"/>
    <cellStyle name="20% - Accent1 5 2 12 2 3 2" xfId="11006"/>
    <cellStyle name="20% - Accent1 5 2 12 2 4" xfId="7486"/>
    <cellStyle name="20% - Accent1 5 2 12 3" xfId="3034"/>
    <cellStyle name="20% - Accent1 5 2 12 3 2" xfId="8366"/>
    <cellStyle name="20% - Accent1 5 2 12 4" xfId="4794"/>
    <cellStyle name="20% - Accent1 5 2 12 4 2" xfId="10126"/>
    <cellStyle name="20% - Accent1 5 2 12 5" xfId="6606"/>
    <cellStyle name="20% - Accent1 5 2 13" xfId="522"/>
    <cellStyle name="20% - Accent1 5 2 13 2" xfId="2155"/>
    <cellStyle name="20% - Accent1 5 2 13 2 2" xfId="3915"/>
    <cellStyle name="20% - Accent1 5 2 13 2 2 2" xfId="9247"/>
    <cellStyle name="20% - Accent1 5 2 13 2 3" xfId="5675"/>
    <cellStyle name="20% - Accent1 5 2 13 2 3 2" xfId="11007"/>
    <cellStyle name="20% - Accent1 5 2 13 2 4" xfId="7487"/>
    <cellStyle name="20% - Accent1 5 2 13 3" xfId="3035"/>
    <cellStyle name="20% - Accent1 5 2 13 3 2" xfId="8367"/>
    <cellStyle name="20% - Accent1 5 2 13 4" xfId="4795"/>
    <cellStyle name="20% - Accent1 5 2 13 4 2" xfId="10127"/>
    <cellStyle name="20% - Accent1 5 2 13 5" xfId="6607"/>
    <cellStyle name="20% - Accent1 5 2 14" xfId="523"/>
    <cellStyle name="20% - Accent1 5 2 14 2" xfId="2156"/>
    <cellStyle name="20% - Accent1 5 2 14 2 2" xfId="3916"/>
    <cellStyle name="20% - Accent1 5 2 14 2 2 2" xfId="9248"/>
    <cellStyle name="20% - Accent1 5 2 14 2 3" xfId="5676"/>
    <cellStyle name="20% - Accent1 5 2 14 2 3 2" xfId="11008"/>
    <cellStyle name="20% - Accent1 5 2 14 2 4" xfId="7488"/>
    <cellStyle name="20% - Accent1 5 2 14 3" xfId="3036"/>
    <cellStyle name="20% - Accent1 5 2 14 3 2" xfId="8368"/>
    <cellStyle name="20% - Accent1 5 2 14 4" xfId="4796"/>
    <cellStyle name="20% - Accent1 5 2 14 4 2" xfId="10128"/>
    <cellStyle name="20% - Accent1 5 2 14 5" xfId="6608"/>
    <cellStyle name="20% - Accent1 5 2 15" xfId="524"/>
    <cellStyle name="20% - Accent1 5 2 15 2" xfId="2157"/>
    <cellStyle name="20% - Accent1 5 2 15 2 2" xfId="3917"/>
    <cellStyle name="20% - Accent1 5 2 15 2 2 2" xfId="9249"/>
    <cellStyle name="20% - Accent1 5 2 15 2 3" xfId="5677"/>
    <cellStyle name="20% - Accent1 5 2 15 2 3 2" xfId="11009"/>
    <cellStyle name="20% - Accent1 5 2 15 2 4" xfId="7489"/>
    <cellStyle name="20% - Accent1 5 2 15 3" xfId="3037"/>
    <cellStyle name="20% - Accent1 5 2 15 3 2" xfId="8369"/>
    <cellStyle name="20% - Accent1 5 2 15 4" xfId="4797"/>
    <cellStyle name="20% - Accent1 5 2 15 4 2" xfId="10129"/>
    <cellStyle name="20% - Accent1 5 2 15 5" xfId="6609"/>
    <cellStyle name="20% - Accent1 5 2 16" xfId="525"/>
    <cellStyle name="20% - Accent1 5 2 16 2" xfId="2158"/>
    <cellStyle name="20% - Accent1 5 2 16 2 2" xfId="3918"/>
    <cellStyle name="20% - Accent1 5 2 16 2 2 2" xfId="9250"/>
    <cellStyle name="20% - Accent1 5 2 16 2 3" xfId="5678"/>
    <cellStyle name="20% - Accent1 5 2 16 2 3 2" xfId="11010"/>
    <cellStyle name="20% - Accent1 5 2 16 2 4" xfId="7490"/>
    <cellStyle name="20% - Accent1 5 2 16 3" xfId="3038"/>
    <cellStyle name="20% - Accent1 5 2 16 3 2" xfId="8370"/>
    <cellStyle name="20% - Accent1 5 2 16 4" xfId="4798"/>
    <cellStyle name="20% - Accent1 5 2 16 4 2" xfId="10130"/>
    <cellStyle name="20% - Accent1 5 2 16 5" xfId="6610"/>
    <cellStyle name="20% - Accent1 5 2 17" xfId="526"/>
    <cellStyle name="20% - Accent1 5 2 17 2" xfId="2159"/>
    <cellStyle name="20% - Accent1 5 2 17 2 2" xfId="3919"/>
    <cellStyle name="20% - Accent1 5 2 17 2 2 2" xfId="9251"/>
    <cellStyle name="20% - Accent1 5 2 17 2 3" xfId="5679"/>
    <cellStyle name="20% - Accent1 5 2 17 2 3 2" xfId="11011"/>
    <cellStyle name="20% - Accent1 5 2 17 2 4" xfId="7491"/>
    <cellStyle name="20% - Accent1 5 2 17 3" xfId="3039"/>
    <cellStyle name="20% - Accent1 5 2 17 3 2" xfId="8371"/>
    <cellStyle name="20% - Accent1 5 2 17 4" xfId="4799"/>
    <cellStyle name="20% - Accent1 5 2 17 4 2" xfId="10131"/>
    <cellStyle name="20% - Accent1 5 2 17 5" xfId="6611"/>
    <cellStyle name="20% - Accent1 5 2 18" xfId="2151"/>
    <cellStyle name="20% - Accent1 5 2 18 2" xfId="3911"/>
    <cellStyle name="20% - Accent1 5 2 18 2 2" xfId="9243"/>
    <cellStyle name="20% - Accent1 5 2 18 3" xfId="5671"/>
    <cellStyle name="20% - Accent1 5 2 18 3 2" xfId="11003"/>
    <cellStyle name="20% - Accent1 5 2 18 4" xfId="7483"/>
    <cellStyle name="20% - Accent1 5 2 19" xfId="518"/>
    <cellStyle name="20% - Accent1 5 2 19 2" xfId="6603"/>
    <cellStyle name="20% - Accent1 5 2 2" xfId="527"/>
    <cellStyle name="20% - Accent1 5 2 2 2" xfId="2160"/>
    <cellStyle name="20% - Accent1 5 2 2 2 2" xfId="3920"/>
    <cellStyle name="20% - Accent1 5 2 2 2 2 2" xfId="9252"/>
    <cellStyle name="20% - Accent1 5 2 2 2 3" xfId="5680"/>
    <cellStyle name="20% - Accent1 5 2 2 2 3 2" xfId="11012"/>
    <cellStyle name="20% - Accent1 5 2 2 2 4" xfId="7492"/>
    <cellStyle name="20% - Accent1 5 2 2 3" xfId="3040"/>
    <cellStyle name="20% - Accent1 5 2 2 3 2" xfId="8372"/>
    <cellStyle name="20% - Accent1 5 2 2 4" xfId="4800"/>
    <cellStyle name="20% - Accent1 5 2 2 4 2" xfId="10132"/>
    <cellStyle name="20% - Accent1 5 2 2 5" xfId="6612"/>
    <cellStyle name="20% - Accent1 5 2 20" xfId="3031"/>
    <cellStyle name="20% - Accent1 5 2 20 2" xfId="8363"/>
    <cellStyle name="20% - Accent1 5 2 21" xfId="4791"/>
    <cellStyle name="20% - Accent1 5 2 21 2" xfId="10123"/>
    <cellStyle name="20% - Accent1 5 2 22" xfId="6561"/>
    <cellStyle name="20% - Accent1 5 2 3" xfId="528"/>
    <cellStyle name="20% - Accent1 5 2 3 2" xfId="2161"/>
    <cellStyle name="20% - Accent1 5 2 3 2 2" xfId="3921"/>
    <cellStyle name="20% - Accent1 5 2 3 2 2 2" xfId="9253"/>
    <cellStyle name="20% - Accent1 5 2 3 2 3" xfId="5681"/>
    <cellStyle name="20% - Accent1 5 2 3 2 3 2" xfId="11013"/>
    <cellStyle name="20% - Accent1 5 2 3 2 4" xfId="7493"/>
    <cellStyle name="20% - Accent1 5 2 3 3" xfId="3041"/>
    <cellStyle name="20% - Accent1 5 2 3 3 2" xfId="8373"/>
    <cellStyle name="20% - Accent1 5 2 3 4" xfId="4801"/>
    <cellStyle name="20% - Accent1 5 2 3 4 2" xfId="10133"/>
    <cellStyle name="20% - Accent1 5 2 3 5" xfId="6613"/>
    <cellStyle name="20% - Accent1 5 2 4" xfId="529"/>
    <cellStyle name="20% - Accent1 5 2 4 2" xfId="2162"/>
    <cellStyle name="20% - Accent1 5 2 4 2 2" xfId="3922"/>
    <cellStyle name="20% - Accent1 5 2 4 2 2 2" xfId="9254"/>
    <cellStyle name="20% - Accent1 5 2 4 2 3" xfId="5682"/>
    <cellStyle name="20% - Accent1 5 2 4 2 3 2" xfId="11014"/>
    <cellStyle name="20% - Accent1 5 2 4 2 4" xfId="7494"/>
    <cellStyle name="20% - Accent1 5 2 4 3" xfId="3042"/>
    <cellStyle name="20% - Accent1 5 2 4 3 2" xfId="8374"/>
    <cellStyle name="20% - Accent1 5 2 4 4" xfId="4802"/>
    <cellStyle name="20% - Accent1 5 2 4 4 2" xfId="10134"/>
    <cellStyle name="20% - Accent1 5 2 4 5" xfId="6614"/>
    <cellStyle name="20% - Accent1 5 2 5" xfId="530"/>
    <cellStyle name="20% - Accent1 5 2 5 2" xfId="2163"/>
    <cellStyle name="20% - Accent1 5 2 5 2 2" xfId="3923"/>
    <cellStyle name="20% - Accent1 5 2 5 2 2 2" xfId="9255"/>
    <cellStyle name="20% - Accent1 5 2 5 2 3" xfId="5683"/>
    <cellStyle name="20% - Accent1 5 2 5 2 3 2" xfId="11015"/>
    <cellStyle name="20% - Accent1 5 2 5 2 4" xfId="7495"/>
    <cellStyle name="20% - Accent1 5 2 5 3" xfId="3043"/>
    <cellStyle name="20% - Accent1 5 2 5 3 2" xfId="8375"/>
    <cellStyle name="20% - Accent1 5 2 5 4" xfId="4803"/>
    <cellStyle name="20% - Accent1 5 2 5 4 2" xfId="10135"/>
    <cellStyle name="20% - Accent1 5 2 5 5" xfId="6615"/>
    <cellStyle name="20% - Accent1 5 2 6" xfId="531"/>
    <cellStyle name="20% - Accent1 5 2 6 2" xfId="2164"/>
    <cellStyle name="20% - Accent1 5 2 6 2 2" xfId="3924"/>
    <cellStyle name="20% - Accent1 5 2 6 2 2 2" xfId="9256"/>
    <cellStyle name="20% - Accent1 5 2 6 2 3" xfId="5684"/>
    <cellStyle name="20% - Accent1 5 2 6 2 3 2" xfId="11016"/>
    <cellStyle name="20% - Accent1 5 2 6 2 4" xfId="7496"/>
    <cellStyle name="20% - Accent1 5 2 6 3" xfId="3044"/>
    <cellStyle name="20% - Accent1 5 2 6 3 2" xfId="8376"/>
    <cellStyle name="20% - Accent1 5 2 6 4" xfId="4804"/>
    <cellStyle name="20% - Accent1 5 2 6 4 2" xfId="10136"/>
    <cellStyle name="20% - Accent1 5 2 6 5" xfId="6616"/>
    <cellStyle name="20% - Accent1 5 2 7" xfId="532"/>
    <cellStyle name="20% - Accent1 5 2 7 2" xfId="2165"/>
    <cellStyle name="20% - Accent1 5 2 7 2 2" xfId="3925"/>
    <cellStyle name="20% - Accent1 5 2 7 2 2 2" xfId="9257"/>
    <cellStyle name="20% - Accent1 5 2 7 2 3" xfId="5685"/>
    <cellStyle name="20% - Accent1 5 2 7 2 3 2" xfId="11017"/>
    <cellStyle name="20% - Accent1 5 2 7 2 4" xfId="7497"/>
    <cellStyle name="20% - Accent1 5 2 7 3" xfId="3045"/>
    <cellStyle name="20% - Accent1 5 2 7 3 2" xfId="8377"/>
    <cellStyle name="20% - Accent1 5 2 7 4" xfId="4805"/>
    <cellStyle name="20% - Accent1 5 2 7 4 2" xfId="10137"/>
    <cellStyle name="20% - Accent1 5 2 7 5" xfId="6617"/>
    <cellStyle name="20% - Accent1 5 2 8" xfId="533"/>
    <cellStyle name="20% - Accent1 5 2 8 2" xfId="2166"/>
    <cellStyle name="20% - Accent1 5 2 8 2 2" xfId="3926"/>
    <cellStyle name="20% - Accent1 5 2 8 2 2 2" xfId="9258"/>
    <cellStyle name="20% - Accent1 5 2 8 2 3" xfId="5686"/>
    <cellStyle name="20% - Accent1 5 2 8 2 3 2" xfId="11018"/>
    <cellStyle name="20% - Accent1 5 2 8 2 4" xfId="7498"/>
    <cellStyle name="20% - Accent1 5 2 8 3" xfId="3046"/>
    <cellStyle name="20% - Accent1 5 2 8 3 2" xfId="8378"/>
    <cellStyle name="20% - Accent1 5 2 8 4" xfId="4806"/>
    <cellStyle name="20% - Accent1 5 2 8 4 2" xfId="10138"/>
    <cellStyle name="20% - Accent1 5 2 8 5" xfId="6618"/>
    <cellStyle name="20% - Accent1 5 2 9" xfId="534"/>
    <cellStyle name="20% - Accent1 5 2 9 2" xfId="2167"/>
    <cellStyle name="20% - Accent1 5 2 9 2 2" xfId="3927"/>
    <cellStyle name="20% - Accent1 5 2 9 2 2 2" xfId="9259"/>
    <cellStyle name="20% - Accent1 5 2 9 2 3" xfId="5687"/>
    <cellStyle name="20% - Accent1 5 2 9 2 3 2" xfId="11019"/>
    <cellStyle name="20% - Accent1 5 2 9 2 4" xfId="7499"/>
    <cellStyle name="20% - Accent1 5 2 9 3" xfId="3047"/>
    <cellStyle name="20% - Accent1 5 2 9 3 2" xfId="8379"/>
    <cellStyle name="20% - Accent1 5 2 9 4" xfId="4807"/>
    <cellStyle name="20% - Accent1 5 2 9 4 2" xfId="10139"/>
    <cellStyle name="20% - Accent1 5 2 9 5" xfId="6619"/>
    <cellStyle name="20% - Accent1 5 20" xfId="508"/>
    <cellStyle name="20% - Accent1 5 20 2" xfId="6593"/>
    <cellStyle name="20% - Accent1 5 21" xfId="3021"/>
    <cellStyle name="20% - Accent1 5 21 2" xfId="8353"/>
    <cellStyle name="20% - Accent1 5 22" xfId="4781"/>
    <cellStyle name="20% - Accent1 5 22 2" xfId="10113"/>
    <cellStyle name="20% - Accent1 5 23" xfId="6540"/>
    <cellStyle name="20% - Accent1 5 3" xfId="535"/>
    <cellStyle name="20% - Accent1 5 3 2" xfId="2168"/>
    <cellStyle name="20% - Accent1 5 3 2 2" xfId="3928"/>
    <cellStyle name="20% - Accent1 5 3 2 2 2" xfId="9260"/>
    <cellStyle name="20% - Accent1 5 3 2 3" xfId="5688"/>
    <cellStyle name="20% - Accent1 5 3 2 3 2" xfId="11020"/>
    <cellStyle name="20% - Accent1 5 3 2 4" xfId="7500"/>
    <cellStyle name="20% - Accent1 5 3 3" xfId="3048"/>
    <cellStyle name="20% - Accent1 5 3 3 2" xfId="8380"/>
    <cellStyle name="20% - Accent1 5 3 4" xfId="4808"/>
    <cellStyle name="20% - Accent1 5 3 4 2" xfId="10140"/>
    <cellStyle name="20% - Accent1 5 3 5" xfId="6620"/>
    <cellStyle name="20% - Accent1 5 4" xfId="536"/>
    <cellStyle name="20% - Accent1 5 4 2" xfId="2169"/>
    <cellStyle name="20% - Accent1 5 4 2 2" xfId="3929"/>
    <cellStyle name="20% - Accent1 5 4 2 2 2" xfId="9261"/>
    <cellStyle name="20% - Accent1 5 4 2 3" xfId="5689"/>
    <cellStyle name="20% - Accent1 5 4 2 3 2" xfId="11021"/>
    <cellStyle name="20% - Accent1 5 4 2 4" xfId="7501"/>
    <cellStyle name="20% - Accent1 5 4 3" xfId="3049"/>
    <cellStyle name="20% - Accent1 5 4 3 2" xfId="8381"/>
    <cellStyle name="20% - Accent1 5 4 4" xfId="4809"/>
    <cellStyle name="20% - Accent1 5 4 4 2" xfId="10141"/>
    <cellStyle name="20% - Accent1 5 4 5" xfId="6621"/>
    <cellStyle name="20% - Accent1 5 5" xfId="537"/>
    <cellStyle name="20% - Accent1 5 5 2" xfId="2170"/>
    <cellStyle name="20% - Accent1 5 5 2 2" xfId="3930"/>
    <cellStyle name="20% - Accent1 5 5 2 2 2" xfId="9262"/>
    <cellStyle name="20% - Accent1 5 5 2 3" xfId="5690"/>
    <cellStyle name="20% - Accent1 5 5 2 3 2" xfId="11022"/>
    <cellStyle name="20% - Accent1 5 5 2 4" xfId="7502"/>
    <cellStyle name="20% - Accent1 5 5 3" xfId="3050"/>
    <cellStyle name="20% - Accent1 5 5 3 2" xfId="8382"/>
    <cellStyle name="20% - Accent1 5 5 4" xfId="4810"/>
    <cellStyle name="20% - Accent1 5 5 4 2" xfId="10142"/>
    <cellStyle name="20% - Accent1 5 5 5" xfId="6622"/>
    <cellStyle name="20% - Accent1 5 6" xfId="538"/>
    <cellStyle name="20% - Accent1 5 6 2" xfId="2171"/>
    <cellStyle name="20% - Accent1 5 6 2 2" xfId="3931"/>
    <cellStyle name="20% - Accent1 5 6 2 2 2" xfId="9263"/>
    <cellStyle name="20% - Accent1 5 6 2 3" xfId="5691"/>
    <cellStyle name="20% - Accent1 5 6 2 3 2" xfId="11023"/>
    <cellStyle name="20% - Accent1 5 6 2 4" xfId="7503"/>
    <cellStyle name="20% - Accent1 5 6 3" xfId="3051"/>
    <cellStyle name="20% - Accent1 5 6 3 2" xfId="8383"/>
    <cellStyle name="20% - Accent1 5 6 4" xfId="4811"/>
    <cellStyle name="20% - Accent1 5 6 4 2" xfId="10143"/>
    <cellStyle name="20% - Accent1 5 6 5" xfId="6623"/>
    <cellStyle name="20% - Accent1 5 7" xfId="539"/>
    <cellStyle name="20% - Accent1 5 7 2" xfId="2172"/>
    <cellStyle name="20% - Accent1 5 7 2 2" xfId="3932"/>
    <cellStyle name="20% - Accent1 5 7 2 2 2" xfId="9264"/>
    <cellStyle name="20% - Accent1 5 7 2 3" xfId="5692"/>
    <cellStyle name="20% - Accent1 5 7 2 3 2" xfId="11024"/>
    <cellStyle name="20% - Accent1 5 7 2 4" xfId="7504"/>
    <cellStyle name="20% - Accent1 5 7 3" xfId="3052"/>
    <cellStyle name="20% - Accent1 5 7 3 2" xfId="8384"/>
    <cellStyle name="20% - Accent1 5 7 4" xfId="4812"/>
    <cellStyle name="20% - Accent1 5 7 4 2" xfId="10144"/>
    <cellStyle name="20% - Accent1 5 7 5" xfId="6624"/>
    <cellStyle name="20% - Accent1 5 8" xfId="540"/>
    <cellStyle name="20% - Accent1 5 8 2" xfId="2173"/>
    <cellStyle name="20% - Accent1 5 8 2 2" xfId="3933"/>
    <cellStyle name="20% - Accent1 5 8 2 2 2" xfId="9265"/>
    <cellStyle name="20% - Accent1 5 8 2 3" xfId="5693"/>
    <cellStyle name="20% - Accent1 5 8 2 3 2" xfId="11025"/>
    <cellStyle name="20% - Accent1 5 8 2 4" xfId="7505"/>
    <cellStyle name="20% - Accent1 5 8 3" xfId="3053"/>
    <cellStyle name="20% - Accent1 5 8 3 2" xfId="8385"/>
    <cellStyle name="20% - Accent1 5 8 4" xfId="4813"/>
    <cellStyle name="20% - Accent1 5 8 4 2" xfId="10145"/>
    <cellStyle name="20% - Accent1 5 8 5" xfId="6625"/>
    <cellStyle name="20% - Accent1 5 9" xfId="541"/>
    <cellStyle name="20% - Accent1 5 9 2" xfId="2174"/>
    <cellStyle name="20% - Accent1 5 9 2 2" xfId="3934"/>
    <cellStyle name="20% - Accent1 5 9 2 2 2" xfId="9266"/>
    <cellStyle name="20% - Accent1 5 9 2 3" xfId="5694"/>
    <cellStyle name="20% - Accent1 5 9 2 3 2" xfId="11026"/>
    <cellStyle name="20% - Accent1 5 9 2 4" xfId="7506"/>
    <cellStyle name="20% - Accent1 5 9 3" xfId="3054"/>
    <cellStyle name="20% - Accent1 5 9 3 2" xfId="8386"/>
    <cellStyle name="20% - Accent1 5 9 4" xfId="4814"/>
    <cellStyle name="20% - Accent1 5 9 4 2" xfId="10146"/>
    <cellStyle name="20% - Accent1 5 9 5" xfId="6626"/>
    <cellStyle name="20% - Accent2" xfId="4" builtinId="34" customBuiltin="1"/>
    <cellStyle name="20% - Accent2 2" xfId="5"/>
    <cellStyle name="20% - Accent2 3" xfId="6"/>
    <cellStyle name="20% - Accent2 4" xfId="202"/>
    <cellStyle name="20% - Accent2 5" xfId="318"/>
    <cellStyle name="20% - Accent2 5 10" xfId="543"/>
    <cellStyle name="20% - Accent2 5 10 2" xfId="2176"/>
    <cellStyle name="20% - Accent2 5 10 2 2" xfId="3936"/>
    <cellStyle name="20% - Accent2 5 10 2 2 2" xfId="9268"/>
    <cellStyle name="20% - Accent2 5 10 2 3" xfId="5696"/>
    <cellStyle name="20% - Accent2 5 10 2 3 2" xfId="11028"/>
    <cellStyle name="20% - Accent2 5 10 2 4" xfId="7508"/>
    <cellStyle name="20% - Accent2 5 10 3" xfId="3056"/>
    <cellStyle name="20% - Accent2 5 10 3 2" xfId="8388"/>
    <cellStyle name="20% - Accent2 5 10 4" xfId="4816"/>
    <cellStyle name="20% - Accent2 5 10 4 2" xfId="10148"/>
    <cellStyle name="20% - Accent2 5 10 5" xfId="6628"/>
    <cellStyle name="20% - Accent2 5 11" xfId="544"/>
    <cellStyle name="20% - Accent2 5 11 2" xfId="2177"/>
    <cellStyle name="20% - Accent2 5 11 2 2" xfId="3937"/>
    <cellStyle name="20% - Accent2 5 11 2 2 2" xfId="9269"/>
    <cellStyle name="20% - Accent2 5 11 2 3" xfId="5697"/>
    <cellStyle name="20% - Accent2 5 11 2 3 2" xfId="11029"/>
    <cellStyle name="20% - Accent2 5 11 2 4" xfId="7509"/>
    <cellStyle name="20% - Accent2 5 11 3" xfId="3057"/>
    <cellStyle name="20% - Accent2 5 11 3 2" xfId="8389"/>
    <cellStyle name="20% - Accent2 5 11 4" xfId="4817"/>
    <cellStyle name="20% - Accent2 5 11 4 2" xfId="10149"/>
    <cellStyle name="20% - Accent2 5 11 5" xfId="6629"/>
    <cellStyle name="20% - Accent2 5 12" xfId="545"/>
    <cellStyle name="20% - Accent2 5 12 2" xfId="2178"/>
    <cellStyle name="20% - Accent2 5 12 2 2" xfId="3938"/>
    <cellStyle name="20% - Accent2 5 12 2 2 2" xfId="9270"/>
    <cellStyle name="20% - Accent2 5 12 2 3" xfId="5698"/>
    <cellStyle name="20% - Accent2 5 12 2 3 2" xfId="11030"/>
    <cellStyle name="20% - Accent2 5 12 2 4" xfId="7510"/>
    <cellStyle name="20% - Accent2 5 12 3" xfId="3058"/>
    <cellStyle name="20% - Accent2 5 12 3 2" xfId="8390"/>
    <cellStyle name="20% - Accent2 5 12 4" xfId="4818"/>
    <cellStyle name="20% - Accent2 5 12 4 2" xfId="10150"/>
    <cellStyle name="20% - Accent2 5 12 5" xfId="6630"/>
    <cellStyle name="20% - Accent2 5 13" xfId="546"/>
    <cellStyle name="20% - Accent2 5 13 2" xfId="2179"/>
    <cellStyle name="20% - Accent2 5 13 2 2" xfId="3939"/>
    <cellStyle name="20% - Accent2 5 13 2 2 2" xfId="9271"/>
    <cellStyle name="20% - Accent2 5 13 2 3" xfId="5699"/>
    <cellStyle name="20% - Accent2 5 13 2 3 2" xfId="11031"/>
    <cellStyle name="20% - Accent2 5 13 2 4" xfId="7511"/>
    <cellStyle name="20% - Accent2 5 13 3" xfId="3059"/>
    <cellStyle name="20% - Accent2 5 13 3 2" xfId="8391"/>
    <cellStyle name="20% - Accent2 5 13 4" xfId="4819"/>
    <cellStyle name="20% - Accent2 5 13 4 2" xfId="10151"/>
    <cellStyle name="20% - Accent2 5 13 5" xfId="6631"/>
    <cellStyle name="20% - Accent2 5 14" xfId="547"/>
    <cellStyle name="20% - Accent2 5 14 2" xfId="2180"/>
    <cellStyle name="20% - Accent2 5 14 2 2" xfId="3940"/>
    <cellStyle name="20% - Accent2 5 14 2 2 2" xfId="9272"/>
    <cellStyle name="20% - Accent2 5 14 2 3" xfId="5700"/>
    <cellStyle name="20% - Accent2 5 14 2 3 2" xfId="11032"/>
    <cellStyle name="20% - Accent2 5 14 2 4" xfId="7512"/>
    <cellStyle name="20% - Accent2 5 14 3" xfId="3060"/>
    <cellStyle name="20% - Accent2 5 14 3 2" xfId="8392"/>
    <cellStyle name="20% - Accent2 5 14 4" xfId="4820"/>
    <cellStyle name="20% - Accent2 5 14 4 2" xfId="10152"/>
    <cellStyle name="20% - Accent2 5 14 5" xfId="6632"/>
    <cellStyle name="20% - Accent2 5 15" xfId="548"/>
    <cellStyle name="20% - Accent2 5 15 2" xfId="2181"/>
    <cellStyle name="20% - Accent2 5 15 2 2" xfId="3941"/>
    <cellStyle name="20% - Accent2 5 15 2 2 2" xfId="9273"/>
    <cellStyle name="20% - Accent2 5 15 2 3" xfId="5701"/>
    <cellStyle name="20% - Accent2 5 15 2 3 2" xfId="11033"/>
    <cellStyle name="20% - Accent2 5 15 2 4" xfId="7513"/>
    <cellStyle name="20% - Accent2 5 15 3" xfId="3061"/>
    <cellStyle name="20% - Accent2 5 15 3 2" xfId="8393"/>
    <cellStyle name="20% - Accent2 5 15 4" xfId="4821"/>
    <cellStyle name="20% - Accent2 5 15 4 2" xfId="10153"/>
    <cellStyle name="20% - Accent2 5 15 5" xfId="6633"/>
    <cellStyle name="20% - Accent2 5 16" xfId="549"/>
    <cellStyle name="20% - Accent2 5 16 2" xfId="2182"/>
    <cellStyle name="20% - Accent2 5 16 2 2" xfId="3942"/>
    <cellStyle name="20% - Accent2 5 16 2 2 2" xfId="9274"/>
    <cellStyle name="20% - Accent2 5 16 2 3" xfId="5702"/>
    <cellStyle name="20% - Accent2 5 16 2 3 2" xfId="11034"/>
    <cellStyle name="20% - Accent2 5 16 2 4" xfId="7514"/>
    <cellStyle name="20% - Accent2 5 16 3" xfId="3062"/>
    <cellStyle name="20% - Accent2 5 16 3 2" xfId="8394"/>
    <cellStyle name="20% - Accent2 5 16 4" xfId="4822"/>
    <cellStyle name="20% - Accent2 5 16 4 2" xfId="10154"/>
    <cellStyle name="20% - Accent2 5 16 5" xfId="6634"/>
    <cellStyle name="20% - Accent2 5 17" xfId="550"/>
    <cellStyle name="20% - Accent2 5 17 2" xfId="2183"/>
    <cellStyle name="20% - Accent2 5 17 2 2" xfId="3943"/>
    <cellStyle name="20% - Accent2 5 17 2 2 2" xfId="9275"/>
    <cellStyle name="20% - Accent2 5 17 2 3" xfId="5703"/>
    <cellStyle name="20% - Accent2 5 17 2 3 2" xfId="11035"/>
    <cellStyle name="20% - Accent2 5 17 2 4" xfId="7515"/>
    <cellStyle name="20% - Accent2 5 17 3" xfId="3063"/>
    <cellStyle name="20% - Accent2 5 17 3 2" xfId="8395"/>
    <cellStyle name="20% - Accent2 5 17 4" xfId="4823"/>
    <cellStyle name="20% - Accent2 5 17 4 2" xfId="10155"/>
    <cellStyle name="20% - Accent2 5 17 5" xfId="6635"/>
    <cellStyle name="20% - Accent2 5 18" xfId="551"/>
    <cellStyle name="20% - Accent2 5 18 2" xfId="2184"/>
    <cellStyle name="20% - Accent2 5 18 2 2" xfId="3944"/>
    <cellStyle name="20% - Accent2 5 18 2 2 2" xfId="9276"/>
    <cellStyle name="20% - Accent2 5 18 2 3" xfId="5704"/>
    <cellStyle name="20% - Accent2 5 18 2 3 2" xfId="11036"/>
    <cellStyle name="20% - Accent2 5 18 2 4" xfId="7516"/>
    <cellStyle name="20% - Accent2 5 18 3" xfId="3064"/>
    <cellStyle name="20% - Accent2 5 18 3 2" xfId="8396"/>
    <cellStyle name="20% - Accent2 5 18 4" xfId="4824"/>
    <cellStyle name="20% - Accent2 5 18 4 2" xfId="10156"/>
    <cellStyle name="20% - Accent2 5 18 5" xfId="6636"/>
    <cellStyle name="20% - Accent2 5 19" xfId="2175"/>
    <cellStyle name="20% - Accent2 5 19 2" xfId="3935"/>
    <cellStyle name="20% - Accent2 5 19 2 2" xfId="9267"/>
    <cellStyle name="20% - Accent2 5 19 3" xfId="5695"/>
    <cellStyle name="20% - Accent2 5 19 3 2" xfId="11027"/>
    <cellStyle name="20% - Accent2 5 19 4" xfId="7507"/>
    <cellStyle name="20% - Accent2 5 2" xfId="411"/>
    <cellStyle name="20% - Accent2 5 2 10" xfId="553"/>
    <cellStyle name="20% - Accent2 5 2 10 2" xfId="2186"/>
    <cellStyle name="20% - Accent2 5 2 10 2 2" xfId="3946"/>
    <cellStyle name="20% - Accent2 5 2 10 2 2 2" xfId="9278"/>
    <cellStyle name="20% - Accent2 5 2 10 2 3" xfId="5706"/>
    <cellStyle name="20% - Accent2 5 2 10 2 3 2" xfId="11038"/>
    <cellStyle name="20% - Accent2 5 2 10 2 4" xfId="7518"/>
    <cellStyle name="20% - Accent2 5 2 10 3" xfId="3066"/>
    <cellStyle name="20% - Accent2 5 2 10 3 2" xfId="8398"/>
    <cellStyle name="20% - Accent2 5 2 10 4" xfId="4826"/>
    <cellStyle name="20% - Accent2 5 2 10 4 2" xfId="10158"/>
    <cellStyle name="20% - Accent2 5 2 10 5" xfId="6638"/>
    <cellStyle name="20% - Accent2 5 2 11" xfId="554"/>
    <cellStyle name="20% - Accent2 5 2 11 2" xfId="2187"/>
    <cellStyle name="20% - Accent2 5 2 11 2 2" xfId="3947"/>
    <cellStyle name="20% - Accent2 5 2 11 2 2 2" xfId="9279"/>
    <cellStyle name="20% - Accent2 5 2 11 2 3" xfId="5707"/>
    <cellStyle name="20% - Accent2 5 2 11 2 3 2" xfId="11039"/>
    <cellStyle name="20% - Accent2 5 2 11 2 4" xfId="7519"/>
    <cellStyle name="20% - Accent2 5 2 11 3" xfId="3067"/>
    <cellStyle name="20% - Accent2 5 2 11 3 2" xfId="8399"/>
    <cellStyle name="20% - Accent2 5 2 11 4" xfId="4827"/>
    <cellStyle name="20% - Accent2 5 2 11 4 2" xfId="10159"/>
    <cellStyle name="20% - Accent2 5 2 11 5" xfId="6639"/>
    <cellStyle name="20% - Accent2 5 2 12" xfId="555"/>
    <cellStyle name="20% - Accent2 5 2 12 2" xfId="2188"/>
    <cellStyle name="20% - Accent2 5 2 12 2 2" xfId="3948"/>
    <cellStyle name="20% - Accent2 5 2 12 2 2 2" xfId="9280"/>
    <cellStyle name="20% - Accent2 5 2 12 2 3" xfId="5708"/>
    <cellStyle name="20% - Accent2 5 2 12 2 3 2" xfId="11040"/>
    <cellStyle name="20% - Accent2 5 2 12 2 4" xfId="7520"/>
    <cellStyle name="20% - Accent2 5 2 12 3" xfId="3068"/>
    <cellStyle name="20% - Accent2 5 2 12 3 2" xfId="8400"/>
    <cellStyle name="20% - Accent2 5 2 12 4" xfId="4828"/>
    <cellStyle name="20% - Accent2 5 2 12 4 2" xfId="10160"/>
    <cellStyle name="20% - Accent2 5 2 12 5" xfId="6640"/>
    <cellStyle name="20% - Accent2 5 2 13" xfId="556"/>
    <cellStyle name="20% - Accent2 5 2 13 2" xfId="2189"/>
    <cellStyle name="20% - Accent2 5 2 13 2 2" xfId="3949"/>
    <cellStyle name="20% - Accent2 5 2 13 2 2 2" xfId="9281"/>
    <cellStyle name="20% - Accent2 5 2 13 2 3" xfId="5709"/>
    <cellStyle name="20% - Accent2 5 2 13 2 3 2" xfId="11041"/>
    <cellStyle name="20% - Accent2 5 2 13 2 4" xfId="7521"/>
    <cellStyle name="20% - Accent2 5 2 13 3" xfId="3069"/>
    <cellStyle name="20% - Accent2 5 2 13 3 2" xfId="8401"/>
    <cellStyle name="20% - Accent2 5 2 13 4" xfId="4829"/>
    <cellStyle name="20% - Accent2 5 2 13 4 2" xfId="10161"/>
    <cellStyle name="20% - Accent2 5 2 13 5" xfId="6641"/>
    <cellStyle name="20% - Accent2 5 2 14" xfId="557"/>
    <cellStyle name="20% - Accent2 5 2 14 2" xfId="2190"/>
    <cellStyle name="20% - Accent2 5 2 14 2 2" xfId="3950"/>
    <cellStyle name="20% - Accent2 5 2 14 2 2 2" xfId="9282"/>
    <cellStyle name="20% - Accent2 5 2 14 2 3" xfId="5710"/>
    <cellStyle name="20% - Accent2 5 2 14 2 3 2" xfId="11042"/>
    <cellStyle name="20% - Accent2 5 2 14 2 4" xfId="7522"/>
    <cellStyle name="20% - Accent2 5 2 14 3" xfId="3070"/>
    <cellStyle name="20% - Accent2 5 2 14 3 2" xfId="8402"/>
    <cellStyle name="20% - Accent2 5 2 14 4" xfId="4830"/>
    <cellStyle name="20% - Accent2 5 2 14 4 2" xfId="10162"/>
    <cellStyle name="20% - Accent2 5 2 14 5" xfId="6642"/>
    <cellStyle name="20% - Accent2 5 2 15" xfId="558"/>
    <cellStyle name="20% - Accent2 5 2 15 2" xfId="2191"/>
    <cellStyle name="20% - Accent2 5 2 15 2 2" xfId="3951"/>
    <cellStyle name="20% - Accent2 5 2 15 2 2 2" xfId="9283"/>
    <cellStyle name="20% - Accent2 5 2 15 2 3" xfId="5711"/>
    <cellStyle name="20% - Accent2 5 2 15 2 3 2" xfId="11043"/>
    <cellStyle name="20% - Accent2 5 2 15 2 4" xfId="7523"/>
    <cellStyle name="20% - Accent2 5 2 15 3" xfId="3071"/>
    <cellStyle name="20% - Accent2 5 2 15 3 2" xfId="8403"/>
    <cellStyle name="20% - Accent2 5 2 15 4" xfId="4831"/>
    <cellStyle name="20% - Accent2 5 2 15 4 2" xfId="10163"/>
    <cellStyle name="20% - Accent2 5 2 15 5" xfId="6643"/>
    <cellStyle name="20% - Accent2 5 2 16" xfId="559"/>
    <cellStyle name="20% - Accent2 5 2 16 2" xfId="2192"/>
    <cellStyle name="20% - Accent2 5 2 16 2 2" xfId="3952"/>
    <cellStyle name="20% - Accent2 5 2 16 2 2 2" xfId="9284"/>
    <cellStyle name="20% - Accent2 5 2 16 2 3" xfId="5712"/>
    <cellStyle name="20% - Accent2 5 2 16 2 3 2" xfId="11044"/>
    <cellStyle name="20% - Accent2 5 2 16 2 4" xfId="7524"/>
    <cellStyle name="20% - Accent2 5 2 16 3" xfId="3072"/>
    <cellStyle name="20% - Accent2 5 2 16 3 2" xfId="8404"/>
    <cellStyle name="20% - Accent2 5 2 16 4" xfId="4832"/>
    <cellStyle name="20% - Accent2 5 2 16 4 2" xfId="10164"/>
    <cellStyle name="20% - Accent2 5 2 16 5" xfId="6644"/>
    <cellStyle name="20% - Accent2 5 2 17" xfId="560"/>
    <cellStyle name="20% - Accent2 5 2 17 2" xfId="2193"/>
    <cellStyle name="20% - Accent2 5 2 17 2 2" xfId="3953"/>
    <cellStyle name="20% - Accent2 5 2 17 2 2 2" xfId="9285"/>
    <cellStyle name="20% - Accent2 5 2 17 2 3" xfId="5713"/>
    <cellStyle name="20% - Accent2 5 2 17 2 3 2" xfId="11045"/>
    <cellStyle name="20% - Accent2 5 2 17 2 4" xfId="7525"/>
    <cellStyle name="20% - Accent2 5 2 17 3" xfId="3073"/>
    <cellStyle name="20% - Accent2 5 2 17 3 2" xfId="8405"/>
    <cellStyle name="20% - Accent2 5 2 17 4" xfId="4833"/>
    <cellStyle name="20% - Accent2 5 2 17 4 2" xfId="10165"/>
    <cellStyle name="20% - Accent2 5 2 17 5" xfId="6645"/>
    <cellStyle name="20% - Accent2 5 2 18" xfId="2185"/>
    <cellStyle name="20% - Accent2 5 2 18 2" xfId="3945"/>
    <cellStyle name="20% - Accent2 5 2 18 2 2" xfId="9277"/>
    <cellStyle name="20% - Accent2 5 2 18 3" xfId="5705"/>
    <cellStyle name="20% - Accent2 5 2 18 3 2" xfId="11037"/>
    <cellStyle name="20% - Accent2 5 2 18 4" xfId="7517"/>
    <cellStyle name="20% - Accent2 5 2 19" xfId="552"/>
    <cellStyle name="20% - Accent2 5 2 19 2" xfId="6637"/>
    <cellStyle name="20% - Accent2 5 2 2" xfId="561"/>
    <cellStyle name="20% - Accent2 5 2 2 2" xfId="2194"/>
    <cellStyle name="20% - Accent2 5 2 2 2 2" xfId="3954"/>
    <cellStyle name="20% - Accent2 5 2 2 2 2 2" xfId="9286"/>
    <cellStyle name="20% - Accent2 5 2 2 2 3" xfId="5714"/>
    <cellStyle name="20% - Accent2 5 2 2 2 3 2" xfId="11046"/>
    <cellStyle name="20% - Accent2 5 2 2 2 4" xfId="7526"/>
    <cellStyle name="20% - Accent2 5 2 2 3" xfId="3074"/>
    <cellStyle name="20% - Accent2 5 2 2 3 2" xfId="8406"/>
    <cellStyle name="20% - Accent2 5 2 2 4" xfId="4834"/>
    <cellStyle name="20% - Accent2 5 2 2 4 2" xfId="10166"/>
    <cellStyle name="20% - Accent2 5 2 2 5" xfId="6646"/>
    <cellStyle name="20% - Accent2 5 2 20" xfId="3065"/>
    <cellStyle name="20% - Accent2 5 2 20 2" xfId="8397"/>
    <cellStyle name="20% - Accent2 5 2 21" xfId="4825"/>
    <cellStyle name="20% - Accent2 5 2 21 2" xfId="10157"/>
    <cellStyle name="20% - Accent2 5 2 22" xfId="6563"/>
    <cellStyle name="20% - Accent2 5 2 3" xfId="562"/>
    <cellStyle name="20% - Accent2 5 2 3 2" xfId="2195"/>
    <cellStyle name="20% - Accent2 5 2 3 2 2" xfId="3955"/>
    <cellStyle name="20% - Accent2 5 2 3 2 2 2" xfId="9287"/>
    <cellStyle name="20% - Accent2 5 2 3 2 3" xfId="5715"/>
    <cellStyle name="20% - Accent2 5 2 3 2 3 2" xfId="11047"/>
    <cellStyle name="20% - Accent2 5 2 3 2 4" xfId="7527"/>
    <cellStyle name="20% - Accent2 5 2 3 3" xfId="3075"/>
    <cellStyle name="20% - Accent2 5 2 3 3 2" xfId="8407"/>
    <cellStyle name="20% - Accent2 5 2 3 4" xfId="4835"/>
    <cellStyle name="20% - Accent2 5 2 3 4 2" xfId="10167"/>
    <cellStyle name="20% - Accent2 5 2 3 5" xfId="6647"/>
    <cellStyle name="20% - Accent2 5 2 4" xfId="563"/>
    <cellStyle name="20% - Accent2 5 2 4 2" xfId="2196"/>
    <cellStyle name="20% - Accent2 5 2 4 2 2" xfId="3956"/>
    <cellStyle name="20% - Accent2 5 2 4 2 2 2" xfId="9288"/>
    <cellStyle name="20% - Accent2 5 2 4 2 3" xfId="5716"/>
    <cellStyle name="20% - Accent2 5 2 4 2 3 2" xfId="11048"/>
    <cellStyle name="20% - Accent2 5 2 4 2 4" xfId="7528"/>
    <cellStyle name="20% - Accent2 5 2 4 3" xfId="3076"/>
    <cellStyle name="20% - Accent2 5 2 4 3 2" xfId="8408"/>
    <cellStyle name="20% - Accent2 5 2 4 4" xfId="4836"/>
    <cellStyle name="20% - Accent2 5 2 4 4 2" xfId="10168"/>
    <cellStyle name="20% - Accent2 5 2 4 5" xfId="6648"/>
    <cellStyle name="20% - Accent2 5 2 5" xfId="564"/>
    <cellStyle name="20% - Accent2 5 2 5 2" xfId="2197"/>
    <cellStyle name="20% - Accent2 5 2 5 2 2" xfId="3957"/>
    <cellStyle name="20% - Accent2 5 2 5 2 2 2" xfId="9289"/>
    <cellStyle name="20% - Accent2 5 2 5 2 3" xfId="5717"/>
    <cellStyle name="20% - Accent2 5 2 5 2 3 2" xfId="11049"/>
    <cellStyle name="20% - Accent2 5 2 5 2 4" xfId="7529"/>
    <cellStyle name="20% - Accent2 5 2 5 3" xfId="3077"/>
    <cellStyle name="20% - Accent2 5 2 5 3 2" xfId="8409"/>
    <cellStyle name="20% - Accent2 5 2 5 4" xfId="4837"/>
    <cellStyle name="20% - Accent2 5 2 5 4 2" xfId="10169"/>
    <cellStyle name="20% - Accent2 5 2 5 5" xfId="6649"/>
    <cellStyle name="20% - Accent2 5 2 6" xfId="565"/>
    <cellStyle name="20% - Accent2 5 2 6 2" xfId="2198"/>
    <cellStyle name="20% - Accent2 5 2 6 2 2" xfId="3958"/>
    <cellStyle name="20% - Accent2 5 2 6 2 2 2" xfId="9290"/>
    <cellStyle name="20% - Accent2 5 2 6 2 3" xfId="5718"/>
    <cellStyle name="20% - Accent2 5 2 6 2 3 2" xfId="11050"/>
    <cellStyle name="20% - Accent2 5 2 6 2 4" xfId="7530"/>
    <cellStyle name="20% - Accent2 5 2 6 3" xfId="3078"/>
    <cellStyle name="20% - Accent2 5 2 6 3 2" xfId="8410"/>
    <cellStyle name="20% - Accent2 5 2 6 4" xfId="4838"/>
    <cellStyle name="20% - Accent2 5 2 6 4 2" xfId="10170"/>
    <cellStyle name="20% - Accent2 5 2 6 5" xfId="6650"/>
    <cellStyle name="20% - Accent2 5 2 7" xfId="566"/>
    <cellStyle name="20% - Accent2 5 2 7 2" xfId="2199"/>
    <cellStyle name="20% - Accent2 5 2 7 2 2" xfId="3959"/>
    <cellStyle name="20% - Accent2 5 2 7 2 2 2" xfId="9291"/>
    <cellStyle name="20% - Accent2 5 2 7 2 3" xfId="5719"/>
    <cellStyle name="20% - Accent2 5 2 7 2 3 2" xfId="11051"/>
    <cellStyle name="20% - Accent2 5 2 7 2 4" xfId="7531"/>
    <cellStyle name="20% - Accent2 5 2 7 3" xfId="3079"/>
    <cellStyle name="20% - Accent2 5 2 7 3 2" xfId="8411"/>
    <cellStyle name="20% - Accent2 5 2 7 4" xfId="4839"/>
    <cellStyle name="20% - Accent2 5 2 7 4 2" xfId="10171"/>
    <cellStyle name="20% - Accent2 5 2 7 5" xfId="6651"/>
    <cellStyle name="20% - Accent2 5 2 8" xfId="567"/>
    <cellStyle name="20% - Accent2 5 2 8 2" xfId="2200"/>
    <cellStyle name="20% - Accent2 5 2 8 2 2" xfId="3960"/>
    <cellStyle name="20% - Accent2 5 2 8 2 2 2" xfId="9292"/>
    <cellStyle name="20% - Accent2 5 2 8 2 3" xfId="5720"/>
    <cellStyle name="20% - Accent2 5 2 8 2 3 2" xfId="11052"/>
    <cellStyle name="20% - Accent2 5 2 8 2 4" xfId="7532"/>
    <cellStyle name="20% - Accent2 5 2 8 3" xfId="3080"/>
    <cellStyle name="20% - Accent2 5 2 8 3 2" xfId="8412"/>
    <cellStyle name="20% - Accent2 5 2 8 4" xfId="4840"/>
    <cellStyle name="20% - Accent2 5 2 8 4 2" xfId="10172"/>
    <cellStyle name="20% - Accent2 5 2 8 5" xfId="6652"/>
    <cellStyle name="20% - Accent2 5 2 9" xfId="568"/>
    <cellStyle name="20% - Accent2 5 2 9 2" xfId="2201"/>
    <cellStyle name="20% - Accent2 5 2 9 2 2" xfId="3961"/>
    <cellStyle name="20% - Accent2 5 2 9 2 2 2" xfId="9293"/>
    <cellStyle name="20% - Accent2 5 2 9 2 3" xfId="5721"/>
    <cellStyle name="20% - Accent2 5 2 9 2 3 2" xfId="11053"/>
    <cellStyle name="20% - Accent2 5 2 9 2 4" xfId="7533"/>
    <cellStyle name="20% - Accent2 5 2 9 3" xfId="3081"/>
    <cellStyle name="20% - Accent2 5 2 9 3 2" xfId="8413"/>
    <cellStyle name="20% - Accent2 5 2 9 4" xfId="4841"/>
    <cellStyle name="20% - Accent2 5 2 9 4 2" xfId="10173"/>
    <cellStyle name="20% - Accent2 5 2 9 5" xfId="6653"/>
    <cellStyle name="20% - Accent2 5 20" xfId="542"/>
    <cellStyle name="20% - Accent2 5 20 2" xfId="6627"/>
    <cellStyle name="20% - Accent2 5 21" xfId="3055"/>
    <cellStyle name="20% - Accent2 5 21 2" xfId="8387"/>
    <cellStyle name="20% - Accent2 5 22" xfId="4815"/>
    <cellStyle name="20% - Accent2 5 22 2" xfId="10147"/>
    <cellStyle name="20% - Accent2 5 23" xfId="6542"/>
    <cellStyle name="20% - Accent2 5 3" xfId="569"/>
    <cellStyle name="20% - Accent2 5 3 2" xfId="2202"/>
    <cellStyle name="20% - Accent2 5 3 2 2" xfId="3962"/>
    <cellStyle name="20% - Accent2 5 3 2 2 2" xfId="9294"/>
    <cellStyle name="20% - Accent2 5 3 2 3" xfId="5722"/>
    <cellStyle name="20% - Accent2 5 3 2 3 2" xfId="11054"/>
    <cellStyle name="20% - Accent2 5 3 2 4" xfId="7534"/>
    <cellStyle name="20% - Accent2 5 3 3" xfId="3082"/>
    <cellStyle name="20% - Accent2 5 3 3 2" xfId="8414"/>
    <cellStyle name="20% - Accent2 5 3 4" xfId="4842"/>
    <cellStyle name="20% - Accent2 5 3 4 2" xfId="10174"/>
    <cellStyle name="20% - Accent2 5 3 5" xfId="6654"/>
    <cellStyle name="20% - Accent2 5 4" xfId="570"/>
    <cellStyle name="20% - Accent2 5 4 2" xfId="2203"/>
    <cellStyle name="20% - Accent2 5 4 2 2" xfId="3963"/>
    <cellStyle name="20% - Accent2 5 4 2 2 2" xfId="9295"/>
    <cellStyle name="20% - Accent2 5 4 2 3" xfId="5723"/>
    <cellStyle name="20% - Accent2 5 4 2 3 2" xfId="11055"/>
    <cellStyle name="20% - Accent2 5 4 2 4" xfId="7535"/>
    <cellStyle name="20% - Accent2 5 4 3" xfId="3083"/>
    <cellStyle name="20% - Accent2 5 4 3 2" xfId="8415"/>
    <cellStyle name="20% - Accent2 5 4 4" xfId="4843"/>
    <cellStyle name="20% - Accent2 5 4 4 2" xfId="10175"/>
    <cellStyle name="20% - Accent2 5 4 5" xfId="6655"/>
    <cellStyle name="20% - Accent2 5 5" xfId="571"/>
    <cellStyle name="20% - Accent2 5 5 2" xfId="2204"/>
    <cellStyle name="20% - Accent2 5 5 2 2" xfId="3964"/>
    <cellStyle name="20% - Accent2 5 5 2 2 2" xfId="9296"/>
    <cellStyle name="20% - Accent2 5 5 2 3" xfId="5724"/>
    <cellStyle name="20% - Accent2 5 5 2 3 2" xfId="11056"/>
    <cellStyle name="20% - Accent2 5 5 2 4" xfId="7536"/>
    <cellStyle name="20% - Accent2 5 5 3" xfId="3084"/>
    <cellStyle name="20% - Accent2 5 5 3 2" xfId="8416"/>
    <cellStyle name="20% - Accent2 5 5 4" xfId="4844"/>
    <cellStyle name="20% - Accent2 5 5 4 2" xfId="10176"/>
    <cellStyle name="20% - Accent2 5 5 5" xfId="6656"/>
    <cellStyle name="20% - Accent2 5 6" xfId="572"/>
    <cellStyle name="20% - Accent2 5 6 2" xfId="2205"/>
    <cellStyle name="20% - Accent2 5 6 2 2" xfId="3965"/>
    <cellStyle name="20% - Accent2 5 6 2 2 2" xfId="9297"/>
    <cellStyle name="20% - Accent2 5 6 2 3" xfId="5725"/>
    <cellStyle name="20% - Accent2 5 6 2 3 2" xfId="11057"/>
    <cellStyle name="20% - Accent2 5 6 2 4" xfId="7537"/>
    <cellStyle name="20% - Accent2 5 6 3" xfId="3085"/>
    <cellStyle name="20% - Accent2 5 6 3 2" xfId="8417"/>
    <cellStyle name="20% - Accent2 5 6 4" xfId="4845"/>
    <cellStyle name="20% - Accent2 5 6 4 2" xfId="10177"/>
    <cellStyle name="20% - Accent2 5 6 5" xfId="6657"/>
    <cellStyle name="20% - Accent2 5 7" xfId="573"/>
    <cellStyle name="20% - Accent2 5 7 2" xfId="2206"/>
    <cellStyle name="20% - Accent2 5 7 2 2" xfId="3966"/>
    <cellStyle name="20% - Accent2 5 7 2 2 2" xfId="9298"/>
    <cellStyle name="20% - Accent2 5 7 2 3" xfId="5726"/>
    <cellStyle name="20% - Accent2 5 7 2 3 2" xfId="11058"/>
    <cellStyle name="20% - Accent2 5 7 2 4" xfId="7538"/>
    <cellStyle name="20% - Accent2 5 7 3" xfId="3086"/>
    <cellStyle name="20% - Accent2 5 7 3 2" xfId="8418"/>
    <cellStyle name="20% - Accent2 5 7 4" xfId="4846"/>
    <cellStyle name="20% - Accent2 5 7 4 2" xfId="10178"/>
    <cellStyle name="20% - Accent2 5 7 5" xfId="6658"/>
    <cellStyle name="20% - Accent2 5 8" xfId="574"/>
    <cellStyle name="20% - Accent2 5 8 2" xfId="2207"/>
    <cellStyle name="20% - Accent2 5 8 2 2" xfId="3967"/>
    <cellStyle name="20% - Accent2 5 8 2 2 2" xfId="9299"/>
    <cellStyle name="20% - Accent2 5 8 2 3" xfId="5727"/>
    <cellStyle name="20% - Accent2 5 8 2 3 2" xfId="11059"/>
    <cellStyle name="20% - Accent2 5 8 2 4" xfId="7539"/>
    <cellStyle name="20% - Accent2 5 8 3" xfId="3087"/>
    <cellStyle name="20% - Accent2 5 8 3 2" xfId="8419"/>
    <cellStyle name="20% - Accent2 5 8 4" xfId="4847"/>
    <cellStyle name="20% - Accent2 5 8 4 2" xfId="10179"/>
    <cellStyle name="20% - Accent2 5 8 5" xfId="6659"/>
    <cellStyle name="20% - Accent2 5 9" xfId="575"/>
    <cellStyle name="20% - Accent2 5 9 2" xfId="2208"/>
    <cellStyle name="20% - Accent2 5 9 2 2" xfId="3968"/>
    <cellStyle name="20% - Accent2 5 9 2 2 2" xfId="9300"/>
    <cellStyle name="20% - Accent2 5 9 2 3" xfId="5728"/>
    <cellStyle name="20% - Accent2 5 9 2 3 2" xfId="11060"/>
    <cellStyle name="20% - Accent2 5 9 2 4" xfId="7540"/>
    <cellStyle name="20% - Accent2 5 9 3" xfId="3088"/>
    <cellStyle name="20% - Accent2 5 9 3 2" xfId="8420"/>
    <cellStyle name="20% - Accent2 5 9 4" xfId="4848"/>
    <cellStyle name="20% - Accent2 5 9 4 2" xfId="10180"/>
    <cellStyle name="20% - Accent2 5 9 5" xfId="6660"/>
    <cellStyle name="20% - Accent3" xfId="7" builtinId="38" customBuiltin="1"/>
    <cellStyle name="20% - Accent3 2" xfId="8"/>
    <cellStyle name="20% - Accent3 3" xfId="9"/>
    <cellStyle name="20% - Accent3 4" xfId="204"/>
    <cellStyle name="20% - Accent3 5" xfId="322"/>
    <cellStyle name="20% - Accent3 5 10" xfId="577"/>
    <cellStyle name="20% - Accent3 5 10 2" xfId="2210"/>
    <cellStyle name="20% - Accent3 5 10 2 2" xfId="3970"/>
    <cellStyle name="20% - Accent3 5 10 2 2 2" xfId="9302"/>
    <cellStyle name="20% - Accent3 5 10 2 3" xfId="5730"/>
    <cellStyle name="20% - Accent3 5 10 2 3 2" xfId="11062"/>
    <cellStyle name="20% - Accent3 5 10 2 4" xfId="7542"/>
    <cellStyle name="20% - Accent3 5 10 3" xfId="3090"/>
    <cellStyle name="20% - Accent3 5 10 3 2" xfId="8422"/>
    <cellStyle name="20% - Accent3 5 10 4" xfId="4850"/>
    <cellStyle name="20% - Accent3 5 10 4 2" xfId="10182"/>
    <cellStyle name="20% - Accent3 5 10 5" xfId="6662"/>
    <cellStyle name="20% - Accent3 5 11" xfId="578"/>
    <cellStyle name="20% - Accent3 5 11 2" xfId="2211"/>
    <cellStyle name="20% - Accent3 5 11 2 2" xfId="3971"/>
    <cellStyle name="20% - Accent3 5 11 2 2 2" xfId="9303"/>
    <cellStyle name="20% - Accent3 5 11 2 3" xfId="5731"/>
    <cellStyle name="20% - Accent3 5 11 2 3 2" xfId="11063"/>
    <cellStyle name="20% - Accent3 5 11 2 4" xfId="7543"/>
    <cellStyle name="20% - Accent3 5 11 3" xfId="3091"/>
    <cellStyle name="20% - Accent3 5 11 3 2" xfId="8423"/>
    <cellStyle name="20% - Accent3 5 11 4" xfId="4851"/>
    <cellStyle name="20% - Accent3 5 11 4 2" xfId="10183"/>
    <cellStyle name="20% - Accent3 5 11 5" xfId="6663"/>
    <cellStyle name="20% - Accent3 5 12" xfId="579"/>
    <cellStyle name="20% - Accent3 5 12 2" xfId="2212"/>
    <cellStyle name="20% - Accent3 5 12 2 2" xfId="3972"/>
    <cellStyle name="20% - Accent3 5 12 2 2 2" xfId="9304"/>
    <cellStyle name="20% - Accent3 5 12 2 3" xfId="5732"/>
    <cellStyle name="20% - Accent3 5 12 2 3 2" xfId="11064"/>
    <cellStyle name="20% - Accent3 5 12 2 4" xfId="7544"/>
    <cellStyle name="20% - Accent3 5 12 3" xfId="3092"/>
    <cellStyle name="20% - Accent3 5 12 3 2" xfId="8424"/>
    <cellStyle name="20% - Accent3 5 12 4" xfId="4852"/>
    <cellStyle name="20% - Accent3 5 12 4 2" xfId="10184"/>
    <cellStyle name="20% - Accent3 5 12 5" xfId="6664"/>
    <cellStyle name="20% - Accent3 5 13" xfId="580"/>
    <cellStyle name="20% - Accent3 5 13 2" xfId="2213"/>
    <cellStyle name="20% - Accent3 5 13 2 2" xfId="3973"/>
    <cellStyle name="20% - Accent3 5 13 2 2 2" xfId="9305"/>
    <cellStyle name="20% - Accent3 5 13 2 3" xfId="5733"/>
    <cellStyle name="20% - Accent3 5 13 2 3 2" xfId="11065"/>
    <cellStyle name="20% - Accent3 5 13 2 4" xfId="7545"/>
    <cellStyle name="20% - Accent3 5 13 3" xfId="3093"/>
    <cellStyle name="20% - Accent3 5 13 3 2" xfId="8425"/>
    <cellStyle name="20% - Accent3 5 13 4" xfId="4853"/>
    <cellStyle name="20% - Accent3 5 13 4 2" xfId="10185"/>
    <cellStyle name="20% - Accent3 5 13 5" xfId="6665"/>
    <cellStyle name="20% - Accent3 5 14" xfId="581"/>
    <cellStyle name="20% - Accent3 5 14 2" xfId="2214"/>
    <cellStyle name="20% - Accent3 5 14 2 2" xfId="3974"/>
    <cellStyle name="20% - Accent3 5 14 2 2 2" xfId="9306"/>
    <cellStyle name="20% - Accent3 5 14 2 3" xfId="5734"/>
    <cellStyle name="20% - Accent3 5 14 2 3 2" xfId="11066"/>
    <cellStyle name="20% - Accent3 5 14 2 4" xfId="7546"/>
    <cellStyle name="20% - Accent3 5 14 3" xfId="3094"/>
    <cellStyle name="20% - Accent3 5 14 3 2" xfId="8426"/>
    <cellStyle name="20% - Accent3 5 14 4" xfId="4854"/>
    <cellStyle name="20% - Accent3 5 14 4 2" xfId="10186"/>
    <cellStyle name="20% - Accent3 5 14 5" xfId="6666"/>
    <cellStyle name="20% - Accent3 5 15" xfId="582"/>
    <cellStyle name="20% - Accent3 5 15 2" xfId="2215"/>
    <cellStyle name="20% - Accent3 5 15 2 2" xfId="3975"/>
    <cellStyle name="20% - Accent3 5 15 2 2 2" xfId="9307"/>
    <cellStyle name="20% - Accent3 5 15 2 3" xfId="5735"/>
    <cellStyle name="20% - Accent3 5 15 2 3 2" xfId="11067"/>
    <cellStyle name="20% - Accent3 5 15 2 4" xfId="7547"/>
    <cellStyle name="20% - Accent3 5 15 3" xfId="3095"/>
    <cellStyle name="20% - Accent3 5 15 3 2" xfId="8427"/>
    <cellStyle name="20% - Accent3 5 15 4" xfId="4855"/>
    <cellStyle name="20% - Accent3 5 15 4 2" xfId="10187"/>
    <cellStyle name="20% - Accent3 5 15 5" xfId="6667"/>
    <cellStyle name="20% - Accent3 5 16" xfId="583"/>
    <cellStyle name="20% - Accent3 5 16 2" xfId="2216"/>
    <cellStyle name="20% - Accent3 5 16 2 2" xfId="3976"/>
    <cellStyle name="20% - Accent3 5 16 2 2 2" xfId="9308"/>
    <cellStyle name="20% - Accent3 5 16 2 3" xfId="5736"/>
    <cellStyle name="20% - Accent3 5 16 2 3 2" xfId="11068"/>
    <cellStyle name="20% - Accent3 5 16 2 4" xfId="7548"/>
    <cellStyle name="20% - Accent3 5 16 3" xfId="3096"/>
    <cellStyle name="20% - Accent3 5 16 3 2" xfId="8428"/>
    <cellStyle name="20% - Accent3 5 16 4" xfId="4856"/>
    <cellStyle name="20% - Accent3 5 16 4 2" xfId="10188"/>
    <cellStyle name="20% - Accent3 5 16 5" xfId="6668"/>
    <cellStyle name="20% - Accent3 5 17" xfId="584"/>
    <cellStyle name="20% - Accent3 5 17 2" xfId="2217"/>
    <cellStyle name="20% - Accent3 5 17 2 2" xfId="3977"/>
    <cellStyle name="20% - Accent3 5 17 2 2 2" xfId="9309"/>
    <cellStyle name="20% - Accent3 5 17 2 3" xfId="5737"/>
    <cellStyle name="20% - Accent3 5 17 2 3 2" xfId="11069"/>
    <cellStyle name="20% - Accent3 5 17 2 4" xfId="7549"/>
    <cellStyle name="20% - Accent3 5 17 3" xfId="3097"/>
    <cellStyle name="20% - Accent3 5 17 3 2" xfId="8429"/>
    <cellStyle name="20% - Accent3 5 17 4" xfId="4857"/>
    <cellStyle name="20% - Accent3 5 17 4 2" xfId="10189"/>
    <cellStyle name="20% - Accent3 5 17 5" xfId="6669"/>
    <cellStyle name="20% - Accent3 5 18" xfId="585"/>
    <cellStyle name="20% - Accent3 5 18 2" xfId="2218"/>
    <cellStyle name="20% - Accent3 5 18 2 2" xfId="3978"/>
    <cellStyle name="20% - Accent3 5 18 2 2 2" xfId="9310"/>
    <cellStyle name="20% - Accent3 5 18 2 3" xfId="5738"/>
    <cellStyle name="20% - Accent3 5 18 2 3 2" xfId="11070"/>
    <cellStyle name="20% - Accent3 5 18 2 4" xfId="7550"/>
    <cellStyle name="20% - Accent3 5 18 3" xfId="3098"/>
    <cellStyle name="20% - Accent3 5 18 3 2" xfId="8430"/>
    <cellStyle name="20% - Accent3 5 18 4" xfId="4858"/>
    <cellStyle name="20% - Accent3 5 18 4 2" xfId="10190"/>
    <cellStyle name="20% - Accent3 5 18 5" xfId="6670"/>
    <cellStyle name="20% - Accent3 5 19" xfId="2209"/>
    <cellStyle name="20% - Accent3 5 19 2" xfId="3969"/>
    <cellStyle name="20% - Accent3 5 19 2 2" xfId="9301"/>
    <cellStyle name="20% - Accent3 5 19 3" xfId="5729"/>
    <cellStyle name="20% - Accent3 5 19 3 2" xfId="11061"/>
    <cellStyle name="20% - Accent3 5 19 4" xfId="7541"/>
    <cellStyle name="20% - Accent3 5 2" xfId="413"/>
    <cellStyle name="20% - Accent3 5 2 10" xfId="587"/>
    <cellStyle name="20% - Accent3 5 2 10 2" xfId="2220"/>
    <cellStyle name="20% - Accent3 5 2 10 2 2" xfId="3980"/>
    <cellStyle name="20% - Accent3 5 2 10 2 2 2" xfId="9312"/>
    <cellStyle name="20% - Accent3 5 2 10 2 3" xfId="5740"/>
    <cellStyle name="20% - Accent3 5 2 10 2 3 2" xfId="11072"/>
    <cellStyle name="20% - Accent3 5 2 10 2 4" xfId="7552"/>
    <cellStyle name="20% - Accent3 5 2 10 3" xfId="3100"/>
    <cellStyle name="20% - Accent3 5 2 10 3 2" xfId="8432"/>
    <cellStyle name="20% - Accent3 5 2 10 4" xfId="4860"/>
    <cellStyle name="20% - Accent3 5 2 10 4 2" xfId="10192"/>
    <cellStyle name="20% - Accent3 5 2 10 5" xfId="6672"/>
    <cellStyle name="20% - Accent3 5 2 11" xfId="588"/>
    <cellStyle name="20% - Accent3 5 2 11 2" xfId="2221"/>
    <cellStyle name="20% - Accent3 5 2 11 2 2" xfId="3981"/>
    <cellStyle name="20% - Accent3 5 2 11 2 2 2" xfId="9313"/>
    <cellStyle name="20% - Accent3 5 2 11 2 3" xfId="5741"/>
    <cellStyle name="20% - Accent3 5 2 11 2 3 2" xfId="11073"/>
    <cellStyle name="20% - Accent3 5 2 11 2 4" xfId="7553"/>
    <cellStyle name="20% - Accent3 5 2 11 3" xfId="3101"/>
    <cellStyle name="20% - Accent3 5 2 11 3 2" xfId="8433"/>
    <cellStyle name="20% - Accent3 5 2 11 4" xfId="4861"/>
    <cellStyle name="20% - Accent3 5 2 11 4 2" xfId="10193"/>
    <cellStyle name="20% - Accent3 5 2 11 5" xfId="6673"/>
    <cellStyle name="20% - Accent3 5 2 12" xfId="589"/>
    <cellStyle name="20% - Accent3 5 2 12 2" xfId="2222"/>
    <cellStyle name="20% - Accent3 5 2 12 2 2" xfId="3982"/>
    <cellStyle name="20% - Accent3 5 2 12 2 2 2" xfId="9314"/>
    <cellStyle name="20% - Accent3 5 2 12 2 3" xfId="5742"/>
    <cellStyle name="20% - Accent3 5 2 12 2 3 2" xfId="11074"/>
    <cellStyle name="20% - Accent3 5 2 12 2 4" xfId="7554"/>
    <cellStyle name="20% - Accent3 5 2 12 3" xfId="3102"/>
    <cellStyle name="20% - Accent3 5 2 12 3 2" xfId="8434"/>
    <cellStyle name="20% - Accent3 5 2 12 4" xfId="4862"/>
    <cellStyle name="20% - Accent3 5 2 12 4 2" xfId="10194"/>
    <cellStyle name="20% - Accent3 5 2 12 5" xfId="6674"/>
    <cellStyle name="20% - Accent3 5 2 13" xfId="590"/>
    <cellStyle name="20% - Accent3 5 2 13 2" xfId="2223"/>
    <cellStyle name="20% - Accent3 5 2 13 2 2" xfId="3983"/>
    <cellStyle name="20% - Accent3 5 2 13 2 2 2" xfId="9315"/>
    <cellStyle name="20% - Accent3 5 2 13 2 3" xfId="5743"/>
    <cellStyle name="20% - Accent3 5 2 13 2 3 2" xfId="11075"/>
    <cellStyle name="20% - Accent3 5 2 13 2 4" xfId="7555"/>
    <cellStyle name="20% - Accent3 5 2 13 3" xfId="3103"/>
    <cellStyle name="20% - Accent3 5 2 13 3 2" xfId="8435"/>
    <cellStyle name="20% - Accent3 5 2 13 4" xfId="4863"/>
    <cellStyle name="20% - Accent3 5 2 13 4 2" xfId="10195"/>
    <cellStyle name="20% - Accent3 5 2 13 5" xfId="6675"/>
    <cellStyle name="20% - Accent3 5 2 14" xfId="591"/>
    <cellStyle name="20% - Accent3 5 2 14 2" xfId="2224"/>
    <cellStyle name="20% - Accent3 5 2 14 2 2" xfId="3984"/>
    <cellStyle name="20% - Accent3 5 2 14 2 2 2" xfId="9316"/>
    <cellStyle name="20% - Accent3 5 2 14 2 3" xfId="5744"/>
    <cellStyle name="20% - Accent3 5 2 14 2 3 2" xfId="11076"/>
    <cellStyle name="20% - Accent3 5 2 14 2 4" xfId="7556"/>
    <cellStyle name="20% - Accent3 5 2 14 3" xfId="3104"/>
    <cellStyle name="20% - Accent3 5 2 14 3 2" xfId="8436"/>
    <cellStyle name="20% - Accent3 5 2 14 4" xfId="4864"/>
    <cellStyle name="20% - Accent3 5 2 14 4 2" xfId="10196"/>
    <cellStyle name="20% - Accent3 5 2 14 5" xfId="6676"/>
    <cellStyle name="20% - Accent3 5 2 15" xfId="592"/>
    <cellStyle name="20% - Accent3 5 2 15 2" xfId="2225"/>
    <cellStyle name="20% - Accent3 5 2 15 2 2" xfId="3985"/>
    <cellStyle name="20% - Accent3 5 2 15 2 2 2" xfId="9317"/>
    <cellStyle name="20% - Accent3 5 2 15 2 3" xfId="5745"/>
    <cellStyle name="20% - Accent3 5 2 15 2 3 2" xfId="11077"/>
    <cellStyle name="20% - Accent3 5 2 15 2 4" xfId="7557"/>
    <cellStyle name="20% - Accent3 5 2 15 3" xfId="3105"/>
    <cellStyle name="20% - Accent3 5 2 15 3 2" xfId="8437"/>
    <cellStyle name="20% - Accent3 5 2 15 4" xfId="4865"/>
    <cellStyle name="20% - Accent3 5 2 15 4 2" xfId="10197"/>
    <cellStyle name="20% - Accent3 5 2 15 5" xfId="6677"/>
    <cellStyle name="20% - Accent3 5 2 16" xfId="593"/>
    <cellStyle name="20% - Accent3 5 2 16 2" xfId="2226"/>
    <cellStyle name="20% - Accent3 5 2 16 2 2" xfId="3986"/>
    <cellStyle name="20% - Accent3 5 2 16 2 2 2" xfId="9318"/>
    <cellStyle name="20% - Accent3 5 2 16 2 3" xfId="5746"/>
    <cellStyle name="20% - Accent3 5 2 16 2 3 2" xfId="11078"/>
    <cellStyle name="20% - Accent3 5 2 16 2 4" xfId="7558"/>
    <cellStyle name="20% - Accent3 5 2 16 3" xfId="3106"/>
    <cellStyle name="20% - Accent3 5 2 16 3 2" xfId="8438"/>
    <cellStyle name="20% - Accent3 5 2 16 4" xfId="4866"/>
    <cellStyle name="20% - Accent3 5 2 16 4 2" xfId="10198"/>
    <cellStyle name="20% - Accent3 5 2 16 5" xfId="6678"/>
    <cellStyle name="20% - Accent3 5 2 17" xfId="594"/>
    <cellStyle name="20% - Accent3 5 2 17 2" xfId="2227"/>
    <cellStyle name="20% - Accent3 5 2 17 2 2" xfId="3987"/>
    <cellStyle name="20% - Accent3 5 2 17 2 2 2" xfId="9319"/>
    <cellStyle name="20% - Accent3 5 2 17 2 3" xfId="5747"/>
    <cellStyle name="20% - Accent3 5 2 17 2 3 2" xfId="11079"/>
    <cellStyle name="20% - Accent3 5 2 17 2 4" xfId="7559"/>
    <cellStyle name="20% - Accent3 5 2 17 3" xfId="3107"/>
    <cellStyle name="20% - Accent3 5 2 17 3 2" xfId="8439"/>
    <cellStyle name="20% - Accent3 5 2 17 4" xfId="4867"/>
    <cellStyle name="20% - Accent3 5 2 17 4 2" xfId="10199"/>
    <cellStyle name="20% - Accent3 5 2 17 5" xfId="6679"/>
    <cellStyle name="20% - Accent3 5 2 18" xfId="2219"/>
    <cellStyle name="20% - Accent3 5 2 18 2" xfId="3979"/>
    <cellStyle name="20% - Accent3 5 2 18 2 2" xfId="9311"/>
    <cellStyle name="20% - Accent3 5 2 18 3" xfId="5739"/>
    <cellStyle name="20% - Accent3 5 2 18 3 2" xfId="11071"/>
    <cellStyle name="20% - Accent3 5 2 18 4" xfId="7551"/>
    <cellStyle name="20% - Accent3 5 2 19" xfId="586"/>
    <cellStyle name="20% - Accent3 5 2 19 2" xfId="6671"/>
    <cellStyle name="20% - Accent3 5 2 2" xfId="595"/>
    <cellStyle name="20% - Accent3 5 2 2 2" xfId="2228"/>
    <cellStyle name="20% - Accent3 5 2 2 2 2" xfId="3988"/>
    <cellStyle name="20% - Accent3 5 2 2 2 2 2" xfId="9320"/>
    <cellStyle name="20% - Accent3 5 2 2 2 3" xfId="5748"/>
    <cellStyle name="20% - Accent3 5 2 2 2 3 2" xfId="11080"/>
    <cellStyle name="20% - Accent3 5 2 2 2 4" xfId="7560"/>
    <cellStyle name="20% - Accent3 5 2 2 3" xfId="3108"/>
    <cellStyle name="20% - Accent3 5 2 2 3 2" xfId="8440"/>
    <cellStyle name="20% - Accent3 5 2 2 4" xfId="4868"/>
    <cellStyle name="20% - Accent3 5 2 2 4 2" xfId="10200"/>
    <cellStyle name="20% - Accent3 5 2 2 5" xfId="6680"/>
    <cellStyle name="20% - Accent3 5 2 20" xfId="3099"/>
    <cellStyle name="20% - Accent3 5 2 20 2" xfId="8431"/>
    <cellStyle name="20% - Accent3 5 2 21" xfId="4859"/>
    <cellStyle name="20% - Accent3 5 2 21 2" xfId="10191"/>
    <cellStyle name="20% - Accent3 5 2 22" xfId="6565"/>
    <cellStyle name="20% - Accent3 5 2 3" xfId="596"/>
    <cellStyle name="20% - Accent3 5 2 3 2" xfId="2229"/>
    <cellStyle name="20% - Accent3 5 2 3 2 2" xfId="3989"/>
    <cellStyle name="20% - Accent3 5 2 3 2 2 2" xfId="9321"/>
    <cellStyle name="20% - Accent3 5 2 3 2 3" xfId="5749"/>
    <cellStyle name="20% - Accent3 5 2 3 2 3 2" xfId="11081"/>
    <cellStyle name="20% - Accent3 5 2 3 2 4" xfId="7561"/>
    <cellStyle name="20% - Accent3 5 2 3 3" xfId="3109"/>
    <cellStyle name="20% - Accent3 5 2 3 3 2" xfId="8441"/>
    <cellStyle name="20% - Accent3 5 2 3 4" xfId="4869"/>
    <cellStyle name="20% - Accent3 5 2 3 4 2" xfId="10201"/>
    <cellStyle name="20% - Accent3 5 2 3 5" xfId="6681"/>
    <cellStyle name="20% - Accent3 5 2 4" xfId="597"/>
    <cellStyle name="20% - Accent3 5 2 4 2" xfId="2230"/>
    <cellStyle name="20% - Accent3 5 2 4 2 2" xfId="3990"/>
    <cellStyle name="20% - Accent3 5 2 4 2 2 2" xfId="9322"/>
    <cellStyle name="20% - Accent3 5 2 4 2 3" xfId="5750"/>
    <cellStyle name="20% - Accent3 5 2 4 2 3 2" xfId="11082"/>
    <cellStyle name="20% - Accent3 5 2 4 2 4" xfId="7562"/>
    <cellStyle name="20% - Accent3 5 2 4 3" xfId="3110"/>
    <cellStyle name="20% - Accent3 5 2 4 3 2" xfId="8442"/>
    <cellStyle name="20% - Accent3 5 2 4 4" xfId="4870"/>
    <cellStyle name="20% - Accent3 5 2 4 4 2" xfId="10202"/>
    <cellStyle name="20% - Accent3 5 2 4 5" xfId="6682"/>
    <cellStyle name="20% - Accent3 5 2 5" xfId="598"/>
    <cellStyle name="20% - Accent3 5 2 5 2" xfId="2231"/>
    <cellStyle name="20% - Accent3 5 2 5 2 2" xfId="3991"/>
    <cellStyle name="20% - Accent3 5 2 5 2 2 2" xfId="9323"/>
    <cellStyle name="20% - Accent3 5 2 5 2 3" xfId="5751"/>
    <cellStyle name="20% - Accent3 5 2 5 2 3 2" xfId="11083"/>
    <cellStyle name="20% - Accent3 5 2 5 2 4" xfId="7563"/>
    <cellStyle name="20% - Accent3 5 2 5 3" xfId="3111"/>
    <cellStyle name="20% - Accent3 5 2 5 3 2" xfId="8443"/>
    <cellStyle name="20% - Accent3 5 2 5 4" xfId="4871"/>
    <cellStyle name="20% - Accent3 5 2 5 4 2" xfId="10203"/>
    <cellStyle name="20% - Accent3 5 2 5 5" xfId="6683"/>
    <cellStyle name="20% - Accent3 5 2 6" xfId="599"/>
    <cellStyle name="20% - Accent3 5 2 6 2" xfId="2232"/>
    <cellStyle name="20% - Accent3 5 2 6 2 2" xfId="3992"/>
    <cellStyle name="20% - Accent3 5 2 6 2 2 2" xfId="9324"/>
    <cellStyle name="20% - Accent3 5 2 6 2 3" xfId="5752"/>
    <cellStyle name="20% - Accent3 5 2 6 2 3 2" xfId="11084"/>
    <cellStyle name="20% - Accent3 5 2 6 2 4" xfId="7564"/>
    <cellStyle name="20% - Accent3 5 2 6 3" xfId="3112"/>
    <cellStyle name="20% - Accent3 5 2 6 3 2" xfId="8444"/>
    <cellStyle name="20% - Accent3 5 2 6 4" xfId="4872"/>
    <cellStyle name="20% - Accent3 5 2 6 4 2" xfId="10204"/>
    <cellStyle name="20% - Accent3 5 2 6 5" xfId="6684"/>
    <cellStyle name="20% - Accent3 5 2 7" xfId="600"/>
    <cellStyle name="20% - Accent3 5 2 7 2" xfId="2233"/>
    <cellStyle name="20% - Accent3 5 2 7 2 2" xfId="3993"/>
    <cellStyle name="20% - Accent3 5 2 7 2 2 2" xfId="9325"/>
    <cellStyle name="20% - Accent3 5 2 7 2 3" xfId="5753"/>
    <cellStyle name="20% - Accent3 5 2 7 2 3 2" xfId="11085"/>
    <cellStyle name="20% - Accent3 5 2 7 2 4" xfId="7565"/>
    <cellStyle name="20% - Accent3 5 2 7 3" xfId="3113"/>
    <cellStyle name="20% - Accent3 5 2 7 3 2" xfId="8445"/>
    <cellStyle name="20% - Accent3 5 2 7 4" xfId="4873"/>
    <cellStyle name="20% - Accent3 5 2 7 4 2" xfId="10205"/>
    <cellStyle name="20% - Accent3 5 2 7 5" xfId="6685"/>
    <cellStyle name="20% - Accent3 5 2 8" xfId="601"/>
    <cellStyle name="20% - Accent3 5 2 8 2" xfId="2234"/>
    <cellStyle name="20% - Accent3 5 2 8 2 2" xfId="3994"/>
    <cellStyle name="20% - Accent3 5 2 8 2 2 2" xfId="9326"/>
    <cellStyle name="20% - Accent3 5 2 8 2 3" xfId="5754"/>
    <cellStyle name="20% - Accent3 5 2 8 2 3 2" xfId="11086"/>
    <cellStyle name="20% - Accent3 5 2 8 2 4" xfId="7566"/>
    <cellStyle name="20% - Accent3 5 2 8 3" xfId="3114"/>
    <cellStyle name="20% - Accent3 5 2 8 3 2" xfId="8446"/>
    <cellStyle name="20% - Accent3 5 2 8 4" xfId="4874"/>
    <cellStyle name="20% - Accent3 5 2 8 4 2" xfId="10206"/>
    <cellStyle name="20% - Accent3 5 2 8 5" xfId="6686"/>
    <cellStyle name="20% - Accent3 5 2 9" xfId="602"/>
    <cellStyle name="20% - Accent3 5 2 9 2" xfId="2235"/>
    <cellStyle name="20% - Accent3 5 2 9 2 2" xfId="3995"/>
    <cellStyle name="20% - Accent3 5 2 9 2 2 2" xfId="9327"/>
    <cellStyle name="20% - Accent3 5 2 9 2 3" xfId="5755"/>
    <cellStyle name="20% - Accent3 5 2 9 2 3 2" xfId="11087"/>
    <cellStyle name="20% - Accent3 5 2 9 2 4" xfId="7567"/>
    <cellStyle name="20% - Accent3 5 2 9 3" xfId="3115"/>
    <cellStyle name="20% - Accent3 5 2 9 3 2" xfId="8447"/>
    <cellStyle name="20% - Accent3 5 2 9 4" xfId="4875"/>
    <cellStyle name="20% - Accent3 5 2 9 4 2" xfId="10207"/>
    <cellStyle name="20% - Accent3 5 2 9 5" xfId="6687"/>
    <cellStyle name="20% - Accent3 5 20" xfId="576"/>
    <cellStyle name="20% - Accent3 5 20 2" xfId="6661"/>
    <cellStyle name="20% - Accent3 5 21" xfId="3089"/>
    <cellStyle name="20% - Accent3 5 21 2" xfId="8421"/>
    <cellStyle name="20% - Accent3 5 22" xfId="4849"/>
    <cellStyle name="20% - Accent3 5 22 2" xfId="10181"/>
    <cellStyle name="20% - Accent3 5 23" xfId="6544"/>
    <cellStyle name="20% - Accent3 5 3" xfId="603"/>
    <cellStyle name="20% - Accent3 5 3 2" xfId="2236"/>
    <cellStyle name="20% - Accent3 5 3 2 2" xfId="3996"/>
    <cellStyle name="20% - Accent3 5 3 2 2 2" xfId="9328"/>
    <cellStyle name="20% - Accent3 5 3 2 3" xfId="5756"/>
    <cellStyle name="20% - Accent3 5 3 2 3 2" xfId="11088"/>
    <cellStyle name="20% - Accent3 5 3 2 4" xfId="7568"/>
    <cellStyle name="20% - Accent3 5 3 3" xfId="3116"/>
    <cellStyle name="20% - Accent3 5 3 3 2" xfId="8448"/>
    <cellStyle name="20% - Accent3 5 3 4" xfId="4876"/>
    <cellStyle name="20% - Accent3 5 3 4 2" xfId="10208"/>
    <cellStyle name="20% - Accent3 5 3 5" xfId="6688"/>
    <cellStyle name="20% - Accent3 5 4" xfId="604"/>
    <cellStyle name="20% - Accent3 5 4 2" xfId="2237"/>
    <cellStyle name="20% - Accent3 5 4 2 2" xfId="3997"/>
    <cellStyle name="20% - Accent3 5 4 2 2 2" xfId="9329"/>
    <cellStyle name="20% - Accent3 5 4 2 3" xfId="5757"/>
    <cellStyle name="20% - Accent3 5 4 2 3 2" xfId="11089"/>
    <cellStyle name="20% - Accent3 5 4 2 4" xfId="7569"/>
    <cellStyle name="20% - Accent3 5 4 3" xfId="3117"/>
    <cellStyle name="20% - Accent3 5 4 3 2" xfId="8449"/>
    <cellStyle name="20% - Accent3 5 4 4" xfId="4877"/>
    <cellStyle name="20% - Accent3 5 4 4 2" xfId="10209"/>
    <cellStyle name="20% - Accent3 5 4 5" xfId="6689"/>
    <cellStyle name="20% - Accent3 5 5" xfId="605"/>
    <cellStyle name="20% - Accent3 5 5 2" xfId="2238"/>
    <cellStyle name="20% - Accent3 5 5 2 2" xfId="3998"/>
    <cellStyle name="20% - Accent3 5 5 2 2 2" xfId="9330"/>
    <cellStyle name="20% - Accent3 5 5 2 3" xfId="5758"/>
    <cellStyle name="20% - Accent3 5 5 2 3 2" xfId="11090"/>
    <cellStyle name="20% - Accent3 5 5 2 4" xfId="7570"/>
    <cellStyle name="20% - Accent3 5 5 3" xfId="3118"/>
    <cellStyle name="20% - Accent3 5 5 3 2" xfId="8450"/>
    <cellStyle name="20% - Accent3 5 5 4" xfId="4878"/>
    <cellStyle name="20% - Accent3 5 5 4 2" xfId="10210"/>
    <cellStyle name="20% - Accent3 5 5 5" xfId="6690"/>
    <cellStyle name="20% - Accent3 5 6" xfId="606"/>
    <cellStyle name="20% - Accent3 5 6 2" xfId="2239"/>
    <cellStyle name="20% - Accent3 5 6 2 2" xfId="3999"/>
    <cellStyle name="20% - Accent3 5 6 2 2 2" xfId="9331"/>
    <cellStyle name="20% - Accent3 5 6 2 3" xfId="5759"/>
    <cellStyle name="20% - Accent3 5 6 2 3 2" xfId="11091"/>
    <cellStyle name="20% - Accent3 5 6 2 4" xfId="7571"/>
    <cellStyle name="20% - Accent3 5 6 3" xfId="3119"/>
    <cellStyle name="20% - Accent3 5 6 3 2" xfId="8451"/>
    <cellStyle name="20% - Accent3 5 6 4" xfId="4879"/>
    <cellStyle name="20% - Accent3 5 6 4 2" xfId="10211"/>
    <cellStyle name="20% - Accent3 5 6 5" xfId="6691"/>
    <cellStyle name="20% - Accent3 5 7" xfId="607"/>
    <cellStyle name="20% - Accent3 5 7 2" xfId="2240"/>
    <cellStyle name="20% - Accent3 5 7 2 2" xfId="4000"/>
    <cellStyle name="20% - Accent3 5 7 2 2 2" xfId="9332"/>
    <cellStyle name="20% - Accent3 5 7 2 3" xfId="5760"/>
    <cellStyle name="20% - Accent3 5 7 2 3 2" xfId="11092"/>
    <cellStyle name="20% - Accent3 5 7 2 4" xfId="7572"/>
    <cellStyle name="20% - Accent3 5 7 3" xfId="3120"/>
    <cellStyle name="20% - Accent3 5 7 3 2" xfId="8452"/>
    <cellStyle name="20% - Accent3 5 7 4" xfId="4880"/>
    <cellStyle name="20% - Accent3 5 7 4 2" xfId="10212"/>
    <cellStyle name="20% - Accent3 5 7 5" xfId="6692"/>
    <cellStyle name="20% - Accent3 5 8" xfId="608"/>
    <cellStyle name="20% - Accent3 5 8 2" xfId="2241"/>
    <cellStyle name="20% - Accent3 5 8 2 2" xfId="4001"/>
    <cellStyle name="20% - Accent3 5 8 2 2 2" xfId="9333"/>
    <cellStyle name="20% - Accent3 5 8 2 3" xfId="5761"/>
    <cellStyle name="20% - Accent3 5 8 2 3 2" xfId="11093"/>
    <cellStyle name="20% - Accent3 5 8 2 4" xfId="7573"/>
    <cellStyle name="20% - Accent3 5 8 3" xfId="3121"/>
    <cellStyle name="20% - Accent3 5 8 3 2" xfId="8453"/>
    <cellStyle name="20% - Accent3 5 8 4" xfId="4881"/>
    <cellStyle name="20% - Accent3 5 8 4 2" xfId="10213"/>
    <cellStyle name="20% - Accent3 5 8 5" xfId="6693"/>
    <cellStyle name="20% - Accent3 5 9" xfId="609"/>
    <cellStyle name="20% - Accent3 5 9 2" xfId="2242"/>
    <cellStyle name="20% - Accent3 5 9 2 2" xfId="4002"/>
    <cellStyle name="20% - Accent3 5 9 2 2 2" xfId="9334"/>
    <cellStyle name="20% - Accent3 5 9 2 3" xfId="5762"/>
    <cellStyle name="20% - Accent3 5 9 2 3 2" xfId="11094"/>
    <cellStyle name="20% - Accent3 5 9 2 4" xfId="7574"/>
    <cellStyle name="20% - Accent3 5 9 3" xfId="3122"/>
    <cellStyle name="20% - Accent3 5 9 3 2" xfId="8454"/>
    <cellStyle name="20% - Accent3 5 9 4" xfId="4882"/>
    <cellStyle name="20% - Accent3 5 9 4 2" xfId="10214"/>
    <cellStyle name="20% - Accent3 5 9 5" xfId="6694"/>
    <cellStyle name="20% - Accent4" xfId="10" builtinId="42" customBuiltin="1"/>
    <cellStyle name="20% - Accent4 2" xfId="11"/>
    <cellStyle name="20% - Accent4 3" xfId="12"/>
    <cellStyle name="20% - Accent4 4" xfId="207"/>
    <cellStyle name="20% - Accent4 5" xfId="326"/>
    <cellStyle name="20% - Accent4 5 10" xfId="611"/>
    <cellStyle name="20% - Accent4 5 10 2" xfId="2244"/>
    <cellStyle name="20% - Accent4 5 10 2 2" xfId="4004"/>
    <cellStyle name="20% - Accent4 5 10 2 2 2" xfId="9336"/>
    <cellStyle name="20% - Accent4 5 10 2 3" xfId="5764"/>
    <cellStyle name="20% - Accent4 5 10 2 3 2" xfId="11096"/>
    <cellStyle name="20% - Accent4 5 10 2 4" xfId="7576"/>
    <cellStyle name="20% - Accent4 5 10 3" xfId="3124"/>
    <cellStyle name="20% - Accent4 5 10 3 2" xfId="8456"/>
    <cellStyle name="20% - Accent4 5 10 4" xfId="4884"/>
    <cellStyle name="20% - Accent4 5 10 4 2" xfId="10216"/>
    <cellStyle name="20% - Accent4 5 10 5" xfId="6696"/>
    <cellStyle name="20% - Accent4 5 11" xfId="612"/>
    <cellStyle name="20% - Accent4 5 11 2" xfId="2245"/>
    <cellStyle name="20% - Accent4 5 11 2 2" xfId="4005"/>
    <cellStyle name="20% - Accent4 5 11 2 2 2" xfId="9337"/>
    <cellStyle name="20% - Accent4 5 11 2 3" xfId="5765"/>
    <cellStyle name="20% - Accent4 5 11 2 3 2" xfId="11097"/>
    <cellStyle name="20% - Accent4 5 11 2 4" xfId="7577"/>
    <cellStyle name="20% - Accent4 5 11 3" xfId="3125"/>
    <cellStyle name="20% - Accent4 5 11 3 2" xfId="8457"/>
    <cellStyle name="20% - Accent4 5 11 4" xfId="4885"/>
    <cellStyle name="20% - Accent4 5 11 4 2" xfId="10217"/>
    <cellStyle name="20% - Accent4 5 11 5" xfId="6697"/>
    <cellStyle name="20% - Accent4 5 12" xfId="613"/>
    <cellStyle name="20% - Accent4 5 12 2" xfId="2246"/>
    <cellStyle name="20% - Accent4 5 12 2 2" xfId="4006"/>
    <cellStyle name="20% - Accent4 5 12 2 2 2" xfId="9338"/>
    <cellStyle name="20% - Accent4 5 12 2 3" xfId="5766"/>
    <cellStyle name="20% - Accent4 5 12 2 3 2" xfId="11098"/>
    <cellStyle name="20% - Accent4 5 12 2 4" xfId="7578"/>
    <cellStyle name="20% - Accent4 5 12 3" xfId="3126"/>
    <cellStyle name="20% - Accent4 5 12 3 2" xfId="8458"/>
    <cellStyle name="20% - Accent4 5 12 4" xfId="4886"/>
    <cellStyle name="20% - Accent4 5 12 4 2" xfId="10218"/>
    <cellStyle name="20% - Accent4 5 12 5" xfId="6698"/>
    <cellStyle name="20% - Accent4 5 13" xfId="614"/>
    <cellStyle name="20% - Accent4 5 13 2" xfId="2247"/>
    <cellStyle name="20% - Accent4 5 13 2 2" xfId="4007"/>
    <cellStyle name="20% - Accent4 5 13 2 2 2" xfId="9339"/>
    <cellStyle name="20% - Accent4 5 13 2 3" xfId="5767"/>
    <cellStyle name="20% - Accent4 5 13 2 3 2" xfId="11099"/>
    <cellStyle name="20% - Accent4 5 13 2 4" xfId="7579"/>
    <cellStyle name="20% - Accent4 5 13 3" xfId="3127"/>
    <cellStyle name="20% - Accent4 5 13 3 2" xfId="8459"/>
    <cellStyle name="20% - Accent4 5 13 4" xfId="4887"/>
    <cellStyle name="20% - Accent4 5 13 4 2" xfId="10219"/>
    <cellStyle name="20% - Accent4 5 13 5" xfId="6699"/>
    <cellStyle name="20% - Accent4 5 14" xfId="615"/>
    <cellStyle name="20% - Accent4 5 14 2" xfId="2248"/>
    <cellStyle name="20% - Accent4 5 14 2 2" xfId="4008"/>
    <cellStyle name="20% - Accent4 5 14 2 2 2" xfId="9340"/>
    <cellStyle name="20% - Accent4 5 14 2 3" xfId="5768"/>
    <cellStyle name="20% - Accent4 5 14 2 3 2" xfId="11100"/>
    <cellStyle name="20% - Accent4 5 14 2 4" xfId="7580"/>
    <cellStyle name="20% - Accent4 5 14 3" xfId="3128"/>
    <cellStyle name="20% - Accent4 5 14 3 2" xfId="8460"/>
    <cellStyle name="20% - Accent4 5 14 4" xfId="4888"/>
    <cellStyle name="20% - Accent4 5 14 4 2" xfId="10220"/>
    <cellStyle name="20% - Accent4 5 14 5" xfId="6700"/>
    <cellStyle name="20% - Accent4 5 15" xfId="616"/>
    <cellStyle name="20% - Accent4 5 15 2" xfId="2249"/>
    <cellStyle name="20% - Accent4 5 15 2 2" xfId="4009"/>
    <cellStyle name="20% - Accent4 5 15 2 2 2" xfId="9341"/>
    <cellStyle name="20% - Accent4 5 15 2 3" xfId="5769"/>
    <cellStyle name="20% - Accent4 5 15 2 3 2" xfId="11101"/>
    <cellStyle name="20% - Accent4 5 15 2 4" xfId="7581"/>
    <cellStyle name="20% - Accent4 5 15 3" xfId="3129"/>
    <cellStyle name="20% - Accent4 5 15 3 2" xfId="8461"/>
    <cellStyle name="20% - Accent4 5 15 4" xfId="4889"/>
    <cellStyle name="20% - Accent4 5 15 4 2" xfId="10221"/>
    <cellStyle name="20% - Accent4 5 15 5" xfId="6701"/>
    <cellStyle name="20% - Accent4 5 16" xfId="617"/>
    <cellStyle name="20% - Accent4 5 16 2" xfId="2250"/>
    <cellStyle name="20% - Accent4 5 16 2 2" xfId="4010"/>
    <cellStyle name="20% - Accent4 5 16 2 2 2" xfId="9342"/>
    <cellStyle name="20% - Accent4 5 16 2 3" xfId="5770"/>
    <cellStyle name="20% - Accent4 5 16 2 3 2" xfId="11102"/>
    <cellStyle name="20% - Accent4 5 16 2 4" xfId="7582"/>
    <cellStyle name="20% - Accent4 5 16 3" xfId="3130"/>
    <cellStyle name="20% - Accent4 5 16 3 2" xfId="8462"/>
    <cellStyle name="20% - Accent4 5 16 4" xfId="4890"/>
    <cellStyle name="20% - Accent4 5 16 4 2" xfId="10222"/>
    <cellStyle name="20% - Accent4 5 16 5" xfId="6702"/>
    <cellStyle name="20% - Accent4 5 17" xfId="618"/>
    <cellStyle name="20% - Accent4 5 17 2" xfId="2251"/>
    <cellStyle name="20% - Accent4 5 17 2 2" xfId="4011"/>
    <cellStyle name="20% - Accent4 5 17 2 2 2" xfId="9343"/>
    <cellStyle name="20% - Accent4 5 17 2 3" xfId="5771"/>
    <cellStyle name="20% - Accent4 5 17 2 3 2" xfId="11103"/>
    <cellStyle name="20% - Accent4 5 17 2 4" xfId="7583"/>
    <cellStyle name="20% - Accent4 5 17 3" xfId="3131"/>
    <cellStyle name="20% - Accent4 5 17 3 2" xfId="8463"/>
    <cellStyle name="20% - Accent4 5 17 4" xfId="4891"/>
    <cellStyle name="20% - Accent4 5 17 4 2" xfId="10223"/>
    <cellStyle name="20% - Accent4 5 17 5" xfId="6703"/>
    <cellStyle name="20% - Accent4 5 18" xfId="619"/>
    <cellStyle name="20% - Accent4 5 18 2" xfId="2252"/>
    <cellStyle name="20% - Accent4 5 18 2 2" xfId="4012"/>
    <cellStyle name="20% - Accent4 5 18 2 2 2" xfId="9344"/>
    <cellStyle name="20% - Accent4 5 18 2 3" xfId="5772"/>
    <cellStyle name="20% - Accent4 5 18 2 3 2" xfId="11104"/>
    <cellStyle name="20% - Accent4 5 18 2 4" xfId="7584"/>
    <cellStyle name="20% - Accent4 5 18 3" xfId="3132"/>
    <cellStyle name="20% - Accent4 5 18 3 2" xfId="8464"/>
    <cellStyle name="20% - Accent4 5 18 4" xfId="4892"/>
    <cellStyle name="20% - Accent4 5 18 4 2" xfId="10224"/>
    <cellStyle name="20% - Accent4 5 18 5" xfId="6704"/>
    <cellStyle name="20% - Accent4 5 19" xfId="2243"/>
    <cellStyle name="20% - Accent4 5 19 2" xfId="4003"/>
    <cellStyle name="20% - Accent4 5 19 2 2" xfId="9335"/>
    <cellStyle name="20% - Accent4 5 19 3" xfId="5763"/>
    <cellStyle name="20% - Accent4 5 19 3 2" xfId="11095"/>
    <cellStyle name="20% - Accent4 5 19 4" xfId="7575"/>
    <cellStyle name="20% - Accent4 5 2" xfId="415"/>
    <cellStyle name="20% - Accent4 5 2 10" xfId="621"/>
    <cellStyle name="20% - Accent4 5 2 10 2" xfId="2254"/>
    <cellStyle name="20% - Accent4 5 2 10 2 2" xfId="4014"/>
    <cellStyle name="20% - Accent4 5 2 10 2 2 2" xfId="9346"/>
    <cellStyle name="20% - Accent4 5 2 10 2 3" xfId="5774"/>
    <cellStyle name="20% - Accent4 5 2 10 2 3 2" xfId="11106"/>
    <cellStyle name="20% - Accent4 5 2 10 2 4" xfId="7586"/>
    <cellStyle name="20% - Accent4 5 2 10 3" xfId="3134"/>
    <cellStyle name="20% - Accent4 5 2 10 3 2" xfId="8466"/>
    <cellStyle name="20% - Accent4 5 2 10 4" xfId="4894"/>
    <cellStyle name="20% - Accent4 5 2 10 4 2" xfId="10226"/>
    <cellStyle name="20% - Accent4 5 2 10 5" xfId="6706"/>
    <cellStyle name="20% - Accent4 5 2 11" xfId="622"/>
    <cellStyle name="20% - Accent4 5 2 11 2" xfId="2255"/>
    <cellStyle name="20% - Accent4 5 2 11 2 2" xfId="4015"/>
    <cellStyle name="20% - Accent4 5 2 11 2 2 2" xfId="9347"/>
    <cellStyle name="20% - Accent4 5 2 11 2 3" xfId="5775"/>
    <cellStyle name="20% - Accent4 5 2 11 2 3 2" xfId="11107"/>
    <cellStyle name="20% - Accent4 5 2 11 2 4" xfId="7587"/>
    <cellStyle name="20% - Accent4 5 2 11 3" xfId="3135"/>
    <cellStyle name="20% - Accent4 5 2 11 3 2" xfId="8467"/>
    <cellStyle name="20% - Accent4 5 2 11 4" xfId="4895"/>
    <cellStyle name="20% - Accent4 5 2 11 4 2" xfId="10227"/>
    <cellStyle name="20% - Accent4 5 2 11 5" xfId="6707"/>
    <cellStyle name="20% - Accent4 5 2 12" xfId="623"/>
    <cellStyle name="20% - Accent4 5 2 12 2" xfId="2256"/>
    <cellStyle name="20% - Accent4 5 2 12 2 2" xfId="4016"/>
    <cellStyle name="20% - Accent4 5 2 12 2 2 2" xfId="9348"/>
    <cellStyle name="20% - Accent4 5 2 12 2 3" xfId="5776"/>
    <cellStyle name="20% - Accent4 5 2 12 2 3 2" xfId="11108"/>
    <cellStyle name="20% - Accent4 5 2 12 2 4" xfId="7588"/>
    <cellStyle name="20% - Accent4 5 2 12 3" xfId="3136"/>
    <cellStyle name="20% - Accent4 5 2 12 3 2" xfId="8468"/>
    <cellStyle name="20% - Accent4 5 2 12 4" xfId="4896"/>
    <cellStyle name="20% - Accent4 5 2 12 4 2" xfId="10228"/>
    <cellStyle name="20% - Accent4 5 2 12 5" xfId="6708"/>
    <cellStyle name="20% - Accent4 5 2 13" xfId="624"/>
    <cellStyle name="20% - Accent4 5 2 13 2" xfId="2257"/>
    <cellStyle name="20% - Accent4 5 2 13 2 2" xfId="4017"/>
    <cellStyle name="20% - Accent4 5 2 13 2 2 2" xfId="9349"/>
    <cellStyle name="20% - Accent4 5 2 13 2 3" xfId="5777"/>
    <cellStyle name="20% - Accent4 5 2 13 2 3 2" xfId="11109"/>
    <cellStyle name="20% - Accent4 5 2 13 2 4" xfId="7589"/>
    <cellStyle name="20% - Accent4 5 2 13 3" xfId="3137"/>
    <cellStyle name="20% - Accent4 5 2 13 3 2" xfId="8469"/>
    <cellStyle name="20% - Accent4 5 2 13 4" xfId="4897"/>
    <cellStyle name="20% - Accent4 5 2 13 4 2" xfId="10229"/>
    <cellStyle name="20% - Accent4 5 2 13 5" xfId="6709"/>
    <cellStyle name="20% - Accent4 5 2 14" xfId="625"/>
    <cellStyle name="20% - Accent4 5 2 14 2" xfId="2258"/>
    <cellStyle name="20% - Accent4 5 2 14 2 2" xfId="4018"/>
    <cellStyle name="20% - Accent4 5 2 14 2 2 2" xfId="9350"/>
    <cellStyle name="20% - Accent4 5 2 14 2 3" xfId="5778"/>
    <cellStyle name="20% - Accent4 5 2 14 2 3 2" xfId="11110"/>
    <cellStyle name="20% - Accent4 5 2 14 2 4" xfId="7590"/>
    <cellStyle name="20% - Accent4 5 2 14 3" xfId="3138"/>
    <cellStyle name="20% - Accent4 5 2 14 3 2" xfId="8470"/>
    <cellStyle name="20% - Accent4 5 2 14 4" xfId="4898"/>
    <cellStyle name="20% - Accent4 5 2 14 4 2" xfId="10230"/>
    <cellStyle name="20% - Accent4 5 2 14 5" xfId="6710"/>
    <cellStyle name="20% - Accent4 5 2 15" xfId="626"/>
    <cellStyle name="20% - Accent4 5 2 15 2" xfId="2259"/>
    <cellStyle name="20% - Accent4 5 2 15 2 2" xfId="4019"/>
    <cellStyle name="20% - Accent4 5 2 15 2 2 2" xfId="9351"/>
    <cellStyle name="20% - Accent4 5 2 15 2 3" xfId="5779"/>
    <cellStyle name="20% - Accent4 5 2 15 2 3 2" xfId="11111"/>
    <cellStyle name="20% - Accent4 5 2 15 2 4" xfId="7591"/>
    <cellStyle name="20% - Accent4 5 2 15 3" xfId="3139"/>
    <cellStyle name="20% - Accent4 5 2 15 3 2" xfId="8471"/>
    <cellStyle name="20% - Accent4 5 2 15 4" xfId="4899"/>
    <cellStyle name="20% - Accent4 5 2 15 4 2" xfId="10231"/>
    <cellStyle name="20% - Accent4 5 2 15 5" xfId="6711"/>
    <cellStyle name="20% - Accent4 5 2 16" xfId="627"/>
    <cellStyle name="20% - Accent4 5 2 16 2" xfId="2260"/>
    <cellStyle name="20% - Accent4 5 2 16 2 2" xfId="4020"/>
    <cellStyle name="20% - Accent4 5 2 16 2 2 2" xfId="9352"/>
    <cellStyle name="20% - Accent4 5 2 16 2 3" xfId="5780"/>
    <cellStyle name="20% - Accent4 5 2 16 2 3 2" xfId="11112"/>
    <cellStyle name="20% - Accent4 5 2 16 2 4" xfId="7592"/>
    <cellStyle name="20% - Accent4 5 2 16 3" xfId="3140"/>
    <cellStyle name="20% - Accent4 5 2 16 3 2" xfId="8472"/>
    <cellStyle name="20% - Accent4 5 2 16 4" xfId="4900"/>
    <cellStyle name="20% - Accent4 5 2 16 4 2" xfId="10232"/>
    <cellStyle name="20% - Accent4 5 2 16 5" xfId="6712"/>
    <cellStyle name="20% - Accent4 5 2 17" xfId="628"/>
    <cellStyle name="20% - Accent4 5 2 17 2" xfId="2261"/>
    <cellStyle name="20% - Accent4 5 2 17 2 2" xfId="4021"/>
    <cellStyle name="20% - Accent4 5 2 17 2 2 2" xfId="9353"/>
    <cellStyle name="20% - Accent4 5 2 17 2 3" xfId="5781"/>
    <cellStyle name="20% - Accent4 5 2 17 2 3 2" xfId="11113"/>
    <cellStyle name="20% - Accent4 5 2 17 2 4" xfId="7593"/>
    <cellStyle name="20% - Accent4 5 2 17 3" xfId="3141"/>
    <cellStyle name="20% - Accent4 5 2 17 3 2" xfId="8473"/>
    <cellStyle name="20% - Accent4 5 2 17 4" xfId="4901"/>
    <cellStyle name="20% - Accent4 5 2 17 4 2" xfId="10233"/>
    <cellStyle name="20% - Accent4 5 2 17 5" xfId="6713"/>
    <cellStyle name="20% - Accent4 5 2 18" xfId="2253"/>
    <cellStyle name="20% - Accent4 5 2 18 2" xfId="4013"/>
    <cellStyle name="20% - Accent4 5 2 18 2 2" xfId="9345"/>
    <cellStyle name="20% - Accent4 5 2 18 3" xfId="5773"/>
    <cellStyle name="20% - Accent4 5 2 18 3 2" xfId="11105"/>
    <cellStyle name="20% - Accent4 5 2 18 4" xfId="7585"/>
    <cellStyle name="20% - Accent4 5 2 19" xfId="620"/>
    <cellStyle name="20% - Accent4 5 2 19 2" xfId="6705"/>
    <cellStyle name="20% - Accent4 5 2 2" xfId="629"/>
    <cellStyle name="20% - Accent4 5 2 2 2" xfId="2262"/>
    <cellStyle name="20% - Accent4 5 2 2 2 2" xfId="4022"/>
    <cellStyle name="20% - Accent4 5 2 2 2 2 2" xfId="9354"/>
    <cellStyle name="20% - Accent4 5 2 2 2 3" xfId="5782"/>
    <cellStyle name="20% - Accent4 5 2 2 2 3 2" xfId="11114"/>
    <cellStyle name="20% - Accent4 5 2 2 2 4" xfId="7594"/>
    <cellStyle name="20% - Accent4 5 2 2 3" xfId="3142"/>
    <cellStyle name="20% - Accent4 5 2 2 3 2" xfId="8474"/>
    <cellStyle name="20% - Accent4 5 2 2 4" xfId="4902"/>
    <cellStyle name="20% - Accent4 5 2 2 4 2" xfId="10234"/>
    <cellStyle name="20% - Accent4 5 2 2 5" xfId="6714"/>
    <cellStyle name="20% - Accent4 5 2 20" xfId="3133"/>
    <cellStyle name="20% - Accent4 5 2 20 2" xfId="8465"/>
    <cellStyle name="20% - Accent4 5 2 21" xfId="4893"/>
    <cellStyle name="20% - Accent4 5 2 21 2" xfId="10225"/>
    <cellStyle name="20% - Accent4 5 2 22" xfId="6567"/>
    <cellStyle name="20% - Accent4 5 2 3" xfId="630"/>
    <cellStyle name="20% - Accent4 5 2 3 2" xfId="2263"/>
    <cellStyle name="20% - Accent4 5 2 3 2 2" xfId="4023"/>
    <cellStyle name="20% - Accent4 5 2 3 2 2 2" xfId="9355"/>
    <cellStyle name="20% - Accent4 5 2 3 2 3" xfId="5783"/>
    <cellStyle name="20% - Accent4 5 2 3 2 3 2" xfId="11115"/>
    <cellStyle name="20% - Accent4 5 2 3 2 4" xfId="7595"/>
    <cellStyle name="20% - Accent4 5 2 3 3" xfId="3143"/>
    <cellStyle name="20% - Accent4 5 2 3 3 2" xfId="8475"/>
    <cellStyle name="20% - Accent4 5 2 3 4" xfId="4903"/>
    <cellStyle name="20% - Accent4 5 2 3 4 2" xfId="10235"/>
    <cellStyle name="20% - Accent4 5 2 3 5" xfId="6715"/>
    <cellStyle name="20% - Accent4 5 2 4" xfId="631"/>
    <cellStyle name="20% - Accent4 5 2 4 2" xfId="2264"/>
    <cellStyle name="20% - Accent4 5 2 4 2 2" xfId="4024"/>
    <cellStyle name="20% - Accent4 5 2 4 2 2 2" xfId="9356"/>
    <cellStyle name="20% - Accent4 5 2 4 2 3" xfId="5784"/>
    <cellStyle name="20% - Accent4 5 2 4 2 3 2" xfId="11116"/>
    <cellStyle name="20% - Accent4 5 2 4 2 4" xfId="7596"/>
    <cellStyle name="20% - Accent4 5 2 4 3" xfId="3144"/>
    <cellStyle name="20% - Accent4 5 2 4 3 2" xfId="8476"/>
    <cellStyle name="20% - Accent4 5 2 4 4" xfId="4904"/>
    <cellStyle name="20% - Accent4 5 2 4 4 2" xfId="10236"/>
    <cellStyle name="20% - Accent4 5 2 4 5" xfId="6716"/>
    <cellStyle name="20% - Accent4 5 2 5" xfId="632"/>
    <cellStyle name="20% - Accent4 5 2 5 2" xfId="2265"/>
    <cellStyle name="20% - Accent4 5 2 5 2 2" xfId="4025"/>
    <cellStyle name="20% - Accent4 5 2 5 2 2 2" xfId="9357"/>
    <cellStyle name="20% - Accent4 5 2 5 2 3" xfId="5785"/>
    <cellStyle name="20% - Accent4 5 2 5 2 3 2" xfId="11117"/>
    <cellStyle name="20% - Accent4 5 2 5 2 4" xfId="7597"/>
    <cellStyle name="20% - Accent4 5 2 5 3" xfId="3145"/>
    <cellStyle name="20% - Accent4 5 2 5 3 2" xfId="8477"/>
    <cellStyle name="20% - Accent4 5 2 5 4" xfId="4905"/>
    <cellStyle name="20% - Accent4 5 2 5 4 2" xfId="10237"/>
    <cellStyle name="20% - Accent4 5 2 5 5" xfId="6717"/>
    <cellStyle name="20% - Accent4 5 2 6" xfId="633"/>
    <cellStyle name="20% - Accent4 5 2 6 2" xfId="2266"/>
    <cellStyle name="20% - Accent4 5 2 6 2 2" xfId="4026"/>
    <cellStyle name="20% - Accent4 5 2 6 2 2 2" xfId="9358"/>
    <cellStyle name="20% - Accent4 5 2 6 2 3" xfId="5786"/>
    <cellStyle name="20% - Accent4 5 2 6 2 3 2" xfId="11118"/>
    <cellStyle name="20% - Accent4 5 2 6 2 4" xfId="7598"/>
    <cellStyle name="20% - Accent4 5 2 6 3" xfId="3146"/>
    <cellStyle name="20% - Accent4 5 2 6 3 2" xfId="8478"/>
    <cellStyle name="20% - Accent4 5 2 6 4" xfId="4906"/>
    <cellStyle name="20% - Accent4 5 2 6 4 2" xfId="10238"/>
    <cellStyle name="20% - Accent4 5 2 6 5" xfId="6718"/>
    <cellStyle name="20% - Accent4 5 2 7" xfId="634"/>
    <cellStyle name="20% - Accent4 5 2 7 2" xfId="2267"/>
    <cellStyle name="20% - Accent4 5 2 7 2 2" xfId="4027"/>
    <cellStyle name="20% - Accent4 5 2 7 2 2 2" xfId="9359"/>
    <cellStyle name="20% - Accent4 5 2 7 2 3" xfId="5787"/>
    <cellStyle name="20% - Accent4 5 2 7 2 3 2" xfId="11119"/>
    <cellStyle name="20% - Accent4 5 2 7 2 4" xfId="7599"/>
    <cellStyle name="20% - Accent4 5 2 7 3" xfId="3147"/>
    <cellStyle name="20% - Accent4 5 2 7 3 2" xfId="8479"/>
    <cellStyle name="20% - Accent4 5 2 7 4" xfId="4907"/>
    <cellStyle name="20% - Accent4 5 2 7 4 2" xfId="10239"/>
    <cellStyle name="20% - Accent4 5 2 7 5" xfId="6719"/>
    <cellStyle name="20% - Accent4 5 2 8" xfId="635"/>
    <cellStyle name="20% - Accent4 5 2 8 2" xfId="2268"/>
    <cellStyle name="20% - Accent4 5 2 8 2 2" xfId="4028"/>
    <cellStyle name="20% - Accent4 5 2 8 2 2 2" xfId="9360"/>
    <cellStyle name="20% - Accent4 5 2 8 2 3" xfId="5788"/>
    <cellStyle name="20% - Accent4 5 2 8 2 3 2" xfId="11120"/>
    <cellStyle name="20% - Accent4 5 2 8 2 4" xfId="7600"/>
    <cellStyle name="20% - Accent4 5 2 8 3" xfId="3148"/>
    <cellStyle name="20% - Accent4 5 2 8 3 2" xfId="8480"/>
    <cellStyle name="20% - Accent4 5 2 8 4" xfId="4908"/>
    <cellStyle name="20% - Accent4 5 2 8 4 2" xfId="10240"/>
    <cellStyle name="20% - Accent4 5 2 8 5" xfId="6720"/>
    <cellStyle name="20% - Accent4 5 2 9" xfId="636"/>
    <cellStyle name="20% - Accent4 5 2 9 2" xfId="2269"/>
    <cellStyle name="20% - Accent4 5 2 9 2 2" xfId="4029"/>
    <cellStyle name="20% - Accent4 5 2 9 2 2 2" xfId="9361"/>
    <cellStyle name="20% - Accent4 5 2 9 2 3" xfId="5789"/>
    <cellStyle name="20% - Accent4 5 2 9 2 3 2" xfId="11121"/>
    <cellStyle name="20% - Accent4 5 2 9 2 4" xfId="7601"/>
    <cellStyle name="20% - Accent4 5 2 9 3" xfId="3149"/>
    <cellStyle name="20% - Accent4 5 2 9 3 2" xfId="8481"/>
    <cellStyle name="20% - Accent4 5 2 9 4" xfId="4909"/>
    <cellStyle name="20% - Accent4 5 2 9 4 2" xfId="10241"/>
    <cellStyle name="20% - Accent4 5 2 9 5" xfId="6721"/>
    <cellStyle name="20% - Accent4 5 20" xfId="610"/>
    <cellStyle name="20% - Accent4 5 20 2" xfId="6695"/>
    <cellStyle name="20% - Accent4 5 21" xfId="3123"/>
    <cellStyle name="20% - Accent4 5 21 2" xfId="8455"/>
    <cellStyle name="20% - Accent4 5 22" xfId="4883"/>
    <cellStyle name="20% - Accent4 5 22 2" xfId="10215"/>
    <cellStyle name="20% - Accent4 5 23" xfId="6546"/>
    <cellStyle name="20% - Accent4 5 3" xfId="637"/>
    <cellStyle name="20% - Accent4 5 3 2" xfId="2270"/>
    <cellStyle name="20% - Accent4 5 3 2 2" xfId="4030"/>
    <cellStyle name="20% - Accent4 5 3 2 2 2" xfId="9362"/>
    <cellStyle name="20% - Accent4 5 3 2 3" xfId="5790"/>
    <cellStyle name="20% - Accent4 5 3 2 3 2" xfId="11122"/>
    <cellStyle name="20% - Accent4 5 3 2 4" xfId="7602"/>
    <cellStyle name="20% - Accent4 5 3 3" xfId="3150"/>
    <cellStyle name="20% - Accent4 5 3 3 2" xfId="8482"/>
    <cellStyle name="20% - Accent4 5 3 4" xfId="4910"/>
    <cellStyle name="20% - Accent4 5 3 4 2" xfId="10242"/>
    <cellStyle name="20% - Accent4 5 3 5" xfId="6722"/>
    <cellStyle name="20% - Accent4 5 4" xfId="638"/>
    <cellStyle name="20% - Accent4 5 4 2" xfId="2271"/>
    <cellStyle name="20% - Accent4 5 4 2 2" xfId="4031"/>
    <cellStyle name="20% - Accent4 5 4 2 2 2" xfId="9363"/>
    <cellStyle name="20% - Accent4 5 4 2 3" xfId="5791"/>
    <cellStyle name="20% - Accent4 5 4 2 3 2" xfId="11123"/>
    <cellStyle name="20% - Accent4 5 4 2 4" xfId="7603"/>
    <cellStyle name="20% - Accent4 5 4 3" xfId="3151"/>
    <cellStyle name="20% - Accent4 5 4 3 2" xfId="8483"/>
    <cellStyle name="20% - Accent4 5 4 4" xfId="4911"/>
    <cellStyle name="20% - Accent4 5 4 4 2" xfId="10243"/>
    <cellStyle name="20% - Accent4 5 4 5" xfId="6723"/>
    <cellStyle name="20% - Accent4 5 5" xfId="639"/>
    <cellStyle name="20% - Accent4 5 5 2" xfId="2272"/>
    <cellStyle name="20% - Accent4 5 5 2 2" xfId="4032"/>
    <cellStyle name="20% - Accent4 5 5 2 2 2" xfId="9364"/>
    <cellStyle name="20% - Accent4 5 5 2 3" xfId="5792"/>
    <cellStyle name="20% - Accent4 5 5 2 3 2" xfId="11124"/>
    <cellStyle name="20% - Accent4 5 5 2 4" xfId="7604"/>
    <cellStyle name="20% - Accent4 5 5 3" xfId="3152"/>
    <cellStyle name="20% - Accent4 5 5 3 2" xfId="8484"/>
    <cellStyle name="20% - Accent4 5 5 4" xfId="4912"/>
    <cellStyle name="20% - Accent4 5 5 4 2" xfId="10244"/>
    <cellStyle name="20% - Accent4 5 5 5" xfId="6724"/>
    <cellStyle name="20% - Accent4 5 6" xfId="640"/>
    <cellStyle name="20% - Accent4 5 6 2" xfId="2273"/>
    <cellStyle name="20% - Accent4 5 6 2 2" xfId="4033"/>
    <cellStyle name="20% - Accent4 5 6 2 2 2" xfId="9365"/>
    <cellStyle name="20% - Accent4 5 6 2 3" xfId="5793"/>
    <cellStyle name="20% - Accent4 5 6 2 3 2" xfId="11125"/>
    <cellStyle name="20% - Accent4 5 6 2 4" xfId="7605"/>
    <cellStyle name="20% - Accent4 5 6 3" xfId="3153"/>
    <cellStyle name="20% - Accent4 5 6 3 2" xfId="8485"/>
    <cellStyle name="20% - Accent4 5 6 4" xfId="4913"/>
    <cellStyle name="20% - Accent4 5 6 4 2" xfId="10245"/>
    <cellStyle name="20% - Accent4 5 6 5" xfId="6725"/>
    <cellStyle name="20% - Accent4 5 7" xfId="641"/>
    <cellStyle name="20% - Accent4 5 7 2" xfId="2274"/>
    <cellStyle name="20% - Accent4 5 7 2 2" xfId="4034"/>
    <cellStyle name="20% - Accent4 5 7 2 2 2" xfId="9366"/>
    <cellStyle name="20% - Accent4 5 7 2 3" xfId="5794"/>
    <cellStyle name="20% - Accent4 5 7 2 3 2" xfId="11126"/>
    <cellStyle name="20% - Accent4 5 7 2 4" xfId="7606"/>
    <cellStyle name="20% - Accent4 5 7 3" xfId="3154"/>
    <cellStyle name="20% - Accent4 5 7 3 2" xfId="8486"/>
    <cellStyle name="20% - Accent4 5 7 4" xfId="4914"/>
    <cellStyle name="20% - Accent4 5 7 4 2" xfId="10246"/>
    <cellStyle name="20% - Accent4 5 7 5" xfId="6726"/>
    <cellStyle name="20% - Accent4 5 8" xfId="642"/>
    <cellStyle name="20% - Accent4 5 8 2" xfId="2275"/>
    <cellStyle name="20% - Accent4 5 8 2 2" xfId="4035"/>
    <cellStyle name="20% - Accent4 5 8 2 2 2" xfId="9367"/>
    <cellStyle name="20% - Accent4 5 8 2 3" xfId="5795"/>
    <cellStyle name="20% - Accent4 5 8 2 3 2" xfId="11127"/>
    <cellStyle name="20% - Accent4 5 8 2 4" xfId="7607"/>
    <cellStyle name="20% - Accent4 5 8 3" xfId="3155"/>
    <cellStyle name="20% - Accent4 5 8 3 2" xfId="8487"/>
    <cellStyle name="20% - Accent4 5 8 4" xfId="4915"/>
    <cellStyle name="20% - Accent4 5 8 4 2" xfId="10247"/>
    <cellStyle name="20% - Accent4 5 8 5" xfId="6727"/>
    <cellStyle name="20% - Accent4 5 9" xfId="643"/>
    <cellStyle name="20% - Accent4 5 9 2" xfId="2276"/>
    <cellStyle name="20% - Accent4 5 9 2 2" xfId="4036"/>
    <cellStyle name="20% - Accent4 5 9 2 2 2" xfId="9368"/>
    <cellStyle name="20% - Accent4 5 9 2 3" xfId="5796"/>
    <cellStyle name="20% - Accent4 5 9 2 3 2" xfId="11128"/>
    <cellStyle name="20% - Accent4 5 9 2 4" xfId="7608"/>
    <cellStyle name="20% - Accent4 5 9 3" xfId="3156"/>
    <cellStyle name="20% - Accent4 5 9 3 2" xfId="8488"/>
    <cellStyle name="20% - Accent4 5 9 4" xfId="4916"/>
    <cellStyle name="20% - Accent4 5 9 4 2" xfId="10248"/>
    <cellStyle name="20% - Accent4 5 9 5" xfId="6728"/>
    <cellStyle name="20% - Accent5" xfId="13" builtinId="46" customBuiltin="1"/>
    <cellStyle name="20% - Accent5 2" xfId="14"/>
    <cellStyle name="20% - Accent5 3" xfId="15"/>
    <cellStyle name="20% - Accent5 4" xfId="210"/>
    <cellStyle name="20% - Accent5 5" xfId="330"/>
    <cellStyle name="20% - Accent5 5 10" xfId="645"/>
    <cellStyle name="20% - Accent5 5 10 2" xfId="2278"/>
    <cellStyle name="20% - Accent5 5 10 2 2" xfId="4038"/>
    <cellStyle name="20% - Accent5 5 10 2 2 2" xfId="9370"/>
    <cellStyle name="20% - Accent5 5 10 2 3" xfId="5798"/>
    <cellStyle name="20% - Accent5 5 10 2 3 2" xfId="11130"/>
    <cellStyle name="20% - Accent5 5 10 2 4" xfId="7610"/>
    <cellStyle name="20% - Accent5 5 10 3" xfId="3158"/>
    <cellStyle name="20% - Accent5 5 10 3 2" xfId="8490"/>
    <cellStyle name="20% - Accent5 5 10 4" xfId="4918"/>
    <cellStyle name="20% - Accent5 5 10 4 2" xfId="10250"/>
    <cellStyle name="20% - Accent5 5 10 5" xfId="6730"/>
    <cellStyle name="20% - Accent5 5 11" xfId="646"/>
    <cellStyle name="20% - Accent5 5 11 2" xfId="2279"/>
    <cellStyle name="20% - Accent5 5 11 2 2" xfId="4039"/>
    <cellStyle name="20% - Accent5 5 11 2 2 2" xfId="9371"/>
    <cellStyle name="20% - Accent5 5 11 2 3" xfId="5799"/>
    <cellStyle name="20% - Accent5 5 11 2 3 2" xfId="11131"/>
    <cellStyle name="20% - Accent5 5 11 2 4" xfId="7611"/>
    <cellStyle name="20% - Accent5 5 11 3" xfId="3159"/>
    <cellStyle name="20% - Accent5 5 11 3 2" xfId="8491"/>
    <cellStyle name="20% - Accent5 5 11 4" xfId="4919"/>
    <cellStyle name="20% - Accent5 5 11 4 2" xfId="10251"/>
    <cellStyle name="20% - Accent5 5 11 5" xfId="6731"/>
    <cellStyle name="20% - Accent5 5 12" xfId="647"/>
    <cellStyle name="20% - Accent5 5 12 2" xfId="2280"/>
    <cellStyle name="20% - Accent5 5 12 2 2" xfId="4040"/>
    <cellStyle name="20% - Accent5 5 12 2 2 2" xfId="9372"/>
    <cellStyle name="20% - Accent5 5 12 2 3" xfId="5800"/>
    <cellStyle name="20% - Accent5 5 12 2 3 2" xfId="11132"/>
    <cellStyle name="20% - Accent5 5 12 2 4" xfId="7612"/>
    <cellStyle name="20% - Accent5 5 12 3" xfId="3160"/>
    <cellStyle name="20% - Accent5 5 12 3 2" xfId="8492"/>
    <cellStyle name="20% - Accent5 5 12 4" xfId="4920"/>
    <cellStyle name="20% - Accent5 5 12 4 2" xfId="10252"/>
    <cellStyle name="20% - Accent5 5 12 5" xfId="6732"/>
    <cellStyle name="20% - Accent5 5 13" xfId="648"/>
    <cellStyle name="20% - Accent5 5 13 2" xfId="2281"/>
    <cellStyle name="20% - Accent5 5 13 2 2" xfId="4041"/>
    <cellStyle name="20% - Accent5 5 13 2 2 2" xfId="9373"/>
    <cellStyle name="20% - Accent5 5 13 2 3" xfId="5801"/>
    <cellStyle name="20% - Accent5 5 13 2 3 2" xfId="11133"/>
    <cellStyle name="20% - Accent5 5 13 2 4" xfId="7613"/>
    <cellStyle name="20% - Accent5 5 13 3" xfId="3161"/>
    <cellStyle name="20% - Accent5 5 13 3 2" xfId="8493"/>
    <cellStyle name="20% - Accent5 5 13 4" xfId="4921"/>
    <cellStyle name="20% - Accent5 5 13 4 2" xfId="10253"/>
    <cellStyle name="20% - Accent5 5 13 5" xfId="6733"/>
    <cellStyle name="20% - Accent5 5 14" xfId="649"/>
    <cellStyle name="20% - Accent5 5 14 2" xfId="2282"/>
    <cellStyle name="20% - Accent5 5 14 2 2" xfId="4042"/>
    <cellStyle name="20% - Accent5 5 14 2 2 2" xfId="9374"/>
    <cellStyle name="20% - Accent5 5 14 2 3" xfId="5802"/>
    <cellStyle name="20% - Accent5 5 14 2 3 2" xfId="11134"/>
    <cellStyle name="20% - Accent5 5 14 2 4" xfId="7614"/>
    <cellStyle name="20% - Accent5 5 14 3" xfId="3162"/>
    <cellStyle name="20% - Accent5 5 14 3 2" xfId="8494"/>
    <cellStyle name="20% - Accent5 5 14 4" xfId="4922"/>
    <cellStyle name="20% - Accent5 5 14 4 2" xfId="10254"/>
    <cellStyle name="20% - Accent5 5 14 5" xfId="6734"/>
    <cellStyle name="20% - Accent5 5 15" xfId="650"/>
    <cellStyle name="20% - Accent5 5 15 2" xfId="2283"/>
    <cellStyle name="20% - Accent5 5 15 2 2" xfId="4043"/>
    <cellStyle name="20% - Accent5 5 15 2 2 2" xfId="9375"/>
    <cellStyle name="20% - Accent5 5 15 2 3" xfId="5803"/>
    <cellStyle name="20% - Accent5 5 15 2 3 2" xfId="11135"/>
    <cellStyle name="20% - Accent5 5 15 2 4" xfId="7615"/>
    <cellStyle name="20% - Accent5 5 15 3" xfId="3163"/>
    <cellStyle name="20% - Accent5 5 15 3 2" xfId="8495"/>
    <cellStyle name="20% - Accent5 5 15 4" xfId="4923"/>
    <cellStyle name="20% - Accent5 5 15 4 2" xfId="10255"/>
    <cellStyle name="20% - Accent5 5 15 5" xfId="6735"/>
    <cellStyle name="20% - Accent5 5 16" xfId="651"/>
    <cellStyle name="20% - Accent5 5 16 2" xfId="2284"/>
    <cellStyle name="20% - Accent5 5 16 2 2" xfId="4044"/>
    <cellStyle name="20% - Accent5 5 16 2 2 2" xfId="9376"/>
    <cellStyle name="20% - Accent5 5 16 2 3" xfId="5804"/>
    <cellStyle name="20% - Accent5 5 16 2 3 2" xfId="11136"/>
    <cellStyle name="20% - Accent5 5 16 2 4" xfId="7616"/>
    <cellStyle name="20% - Accent5 5 16 3" xfId="3164"/>
    <cellStyle name="20% - Accent5 5 16 3 2" xfId="8496"/>
    <cellStyle name="20% - Accent5 5 16 4" xfId="4924"/>
    <cellStyle name="20% - Accent5 5 16 4 2" xfId="10256"/>
    <cellStyle name="20% - Accent5 5 16 5" xfId="6736"/>
    <cellStyle name="20% - Accent5 5 17" xfId="652"/>
    <cellStyle name="20% - Accent5 5 17 2" xfId="2285"/>
    <cellStyle name="20% - Accent5 5 17 2 2" xfId="4045"/>
    <cellStyle name="20% - Accent5 5 17 2 2 2" xfId="9377"/>
    <cellStyle name="20% - Accent5 5 17 2 3" xfId="5805"/>
    <cellStyle name="20% - Accent5 5 17 2 3 2" xfId="11137"/>
    <cellStyle name="20% - Accent5 5 17 2 4" xfId="7617"/>
    <cellStyle name="20% - Accent5 5 17 3" xfId="3165"/>
    <cellStyle name="20% - Accent5 5 17 3 2" xfId="8497"/>
    <cellStyle name="20% - Accent5 5 17 4" xfId="4925"/>
    <cellStyle name="20% - Accent5 5 17 4 2" xfId="10257"/>
    <cellStyle name="20% - Accent5 5 17 5" xfId="6737"/>
    <cellStyle name="20% - Accent5 5 18" xfId="653"/>
    <cellStyle name="20% - Accent5 5 18 2" xfId="2286"/>
    <cellStyle name="20% - Accent5 5 18 2 2" xfId="4046"/>
    <cellStyle name="20% - Accent5 5 18 2 2 2" xfId="9378"/>
    <cellStyle name="20% - Accent5 5 18 2 3" xfId="5806"/>
    <cellStyle name="20% - Accent5 5 18 2 3 2" xfId="11138"/>
    <cellStyle name="20% - Accent5 5 18 2 4" xfId="7618"/>
    <cellStyle name="20% - Accent5 5 18 3" xfId="3166"/>
    <cellStyle name="20% - Accent5 5 18 3 2" xfId="8498"/>
    <cellStyle name="20% - Accent5 5 18 4" xfId="4926"/>
    <cellStyle name="20% - Accent5 5 18 4 2" xfId="10258"/>
    <cellStyle name="20% - Accent5 5 18 5" xfId="6738"/>
    <cellStyle name="20% - Accent5 5 19" xfId="2277"/>
    <cellStyle name="20% - Accent5 5 19 2" xfId="4037"/>
    <cellStyle name="20% - Accent5 5 19 2 2" xfId="9369"/>
    <cellStyle name="20% - Accent5 5 19 3" xfId="5797"/>
    <cellStyle name="20% - Accent5 5 19 3 2" xfId="11129"/>
    <cellStyle name="20% - Accent5 5 19 4" xfId="7609"/>
    <cellStyle name="20% - Accent5 5 2" xfId="417"/>
    <cellStyle name="20% - Accent5 5 2 10" xfId="655"/>
    <cellStyle name="20% - Accent5 5 2 10 2" xfId="2288"/>
    <cellStyle name="20% - Accent5 5 2 10 2 2" xfId="4048"/>
    <cellStyle name="20% - Accent5 5 2 10 2 2 2" xfId="9380"/>
    <cellStyle name="20% - Accent5 5 2 10 2 3" xfId="5808"/>
    <cellStyle name="20% - Accent5 5 2 10 2 3 2" xfId="11140"/>
    <cellStyle name="20% - Accent5 5 2 10 2 4" xfId="7620"/>
    <cellStyle name="20% - Accent5 5 2 10 3" xfId="3168"/>
    <cellStyle name="20% - Accent5 5 2 10 3 2" xfId="8500"/>
    <cellStyle name="20% - Accent5 5 2 10 4" xfId="4928"/>
    <cellStyle name="20% - Accent5 5 2 10 4 2" xfId="10260"/>
    <cellStyle name="20% - Accent5 5 2 10 5" xfId="6740"/>
    <cellStyle name="20% - Accent5 5 2 11" xfId="656"/>
    <cellStyle name="20% - Accent5 5 2 11 2" xfId="2289"/>
    <cellStyle name="20% - Accent5 5 2 11 2 2" xfId="4049"/>
    <cellStyle name="20% - Accent5 5 2 11 2 2 2" xfId="9381"/>
    <cellStyle name="20% - Accent5 5 2 11 2 3" xfId="5809"/>
    <cellStyle name="20% - Accent5 5 2 11 2 3 2" xfId="11141"/>
    <cellStyle name="20% - Accent5 5 2 11 2 4" xfId="7621"/>
    <cellStyle name="20% - Accent5 5 2 11 3" xfId="3169"/>
    <cellStyle name="20% - Accent5 5 2 11 3 2" xfId="8501"/>
    <cellStyle name="20% - Accent5 5 2 11 4" xfId="4929"/>
    <cellStyle name="20% - Accent5 5 2 11 4 2" xfId="10261"/>
    <cellStyle name="20% - Accent5 5 2 11 5" xfId="6741"/>
    <cellStyle name="20% - Accent5 5 2 12" xfId="657"/>
    <cellStyle name="20% - Accent5 5 2 12 2" xfId="2290"/>
    <cellStyle name="20% - Accent5 5 2 12 2 2" xfId="4050"/>
    <cellStyle name="20% - Accent5 5 2 12 2 2 2" xfId="9382"/>
    <cellStyle name="20% - Accent5 5 2 12 2 3" xfId="5810"/>
    <cellStyle name="20% - Accent5 5 2 12 2 3 2" xfId="11142"/>
    <cellStyle name="20% - Accent5 5 2 12 2 4" xfId="7622"/>
    <cellStyle name="20% - Accent5 5 2 12 3" xfId="3170"/>
    <cellStyle name="20% - Accent5 5 2 12 3 2" xfId="8502"/>
    <cellStyle name="20% - Accent5 5 2 12 4" xfId="4930"/>
    <cellStyle name="20% - Accent5 5 2 12 4 2" xfId="10262"/>
    <cellStyle name="20% - Accent5 5 2 12 5" xfId="6742"/>
    <cellStyle name="20% - Accent5 5 2 13" xfId="658"/>
    <cellStyle name="20% - Accent5 5 2 13 2" xfId="2291"/>
    <cellStyle name="20% - Accent5 5 2 13 2 2" xfId="4051"/>
    <cellStyle name="20% - Accent5 5 2 13 2 2 2" xfId="9383"/>
    <cellStyle name="20% - Accent5 5 2 13 2 3" xfId="5811"/>
    <cellStyle name="20% - Accent5 5 2 13 2 3 2" xfId="11143"/>
    <cellStyle name="20% - Accent5 5 2 13 2 4" xfId="7623"/>
    <cellStyle name="20% - Accent5 5 2 13 3" xfId="3171"/>
    <cellStyle name="20% - Accent5 5 2 13 3 2" xfId="8503"/>
    <cellStyle name="20% - Accent5 5 2 13 4" xfId="4931"/>
    <cellStyle name="20% - Accent5 5 2 13 4 2" xfId="10263"/>
    <cellStyle name="20% - Accent5 5 2 13 5" xfId="6743"/>
    <cellStyle name="20% - Accent5 5 2 14" xfId="659"/>
    <cellStyle name="20% - Accent5 5 2 14 2" xfId="2292"/>
    <cellStyle name="20% - Accent5 5 2 14 2 2" xfId="4052"/>
    <cellStyle name="20% - Accent5 5 2 14 2 2 2" xfId="9384"/>
    <cellStyle name="20% - Accent5 5 2 14 2 3" xfId="5812"/>
    <cellStyle name="20% - Accent5 5 2 14 2 3 2" xfId="11144"/>
    <cellStyle name="20% - Accent5 5 2 14 2 4" xfId="7624"/>
    <cellStyle name="20% - Accent5 5 2 14 3" xfId="3172"/>
    <cellStyle name="20% - Accent5 5 2 14 3 2" xfId="8504"/>
    <cellStyle name="20% - Accent5 5 2 14 4" xfId="4932"/>
    <cellStyle name="20% - Accent5 5 2 14 4 2" xfId="10264"/>
    <cellStyle name="20% - Accent5 5 2 14 5" xfId="6744"/>
    <cellStyle name="20% - Accent5 5 2 15" xfId="660"/>
    <cellStyle name="20% - Accent5 5 2 15 2" xfId="2293"/>
    <cellStyle name="20% - Accent5 5 2 15 2 2" xfId="4053"/>
    <cellStyle name="20% - Accent5 5 2 15 2 2 2" xfId="9385"/>
    <cellStyle name="20% - Accent5 5 2 15 2 3" xfId="5813"/>
    <cellStyle name="20% - Accent5 5 2 15 2 3 2" xfId="11145"/>
    <cellStyle name="20% - Accent5 5 2 15 2 4" xfId="7625"/>
    <cellStyle name="20% - Accent5 5 2 15 3" xfId="3173"/>
    <cellStyle name="20% - Accent5 5 2 15 3 2" xfId="8505"/>
    <cellStyle name="20% - Accent5 5 2 15 4" xfId="4933"/>
    <cellStyle name="20% - Accent5 5 2 15 4 2" xfId="10265"/>
    <cellStyle name="20% - Accent5 5 2 15 5" xfId="6745"/>
    <cellStyle name="20% - Accent5 5 2 16" xfId="661"/>
    <cellStyle name="20% - Accent5 5 2 16 2" xfId="2294"/>
    <cellStyle name="20% - Accent5 5 2 16 2 2" xfId="4054"/>
    <cellStyle name="20% - Accent5 5 2 16 2 2 2" xfId="9386"/>
    <cellStyle name="20% - Accent5 5 2 16 2 3" xfId="5814"/>
    <cellStyle name="20% - Accent5 5 2 16 2 3 2" xfId="11146"/>
    <cellStyle name="20% - Accent5 5 2 16 2 4" xfId="7626"/>
    <cellStyle name="20% - Accent5 5 2 16 3" xfId="3174"/>
    <cellStyle name="20% - Accent5 5 2 16 3 2" xfId="8506"/>
    <cellStyle name="20% - Accent5 5 2 16 4" xfId="4934"/>
    <cellStyle name="20% - Accent5 5 2 16 4 2" xfId="10266"/>
    <cellStyle name="20% - Accent5 5 2 16 5" xfId="6746"/>
    <cellStyle name="20% - Accent5 5 2 17" xfId="662"/>
    <cellStyle name="20% - Accent5 5 2 17 2" xfId="2295"/>
    <cellStyle name="20% - Accent5 5 2 17 2 2" xfId="4055"/>
    <cellStyle name="20% - Accent5 5 2 17 2 2 2" xfId="9387"/>
    <cellStyle name="20% - Accent5 5 2 17 2 3" xfId="5815"/>
    <cellStyle name="20% - Accent5 5 2 17 2 3 2" xfId="11147"/>
    <cellStyle name="20% - Accent5 5 2 17 2 4" xfId="7627"/>
    <cellStyle name="20% - Accent5 5 2 17 3" xfId="3175"/>
    <cellStyle name="20% - Accent5 5 2 17 3 2" xfId="8507"/>
    <cellStyle name="20% - Accent5 5 2 17 4" xfId="4935"/>
    <cellStyle name="20% - Accent5 5 2 17 4 2" xfId="10267"/>
    <cellStyle name="20% - Accent5 5 2 17 5" xfId="6747"/>
    <cellStyle name="20% - Accent5 5 2 18" xfId="2287"/>
    <cellStyle name="20% - Accent5 5 2 18 2" xfId="4047"/>
    <cellStyle name="20% - Accent5 5 2 18 2 2" xfId="9379"/>
    <cellStyle name="20% - Accent5 5 2 18 3" xfId="5807"/>
    <cellStyle name="20% - Accent5 5 2 18 3 2" xfId="11139"/>
    <cellStyle name="20% - Accent5 5 2 18 4" xfId="7619"/>
    <cellStyle name="20% - Accent5 5 2 19" xfId="654"/>
    <cellStyle name="20% - Accent5 5 2 19 2" xfId="6739"/>
    <cellStyle name="20% - Accent5 5 2 2" xfId="663"/>
    <cellStyle name="20% - Accent5 5 2 2 2" xfId="2296"/>
    <cellStyle name="20% - Accent5 5 2 2 2 2" xfId="4056"/>
    <cellStyle name="20% - Accent5 5 2 2 2 2 2" xfId="9388"/>
    <cellStyle name="20% - Accent5 5 2 2 2 3" xfId="5816"/>
    <cellStyle name="20% - Accent5 5 2 2 2 3 2" xfId="11148"/>
    <cellStyle name="20% - Accent5 5 2 2 2 4" xfId="7628"/>
    <cellStyle name="20% - Accent5 5 2 2 3" xfId="3176"/>
    <cellStyle name="20% - Accent5 5 2 2 3 2" xfId="8508"/>
    <cellStyle name="20% - Accent5 5 2 2 4" xfId="4936"/>
    <cellStyle name="20% - Accent5 5 2 2 4 2" xfId="10268"/>
    <cellStyle name="20% - Accent5 5 2 2 5" xfId="6748"/>
    <cellStyle name="20% - Accent5 5 2 20" xfId="3167"/>
    <cellStyle name="20% - Accent5 5 2 20 2" xfId="8499"/>
    <cellStyle name="20% - Accent5 5 2 21" xfId="4927"/>
    <cellStyle name="20% - Accent5 5 2 21 2" xfId="10259"/>
    <cellStyle name="20% - Accent5 5 2 22" xfId="6569"/>
    <cellStyle name="20% - Accent5 5 2 3" xfId="664"/>
    <cellStyle name="20% - Accent5 5 2 3 2" xfId="2297"/>
    <cellStyle name="20% - Accent5 5 2 3 2 2" xfId="4057"/>
    <cellStyle name="20% - Accent5 5 2 3 2 2 2" xfId="9389"/>
    <cellStyle name="20% - Accent5 5 2 3 2 3" xfId="5817"/>
    <cellStyle name="20% - Accent5 5 2 3 2 3 2" xfId="11149"/>
    <cellStyle name="20% - Accent5 5 2 3 2 4" xfId="7629"/>
    <cellStyle name="20% - Accent5 5 2 3 3" xfId="3177"/>
    <cellStyle name="20% - Accent5 5 2 3 3 2" xfId="8509"/>
    <cellStyle name="20% - Accent5 5 2 3 4" xfId="4937"/>
    <cellStyle name="20% - Accent5 5 2 3 4 2" xfId="10269"/>
    <cellStyle name="20% - Accent5 5 2 3 5" xfId="6749"/>
    <cellStyle name="20% - Accent5 5 2 4" xfId="665"/>
    <cellStyle name="20% - Accent5 5 2 4 2" xfId="2298"/>
    <cellStyle name="20% - Accent5 5 2 4 2 2" xfId="4058"/>
    <cellStyle name="20% - Accent5 5 2 4 2 2 2" xfId="9390"/>
    <cellStyle name="20% - Accent5 5 2 4 2 3" xfId="5818"/>
    <cellStyle name="20% - Accent5 5 2 4 2 3 2" xfId="11150"/>
    <cellStyle name="20% - Accent5 5 2 4 2 4" xfId="7630"/>
    <cellStyle name="20% - Accent5 5 2 4 3" xfId="3178"/>
    <cellStyle name="20% - Accent5 5 2 4 3 2" xfId="8510"/>
    <cellStyle name="20% - Accent5 5 2 4 4" xfId="4938"/>
    <cellStyle name="20% - Accent5 5 2 4 4 2" xfId="10270"/>
    <cellStyle name="20% - Accent5 5 2 4 5" xfId="6750"/>
    <cellStyle name="20% - Accent5 5 2 5" xfId="666"/>
    <cellStyle name="20% - Accent5 5 2 5 2" xfId="2299"/>
    <cellStyle name="20% - Accent5 5 2 5 2 2" xfId="4059"/>
    <cellStyle name="20% - Accent5 5 2 5 2 2 2" xfId="9391"/>
    <cellStyle name="20% - Accent5 5 2 5 2 3" xfId="5819"/>
    <cellStyle name="20% - Accent5 5 2 5 2 3 2" xfId="11151"/>
    <cellStyle name="20% - Accent5 5 2 5 2 4" xfId="7631"/>
    <cellStyle name="20% - Accent5 5 2 5 3" xfId="3179"/>
    <cellStyle name="20% - Accent5 5 2 5 3 2" xfId="8511"/>
    <cellStyle name="20% - Accent5 5 2 5 4" xfId="4939"/>
    <cellStyle name="20% - Accent5 5 2 5 4 2" xfId="10271"/>
    <cellStyle name="20% - Accent5 5 2 5 5" xfId="6751"/>
    <cellStyle name="20% - Accent5 5 2 6" xfId="667"/>
    <cellStyle name="20% - Accent5 5 2 6 2" xfId="2300"/>
    <cellStyle name="20% - Accent5 5 2 6 2 2" xfId="4060"/>
    <cellStyle name="20% - Accent5 5 2 6 2 2 2" xfId="9392"/>
    <cellStyle name="20% - Accent5 5 2 6 2 3" xfId="5820"/>
    <cellStyle name="20% - Accent5 5 2 6 2 3 2" xfId="11152"/>
    <cellStyle name="20% - Accent5 5 2 6 2 4" xfId="7632"/>
    <cellStyle name="20% - Accent5 5 2 6 3" xfId="3180"/>
    <cellStyle name="20% - Accent5 5 2 6 3 2" xfId="8512"/>
    <cellStyle name="20% - Accent5 5 2 6 4" xfId="4940"/>
    <cellStyle name="20% - Accent5 5 2 6 4 2" xfId="10272"/>
    <cellStyle name="20% - Accent5 5 2 6 5" xfId="6752"/>
    <cellStyle name="20% - Accent5 5 2 7" xfId="668"/>
    <cellStyle name="20% - Accent5 5 2 7 2" xfId="2301"/>
    <cellStyle name="20% - Accent5 5 2 7 2 2" xfId="4061"/>
    <cellStyle name="20% - Accent5 5 2 7 2 2 2" xfId="9393"/>
    <cellStyle name="20% - Accent5 5 2 7 2 3" xfId="5821"/>
    <cellStyle name="20% - Accent5 5 2 7 2 3 2" xfId="11153"/>
    <cellStyle name="20% - Accent5 5 2 7 2 4" xfId="7633"/>
    <cellStyle name="20% - Accent5 5 2 7 3" xfId="3181"/>
    <cellStyle name="20% - Accent5 5 2 7 3 2" xfId="8513"/>
    <cellStyle name="20% - Accent5 5 2 7 4" xfId="4941"/>
    <cellStyle name="20% - Accent5 5 2 7 4 2" xfId="10273"/>
    <cellStyle name="20% - Accent5 5 2 7 5" xfId="6753"/>
    <cellStyle name="20% - Accent5 5 2 8" xfId="669"/>
    <cellStyle name="20% - Accent5 5 2 8 2" xfId="2302"/>
    <cellStyle name="20% - Accent5 5 2 8 2 2" xfId="4062"/>
    <cellStyle name="20% - Accent5 5 2 8 2 2 2" xfId="9394"/>
    <cellStyle name="20% - Accent5 5 2 8 2 3" xfId="5822"/>
    <cellStyle name="20% - Accent5 5 2 8 2 3 2" xfId="11154"/>
    <cellStyle name="20% - Accent5 5 2 8 2 4" xfId="7634"/>
    <cellStyle name="20% - Accent5 5 2 8 3" xfId="3182"/>
    <cellStyle name="20% - Accent5 5 2 8 3 2" xfId="8514"/>
    <cellStyle name="20% - Accent5 5 2 8 4" xfId="4942"/>
    <cellStyle name="20% - Accent5 5 2 8 4 2" xfId="10274"/>
    <cellStyle name="20% - Accent5 5 2 8 5" xfId="6754"/>
    <cellStyle name="20% - Accent5 5 2 9" xfId="670"/>
    <cellStyle name="20% - Accent5 5 2 9 2" xfId="2303"/>
    <cellStyle name="20% - Accent5 5 2 9 2 2" xfId="4063"/>
    <cellStyle name="20% - Accent5 5 2 9 2 2 2" xfId="9395"/>
    <cellStyle name="20% - Accent5 5 2 9 2 3" xfId="5823"/>
    <cellStyle name="20% - Accent5 5 2 9 2 3 2" xfId="11155"/>
    <cellStyle name="20% - Accent5 5 2 9 2 4" xfId="7635"/>
    <cellStyle name="20% - Accent5 5 2 9 3" xfId="3183"/>
    <cellStyle name="20% - Accent5 5 2 9 3 2" xfId="8515"/>
    <cellStyle name="20% - Accent5 5 2 9 4" xfId="4943"/>
    <cellStyle name="20% - Accent5 5 2 9 4 2" xfId="10275"/>
    <cellStyle name="20% - Accent5 5 2 9 5" xfId="6755"/>
    <cellStyle name="20% - Accent5 5 20" xfId="644"/>
    <cellStyle name="20% - Accent5 5 20 2" xfId="6729"/>
    <cellStyle name="20% - Accent5 5 21" xfId="3157"/>
    <cellStyle name="20% - Accent5 5 21 2" xfId="8489"/>
    <cellStyle name="20% - Accent5 5 22" xfId="4917"/>
    <cellStyle name="20% - Accent5 5 22 2" xfId="10249"/>
    <cellStyle name="20% - Accent5 5 23" xfId="6548"/>
    <cellStyle name="20% - Accent5 5 3" xfId="671"/>
    <cellStyle name="20% - Accent5 5 3 2" xfId="2304"/>
    <cellStyle name="20% - Accent5 5 3 2 2" xfId="4064"/>
    <cellStyle name="20% - Accent5 5 3 2 2 2" xfId="9396"/>
    <cellStyle name="20% - Accent5 5 3 2 3" xfId="5824"/>
    <cellStyle name="20% - Accent5 5 3 2 3 2" xfId="11156"/>
    <cellStyle name="20% - Accent5 5 3 2 4" xfId="7636"/>
    <cellStyle name="20% - Accent5 5 3 3" xfId="3184"/>
    <cellStyle name="20% - Accent5 5 3 3 2" xfId="8516"/>
    <cellStyle name="20% - Accent5 5 3 4" xfId="4944"/>
    <cellStyle name="20% - Accent5 5 3 4 2" xfId="10276"/>
    <cellStyle name="20% - Accent5 5 3 5" xfId="6756"/>
    <cellStyle name="20% - Accent5 5 4" xfId="672"/>
    <cellStyle name="20% - Accent5 5 4 2" xfId="2305"/>
    <cellStyle name="20% - Accent5 5 4 2 2" xfId="4065"/>
    <cellStyle name="20% - Accent5 5 4 2 2 2" xfId="9397"/>
    <cellStyle name="20% - Accent5 5 4 2 3" xfId="5825"/>
    <cellStyle name="20% - Accent5 5 4 2 3 2" xfId="11157"/>
    <cellStyle name="20% - Accent5 5 4 2 4" xfId="7637"/>
    <cellStyle name="20% - Accent5 5 4 3" xfId="3185"/>
    <cellStyle name="20% - Accent5 5 4 3 2" xfId="8517"/>
    <cellStyle name="20% - Accent5 5 4 4" xfId="4945"/>
    <cellStyle name="20% - Accent5 5 4 4 2" xfId="10277"/>
    <cellStyle name="20% - Accent5 5 4 5" xfId="6757"/>
    <cellStyle name="20% - Accent5 5 5" xfId="673"/>
    <cellStyle name="20% - Accent5 5 5 2" xfId="2306"/>
    <cellStyle name="20% - Accent5 5 5 2 2" xfId="4066"/>
    <cellStyle name="20% - Accent5 5 5 2 2 2" xfId="9398"/>
    <cellStyle name="20% - Accent5 5 5 2 3" xfId="5826"/>
    <cellStyle name="20% - Accent5 5 5 2 3 2" xfId="11158"/>
    <cellStyle name="20% - Accent5 5 5 2 4" xfId="7638"/>
    <cellStyle name="20% - Accent5 5 5 3" xfId="3186"/>
    <cellStyle name="20% - Accent5 5 5 3 2" xfId="8518"/>
    <cellStyle name="20% - Accent5 5 5 4" xfId="4946"/>
    <cellStyle name="20% - Accent5 5 5 4 2" xfId="10278"/>
    <cellStyle name="20% - Accent5 5 5 5" xfId="6758"/>
    <cellStyle name="20% - Accent5 5 6" xfId="674"/>
    <cellStyle name="20% - Accent5 5 6 2" xfId="2307"/>
    <cellStyle name="20% - Accent5 5 6 2 2" xfId="4067"/>
    <cellStyle name="20% - Accent5 5 6 2 2 2" xfId="9399"/>
    <cellStyle name="20% - Accent5 5 6 2 3" xfId="5827"/>
    <cellStyle name="20% - Accent5 5 6 2 3 2" xfId="11159"/>
    <cellStyle name="20% - Accent5 5 6 2 4" xfId="7639"/>
    <cellStyle name="20% - Accent5 5 6 3" xfId="3187"/>
    <cellStyle name="20% - Accent5 5 6 3 2" xfId="8519"/>
    <cellStyle name="20% - Accent5 5 6 4" xfId="4947"/>
    <cellStyle name="20% - Accent5 5 6 4 2" xfId="10279"/>
    <cellStyle name="20% - Accent5 5 6 5" xfId="6759"/>
    <cellStyle name="20% - Accent5 5 7" xfId="675"/>
    <cellStyle name="20% - Accent5 5 7 2" xfId="2308"/>
    <cellStyle name="20% - Accent5 5 7 2 2" xfId="4068"/>
    <cellStyle name="20% - Accent5 5 7 2 2 2" xfId="9400"/>
    <cellStyle name="20% - Accent5 5 7 2 3" xfId="5828"/>
    <cellStyle name="20% - Accent5 5 7 2 3 2" xfId="11160"/>
    <cellStyle name="20% - Accent5 5 7 2 4" xfId="7640"/>
    <cellStyle name="20% - Accent5 5 7 3" xfId="3188"/>
    <cellStyle name="20% - Accent5 5 7 3 2" xfId="8520"/>
    <cellStyle name="20% - Accent5 5 7 4" xfId="4948"/>
    <cellStyle name="20% - Accent5 5 7 4 2" xfId="10280"/>
    <cellStyle name="20% - Accent5 5 7 5" xfId="6760"/>
    <cellStyle name="20% - Accent5 5 8" xfId="676"/>
    <cellStyle name="20% - Accent5 5 8 2" xfId="2309"/>
    <cellStyle name="20% - Accent5 5 8 2 2" xfId="4069"/>
    <cellStyle name="20% - Accent5 5 8 2 2 2" xfId="9401"/>
    <cellStyle name="20% - Accent5 5 8 2 3" xfId="5829"/>
    <cellStyle name="20% - Accent5 5 8 2 3 2" xfId="11161"/>
    <cellStyle name="20% - Accent5 5 8 2 4" xfId="7641"/>
    <cellStyle name="20% - Accent5 5 8 3" xfId="3189"/>
    <cellStyle name="20% - Accent5 5 8 3 2" xfId="8521"/>
    <cellStyle name="20% - Accent5 5 8 4" xfId="4949"/>
    <cellStyle name="20% - Accent5 5 8 4 2" xfId="10281"/>
    <cellStyle name="20% - Accent5 5 8 5" xfId="6761"/>
    <cellStyle name="20% - Accent5 5 9" xfId="677"/>
    <cellStyle name="20% - Accent5 5 9 2" xfId="2310"/>
    <cellStyle name="20% - Accent5 5 9 2 2" xfId="4070"/>
    <cellStyle name="20% - Accent5 5 9 2 2 2" xfId="9402"/>
    <cellStyle name="20% - Accent5 5 9 2 3" xfId="5830"/>
    <cellStyle name="20% - Accent5 5 9 2 3 2" xfId="11162"/>
    <cellStyle name="20% - Accent5 5 9 2 4" xfId="7642"/>
    <cellStyle name="20% - Accent5 5 9 3" xfId="3190"/>
    <cellStyle name="20% - Accent5 5 9 3 2" xfId="8522"/>
    <cellStyle name="20% - Accent5 5 9 4" xfId="4950"/>
    <cellStyle name="20% - Accent5 5 9 4 2" xfId="10282"/>
    <cellStyle name="20% - Accent5 5 9 5" xfId="6762"/>
    <cellStyle name="20% - Accent6" xfId="16" builtinId="50" customBuiltin="1"/>
    <cellStyle name="20% - Accent6 2" xfId="17"/>
    <cellStyle name="20% - Accent6 3" xfId="18"/>
    <cellStyle name="20% - Accent6 4" xfId="213"/>
    <cellStyle name="20% - Accent6 5" xfId="334"/>
    <cellStyle name="20% - Accent6 5 10" xfId="679"/>
    <cellStyle name="20% - Accent6 5 10 2" xfId="2312"/>
    <cellStyle name="20% - Accent6 5 10 2 2" xfId="4072"/>
    <cellStyle name="20% - Accent6 5 10 2 2 2" xfId="9404"/>
    <cellStyle name="20% - Accent6 5 10 2 3" xfId="5832"/>
    <cellStyle name="20% - Accent6 5 10 2 3 2" xfId="11164"/>
    <cellStyle name="20% - Accent6 5 10 2 4" xfId="7644"/>
    <cellStyle name="20% - Accent6 5 10 3" xfId="3192"/>
    <cellStyle name="20% - Accent6 5 10 3 2" xfId="8524"/>
    <cellStyle name="20% - Accent6 5 10 4" xfId="4952"/>
    <cellStyle name="20% - Accent6 5 10 4 2" xfId="10284"/>
    <cellStyle name="20% - Accent6 5 10 5" xfId="6764"/>
    <cellStyle name="20% - Accent6 5 11" xfId="680"/>
    <cellStyle name="20% - Accent6 5 11 2" xfId="2313"/>
    <cellStyle name="20% - Accent6 5 11 2 2" xfId="4073"/>
    <cellStyle name="20% - Accent6 5 11 2 2 2" xfId="9405"/>
    <cellStyle name="20% - Accent6 5 11 2 3" xfId="5833"/>
    <cellStyle name="20% - Accent6 5 11 2 3 2" xfId="11165"/>
    <cellStyle name="20% - Accent6 5 11 2 4" xfId="7645"/>
    <cellStyle name="20% - Accent6 5 11 3" xfId="3193"/>
    <cellStyle name="20% - Accent6 5 11 3 2" xfId="8525"/>
    <cellStyle name="20% - Accent6 5 11 4" xfId="4953"/>
    <cellStyle name="20% - Accent6 5 11 4 2" xfId="10285"/>
    <cellStyle name="20% - Accent6 5 11 5" xfId="6765"/>
    <cellStyle name="20% - Accent6 5 12" xfId="681"/>
    <cellStyle name="20% - Accent6 5 12 2" xfId="2314"/>
    <cellStyle name="20% - Accent6 5 12 2 2" xfId="4074"/>
    <cellStyle name="20% - Accent6 5 12 2 2 2" xfId="9406"/>
    <cellStyle name="20% - Accent6 5 12 2 3" xfId="5834"/>
    <cellStyle name="20% - Accent6 5 12 2 3 2" xfId="11166"/>
    <cellStyle name="20% - Accent6 5 12 2 4" xfId="7646"/>
    <cellStyle name="20% - Accent6 5 12 3" xfId="3194"/>
    <cellStyle name="20% - Accent6 5 12 3 2" xfId="8526"/>
    <cellStyle name="20% - Accent6 5 12 4" xfId="4954"/>
    <cellStyle name="20% - Accent6 5 12 4 2" xfId="10286"/>
    <cellStyle name="20% - Accent6 5 12 5" xfId="6766"/>
    <cellStyle name="20% - Accent6 5 13" xfId="682"/>
    <cellStyle name="20% - Accent6 5 13 2" xfId="2315"/>
    <cellStyle name="20% - Accent6 5 13 2 2" xfId="4075"/>
    <cellStyle name="20% - Accent6 5 13 2 2 2" xfId="9407"/>
    <cellStyle name="20% - Accent6 5 13 2 3" xfId="5835"/>
    <cellStyle name="20% - Accent6 5 13 2 3 2" xfId="11167"/>
    <cellStyle name="20% - Accent6 5 13 2 4" xfId="7647"/>
    <cellStyle name="20% - Accent6 5 13 3" xfId="3195"/>
    <cellStyle name="20% - Accent6 5 13 3 2" xfId="8527"/>
    <cellStyle name="20% - Accent6 5 13 4" xfId="4955"/>
    <cellStyle name="20% - Accent6 5 13 4 2" xfId="10287"/>
    <cellStyle name="20% - Accent6 5 13 5" xfId="6767"/>
    <cellStyle name="20% - Accent6 5 14" xfId="683"/>
    <cellStyle name="20% - Accent6 5 14 2" xfId="2316"/>
    <cellStyle name="20% - Accent6 5 14 2 2" xfId="4076"/>
    <cellStyle name="20% - Accent6 5 14 2 2 2" xfId="9408"/>
    <cellStyle name="20% - Accent6 5 14 2 3" xfId="5836"/>
    <cellStyle name="20% - Accent6 5 14 2 3 2" xfId="11168"/>
    <cellStyle name="20% - Accent6 5 14 2 4" xfId="7648"/>
    <cellStyle name="20% - Accent6 5 14 3" xfId="3196"/>
    <cellStyle name="20% - Accent6 5 14 3 2" xfId="8528"/>
    <cellStyle name="20% - Accent6 5 14 4" xfId="4956"/>
    <cellStyle name="20% - Accent6 5 14 4 2" xfId="10288"/>
    <cellStyle name="20% - Accent6 5 14 5" xfId="6768"/>
    <cellStyle name="20% - Accent6 5 15" xfId="684"/>
    <cellStyle name="20% - Accent6 5 15 2" xfId="2317"/>
    <cellStyle name="20% - Accent6 5 15 2 2" xfId="4077"/>
    <cellStyle name="20% - Accent6 5 15 2 2 2" xfId="9409"/>
    <cellStyle name="20% - Accent6 5 15 2 3" xfId="5837"/>
    <cellStyle name="20% - Accent6 5 15 2 3 2" xfId="11169"/>
    <cellStyle name="20% - Accent6 5 15 2 4" xfId="7649"/>
    <cellStyle name="20% - Accent6 5 15 3" xfId="3197"/>
    <cellStyle name="20% - Accent6 5 15 3 2" xfId="8529"/>
    <cellStyle name="20% - Accent6 5 15 4" xfId="4957"/>
    <cellStyle name="20% - Accent6 5 15 4 2" xfId="10289"/>
    <cellStyle name="20% - Accent6 5 15 5" xfId="6769"/>
    <cellStyle name="20% - Accent6 5 16" xfId="685"/>
    <cellStyle name="20% - Accent6 5 16 2" xfId="2318"/>
    <cellStyle name="20% - Accent6 5 16 2 2" xfId="4078"/>
    <cellStyle name="20% - Accent6 5 16 2 2 2" xfId="9410"/>
    <cellStyle name="20% - Accent6 5 16 2 3" xfId="5838"/>
    <cellStyle name="20% - Accent6 5 16 2 3 2" xfId="11170"/>
    <cellStyle name="20% - Accent6 5 16 2 4" xfId="7650"/>
    <cellStyle name="20% - Accent6 5 16 3" xfId="3198"/>
    <cellStyle name="20% - Accent6 5 16 3 2" xfId="8530"/>
    <cellStyle name="20% - Accent6 5 16 4" xfId="4958"/>
    <cellStyle name="20% - Accent6 5 16 4 2" xfId="10290"/>
    <cellStyle name="20% - Accent6 5 16 5" xfId="6770"/>
    <cellStyle name="20% - Accent6 5 17" xfId="686"/>
    <cellStyle name="20% - Accent6 5 17 2" xfId="2319"/>
    <cellStyle name="20% - Accent6 5 17 2 2" xfId="4079"/>
    <cellStyle name="20% - Accent6 5 17 2 2 2" xfId="9411"/>
    <cellStyle name="20% - Accent6 5 17 2 3" xfId="5839"/>
    <cellStyle name="20% - Accent6 5 17 2 3 2" xfId="11171"/>
    <cellStyle name="20% - Accent6 5 17 2 4" xfId="7651"/>
    <cellStyle name="20% - Accent6 5 17 3" xfId="3199"/>
    <cellStyle name="20% - Accent6 5 17 3 2" xfId="8531"/>
    <cellStyle name="20% - Accent6 5 17 4" xfId="4959"/>
    <cellStyle name="20% - Accent6 5 17 4 2" xfId="10291"/>
    <cellStyle name="20% - Accent6 5 17 5" xfId="6771"/>
    <cellStyle name="20% - Accent6 5 18" xfId="687"/>
    <cellStyle name="20% - Accent6 5 18 2" xfId="2320"/>
    <cellStyle name="20% - Accent6 5 18 2 2" xfId="4080"/>
    <cellStyle name="20% - Accent6 5 18 2 2 2" xfId="9412"/>
    <cellStyle name="20% - Accent6 5 18 2 3" xfId="5840"/>
    <cellStyle name="20% - Accent6 5 18 2 3 2" xfId="11172"/>
    <cellStyle name="20% - Accent6 5 18 2 4" xfId="7652"/>
    <cellStyle name="20% - Accent6 5 18 3" xfId="3200"/>
    <cellStyle name="20% - Accent6 5 18 3 2" xfId="8532"/>
    <cellStyle name="20% - Accent6 5 18 4" xfId="4960"/>
    <cellStyle name="20% - Accent6 5 18 4 2" xfId="10292"/>
    <cellStyle name="20% - Accent6 5 18 5" xfId="6772"/>
    <cellStyle name="20% - Accent6 5 19" xfId="2311"/>
    <cellStyle name="20% - Accent6 5 19 2" xfId="4071"/>
    <cellStyle name="20% - Accent6 5 19 2 2" xfId="9403"/>
    <cellStyle name="20% - Accent6 5 19 3" xfId="5831"/>
    <cellStyle name="20% - Accent6 5 19 3 2" xfId="11163"/>
    <cellStyle name="20% - Accent6 5 19 4" xfId="7643"/>
    <cellStyle name="20% - Accent6 5 2" xfId="419"/>
    <cellStyle name="20% - Accent6 5 2 10" xfId="689"/>
    <cellStyle name="20% - Accent6 5 2 10 2" xfId="2322"/>
    <cellStyle name="20% - Accent6 5 2 10 2 2" xfId="4082"/>
    <cellStyle name="20% - Accent6 5 2 10 2 2 2" xfId="9414"/>
    <cellStyle name="20% - Accent6 5 2 10 2 3" xfId="5842"/>
    <cellStyle name="20% - Accent6 5 2 10 2 3 2" xfId="11174"/>
    <cellStyle name="20% - Accent6 5 2 10 2 4" xfId="7654"/>
    <cellStyle name="20% - Accent6 5 2 10 3" xfId="3202"/>
    <cellStyle name="20% - Accent6 5 2 10 3 2" xfId="8534"/>
    <cellStyle name="20% - Accent6 5 2 10 4" xfId="4962"/>
    <cellStyle name="20% - Accent6 5 2 10 4 2" xfId="10294"/>
    <cellStyle name="20% - Accent6 5 2 10 5" xfId="6774"/>
    <cellStyle name="20% - Accent6 5 2 11" xfId="690"/>
    <cellStyle name="20% - Accent6 5 2 11 2" xfId="2323"/>
    <cellStyle name="20% - Accent6 5 2 11 2 2" xfId="4083"/>
    <cellStyle name="20% - Accent6 5 2 11 2 2 2" xfId="9415"/>
    <cellStyle name="20% - Accent6 5 2 11 2 3" xfId="5843"/>
    <cellStyle name="20% - Accent6 5 2 11 2 3 2" xfId="11175"/>
    <cellStyle name="20% - Accent6 5 2 11 2 4" xfId="7655"/>
    <cellStyle name="20% - Accent6 5 2 11 3" xfId="3203"/>
    <cellStyle name="20% - Accent6 5 2 11 3 2" xfId="8535"/>
    <cellStyle name="20% - Accent6 5 2 11 4" xfId="4963"/>
    <cellStyle name="20% - Accent6 5 2 11 4 2" xfId="10295"/>
    <cellStyle name="20% - Accent6 5 2 11 5" xfId="6775"/>
    <cellStyle name="20% - Accent6 5 2 12" xfId="691"/>
    <cellStyle name="20% - Accent6 5 2 12 2" xfId="2324"/>
    <cellStyle name="20% - Accent6 5 2 12 2 2" xfId="4084"/>
    <cellStyle name="20% - Accent6 5 2 12 2 2 2" xfId="9416"/>
    <cellStyle name="20% - Accent6 5 2 12 2 3" xfId="5844"/>
    <cellStyle name="20% - Accent6 5 2 12 2 3 2" xfId="11176"/>
    <cellStyle name="20% - Accent6 5 2 12 2 4" xfId="7656"/>
    <cellStyle name="20% - Accent6 5 2 12 3" xfId="3204"/>
    <cellStyle name="20% - Accent6 5 2 12 3 2" xfId="8536"/>
    <cellStyle name="20% - Accent6 5 2 12 4" xfId="4964"/>
    <cellStyle name="20% - Accent6 5 2 12 4 2" xfId="10296"/>
    <cellStyle name="20% - Accent6 5 2 12 5" xfId="6776"/>
    <cellStyle name="20% - Accent6 5 2 13" xfId="692"/>
    <cellStyle name="20% - Accent6 5 2 13 2" xfId="2325"/>
    <cellStyle name="20% - Accent6 5 2 13 2 2" xfId="4085"/>
    <cellStyle name="20% - Accent6 5 2 13 2 2 2" xfId="9417"/>
    <cellStyle name="20% - Accent6 5 2 13 2 3" xfId="5845"/>
    <cellStyle name="20% - Accent6 5 2 13 2 3 2" xfId="11177"/>
    <cellStyle name="20% - Accent6 5 2 13 2 4" xfId="7657"/>
    <cellStyle name="20% - Accent6 5 2 13 3" xfId="3205"/>
    <cellStyle name="20% - Accent6 5 2 13 3 2" xfId="8537"/>
    <cellStyle name="20% - Accent6 5 2 13 4" xfId="4965"/>
    <cellStyle name="20% - Accent6 5 2 13 4 2" xfId="10297"/>
    <cellStyle name="20% - Accent6 5 2 13 5" xfId="6777"/>
    <cellStyle name="20% - Accent6 5 2 14" xfId="693"/>
    <cellStyle name="20% - Accent6 5 2 14 2" xfId="2326"/>
    <cellStyle name="20% - Accent6 5 2 14 2 2" xfId="4086"/>
    <cellStyle name="20% - Accent6 5 2 14 2 2 2" xfId="9418"/>
    <cellStyle name="20% - Accent6 5 2 14 2 3" xfId="5846"/>
    <cellStyle name="20% - Accent6 5 2 14 2 3 2" xfId="11178"/>
    <cellStyle name="20% - Accent6 5 2 14 2 4" xfId="7658"/>
    <cellStyle name="20% - Accent6 5 2 14 3" xfId="3206"/>
    <cellStyle name="20% - Accent6 5 2 14 3 2" xfId="8538"/>
    <cellStyle name="20% - Accent6 5 2 14 4" xfId="4966"/>
    <cellStyle name="20% - Accent6 5 2 14 4 2" xfId="10298"/>
    <cellStyle name="20% - Accent6 5 2 14 5" xfId="6778"/>
    <cellStyle name="20% - Accent6 5 2 15" xfId="694"/>
    <cellStyle name="20% - Accent6 5 2 15 2" xfId="2327"/>
    <cellStyle name="20% - Accent6 5 2 15 2 2" xfId="4087"/>
    <cellStyle name="20% - Accent6 5 2 15 2 2 2" xfId="9419"/>
    <cellStyle name="20% - Accent6 5 2 15 2 3" xfId="5847"/>
    <cellStyle name="20% - Accent6 5 2 15 2 3 2" xfId="11179"/>
    <cellStyle name="20% - Accent6 5 2 15 2 4" xfId="7659"/>
    <cellStyle name="20% - Accent6 5 2 15 3" xfId="3207"/>
    <cellStyle name="20% - Accent6 5 2 15 3 2" xfId="8539"/>
    <cellStyle name="20% - Accent6 5 2 15 4" xfId="4967"/>
    <cellStyle name="20% - Accent6 5 2 15 4 2" xfId="10299"/>
    <cellStyle name="20% - Accent6 5 2 15 5" xfId="6779"/>
    <cellStyle name="20% - Accent6 5 2 16" xfId="695"/>
    <cellStyle name="20% - Accent6 5 2 16 2" xfId="2328"/>
    <cellStyle name="20% - Accent6 5 2 16 2 2" xfId="4088"/>
    <cellStyle name="20% - Accent6 5 2 16 2 2 2" xfId="9420"/>
    <cellStyle name="20% - Accent6 5 2 16 2 3" xfId="5848"/>
    <cellStyle name="20% - Accent6 5 2 16 2 3 2" xfId="11180"/>
    <cellStyle name="20% - Accent6 5 2 16 2 4" xfId="7660"/>
    <cellStyle name="20% - Accent6 5 2 16 3" xfId="3208"/>
    <cellStyle name="20% - Accent6 5 2 16 3 2" xfId="8540"/>
    <cellStyle name="20% - Accent6 5 2 16 4" xfId="4968"/>
    <cellStyle name="20% - Accent6 5 2 16 4 2" xfId="10300"/>
    <cellStyle name="20% - Accent6 5 2 16 5" xfId="6780"/>
    <cellStyle name="20% - Accent6 5 2 17" xfId="696"/>
    <cellStyle name="20% - Accent6 5 2 17 2" xfId="2329"/>
    <cellStyle name="20% - Accent6 5 2 17 2 2" xfId="4089"/>
    <cellStyle name="20% - Accent6 5 2 17 2 2 2" xfId="9421"/>
    <cellStyle name="20% - Accent6 5 2 17 2 3" xfId="5849"/>
    <cellStyle name="20% - Accent6 5 2 17 2 3 2" xfId="11181"/>
    <cellStyle name="20% - Accent6 5 2 17 2 4" xfId="7661"/>
    <cellStyle name="20% - Accent6 5 2 17 3" xfId="3209"/>
    <cellStyle name="20% - Accent6 5 2 17 3 2" xfId="8541"/>
    <cellStyle name="20% - Accent6 5 2 17 4" xfId="4969"/>
    <cellStyle name="20% - Accent6 5 2 17 4 2" xfId="10301"/>
    <cellStyle name="20% - Accent6 5 2 17 5" xfId="6781"/>
    <cellStyle name="20% - Accent6 5 2 18" xfId="2321"/>
    <cellStyle name="20% - Accent6 5 2 18 2" xfId="4081"/>
    <cellStyle name="20% - Accent6 5 2 18 2 2" xfId="9413"/>
    <cellStyle name="20% - Accent6 5 2 18 3" xfId="5841"/>
    <cellStyle name="20% - Accent6 5 2 18 3 2" xfId="11173"/>
    <cellStyle name="20% - Accent6 5 2 18 4" xfId="7653"/>
    <cellStyle name="20% - Accent6 5 2 19" xfId="688"/>
    <cellStyle name="20% - Accent6 5 2 19 2" xfId="6773"/>
    <cellStyle name="20% - Accent6 5 2 2" xfId="697"/>
    <cellStyle name="20% - Accent6 5 2 2 2" xfId="2330"/>
    <cellStyle name="20% - Accent6 5 2 2 2 2" xfId="4090"/>
    <cellStyle name="20% - Accent6 5 2 2 2 2 2" xfId="9422"/>
    <cellStyle name="20% - Accent6 5 2 2 2 3" xfId="5850"/>
    <cellStyle name="20% - Accent6 5 2 2 2 3 2" xfId="11182"/>
    <cellStyle name="20% - Accent6 5 2 2 2 4" xfId="7662"/>
    <cellStyle name="20% - Accent6 5 2 2 3" xfId="3210"/>
    <cellStyle name="20% - Accent6 5 2 2 3 2" xfId="8542"/>
    <cellStyle name="20% - Accent6 5 2 2 4" xfId="4970"/>
    <cellStyle name="20% - Accent6 5 2 2 4 2" xfId="10302"/>
    <cellStyle name="20% - Accent6 5 2 2 5" xfId="6782"/>
    <cellStyle name="20% - Accent6 5 2 20" xfId="3201"/>
    <cellStyle name="20% - Accent6 5 2 20 2" xfId="8533"/>
    <cellStyle name="20% - Accent6 5 2 21" xfId="4961"/>
    <cellStyle name="20% - Accent6 5 2 21 2" xfId="10293"/>
    <cellStyle name="20% - Accent6 5 2 22" xfId="6571"/>
    <cellStyle name="20% - Accent6 5 2 3" xfId="698"/>
    <cellStyle name="20% - Accent6 5 2 3 2" xfId="2331"/>
    <cellStyle name="20% - Accent6 5 2 3 2 2" xfId="4091"/>
    <cellStyle name="20% - Accent6 5 2 3 2 2 2" xfId="9423"/>
    <cellStyle name="20% - Accent6 5 2 3 2 3" xfId="5851"/>
    <cellStyle name="20% - Accent6 5 2 3 2 3 2" xfId="11183"/>
    <cellStyle name="20% - Accent6 5 2 3 2 4" xfId="7663"/>
    <cellStyle name="20% - Accent6 5 2 3 3" xfId="3211"/>
    <cellStyle name="20% - Accent6 5 2 3 3 2" xfId="8543"/>
    <cellStyle name="20% - Accent6 5 2 3 4" xfId="4971"/>
    <cellStyle name="20% - Accent6 5 2 3 4 2" xfId="10303"/>
    <cellStyle name="20% - Accent6 5 2 3 5" xfId="6783"/>
    <cellStyle name="20% - Accent6 5 2 4" xfId="699"/>
    <cellStyle name="20% - Accent6 5 2 4 2" xfId="2332"/>
    <cellStyle name="20% - Accent6 5 2 4 2 2" xfId="4092"/>
    <cellStyle name="20% - Accent6 5 2 4 2 2 2" xfId="9424"/>
    <cellStyle name="20% - Accent6 5 2 4 2 3" xfId="5852"/>
    <cellStyle name="20% - Accent6 5 2 4 2 3 2" xfId="11184"/>
    <cellStyle name="20% - Accent6 5 2 4 2 4" xfId="7664"/>
    <cellStyle name="20% - Accent6 5 2 4 3" xfId="3212"/>
    <cellStyle name="20% - Accent6 5 2 4 3 2" xfId="8544"/>
    <cellStyle name="20% - Accent6 5 2 4 4" xfId="4972"/>
    <cellStyle name="20% - Accent6 5 2 4 4 2" xfId="10304"/>
    <cellStyle name="20% - Accent6 5 2 4 5" xfId="6784"/>
    <cellStyle name="20% - Accent6 5 2 5" xfId="700"/>
    <cellStyle name="20% - Accent6 5 2 5 2" xfId="2333"/>
    <cellStyle name="20% - Accent6 5 2 5 2 2" xfId="4093"/>
    <cellStyle name="20% - Accent6 5 2 5 2 2 2" xfId="9425"/>
    <cellStyle name="20% - Accent6 5 2 5 2 3" xfId="5853"/>
    <cellStyle name="20% - Accent6 5 2 5 2 3 2" xfId="11185"/>
    <cellStyle name="20% - Accent6 5 2 5 2 4" xfId="7665"/>
    <cellStyle name="20% - Accent6 5 2 5 3" xfId="3213"/>
    <cellStyle name="20% - Accent6 5 2 5 3 2" xfId="8545"/>
    <cellStyle name="20% - Accent6 5 2 5 4" xfId="4973"/>
    <cellStyle name="20% - Accent6 5 2 5 4 2" xfId="10305"/>
    <cellStyle name="20% - Accent6 5 2 5 5" xfId="6785"/>
    <cellStyle name="20% - Accent6 5 2 6" xfId="701"/>
    <cellStyle name="20% - Accent6 5 2 6 2" xfId="2334"/>
    <cellStyle name="20% - Accent6 5 2 6 2 2" xfId="4094"/>
    <cellStyle name="20% - Accent6 5 2 6 2 2 2" xfId="9426"/>
    <cellStyle name="20% - Accent6 5 2 6 2 3" xfId="5854"/>
    <cellStyle name="20% - Accent6 5 2 6 2 3 2" xfId="11186"/>
    <cellStyle name="20% - Accent6 5 2 6 2 4" xfId="7666"/>
    <cellStyle name="20% - Accent6 5 2 6 3" xfId="3214"/>
    <cellStyle name="20% - Accent6 5 2 6 3 2" xfId="8546"/>
    <cellStyle name="20% - Accent6 5 2 6 4" xfId="4974"/>
    <cellStyle name="20% - Accent6 5 2 6 4 2" xfId="10306"/>
    <cellStyle name="20% - Accent6 5 2 6 5" xfId="6786"/>
    <cellStyle name="20% - Accent6 5 2 7" xfId="702"/>
    <cellStyle name="20% - Accent6 5 2 7 2" xfId="2335"/>
    <cellStyle name="20% - Accent6 5 2 7 2 2" xfId="4095"/>
    <cellStyle name="20% - Accent6 5 2 7 2 2 2" xfId="9427"/>
    <cellStyle name="20% - Accent6 5 2 7 2 3" xfId="5855"/>
    <cellStyle name="20% - Accent6 5 2 7 2 3 2" xfId="11187"/>
    <cellStyle name="20% - Accent6 5 2 7 2 4" xfId="7667"/>
    <cellStyle name="20% - Accent6 5 2 7 3" xfId="3215"/>
    <cellStyle name="20% - Accent6 5 2 7 3 2" xfId="8547"/>
    <cellStyle name="20% - Accent6 5 2 7 4" xfId="4975"/>
    <cellStyle name="20% - Accent6 5 2 7 4 2" xfId="10307"/>
    <cellStyle name="20% - Accent6 5 2 7 5" xfId="6787"/>
    <cellStyle name="20% - Accent6 5 2 8" xfId="703"/>
    <cellStyle name="20% - Accent6 5 2 8 2" xfId="2336"/>
    <cellStyle name="20% - Accent6 5 2 8 2 2" xfId="4096"/>
    <cellStyle name="20% - Accent6 5 2 8 2 2 2" xfId="9428"/>
    <cellStyle name="20% - Accent6 5 2 8 2 3" xfId="5856"/>
    <cellStyle name="20% - Accent6 5 2 8 2 3 2" xfId="11188"/>
    <cellStyle name="20% - Accent6 5 2 8 2 4" xfId="7668"/>
    <cellStyle name="20% - Accent6 5 2 8 3" xfId="3216"/>
    <cellStyle name="20% - Accent6 5 2 8 3 2" xfId="8548"/>
    <cellStyle name="20% - Accent6 5 2 8 4" xfId="4976"/>
    <cellStyle name="20% - Accent6 5 2 8 4 2" xfId="10308"/>
    <cellStyle name="20% - Accent6 5 2 8 5" xfId="6788"/>
    <cellStyle name="20% - Accent6 5 2 9" xfId="704"/>
    <cellStyle name="20% - Accent6 5 2 9 2" xfId="2337"/>
    <cellStyle name="20% - Accent6 5 2 9 2 2" xfId="4097"/>
    <cellStyle name="20% - Accent6 5 2 9 2 2 2" xfId="9429"/>
    <cellStyle name="20% - Accent6 5 2 9 2 3" xfId="5857"/>
    <cellStyle name="20% - Accent6 5 2 9 2 3 2" xfId="11189"/>
    <cellStyle name="20% - Accent6 5 2 9 2 4" xfId="7669"/>
    <cellStyle name="20% - Accent6 5 2 9 3" xfId="3217"/>
    <cellStyle name="20% - Accent6 5 2 9 3 2" xfId="8549"/>
    <cellStyle name="20% - Accent6 5 2 9 4" xfId="4977"/>
    <cellStyle name="20% - Accent6 5 2 9 4 2" xfId="10309"/>
    <cellStyle name="20% - Accent6 5 2 9 5" xfId="6789"/>
    <cellStyle name="20% - Accent6 5 20" xfId="678"/>
    <cellStyle name="20% - Accent6 5 20 2" xfId="6763"/>
    <cellStyle name="20% - Accent6 5 21" xfId="3191"/>
    <cellStyle name="20% - Accent6 5 21 2" xfId="8523"/>
    <cellStyle name="20% - Accent6 5 22" xfId="4951"/>
    <cellStyle name="20% - Accent6 5 22 2" xfId="10283"/>
    <cellStyle name="20% - Accent6 5 23" xfId="6550"/>
    <cellStyle name="20% - Accent6 5 3" xfId="705"/>
    <cellStyle name="20% - Accent6 5 3 2" xfId="2338"/>
    <cellStyle name="20% - Accent6 5 3 2 2" xfId="4098"/>
    <cellStyle name="20% - Accent6 5 3 2 2 2" xfId="9430"/>
    <cellStyle name="20% - Accent6 5 3 2 3" xfId="5858"/>
    <cellStyle name="20% - Accent6 5 3 2 3 2" xfId="11190"/>
    <cellStyle name="20% - Accent6 5 3 2 4" xfId="7670"/>
    <cellStyle name="20% - Accent6 5 3 3" xfId="3218"/>
    <cellStyle name="20% - Accent6 5 3 3 2" xfId="8550"/>
    <cellStyle name="20% - Accent6 5 3 4" xfId="4978"/>
    <cellStyle name="20% - Accent6 5 3 4 2" xfId="10310"/>
    <cellStyle name="20% - Accent6 5 3 5" xfId="6790"/>
    <cellStyle name="20% - Accent6 5 4" xfId="706"/>
    <cellStyle name="20% - Accent6 5 4 2" xfId="2339"/>
    <cellStyle name="20% - Accent6 5 4 2 2" xfId="4099"/>
    <cellStyle name="20% - Accent6 5 4 2 2 2" xfId="9431"/>
    <cellStyle name="20% - Accent6 5 4 2 3" xfId="5859"/>
    <cellStyle name="20% - Accent6 5 4 2 3 2" xfId="11191"/>
    <cellStyle name="20% - Accent6 5 4 2 4" xfId="7671"/>
    <cellStyle name="20% - Accent6 5 4 3" xfId="3219"/>
    <cellStyle name="20% - Accent6 5 4 3 2" xfId="8551"/>
    <cellStyle name="20% - Accent6 5 4 4" xfId="4979"/>
    <cellStyle name="20% - Accent6 5 4 4 2" xfId="10311"/>
    <cellStyle name="20% - Accent6 5 4 5" xfId="6791"/>
    <cellStyle name="20% - Accent6 5 5" xfId="707"/>
    <cellStyle name="20% - Accent6 5 5 2" xfId="2340"/>
    <cellStyle name="20% - Accent6 5 5 2 2" xfId="4100"/>
    <cellStyle name="20% - Accent6 5 5 2 2 2" xfId="9432"/>
    <cellStyle name="20% - Accent6 5 5 2 3" xfId="5860"/>
    <cellStyle name="20% - Accent6 5 5 2 3 2" xfId="11192"/>
    <cellStyle name="20% - Accent6 5 5 2 4" xfId="7672"/>
    <cellStyle name="20% - Accent6 5 5 3" xfId="3220"/>
    <cellStyle name="20% - Accent6 5 5 3 2" xfId="8552"/>
    <cellStyle name="20% - Accent6 5 5 4" xfId="4980"/>
    <cellStyle name="20% - Accent6 5 5 4 2" xfId="10312"/>
    <cellStyle name="20% - Accent6 5 5 5" xfId="6792"/>
    <cellStyle name="20% - Accent6 5 6" xfId="708"/>
    <cellStyle name="20% - Accent6 5 6 2" xfId="2341"/>
    <cellStyle name="20% - Accent6 5 6 2 2" xfId="4101"/>
    <cellStyle name="20% - Accent6 5 6 2 2 2" xfId="9433"/>
    <cellStyle name="20% - Accent6 5 6 2 3" xfId="5861"/>
    <cellStyle name="20% - Accent6 5 6 2 3 2" xfId="11193"/>
    <cellStyle name="20% - Accent6 5 6 2 4" xfId="7673"/>
    <cellStyle name="20% - Accent6 5 6 3" xfId="3221"/>
    <cellStyle name="20% - Accent6 5 6 3 2" xfId="8553"/>
    <cellStyle name="20% - Accent6 5 6 4" xfId="4981"/>
    <cellStyle name="20% - Accent6 5 6 4 2" xfId="10313"/>
    <cellStyle name="20% - Accent6 5 6 5" xfId="6793"/>
    <cellStyle name="20% - Accent6 5 7" xfId="709"/>
    <cellStyle name="20% - Accent6 5 7 2" xfId="2342"/>
    <cellStyle name="20% - Accent6 5 7 2 2" xfId="4102"/>
    <cellStyle name="20% - Accent6 5 7 2 2 2" xfId="9434"/>
    <cellStyle name="20% - Accent6 5 7 2 3" xfId="5862"/>
    <cellStyle name="20% - Accent6 5 7 2 3 2" xfId="11194"/>
    <cellStyle name="20% - Accent6 5 7 2 4" xfId="7674"/>
    <cellStyle name="20% - Accent6 5 7 3" xfId="3222"/>
    <cellStyle name="20% - Accent6 5 7 3 2" xfId="8554"/>
    <cellStyle name="20% - Accent6 5 7 4" xfId="4982"/>
    <cellStyle name="20% - Accent6 5 7 4 2" xfId="10314"/>
    <cellStyle name="20% - Accent6 5 7 5" xfId="6794"/>
    <cellStyle name="20% - Accent6 5 8" xfId="710"/>
    <cellStyle name="20% - Accent6 5 8 2" xfId="2343"/>
    <cellStyle name="20% - Accent6 5 8 2 2" xfId="4103"/>
    <cellStyle name="20% - Accent6 5 8 2 2 2" xfId="9435"/>
    <cellStyle name="20% - Accent6 5 8 2 3" xfId="5863"/>
    <cellStyle name="20% - Accent6 5 8 2 3 2" xfId="11195"/>
    <cellStyle name="20% - Accent6 5 8 2 4" xfId="7675"/>
    <cellStyle name="20% - Accent6 5 8 3" xfId="3223"/>
    <cellStyle name="20% - Accent6 5 8 3 2" xfId="8555"/>
    <cellStyle name="20% - Accent6 5 8 4" xfId="4983"/>
    <cellStyle name="20% - Accent6 5 8 4 2" xfId="10315"/>
    <cellStyle name="20% - Accent6 5 8 5" xfId="6795"/>
    <cellStyle name="20% - Accent6 5 9" xfId="711"/>
    <cellStyle name="20% - Accent6 5 9 2" xfId="2344"/>
    <cellStyle name="20% - Accent6 5 9 2 2" xfId="4104"/>
    <cellStyle name="20% - Accent6 5 9 2 2 2" xfId="9436"/>
    <cellStyle name="20% - Accent6 5 9 2 3" xfId="5864"/>
    <cellStyle name="20% - Accent6 5 9 2 3 2" xfId="11196"/>
    <cellStyle name="20% - Accent6 5 9 2 4" xfId="7676"/>
    <cellStyle name="20% - Accent6 5 9 3" xfId="3224"/>
    <cellStyle name="20% - Accent6 5 9 3 2" xfId="8556"/>
    <cellStyle name="20% - Accent6 5 9 4" xfId="4984"/>
    <cellStyle name="20% - Accent6 5 9 4 2" xfId="10316"/>
    <cellStyle name="20% - Accent6 5 9 5" xfId="6796"/>
    <cellStyle name="40% - Accent1" xfId="19" builtinId="31" customBuiltin="1"/>
    <cellStyle name="40% - Accent1 2" xfId="20"/>
    <cellStyle name="40% - Accent1 3" xfId="21"/>
    <cellStyle name="40% - Accent1 4" xfId="216"/>
    <cellStyle name="40% - Accent1 5" xfId="316"/>
    <cellStyle name="40% - Accent1 5 10" xfId="713"/>
    <cellStyle name="40% - Accent1 5 10 2" xfId="2346"/>
    <cellStyle name="40% - Accent1 5 10 2 2" xfId="4106"/>
    <cellStyle name="40% - Accent1 5 10 2 2 2" xfId="9438"/>
    <cellStyle name="40% - Accent1 5 10 2 3" xfId="5866"/>
    <cellStyle name="40% - Accent1 5 10 2 3 2" xfId="11198"/>
    <cellStyle name="40% - Accent1 5 10 2 4" xfId="7678"/>
    <cellStyle name="40% - Accent1 5 10 3" xfId="3226"/>
    <cellStyle name="40% - Accent1 5 10 3 2" xfId="8558"/>
    <cellStyle name="40% - Accent1 5 10 4" xfId="4986"/>
    <cellStyle name="40% - Accent1 5 10 4 2" xfId="10318"/>
    <cellStyle name="40% - Accent1 5 10 5" xfId="6798"/>
    <cellStyle name="40% - Accent1 5 11" xfId="714"/>
    <cellStyle name="40% - Accent1 5 11 2" xfId="2347"/>
    <cellStyle name="40% - Accent1 5 11 2 2" xfId="4107"/>
    <cellStyle name="40% - Accent1 5 11 2 2 2" xfId="9439"/>
    <cellStyle name="40% - Accent1 5 11 2 3" xfId="5867"/>
    <cellStyle name="40% - Accent1 5 11 2 3 2" xfId="11199"/>
    <cellStyle name="40% - Accent1 5 11 2 4" xfId="7679"/>
    <cellStyle name="40% - Accent1 5 11 3" xfId="3227"/>
    <cellStyle name="40% - Accent1 5 11 3 2" xfId="8559"/>
    <cellStyle name="40% - Accent1 5 11 4" xfId="4987"/>
    <cellStyle name="40% - Accent1 5 11 4 2" xfId="10319"/>
    <cellStyle name="40% - Accent1 5 11 5" xfId="6799"/>
    <cellStyle name="40% - Accent1 5 12" xfId="715"/>
    <cellStyle name="40% - Accent1 5 12 2" xfId="2348"/>
    <cellStyle name="40% - Accent1 5 12 2 2" xfId="4108"/>
    <cellStyle name="40% - Accent1 5 12 2 2 2" xfId="9440"/>
    <cellStyle name="40% - Accent1 5 12 2 3" xfId="5868"/>
    <cellStyle name="40% - Accent1 5 12 2 3 2" xfId="11200"/>
    <cellStyle name="40% - Accent1 5 12 2 4" xfId="7680"/>
    <cellStyle name="40% - Accent1 5 12 3" xfId="3228"/>
    <cellStyle name="40% - Accent1 5 12 3 2" xfId="8560"/>
    <cellStyle name="40% - Accent1 5 12 4" xfId="4988"/>
    <cellStyle name="40% - Accent1 5 12 4 2" xfId="10320"/>
    <cellStyle name="40% - Accent1 5 12 5" xfId="6800"/>
    <cellStyle name="40% - Accent1 5 13" xfId="716"/>
    <cellStyle name="40% - Accent1 5 13 2" xfId="2349"/>
    <cellStyle name="40% - Accent1 5 13 2 2" xfId="4109"/>
    <cellStyle name="40% - Accent1 5 13 2 2 2" xfId="9441"/>
    <cellStyle name="40% - Accent1 5 13 2 3" xfId="5869"/>
    <cellStyle name="40% - Accent1 5 13 2 3 2" xfId="11201"/>
    <cellStyle name="40% - Accent1 5 13 2 4" xfId="7681"/>
    <cellStyle name="40% - Accent1 5 13 3" xfId="3229"/>
    <cellStyle name="40% - Accent1 5 13 3 2" xfId="8561"/>
    <cellStyle name="40% - Accent1 5 13 4" xfId="4989"/>
    <cellStyle name="40% - Accent1 5 13 4 2" xfId="10321"/>
    <cellStyle name="40% - Accent1 5 13 5" xfId="6801"/>
    <cellStyle name="40% - Accent1 5 14" xfId="717"/>
    <cellStyle name="40% - Accent1 5 14 2" xfId="2350"/>
    <cellStyle name="40% - Accent1 5 14 2 2" xfId="4110"/>
    <cellStyle name="40% - Accent1 5 14 2 2 2" xfId="9442"/>
    <cellStyle name="40% - Accent1 5 14 2 3" xfId="5870"/>
    <cellStyle name="40% - Accent1 5 14 2 3 2" xfId="11202"/>
    <cellStyle name="40% - Accent1 5 14 2 4" xfId="7682"/>
    <cellStyle name="40% - Accent1 5 14 3" xfId="3230"/>
    <cellStyle name="40% - Accent1 5 14 3 2" xfId="8562"/>
    <cellStyle name="40% - Accent1 5 14 4" xfId="4990"/>
    <cellStyle name="40% - Accent1 5 14 4 2" xfId="10322"/>
    <cellStyle name="40% - Accent1 5 14 5" xfId="6802"/>
    <cellStyle name="40% - Accent1 5 15" xfId="718"/>
    <cellStyle name="40% - Accent1 5 15 2" xfId="2351"/>
    <cellStyle name="40% - Accent1 5 15 2 2" xfId="4111"/>
    <cellStyle name="40% - Accent1 5 15 2 2 2" xfId="9443"/>
    <cellStyle name="40% - Accent1 5 15 2 3" xfId="5871"/>
    <cellStyle name="40% - Accent1 5 15 2 3 2" xfId="11203"/>
    <cellStyle name="40% - Accent1 5 15 2 4" xfId="7683"/>
    <cellStyle name="40% - Accent1 5 15 3" xfId="3231"/>
    <cellStyle name="40% - Accent1 5 15 3 2" xfId="8563"/>
    <cellStyle name="40% - Accent1 5 15 4" xfId="4991"/>
    <cellStyle name="40% - Accent1 5 15 4 2" xfId="10323"/>
    <cellStyle name="40% - Accent1 5 15 5" xfId="6803"/>
    <cellStyle name="40% - Accent1 5 16" xfId="719"/>
    <cellStyle name="40% - Accent1 5 16 2" xfId="2352"/>
    <cellStyle name="40% - Accent1 5 16 2 2" xfId="4112"/>
    <cellStyle name="40% - Accent1 5 16 2 2 2" xfId="9444"/>
    <cellStyle name="40% - Accent1 5 16 2 3" xfId="5872"/>
    <cellStyle name="40% - Accent1 5 16 2 3 2" xfId="11204"/>
    <cellStyle name="40% - Accent1 5 16 2 4" xfId="7684"/>
    <cellStyle name="40% - Accent1 5 16 3" xfId="3232"/>
    <cellStyle name="40% - Accent1 5 16 3 2" xfId="8564"/>
    <cellStyle name="40% - Accent1 5 16 4" xfId="4992"/>
    <cellStyle name="40% - Accent1 5 16 4 2" xfId="10324"/>
    <cellStyle name="40% - Accent1 5 16 5" xfId="6804"/>
    <cellStyle name="40% - Accent1 5 17" xfId="720"/>
    <cellStyle name="40% - Accent1 5 17 2" xfId="2353"/>
    <cellStyle name="40% - Accent1 5 17 2 2" xfId="4113"/>
    <cellStyle name="40% - Accent1 5 17 2 2 2" xfId="9445"/>
    <cellStyle name="40% - Accent1 5 17 2 3" xfId="5873"/>
    <cellStyle name="40% - Accent1 5 17 2 3 2" xfId="11205"/>
    <cellStyle name="40% - Accent1 5 17 2 4" xfId="7685"/>
    <cellStyle name="40% - Accent1 5 17 3" xfId="3233"/>
    <cellStyle name="40% - Accent1 5 17 3 2" xfId="8565"/>
    <cellStyle name="40% - Accent1 5 17 4" xfId="4993"/>
    <cellStyle name="40% - Accent1 5 17 4 2" xfId="10325"/>
    <cellStyle name="40% - Accent1 5 17 5" xfId="6805"/>
    <cellStyle name="40% - Accent1 5 18" xfId="721"/>
    <cellStyle name="40% - Accent1 5 18 2" xfId="2354"/>
    <cellStyle name="40% - Accent1 5 18 2 2" xfId="4114"/>
    <cellStyle name="40% - Accent1 5 18 2 2 2" xfId="9446"/>
    <cellStyle name="40% - Accent1 5 18 2 3" xfId="5874"/>
    <cellStyle name="40% - Accent1 5 18 2 3 2" xfId="11206"/>
    <cellStyle name="40% - Accent1 5 18 2 4" xfId="7686"/>
    <cellStyle name="40% - Accent1 5 18 3" xfId="3234"/>
    <cellStyle name="40% - Accent1 5 18 3 2" xfId="8566"/>
    <cellStyle name="40% - Accent1 5 18 4" xfId="4994"/>
    <cellStyle name="40% - Accent1 5 18 4 2" xfId="10326"/>
    <cellStyle name="40% - Accent1 5 18 5" xfId="6806"/>
    <cellStyle name="40% - Accent1 5 19" xfId="2345"/>
    <cellStyle name="40% - Accent1 5 19 2" xfId="4105"/>
    <cellStyle name="40% - Accent1 5 19 2 2" xfId="9437"/>
    <cellStyle name="40% - Accent1 5 19 3" xfId="5865"/>
    <cellStyle name="40% - Accent1 5 19 3 2" xfId="11197"/>
    <cellStyle name="40% - Accent1 5 19 4" xfId="7677"/>
    <cellStyle name="40% - Accent1 5 2" xfId="410"/>
    <cellStyle name="40% - Accent1 5 2 10" xfId="723"/>
    <cellStyle name="40% - Accent1 5 2 10 2" xfId="2356"/>
    <cellStyle name="40% - Accent1 5 2 10 2 2" xfId="4116"/>
    <cellStyle name="40% - Accent1 5 2 10 2 2 2" xfId="9448"/>
    <cellStyle name="40% - Accent1 5 2 10 2 3" xfId="5876"/>
    <cellStyle name="40% - Accent1 5 2 10 2 3 2" xfId="11208"/>
    <cellStyle name="40% - Accent1 5 2 10 2 4" xfId="7688"/>
    <cellStyle name="40% - Accent1 5 2 10 3" xfId="3236"/>
    <cellStyle name="40% - Accent1 5 2 10 3 2" xfId="8568"/>
    <cellStyle name="40% - Accent1 5 2 10 4" xfId="4996"/>
    <cellStyle name="40% - Accent1 5 2 10 4 2" xfId="10328"/>
    <cellStyle name="40% - Accent1 5 2 10 5" xfId="6808"/>
    <cellStyle name="40% - Accent1 5 2 11" xfId="724"/>
    <cellStyle name="40% - Accent1 5 2 11 2" xfId="2357"/>
    <cellStyle name="40% - Accent1 5 2 11 2 2" xfId="4117"/>
    <cellStyle name="40% - Accent1 5 2 11 2 2 2" xfId="9449"/>
    <cellStyle name="40% - Accent1 5 2 11 2 3" xfId="5877"/>
    <cellStyle name="40% - Accent1 5 2 11 2 3 2" xfId="11209"/>
    <cellStyle name="40% - Accent1 5 2 11 2 4" xfId="7689"/>
    <cellStyle name="40% - Accent1 5 2 11 3" xfId="3237"/>
    <cellStyle name="40% - Accent1 5 2 11 3 2" xfId="8569"/>
    <cellStyle name="40% - Accent1 5 2 11 4" xfId="4997"/>
    <cellStyle name="40% - Accent1 5 2 11 4 2" xfId="10329"/>
    <cellStyle name="40% - Accent1 5 2 11 5" xfId="6809"/>
    <cellStyle name="40% - Accent1 5 2 12" xfId="725"/>
    <cellStyle name="40% - Accent1 5 2 12 2" xfId="2358"/>
    <cellStyle name="40% - Accent1 5 2 12 2 2" xfId="4118"/>
    <cellStyle name="40% - Accent1 5 2 12 2 2 2" xfId="9450"/>
    <cellStyle name="40% - Accent1 5 2 12 2 3" xfId="5878"/>
    <cellStyle name="40% - Accent1 5 2 12 2 3 2" xfId="11210"/>
    <cellStyle name="40% - Accent1 5 2 12 2 4" xfId="7690"/>
    <cellStyle name="40% - Accent1 5 2 12 3" xfId="3238"/>
    <cellStyle name="40% - Accent1 5 2 12 3 2" xfId="8570"/>
    <cellStyle name="40% - Accent1 5 2 12 4" xfId="4998"/>
    <cellStyle name="40% - Accent1 5 2 12 4 2" xfId="10330"/>
    <cellStyle name="40% - Accent1 5 2 12 5" xfId="6810"/>
    <cellStyle name="40% - Accent1 5 2 13" xfId="726"/>
    <cellStyle name="40% - Accent1 5 2 13 2" xfId="2359"/>
    <cellStyle name="40% - Accent1 5 2 13 2 2" xfId="4119"/>
    <cellStyle name="40% - Accent1 5 2 13 2 2 2" xfId="9451"/>
    <cellStyle name="40% - Accent1 5 2 13 2 3" xfId="5879"/>
    <cellStyle name="40% - Accent1 5 2 13 2 3 2" xfId="11211"/>
    <cellStyle name="40% - Accent1 5 2 13 2 4" xfId="7691"/>
    <cellStyle name="40% - Accent1 5 2 13 3" xfId="3239"/>
    <cellStyle name="40% - Accent1 5 2 13 3 2" xfId="8571"/>
    <cellStyle name="40% - Accent1 5 2 13 4" xfId="4999"/>
    <cellStyle name="40% - Accent1 5 2 13 4 2" xfId="10331"/>
    <cellStyle name="40% - Accent1 5 2 13 5" xfId="6811"/>
    <cellStyle name="40% - Accent1 5 2 14" xfId="727"/>
    <cellStyle name="40% - Accent1 5 2 14 2" xfId="2360"/>
    <cellStyle name="40% - Accent1 5 2 14 2 2" xfId="4120"/>
    <cellStyle name="40% - Accent1 5 2 14 2 2 2" xfId="9452"/>
    <cellStyle name="40% - Accent1 5 2 14 2 3" xfId="5880"/>
    <cellStyle name="40% - Accent1 5 2 14 2 3 2" xfId="11212"/>
    <cellStyle name="40% - Accent1 5 2 14 2 4" xfId="7692"/>
    <cellStyle name="40% - Accent1 5 2 14 3" xfId="3240"/>
    <cellStyle name="40% - Accent1 5 2 14 3 2" xfId="8572"/>
    <cellStyle name="40% - Accent1 5 2 14 4" xfId="5000"/>
    <cellStyle name="40% - Accent1 5 2 14 4 2" xfId="10332"/>
    <cellStyle name="40% - Accent1 5 2 14 5" xfId="6812"/>
    <cellStyle name="40% - Accent1 5 2 15" xfId="728"/>
    <cellStyle name="40% - Accent1 5 2 15 2" xfId="2361"/>
    <cellStyle name="40% - Accent1 5 2 15 2 2" xfId="4121"/>
    <cellStyle name="40% - Accent1 5 2 15 2 2 2" xfId="9453"/>
    <cellStyle name="40% - Accent1 5 2 15 2 3" xfId="5881"/>
    <cellStyle name="40% - Accent1 5 2 15 2 3 2" xfId="11213"/>
    <cellStyle name="40% - Accent1 5 2 15 2 4" xfId="7693"/>
    <cellStyle name="40% - Accent1 5 2 15 3" xfId="3241"/>
    <cellStyle name="40% - Accent1 5 2 15 3 2" xfId="8573"/>
    <cellStyle name="40% - Accent1 5 2 15 4" xfId="5001"/>
    <cellStyle name="40% - Accent1 5 2 15 4 2" xfId="10333"/>
    <cellStyle name="40% - Accent1 5 2 15 5" xfId="6813"/>
    <cellStyle name="40% - Accent1 5 2 16" xfId="729"/>
    <cellStyle name="40% - Accent1 5 2 16 2" xfId="2362"/>
    <cellStyle name="40% - Accent1 5 2 16 2 2" xfId="4122"/>
    <cellStyle name="40% - Accent1 5 2 16 2 2 2" xfId="9454"/>
    <cellStyle name="40% - Accent1 5 2 16 2 3" xfId="5882"/>
    <cellStyle name="40% - Accent1 5 2 16 2 3 2" xfId="11214"/>
    <cellStyle name="40% - Accent1 5 2 16 2 4" xfId="7694"/>
    <cellStyle name="40% - Accent1 5 2 16 3" xfId="3242"/>
    <cellStyle name="40% - Accent1 5 2 16 3 2" xfId="8574"/>
    <cellStyle name="40% - Accent1 5 2 16 4" xfId="5002"/>
    <cellStyle name="40% - Accent1 5 2 16 4 2" xfId="10334"/>
    <cellStyle name="40% - Accent1 5 2 16 5" xfId="6814"/>
    <cellStyle name="40% - Accent1 5 2 17" xfId="730"/>
    <cellStyle name="40% - Accent1 5 2 17 2" xfId="2363"/>
    <cellStyle name="40% - Accent1 5 2 17 2 2" xfId="4123"/>
    <cellStyle name="40% - Accent1 5 2 17 2 2 2" xfId="9455"/>
    <cellStyle name="40% - Accent1 5 2 17 2 3" xfId="5883"/>
    <cellStyle name="40% - Accent1 5 2 17 2 3 2" xfId="11215"/>
    <cellStyle name="40% - Accent1 5 2 17 2 4" xfId="7695"/>
    <cellStyle name="40% - Accent1 5 2 17 3" xfId="3243"/>
    <cellStyle name="40% - Accent1 5 2 17 3 2" xfId="8575"/>
    <cellStyle name="40% - Accent1 5 2 17 4" xfId="5003"/>
    <cellStyle name="40% - Accent1 5 2 17 4 2" xfId="10335"/>
    <cellStyle name="40% - Accent1 5 2 17 5" xfId="6815"/>
    <cellStyle name="40% - Accent1 5 2 18" xfId="2355"/>
    <cellStyle name="40% - Accent1 5 2 18 2" xfId="4115"/>
    <cellStyle name="40% - Accent1 5 2 18 2 2" xfId="9447"/>
    <cellStyle name="40% - Accent1 5 2 18 3" xfId="5875"/>
    <cellStyle name="40% - Accent1 5 2 18 3 2" xfId="11207"/>
    <cellStyle name="40% - Accent1 5 2 18 4" xfId="7687"/>
    <cellStyle name="40% - Accent1 5 2 19" xfId="722"/>
    <cellStyle name="40% - Accent1 5 2 19 2" xfId="6807"/>
    <cellStyle name="40% - Accent1 5 2 2" xfId="731"/>
    <cellStyle name="40% - Accent1 5 2 2 2" xfId="2364"/>
    <cellStyle name="40% - Accent1 5 2 2 2 2" xfId="4124"/>
    <cellStyle name="40% - Accent1 5 2 2 2 2 2" xfId="9456"/>
    <cellStyle name="40% - Accent1 5 2 2 2 3" xfId="5884"/>
    <cellStyle name="40% - Accent1 5 2 2 2 3 2" xfId="11216"/>
    <cellStyle name="40% - Accent1 5 2 2 2 4" xfId="7696"/>
    <cellStyle name="40% - Accent1 5 2 2 3" xfId="3244"/>
    <cellStyle name="40% - Accent1 5 2 2 3 2" xfId="8576"/>
    <cellStyle name="40% - Accent1 5 2 2 4" xfId="5004"/>
    <cellStyle name="40% - Accent1 5 2 2 4 2" xfId="10336"/>
    <cellStyle name="40% - Accent1 5 2 2 5" xfId="6816"/>
    <cellStyle name="40% - Accent1 5 2 20" xfId="3235"/>
    <cellStyle name="40% - Accent1 5 2 20 2" xfId="8567"/>
    <cellStyle name="40% - Accent1 5 2 21" xfId="4995"/>
    <cellStyle name="40% - Accent1 5 2 21 2" xfId="10327"/>
    <cellStyle name="40% - Accent1 5 2 22" xfId="6562"/>
    <cellStyle name="40% - Accent1 5 2 3" xfId="732"/>
    <cellStyle name="40% - Accent1 5 2 3 2" xfId="2365"/>
    <cellStyle name="40% - Accent1 5 2 3 2 2" xfId="4125"/>
    <cellStyle name="40% - Accent1 5 2 3 2 2 2" xfId="9457"/>
    <cellStyle name="40% - Accent1 5 2 3 2 3" xfId="5885"/>
    <cellStyle name="40% - Accent1 5 2 3 2 3 2" xfId="11217"/>
    <cellStyle name="40% - Accent1 5 2 3 2 4" xfId="7697"/>
    <cellStyle name="40% - Accent1 5 2 3 3" xfId="3245"/>
    <cellStyle name="40% - Accent1 5 2 3 3 2" xfId="8577"/>
    <cellStyle name="40% - Accent1 5 2 3 4" xfId="5005"/>
    <cellStyle name="40% - Accent1 5 2 3 4 2" xfId="10337"/>
    <cellStyle name="40% - Accent1 5 2 3 5" xfId="6817"/>
    <cellStyle name="40% - Accent1 5 2 4" xfId="733"/>
    <cellStyle name="40% - Accent1 5 2 4 2" xfId="2366"/>
    <cellStyle name="40% - Accent1 5 2 4 2 2" xfId="4126"/>
    <cellStyle name="40% - Accent1 5 2 4 2 2 2" xfId="9458"/>
    <cellStyle name="40% - Accent1 5 2 4 2 3" xfId="5886"/>
    <cellStyle name="40% - Accent1 5 2 4 2 3 2" xfId="11218"/>
    <cellStyle name="40% - Accent1 5 2 4 2 4" xfId="7698"/>
    <cellStyle name="40% - Accent1 5 2 4 3" xfId="3246"/>
    <cellStyle name="40% - Accent1 5 2 4 3 2" xfId="8578"/>
    <cellStyle name="40% - Accent1 5 2 4 4" xfId="5006"/>
    <cellStyle name="40% - Accent1 5 2 4 4 2" xfId="10338"/>
    <cellStyle name="40% - Accent1 5 2 4 5" xfId="6818"/>
    <cellStyle name="40% - Accent1 5 2 5" xfId="734"/>
    <cellStyle name="40% - Accent1 5 2 5 2" xfId="2367"/>
    <cellStyle name="40% - Accent1 5 2 5 2 2" xfId="4127"/>
    <cellStyle name="40% - Accent1 5 2 5 2 2 2" xfId="9459"/>
    <cellStyle name="40% - Accent1 5 2 5 2 3" xfId="5887"/>
    <cellStyle name="40% - Accent1 5 2 5 2 3 2" xfId="11219"/>
    <cellStyle name="40% - Accent1 5 2 5 2 4" xfId="7699"/>
    <cellStyle name="40% - Accent1 5 2 5 3" xfId="3247"/>
    <cellStyle name="40% - Accent1 5 2 5 3 2" xfId="8579"/>
    <cellStyle name="40% - Accent1 5 2 5 4" xfId="5007"/>
    <cellStyle name="40% - Accent1 5 2 5 4 2" xfId="10339"/>
    <cellStyle name="40% - Accent1 5 2 5 5" xfId="6819"/>
    <cellStyle name="40% - Accent1 5 2 6" xfId="735"/>
    <cellStyle name="40% - Accent1 5 2 6 2" xfId="2368"/>
    <cellStyle name="40% - Accent1 5 2 6 2 2" xfId="4128"/>
    <cellStyle name="40% - Accent1 5 2 6 2 2 2" xfId="9460"/>
    <cellStyle name="40% - Accent1 5 2 6 2 3" xfId="5888"/>
    <cellStyle name="40% - Accent1 5 2 6 2 3 2" xfId="11220"/>
    <cellStyle name="40% - Accent1 5 2 6 2 4" xfId="7700"/>
    <cellStyle name="40% - Accent1 5 2 6 3" xfId="3248"/>
    <cellStyle name="40% - Accent1 5 2 6 3 2" xfId="8580"/>
    <cellStyle name="40% - Accent1 5 2 6 4" xfId="5008"/>
    <cellStyle name="40% - Accent1 5 2 6 4 2" xfId="10340"/>
    <cellStyle name="40% - Accent1 5 2 6 5" xfId="6820"/>
    <cellStyle name="40% - Accent1 5 2 7" xfId="736"/>
    <cellStyle name="40% - Accent1 5 2 7 2" xfId="2369"/>
    <cellStyle name="40% - Accent1 5 2 7 2 2" xfId="4129"/>
    <cellStyle name="40% - Accent1 5 2 7 2 2 2" xfId="9461"/>
    <cellStyle name="40% - Accent1 5 2 7 2 3" xfId="5889"/>
    <cellStyle name="40% - Accent1 5 2 7 2 3 2" xfId="11221"/>
    <cellStyle name="40% - Accent1 5 2 7 2 4" xfId="7701"/>
    <cellStyle name="40% - Accent1 5 2 7 3" xfId="3249"/>
    <cellStyle name="40% - Accent1 5 2 7 3 2" xfId="8581"/>
    <cellStyle name="40% - Accent1 5 2 7 4" xfId="5009"/>
    <cellStyle name="40% - Accent1 5 2 7 4 2" xfId="10341"/>
    <cellStyle name="40% - Accent1 5 2 7 5" xfId="6821"/>
    <cellStyle name="40% - Accent1 5 2 8" xfId="737"/>
    <cellStyle name="40% - Accent1 5 2 8 2" xfId="2370"/>
    <cellStyle name="40% - Accent1 5 2 8 2 2" xfId="4130"/>
    <cellStyle name="40% - Accent1 5 2 8 2 2 2" xfId="9462"/>
    <cellStyle name="40% - Accent1 5 2 8 2 3" xfId="5890"/>
    <cellStyle name="40% - Accent1 5 2 8 2 3 2" xfId="11222"/>
    <cellStyle name="40% - Accent1 5 2 8 2 4" xfId="7702"/>
    <cellStyle name="40% - Accent1 5 2 8 3" xfId="3250"/>
    <cellStyle name="40% - Accent1 5 2 8 3 2" xfId="8582"/>
    <cellStyle name="40% - Accent1 5 2 8 4" xfId="5010"/>
    <cellStyle name="40% - Accent1 5 2 8 4 2" xfId="10342"/>
    <cellStyle name="40% - Accent1 5 2 8 5" xfId="6822"/>
    <cellStyle name="40% - Accent1 5 2 9" xfId="738"/>
    <cellStyle name="40% - Accent1 5 2 9 2" xfId="2371"/>
    <cellStyle name="40% - Accent1 5 2 9 2 2" xfId="4131"/>
    <cellStyle name="40% - Accent1 5 2 9 2 2 2" xfId="9463"/>
    <cellStyle name="40% - Accent1 5 2 9 2 3" xfId="5891"/>
    <cellStyle name="40% - Accent1 5 2 9 2 3 2" xfId="11223"/>
    <cellStyle name="40% - Accent1 5 2 9 2 4" xfId="7703"/>
    <cellStyle name="40% - Accent1 5 2 9 3" xfId="3251"/>
    <cellStyle name="40% - Accent1 5 2 9 3 2" xfId="8583"/>
    <cellStyle name="40% - Accent1 5 2 9 4" xfId="5011"/>
    <cellStyle name="40% - Accent1 5 2 9 4 2" xfId="10343"/>
    <cellStyle name="40% - Accent1 5 2 9 5" xfId="6823"/>
    <cellStyle name="40% - Accent1 5 20" xfId="712"/>
    <cellStyle name="40% - Accent1 5 20 2" xfId="6797"/>
    <cellStyle name="40% - Accent1 5 21" xfId="3225"/>
    <cellStyle name="40% - Accent1 5 21 2" xfId="8557"/>
    <cellStyle name="40% - Accent1 5 22" xfId="4985"/>
    <cellStyle name="40% - Accent1 5 22 2" xfId="10317"/>
    <cellStyle name="40% - Accent1 5 23" xfId="6541"/>
    <cellStyle name="40% - Accent1 5 3" xfId="739"/>
    <cellStyle name="40% - Accent1 5 3 2" xfId="2372"/>
    <cellStyle name="40% - Accent1 5 3 2 2" xfId="4132"/>
    <cellStyle name="40% - Accent1 5 3 2 2 2" xfId="9464"/>
    <cellStyle name="40% - Accent1 5 3 2 3" xfId="5892"/>
    <cellStyle name="40% - Accent1 5 3 2 3 2" xfId="11224"/>
    <cellStyle name="40% - Accent1 5 3 2 4" xfId="7704"/>
    <cellStyle name="40% - Accent1 5 3 3" xfId="3252"/>
    <cellStyle name="40% - Accent1 5 3 3 2" xfId="8584"/>
    <cellStyle name="40% - Accent1 5 3 4" xfId="5012"/>
    <cellStyle name="40% - Accent1 5 3 4 2" xfId="10344"/>
    <cellStyle name="40% - Accent1 5 3 5" xfId="6824"/>
    <cellStyle name="40% - Accent1 5 4" xfId="740"/>
    <cellStyle name="40% - Accent1 5 4 2" xfId="2373"/>
    <cellStyle name="40% - Accent1 5 4 2 2" xfId="4133"/>
    <cellStyle name="40% - Accent1 5 4 2 2 2" xfId="9465"/>
    <cellStyle name="40% - Accent1 5 4 2 3" xfId="5893"/>
    <cellStyle name="40% - Accent1 5 4 2 3 2" xfId="11225"/>
    <cellStyle name="40% - Accent1 5 4 2 4" xfId="7705"/>
    <cellStyle name="40% - Accent1 5 4 3" xfId="3253"/>
    <cellStyle name="40% - Accent1 5 4 3 2" xfId="8585"/>
    <cellStyle name="40% - Accent1 5 4 4" xfId="5013"/>
    <cellStyle name="40% - Accent1 5 4 4 2" xfId="10345"/>
    <cellStyle name="40% - Accent1 5 4 5" xfId="6825"/>
    <cellStyle name="40% - Accent1 5 5" xfId="741"/>
    <cellStyle name="40% - Accent1 5 5 2" xfId="2374"/>
    <cellStyle name="40% - Accent1 5 5 2 2" xfId="4134"/>
    <cellStyle name="40% - Accent1 5 5 2 2 2" xfId="9466"/>
    <cellStyle name="40% - Accent1 5 5 2 3" xfId="5894"/>
    <cellStyle name="40% - Accent1 5 5 2 3 2" xfId="11226"/>
    <cellStyle name="40% - Accent1 5 5 2 4" xfId="7706"/>
    <cellStyle name="40% - Accent1 5 5 3" xfId="3254"/>
    <cellStyle name="40% - Accent1 5 5 3 2" xfId="8586"/>
    <cellStyle name="40% - Accent1 5 5 4" xfId="5014"/>
    <cellStyle name="40% - Accent1 5 5 4 2" xfId="10346"/>
    <cellStyle name="40% - Accent1 5 5 5" xfId="6826"/>
    <cellStyle name="40% - Accent1 5 6" xfId="742"/>
    <cellStyle name="40% - Accent1 5 6 2" xfId="2375"/>
    <cellStyle name="40% - Accent1 5 6 2 2" xfId="4135"/>
    <cellStyle name="40% - Accent1 5 6 2 2 2" xfId="9467"/>
    <cellStyle name="40% - Accent1 5 6 2 3" xfId="5895"/>
    <cellStyle name="40% - Accent1 5 6 2 3 2" xfId="11227"/>
    <cellStyle name="40% - Accent1 5 6 2 4" xfId="7707"/>
    <cellStyle name="40% - Accent1 5 6 3" xfId="3255"/>
    <cellStyle name="40% - Accent1 5 6 3 2" xfId="8587"/>
    <cellStyle name="40% - Accent1 5 6 4" xfId="5015"/>
    <cellStyle name="40% - Accent1 5 6 4 2" xfId="10347"/>
    <cellStyle name="40% - Accent1 5 6 5" xfId="6827"/>
    <cellStyle name="40% - Accent1 5 7" xfId="743"/>
    <cellStyle name="40% - Accent1 5 7 2" xfId="2376"/>
    <cellStyle name="40% - Accent1 5 7 2 2" xfId="4136"/>
    <cellStyle name="40% - Accent1 5 7 2 2 2" xfId="9468"/>
    <cellStyle name="40% - Accent1 5 7 2 3" xfId="5896"/>
    <cellStyle name="40% - Accent1 5 7 2 3 2" xfId="11228"/>
    <cellStyle name="40% - Accent1 5 7 2 4" xfId="7708"/>
    <cellStyle name="40% - Accent1 5 7 3" xfId="3256"/>
    <cellStyle name="40% - Accent1 5 7 3 2" xfId="8588"/>
    <cellStyle name="40% - Accent1 5 7 4" xfId="5016"/>
    <cellStyle name="40% - Accent1 5 7 4 2" xfId="10348"/>
    <cellStyle name="40% - Accent1 5 7 5" xfId="6828"/>
    <cellStyle name="40% - Accent1 5 8" xfId="744"/>
    <cellStyle name="40% - Accent1 5 8 2" xfId="2377"/>
    <cellStyle name="40% - Accent1 5 8 2 2" xfId="4137"/>
    <cellStyle name="40% - Accent1 5 8 2 2 2" xfId="9469"/>
    <cellStyle name="40% - Accent1 5 8 2 3" xfId="5897"/>
    <cellStyle name="40% - Accent1 5 8 2 3 2" xfId="11229"/>
    <cellStyle name="40% - Accent1 5 8 2 4" xfId="7709"/>
    <cellStyle name="40% - Accent1 5 8 3" xfId="3257"/>
    <cellStyle name="40% - Accent1 5 8 3 2" xfId="8589"/>
    <cellStyle name="40% - Accent1 5 8 4" xfId="5017"/>
    <cellStyle name="40% - Accent1 5 8 4 2" xfId="10349"/>
    <cellStyle name="40% - Accent1 5 8 5" xfId="6829"/>
    <cellStyle name="40% - Accent1 5 9" xfId="745"/>
    <cellStyle name="40% - Accent1 5 9 2" xfId="2378"/>
    <cellStyle name="40% - Accent1 5 9 2 2" xfId="4138"/>
    <cellStyle name="40% - Accent1 5 9 2 2 2" xfId="9470"/>
    <cellStyle name="40% - Accent1 5 9 2 3" xfId="5898"/>
    <cellStyle name="40% - Accent1 5 9 2 3 2" xfId="11230"/>
    <cellStyle name="40% - Accent1 5 9 2 4" xfId="7710"/>
    <cellStyle name="40% - Accent1 5 9 3" xfId="3258"/>
    <cellStyle name="40% - Accent1 5 9 3 2" xfId="8590"/>
    <cellStyle name="40% - Accent1 5 9 4" xfId="5018"/>
    <cellStyle name="40% - Accent1 5 9 4 2" xfId="10350"/>
    <cellStyle name="40% - Accent1 5 9 5" xfId="6830"/>
    <cellStyle name="40% - Accent2" xfId="22" builtinId="35" customBuiltin="1"/>
    <cellStyle name="40% - Accent2 2" xfId="23"/>
    <cellStyle name="40% - Accent2 3" xfId="24"/>
    <cellStyle name="40% - Accent2 4" xfId="219"/>
    <cellStyle name="40% - Accent2 5" xfId="319"/>
    <cellStyle name="40% - Accent2 5 10" xfId="747"/>
    <cellStyle name="40% - Accent2 5 10 2" xfId="2380"/>
    <cellStyle name="40% - Accent2 5 10 2 2" xfId="4140"/>
    <cellStyle name="40% - Accent2 5 10 2 2 2" xfId="9472"/>
    <cellStyle name="40% - Accent2 5 10 2 3" xfId="5900"/>
    <cellStyle name="40% - Accent2 5 10 2 3 2" xfId="11232"/>
    <cellStyle name="40% - Accent2 5 10 2 4" xfId="7712"/>
    <cellStyle name="40% - Accent2 5 10 3" xfId="3260"/>
    <cellStyle name="40% - Accent2 5 10 3 2" xfId="8592"/>
    <cellStyle name="40% - Accent2 5 10 4" xfId="5020"/>
    <cellStyle name="40% - Accent2 5 10 4 2" xfId="10352"/>
    <cellStyle name="40% - Accent2 5 10 5" xfId="6832"/>
    <cellStyle name="40% - Accent2 5 11" xfId="748"/>
    <cellStyle name="40% - Accent2 5 11 2" xfId="2381"/>
    <cellStyle name="40% - Accent2 5 11 2 2" xfId="4141"/>
    <cellStyle name="40% - Accent2 5 11 2 2 2" xfId="9473"/>
    <cellStyle name="40% - Accent2 5 11 2 3" xfId="5901"/>
    <cellStyle name="40% - Accent2 5 11 2 3 2" xfId="11233"/>
    <cellStyle name="40% - Accent2 5 11 2 4" xfId="7713"/>
    <cellStyle name="40% - Accent2 5 11 3" xfId="3261"/>
    <cellStyle name="40% - Accent2 5 11 3 2" xfId="8593"/>
    <cellStyle name="40% - Accent2 5 11 4" xfId="5021"/>
    <cellStyle name="40% - Accent2 5 11 4 2" xfId="10353"/>
    <cellStyle name="40% - Accent2 5 11 5" xfId="6833"/>
    <cellStyle name="40% - Accent2 5 12" xfId="749"/>
    <cellStyle name="40% - Accent2 5 12 2" xfId="2382"/>
    <cellStyle name="40% - Accent2 5 12 2 2" xfId="4142"/>
    <cellStyle name="40% - Accent2 5 12 2 2 2" xfId="9474"/>
    <cellStyle name="40% - Accent2 5 12 2 3" xfId="5902"/>
    <cellStyle name="40% - Accent2 5 12 2 3 2" xfId="11234"/>
    <cellStyle name="40% - Accent2 5 12 2 4" xfId="7714"/>
    <cellStyle name="40% - Accent2 5 12 3" xfId="3262"/>
    <cellStyle name="40% - Accent2 5 12 3 2" xfId="8594"/>
    <cellStyle name="40% - Accent2 5 12 4" xfId="5022"/>
    <cellStyle name="40% - Accent2 5 12 4 2" xfId="10354"/>
    <cellStyle name="40% - Accent2 5 12 5" xfId="6834"/>
    <cellStyle name="40% - Accent2 5 13" xfId="750"/>
    <cellStyle name="40% - Accent2 5 13 2" xfId="2383"/>
    <cellStyle name="40% - Accent2 5 13 2 2" xfId="4143"/>
    <cellStyle name="40% - Accent2 5 13 2 2 2" xfId="9475"/>
    <cellStyle name="40% - Accent2 5 13 2 3" xfId="5903"/>
    <cellStyle name="40% - Accent2 5 13 2 3 2" xfId="11235"/>
    <cellStyle name="40% - Accent2 5 13 2 4" xfId="7715"/>
    <cellStyle name="40% - Accent2 5 13 3" xfId="3263"/>
    <cellStyle name="40% - Accent2 5 13 3 2" xfId="8595"/>
    <cellStyle name="40% - Accent2 5 13 4" xfId="5023"/>
    <cellStyle name="40% - Accent2 5 13 4 2" xfId="10355"/>
    <cellStyle name="40% - Accent2 5 13 5" xfId="6835"/>
    <cellStyle name="40% - Accent2 5 14" xfId="751"/>
    <cellStyle name="40% - Accent2 5 14 2" xfId="2384"/>
    <cellStyle name="40% - Accent2 5 14 2 2" xfId="4144"/>
    <cellStyle name="40% - Accent2 5 14 2 2 2" xfId="9476"/>
    <cellStyle name="40% - Accent2 5 14 2 3" xfId="5904"/>
    <cellStyle name="40% - Accent2 5 14 2 3 2" xfId="11236"/>
    <cellStyle name="40% - Accent2 5 14 2 4" xfId="7716"/>
    <cellStyle name="40% - Accent2 5 14 3" xfId="3264"/>
    <cellStyle name="40% - Accent2 5 14 3 2" xfId="8596"/>
    <cellStyle name="40% - Accent2 5 14 4" xfId="5024"/>
    <cellStyle name="40% - Accent2 5 14 4 2" xfId="10356"/>
    <cellStyle name="40% - Accent2 5 14 5" xfId="6836"/>
    <cellStyle name="40% - Accent2 5 15" xfId="752"/>
    <cellStyle name="40% - Accent2 5 15 2" xfId="2385"/>
    <cellStyle name="40% - Accent2 5 15 2 2" xfId="4145"/>
    <cellStyle name="40% - Accent2 5 15 2 2 2" xfId="9477"/>
    <cellStyle name="40% - Accent2 5 15 2 3" xfId="5905"/>
    <cellStyle name="40% - Accent2 5 15 2 3 2" xfId="11237"/>
    <cellStyle name="40% - Accent2 5 15 2 4" xfId="7717"/>
    <cellStyle name="40% - Accent2 5 15 3" xfId="3265"/>
    <cellStyle name="40% - Accent2 5 15 3 2" xfId="8597"/>
    <cellStyle name="40% - Accent2 5 15 4" xfId="5025"/>
    <cellStyle name="40% - Accent2 5 15 4 2" xfId="10357"/>
    <cellStyle name="40% - Accent2 5 15 5" xfId="6837"/>
    <cellStyle name="40% - Accent2 5 16" xfId="753"/>
    <cellStyle name="40% - Accent2 5 16 2" xfId="2386"/>
    <cellStyle name="40% - Accent2 5 16 2 2" xfId="4146"/>
    <cellStyle name="40% - Accent2 5 16 2 2 2" xfId="9478"/>
    <cellStyle name="40% - Accent2 5 16 2 3" xfId="5906"/>
    <cellStyle name="40% - Accent2 5 16 2 3 2" xfId="11238"/>
    <cellStyle name="40% - Accent2 5 16 2 4" xfId="7718"/>
    <cellStyle name="40% - Accent2 5 16 3" xfId="3266"/>
    <cellStyle name="40% - Accent2 5 16 3 2" xfId="8598"/>
    <cellStyle name="40% - Accent2 5 16 4" xfId="5026"/>
    <cellStyle name="40% - Accent2 5 16 4 2" xfId="10358"/>
    <cellStyle name="40% - Accent2 5 16 5" xfId="6838"/>
    <cellStyle name="40% - Accent2 5 17" xfId="754"/>
    <cellStyle name="40% - Accent2 5 17 2" xfId="2387"/>
    <cellStyle name="40% - Accent2 5 17 2 2" xfId="4147"/>
    <cellStyle name="40% - Accent2 5 17 2 2 2" xfId="9479"/>
    <cellStyle name="40% - Accent2 5 17 2 3" xfId="5907"/>
    <cellStyle name="40% - Accent2 5 17 2 3 2" xfId="11239"/>
    <cellStyle name="40% - Accent2 5 17 2 4" xfId="7719"/>
    <cellStyle name="40% - Accent2 5 17 3" xfId="3267"/>
    <cellStyle name="40% - Accent2 5 17 3 2" xfId="8599"/>
    <cellStyle name="40% - Accent2 5 17 4" xfId="5027"/>
    <cellStyle name="40% - Accent2 5 17 4 2" xfId="10359"/>
    <cellStyle name="40% - Accent2 5 17 5" xfId="6839"/>
    <cellStyle name="40% - Accent2 5 18" xfId="755"/>
    <cellStyle name="40% - Accent2 5 18 2" xfId="2388"/>
    <cellStyle name="40% - Accent2 5 18 2 2" xfId="4148"/>
    <cellStyle name="40% - Accent2 5 18 2 2 2" xfId="9480"/>
    <cellStyle name="40% - Accent2 5 18 2 3" xfId="5908"/>
    <cellStyle name="40% - Accent2 5 18 2 3 2" xfId="11240"/>
    <cellStyle name="40% - Accent2 5 18 2 4" xfId="7720"/>
    <cellStyle name="40% - Accent2 5 18 3" xfId="3268"/>
    <cellStyle name="40% - Accent2 5 18 3 2" xfId="8600"/>
    <cellStyle name="40% - Accent2 5 18 4" xfId="5028"/>
    <cellStyle name="40% - Accent2 5 18 4 2" xfId="10360"/>
    <cellStyle name="40% - Accent2 5 18 5" xfId="6840"/>
    <cellStyle name="40% - Accent2 5 19" xfId="2379"/>
    <cellStyle name="40% - Accent2 5 19 2" xfId="4139"/>
    <cellStyle name="40% - Accent2 5 19 2 2" xfId="9471"/>
    <cellStyle name="40% - Accent2 5 19 3" xfId="5899"/>
    <cellStyle name="40% - Accent2 5 19 3 2" xfId="11231"/>
    <cellStyle name="40% - Accent2 5 19 4" xfId="7711"/>
    <cellStyle name="40% - Accent2 5 2" xfId="412"/>
    <cellStyle name="40% - Accent2 5 2 10" xfId="757"/>
    <cellStyle name="40% - Accent2 5 2 10 2" xfId="2390"/>
    <cellStyle name="40% - Accent2 5 2 10 2 2" xfId="4150"/>
    <cellStyle name="40% - Accent2 5 2 10 2 2 2" xfId="9482"/>
    <cellStyle name="40% - Accent2 5 2 10 2 3" xfId="5910"/>
    <cellStyle name="40% - Accent2 5 2 10 2 3 2" xfId="11242"/>
    <cellStyle name="40% - Accent2 5 2 10 2 4" xfId="7722"/>
    <cellStyle name="40% - Accent2 5 2 10 3" xfId="3270"/>
    <cellStyle name="40% - Accent2 5 2 10 3 2" xfId="8602"/>
    <cellStyle name="40% - Accent2 5 2 10 4" xfId="5030"/>
    <cellStyle name="40% - Accent2 5 2 10 4 2" xfId="10362"/>
    <cellStyle name="40% - Accent2 5 2 10 5" xfId="6842"/>
    <cellStyle name="40% - Accent2 5 2 11" xfId="758"/>
    <cellStyle name="40% - Accent2 5 2 11 2" xfId="2391"/>
    <cellStyle name="40% - Accent2 5 2 11 2 2" xfId="4151"/>
    <cellStyle name="40% - Accent2 5 2 11 2 2 2" xfId="9483"/>
    <cellStyle name="40% - Accent2 5 2 11 2 3" xfId="5911"/>
    <cellStyle name="40% - Accent2 5 2 11 2 3 2" xfId="11243"/>
    <cellStyle name="40% - Accent2 5 2 11 2 4" xfId="7723"/>
    <cellStyle name="40% - Accent2 5 2 11 3" xfId="3271"/>
    <cellStyle name="40% - Accent2 5 2 11 3 2" xfId="8603"/>
    <cellStyle name="40% - Accent2 5 2 11 4" xfId="5031"/>
    <cellStyle name="40% - Accent2 5 2 11 4 2" xfId="10363"/>
    <cellStyle name="40% - Accent2 5 2 11 5" xfId="6843"/>
    <cellStyle name="40% - Accent2 5 2 12" xfId="759"/>
    <cellStyle name="40% - Accent2 5 2 12 2" xfId="2392"/>
    <cellStyle name="40% - Accent2 5 2 12 2 2" xfId="4152"/>
    <cellStyle name="40% - Accent2 5 2 12 2 2 2" xfId="9484"/>
    <cellStyle name="40% - Accent2 5 2 12 2 3" xfId="5912"/>
    <cellStyle name="40% - Accent2 5 2 12 2 3 2" xfId="11244"/>
    <cellStyle name="40% - Accent2 5 2 12 2 4" xfId="7724"/>
    <cellStyle name="40% - Accent2 5 2 12 3" xfId="3272"/>
    <cellStyle name="40% - Accent2 5 2 12 3 2" xfId="8604"/>
    <cellStyle name="40% - Accent2 5 2 12 4" xfId="5032"/>
    <cellStyle name="40% - Accent2 5 2 12 4 2" xfId="10364"/>
    <cellStyle name="40% - Accent2 5 2 12 5" xfId="6844"/>
    <cellStyle name="40% - Accent2 5 2 13" xfId="760"/>
    <cellStyle name="40% - Accent2 5 2 13 2" xfId="2393"/>
    <cellStyle name="40% - Accent2 5 2 13 2 2" xfId="4153"/>
    <cellStyle name="40% - Accent2 5 2 13 2 2 2" xfId="9485"/>
    <cellStyle name="40% - Accent2 5 2 13 2 3" xfId="5913"/>
    <cellStyle name="40% - Accent2 5 2 13 2 3 2" xfId="11245"/>
    <cellStyle name="40% - Accent2 5 2 13 2 4" xfId="7725"/>
    <cellStyle name="40% - Accent2 5 2 13 3" xfId="3273"/>
    <cellStyle name="40% - Accent2 5 2 13 3 2" xfId="8605"/>
    <cellStyle name="40% - Accent2 5 2 13 4" xfId="5033"/>
    <cellStyle name="40% - Accent2 5 2 13 4 2" xfId="10365"/>
    <cellStyle name="40% - Accent2 5 2 13 5" xfId="6845"/>
    <cellStyle name="40% - Accent2 5 2 14" xfId="761"/>
    <cellStyle name="40% - Accent2 5 2 14 2" xfId="2394"/>
    <cellStyle name="40% - Accent2 5 2 14 2 2" xfId="4154"/>
    <cellStyle name="40% - Accent2 5 2 14 2 2 2" xfId="9486"/>
    <cellStyle name="40% - Accent2 5 2 14 2 3" xfId="5914"/>
    <cellStyle name="40% - Accent2 5 2 14 2 3 2" xfId="11246"/>
    <cellStyle name="40% - Accent2 5 2 14 2 4" xfId="7726"/>
    <cellStyle name="40% - Accent2 5 2 14 3" xfId="3274"/>
    <cellStyle name="40% - Accent2 5 2 14 3 2" xfId="8606"/>
    <cellStyle name="40% - Accent2 5 2 14 4" xfId="5034"/>
    <cellStyle name="40% - Accent2 5 2 14 4 2" xfId="10366"/>
    <cellStyle name="40% - Accent2 5 2 14 5" xfId="6846"/>
    <cellStyle name="40% - Accent2 5 2 15" xfId="762"/>
    <cellStyle name="40% - Accent2 5 2 15 2" xfId="2395"/>
    <cellStyle name="40% - Accent2 5 2 15 2 2" xfId="4155"/>
    <cellStyle name="40% - Accent2 5 2 15 2 2 2" xfId="9487"/>
    <cellStyle name="40% - Accent2 5 2 15 2 3" xfId="5915"/>
    <cellStyle name="40% - Accent2 5 2 15 2 3 2" xfId="11247"/>
    <cellStyle name="40% - Accent2 5 2 15 2 4" xfId="7727"/>
    <cellStyle name="40% - Accent2 5 2 15 3" xfId="3275"/>
    <cellStyle name="40% - Accent2 5 2 15 3 2" xfId="8607"/>
    <cellStyle name="40% - Accent2 5 2 15 4" xfId="5035"/>
    <cellStyle name="40% - Accent2 5 2 15 4 2" xfId="10367"/>
    <cellStyle name="40% - Accent2 5 2 15 5" xfId="6847"/>
    <cellStyle name="40% - Accent2 5 2 16" xfId="763"/>
    <cellStyle name="40% - Accent2 5 2 16 2" xfId="2396"/>
    <cellStyle name="40% - Accent2 5 2 16 2 2" xfId="4156"/>
    <cellStyle name="40% - Accent2 5 2 16 2 2 2" xfId="9488"/>
    <cellStyle name="40% - Accent2 5 2 16 2 3" xfId="5916"/>
    <cellStyle name="40% - Accent2 5 2 16 2 3 2" xfId="11248"/>
    <cellStyle name="40% - Accent2 5 2 16 2 4" xfId="7728"/>
    <cellStyle name="40% - Accent2 5 2 16 3" xfId="3276"/>
    <cellStyle name="40% - Accent2 5 2 16 3 2" xfId="8608"/>
    <cellStyle name="40% - Accent2 5 2 16 4" xfId="5036"/>
    <cellStyle name="40% - Accent2 5 2 16 4 2" xfId="10368"/>
    <cellStyle name="40% - Accent2 5 2 16 5" xfId="6848"/>
    <cellStyle name="40% - Accent2 5 2 17" xfId="764"/>
    <cellStyle name="40% - Accent2 5 2 17 2" xfId="2397"/>
    <cellStyle name="40% - Accent2 5 2 17 2 2" xfId="4157"/>
    <cellStyle name="40% - Accent2 5 2 17 2 2 2" xfId="9489"/>
    <cellStyle name="40% - Accent2 5 2 17 2 3" xfId="5917"/>
    <cellStyle name="40% - Accent2 5 2 17 2 3 2" xfId="11249"/>
    <cellStyle name="40% - Accent2 5 2 17 2 4" xfId="7729"/>
    <cellStyle name="40% - Accent2 5 2 17 3" xfId="3277"/>
    <cellStyle name="40% - Accent2 5 2 17 3 2" xfId="8609"/>
    <cellStyle name="40% - Accent2 5 2 17 4" xfId="5037"/>
    <cellStyle name="40% - Accent2 5 2 17 4 2" xfId="10369"/>
    <cellStyle name="40% - Accent2 5 2 17 5" xfId="6849"/>
    <cellStyle name="40% - Accent2 5 2 18" xfId="2389"/>
    <cellStyle name="40% - Accent2 5 2 18 2" xfId="4149"/>
    <cellStyle name="40% - Accent2 5 2 18 2 2" xfId="9481"/>
    <cellStyle name="40% - Accent2 5 2 18 3" xfId="5909"/>
    <cellStyle name="40% - Accent2 5 2 18 3 2" xfId="11241"/>
    <cellStyle name="40% - Accent2 5 2 18 4" xfId="7721"/>
    <cellStyle name="40% - Accent2 5 2 19" xfId="756"/>
    <cellStyle name="40% - Accent2 5 2 19 2" xfId="6841"/>
    <cellStyle name="40% - Accent2 5 2 2" xfId="765"/>
    <cellStyle name="40% - Accent2 5 2 2 2" xfId="2398"/>
    <cellStyle name="40% - Accent2 5 2 2 2 2" xfId="4158"/>
    <cellStyle name="40% - Accent2 5 2 2 2 2 2" xfId="9490"/>
    <cellStyle name="40% - Accent2 5 2 2 2 3" xfId="5918"/>
    <cellStyle name="40% - Accent2 5 2 2 2 3 2" xfId="11250"/>
    <cellStyle name="40% - Accent2 5 2 2 2 4" xfId="7730"/>
    <cellStyle name="40% - Accent2 5 2 2 3" xfId="3278"/>
    <cellStyle name="40% - Accent2 5 2 2 3 2" xfId="8610"/>
    <cellStyle name="40% - Accent2 5 2 2 4" xfId="5038"/>
    <cellStyle name="40% - Accent2 5 2 2 4 2" xfId="10370"/>
    <cellStyle name="40% - Accent2 5 2 2 5" xfId="6850"/>
    <cellStyle name="40% - Accent2 5 2 20" xfId="3269"/>
    <cellStyle name="40% - Accent2 5 2 20 2" xfId="8601"/>
    <cellStyle name="40% - Accent2 5 2 21" xfId="5029"/>
    <cellStyle name="40% - Accent2 5 2 21 2" xfId="10361"/>
    <cellStyle name="40% - Accent2 5 2 22" xfId="6564"/>
    <cellStyle name="40% - Accent2 5 2 3" xfId="766"/>
    <cellStyle name="40% - Accent2 5 2 3 2" xfId="2399"/>
    <cellStyle name="40% - Accent2 5 2 3 2 2" xfId="4159"/>
    <cellStyle name="40% - Accent2 5 2 3 2 2 2" xfId="9491"/>
    <cellStyle name="40% - Accent2 5 2 3 2 3" xfId="5919"/>
    <cellStyle name="40% - Accent2 5 2 3 2 3 2" xfId="11251"/>
    <cellStyle name="40% - Accent2 5 2 3 2 4" xfId="7731"/>
    <cellStyle name="40% - Accent2 5 2 3 3" xfId="3279"/>
    <cellStyle name="40% - Accent2 5 2 3 3 2" xfId="8611"/>
    <cellStyle name="40% - Accent2 5 2 3 4" xfId="5039"/>
    <cellStyle name="40% - Accent2 5 2 3 4 2" xfId="10371"/>
    <cellStyle name="40% - Accent2 5 2 3 5" xfId="6851"/>
    <cellStyle name="40% - Accent2 5 2 4" xfId="767"/>
    <cellStyle name="40% - Accent2 5 2 4 2" xfId="2400"/>
    <cellStyle name="40% - Accent2 5 2 4 2 2" xfId="4160"/>
    <cellStyle name="40% - Accent2 5 2 4 2 2 2" xfId="9492"/>
    <cellStyle name="40% - Accent2 5 2 4 2 3" xfId="5920"/>
    <cellStyle name="40% - Accent2 5 2 4 2 3 2" xfId="11252"/>
    <cellStyle name="40% - Accent2 5 2 4 2 4" xfId="7732"/>
    <cellStyle name="40% - Accent2 5 2 4 3" xfId="3280"/>
    <cellStyle name="40% - Accent2 5 2 4 3 2" xfId="8612"/>
    <cellStyle name="40% - Accent2 5 2 4 4" xfId="5040"/>
    <cellStyle name="40% - Accent2 5 2 4 4 2" xfId="10372"/>
    <cellStyle name="40% - Accent2 5 2 4 5" xfId="6852"/>
    <cellStyle name="40% - Accent2 5 2 5" xfId="768"/>
    <cellStyle name="40% - Accent2 5 2 5 2" xfId="2401"/>
    <cellStyle name="40% - Accent2 5 2 5 2 2" xfId="4161"/>
    <cellStyle name="40% - Accent2 5 2 5 2 2 2" xfId="9493"/>
    <cellStyle name="40% - Accent2 5 2 5 2 3" xfId="5921"/>
    <cellStyle name="40% - Accent2 5 2 5 2 3 2" xfId="11253"/>
    <cellStyle name="40% - Accent2 5 2 5 2 4" xfId="7733"/>
    <cellStyle name="40% - Accent2 5 2 5 3" xfId="3281"/>
    <cellStyle name="40% - Accent2 5 2 5 3 2" xfId="8613"/>
    <cellStyle name="40% - Accent2 5 2 5 4" xfId="5041"/>
    <cellStyle name="40% - Accent2 5 2 5 4 2" xfId="10373"/>
    <cellStyle name="40% - Accent2 5 2 5 5" xfId="6853"/>
    <cellStyle name="40% - Accent2 5 2 6" xfId="769"/>
    <cellStyle name="40% - Accent2 5 2 6 2" xfId="2402"/>
    <cellStyle name="40% - Accent2 5 2 6 2 2" xfId="4162"/>
    <cellStyle name="40% - Accent2 5 2 6 2 2 2" xfId="9494"/>
    <cellStyle name="40% - Accent2 5 2 6 2 3" xfId="5922"/>
    <cellStyle name="40% - Accent2 5 2 6 2 3 2" xfId="11254"/>
    <cellStyle name="40% - Accent2 5 2 6 2 4" xfId="7734"/>
    <cellStyle name="40% - Accent2 5 2 6 3" xfId="3282"/>
    <cellStyle name="40% - Accent2 5 2 6 3 2" xfId="8614"/>
    <cellStyle name="40% - Accent2 5 2 6 4" xfId="5042"/>
    <cellStyle name="40% - Accent2 5 2 6 4 2" xfId="10374"/>
    <cellStyle name="40% - Accent2 5 2 6 5" xfId="6854"/>
    <cellStyle name="40% - Accent2 5 2 7" xfId="770"/>
    <cellStyle name="40% - Accent2 5 2 7 2" xfId="2403"/>
    <cellStyle name="40% - Accent2 5 2 7 2 2" xfId="4163"/>
    <cellStyle name="40% - Accent2 5 2 7 2 2 2" xfId="9495"/>
    <cellStyle name="40% - Accent2 5 2 7 2 3" xfId="5923"/>
    <cellStyle name="40% - Accent2 5 2 7 2 3 2" xfId="11255"/>
    <cellStyle name="40% - Accent2 5 2 7 2 4" xfId="7735"/>
    <cellStyle name="40% - Accent2 5 2 7 3" xfId="3283"/>
    <cellStyle name="40% - Accent2 5 2 7 3 2" xfId="8615"/>
    <cellStyle name="40% - Accent2 5 2 7 4" xfId="5043"/>
    <cellStyle name="40% - Accent2 5 2 7 4 2" xfId="10375"/>
    <cellStyle name="40% - Accent2 5 2 7 5" xfId="6855"/>
    <cellStyle name="40% - Accent2 5 2 8" xfId="771"/>
    <cellStyle name="40% - Accent2 5 2 8 2" xfId="2404"/>
    <cellStyle name="40% - Accent2 5 2 8 2 2" xfId="4164"/>
    <cellStyle name="40% - Accent2 5 2 8 2 2 2" xfId="9496"/>
    <cellStyle name="40% - Accent2 5 2 8 2 3" xfId="5924"/>
    <cellStyle name="40% - Accent2 5 2 8 2 3 2" xfId="11256"/>
    <cellStyle name="40% - Accent2 5 2 8 2 4" xfId="7736"/>
    <cellStyle name="40% - Accent2 5 2 8 3" xfId="3284"/>
    <cellStyle name="40% - Accent2 5 2 8 3 2" xfId="8616"/>
    <cellStyle name="40% - Accent2 5 2 8 4" xfId="5044"/>
    <cellStyle name="40% - Accent2 5 2 8 4 2" xfId="10376"/>
    <cellStyle name="40% - Accent2 5 2 8 5" xfId="6856"/>
    <cellStyle name="40% - Accent2 5 2 9" xfId="772"/>
    <cellStyle name="40% - Accent2 5 2 9 2" xfId="2405"/>
    <cellStyle name="40% - Accent2 5 2 9 2 2" xfId="4165"/>
    <cellStyle name="40% - Accent2 5 2 9 2 2 2" xfId="9497"/>
    <cellStyle name="40% - Accent2 5 2 9 2 3" xfId="5925"/>
    <cellStyle name="40% - Accent2 5 2 9 2 3 2" xfId="11257"/>
    <cellStyle name="40% - Accent2 5 2 9 2 4" xfId="7737"/>
    <cellStyle name="40% - Accent2 5 2 9 3" xfId="3285"/>
    <cellStyle name="40% - Accent2 5 2 9 3 2" xfId="8617"/>
    <cellStyle name="40% - Accent2 5 2 9 4" xfId="5045"/>
    <cellStyle name="40% - Accent2 5 2 9 4 2" xfId="10377"/>
    <cellStyle name="40% - Accent2 5 2 9 5" xfId="6857"/>
    <cellStyle name="40% - Accent2 5 20" xfId="746"/>
    <cellStyle name="40% - Accent2 5 20 2" xfId="6831"/>
    <cellStyle name="40% - Accent2 5 21" xfId="3259"/>
    <cellStyle name="40% - Accent2 5 21 2" xfId="8591"/>
    <cellStyle name="40% - Accent2 5 22" xfId="5019"/>
    <cellStyle name="40% - Accent2 5 22 2" xfId="10351"/>
    <cellStyle name="40% - Accent2 5 23" xfId="6543"/>
    <cellStyle name="40% - Accent2 5 3" xfId="773"/>
    <cellStyle name="40% - Accent2 5 3 2" xfId="2406"/>
    <cellStyle name="40% - Accent2 5 3 2 2" xfId="4166"/>
    <cellStyle name="40% - Accent2 5 3 2 2 2" xfId="9498"/>
    <cellStyle name="40% - Accent2 5 3 2 3" xfId="5926"/>
    <cellStyle name="40% - Accent2 5 3 2 3 2" xfId="11258"/>
    <cellStyle name="40% - Accent2 5 3 2 4" xfId="7738"/>
    <cellStyle name="40% - Accent2 5 3 3" xfId="3286"/>
    <cellStyle name="40% - Accent2 5 3 3 2" xfId="8618"/>
    <cellStyle name="40% - Accent2 5 3 4" xfId="5046"/>
    <cellStyle name="40% - Accent2 5 3 4 2" xfId="10378"/>
    <cellStyle name="40% - Accent2 5 3 5" xfId="6858"/>
    <cellStyle name="40% - Accent2 5 4" xfId="774"/>
    <cellStyle name="40% - Accent2 5 4 2" xfId="2407"/>
    <cellStyle name="40% - Accent2 5 4 2 2" xfId="4167"/>
    <cellStyle name="40% - Accent2 5 4 2 2 2" xfId="9499"/>
    <cellStyle name="40% - Accent2 5 4 2 3" xfId="5927"/>
    <cellStyle name="40% - Accent2 5 4 2 3 2" xfId="11259"/>
    <cellStyle name="40% - Accent2 5 4 2 4" xfId="7739"/>
    <cellStyle name="40% - Accent2 5 4 3" xfId="3287"/>
    <cellStyle name="40% - Accent2 5 4 3 2" xfId="8619"/>
    <cellStyle name="40% - Accent2 5 4 4" xfId="5047"/>
    <cellStyle name="40% - Accent2 5 4 4 2" xfId="10379"/>
    <cellStyle name="40% - Accent2 5 4 5" xfId="6859"/>
    <cellStyle name="40% - Accent2 5 5" xfId="775"/>
    <cellStyle name="40% - Accent2 5 5 2" xfId="2408"/>
    <cellStyle name="40% - Accent2 5 5 2 2" xfId="4168"/>
    <cellStyle name="40% - Accent2 5 5 2 2 2" xfId="9500"/>
    <cellStyle name="40% - Accent2 5 5 2 3" xfId="5928"/>
    <cellStyle name="40% - Accent2 5 5 2 3 2" xfId="11260"/>
    <cellStyle name="40% - Accent2 5 5 2 4" xfId="7740"/>
    <cellStyle name="40% - Accent2 5 5 3" xfId="3288"/>
    <cellStyle name="40% - Accent2 5 5 3 2" xfId="8620"/>
    <cellStyle name="40% - Accent2 5 5 4" xfId="5048"/>
    <cellStyle name="40% - Accent2 5 5 4 2" xfId="10380"/>
    <cellStyle name="40% - Accent2 5 5 5" xfId="6860"/>
    <cellStyle name="40% - Accent2 5 6" xfId="776"/>
    <cellStyle name="40% - Accent2 5 6 2" xfId="2409"/>
    <cellStyle name="40% - Accent2 5 6 2 2" xfId="4169"/>
    <cellStyle name="40% - Accent2 5 6 2 2 2" xfId="9501"/>
    <cellStyle name="40% - Accent2 5 6 2 3" xfId="5929"/>
    <cellStyle name="40% - Accent2 5 6 2 3 2" xfId="11261"/>
    <cellStyle name="40% - Accent2 5 6 2 4" xfId="7741"/>
    <cellStyle name="40% - Accent2 5 6 3" xfId="3289"/>
    <cellStyle name="40% - Accent2 5 6 3 2" xfId="8621"/>
    <cellStyle name="40% - Accent2 5 6 4" xfId="5049"/>
    <cellStyle name="40% - Accent2 5 6 4 2" xfId="10381"/>
    <cellStyle name="40% - Accent2 5 6 5" xfId="6861"/>
    <cellStyle name="40% - Accent2 5 7" xfId="777"/>
    <cellStyle name="40% - Accent2 5 7 2" xfId="2410"/>
    <cellStyle name="40% - Accent2 5 7 2 2" xfId="4170"/>
    <cellStyle name="40% - Accent2 5 7 2 2 2" xfId="9502"/>
    <cellStyle name="40% - Accent2 5 7 2 3" xfId="5930"/>
    <cellStyle name="40% - Accent2 5 7 2 3 2" xfId="11262"/>
    <cellStyle name="40% - Accent2 5 7 2 4" xfId="7742"/>
    <cellStyle name="40% - Accent2 5 7 3" xfId="3290"/>
    <cellStyle name="40% - Accent2 5 7 3 2" xfId="8622"/>
    <cellStyle name="40% - Accent2 5 7 4" xfId="5050"/>
    <cellStyle name="40% - Accent2 5 7 4 2" xfId="10382"/>
    <cellStyle name="40% - Accent2 5 7 5" xfId="6862"/>
    <cellStyle name="40% - Accent2 5 8" xfId="778"/>
    <cellStyle name="40% - Accent2 5 8 2" xfId="2411"/>
    <cellStyle name="40% - Accent2 5 8 2 2" xfId="4171"/>
    <cellStyle name="40% - Accent2 5 8 2 2 2" xfId="9503"/>
    <cellStyle name="40% - Accent2 5 8 2 3" xfId="5931"/>
    <cellStyle name="40% - Accent2 5 8 2 3 2" xfId="11263"/>
    <cellStyle name="40% - Accent2 5 8 2 4" xfId="7743"/>
    <cellStyle name="40% - Accent2 5 8 3" xfId="3291"/>
    <cellStyle name="40% - Accent2 5 8 3 2" xfId="8623"/>
    <cellStyle name="40% - Accent2 5 8 4" xfId="5051"/>
    <cellStyle name="40% - Accent2 5 8 4 2" xfId="10383"/>
    <cellStyle name="40% - Accent2 5 8 5" xfId="6863"/>
    <cellStyle name="40% - Accent2 5 9" xfId="779"/>
    <cellStyle name="40% - Accent2 5 9 2" xfId="2412"/>
    <cellStyle name="40% - Accent2 5 9 2 2" xfId="4172"/>
    <cellStyle name="40% - Accent2 5 9 2 2 2" xfId="9504"/>
    <cellStyle name="40% - Accent2 5 9 2 3" xfId="5932"/>
    <cellStyle name="40% - Accent2 5 9 2 3 2" xfId="11264"/>
    <cellStyle name="40% - Accent2 5 9 2 4" xfId="7744"/>
    <cellStyle name="40% - Accent2 5 9 3" xfId="3292"/>
    <cellStyle name="40% - Accent2 5 9 3 2" xfId="8624"/>
    <cellStyle name="40% - Accent2 5 9 4" xfId="5052"/>
    <cellStyle name="40% - Accent2 5 9 4 2" xfId="10384"/>
    <cellStyle name="40% - Accent2 5 9 5" xfId="6864"/>
    <cellStyle name="40% - Accent3" xfId="25" builtinId="39" customBuiltin="1"/>
    <cellStyle name="40% - Accent3 2" xfId="26"/>
    <cellStyle name="40% - Accent3 3" xfId="27"/>
    <cellStyle name="40% - Accent3 4" xfId="220"/>
    <cellStyle name="40% - Accent3 5" xfId="323"/>
    <cellStyle name="40% - Accent3 5 10" xfId="781"/>
    <cellStyle name="40% - Accent3 5 10 2" xfId="2414"/>
    <cellStyle name="40% - Accent3 5 10 2 2" xfId="4174"/>
    <cellStyle name="40% - Accent3 5 10 2 2 2" xfId="9506"/>
    <cellStyle name="40% - Accent3 5 10 2 3" xfId="5934"/>
    <cellStyle name="40% - Accent3 5 10 2 3 2" xfId="11266"/>
    <cellStyle name="40% - Accent3 5 10 2 4" xfId="7746"/>
    <cellStyle name="40% - Accent3 5 10 3" xfId="3294"/>
    <cellStyle name="40% - Accent3 5 10 3 2" xfId="8626"/>
    <cellStyle name="40% - Accent3 5 10 4" xfId="5054"/>
    <cellStyle name="40% - Accent3 5 10 4 2" xfId="10386"/>
    <cellStyle name="40% - Accent3 5 10 5" xfId="6866"/>
    <cellStyle name="40% - Accent3 5 11" xfId="782"/>
    <cellStyle name="40% - Accent3 5 11 2" xfId="2415"/>
    <cellStyle name="40% - Accent3 5 11 2 2" xfId="4175"/>
    <cellStyle name="40% - Accent3 5 11 2 2 2" xfId="9507"/>
    <cellStyle name="40% - Accent3 5 11 2 3" xfId="5935"/>
    <cellStyle name="40% - Accent3 5 11 2 3 2" xfId="11267"/>
    <cellStyle name="40% - Accent3 5 11 2 4" xfId="7747"/>
    <cellStyle name="40% - Accent3 5 11 3" xfId="3295"/>
    <cellStyle name="40% - Accent3 5 11 3 2" xfId="8627"/>
    <cellStyle name="40% - Accent3 5 11 4" xfId="5055"/>
    <cellStyle name="40% - Accent3 5 11 4 2" xfId="10387"/>
    <cellStyle name="40% - Accent3 5 11 5" xfId="6867"/>
    <cellStyle name="40% - Accent3 5 12" xfId="783"/>
    <cellStyle name="40% - Accent3 5 12 2" xfId="2416"/>
    <cellStyle name="40% - Accent3 5 12 2 2" xfId="4176"/>
    <cellStyle name="40% - Accent3 5 12 2 2 2" xfId="9508"/>
    <cellStyle name="40% - Accent3 5 12 2 3" xfId="5936"/>
    <cellStyle name="40% - Accent3 5 12 2 3 2" xfId="11268"/>
    <cellStyle name="40% - Accent3 5 12 2 4" xfId="7748"/>
    <cellStyle name="40% - Accent3 5 12 3" xfId="3296"/>
    <cellStyle name="40% - Accent3 5 12 3 2" xfId="8628"/>
    <cellStyle name="40% - Accent3 5 12 4" xfId="5056"/>
    <cellStyle name="40% - Accent3 5 12 4 2" xfId="10388"/>
    <cellStyle name="40% - Accent3 5 12 5" xfId="6868"/>
    <cellStyle name="40% - Accent3 5 13" xfId="784"/>
    <cellStyle name="40% - Accent3 5 13 2" xfId="2417"/>
    <cellStyle name="40% - Accent3 5 13 2 2" xfId="4177"/>
    <cellStyle name="40% - Accent3 5 13 2 2 2" xfId="9509"/>
    <cellStyle name="40% - Accent3 5 13 2 3" xfId="5937"/>
    <cellStyle name="40% - Accent3 5 13 2 3 2" xfId="11269"/>
    <cellStyle name="40% - Accent3 5 13 2 4" xfId="7749"/>
    <cellStyle name="40% - Accent3 5 13 3" xfId="3297"/>
    <cellStyle name="40% - Accent3 5 13 3 2" xfId="8629"/>
    <cellStyle name="40% - Accent3 5 13 4" xfId="5057"/>
    <cellStyle name="40% - Accent3 5 13 4 2" xfId="10389"/>
    <cellStyle name="40% - Accent3 5 13 5" xfId="6869"/>
    <cellStyle name="40% - Accent3 5 14" xfId="785"/>
    <cellStyle name="40% - Accent3 5 14 2" xfId="2418"/>
    <cellStyle name="40% - Accent3 5 14 2 2" xfId="4178"/>
    <cellStyle name="40% - Accent3 5 14 2 2 2" xfId="9510"/>
    <cellStyle name="40% - Accent3 5 14 2 3" xfId="5938"/>
    <cellStyle name="40% - Accent3 5 14 2 3 2" xfId="11270"/>
    <cellStyle name="40% - Accent3 5 14 2 4" xfId="7750"/>
    <cellStyle name="40% - Accent3 5 14 3" xfId="3298"/>
    <cellStyle name="40% - Accent3 5 14 3 2" xfId="8630"/>
    <cellStyle name="40% - Accent3 5 14 4" xfId="5058"/>
    <cellStyle name="40% - Accent3 5 14 4 2" xfId="10390"/>
    <cellStyle name="40% - Accent3 5 14 5" xfId="6870"/>
    <cellStyle name="40% - Accent3 5 15" xfId="786"/>
    <cellStyle name="40% - Accent3 5 15 2" xfId="2419"/>
    <cellStyle name="40% - Accent3 5 15 2 2" xfId="4179"/>
    <cellStyle name="40% - Accent3 5 15 2 2 2" xfId="9511"/>
    <cellStyle name="40% - Accent3 5 15 2 3" xfId="5939"/>
    <cellStyle name="40% - Accent3 5 15 2 3 2" xfId="11271"/>
    <cellStyle name="40% - Accent3 5 15 2 4" xfId="7751"/>
    <cellStyle name="40% - Accent3 5 15 3" xfId="3299"/>
    <cellStyle name="40% - Accent3 5 15 3 2" xfId="8631"/>
    <cellStyle name="40% - Accent3 5 15 4" xfId="5059"/>
    <cellStyle name="40% - Accent3 5 15 4 2" xfId="10391"/>
    <cellStyle name="40% - Accent3 5 15 5" xfId="6871"/>
    <cellStyle name="40% - Accent3 5 16" xfId="787"/>
    <cellStyle name="40% - Accent3 5 16 2" xfId="2420"/>
    <cellStyle name="40% - Accent3 5 16 2 2" xfId="4180"/>
    <cellStyle name="40% - Accent3 5 16 2 2 2" xfId="9512"/>
    <cellStyle name="40% - Accent3 5 16 2 3" xfId="5940"/>
    <cellStyle name="40% - Accent3 5 16 2 3 2" xfId="11272"/>
    <cellStyle name="40% - Accent3 5 16 2 4" xfId="7752"/>
    <cellStyle name="40% - Accent3 5 16 3" xfId="3300"/>
    <cellStyle name="40% - Accent3 5 16 3 2" xfId="8632"/>
    <cellStyle name="40% - Accent3 5 16 4" xfId="5060"/>
    <cellStyle name="40% - Accent3 5 16 4 2" xfId="10392"/>
    <cellStyle name="40% - Accent3 5 16 5" xfId="6872"/>
    <cellStyle name="40% - Accent3 5 17" xfId="788"/>
    <cellStyle name="40% - Accent3 5 17 2" xfId="2421"/>
    <cellStyle name="40% - Accent3 5 17 2 2" xfId="4181"/>
    <cellStyle name="40% - Accent3 5 17 2 2 2" xfId="9513"/>
    <cellStyle name="40% - Accent3 5 17 2 3" xfId="5941"/>
    <cellStyle name="40% - Accent3 5 17 2 3 2" xfId="11273"/>
    <cellStyle name="40% - Accent3 5 17 2 4" xfId="7753"/>
    <cellStyle name="40% - Accent3 5 17 3" xfId="3301"/>
    <cellStyle name="40% - Accent3 5 17 3 2" xfId="8633"/>
    <cellStyle name="40% - Accent3 5 17 4" xfId="5061"/>
    <cellStyle name="40% - Accent3 5 17 4 2" xfId="10393"/>
    <cellStyle name="40% - Accent3 5 17 5" xfId="6873"/>
    <cellStyle name="40% - Accent3 5 18" xfId="789"/>
    <cellStyle name="40% - Accent3 5 18 2" xfId="2422"/>
    <cellStyle name="40% - Accent3 5 18 2 2" xfId="4182"/>
    <cellStyle name="40% - Accent3 5 18 2 2 2" xfId="9514"/>
    <cellStyle name="40% - Accent3 5 18 2 3" xfId="5942"/>
    <cellStyle name="40% - Accent3 5 18 2 3 2" xfId="11274"/>
    <cellStyle name="40% - Accent3 5 18 2 4" xfId="7754"/>
    <cellStyle name="40% - Accent3 5 18 3" xfId="3302"/>
    <cellStyle name="40% - Accent3 5 18 3 2" xfId="8634"/>
    <cellStyle name="40% - Accent3 5 18 4" xfId="5062"/>
    <cellStyle name="40% - Accent3 5 18 4 2" xfId="10394"/>
    <cellStyle name="40% - Accent3 5 18 5" xfId="6874"/>
    <cellStyle name="40% - Accent3 5 19" xfId="2413"/>
    <cellStyle name="40% - Accent3 5 19 2" xfId="4173"/>
    <cellStyle name="40% - Accent3 5 19 2 2" xfId="9505"/>
    <cellStyle name="40% - Accent3 5 19 3" xfId="5933"/>
    <cellStyle name="40% - Accent3 5 19 3 2" xfId="11265"/>
    <cellStyle name="40% - Accent3 5 19 4" xfId="7745"/>
    <cellStyle name="40% - Accent3 5 2" xfId="414"/>
    <cellStyle name="40% - Accent3 5 2 10" xfId="791"/>
    <cellStyle name="40% - Accent3 5 2 10 2" xfId="2424"/>
    <cellStyle name="40% - Accent3 5 2 10 2 2" xfId="4184"/>
    <cellStyle name="40% - Accent3 5 2 10 2 2 2" xfId="9516"/>
    <cellStyle name="40% - Accent3 5 2 10 2 3" xfId="5944"/>
    <cellStyle name="40% - Accent3 5 2 10 2 3 2" xfId="11276"/>
    <cellStyle name="40% - Accent3 5 2 10 2 4" xfId="7756"/>
    <cellStyle name="40% - Accent3 5 2 10 3" xfId="3304"/>
    <cellStyle name="40% - Accent3 5 2 10 3 2" xfId="8636"/>
    <cellStyle name="40% - Accent3 5 2 10 4" xfId="5064"/>
    <cellStyle name="40% - Accent3 5 2 10 4 2" xfId="10396"/>
    <cellStyle name="40% - Accent3 5 2 10 5" xfId="6876"/>
    <cellStyle name="40% - Accent3 5 2 11" xfId="792"/>
    <cellStyle name="40% - Accent3 5 2 11 2" xfId="2425"/>
    <cellStyle name="40% - Accent3 5 2 11 2 2" xfId="4185"/>
    <cellStyle name="40% - Accent3 5 2 11 2 2 2" xfId="9517"/>
    <cellStyle name="40% - Accent3 5 2 11 2 3" xfId="5945"/>
    <cellStyle name="40% - Accent3 5 2 11 2 3 2" xfId="11277"/>
    <cellStyle name="40% - Accent3 5 2 11 2 4" xfId="7757"/>
    <cellStyle name="40% - Accent3 5 2 11 3" xfId="3305"/>
    <cellStyle name="40% - Accent3 5 2 11 3 2" xfId="8637"/>
    <cellStyle name="40% - Accent3 5 2 11 4" xfId="5065"/>
    <cellStyle name="40% - Accent3 5 2 11 4 2" xfId="10397"/>
    <cellStyle name="40% - Accent3 5 2 11 5" xfId="6877"/>
    <cellStyle name="40% - Accent3 5 2 12" xfId="793"/>
    <cellStyle name="40% - Accent3 5 2 12 2" xfId="2426"/>
    <cellStyle name="40% - Accent3 5 2 12 2 2" xfId="4186"/>
    <cellStyle name="40% - Accent3 5 2 12 2 2 2" xfId="9518"/>
    <cellStyle name="40% - Accent3 5 2 12 2 3" xfId="5946"/>
    <cellStyle name="40% - Accent3 5 2 12 2 3 2" xfId="11278"/>
    <cellStyle name="40% - Accent3 5 2 12 2 4" xfId="7758"/>
    <cellStyle name="40% - Accent3 5 2 12 3" xfId="3306"/>
    <cellStyle name="40% - Accent3 5 2 12 3 2" xfId="8638"/>
    <cellStyle name="40% - Accent3 5 2 12 4" xfId="5066"/>
    <cellStyle name="40% - Accent3 5 2 12 4 2" xfId="10398"/>
    <cellStyle name="40% - Accent3 5 2 12 5" xfId="6878"/>
    <cellStyle name="40% - Accent3 5 2 13" xfId="794"/>
    <cellStyle name="40% - Accent3 5 2 13 2" xfId="2427"/>
    <cellStyle name="40% - Accent3 5 2 13 2 2" xfId="4187"/>
    <cellStyle name="40% - Accent3 5 2 13 2 2 2" xfId="9519"/>
    <cellStyle name="40% - Accent3 5 2 13 2 3" xfId="5947"/>
    <cellStyle name="40% - Accent3 5 2 13 2 3 2" xfId="11279"/>
    <cellStyle name="40% - Accent3 5 2 13 2 4" xfId="7759"/>
    <cellStyle name="40% - Accent3 5 2 13 3" xfId="3307"/>
    <cellStyle name="40% - Accent3 5 2 13 3 2" xfId="8639"/>
    <cellStyle name="40% - Accent3 5 2 13 4" xfId="5067"/>
    <cellStyle name="40% - Accent3 5 2 13 4 2" xfId="10399"/>
    <cellStyle name="40% - Accent3 5 2 13 5" xfId="6879"/>
    <cellStyle name="40% - Accent3 5 2 14" xfId="795"/>
    <cellStyle name="40% - Accent3 5 2 14 2" xfId="2428"/>
    <cellStyle name="40% - Accent3 5 2 14 2 2" xfId="4188"/>
    <cellStyle name="40% - Accent3 5 2 14 2 2 2" xfId="9520"/>
    <cellStyle name="40% - Accent3 5 2 14 2 3" xfId="5948"/>
    <cellStyle name="40% - Accent3 5 2 14 2 3 2" xfId="11280"/>
    <cellStyle name="40% - Accent3 5 2 14 2 4" xfId="7760"/>
    <cellStyle name="40% - Accent3 5 2 14 3" xfId="3308"/>
    <cellStyle name="40% - Accent3 5 2 14 3 2" xfId="8640"/>
    <cellStyle name="40% - Accent3 5 2 14 4" xfId="5068"/>
    <cellStyle name="40% - Accent3 5 2 14 4 2" xfId="10400"/>
    <cellStyle name="40% - Accent3 5 2 14 5" xfId="6880"/>
    <cellStyle name="40% - Accent3 5 2 15" xfId="796"/>
    <cellStyle name="40% - Accent3 5 2 15 2" xfId="2429"/>
    <cellStyle name="40% - Accent3 5 2 15 2 2" xfId="4189"/>
    <cellStyle name="40% - Accent3 5 2 15 2 2 2" xfId="9521"/>
    <cellStyle name="40% - Accent3 5 2 15 2 3" xfId="5949"/>
    <cellStyle name="40% - Accent3 5 2 15 2 3 2" xfId="11281"/>
    <cellStyle name="40% - Accent3 5 2 15 2 4" xfId="7761"/>
    <cellStyle name="40% - Accent3 5 2 15 3" xfId="3309"/>
    <cellStyle name="40% - Accent3 5 2 15 3 2" xfId="8641"/>
    <cellStyle name="40% - Accent3 5 2 15 4" xfId="5069"/>
    <cellStyle name="40% - Accent3 5 2 15 4 2" xfId="10401"/>
    <cellStyle name="40% - Accent3 5 2 15 5" xfId="6881"/>
    <cellStyle name="40% - Accent3 5 2 16" xfId="797"/>
    <cellStyle name="40% - Accent3 5 2 16 2" xfId="2430"/>
    <cellStyle name="40% - Accent3 5 2 16 2 2" xfId="4190"/>
    <cellStyle name="40% - Accent3 5 2 16 2 2 2" xfId="9522"/>
    <cellStyle name="40% - Accent3 5 2 16 2 3" xfId="5950"/>
    <cellStyle name="40% - Accent3 5 2 16 2 3 2" xfId="11282"/>
    <cellStyle name="40% - Accent3 5 2 16 2 4" xfId="7762"/>
    <cellStyle name="40% - Accent3 5 2 16 3" xfId="3310"/>
    <cellStyle name="40% - Accent3 5 2 16 3 2" xfId="8642"/>
    <cellStyle name="40% - Accent3 5 2 16 4" xfId="5070"/>
    <cellStyle name="40% - Accent3 5 2 16 4 2" xfId="10402"/>
    <cellStyle name="40% - Accent3 5 2 16 5" xfId="6882"/>
    <cellStyle name="40% - Accent3 5 2 17" xfId="798"/>
    <cellStyle name="40% - Accent3 5 2 17 2" xfId="2431"/>
    <cellStyle name="40% - Accent3 5 2 17 2 2" xfId="4191"/>
    <cellStyle name="40% - Accent3 5 2 17 2 2 2" xfId="9523"/>
    <cellStyle name="40% - Accent3 5 2 17 2 3" xfId="5951"/>
    <cellStyle name="40% - Accent3 5 2 17 2 3 2" xfId="11283"/>
    <cellStyle name="40% - Accent3 5 2 17 2 4" xfId="7763"/>
    <cellStyle name="40% - Accent3 5 2 17 3" xfId="3311"/>
    <cellStyle name="40% - Accent3 5 2 17 3 2" xfId="8643"/>
    <cellStyle name="40% - Accent3 5 2 17 4" xfId="5071"/>
    <cellStyle name="40% - Accent3 5 2 17 4 2" xfId="10403"/>
    <cellStyle name="40% - Accent3 5 2 17 5" xfId="6883"/>
    <cellStyle name="40% - Accent3 5 2 18" xfId="2423"/>
    <cellStyle name="40% - Accent3 5 2 18 2" xfId="4183"/>
    <cellStyle name="40% - Accent3 5 2 18 2 2" xfId="9515"/>
    <cellStyle name="40% - Accent3 5 2 18 3" xfId="5943"/>
    <cellStyle name="40% - Accent3 5 2 18 3 2" xfId="11275"/>
    <cellStyle name="40% - Accent3 5 2 18 4" xfId="7755"/>
    <cellStyle name="40% - Accent3 5 2 19" xfId="790"/>
    <cellStyle name="40% - Accent3 5 2 19 2" xfId="6875"/>
    <cellStyle name="40% - Accent3 5 2 2" xfId="799"/>
    <cellStyle name="40% - Accent3 5 2 2 2" xfId="2432"/>
    <cellStyle name="40% - Accent3 5 2 2 2 2" xfId="4192"/>
    <cellStyle name="40% - Accent3 5 2 2 2 2 2" xfId="9524"/>
    <cellStyle name="40% - Accent3 5 2 2 2 3" xfId="5952"/>
    <cellStyle name="40% - Accent3 5 2 2 2 3 2" xfId="11284"/>
    <cellStyle name="40% - Accent3 5 2 2 2 4" xfId="7764"/>
    <cellStyle name="40% - Accent3 5 2 2 3" xfId="3312"/>
    <cellStyle name="40% - Accent3 5 2 2 3 2" xfId="8644"/>
    <cellStyle name="40% - Accent3 5 2 2 4" xfId="5072"/>
    <cellStyle name="40% - Accent3 5 2 2 4 2" xfId="10404"/>
    <cellStyle name="40% - Accent3 5 2 2 5" xfId="6884"/>
    <cellStyle name="40% - Accent3 5 2 20" xfId="3303"/>
    <cellStyle name="40% - Accent3 5 2 20 2" xfId="8635"/>
    <cellStyle name="40% - Accent3 5 2 21" xfId="5063"/>
    <cellStyle name="40% - Accent3 5 2 21 2" xfId="10395"/>
    <cellStyle name="40% - Accent3 5 2 22" xfId="6566"/>
    <cellStyle name="40% - Accent3 5 2 3" xfId="800"/>
    <cellStyle name="40% - Accent3 5 2 3 2" xfId="2433"/>
    <cellStyle name="40% - Accent3 5 2 3 2 2" xfId="4193"/>
    <cellStyle name="40% - Accent3 5 2 3 2 2 2" xfId="9525"/>
    <cellStyle name="40% - Accent3 5 2 3 2 3" xfId="5953"/>
    <cellStyle name="40% - Accent3 5 2 3 2 3 2" xfId="11285"/>
    <cellStyle name="40% - Accent3 5 2 3 2 4" xfId="7765"/>
    <cellStyle name="40% - Accent3 5 2 3 3" xfId="3313"/>
    <cellStyle name="40% - Accent3 5 2 3 3 2" xfId="8645"/>
    <cellStyle name="40% - Accent3 5 2 3 4" xfId="5073"/>
    <cellStyle name="40% - Accent3 5 2 3 4 2" xfId="10405"/>
    <cellStyle name="40% - Accent3 5 2 3 5" xfId="6885"/>
    <cellStyle name="40% - Accent3 5 2 4" xfId="801"/>
    <cellStyle name="40% - Accent3 5 2 4 2" xfId="2434"/>
    <cellStyle name="40% - Accent3 5 2 4 2 2" xfId="4194"/>
    <cellStyle name="40% - Accent3 5 2 4 2 2 2" xfId="9526"/>
    <cellStyle name="40% - Accent3 5 2 4 2 3" xfId="5954"/>
    <cellStyle name="40% - Accent3 5 2 4 2 3 2" xfId="11286"/>
    <cellStyle name="40% - Accent3 5 2 4 2 4" xfId="7766"/>
    <cellStyle name="40% - Accent3 5 2 4 3" xfId="3314"/>
    <cellStyle name="40% - Accent3 5 2 4 3 2" xfId="8646"/>
    <cellStyle name="40% - Accent3 5 2 4 4" xfId="5074"/>
    <cellStyle name="40% - Accent3 5 2 4 4 2" xfId="10406"/>
    <cellStyle name="40% - Accent3 5 2 4 5" xfId="6886"/>
    <cellStyle name="40% - Accent3 5 2 5" xfId="802"/>
    <cellStyle name="40% - Accent3 5 2 5 2" xfId="2435"/>
    <cellStyle name="40% - Accent3 5 2 5 2 2" xfId="4195"/>
    <cellStyle name="40% - Accent3 5 2 5 2 2 2" xfId="9527"/>
    <cellStyle name="40% - Accent3 5 2 5 2 3" xfId="5955"/>
    <cellStyle name="40% - Accent3 5 2 5 2 3 2" xfId="11287"/>
    <cellStyle name="40% - Accent3 5 2 5 2 4" xfId="7767"/>
    <cellStyle name="40% - Accent3 5 2 5 3" xfId="3315"/>
    <cellStyle name="40% - Accent3 5 2 5 3 2" xfId="8647"/>
    <cellStyle name="40% - Accent3 5 2 5 4" xfId="5075"/>
    <cellStyle name="40% - Accent3 5 2 5 4 2" xfId="10407"/>
    <cellStyle name="40% - Accent3 5 2 5 5" xfId="6887"/>
    <cellStyle name="40% - Accent3 5 2 6" xfId="803"/>
    <cellStyle name="40% - Accent3 5 2 6 2" xfId="2436"/>
    <cellStyle name="40% - Accent3 5 2 6 2 2" xfId="4196"/>
    <cellStyle name="40% - Accent3 5 2 6 2 2 2" xfId="9528"/>
    <cellStyle name="40% - Accent3 5 2 6 2 3" xfId="5956"/>
    <cellStyle name="40% - Accent3 5 2 6 2 3 2" xfId="11288"/>
    <cellStyle name="40% - Accent3 5 2 6 2 4" xfId="7768"/>
    <cellStyle name="40% - Accent3 5 2 6 3" xfId="3316"/>
    <cellStyle name="40% - Accent3 5 2 6 3 2" xfId="8648"/>
    <cellStyle name="40% - Accent3 5 2 6 4" xfId="5076"/>
    <cellStyle name="40% - Accent3 5 2 6 4 2" xfId="10408"/>
    <cellStyle name="40% - Accent3 5 2 6 5" xfId="6888"/>
    <cellStyle name="40% - Accent3 5 2 7" xfId="804"/>
    <cellStyle name="40% - Accent3 5 2 7 2" xfId="2437"/>
    <cellStyle name="40% - Accent3 5 2 7 2 2" xfId="4197"/>
    <cellStyle name="40% - Accent3 5 2 7 2 2 2" xfId="9529"/>
    <cellStyle name="40% - Accent3 5 2 7 2 3" xfId="5957"/>
    <cellStyle name="40% - Accent3 5 2 7 2 3 2" xfId="11289"/>
    <cellStyle name="40% - Accent3 5 2 7 2 4" xfId="7769"/>
    <cellStyle name="40% - Accent3 5 2 7 3" xfId="3317"/>
    <cellStyle name="40% - Accent3 5 2 7 3 2" xfId="8649"/>
    <cellStyle name="40% - Accent3 5 2 7 4" xfId="5077"/>
    <cellStyle name="40% - Accent3 5 2 7 4 2" xfId="10409"/>
    <cellStyle name="40% - Accent3 5 2 7 5" xfId="6889"/>
    <cellStyle name="40% - Accent3 5 2 8" xfId="805"/>
    <cellStyle name="40% - Accent3 5 2 8 2" xfId="2438"/>
    <cellStyle name="40% - Accent3 5 2 8 2 2" xfId="4198"/>
    <cellStyle name="40% - Accent3 5 2 8 2 2 2" xfId="9530"/>
    <cellStyle name="40% - Accent3 5 2 8 2 3" xfId="5958"/>
    <cellStyle name="40% - Accent3 5 2 8 2 3 2" xfId="11290"/>
    <cellStyle name="40% - Accent3 5 2 8 2 4" xfId="7770"/>
    <cellStyle name="40% - Accent3 5 2 8 3" xfId="3318"/>
    <cellStyle name="40% - Accent3 5 2 8 3 2" xfId="8650"/>
    <cellStyle name="40% - Accent3 5 2 8 4" xfId="5078"/>
    <cellStyle name="40% - Accent3 5 2 8 4 2" xfId="10410"/>
    <cellStyle name="40% - Accent3 5 2 8 5" xfId="6890"/>
    <cellStyle name="40% - Accent3 5 2 9" xfId="806"/>
    <cellStyle name="40% - Accent3 5 2 9 2" xfId="2439"/>
    <cellStyle name="40% - Accent3 5 2 9 2 2" xfId="4199"/>
    <cellStyle name="40% - Accent3 5 2 9 2 2 2" xfId="9531"/>
    <cellStyle name="40% - Accent3 5 2 9 2 3" xfId="5959"/>
    <cellStyle name="40% - Accent3 5 2 9 2 3 2" xfId="11291"/>
    <cellStyle name="40% - Accent3 5 2 9 2 4" xfId="7771"/>
    <cellStyle name="40% - Accent3 5 2 9 3" xfId="3319"/>
    <cellStyle name="40% - Accent3 5 2 9 3 2" xfId="8651"/>
    <cellStyle name="40% - Accent3 5 2 9 4" xfId="5079"/>
    <cellStyle name="40% - Accent3 5 2 9 4 2" xfId="10411"/>
    <cellStyle name="40% - Accent3 5 2 9 5" xfId="6891"/>
    <cellStyle name="40% - Accent3 5 20" xfId="780"/>
    <cellStyle name="40% - Accent3 5 20 2" xfId="6865"/>
    <cellStyle name="40% - Accent3 5 21" xfId="3293"/>
    <cellStyle name="40% - Accent3 5 21 2" xfId="8625"/>
    <cellStyle name="40% - Accent3 5 22" xfId="5053"/>
    <cellStyle name="40% - Accent3 5 22 2" xfId="10385"/>
    <cellStyle name="40% - Accent3 5 23" xfId="6545"/>
    <cellStyle name="40% - Accent3 5 3" xfId="807"/>
    <cellStyle name="40% - Accent3 5 3 2" xfId="2440"/>
    <cellStyle name="40% - Accent3 5 3 2 2" xfId="4200"/>
    <cellStyle name="40% - Accent3 5 3 2 2 2" xfId="9532"/>
    <cellStyle name="40% - Accent3 5 3 2 3" xfId="5960"/>
    <cellStyle name="40% - Accent3 5 3 2 3 2" xfId="11292"/>
    <cellStyle name="40% - Accent3 5 3 2 4" xfId="7772"/>
    <cellStyle name="40% - Accent3 5 3 3" xfId="3320"/>
    <cellStyle name="40% - Accent3 5 3 3 2" xfId="8652"/>
    <cellStyle name="40% - Accent3 5 3 4" xfId="5080"/>
    <cellStyle name="40% - Accent3 5 3 4 2" xfId="10412"/>
    <cellStyle name="40% - Accent3 5 3 5" xfId="6892"/>
    <cellStyle name="40% - Accent3 5 4" xfId="808"/>
    <cellStyle name="40% - Accent3 5 4 2" xfId="2441"/>
    <cellStyle name="40% - Accent3 5 4 2 2" xfId="4201"/>
    <cellStyle name="40% - Accent3 5 4 2 2 2" xfId="9533"/>
    <cellStyle name="40% - Accent3 5 4 2 3" xfId="5961"/>
    <cellStyle name="40% - Accent3 5 4 2 3 2" xfId="11293"/>
    <cellStyle name="40% - Accent3 5 4 2 4" xfId="7773"/>
    <cellStyle name="40% - Accent3 5 4 3" xfId="3321"/>
    <cellStyle name="40% - Accent3 5 4 3 2" xfId="8653"/>
    <cellStyle name="40% - Accent3 5 4 4" xfId="5081"/>
    <cellStyle name="40% - Accent3 5 4 4 2" xfId="10413"/>
    <cellStyle name="40% - Accent3 5 4 5" xfId="6893"/>
    <cellStyle name="40% - Accent3 5 5" xfId="809"/>
    <cellStyle name="40% - Accent3 5 5 2" xfId="2442"/>
    <cellStyle name="40% - Accent3 5 5 2 2" xfId="4202"/>
    <cellStyle name="40% - Accent3 5 5 2 2 2" xfId="9534"/>
    <cellStyle name="40% - Accent3 5 5 2 3" xfId="5962"/>
    <cellStyle name="40% - Accent3 5 5 2 3 2" xfId="11294"/>
    <cellStyle name="40% - Accent3 5 5 2 4" xfId="7774"/>
    <cellStyle name="40% - Accent3 5 5 3" xfId="3322"/>
    <cellStyle name="40% - Accent3 5 5 3 2" xfId="8654"/>
    <cellStyle name="40% - Accent3 5 5 4" xfId="5082"/>
    <cellStyle name="40% - Accent3 5 5 4 2" xfId="10414"/>
    <cellStyle name="40% - Accent3 5 5 5" xfId="6894"/>
    <cellStyle name="40% - Accent3 5 6" xfId="810"/>
    <cellStyle name="40% - Accent3 5 6 2" xfId="2443"/>
    <cellStyle name="40% - Accent3 5 6 2 2" xfId="4203"/>
    <cellStyle name="40% - Accent3 5 6 2 2 2" xfId="9535"/>
    <cellStyle name="40% - Accent3 5 6 2 3" xfId="5963"/>
    <cellStyle name="40% - Accent3 5 6 2 3 2" xfId="11295"/>
    <cellStyle name="40% - Accent3 5 6 2 4" xfId="7775"/>
    <cellStyle name="40% - Accent3 5 6 3" xfId="3323"/>
    <cellStyle name="40% - Accent3 5 6 3 2" xfId="8655"/>
    <cellStyle name="40% - Accent3 5 6 4" xfId="5083"/>
    <cellStyle name="40% - Accent3 5 6 4 2" xfId="10415"/>
    <cellStyle name="40% - Accent3 5 6 5" xfId="6895"/>
    <cellStyle name="40% - Accent3 5 7" xfId="811"/>
    <cellStyle name="40% - Accent3 5 7 2" xfId="2444"/>
    <cellStyle name="40% - Accent3 5 7 2 2" xfId="4204"/>
    <cellStyle name="40% - Accent3 5 7 2 2 2" xfId="9536"/>
    <cellStyle name="40% - Accent3 5 7 2 3" xfId="5964"/>
    <cellStyle name="40% - Accent3 5 7 2 3 2" xfId="11296"/>
    <cellStyle name="40% - Accent3 5 7 2 4" xfId="7776"/>
    <cellStyle name="40% - Accent3 5 7 3" xfId="3324"/>
    <cellStyle name="40% - Accent3 5 7 3 2" xfId="8656"/>
    <cellStyle name="40% - Accent3 5 7 4" xfId="5084"/>
    <cellStyle name="40% - Accent3 5 7 4 2" xfId="10416"/>
    <cellStyle name="40% - Accent3 5 7 5" xfId="6896"/>
    <cellStyle name="40% - Accent3 5 8" xfId="812"/>
    <cellStyle name="40% - Accent3 5 8 2" xfId="2445"/>
    <cellStyle name="40% - Accent3 5 8 2 2" xfId="4205"/>
    <cellStyle name="40% - Accent3 5 8 2 2 2" xfId="9537"/>
    <cellStyle name="40% - Accent3 5 8 2 3" xfId="5965"/>
    <cellStyle name="40% - Accent3 5 8 2 3 2" xfId="11297"/>
    <cellStyle name="40% - Accent3 5 8 2 4" xfId="7777"/>
    <cellStyle name="40% - Accent3 5 8 3" xfId="3325"/>
    <cellStyle name="40% - Accent3 5 8 3 2" xfId="8657"/>
    <cellStyle name="40% - Accent3 5 8 4" xfId="5085"/>
    <cellStyle name="40% - Accent3 5 8 4 2" xfId="10417"/>
    <cellStyle name="40% - Accent3 5 8 5" xfId="6897"/>
    <cellStyle name="40% - Accent3 5 9" xfId="813"/>
    <cellStyle name="40% - Accent3 5 9 2" xfId="2446"/>
    <cellStyle name="40% - Accent3 5 9 2 2" xfId="4206"/>
    <cellStyle name="40% - Accent3 5 9 2 2 2" xfId="9538"/>
    <cellStyle name="40% - Accent3 5 9 2 3" xfId="5966"/>
    <cellStyle name="40% - Accent3 5 9 2 3 2" xfId="11298"/>
    <cellStyle name="40% - Accent3 5 9 2 4" xfId="7778"/>
    <cellStyle name="40% - Accent3 5 9 3" xfId="3326"/>
    <cellStyle name="40% - Accent3 5 9 3 2" xfId="8658"/>
    <cellStyle name="40% - Accent3 5 9 4" xfId="5086"/>
    <cellStyle name="40% - Accent3 5 9 4 2" xfId="10418"/>
    <cellStyle name="40% - Accent3 5 9 5" xfId="6898"/>
    <cellStyle name="40% - Accent4" xfId="28" builtinId="43" customBuiltin="1"/>
    <cellStyle name="40% - Accent4 2" xfId="29"/>
    <cellStyle name="40% - Accent4 3" xfId="30"/>
    <cellStyle name="40% - Accent4 4" xfId="221"/>
    <cellStyle name="40% - Accent4 5" xfId="327"/>
    <cellStyle name="40% - Accent4 5 10" xfId="815"/>
    <cellStyle name="40% - Accent4 5 10 2" xfId="2448"/>
    <cellStyle name="40% - Accent4 5 10 2 2" xfId="4208"/>
    <cellStyle name="40% - Accent4 5 10 2 2 2" xfId="9540"/>
    <cellStyle name="40% - Accent4 5 10 2 3" xfId="5968"/>
    <cellStyle name="40% - Accent4 5 10 2 3 2" xfId="11300"/>
    <cellStyle name="40% - Accent4 5 10 2 4" xfId="7780"/>
    <cellStyle name="40% - Accent4 5 10 3" xfId="3328"/>
    <cellStyle name="40% - Accent4 5 10 3 2" xfId="8660"/>
    <cellStyle name="40% - Accent4 5 10 4" xfId="5088"/>
    <cellStyle name="40% - Accent4 5 10 4 2" xfId="10420"/>
    <cellStyle name="40% - Accent4 5 10 5" xfId="6900"/>
    <cellStyle name="40% - Accent4 5 11" xfId="816"/>
    <cellStyle name="40% - Accent4 5 11 2" xfId="2449"/>
    <cellStyle name="40% - Accent4 5 11 2 2" xfId="4209"/>
    <cellStyle name="40% - Accent4 5 11 2 2 2" xfId="9541"/>
    <cellStyle name="40% - Accent4 5 11 2 3" xfId="5969"/>
    <cellStyle name="40% - Accent4 5 11 2 3 2" xfId="11301"/>
    <cellStyle name="40% - Accent4 5 11 2 4" xfId="7781"/>
    <cellStyle name="40% - Accent4 5 11 3" xfId="3329"/>
    <cellStyle name="40% - Accent4 5 11 3 2" xfId="8661"/>
    <cellStyle name="40% - Accent4 5 11 4" xfId="5089"/>
    <cellStyle name="40% - Accent4 5 11 4 2" xfId="10421"/>
    <cellStyle name="40% - Accent4 5 11 5" xfId="6901"/>
    <cellStyle name="40% - Accent4 5 12" xfId="817"/>
    <cellStyle name="40% - Accent4 5 12 2" xfId="2450"/>
    <cellStyle name="40% - Accent4 5 12 2 2" xfId="4210"/>
    <cellStyle name="40% - Accent4 5 12 2 2 2" xfId="9542"/>
    <cellStyle name="40% - Accent4 5 12 2 3" xfId="5970"/>
    <cellStyle name="40% - Accent4 5 12 2 3 2" xfId="11302"/>
    <cellStyle name="40% - Accent4 5 12 2 4" xfId="7782"/>
    <cellStyle name="40% - Accent4 5 12 3" xfId="3330"/>
    <cellStyle name="40% - Accent4 5 12 3 2" xfId="8662"/>
    <cellStyle name="40% - Accent4 5 12 4" xfId="5090"/>
    <cellStyle name="40% - Accent4 5 12 4 2" xfId="10422"/>
    <cellStyle name="40% - Accent4 5 12 5" xfId="6902"/>
    <cellStyle name="40% - Accent4 5 13" xfId="818"/>
    <cellStyle name="40% - Accent4 5 13 2" xfId="2451"/>
    <cellStyle name="40% - Accent4 5 13 2 2" xfId="4211"/>
    <cellStyle name="40% - Accent4 5 13 2 2 2" xfId="9543"/>
    <cellStyle name="40% - Accent4 5 13 2 3" xfId="5971"/>
    <cellStyle name="40% - Accent4 5 13 2 3 2" xfId="11303"/>
    <cellStyle name="40% - Accent4 5 13 2 4" xfId="7783"/>
    <cellStyle name="40% - Accent4 5 13 3" xfId="3331"/>
    <cellStyle name="40% - Accent4 5 13 3 2" xfId="8663"/>
    <cellStyle name="40% - Accent4 5 13 4" xfId="5091"/>
    <cellStyle name="40% - Accent4 5 13 4 2" xfId="10423"/>
    <cellStyle name="40% - Accent4 5 13 5" xfId="6903"/>
    <cellStyle name="40% - Accent4 5 14" xfId="819"/>
    <cellStyle name="40% - Accent4 5 14 2" xfId="2452"/>
    <cellStyle name="40% - Accent4 5 14 2 2" xfId="4212"/>
    <cellStyle name="40% - Accent4 5 14 2 2 2" xfId="9544"/>
    <cellStyle name="40% - Accent4 5 14 2 3" xfId="5972"/>
    <cellStyle name="40% - Accent4 5 14 2 3 2" xfId="11304"/>
    <cellStyle name="40% - Accent4 5 14 2 4" xfId="7784"/>
    <cellStyle name="40% - Accent4 5 14 3" xfId="3332"/>
    <cellStyle name="40% - Accent4 5 14 3 2" xfId="8664"/>
    <cellStyle name="40% - Accent4 5 14 4" xfId="5092"/>
    <cellStyle name="40% - Accent4 5 14 4 2" xfId="10424"/>
    <cellStyle name="40% - Accent4 5 14 5" xfId="6904"/>
    <cellStyle name="40% - Accent4 5 15" xfId="820"/>
    <cellStyle name="40% - Accent4 5 15 2" xfId="2453"/>
    <cellStyle name="40% - Accent4 5 15 2 2" xfId="4213"/>
    <cellStyle name="40% - Accent4 5 15 2 2 2" xfId="9545"/>
    <cellStyle name="40% - Accent4 5 15 2 3" xfId="5973"/>
    <cellStyle name="40% - Accent4 5 15 2 3 2" xfId="11305"/>
    <cellStyle name="40% - Accent4 5 15 2 4" xfId="7785"/>
    <cellStyle name="40% - Accent4 5 15 3" xfId="3333"/>
    <cellStyle name="40% - Accent4 5 15 3 2" xfId="8665"/>
    <cellStyle name="40% - Accent4 5 15 4" xfId="5093"/>
    <cellStyle name="40% - Accent4 5 15 4 2" xfId="10425"/>
    <cellStyle name="40% - Accent4 5 15 5" xfId="6905"/>
    <cellStyle name="40% - Accent4 5 16" xfId="821"/>
    <cellStyle name="40% - Accent4 5 16 2" xfId="2454"/>
    <cellStyle name="40% - Accent4 5 16 2 2" xfId="4214"/>
    <cellStyle name="40% - Accent4 5 16 2 2 2" xfId="9546"/>
    <cellStyle name="40% - Accent4 5 16 2 3" xfId="5974"/>
    <cellStyle name="40% - Accent4 5 16 2 3 2" xfId="11306"/>
    <cellStyle name="40% - Accent4 5 16 2 4" xfId="7786"/>
    <cellStyle name="40% - Accent4 5 16 3" xfId="3334"/>
    <cellStyle name="40% - Accent4 5 16 3 2" xfId="8666"/>
    <cellStyle name="40% - Accent4 5 16 4" xfId="5094"/>
    <cellStyle name="40% - Accent4 5 16 4 2" xfId="10426"/>
    <cellStyle name="40% - Accent4 5 16 5" xfId="6906"/>
    <cellStyle name="40% - Accent4 5 17" xfId="822"/>
    <cellStyle name="40% - Accent4 5 17 2" xfId="2455"/>
    <cellStyle name="40% - Accent4 5 17 2 2" xfId="4215"/>
    <cellStyle name="40% - Accent4 5 17 2 2 2" xfId="9547"/>
    <cellStyle name="40% - Accent4 5 17 2 3" xfId="5975"/>
    <cellStyle name="40% - Accent4 5 17 2 3 2" xfId="11307"/>
    <cellStyle name="40% - Accent4 5 17 2 4" xfId="7787"/>
    <cellStyle name="40% - Accent4 5 17 3" xfId="3335"/>
    <cellStyle name="40% - Accent4 5 17 3 2" xfId="8667"/>
    <cellStyle name="40% - Accent4 5 17 4" xfId="5095"/>
    <cellStyle name="40% - Accent4 5 17 4 2" xfId="10427"/>
    <cellStyle name="40% - Accent4 5 17 5" xfId="6907"/>
    <cellStyle name="40% - Accent4 5 18" xfId="823"/>
    <cellStyle name="40% - Accent4 5 18 2" xfId="2456"/>
    <cellStyle name="40% - Accent4 5 18 2 2" xfId="4216"/>
    <cellStyle name="40% - Accent4 5 18 2 2 2" xfId="9548"/>
    <cellStyle name="40% - Accent4 5 18 2 3" xfId="5976"/>
    <cellStyle name="40% - Accent4 5 18 2 3 2" xfId="11308"/>
    <cellStyle name="40% - Accent4 5 18 2 4" xfId="7788"/>
    <cellStyle name="40% - Accent4 5 18 3" xfId="3336"/>
    <cellStyle name="40% - Accent4 5 18 3 2" xfId="8668"/>
    <cellStyle name="40% - Accent4 5 18 4" xfId="5096"/>
    <cellStyle name="40% - Accent4 5 18 4 2" xfId="10428"/>
    <cellStyle name="40% - Accent4 5 18 5" xfId="6908"/>
    <cellStyle name="40% - Accent4 5 19" xfId="2447"/>
    <cellStyle name="40% - Accent4 5 19 2" xfId="4207"/>
    <cellStyle name="40% - Accent4 5 19 2 2" xfId="9539"/>
    <cellStyle name="40% - Accent4 5 19 3" xfId="5967"/>
    <cellStyle name="40% - Accent4 5 19 3 2" xfId="11299"/>
    <cellStyle name="40% - Accent4 5 19 4" xfId="7779"/>
    <cellStyle name="40% - Accent4 5 2" xfId="416"/>
    <cellStyle name="40% - Accent4 5 2 10" xfId="825"/>
    <cellStyle name="40% - Accent4 5 2 10 2" xfId="2458"/>
    <cellStyle name="40% - Accent4 5 2 10 2 2" xfId="4218"/>
    <cellStyle name="40% - Accent4 5 2 10 2 2 2" xfId="9550"/>
    <cellStyle name="40% - Accent4 5 2 10 2 3" xfId="5978"/>
    <cellStyle name="40% - Accent4 5 2 10 2 3 2" xfId="11310"/>
    <cellStyle name="40% - Accent4 5 2 10 2 4" xfId="7790"/>
    <cellStyle name="40% - Accent4 5 2 10 3" xfId="3338"/>
    <cellStyle name="40% - Accent4 5 2 10 3 2" xfId="8670"/>
    <cellStyle name="40% - Accent4 5 2 10 4" xfId="5098"/>
    <cellStyle name="40% - Accent4 5 2 10 4 2" xfId="10430"/>
    <cellStyle name="40% - Accent4 5 2 10 5" xfId="6910"/>
    <cellStyle name="40% - Accent4 5 2 11" xfId="826"/>
    <cellStyle name="40% - Accent4 5 2 11 2" xfId="2459"/>
    <cellStyle name="40% - Accent4 5 2 11 2 2" xfId="4219"/>
    <cellStyle name="40% - Accent4 5 2 11 2 2 2" xfId="9551"/>
    <cellStyle name="40% - Accent4 5 2 11 2 3" xfId="5979"/>
    <cellStyle name="40% - Accent4 5 2 11 2 3 2" xfId="11311"/>
    <cellStyle name="40% - Accent4 5 2 11 2 4" xfId="7791"/>
    <cellStyle name="40% - Accent4 5 2 11 3" xfId="3339"/>
    <cellStyle name="40% - Accent4 5 2 11 3 2" xfId="8671"/>
    <cellStyle name="40% - Accent4 5 2 11 4" xfId="5099"/>
    <cellStyle name="40% - Accent4 5 2 11 4 2" xfId="10431"/>
    <cellStyle name="40% - Accent4 5 2 11 5" xfId="6911"/>
    <cellStyle name="40% - Accent4 5 2 12" xfId="827"/>
    <cellStyle name="40% - Accent4 5 2 12 2" xfId="2460"/>
    <cellStyle name="40% - Accent4 5 2 12 2 2" xfId="4220"/>
    <cellStyle name="40% - Accent4 5 2 12 2 2 2" xfId="9552"/>
    <cellStyle name="40% - Accent4 5 2 12 2 3" xfId="5980"/>
    <cellStyle name="40% - Accent4 5 2 12 2 3 2" xfId="11312"/>
    <cellStyle name="40% - Accent4 5 2 12 2 4" xfId="7792"/>
    <cellStyle name="40% - Accent4 5 2 12 3" xfId="3340"/>
    <cellStyle name="40% - Accent4 5 2 12 3 2" xfId="8672"/>
    <cellStyle name="40% - Accent4 5 2 12 4" xfId="5100"/>
    <cellStyle name="40% - Accent4 5 2 12 4 2" xfId="10432"/>
    <cellStyle name="40% - Accent4 5 2 12 5" xfId="6912"/>
    <cellStyle name="40% - Accent4 5 2 13" xfId="828"/>
    <cellStyle name="40% - Accent4 5 2 13 2" xfId="2461"/>
    <cellStyle name="40% - Accent4 5 2 13 2 2" xfId="4221"/>
    <cellStyle name="40% - Accent4 5 2 13 2 2 2" xfId="9553"/>
    <cellStyle name="40% - Accent4 5 2 13 2 3" xfId="5981"/>
    <cellStyle name="40% - Accent4 5 2 13 2 3 2" xfId="11313"/>
    <cellStyle name="40% - Accent4 5 2 13 2 4" xfId="7793"/>
    <cellStyle name="40% - Accent4 5 2 13 3" xfId="3341"/>
    <cellStyle name="40% - Accent4 5 2 13 3 2" xfId="8673"/>
    <cellStyle name="40% - Accent4 5 2 13 4" xfId="5101"/>
    <cellStyle name="40% - Accent4 5 2 13 4 2" xfId="10433"/>
    <cellStyle name="40% - Accent4 5 2 13 5" xfId="6913"/>
    <cellStyle name="40% - Accent4 5 2 14" xfId="829"/>
    <cellStyle name="40% - Accent4 5 2 14 2" xfId="2462"/>
    <cellStyle name="40% - Accent4 5 2 14 2 2" xfId="4222"/>
    <cellStyle name="40% - Accent4 5 2 14 2 2 2" xfId="9554"/>
    <cellStyle name="40% - Accent4 5 2 14 2 3" xfId="5982"/>
    <cellStyle name="40% - Accent4 5 2 14 2 3 2" xfId="11314"/>
    <cellStyle name="40% - Accent4 5 2 14 2 4" xfId="7794"/>
    <cellStyle name="40% - Accent4 5 2 14 3" xfId="3342"/>
    <cellStyle name="40% - Accent4 5 2 14 3 2" xfId="8674"/>
    <cellStyle name="40% - Accent4 5 2 14 4" xfId="5102"/>
    <cellStyle name="40% - Accent4 5 2 14 4 2" xfId="10434"/>
    <cellStyle name="40% - Accent4 5 2 14 5" xfId="6914"/>
    <cellStyle name="40% - Accent4 5 2 15" xfId="830"/>
    <cellStyle name="40% - Accent4 5 2 15 2" xfId="2463"/>
    <cellStyle name="40% - Accent4 5 2 15 2 2" xfId="4223"/>
    <cellStyle name="40% - Accent4 5 2 15 2 2 2" xfId="9555"/>
    <cellStyle name="40% - Accent4 5 2 15 2 3" xfId="5983"/>
    <cellStyle name="40% - Accent4 5 2 15 2 3 2" xfId="11315"/>
    <cellStyle name="40% - Accent4 5 2 15 2 4" xfId="7795"/>
    <cellStyle name="40% - Accent4 5 2 15 3" xfId="3343"/>
    <cellStyle name="40% - Accent4 5 2 15 3 2" xfId="8675"/>
    <cellStyle name="40% - Accent4 5 2 15 4" xfId="5103"/>
    <cellStyle name="40% - Accent4 5 2 15 4 2" xfId="10435"/>
    <cellStyle name="40% - Accent4 5 2 15 5" xfId="6915"/>
    <cellStyle name="40% - Accent4 5 2 16" xfId="831"/>
    <cellStyle name="40% - Accent4 5 2 16 2" xfId="2464"/>
    <cellStyle name="40% - Accent4 5 2 16 2 2" xfId="4224"/>
    <cellStyle name="40% - Accent4 5 2 16 2 2 2" xfId="9556"/>
    <cellStyle name="40% - Accent4 5 2 16 2 3" xfId="5984"/>
    <cellStyle name="40% - Accent4 5 2 16 2 3 2" xfId="11316"/>
    <cellStyle name="40% - Accent4 5 2 16 2 4" xfId="7796"/>
    <cellStyle name="40% - Accent4 5 2 16 3" xfId="3344"/>
    <cellStyle name="40% - Accent4 5 2 16 3 2" xfId="8676"/>
    <cellStyle name="40% - Accent4 5 2 16 4" xfId="5104"/>
    <cellStyle name="40% - Accent4 5 2 16 4 2" xfId="10436"/>
    <cellStyle name="40% - Accent4 5 2 16 5" xfId="6916"/>
    <cellStyle name="40% - Accent4 5 2 17" xfId="832"/>
    <cellStyle name="40% - Accent4 5 2 17 2" xfId="2465"/>
    <cellStyle name="40% - Accent4 5 2 17 2 2" xfId="4225"/>
    <cellStyle name="40% - Accent4 5 2 17 2 2 2" xfId="9557"/>
    <cellStyle name="40% - Accent4 5 2 17 2 3" xfId="5985"/>
    <cellStyle name="40% - Accent4 5 2 17 2 3 2" xfId="11317"/>
    <cellStyle name="40% - Accent4 5 2 17 2 4" xfId="7797"/>
    <cellStyle name="40% - Accent4 5 2 17 3" xfId="3345"/>
    <cellStyle name="40% - Accent4 5 2 17 3 2" xfId="8677"/>
    <cellStyle name="40% - Accent4 5 2 17 4" xfId="5105"/>
    <cellStyle name="40% - Accent4 5 2 17 4 2" xfId="10437"/>
    <cellStyle name="40% - Accent4 5 2 17 5" xfId="6917"/>
    <cellStyle name="40% - Accent4 5 2 18" xfId="2457"/>
    <cellStyle name="40% - Accent4 5 2 18 2" xfId="4217"/>
    <cellStyle name="40% - Accent4 5 2 18 2 2" xfId="9549"/>
    <cellStyle name="40% - Accent4 5 2 18 3" xfId="5977"/>
    <cellStyle name="40% - Accent4 5 2 18 3 2" xfId="11309"/>
    <cellStyle name="40% - Accent4 5 2 18 4" xfId="7789"/>
    <cellStyle name="40% - Accent4 5 2 19" xfId="824"/>
    <cellStyle name="40% - Accent4 5 2 19 2" xfId="6909"/>
    <cellStyle name="40% - Accent4 5 2 2" xfId="833"/>
    <cellStyle name="40% - Accent4 5 2 2 2" xfId="2466"/>
    <cellStyle name="40% - Accent4 5 2 2 2 2" xfId="4226"/>
    <cellStyle name="40% - Accent4 5 2 2 2 2 2" xfId="9558"/>
    <cellStyle name="40% - Accent4 5 2 2 2 3" xfId="5986"/>
    <cellStyle name="40% - Accent4 5 2 2 2 3 2" xfId="11318"/>
    <cellStyle name="40% - Accent4 5 2 2 2 4" xfId="7798"/>
    <cellStyle name="40% - Accent4 5 2 2 3" xfId="3346"/>
    <cellStyle name="40% - Accent4 5 2 2 3 2" xfId="8678"/>
    <cellStyle name="40% - Accent4 5 2 2 4" xfId="5106"/>
    <cellStyle name="40% - Accent4 5 2 2 4 2" xfId="10438"/>
    <cellStyle name="40% - Accent4 5 2 2 5" xfId="6918"/>
    <cellStyle name="40% - Accent4 5 2 20" xfId="3337"/>
    <cellStyle name="40% - Accent4 5 2 20 2" xfId="8669"/>
    <cellStyle name="40% - Accent4 5 2 21" xfId="5097"/>
    <cellStyle name="40% - Accent4 5 2 21 2" xfId="10429"/>
    <cellStyle name="40% - Accent4 5 2 22" xfId="6568"/>
    <cellStyle name="40% - Accent4 5 2 3" xfId="834"/>
    <cellStyle name="40% - Accent4 5 2 3 2" xfId="2467"/>
    <cellStyle name="40% - Accent4 5 2 3 2 2" xfId="4227"/>
    <cellStyle name="40% - Accent4 5 2 3 2 2 2" xfId="9559"/>
    <cellStyle name="40% - Accent4 5 2 3 2 3" xfId="5987"/>
    <cellStyle name="40% - Accent4 5 2 3 2 3 2" xfId="11319"/>
    <cellStyle name="40% - Accent4 5 2 3 2 4" xfId="7799"/>
    <cellStyle name="40% - Accent4 5 2 3 3" xfId="3347"/>
    <cellStyle name="40% - Accent4 5 2 3 3 2" xfId="8679"/>
    <cellStyle name="40% - Accent4 5 2 3 4" xfId="5107"/>
    <cellStyle name="40% - Accent4 5 2 3 4 2" xfId="10439"/>
    <cellStyle name="40% - Accent4 5 2 3 5" xfId="6919"/>
    <cellStyle name="40% - Accent4 5 2 4" xfId="835"/>
    <cellStyle name="40% - Accent4 5 2 4 2" xfId="2468"/>
    <cellStyle name="40% - Accent4 5 2 4 2 2" xfId="4228"/>
    <cellStyle name="40% - Accent4 5 2 4 2 2 2" xfId="9560"/>
    <cellStyle name="40% - Accent4 5 2 4 2 3" xfId="5988"/>
    <cellStyle name="40% - Accent4 5 2 4 2 3 2" xfId="11320"/>
    <cellStyle name="40% - Accent4 5 2 4 2 4" xfId="7800"/>
    <cellStyle name="40% - Accent4 5 2 4 3" xfId="3348"/>
    <cellStyle name="40% - Accent4 5 2 4 3 2" xfId="8680"/>
    <cellStyle name="40% - Accent4 5 2 4 4" xfId="5108"/>
    <cellStyle name="40% - Accent4 5 2 4 4 2" xfId="10440"/>
    <cellStyle name="40% - Accent4 5 2 4 5" xfId="6920"/>
    <cellStyle name="40% - Accent4 5 2 5" xfId="836"/>
    <cellStyle name="40% - Accent4 5 2 5 2" xfId="2469"/>
    <cellStyle name="40% - Accent4 5 2 5 2 2" xfId="4229"/>
    <cellStyle name="40% - Accent4 5 2 5 2 2 2" xfId="9561"/>
    <cellStyle name="40% - Accent4 5 2 5 2 3" xfId="5989"/>
    <cellStyle name="40% - Accent4 5 2 5 2 3 2" xfId="11321"/>
    <cellStyle name="40% - Accent4 5 2 5 2 4" xfId="7801"/>
    <cellStyle name="40% - Accent4 5 2 5 3" xfId="3349"/>
    <cellStyle name="40% - Accent4 5 2 5 3 2" xfId="8681"/>
    <cellStyle name="40% - Accent4 5 2 5 4" xfId="5109"/>
    <cellStyle name="40% - Accent4 5 2 5 4 2" xfId="10441"/>
    <cellStyle name="40% - Accent4 5 2 5 5" xfId="6921"/>
    <cellStyle name="40% - Accent4 5 2 6" xfId="837"/>
    <cellStyle name="40% - Accent4 5 2 6 2" xfId="2470"/>
    <cellStyle name="40% - Accent4 5 2 6 2 2" xfId="4230"/>
    <cellStyle name="40% - Accent4 5 2 6 2 2 2" xfId="9562"/>
    <cellStyle name="40% - Accent4 5 2 6 2 3" xfId="5990"/>
    <cellStyle name="40% - Accent4 5 2 6 2 3 2" xfId="11322"/>
    <cellStyle name="40% - Accent4 5 2 6 2 4" xfId="7802"/>
    <cellStyle name="40% - Accent4 5 2 6 3" xfId="3350"/>
    <cellStyle name="40% - Accent4 5 2 6 3 2" xfId="8682"/>
    <cellStyle name="40% - Accent4 5 2 6 4" xfId="5110"/>
    <cellStyle name="40% - Accent4 5 2 6 4 2" xfId="10442"/>
    <cellStyle name="40% - Accent4 5 2 6 5" xfId="6922"/>
    <cellStyle name="40% - Accent4 5 2 7" xfId="838"/>
    <cellStyle name="40% - Accent4 5 2 7 2" xfId="2471"/>
    <cellStyle name="40% - Accent4 5 2 7 2 2" xfId="4231"/>
    <cellStyle name="40% - Accent4 5 2 7 2 2 2" xfId="9563"/>
    <cellStyle name="40% - Accent4 5 2 7 2 3" xfId="5991"/>
    <cellStyle name="40% - Accent4 5 2 7 2 3 2" xfId="11323"/>
    <cellStyle name="40% - Accent4 5 2 7 2 4" xfId="7803"/>
    <cellStyle name="40% - Accent4 5 2 7 3" xfId="3351"/>
    <cellStyle name="40% - Accent4 5 2 7 3 2" xfId="8683"/>
    <cellStyle name="40% - Accent4 5 2 7 4" xfId="5111"/>
    <cellStyle name="40% - Accent4 5 2 7 4 2" xfId="10443"/>
    <cellStyle name="40% - Accent4 5 2 7 5" xfId="6923"/>
    <cellStyle name="40% - Accent4 5 2 8" xfId="839"/>
    <cellStyle name="40% - Accent4 5 2 8 2" xfId="2472"/>
    <cellStyle name="40% - Accent4 5 2 8 2 2" xfId="4232"/>
    <cellStyle name="40% - Accent4 5 2 8 2 2 2" xfId="9564"/>
    <cellStyle name="40% - Accent4 5 2 8 2 3" xfId="5992"/>
    <cellStyle name="40% - Accent4 5 2 8 2 3 2" xfId="11324"/>
    <cellStyle name="40% - Accent4 5 2 8 2 4" xfId="7804"/>
    <cellStyle name="40% - Accent4 5 2 8 3" xfId="3352"/>
    <cellStyle name="40% - Accent4 5 2 8 3 2" xfId="8684"/>
    <cellStyle name="40% - Accent4 5 2 8 4" xfId="5112"/>
    <cellStyle name="40% - Accent4 5 2 8 4 2" xfId="10444"/>
    <cellStyle name="40% - Accent4 5 2 8 5" xfId="6924"/>
    <cellStyle name="40% - Accent4 5 2 9" xfId="840"/>
    <cellStyle name="40% - Accent4 5 2 9 2" xfId="2473"/>
    <cellStyle name="40% - Accent4 5 2 9 2 2" xfId="4233"/>
    <cellStyle name="40% - Accent4 5 2 9 2 2 2" xfId="9565"/>
    <cellStyle name="40% - Accent4 5 2 9 2 3" xfId="5993"/>
    <cellStyle name="40% - Accent4 5 2 9 2 3 2" xfId="11325"/>
    <cellStyle name="40% - Accent4 5 2 9 2 4" xfId="7805"/>
    <cellStyle name="40% - Accent4 5 2 9 3" xfId="3353"/>
    <cellStyle name="40% - Accent4 5 2 9 3 2" xfId="8685"/>
    <cellStyle name="40% - Accent4 5 2 9 4" xfId="5113"/>
    <cellStyle name="40% - Accent4 5 2 9 4 2" xfId="10445"/>
    <cellStyle name="40% - Accent4 5 2 9 5" xfId="6925"/>
    <cellStyle name="40% - Accent4 5 20" xfId="814"/>
    <cellStyle name="40% - Accent4 5 20 2" xfId="6899"/>
    <cellStyle name="40% - Accent4 5 21" xfId="3327"/>
    <cellStyle name="40% - Accent4 5 21 2" xfId="8659"/>
    <cellStyle name="40% - Accent4 5 22" xfId="5087"/>
    <cellStyle name="40% - Accent4 5 22 2" xfId="10419"/>
    <cellStyle name="40% - Accent4 5 23" xfId="6547"/>
    <cellStyle name="40% - Accent4 5 3" xfId="841"/>
    <cellStyle name="40% - Accent4 5 3 2" xfId="2474"/>
    <cellStyle name="40% - Accent4 5 3 2 2" xfId="4234"/>
    <cellStyle name="40% - Accent4 5 3 2 2 2" xfId="9566"/>
    <cellStyle name="40% - Accent4 5 3 2 3" xfId="5994"/>
    <cellStyle name="40% - Accent4 5 3 2 3 2" xfId="11326"/>
    <cellStyle name="40% - Accent4 5 3 2 4" xfId="7806"/>
    <cellStyle name="40% - Accent4 5 3 3" xfId="3354"/>
    <cellStyle name="40% - Accent4 5 3 3 2" xfId="8686"/>
    <cellStyle name="40% - Accent4 5 3 4" xfId="5114"/>
    <cellStyle name="40% - Accent4 5 3 4 2" xfId="10446"/>
    <cellStyle name="40% - Accent4 5 3 5" xfId="6926"/>
    <cellStyle name="40% - Accent4 5 4" xfId="842"/>
    <cellStyle name="40% - Accent4 5 4 2" xfId="2475"/>
    <cellStyle name="40% - Accent4 5 4 2 2" xfId="4235"/>
    <cellStyle name="40% - Accent4 5 4 2 2 2" xfId="9567"/>
    <cellStyle name="40% - Accent4 5 4 2 3" xfId="5995"/>
    <cellStyle name="40% - Accent4 5 4 2 3 2" xfId="11327"/>
    <cellStyle name="40% - Accent4 5 4 2 4" xfId="7807"/>
    <cellStyle name="40% - Accent4 5 4 3" xfId="3355"/>
    <cellStyle name="40% - Accent4 5 4 3 2" xfId="8687"/>
    <cellStyle name="40% - Accent4 5 4 4" xfId="5115"/>
    <cellStyle name="40% - Accent4 5 4 4 2" xfId="10447"/>
    <cellStyle name="40% - Accent4 5 4 5" xfId="6927"/>
    <cellStyle name="40% - Accent4 5 5" xfId="843"/>
    <cellStyle name="40% - Accent4 5 5 2" xfId="2476"/>
    <cellStyle name="40% - Accent4 5 5 2 2" xfId="4236"/>
    <cellStyle name="40% - Accent4 5 5 2 2 2" xfId="9568"/>
    <cellStyle name="40% - Accent4 5 5 2 3" xfId="5996"/>
    <cellStyle name="40% - Accent4 5 5 2 3 2" xfId="11328"/>
    <cellStyle name="40% - Accent4 5 5 2 4" xfId="7808"/>
    <cellStyle name="40% - Accent4 5 5 3" xfId="3356"/>
    <cellStyle name="40% - Accent4 5 5 3 2" xfId="8688"/>
    <cellStyle name="40% - Accent4 5 5 4" xfId="5116"/>
    <cellStyle name="40% - Accent4 5 5 4 2" xfId="10448"/>
    <cellStyle name="40% - Accent4 5 5 5" xfId="6928"/>
    <cellStyle name="40% - Accent4 5 6" xfId="844"/>
    <cellStyle name="40% - Accent4 5 6 2" xfId="2477"/>
    <cellStyle name="40% - Accent4 5 6 2 2" xfId="4237"/>
    <cellStyle name="40% - Accent4 5 6 2 2 2" xfId="9569"/>
    <cellStyle name="40% - Accent4 5 6 2 3" xfId="5997"/>
    <cellStyle name="40% - Accent4 5 6 2 3 2" xfId="11329"/>
    <cellStyle name="40% - Accent4 5 6 2 4" xfId="7809"/>
    <cellStyle name="40% - Accent4 5 6 3" xfId="3357"/>
    <cellStyle name="40% - Accent4 5 6 3 2" xfId="8689"/>
    <cellStyle name="40% - Accent4 5 6 4" xfId="5117"/>
    <cellStyle name="40% - Accent4 5 6 4 2" xfId="10449"/>
    <cellStyle name="40% - Accent4 5 6 5" xfId="6929"/>
    <cellStyle name="40% - Accent4 5 7" xfId="845"/>
    <cellStyle name="40% - Accent4 5 7 2" xfId="2478"/>
    <cellStyle name="40% - Accent4 5 7 2 2" xfId="4238"/>
    <cellStyle name="40% - Accent4 5 7 2 2 2" xfId="9570"/>
    <cellStyle name="40% - Accent4 5 7 2 3" xfId="5998"/>
    <cellStyle name="40% - Accent4 5 7 2 3 2" xfId="11330"/>
    <cellStyle name="40% - Accent4 5 7 2 4" xfId="7810"/>
    <cellStyle name="40% - Accent4 5 7 3" xfId="3358"/>
    <cellStyle name="40% - Accent4 5 7 3 2" xfId="8690"/>
    <cellStyle name="40% - Accent4 5 7 4" xfId="5118"/>
    <cellStyle name="40% - Accent4 5 7 4 2" xfId="10450"/>
    <cellStyle name="40% - Accent4 5 7 5" xfId="6930"/>
    <cellStyle name="40% - Accent4 5 8" xfId="846"/>
    <cellStyle name="40% - Accent4 5 8 2" xfId="2479"/>
    <cellStyle name="40% - Accent4 5 8 2 2" xfId="4239"/>
    <cellStyle name="40% - Accent4 5 8 2 2 2" xfId="9571"/>
    <cellStyle name="40% - Accent4 5 8 2 3" xfId="5999"/>
    <cellStyle name="40% - Accent4 5 8 2 3 2" xfId="11331"/>
    <cellStyle name="40% - Accent4 5 8 2 4" xfId="7811"/>
    <cellStyle name="40% - Accent4 5 8 3" xfId="3359"/>
    <cellStyle name="40% - Accent4 5 8 3 2" xfId="8691"/>
    <cellStyle name="40% - Accent4 5 8 4" xfId="5119"/>
    <cellStyle name="40% - Accent4 5 8 4 2" xfId="10451"/>
    <cellStyle name="40% - Accent4 5 8 5" xfId="6931"/>
    <cellStyle name="40% - Accent4 5 9" xfId="847"/>
    <cellStyle name="40% - Accent4 5 9 2" xfId="2480"/>
    <cellStyle name="40% - Accent4 5 9 2 2" xfId="4240"/>
    <cellStyle name="40% - Accent4 5 9 2 2 2" xfId="9572"/>
    <cellStyle name="40% - Accent4 5 9 2 3" xfId="6000"/>
    <cellStyle name="40% - Accent4 5 9 2 3 2" xfId="11332"/>
    <cellStyle name="40% - Accent4 5 9 2 4" xfId="7812"/>
    <cellStyle name="40% - Accent4 5 9 3" xfId="3360"/>
    <cellStyle name="40% - Accent4 5 9 3 2" xfId="8692"/>
    <cellStyle name="40% - Accent4 5 9 4" xfId="5120"/>
    <cellStyle name="40% - Accent4 5 9 4 2" xfId="10452"/>
    <cellStyle name="40% - Accent4 5 9 5" xfId="6932"/>
    <cellStyle name="40% - Accent5" xfId="31" builtinId="47" customBuiltin="1"/>
    <cellStyle name="40% - Accent5 2" xfId="32"/>
    <cellStyle name="40% - Accent5 3" xfId="33"/>
    <cellStyle name="40% - Accent5 4" xfId="222"/>
    <cellStyle name="40% - Accent5 5" xfId="331"/>
    <cellStyle name="40% - Accent5 5 10" xfId="849"/>
    <cellStyle name="40% - Accent5 5 10 2" xfId="2482"/>
    <cellStyle name="40% - Accent5 5 10 2 2" xfId="4242"/>
    <cellStyle name="40% - Accent5 5 10 2 2 2" xfId="9574"/>
    <cellStyle name="40% - Accent5 5 10 2 3" xfId="6002"/>
    <cellStyle name="40% - Accent5 5 10 2 3 2" xfId="11334"/>
    <cellStyle name="40% - Accent5 5 10 2 4" xfId="7814"/>
    <cellStyle name="40% - Accent5 5 10 3" xfId="3362"/>
    <cellStyle name="40% - Accent5 5 10 3 2" xfId="8694"/>
    <cellStyle name="40% - Accent5 5 10 4" xfId="5122"/>
    <cellStyle name="40% - Accent5 5 10 4 2" xfId="10454"/>
    <cellStyle name="40% - Accent5 5 10 5" xfId="6934"/>
    <cellStyle name="40% - Accent5 5 11" xfId="850"/>
    <cellStyle name="40% - Accent5 5 11 2" xfId="2483"/>
    <cellStyle name="40% - Accent5 5 11 2 2" xfId="4243"/>
    <cellStyle name="40% - Accent5 5 11 2 2 2" xfId="9575"/>
    <cellStyle name="40% - Accent5 5 11 2 3" xfId="6003"/>
    <cellStyle name="40% - Accent5 5 11 2 3 2" xfId="11335"/>
    <cellStyle name="40% - Accent5 5 11 2 4" xfId="7815"/>
    <cellStyle name="40% - Accent5 5 11 3" xfId="3363"/>
    <cellStyle name="40% - Accent5 5 11 3 2" xfId="8695"/>
    <cellStyle name="40% - Accent5 5 11 4" xfId="5123"/>
    <cellStyle name="40% - Accent5 5 11 4 2" xfId="10455"/>
    <cellStyle name="40% - Accent5 5 11 5" xfId="6935"/>
    <cellStyle name="40% - Accent5 5 12" xfId="851"/>
    <cellStyle name="40% - Accent5 5 12 2" xfId="2484"/>
    <cellStyle name="40% - Accent5 5 12 2 2" xfId="4244"/>
    <cellStyle name="40% - Accent5 5 12 2 2 2" xfId="9576"/>
    <cellStyle name="40% - Accent5 5 12 2 3" xfId="6004"/>
    <cellStyle name="40% - Accent5 5 12 2 3 2" xfId="11336"/>
    <cellStyle name="40% - Accent5 5 12 2 4" xfId="7816"/>
    <cellStyle name="40% - Accent5 5 12 3" xfId="3364"/>
    <cellStyle name="40% - Accent5 5 12 3 2" xfId="8696"/>
    <cellStyle name="40% - Accent5 5 12 4" xfId="5124"/>
    <cellStyle name="40% - Accent5 5 12 4 2" xfId="10456"/>
    <cellStyle name="40% - Accent5 5 12 5" xfId="6936"/>
    <cellStyle name="40% - Accent5 5 13" xfId="852"/>
    <cellStyle name="40% - Accent5 5 13 2" xfId="2485"/>
    <cellStyle name="40% - Accent5 5 13 2 2" xfId="4245"/>
    <cellStyle name="40% - Accent5 5 13 2 2 2" xfId="9577"/>
    <cellStyle name="40% - Accent5 5 13 2 3" xfId="6005"/>
    <cellStyle name="40% - Accent5 5 13 2 3 2" xfId="11337"/>
    <cellStyle name="40% - Accent5 5 13 2 4" xfId="7817"/>
    <cellStyle name="40% - Accent5 5 13 3" xfId="3365"/>
    <cellStyle name="40% - Accent5 5 13 3 2" xfId="8697"/>
    <cellStyle name="40% - Accent5 5 13 4" xfId="5125"/>
    <cellStyle name="40% - Accent5 5 13 4 2" xfId="10457"/>
    <cellStyle name="40% - Accent5 5 13 5" xfId="6937"/>
    <cellStyle name="40% - Accent5 5 14" xfId="853"/>
    <cellStyle name="40% - Accent5 5 14 2" xfId="2486"/>
    <cellStyle name="40% - Accent5 5 14 2 2" xfId="4246"/>
    <cellStyle name="40% - Accent5 5 14 2 2 2" xfId="9578"/>
    <cellStyle name="40% - Accent5 5 14 2 3" xfId="6006"/>
    <cellStyle name="40% - Accent5 5 14 2 3 2" xfId="11338"/>
    <cellStyle name="40% - Accent5 5 14 2 4" xfId="7818"/>
    <cellStyle name="40% - Accent5 5 14 3" xfId="3366"/>
    <cellStyle name="40% - Accent5 5 14 3 2" xfId="8698"/>
    <cellStyle name="40% - Accent5 5 14 4" xfId="5126"/>
    <cellStyle name="40% - Accent5 5 14 4 2" xfId="10458"/>
    <cellStyle name="40% - Accent5 5 14 5" xfId="6938"/>
    <cellStyle name="40% - Accent5 5 15" xfId="854"/>
    <cellStyle name="40% - Accent5 5 15 2" xfId="2487"/>
    <cellStyle name="40% - Accent5 5 15 2 2" xfId="4247"/>
    <cellStyle name="40% - Accent5 5 15 2 2 2" xfId="9579"/>
    <cellStyle name="40% - Accent5 5 15 2 3" xfId="6007"/>
    <cellStyle name="40% - Accent5 5 15 2 3 2" xfId="11339"/>
    <cellStyle name="40% - Accent5 5 15 2 4" xfId="7819"/>
    <cellStyle name="40% - Accent5 5 15 3" xfId="3367"/>
    <cellStyle name="40% - Accent5 5 15 3 2" xfId="8699"/>
    <cellStyle name="40% - Accent5 5 15 4" xfId="5127"/>
    <cellStyle name="40% - Accent5 5 15 4 2" xfId="10459"/>
    <cellStyle name="40% - Accent5 5 15 5" xfId="6939"/>
    <cellStyle name="40% - Accent5 5 16" xfId="855"/>
    <cellStyle name="40% - Accent5 5 16 2" xfId="2488"/>
    <cellStyle name="40% - Accent5 5 16 2 2" xfId="4248"/>
    <cellStyle name="40% - Accent5 5 16 2 2 2" xfId="9580"/>
    <cellStyle name="40% - Accent5 5 16 2 3" xfId="6008"/>
    <cellStyle name="40% - Accent5 5 16 2 3 2" xfId="11340"/>
    <cellStyle name="40% - Accent5 5 16 2 4" xfId="7820"/>
    <cellStyle name="40% - Accent5 5 16 3" xfId="3368"/>
    <cellStyle name="40% - Accent5 5 16 3 2" xfId="8700"/>
    <cellStyle name="40% - Accent5 5 16 4" xfId="5128"/>
    <cellStyle name="40% - Accent5 5 16 4 2" xfId="10460"/>
    <cellStyle name="40% - Accent5 5 16 5" xfId="6940"/>
    <cellStyle name="40% - Accent5 5 17" xfId="856"/>
    <cellStyle name="40% - Accent5 5 17 2" xfId="2489"/>
    <cellStyle name="40% - Accent5 5 17 2 2" xfId="4249"/>
    <cellStyle name="40% - Accent5 5 17 2 2 2" xfId="9581"/>
    <cellStyle name="40% - Accent5 5 17 2 3" xfId="6009"/>
    <cellStyle name="40% - Accent5 5 17 2 3 2" xfId="11341"/>
    <cellStyle name="40% - Accent5 5 17 2 4" xfId="7821"/>
    <cellStyle name="40% - Accent5 5 17 3" xfId="3369"/>
    <cellStyle name="40% - Accent5 5 17 3 2" xfId="8701"/>
    <cellStyle name="40% - Accent5 5 17 4" xfId="5129"/>
    <cellStyle name="40% - Accent5 5 17 4 2" xfId="10461"/>
    <cellStyle name="40% - Accent5 5 17 5" xfId="6941"/>
    <cellStyle name="40% - Accent5 5 18" xfId="857"/>
    <cellStyle name="40% - Accent5 5 18 2" xfId="2490"/>
    <cellStyle name="40% - Accent5 5 18 2 2" xfId="4250"/>
    <cellStyle name="40% - Accent5 5 18 2 2 2" xfId="9582"/>
    <cellStyle name="40% - Accent5 5 18 2 3" xfId="6010"/>
    <cellStyle name="40% - Accent5 5 18 2 3 2" xfId="11342"/>
    <cellStyle name="40% - Accent5 5 18 2 4" xfId="7822"/>
    <cellStyle name="40% - Accent5 5 18 3" xfId="3370"/>
    <cellStyle name="40% - Accent5 5 18 3 2" xfId="8702"/>
    <cellStyle name="40% - Accent5 5 18 4" xfId="5130"/>
    <cellStyle name="40% - Accent5 5 18 4 2" xfId="10462"/>
    <cellStyle name="40% - Accent5 5 18 5" xfId="6942"/>
    <cellStyle name="40% - Accent5 5 19" xfId="2481"/>
    <cellStyle name="40% - Accent5 5 19 2" xfId="4241"/>
    <cellStyle name="40% - Accent5 5 19 2 2" xfId="9573"/>
    <cellStyle name="40% - Accent5 5 19 3" xfId="6001"/>
    <cellStyle name="40% - Accent5 5 19 3 2" xfId="11333"/>
    <cellStyle name="40% - Accent5 5 19 4" xfId="7813"/>
    <cellStyle name="40% - Accent5 5 2" xfId="418"/>
    <cellStyle name="40% - Accent5 5 2 10" xfId="859"/>
    <cellStyle name="40% - Accent5 5 2 10 2" xfId="2492"/>
    <cellStyle name="40% - Accent5 5 2 10 2 2" xfId="4252"/>
    <cellStyle name="40% - Accent5 5 2 10 2 2 2" xfId="9584"/>
    <cellStyle name="40% - Accent5 5 2 10 2 3" xfId="6012"/>
    <cellStyle name="40% - Accent5 5 2 10 2 3 2" xfId="11344"/>
    <cellStyle name="40% - Accent5 5 2 10 2 4" xfId="7824"/>
    <cellStyle name="40% - Accent5 5 2 10 3" xfId="3372"/>
    <cellStyle name="40% - Accent5 5 2 10 3 2" xfId="8704"/>
    <cellStyle name="40% - Accent5 5 2 10 4" xfId="5132"/>
    <cellStyle name="40% - Accent5 5 2 10 4 2" xfId="10464"/>
    <cellStyle name="40% - Accent5 5 2 10 5" xfId="6944"/>
    <cellStyle name="40% - Accent5 5 2 11" xfId="860"/>
    <cellStyle name="40% - Accent5 5 2 11 2" xfId="2493"/>
    <cellStyle name="40% - Accent5 5 2 11 2 2" xfId="4253"/>
    <cellStyle name="40% - Accent5 5 2 11 2 2 2" xfId="9585"/>
    <cellStyle name="40% - Accent5 5 2 11 2 3" xfId="6013"/>
    <cellStyle name="40% - Accent5 5 2 11 2 3 2" xfId="11345"/>
    <cellStyle name="40% - Accent5 5 2 11 2 4" xfId="7825"/>
    <cellStyle name="40% - Accent5 5 2 11 3" xfId="3373"/>
    <cellStyle name="40% - Accent5 5 2 11 3 2" xfId="8705"/>
    <cellStyle name="40% - Accent5 5 2 11 4" xfId="5133"/>
    <cellStyle name="40% - Accent5 5 2 11 4 2" xfId="10465"/>
    <cellStyle name="40% - Accent5 5 2 11 5" xfId="6945"/>
    <cellStyle name="40% - Accent5 5 2 12" xfId="861"/>
    <cellStyle name="40% - Accent5 5 2 12 2" xfId="2494"/>
    <cellStyle name="40% - Accent5 5 2 12 2 2" xfId="4254"/>
    <cellStyle name="40% - Accent5 5 2 12 2 2 2" xfId="9586"/>
    <cellStyle name="40% - Accent5 5 2 12 2 3" xfId="6014"/>
    <cellStyle name="40% - Accent5 5 2 12 2 3 2" xfId="11346"/>
    <cellStyle name="40% - Accent5 5 2 12 2 4" xfId="7826"/>
    <cellStyle name="40% - Accent5 5 2 12 3" xfId="3374"/>
    <cellStyle name="40% - Accent5 5 2 12 3 2" xfId="8706"/>
    <cellStyle name="40% - Accent5 5 2 12 4" xfId="5134"/>
    <cellStyle name="40% - Accent5 5 2 12 4 2" xfId="10466"/>
    <cellStyle name="40% - Accent5 5 2 12 5" xfId="6946"/>
    <cellStyle name="40% - Accent5 5 2 13" xfId="862"/>
    <cellStyle name="40% - Accent5 5 2 13 2" xfId="2495"/>
    <cellStyle name="40% - Accent5 5 2 13 2 2" xfId="4255"/>
    <cellStyle name="40% - Accent5 5 2 13 2 2 2" xfId="9587"/>
    <cellStyle name="40% - Accent5 5 2 13 2 3" xfId="6015"/>
    <cellStyle name="40% - Accent5 5 2 13 2 3 2" xfId="11347"/>
    <cellStyle name="40% - Accent5 5 2 13 2 4" xfId="7827"/>
    <cellStyle name="40% - Accent5 5 2 13 3" xfId="3375"/>
    <cellStyle name="40% - Accent5 5 2 13 3 2" xfId="8707"/>
    <cellStyle name="40% - Accent5 5 2 13 4" xfId="5135"/>
    <cellStyle name="40% - Accent5 5 2 13 4 2" xfId="10467"/>
    <cellStyle name="40% - Accent5 5 2 13 5" xfId="6947"/>
    <cellStyle name="40% - Accent5 5 2 14" xfId="863"/>
    <cellStyle name="40% - Accent5 5 2 14 2" xfId="2496"/>
    <cellStyle name="40% - Accent5 5 2 14 2 2" xfId="4256"/>
    <cellStyle name="40% - Accent5 5 2 14 2 2 2" xfId="9588"/>
    <cellStyle name="40% - Accent5 5 2 14 2 3" xfId="6016"/>
    <cellStyle name="40% - Accent5 5 2 14 2 3 2" xfId="11348"/>
    <cellStyle name="40% - Accent5 5 2 14 2 4" xfId="7828"/>
    <cellStyle name="40% - Accent5 5 2 14 3" xfId="3376"/>
    <cellStyle name="40% - Accent5 5 2 14 3 2" xfId="8708"/>
    <cellStyle name="40% - Accent5 5 2 14 4" xfId="5136"/>
    <cellStyle name="40% - Accent5 5 2 14 4 2" xfId="10468"/>
    <cellStyle name="40% - Accent5 5 2 14 5" xfId="6948"/>
    <cellStyle name="40% - Accent5 5 2 15" xfId="864"/>
    <cellStyle name="40% - Accent5 5 2 15 2" xfId="2497"/>
    <cellStyle name="40% - Accent5 5 2 15 2 2" xfId="4257"/>
    <cellStyle name="40% - Accent5 5 2 15 2 2 2" xfId="9589"/>
    <cellStyle name="40% - Accent5 5 2 15 2 3" xfId="6017"/>
    <cellStyle name="40% - Accent5 5 2 15 2 3 2" xfId="11349"/>
    <cellStyle name="40% - Accent5 5 2 15 2 4" xfId="7829"/>
    <cellStyle name="40% - Accent5 5 2 15 3" xfId="3377"/>
    <cellStyle name="40% - Accent5 5 2 15 3 2" xfId="8709"/>
    <cellStyle name="40% - Accent5 5 2 15 4" xfId="5137"/>
    <cellStyle name="40% - Accent5 5 2 15 4 2" xfId="10469"/>
    <cellStyle name="40% - Accent5 5 2 15 5" xfId="6949"/>
    <cellStyle name="40% - Accent5 5 2 16" xfId="865"/>
    <cellStyle name="40% - Accent5 5 2 16 2" xfId="2498"/>
    <cellStyle name="40% - Accent5 5 2 16 2 2" xfId="4258"/>
    <cellStyle name="40% - Accent5 5 2 16 2 2 2" xfId="9590"/>
    <cellStyle name="40% - Accent5 5 2 16 2 3" xfId="6018"/>
    <cellStyle name="40% - Accent5 5 2 16 2 3 2" xfId="11350"/>
    <cellStyle name="40% - Accent5 5 2 16 2 4" xfId="7830"/>
    <cellStyle name="40% - Accent5 5 2 16 3" xfId="3378"/>
    <cellStyle name="40% - Accent5 5 2 16 3 2" xfId="8710"/>
    <cellStyle name="40% - Accent5 5 2 16 4" xfId="5138"/>
    <cellStyle name="40% - Accent5 5 2 16 4 2" xfId="10470"/>
    <cellStyle name="40% - Accent5 5 2 16 5" xfId="6950"/>
    <cellStyle name="40% - Accent5 5 2 17" xfId="866"/>
    <cellStyle name="40% - Accent5 5 2 17 2" xfId="2499"/>
    <cellStyle name="40% - Accent5 5 2 17 2 2" xfId="4259"/>
    <cellStyle name="40% - Accent5 5 2 17 2 2 2" xfId="9591"/>
    <cellStyle name="40% - Accent5 5 2 17 2 3" xfId="6019"/>
    <cellStyle name="40% - Accent5 5 2 17 2 3 2" xfId="11351"/>
    <cellStyle name="40% - Accent5 5 2 17 2 4" xfId="7831"/>
    <cellStyle name="40% - Accent5 5 2 17 3" xfId="3379"/>
    <cellStyle name="40% - Accent5 5 2 17 3 2" xfId="8711"/>
    <cellStyle name="40% - Accent5 5 2 17 4" xfId="5139"/>
    <cellStyle name="40% - Accent5 5 2 17 4 2" xfId="10471"/>
    <cellStyle name="40% - Accent5 5 2 17 5" xfId="6951"/>
    <cellStyle name="40% - Accent5 5 2 18" xfId="2491"/>
    <cellStyle name="40% - Accent5 5 2 18 2" xfId="4251"/>
    <cellStyle name="40% - Accent5 5 2 18 2 2" xfId="9583"/>
    <cellStyle name="40% - Accent5 5 2 18 3" xfId="6011"/>
    <cellStyle name="40% - Accent5 5 2 18 3 2" xfId="11343"/>
    <cellStyle name="40% - Accent5 5 2 18 4" xfId="7823"/>
    <cellStyle name="40% - Accent5 5 2 19" xfId="858"/>
    <cellStyle name="40% - Accent5 5 2 19 2" xfId="6943"/>
    <cellStyle name="40% - Accent5 5 2 2" xfId="867"/>
    <cellStyle name="40% - Accent5 5 2 2 2" xfId="2500"/>
    <cellStyle name="40% - Accent5 5 2 2 2 2" xfId="4260"/>
    <cellStyle name="40% - Accent5 5 2 2 2 2 2" xfId="9592"/>
    <cellStyle name="40% - Accent5 5 2 2 2 3" xfId="6020"/>
    <cellStyle name="40% - Accent5 5 2 2 2 3 2" xfId="11352"/>
    <cellStyle name="40% - Accent5 5 2 2 2 4" xfId="7832"/>
    <cellStyle name="40% - Accent5 5 2 2 3" xfId="3380"/>
    <cellStyle name="40% - Accent5 5 2 2 3 2" xfId="8712"/>
    <cellStyle name="40% - Accent5 5 2 2 4" xfId="5140"/>
    <cellStyle name="40% - Accent5 5 2 2 4 2" xfId="10472"/>
    <cellStyle name="40% - Accent5 5 2 2 5" xfId="6952"/>
    <cellStyle name="40% - Accent5 5 2 20" xfId="3371"/>
    <cellStyle name="40% - Accent5 5 2 20 2" xfId="8703"/>
    <cellStyle name="40% - Accent5 5 2 21" xfId="5131"/>
    <cellStyle name="40% - Accent5 5 2 21 2" xfId="10463"/>
    <cellStyle name="40% - Accent5 5 2 22" xfId="6570"/>
    <cellStyle name="40% - Accent5 5 2 3" xfId="868"/>
    <cellStyle name="40% - Accent5 5 2 3 2" xfId="2501"/>
    <cellStyle name="40% - Accent5 5 2 3 2 2" xfId="4261"/>
    <cellStyle name="40% - Accent5 5 2 3 2 2 2" xfId="9593"/>
    <cellStyle name="40% - Accent5 5 2 3 2 3" xfId="6021"/>
    <cellStyle name="40% - Accent5 5 2 3 2 3 2" xfId="11353"/>
    <cellStyle name="40% - Accent5 5 2 3 2 4" xfId="7833"/>
    <cellStyle name="40% - Accent5 5 2 3 3" xfId="3381"/>
    <cellStyle name="40% - Accent5 5 2 3 3 2" xfId="8713"/>
    <cellStyle name="40% - Accent5 5 2 3 4" xfId="5141"/>
    <cellStyle name="40% - Accent5 5 2 3 4 2" xfId="10473"/>
    <cellStyle name="40% - Accent5 5 2 3 5" xfId="6953"/>
    <cellStyle name="40% - Accent5 5 2 4" xfId="869"/>
    <cellStyle name="40% - Accent5 5 2 4 2" xfId="2502"/>
    <cellStyle name="40% - Accent5 5 2 4 2 2" xfId="4262"/>
    <cellStyle name="40% - Accent5 5 2 4 2 2 2" xfId="9594"/>
    <cellStyle name="40% - Accent5 5 2 4 2 3" xfId="6022"/>
    <cellStyle name="40% - Accent5 5 2 4 2 3 2" xfId="11354"/>
    <cellStyle name="40% - Accent5 5 2 4 2 4" xfId="7834"/>
    <cellStyle name="40% - Accent5 5 2 4 3" xfId="3382"/>
    <cellStyle name="40% - Accent5 5 2 4 3 2" xfId="8714"/>
    <cellStyle name="40% - Accent5 5 2 4 4" xfId="5142"/>
    <cellStyle name="40% - Accent5 5 2 4 4 2" xfId="10474"/>
    <cellStyle name="40% - Accent5 5 2 4 5" xfId="6954"/>
    <cellStyle name="40% - Accent5 5 2 5" xfId="870"/>
    <cellStyle name="40% - Accent5 5 2 5 2" xfId="2503"/>
    <cellStyle name="40% - Accent5 5 2 5 2 2" xfId="4263"/>
    <cellStyle name="40% - Accent5 5 2 5 2 2 2" xfId="9595"/>
    <cellStyle name="40% - Accent5 5 2 5 2 3" xfId="6023"/>
    <cellStyle name="40% - Accent5 5 2 5 2 3 2" xfId="11355"/>
    <cellStyle name="40% - Accent5 5 2 5 2 4" xfId="7835"/>
    <cellStyle name="40% - Accent5 5 2 5 3" xfId="3383"/>
    <cellStyle name="40% - Accent5 5 2 5 3 2" xfId="8715"/>
    <cellStyle name="40% - Accent5 5 2 5 4" xfId="5143"/>
    <cellStyle name="40% - Accent5 5 2 5 4 2" xfId="10475"/>
    <cellStyle name="40% - Accent5 5 2 5 5" xfId="6955"/>
    <cellStyle name="40% - Accent5 5 2 6" xfId="871"/>
    <cellStyle name="40% - Accent5 5 2 6 2" xfId="2504"/>
    <cellStyle name="40% - Accent5 5 2 6 2 2" xfId="4264"/>
    <cellStyle name="40% - Accent5 5 2 6 2 2 2" xfId="9596"/>
    <cellStyle name="40% - Accent5 5 2 6 2 3" xfId="6024"/>
    <cellStyle name="40% - Accent5 5 2 6 2 3 2" xfId="11356"/>
    <cellStyle name="40% - Accent5 5 2 6 2 4" xfId="7836"/>
    <cellStyle name="40% - Accent5 5 2 6 3" xfId="3384"/>
    <cellStyle name="40% - Accent5 5 2 6 3 2" xfId="8716"/>
    <cellStyle name="40% - Accent5 5 2 6 4" xfId="5144"/>
    <cellStyle name="40% - Accent5 5 2 6 4 2" xfId="10476"/>
    <cellStyle name="40% - Accent5 5 2 6 5" xfId="6956"/>
    <cellStyle name="40% - Accent5 5 2 7" xfId="872"/>
    <cellStyle name="40% - Accent5 5 2 7 2" xfId="2505"/>
    <cellStyle name="40% - Accent5 5 2 7 2 2" xfId="4265"/>
    <cellStyle name="40% - Accent5 5 2 7 2 2 2" xfId="9597"/>
    <cellStyle name="40% - Accent5 5 2 7 2 3" xfId="6025"/>
    <cellStyle name="40% - Accent5 5 2 7 2 3 2" xfId="11357"/>
    <cellStyle name="40% - Accent5 5 2 7 2 4" xfId="7837"/>
    <cellStyle name="40% - Accent5 5 2 7 3" xfId="3385"/>
    <cellStyle name="40% - Accent5 5 2 7 3 2" xfId="8717"/>
    <cellStyle name="40% - Accent5 5 2 7 4" xfId="5145"/>
    <cellStyle name="40% - Accent5 5 2 7 4 2" xfId="10477"/>
    <cellStyle name="40% - Accent5 5 2 7 5" xfId="6957"/>
    <cellStyle name="40% - Accent5 5 2 8" xfId="873"/>
    <cellStyle name="40% - Accent5 5 2 8 2" xfId="2506"/>
    <cellStyle name="40% - Accent5 5 2 8 2 2" xfId="4266"/>
    <cellStyle name="40% - Accent5 5 2 8 2 2 2" xfId="9598"/>
    <cellStyle name="40% - Accent5 5 2 8 2 3" xfId="6026"/>
    <cellStyle name="40% - Accent5 5 2 8 2 3 2" xfId="11358"/>
    <cellStyle name="40% - Accent5 5 2 8 2 4" xfId="7838"/>
    <cellStyle name="40% - Accent5 5 2 8 3" xfId="3386"/>
    <cellStyle name="40% - Accent5 5 2 8 3 2" xfId="8718"/>
    <cellStyle name="40% - Accent5 5 2 8 4" xfId="5146"/>
    <cellStyle name="40% - Accent5 5 2 8 4 2" xfId="10478"/>
    <cellStyle name="40% - Accent5 5 2 8 5" xfId="6958"/>
    <cellStyle name="40% - Accent5 5 2 9" xfId="874"/>
    <cellStyle name="40% - Accent5 5 2 9 2" xfId="2507"/>
    <cellStyle name="40% - Accent5 5 2 9 2 2" xfId="4267"/>
    <cellStyle name="40% - Accent5 5 2 9 2 2 2" xfId="9599"/>
    <cellStyle name="40% - Accent5 5 2 9 2 3" xfId="6027"/>
    <cellStyle name="40% - Accent5 5 2 9 2 3 2" xfId="11359"/>
    <cellStyle name="40% - Accent5 5 2 9 2 4" xfId="7839"/>
    <cellStyle name="40% - Accent5 5 2 9 3" xfId="3387"/>
    <cellStyle name="40% - Accent5 5 2 9 3 2" xfId="8719"/>
    <cellStyle name="40% - Accent5 5 2 9 4" xfId="5147"/>
    <cellStyle name="40% - Accent5 5 2 9 4 2" xfId="10479"/>
    <cellStyle name="40% - Accent5 5 2 9 5" xfId="6959"/>
    <cellStyle name="40% - Accent5 5 20" xfId="848"/>
    <cellStyle name="40% - Accent5 5 20 2" xfId="6933"/>
    <cellStyle name="40% - Accent5 5 21" xfId="3361"/>
    <cellStyle name="40% - Accent5 5 21 2" xfId="8693"/>
    <cellStyle name="40% - Accent5 5 22" xfId="5121"/>
    <cellStyle name="40% - Accent5 5 22 2" xfId="10453"/>
    <cellStyle name="40% - Accent5 5 23" xfId="6549"/>
    <cellStyle name="40% - Accent5 5 3" xfId="875"/>
    <cellStyle name="40% - Accent5 5 3 2" xfId="2508"/>
    <cellStyle name="40% - Accent5 5 3 2 2" xfId="4268"/>
    <cellStyle name="40% - Accent5 5 3 2 2 2" xfId="9600"/>
    <cellStyle name="40% - Accent5 5 3 2 3" xfId="6028"/>
    <cellStyle name="40% - Accent5 5 3 2 3 2" xfId="11360"/>
    <cellStyle name="40% - Accent5 5 3 2 4" xfId="7840"/>
    <cellStyle name="40% - Accent5 5 3 3" xfId="3388"/>
    <cellStyle name="40% - Accent5 5 3 3 2" xfId="8720"/>
    <cellStyle name="40% - Accent5 5 3 4" xfId="5148"/>
    <cellStyle name="40% - Accent5 5 3 4 2" xfId="10480"/>
    <cellStyle name="40% - Accent5 5 3 5" xfId="6960"/>
    <cellStyle name="40% - Accent5 5 4" xfId="876"/>
    <cellStyle name="40% - Accent5 5 4 2" xfId="2509"/>
    <cellStyle name="40% - Accent5 5 4 2 2" xfId="4269"/>
    <cellStyle name="40% - Accent5 5 4 2 2 2" xfId="9601"/>
    <cellStyle name="40% - Accent5 5 4 2 3" xfId="6029"/>
    <cellStyle name="40% - Accent5 5 4 2 3 2" xfId="11361"/>
    <cellStyle name="40% - Accent5 5 4 2 4" xfId="7841"/>
    <cellStyle name="40% - Accent5 5 4 3" xfId="3389"/>
    <cellStyle name="40% - Accent5 5 4 3 2" xfId="8721"/>
    <cellStyle name="40% - Accent5 5 4 4" xfId="5149"/>
    <cellStyle name="40% - Accent5 5 4 4 2" xfId="10481"/>
    <cellStyle name="40% - Accent5 5 4 5" xfId="6961"/>
    <cellStyle name="40% - Accent5 5 5" xfId="877"/>
    <cellStyle name="40% - Accent5 5 5 2" xfId="2510"/>
    <cellStyle name="40% - Accent5 5 5 2 2" xfId="4270"/>
    <cellStyle name="40% - Accent5 5 5 2 2 2" xfId="9602"/>
    <cellStyle name="40% - Accent5 5 5 2 3" xfId="6030"/>
    <cellStyle name="40% - Accent5 5 5 2 3 2" xfId="11362"/>
    <cellStyle name="40% - Accent5 5 5 2 4" xfId="7842"/>
    <cellStyle name="40% - Accent5 5 5 3" xfId="3390"/>
    <cellStyle name="40% - Accent5 5 5 3 2" xfId="8722"/>
    <cellStyle name="40% - Accent5 5 5 4" xfId="5150"/>
    <cellStyle name="40% - Accent5 5 5 4 2" xfId="10482"/>
    <cellStyle name="40% - Accent5 5 5 5" xfId="6962"/>
    <cellStyle name="40% - Accent5 5 6" xfId="878"/>
    <cellStyle name="40% - Accent5 5 6 2" xfId="2511"/>
    <cellStyle name="40% - Accent5 5 6 2 2" xfId="4271"/>
    <cellStyle name="40% - Accent5 5 6 2 2 2" xfId="9603"/>
    <cellStyle name="40% - Accent5 5 6 2 3" xfId="6031"/>
    <cellStyle name="40% - Accent5 5 6 2 3 2" xfId="11363"/>
    <cellStyle name="40% - Accent5 5 6 2 4" xfId="7843"/>
    <cellStyle name="40% - Accent5 5 6 3" xfId="3391"/>
    <cellStyle name="40% - Accent5 5 6 3 2" xfId="8723"/>
    <cellStyle name="40% - Accent5 5 6 4" xfId="5151"/>
    <cellStyle name="40% - Accent5 5 6 4 2" xfId="10483"/>
    <cellStyle name="40% - Accent5 5 6 5" xfId="6963"/>
    <cellStyle name="40% - Accent5 5 7" xfId="879"/>
    <cellStyle name="40% - Accent5 5 7 2" xfId="2512"/>
    <cellStyle name="40% - Accent5 5 7 2 2" xfId="4272"/>
    <cellStyle name="40% - Accent5 5 7 2 2 2" xfId="9604"/>
    <cellStyle name="40% - Accent5 5 7 2 3" xfId="6032"/>
    <cellStyle name="40% - Accent5 5 7 2 3 2" xfId="11364"/>
    <cellStyle name="40% - Accent5 5 7 2 4" xfId="7844"/>
    <cellStyle name="40% - Accent5 5 7 3" xfId="3392"/>
    <cellStyle name="40% - Accent5 5 7 3 2" xfId="8724"/>
    <cellStyle name="40% - Accent5 5 7 4" xfId="5152"/>
    <cellStyle name="40% - Accent5 5 7 4 2" xfId="10484"/>
    <cellStyle name="40% - Accent5 5 7 5" xfId="6964"/>
    <cellStyle name="40% - Accent5 5 8" xfId="880"/>
    <cellStyle name="40% - Accent5 5 8 2" xfId="2513"/>
    <cellStyle name="40% - Accent5 5 8 2 2" xfId="4273"/>
    <cellStyle name="40% - Accent5 5 8 2 2 2" xfId="9605"/>
    <cellStyle name="40% - Accent5 5 8 2 3" xfId="6033"/>
    <cellStyle name="40% - Accent5 5 8 2 3 2" xfId="11365"/>
    <cellStyle name="40% - Accent5 5 8 2 4" xfId="7845"/>
    <cellStyle name="40% - Accent5 5 8 3" xfId="3393"/>
    <cellStyle name="40% - Accent5 5 8 3 2" xfId="8725"/>
    <cellStyle name="40% - Accent5 5 8 4" xfId="5153"/>
    <cellStyle name="40% - Accent5 5 8 4 2" xfId="10485"/>
    <cellStyle name="40% - Accent5 5 8 5" xfId="6965"/>
    <cellStyle name="40% - Accent5 5 9" xfId="881"/>
    <cellStyle name="40% - Accent5 5 9 2" xfId="2514"/>
    <cellStyle name="40% - Accent5 5 9 2 2" xfId="4274"/>
    <cellStyle name="40% - Accent5 5 9 2 2 2" xfId="9606"/>
    <cellStyle name="40% - Accent5 5 9 2 3" xfId="6034"/>
    <cellStyle name="40% - Accent5 5 9 2 3 2" xfId="11366"/>
    <cellStyle name="40% - Accent5 5 9 2 4" xfId="7846"/>
    <cellStyle name="40% - Accent5 5 9 3" xfId="3394"/>
    <cellStyle name="40% - Accent5 5 9 3 2" xfId="8726"/>
    <cellStyle name="40% - Accent5 5 9 4" xfId="5154"/>
    <cellStyle name="40% - Accent5 5 9 4 2" xfId="10486"/>
    <cellStyle name="40% - Accent5 5 9 5" xfId="6966"/>
    <cellStyle name="40% - Accent6" xfId="34" builtinId="51" customBuiltin="1"/>
    <cellStyle name="40% - Accent6 2" xfId="35"/>
    <cellStyle name="40% - Accent6 3" xfId="36"/>
    <cellStyle name="40% - Accent6 4" xfId="223"/>
    <cellStyle name="40% - Accent6 5" xfId="335"/>
    <cellStyle name="40% - Accent6 5 10" xfId="883"/>
    <cellStyle name="40% - Accent6 5 10 2" xfId="2516"/>
    <cellStyle name="40% - Accent6 5 10 2 2" xfId="4276"/>
    <cellStyle name="40% - Accent6 5 10 2 2 2" xfId="9608"/>
    <cellStyle name="40% - Accent6 5 10 2 3" xfId="6036"/>
    <cellStyle name="40% - Accent6 5 10 2 3 2" xfId="11368"/>
    <cellStyle name="40% - Accent6 5 10 2 4" xfId="7848"/>
    <cellStyle name="40% - Accent6 5 10 3" xfId="3396"/>
    <cellStyle name="40% - Accent6 5 10 3 2" xfId="8728"/>
    <cellStyle name="40% - Accent6 5 10 4" xfId="5156"/>
    <cellStyle name="40% - Accent6 5 10 4 2" xfId="10488"/>
    <cellStyle name="40% - Accent6 5 10 5" xfId="6968"/>
    <cellStyle name="40% - Accent6 5 11" xfId="884"/>
    <cellStyle name="40% - Accent6 5 11 2" xfId="2517"/>
    <cellStyle name="40% - Accent6 5 11 2 2" xfId="4277"/>
    <cellStyle name="40% - Accent6 5 11 2 2 2" xfId="9609"/>
    <cellStyle name="40% - Accent6 5 11 2 3" xfId="6037"/>
    <cellStyle name="40% - Accent6 5 11 2 3 2" xfId="11369"/>
    <cellStyle name="40% - Accent6 5 11 2 4" xfId="7849"/>
    <cellStyle name="40% - Accent6 5 11 3" xfId="3397"/>
    <cellStyle name="40% - Accent6 5 11 3 2" xfId="8729"/>
    <cellStyle name="40% - Accent6 5 11 4" xfId="5157"/>
    <cellStyle name="40% - Accent6 5 11 4 2" xfId="10489"/>
    <cellStyle name="40% - Accent6 5 11 5" xfId="6969"/>
    <cellStyle name="40% - Accent6 5 12" xfId="885"/>
    <cellStyle name="40% - Accent6 5 12 2" xfId="2518"/>
    <cellStyle name="40% - Accent6 5 12 2 2" xfId="4278"/>
    <cellStyle name="40% - Accent6 5 12 2 2 2" xfId="9610"/>
    <cellStyle name="40% - Accent6 5 12 2 3" xfId="6038"/>
    <cellStyle name="40% - Accent6 5 12 2 3 2" xfId="11370"/>
    <cellStyle name="40% - Accent6 5 12 2 4" xfId="7850"/>
    <cellStyle name="40% - Accent6 5 12 3" xfId="3398"/>
    <cellStyle name="40% - Accent6 5 12 3 2" xfId="8730"/>
    <cellStyle name="40% - Accent6 5 12 4" xfId="5158"/>
    <cellStyle name="40% - Accent6 5 12 4 2" xfId="10490"/>
    <cellStyle name="40% - Accent6 5 12 5" xfId="6970"/>
    <cellStyle name="40% - Accent6 5 13" xfId="886"/>
    <cellStyle name="40% - Accent6 5 13 2" xfId="2519"/>
    <cellStyle name="40% - Accent6 5 13 2 2" xfId="4279"/>
    <cellStyle name="40% - Accent6 5 13 2 2 2" xfId="9611"/>
    <cellStyle name="40% - Accent6 5 13 2 3" xfId="6039"/>
    <cellStyle name="40% - Accent6 5 13 2 3 2" xfId="11371"/>
    <cellStyle name="40% - Accent6 5 13 2 4" xfId="7851"/>
    <cellStyle name="40% - Accent6 5 13 3" xfId="3399"/>
    <cellStyle name="40% - Accent6 5 13 3 2" xfId="8731"/>
    <cellStyle name="40% - Accent6 5 13 4" xfId="5159"/>
    <cellStyle name="40% - Accent6 5 13 4 2" xfId="10491"/>
    <cellStyle name="40% - Accent6 5 13 5" xfId="6971"/>
    <cellStyle name="40% - Accent6 5 14" xfId="887"/>
    <cellStyle name="40% - Accent6 5 14 2" xfId="2520"/>
    <cellStyle name="40% - Accent6 5 14 2 2" xfId="4280"/>
    <cellStyle name="40% - Accent6 5 14 2 2 2" xfId="9612"/>
    <cellStyle name="40% - Accent6 5 14 2 3" xfId="6040"/>
    <cellStyle name="40% - Accent6 5 14 2 3 2" xfId="11372"/>
    <cellStyle name="40% - Accent6 5 14 2 4" xfId="7852"/>
    <cellStyle name="40% - Accent6 5 14 3" xfId="3400"/>
    <cellStyle name="40% - Accent6 5 14 3 2" xfId="8732"/>
    <cellStyle name="40% - Accent6 5 14 4" xfId="5160"/>
    <cellStyle name="40% - Accent6 5 14 4 2" xfId="10492"/>
    <cellStyle name="40% - Accent6 5 14 5" xfId="6972"/>
    <cellStyle name="40% - Accent6 5 15" xfId="888"/>
    <cellStyle name="40% - Accent6 5 15 2" xfId="2521"/>
    <cellStyle name="40% - Accent6 5 15 2 2" xfId="4281"/>
    <cellStyle name="40% - Accent6 5 15 2 2 2" xfId="9613"/>
    <cellStyle name="40% - Accent6 5 15 2 3" xfId="6041"/>
    <cellStyle name="40% - Accent6 5 15 2 3 2" xfId="11373"/>
    <cellStyle name="40% - Accent6 5 15 2 4" xfId="7853"/>
    <cellStyle name="40% - Accent6 5 15 3" xfId="3401"/>
    <cellStyle name="40% - Accent6 5 15 3 2" xfId="8733"/>
    <cellStyle name="40% - Accent6 5 15 4" xfId="5161"/>
    <cellStyle name="40% - Accent6 5 15 4 2" xfId="10493"/>
    <cellStyle name="40% - Accent6 5 15 5" xfId="6973"/>
    <cellStyle name="40% - Accent6 5 16" xfId="889"/>
    <cellStyle name="40% - Accent6 5 16 2" xfId="2522"/>
    <cellStyle name="40% - Accent6 5 16 2 2" xfId="4282"/>
    <cellStyle name="40% - Accent6 5 16 2 2 2" xfId="9614"/>
    <cellStyle name="40% - Accent6 5 16 2 3" xfId="6042"/>
    <cellStyle name="40% - Accent6 5 16 2 3 2" xfId="11374"/>
    <cellStyle name="40% - Accent6 5 16 2 4" xfId="7854"/>
    <cellStyle name="40% - Accent6 5 16 3" xfId="3402"/>
    <cellStyle name="40% - Accent6 5 16 3 2" xfId="8734"/>
    <cellStyle name="40% - Accent6 5 16 4" xfId="5162"/>
    <cellStyle name="40% - Accent6 5 16 4 2" xfId="10494"/>
    <cellStyle name="40% - Accent6 5 16 5" xfId="6974"/>
    <cellStyle name="40% - Accent6 5 17" xfId="890"/>
    <cellStyle name="40% - Accent6 5 17 2" xfId="2523"/>
    <cellStyle name="40% - Accent6 5 17 2 2" xfId="4283"/>
    <cellStyle name="40% - Accent6 5 17 2 2 2" xfId="9615"/>
    <cellStyle name="40% - Accent6 5 17 2 3" xfId="6043"/>
    <cellStyle name="40% - Accent6 5 17 2 3 2" xfId="11375"/>
    <cellStyle name="40% - Accent6 5 17 2 4" xfId="7855"/>
    <cellStyle name="40% - Accent6 5 17 3" xfId="3403"/>
    <cellStyle name="40% - Accent6 5 17 3 2" xfId="8735"/>
    <cellStyle name="40% - Accent6 5 17 4" xfId="5163"/>
    <cellStyle name="40% - Accent6 5 17 4 2" xfId="10495"/>
    <cellStyle name="40% - Accent6 5 17 5" xfId="6975"/>
    <cellStyle name="40% - Accent6 5 18" xfId="891"/>
    <cellStyle name="40% - Accent6 5 18 2" xfId="2524"/>
    <cellStyle name="40% - Accent6 5 18 2 2" xfId="4284"/>
    <cellStyle name="40% - Accent6 5 18 2 2 2" xfId="9616"/>
    <cellStyle name="40% - Accent6 5 18 2 3" xfId="6044"/>
    <cellStyle name="40% - Accent6 5 18 2 3 2" xfId="11376"/>
    <cellStyle name="40% - Accent6 5 18 2 4" xfId="7856"/>
    <cellStyle name="40% - Accent6 5 18 3" xfId="3404"/>
    <cellStyle name="40% - Accent6 5 18 3 2" xfId="8736"/>
    <cellStyle name="40% - Accent6 5 18 4" xfId="5164"/>
    <cellStyle name="40% - Accent6 5 18 4 2" xfId="10496"/>
    <cellStyle name="40% - Accent6 5 18 5" xfId="6976"/>
    <cellStyle name="40% - Accent6 5 19" xfId="2515"/>
    <cellStyle name="40% - Accent6 5 19 2" xfId="4275"/>
    <cellStyle name="40% - Accent6 5 19 2 2" xfId="9607"/>
    <cellStyle name="40% - Accent6 5 19 3" xfId="6035"/>
    <cellStyle name="40% - Accent6 5 19 3 2" xfId="11367"/>
    <cellStyle name="40% - Accent6 5 19 4" xfId="7847"/>
    <cellStyle name="40% - Accent6 5 2" xfId="420"/>
    <cellStyle name="40% - Accent6 5 2 10" xfId="893"/>
    <cellStyle name="40% - Accent6 5 2 10 2" xfId="2526"/>
    <cellStyle name="40% - Accent6 5 2 10 2 2" xfId="4286"/>
    <cellStyle name="40% - Accent6 5 2 10 2 2 2" xfId="9618"/>
    <cellStyle name="40% - Accent6 5 2 10 2 3" xfId="6046"/>
    <cellStyle name="40% - Accent6 5 2 10 2 3 2" xfId="11378"/>
    <cellStyle name="40% - Accent6 5 2 10 2 4" xfId="7858"/>
    <cellStyle name="40% - Accent6 5 2 10 3" xfId="3406"/>
    <cellStyle name="40% - Accent6 5 2 10 3 2" xfId="8738"/>
    <cellStyle name="40% - Accent6 5 2 10 4" xfId="5166"/>
    <cellStyle name="40% - Accent6 5 2 10 4 2" xfId="10498"/>
    <cellStyle name="40% - Accent6 5 2 10 5" xfId="6978"/>
    <cellStyle name="40% - Accent6 5 2 11" xfId="894"/>
    <cellStyle name="40% - Accent6 5 2 11 2" xfId="2527"/>
    <cellStyle name="40% - Accent6 5 2 11 2 2" xfId="4287"/>
    <cellStyle name="40% - Accent6 5 2 11 2 2 2" xfId="9619"/>
    <cellStyle name="40% - Accent6 5 2 11 2 3" xfId="6047"/>
    <cellStyle name="40% - Accent6 5 2 11 2 3 2" xfId="11379"/>
    <cellStyle name="40% - Accent6 5 2 11 2 4" xfId="7859"/>
    <cellStyle name="40% - Accent6 5 2 11 3" xfId="3407"/>
    <cellStyle name="40% - Accent6 5 2 11 3 2" xfId="8739"/>
    <cellStyle name="40% - Accent6 5 2 11 4" xfId="5167"/>
    <cellStyle name="40% - Accent6 5 2 11 4 2" xfId="10499"/>
    <cellStyle name="40% - Accent6 5 2 11 5" xfId="6979"/>
    <cellStyle name="40% - Accent6 5 2 12" xfId="895"/>
    <cellStyle name="40% - Accent6 5 2 12 2" xfId="2528"/>
    <cellStyle name="40% - Accent6 5 2 12 2 2" xfId="4288"/>
    <cellStyle name="40% - Accent6 5 2 12 2 2 2" xfId="9620"/>
    <cellStyle name="40% - Accent6 5 2 12 2 3" xfId="6048"/>
    <cellStyle name="40% - Accent6 5 2 12 2 3 2" xfId="11380"/>
    <cellStyle name="40% - Accent6 5 2 12 2 4" xfId="7860"/>
    <cellStyle name="40% - Accent6 5 2 12 3" xfId="3408"/>
    <cellStyle name="40% - Accent6 5 2 12 3 2" xfId="8740"/>
    <cellStyle name="40% - Accent6 5 2 12 4" xfId="5168"/>
    <cellStyle name="40% - Accent6 5 2 12 4 2" xfId="10500"/>
    <cellStyle name="40% - Accent6 5 2 12 5" xfId="6980"/>
    <cellStyle name="40% - Accent6 5 2 13" xfId="896"/>
    <cellStyle name="40% - Accent6 5 2 13 2" xfId="2529"/>
    <cellStyle name="40% - Accent6 5 2 13 2 2" xfId="4289"/>
    <cellStyle name="40% - Accent6 5 2 13 2 2 2" xfId="9621"/>
    <cellStyle name="40% - Accent6 5 2 13 2 3" xfId="6049"/>
    <cellStyle name="40% - Accent6 5 2 13 2 3 2" xfId="11381"/>
    <cellStyle name="40% - Accent6 5 2 13 2 4" xfId="7861"/>
    <cellStyle name="40% - Accent6 5 2 13 3" xfId="3409"/>
    <cellStyle name="40% - Accent6 5 2 13 3 2" xfId="8741"/>
    <cellStyle name="40% - Accent6 5 2 13 4" xfId="5169"/>
    <cellStyle name="40% - Accent6 5 2 13 4 2" xfId="10501"/>
    <cellStyle name="40% - Accent6 5 2 13 5" xfId="6981"/>
    <cellStyle name="40% - Accent6 5 2 14" xfId="897"/>
    <cellStyle name="40% - Accent6 5 2 14 2" xfId="2530"/>
    <cellStyle name="40% - Accent6 5 2 14 2 2" xfId="4290"/>
    <cellStyle name="40% - Accent6 5 2 14 2 2 2" xfId="9622"/>
    <cellStyle name="40% - Accent6 5 2 14 2 3" xfId="6050"/>
    <cellStyle name="40% - Accent6 5 2 14 2 3 2" xfId="11382"/>
    <cellStyle name="40% - Accent6 5 2 14 2 4" xfId="7862"/>
    <cellStyle name="40% - Accent6 5 2 14 3" xfId="3410"/>
    <cellStyle name="40% - Accent6 5 2 14 3 2" xfId="8742"/>
    <cellStyle name="40% - Accent6 5 2 14 4" xfId="5170"/>
    <cellStyle name="40% - Accent6 5 2 14 4 2" xfId="10502"/>
    <cellStyle name="40% - Accent6 5 2 14 5" xfId="6982"/>
    <cellStyle name="40% - Accent6 5 2 15" xfId="898"/>
    <cellStyle name="40% - Accent6 5 2 15 2" xfId="2531"/>
    <cellStyle name="40% - Accent6 5 2 15 2 2" xfId="4291"/>
    <cellStyle name="40% - Accent6 5 2 15 2 2 2" xfId="9623"/>
    <cellStyle name="40% - Accent6 5 2 15 2 3" xfId="6051"/>
    <cellStyle name="40% - Accent6 5 2 15 2 3 2" xfId="11383"/>
    <cellStyle name="40% - Accent6 5 2 15 2 4" xfId="7863"/>
    <cellStyle name="40% - Accent6 5 2 15 3" xfId="3411"/>
    <cellStyle name="40% - Accent6 5 2 15 3 2" xfId="8743"/>
    <cellStyle name="40% - Accent6 5 2 15 4" xfId="5171"/>
    <cellStyle name="40% - Accent6 5 2 15 4 2" xfId="10503"/>
    <cellStyle name="40% - Accent6 5 2 15 5" xfId="6983"/>
    <cellStyle name="40% - Accent6 5 2 16" xfId="899"/>
    <cellStyle name="40% - Accent6 5 2 16 2" xfId="2532"/>
    <cellStyle name="40% - Accent6 5 2 16 2 2" xfId="4292"/>
    <cellStyle name="40% - Accent6 5 2 16 2 2 2" xfId="9624"/>
    <cellStyle name="40% - Accent6 5 2 16 2 3" xfId="6052"/>
    <cellStyle name="40% - Accent6 5 2 16 2 3 2" xfId="11384"/>
    <cellStyle name="40% - Accent6 5 2 16 2 4" xfId="7864"/>
    <cellStyle name="40% - Accent6 5 2 16 3" xfId="3412"/>
    <cellStyle name="40% - Accent6 5 2 16 3 2" xfId="8744"/>
    <cellStyle name="40% - Accent6 5 2 16 4" xfId="5172"/>
    <cellStyle name="40% - Accent6 5 2 16 4 2" xfId="10504"/>
    <cellStyle name="40% - Accent6 5 2 16 5" xfId="6984"/>
    <cellStyle name="40% - Accent6 5 2 17" xfId="900"/>
    <cellStyle name="40% - Accent6 5 2 17 2" xfId="2533"/>
    <cellStyle name="40% - Accent6 5 2 17 2 2" xfId="4293"/>
    <cellStyle name="40% - Accent6 5 2 17 2 2 2" xfId="9625"/>
    <cellStyle name="40% - Accent6 5 2 17 2 3" xfId="6053"/>
    <cellStyle name="40% - Accent6 5 2 17 2 3 2" xfId="11385"/>
    <cellStyle name="40% - Accent6 5 2 17 2 4" xfId="7865"/>
    <cellStyle name="40% - Accent6 5 2 17 3" xfId="3413"/>
    <cellStyle name="40% - Accent6 5 2 17 3 2" xfId="8745"/>
    <cellStyle name="40% - Accent6 5 2 17 4" xfId="5173"/>
    <cellStyle name="40% - Accent6 5 2 17 4 2" xfId="10505"/>
    <cellStyle name="40% - Accent6 5 2 17 5" xfId="6985"/>
    <cellStyle name="40% - Accent6 5 2 18" xfId="2525"/>
    <cellStyle name="40% - Accent6 5 2 18 2" xfId="4285"/>
    <cellStyle name="40% - Accent6 5 2 18 2 2" xfId="9617"/>
    <cellStyle name="40% - Accent6 5 2 18 3" xfId="6045"/>
    <cellStyle name="40% - Accent6 5 2 18 3 2" xfId="11377"/>
    <cellStyle name="40% - Accent6 5 2 18 4" xfId="7857"/>
    <cellStyle name="40% - Accent6 5 2 19" xfId="892"/>
    <cellStyle name="40% - Accent6 5 2 19 2" xfId="6977"/>
    <cellStyle name="40% - Accent6 5 2 2" xfId="901"/>
    <cellStyle name="40% - Accent6 5 2 2 2" xfId="2534"/>
    <cellStyle name="40% - Accent6 5 2 2 2 2" xfId="4294"/>
    <cellStyle name="40% - Accent6 5 2 2 2 2 2" xfId="9626"/>
    <cellStyle name="40% - Accent6 5 2 2 2 3" xfId="6054"/>
    <cellStyle name="40% - Accent6 5 2 2 2 3 2" xfId="11386"/>
    <cellStyle name="40% - Accent6 5 2 2 2 4" xfId="7866"/>
    <cellStyle name="40% - Accent6 5 2 2 3" xfId="3414"/>
    <cellStyle name="40% - Accent6 5 2 2 3 2" xfId="8746"/>
    <cellStyle name="40% - Accent6 5 2 2 4" xfId="5174"/>
    <cellStyle name="40% - Accent6 5 2 2 4 2" xfId="10506"/>
    <cellStyle name="40% - Accent6 5 2 2 5" xfId="6986"/>
    <cellStyle name="40% - Accent6 5 2 20" xfId="3405"/>
    <cellStyle name="40% - Accent6 5 2 20 2" xfId="8737"/>
    <cellStyle name="40% - Accent6 5 2 21" xfId="5165"/>
    <cellStyle name="40% - Accent6 5 2 21 2" xfId="10497"/>
    <cellStyle name="40% - Accent6 5 2 22" xfId="6572"/>
    <cellStyle name="40% - Accent6 5 2 3" xfId="902"/>
    <cellStyle name="40% - Accent6 5 2 3 2" xfId="2535"/>
    <cellStyle name="40% - Accent6 5 2 3 2 2" xfId="4295"/>
    <cellStyle name="40% - Accent6 5 2 3 2 2 2" xfId="9627"/>
    <cellStyle name="40% - Accent6 5 2 3 2 3" xfId="6055"/>
    <cellStyle name="40% - Accent6 5 2 3 2 3 2" xfId="11387"/>
    <cellStyle name="40% - Accent6 5 2 3 2 4" xfId="7867"/>
    <cellStyle name="40% - Accent6 5 2 3 3" xfId="3415"/>
    <cellStyle name="40% - Accent6 5 2 3 3 2" xfId="8747"/>
    <cellStyle name="40% - Accent6 5 2 3 4" xfId="5175"/>
    <cellStyle name="40% - Accent6 5 2 3 4 2" xfId="10507"/>
    <cellStyle name="40% - Accent6 5 2 3 5" xfId="6987"/>
    <cellStyle name="40% - Accent6 5 2 4" xfId="903"/>
    <cellStyle name="40% - Accent6 5 2 4 2" xfId="2536"/>
    <cellStyle name="40% - Accent6 5 2 4 2 2" xfId="4296"/>
    <cellStyle name="40% - Accent6 5 2 4 2 2 2" xfId="9628"/>
    <cellStyle name="40% - Accent6 5 2 4 2 3" xfId="6056"/>
    <cellStyle name="40% - Accent6 5 2 4 2 3 2" xfId="11388"/>
    <cellStyle name="40% - Accent6 5 2 4 2 4" xfId="7868"/>
    <cellStyle name="40% - Accent6 5 2 4 3" xfId="3416"/>
    <cellStyle name="40% - Accent6 5 2 4 3 2" xfId="8748"/>
    <cellStyle name="40% - Accent6 5 2 4 4" xfId="5176"/>
    <cellStyle name="40% - Accent6 5 2 4 4 2" xfId="10508"/>
    <cellStyle name="40% - Accent6 5 2 4 5" xfId="6988"/>
    <cellStyle name="40% - Accent6 5 2 5" xfId="904"/>
    <cellStyle name="40% - Accent6 5 2 5 2" xfId="2537"/>
    <cellStyle name="40% - Accent6 5 2 5 2 2" xfId="4297"/>
    <cellStyle name="40% - Accent6 5 2 5 2 2 2" xfId="9629"/>
    <cellStyle name="40% - Accent6 5 2 5 2 3" xfId="6057"/>
    <cellStyle name="40% - Accent6 5 2 5 2 3 2" xfId="11389"/>
    <cellStyle name="40% - Accent6 5 2 5 2 4" xfId="7869"/>
    <cellStyle name="40% - Accent6 5 2 5 3" xfId="3417"/>
    <cellStyle name="40% - Accent6 5 2 5 3 2" xfId="8749"/>
    <cellStyle name="40% - Accent6 5 2 5 4" xfId="5177"/>
    <cellStyle name="40% - Accent6 5 2 5 4 2" xfId="10509"/>
    <cellStyle name="40% - Accent6 5 2 5 5" xfId="6989"/>
    <cellStyle name="40% - Accent6 5 2 6" xfId="905"/>
    <cellStyle name="40% - Accent6 5 2 6 2" xfId="2538"/>
    <cellStyle name="40% - Accent6 5 2 6 2 2" xfId="4298"/>
    <cellStyle name="40% - Accent6 5 2 6 2 2 2" xfId="9630"/>
    <cellStyle name="40% - Accent6 5 2 6 2 3" xfId="6058"/>
    <cellStyle name="40% - Accent6 5 2 6 2 3 2" xfId="11390"/>
    <cellStyle name="40% - Accent6 5 2 6 2 4" xfId="7870"/>
    <cellStyle name="40% - Accent6 5 2 6 3" xfId="3418"/>
    <cellStyle name="40% - Accent6 5 2 6 3 2" xfId="8750"/>
    <cellStyle name="40% - Accent6 5 2 6 4" xfId="5178"/>
    <cellStyle name="40% - Accent6 5 2 6 4 2" xfId="10510"/>
    <cellStyle name="40% - Accent6 5 2 6 5" xfId="6990"/>
    <cellStyle name="40% - Accent6 5 2 7" xfId="906"/>
    <cellStyle name="40% - Accent6 5 2 7 2" xfId="2539"/>
    <cellStyle name="40% - Accent6 5 2 7 2 2" xfId="4299"/>
    <cellStyle name="40% - Accent6 5 2 7 2 2 2" xfId="9631"/>
    <cellStyle name="40% - Accent6 5 2 7 2 3" xfId="6059"/>
    <cellStyle name="40% - Accent6 5 2 7 2 3 2" xfId="11391"/>
    <cellStyle name="40% - Accent6 5 2 7 2 4" xfId="7871"/>
    <cellStyle name="40% - Accent6 5 2 7 3" xfId="3419"/>
    <cellStyle name="40% - Accent6 5 2 7 3 2" xfId="8751"/>
    <cellStyle name="40% - Accent6 5 2 7 4" xfId="5179"/>
    <cellStyle name="40% - Accent6 5 2 7 4 2" xfId="10511"/>
    <cellStyle name="40% - Accent6 5 2 7 5" xfId="6991"/>
    <cellStyle name="40% - Accent6 5 2 8" xfId="907"/>
    <cellStyle name="40% - Accent6 5 2 8 2" xfId="2540"/>
    <cellStyle name="40% - Accent6 5 2 8 2 2" xfId="4300"/>
    <cellStyle name="40% - Accent6 5 2 8 2 2 2" xfId="9632"/>
    <cellStyle name="40% - Accent6 5 2 8 2 3" xfId="6060"/>
    <cellStyle name="40% - Accent6 5 2 8 2 3 2" xfId="11392"/>
    <cellStyle name="40% - Accent6 5 2 8 2 4" xfId="7872"/>
    <cellStyle name="40% - Accent6 5 2 8 3" xfId="3420"/>
    <cellStyle name="40% - Accent6 5 2 8 3 2" xfId="8752"/>
    <cellStyle name="40% - Accent6 5 2 8 4" xfId="5180"/>
    <cellStyle name="40% - Accent6 5 2 8 4 2" xfId="10512"/>
    <cellStyle name="40% - Accent6 5 2 8 5" xfId="6992"/>
    <cellStyle name="40% - Accent6 5 2 9" xfId="908"/>
    <cellStyle name="40% - Accent6 5 2 9 2" xfId="2541"/>
    <cellStyle name="40% - Accent6 5 2 9 2 2" xfId="4301"/>
    <cellStyle name="40% - Accent6 5 2 9 2 2 2" xfId="9633"/>
    <cellStyle name="40% - Accent6 5 2 9 2 3" xfId="6061"/>
    <cellStyle name="40% - Accent6 5 2 9 2 3 2" xfId="11393"/>
    <cellStyle name="40% - Accent6 5 2 9 2 4" xfId="7873"/>
    <cellStyle name="40% - Accent6 5 2 9 3" xfId="3421"/>
    <cellStyle name="40% - Accent6 5 2 9 3 2" xfId="8753"/>
    <cellStyle name="40% - Accent6 5 2 9 4" xfId="5181"/>
    <cellStyle name="40% - Accent6 5 2 9 4 2" xfId="10513"/>
    <cellStyle name="40% - Accent6 5 2 9 5" xfId="6993"/>
    <cellStyle name="40% - Accent6 5 20" xfId="882"/>
    <cellStyle name="40% - Accent6 5 20 2" xfId="6967"/>
    <cellStyle name="40% - Accent6 5 21" xfId="3395"/>
    <cellStyle name="40% - Accent6 5 21 2" xfId="8727"/>
    <cellStyle name="40% - Accent6 5 22" xfId="5155"/>
    <cellStyle name="40% - Accent6 5 22 2" xfId="10487"/>
    <cellStyle name="40% - Accent6 5 23" xfId="6551"/>
    <cellStyle name="40% - Accent6 5 3" xfId="909"/>
    <cellStyle name="40% - Accent6 5 3 2" xfId="2542"/>
    <cellStyle name="40% - Accent6 5 3 2 2" xfId="4302"/>
    <cellStyle name="40% - Accent6 5 3 2 2 2" xfId="9634"/>
    <cellStyle name="40% - Accent6 5 3 2 3" xfId="6062"/>
    <cellStyle name="40% - Accent6 5 3 2 3 2" xfId="11394"/>
    <cellStyle name="40% - Accent6 5 3 2 4" xfId="7874"/>
    <cellStyle name="40% - Accent6 5 3 3" xfId="3422"/>
    <cellStyle name="40% - Accent6 5 3 3 2" xfId="8754"/>
    <cellStyle name="40% - Accent6 5 3 4" xfId="5182"/>
    <cellStyle name="40% - Accent6 5 3 4 2" xfId="10514"/>
    <cellStyle name="40% - Accent6 5 3 5" xfId="6994"/>
    <cellStyle name="40% - Accent6 5 4" xfId="910"/>
    <cellStyle name="40% - Accent6 5 4 2" xfId="2543"/>
    <cellStyle name="40% - Accent6 5 4 2 2" xfId="4303"/>
    <cellStyle name="40% - Accent6 5 4 2 2 2" xfId="9635"/>
    <cellStyle name="40% - Accent6 5 4 2 3" xfId="6063"/>
    <cellStyle name="40% - Accent6 5 4 2 3 2" xfId="11395"/>
    <cellStyle name="40% - Accent6 5 4 2 4" xfId="7875"/>
    <cellStyle name="40% - Accent6 5 4 3" xfId="3423"/>
    <cellStyle name="40% - Accent6 5 4 3 2" xfId="8755"/>
    <cellStyle name="40% - Accent6 5 4 4" xfId="5183"/>
    <cellStyle name="40% - Accent6 5 4 4 2" xfId="10515"/>
    <cellStyle name="40% - Accent6 5 4 5" xfId="6995"/>
    <cellStyle name="40% - Accent6 5 5" xfId="911"/>
    <cellStyle name="40% - Accent6 5 5 2" xfId="2544"/>
    <cellStyle name="40% - Accent6 5 5 2 2" xfId="4304"/>
    <cellStyle name="40% - Accent6 5 5 2 2 2" xfId="9636"/>
    <cellStyle name="40% - Accent6 5 5 2 3" xfId="6064"/>
    <cellStyle name="40% - Accent6 5 5 2 3 2" xfId="11396"/>
    <cellStyle name="40% - Accent6 5 5 2 4" xfId="7876"/>
    <cellStyle name="40% - Accent6 5 5 3" xfId="3424"/>
    <cellStyle name="40% - Accent6 5 5 3 2" xfId="8756"/>
    <cellStyle name="40% - Accent6 5 5 4" xfId="5184"/>
    <cellStyle name="40% - Accent6 5 5 4 2" xfId="10516"/>
    <cellStyle name="40% - Accent6 5 5 5" xfId="6996"/>
    <cellStyle name="40% - Accent6 5 6" xfId="912"/>
    <cellStyle name="40% - Accent6 5 6 2" xfId="2545"/>
    <cellStyle name="40% - Accent6 5 6 2 2" xfId="4305"/>
    <cellStyle name="40% - Accent6 5 6 2 2 2" xfId="9637"/>
    <cellStyle name="40% - Accent6 5 6 2 3" xfId="6065"/>
    <cellStyle name="40% - Accent6 5 6 2 3 2" xfId="11397"/>
    <cellStyle name="40% - Accent6 5 6 2 4" xfId="7877"/>
    <cellStyle name="40% - Accent6 5 6 3" xfId="3425"/>
    <cellStyle name="40% - Accent6 5 6 3 2" xfId="8757"/>
    <cellStyle name="40% - Accent6 5 6 4" xfId="5185"/>
    <cellStyle name="40% - Accent6 5 6 4 2" xfId="10517"/>
    <cellStyle name="40% - Accent6 5 6 5" xfId="6997"/>
    <cellStyle name="40% - Accent6 5 7" xfId="913"/>
    <cellStyle name="40% - Accent6 5 7 2" xfId="2546"/>
    <cellStyle name="40% - Accent6 5 7 2 2" xfId="4306"/>
    <cellStyle name="40% - Accent6 5 7 2 2 2" xfId="9638"/>
    <cellStyle name="40% - Accent6 5 7 2 3" xfId="6066"/>
    <cellStyle name="40% - Accent6 5 7 2 3 2" xfId="11398"/>
    <cellStyle name="40% - Accent6 5 7 2 4" xfId="7878"/>
    <cellStyle name="40% - Accent6 5 7 3" xfId="3426"/>
    <cellStyle name="40% - Accent6 5 7 3 2" xfId="8758"/>
    <cellStyle name="40% - Accent6 5 7 4" xfId="5186"/>
    <cellStyle name="40% - Accent6 5 7 4 2" xfId="10518"/>
    <cellStyle name="40% - Accent6 5 7 5" xfId="6998"/>
    <cellStyle name="40% - Accent6 5 8" xfId="914"/>
    <cellStyle name="40% - Accent6 5 8 2" xfId="2547"/>
    <cellStyle name="40% - Accent6 5 8 2 2" xfId="4307"/>
    <cellStyle name="40% - Accent6 5 8 2 2 2" xfId="9639"/>
    <cellStyle name="40% - Accent6 5 8 2 3" xfId="6067"/>
    <cellStyle name="40% - Accent6 5 8 2 3 2" xfId="11399"/>
    <cellStyle name="40% - Accent6 5 8 2 4" xfId="7879"/>
    <cellStyle name="40% - Accent6 5 8 3" xfId="3427"/>
    <cellStyle name="40% - Accent6 5 8 3 2" xfId="8759"/>
    <cellStyle name="40% - Accent6 5 8 4" xfId="5187"/>
    <cellStyle name="40% - Accent6 5 8 4 2" xfId="10519"/>
    <cellStyle name="40% - Accent6 5 8 5" xfId="6999"/>
    <cellStyle name="40% - Accent6 5 9" xfId="915"/>
    <cellStyle name="40% - Accent6 5 9 2" xfId="2548"/>
    <cellStyle name="40% - Accent6 5 9 2 2" xfId="4308"/>
    <cellStyle name="40% - Accent6 5 9 2 2 2" xfId="9640"/>
    <cellStyle name="40% - Accent6 5 9 2 3" xfId="6068"/>
    <cellStyle name="40% - Accent6 5 9 2 3 2" xfId="11400"/>
    <cellStyle name="40% - Accent6 5 9 2 4" xfId="7880"/>
    <cellStyle name="40% - Accent6 5 9 3" xfId="3428"/>
    <cellStyle name="40% - Accent6 5 9 3 2" xfId="8760"/>
    <cellStyle name="40% - Accent6 5 9 4" xfId="5188"/>
    <cellStyle name="40% - Accent6 5 9 4 2" xfId="10520"/>
    <cellStyle name="40% - Accent6 5 9 5" xfId="7000"/>
    <cellStyle name="60% - Accent1" xfId="37" builtinId="32" customBuiltin="1"/>
    <cellStyle name="60% - Accent1 2" xfId="38"/>
    <cellStyle name="60% - Accent1 3" xfId="39"/>
    <cellStyle name="60% - Accent1 4" xfId="224"/>
    <cellStyle name="60% - Accent1 5" xfId="317"/>
    <cellStyle name="60% - Accent2" xfId="40" builtinId="36" customBuiltin="1"/>
    <cellStyle name="60% - Accent2 2" xfId="41"/>
    <cellStyle name="60% - Accent2 3" xfId="42"/>
    <cellStyle name="60% - Accent2 4" xfId="225"/>
    <cellStyle name="60% - Accent2 5" xfId="320"/>
    <cellStyle name="60% - Accent3" xfId="43" builtinId="40" customBuiltin="1"/>
    <cellStyle name="60% - Accent3 2" xfId="44"/>
    <cellStyle name="60% - Accent3 3" xfId="45"/>
    <cellStyle name="60% - Accent3 4" xfId="226"/>
    <cellStyle name="60% - Accent3 5" xfId="324"/>
    <cellStyle name="60% - Accent4" xfId="46" builtinId="44" customBuiltin="1"/>
    <cellStyle name="60% - Accent4 2" xfId="47"/>
    <cellStyle name="60% - Accent4 3" xfId="48"/>
    <cellStyle name="60% - Accent4 4" xfId="227"/>
    <cellStyle name="60% - Accent4 5" xfId="328"/>
    <cellStyle name="60% - Accent5" xfId="49" builtinId="48" customBuiltin="1"/>
    <cellStyle name="60% - Accent5 2" xfId="50"/>
    <cellStyle name="60% - Accent5 3" xfId="51"/>
    <cellStyle name="60% - Accent5 4" xfId="228"/>
    <cellStyle name="60% - Accent5 5" xfId="332"/>
    <cellStyle name="60% - Accent6" xfId="52" builtinId="52" customBuiltin="1"/>
    <cellStyle name="60% - Accent6 2" xfId="53"/>
    <cellStyle name="60% - Accent6 3" xfId="54"/>
    <cellStyle name="60% - Accent6 4" xfId="229"/>
    <cellStyle name="60% - Accent6 5" xfId="336"/>
    <cellStyle name="Accent1" xfId="55" builtinId="29" customBuiltin="1"/>
    <cellStyle name="Accent1 2" xfId="56"/>
    <cellStyle name="Accent1 3" xfId="57"/>
    <cellStyle name="Accent1 4" xfId="230"/>
    <cellStyle name="Accent1 5" xfId="314"/>
    <cellStyle name="Accent2" xfId="58" builtinId="33" customBuiltin="1"/>
    <cellStyle name="Accent2 2" xfId="59"/>
    <cellStyle name="Accent2 3" xfId="60"/>
    <cellStyle name="Accent2 4" xfId="61"/>
    <cellStyle name="Accent2 5" xfId="231"/>
    <cellStyle name="Accent3" xfId="62" builtinId="37" customBuiltin="1"/>
    <cellStyle name="Accent3 2" xfId="63"/>
    <cellStyle name="Accent3 3" xfId="64"/>
    <cellStyle name="Accent3 4" xfId="232"/>
    <cellStyle name="Accent3 5" xfId="321"/>
    <cellStyle name="Accent4" xfId="65" builtinId="41" customBuiltin="1"/>
    <cellStyle name="Accent4 2" xfId="66"/>
    <cellStyle name="Accent4 3" xfId="67"/>
    <cellStyle name="Accent4 4" xfId="233"/>
    <cellStyle name="Accent4 5" xfId="325"/>
    <cellStyle name="Accent5" xfId="68" builtinId="45" customBuiltin="1"/>
    <cellStyle name="Accent5 2" xfId="69"/>
    <cellStyle name="Accent5 3" xfId="70"/>
    <cellStyle name="Accent5 4" xfId="234"/>
    <cellStyle name="Accent5 5" xfId="329"/>
    <cellStyle name="Accent6" xfId="71" builtinId="49" customBuiltin="1"/>
    <cellStyle name="Accent6 2" xfId="72"/>
    <cellStyle name="Accent6 3" xfId="73"/>
    <cellStyle name="Accent6 4" xfId="235"/>
    <cellStyle name="Accent6 5" xfId="333"/>
    <cellStyle name="Bad" xfId="74" builtinId="27" customBuiltin="1"/>
    <cellStyle name="Bad 2" xfId="75"/>
    <cellStyle name="Bad 3" xfId="76"/>
    <cellStyle name="Bad 4" xfId="236"/>
    <cellStyle name="Bad 5" xfId="209"/>
    <cellStyle name="Calculation" xfId="77" builtinId="22" customBuiltin="1"/>
    <cellStyle name="Calculation 2" xfId="78"/>
    <cellStyle name="Calculation 3" xfId="79"/>
    <cellStyle name="Calculation 4" xfId="80"/>
    <cellStyle name="Calculation 5" xfId="237"/>
    <cellStyle name="Check Cell" xfId="81" builtinId="23" customBuiltin="1"/>
    <cellStyle name="Check Cell 2" xfId="82"/>
    <cellStyle name="Check Cell 3" xfId="83"/>
    <cellStyle name="Check Cell 4" xfId="238"/>
    <cellStyle name="Check Cell 5" xfId="201"/>
    <cellStyle name="Comma" xfId="84" builtinId="3"/>
    <cellStyle name="Comma 2" xfId="85"/>
    <cellStyle name="Comma 2 2" xfId="240"/>
    <cellStyle name="Comma 2 2 2" xfId="916"/>
    <cellStyle name="Comma 2 3" xfId="344"/>
    <cellStyle name="Comma 2 3 2" xfId="917"/>
    <cellStyle name="Comma 2 4" xfId="445"/>
    <cellStyle name="Comma 3" xfId="86"/>
    <cellStyle name="Comma 3 2" xfId="87"/>
    <cellStyle name="Comma 3 2 2" xfId="242"/>
    <cellStyle name="Comma 3 2 2 2" xfId="918"/>
    <cellStyle name="Comma 3 2 3" xfId="346"/>
    <cellStyle name="Comma 3 2 3 2" xfId="919"/>
    <cellStyle name="Comma 3 2 4" xfId="447"/>
    <cellStyle name="Comma 3 3" xfId="241"/>
    <cellStyle name="Comma 3 3 2" xfId="921"/>
    <cellStyle name="Comma 3 3 3" xfId="920"/>
    <cellStyle name="Comma 3 4" xfId="345"/>
    <cellStyle name="Comma 3 4 2" xfId="923"/>
    <cellStyle name="Comma 3 4 3" xfId="922"/>
    <cellStyle name="Comma 3 5" xfId="446"/>
    <cellStyle name="Comma 4" xfId="88"/>
    <cellStyle name="Comma 4 2" xfId="89"/>
    <cellStyle name="Comma 4 2 2" xfId="244"/>
    <cellStyle name="Comma 4 2 2 2" xfId="924"/>
    <cellStyle name="Comma 4 2 3" xfId="348"/>
    <cellStyle name="Comma 4 2 3 2" xfId="925"/>
    <cellStyle name="Comma 4 2 4" xfId="449"/>
    <cellStyle name="Comma 4 3" xfId="243"/>
    <cellStyle name="Comma 4 3 2" xfId="926"/>
    <cellStyle name="Comma 4 4" xfId="347"/>
    <cellStyle name="Comma 4 4 2" xfId="927"/>
    <cellStyle name="Comma 4 5" xfId="448"/>
    <cellStyle name="Comma 5" xfId="90"/>
    <cellStyle name="Comma 5 2" xfId="91"/>
    <cellStyle name="Comma 5 2 10" xfId="928"/>
    <cellStyle name="Comma 5 2 11" xfId="929"/>
    <cellStyle name="Comma 5 2 12" xfId="930"/>
    <cellStyle name="Comma 5 2 13" xfId="931"/>
    <cellStyle name="Comma 5 2 2" xfId="246"/>
    <cellStyle name="Comma 5 2 2 2" xfId="932"/>
    <cellStyle name="Comma 5 2 3" xfId="350"/>
    <cellStyle name="Comma 5 2 3 2" xfId="933"/>
    <cellStyle name="Comma 5 2 4" xfId="451"/>
    <cellStyle name="Comma 5 2 5" xfId="934"/>
    <cellStyle name="Comma 5 2 6" xfId="935"/>
    <cellStyle name="Comma 5 2 7" xfId="936"/>
    <cellStyle name="Comma 5 2 8" xfId="937"/>
    <cellStyle name="Comma 5 2 9" xfId="938"/>
    <cellStyle name="Comma 5 3" xfId="92"/>
    <cellStyle name="Comma 5 3 10" xfId="939"/>
    <cellStyle name="Comma 5 3 11" xfId="940"/>
    <cellStyle name="Comma 5 3 12" xfId="941"/>
    <cellStyle name="Comma 5 3 13" xfId="942"/>
    <cellStyle name="Comma 5 3 2" xfId="247"/>
    <cellStyle name="Comma 5 3 2 2" xfId="943"/>
    <cellStyle name="Comma 5 3 3" xfId="351"/>
    <cellStyle name="Comma 5 3 3 2" xfId="944"/>
    <cellStyle name="Comma 5 3 4" xfId="452"/>
    <cellStyle name="Comma 5 3 5" xfId="945"/>
    <cellStyle name="Comma 5 3 6" xfId="946"/>
    <cellStyle name="Comma 5 3 7" xfId="947"/>
    <cellStyle name="Comma 5 3 8" xfId="948"/>
    <cellStyle name="Comma 5 3 9" xfId="949"/>
    <cellStyle name="Comma 5 4" xfId="245"/>
    <cellStyle name="Comma 5 4 2" xfId="950"/>
    <cellStyle name="Comma 5 5" xfId="349"/>
    <cellStyle name="Comma 5 5 2" xfId="951"/>
    <cellStyle name="Comma 5 6" xfId="450"/>
    <cellStyle name="Comma 6" xfId="93"/>
    <cellStyle name="Comma 6 2" xfId="248"/>
    <cellStyle name="Comma 6 2 2" xfId="952"/>
    <cellStyle name="Comma 6 3" xfId="352"/>
    <cellStyle name="Comma 6 3 2" xfId="953"/>
    <cellStyle name="Comma 6 4" xfId="453"/>
    <cellStyle name="Comma 7" xfId="94"/>
    <cellStyle name="Comma 7 2" xfId="249"/>
    <cellStyle name="Comma 7 2 2" xfId="954"/>
    <cellStyle name="Comma 7 3" xfId="353"/>
    <cellStyle name="Comma 7 3 2" xfId="955"/>
    <cellStyle name="Comma 7 4" xfId="454"/>
    <cellStyle name="Comma 8" xfId="239"/>
    <cellStyle name="Comma 8 2" xfId="402"/>
    <cellStyle name="Comma 8 2 2" xfId="956"/>
    <cellStyle name="Comma 8 3" xfId="957"/>
    <cellStyle name="Comma 8 3 2" xfId="958"/>
    <cellStyle name="Comma 9" xfId="343"/>
    <cellStyle name="Currency" xfId="95" builtinId="4"/>
    <cellStyle name="Currency 10" xfId="96"/>
    <cellStyle name="Currency 10 2" xfId="97"/>
    <cellStyle name="Currency 10 2 2" xfId="252"/>
    <cellStyle name="Currency 10 2 2 2" xfId="959"/>
    <cellStyle name="Currency 10 2 3" xfId="356"/>
    <cellStyle name="Currency 10 2 3 2" xfId="960"/>
    <cellStyle name="Currency 10 2 4" xfId="456"/>
    <cellStyle name="Currency 10 3" xfId="251"/>
    <cellStyle name="Currency 10 3 2" xfId="961"/>
    <cellStyle name="Currency 10 4" xfId="355"/>
    <cellStyle name="Currency 10 4 2" xfId="962"/>
    <cellStyle name="Currency 10 5" xfId="455"/>
    <cellStyle name="Currency 11" xfId="98"/>
    <cellStyle name="Currency 11 2" xfId="253"/>
    <cellStyle name="Currency 11 2 2" xfId="963"/>
    <cellStyle name="Currency 11 3" xfId="357"/>
    <cellStyle name="Currency 11 3 2" xfId="964"/>
    <cellStyle name="Currency 11 4" xfId="457"/>
    <cellStyle name="Currency 12" xfId="250"/>
    <cellStyle name="Currency 12 2" xfId="403"/>
    <cellStyle name="Currency 12 2 2" xfId="965"/>
    <cellStyle name="Currency 12 3" xfId="966"/>
    <cellStyle name="Currency 12 3 2" xfId="967"/>
    <cellStyle name="Currency 13" xfId="354"/>
    <cellStyle name="Currency 14" xfId="6527"/>
    <cellStyle name="Currency 14 2" xfId="11859"/>
    <cellStyle name="Currency 2" xfId="99"/>
    <cellStyle name="Currency 2 2" xfId="100"/>
    <cellStyle name="Currency 2 2 2" xfId="255"/>
    <cellStyle name="Currency 2 2 2 2" xfId="968"/>
    <cellStyle name="Currency 2 2 3" xfId="359"/>
    <cellStyle name="Currency 2 2 3 2" xfId="969"/>
    <cellStyle name="Currency 2 2 4" xfId="459"/>
    <cellStyle name="Currency 2 3" xfId="254"/>
    <cellStyle name="Currency 2 3 2" xfId="970"/>
    <cellStyle name="Currency 2 4" xfId="358"/>
    <cellStyle name="Currency 2 4 2" xfId="971"/>
    <cellStyle name="Currency 2 5" xfId="458"/>
    <cellStyle name="Currency 3" xfId="101"/>
    <cellStyle name="Currency 3 2" xfId="102"/>
    <cellStyle name="Currency 3 2 2" xfId="257"/>
    <cellStyle name="Currency 3 2 2 2" xfId="972"/>
    <cellStyle name="Currency 3 2 3" xfId="361"/>
    <cellStyle name="Currency 3 2 3 2" xfId="973"/>
    <cellStyle name="Currency 3 2 4" xfId="461"/>
    <cellStyle name="Currency 3 3" xfId="256"/>
    <cellStyle name="Currency 3 3 2" xfId="975"/>
    <cellStyle name="Currency 3 3 3" xfId="974"/>
    <cellStyle name="Currency 3 4" xfId="360"/>
    <cellStyle name="Currency 3 4 2" xfId="977"/>
    <cellStyle name="Currency 3 4 3" xfId="976"/>
    <cellStyle name="Currency 3 5" xfId="460"/>
    <cellStyle name="Currency 4" xfId="103"/>
    <cellStyle name="Currency 4 2" xfId="104"/>
    <cellStyle name="Currency 4 2 2" xfId="259"/>
    <cellStyle name="Currency 4 2 2 2" xfId="978"/>
    <cellStyle name="Currency 4 2 3" xfId="363"/>
    <cellStyle name="Currency 4 2 3 2" xfId="979"/>
    <cellStyle name="Currency 4 2 4" xfId="463"/>
    <cellStyle name="Currency 4 3" xfId="258"/>
    <cellStyle name="Currency 4 3 2" xfId="980"/>
    <cellStyle name="Currency 4 4" xfId="362"/>
    <cellStyle name="Currency 4 4 2" xfId="981"/>
    <cellStyle name="Currency 4 5" xfId="462"/>
    <cellStyle name="Currency 5" xfId="105"/>
    <cellStyle name="Currency 5 2" xfId="106"/>
    <cellStyle name="Currency 5 2 2" xfId="261"/>
    <cellStyle name="Currency 5 2 2 2" xfId="982"/>
    <cellStyle name="Currency 5 2 3" xfId="365"/>
    <cellStyle name="Currency 5 2 3 2" xfId="983"/>
    <cellStyle name="Currency 5 2 4" xfId="465"/>
    <cellStyle name="Currency 5 3" xfId="107"/>
    <cellStyle name="Currency 5 3 2" xfId="262"/>
    <cellStyle name="Currency 5 3 2 2" xfId="984"/>
    <cellStyle name="Currency 5 3 3" xfId="366"/>
    <cellStyle name="Currency 5 3 3 2" xfId="985"/>
    <cellStyle name="Currency 5 3 4" xfId="466"/>
    <cellStyle name="Currency 5 4" xfId="260"/>
    <cellStyle name="Currency 5 4 2" xfId="986"/>
    <cellStyle name="Currency 5 5" xfId="364"/>
    <cellStyle name="Currency 5 5 2" xfId="987"/>
    <cellStyle name="Currency 5 6" xfId="464"/>
    <cellStyle name="Currency 6" xfId="108"/>
    <cellStyle name="Currency 6 2" xfId="109"/>
    <cellStyle name="Currency 6 2 2" xfId="264"/>
    <cellStyle name="Currency 6 2 2 2" xfId="988"/>
    <cellStyle name="Currency 6 2 3" xfId="368"/>
    <cellStyle name="Currency 6 2 3 2" xfId="989"/>
    <cellStyle name="Currency 6 2 4" xfId="468"/>
    <cellStyle name="Currency 6 3" xfId="110"/>
    <cellStyle name="Currency 6 3 2" xfId="265"/>
    <cellStyle name="Currency 6 3 2 2" xfId="990"/>
    <cellStyle name="Currency 6 3 3" xfId="369"/>
    <cellStyle name="Currency 6 3 3 2" xfId="991"/>
    <cellStyle name="Currency 6 3 4" xfId="469"/>
    <cellStyle name="Currency 6 4" xfId="263"/>
    <cellStyle name="Currency 6 4 2" xfId="992"/>
    <cellStyle name="Currency 6 5" xfId="367"/>
    <cellStyle name="Currency 6 5 2" xfId="993"/>
    <cellStyle name="Currency 6 6" xfId="467"/>
    <cellStyle name="Currency 7" xfId="111"/>
    <cellStyle name="Currency 7 2" xfId="112"/>
    <cellStyle name="Currency 7 2 2" xfId="267"/>
    <cellStyle name="Currency 7 2 2 2" xfId="994"/>
    <cellStyle name="Currency 7 2 3" xfId="371"/>
    <cellStyle name="Currency 7 2 3 2" xfId="995"/>
    <cellStyle name="Currency 7 2 4" xfId="471"/>
    <cellStyle name="Currency 7 3" xfId="113"/>
    <cellStyle name="Currency 7 3 2" xfId="268"/>
    <cellStyle name="Currency 7 3 2 2" xfId="996"/>
    <cellStyle name="Currency 7 3 3" xfId="372"/>
    <cellStyle name="Currency 7 3 3 2" xfId="997"/>
    <cellStyle name="Currency 7 3 4" xfId="472"/>
    <cellStyle name="Currency 7 4" xfId="266"/>
    <cellStyle name="Currency 7 4 2" xfId="998"/>
    <cellStyle name="Currency 7 5" xfId="370"/>
    <cellStyle name="Currency 7 5 2" xfId="999"/>
    <cellStyle name="Currency 7 6" xfId="470"/>
    <cellStyle name="Currency 8" xfId="114"/>
    <cellStyle name="Currency 8 2" xfId="269"/>
    <cellStyle name="Currency 8 2 2" xfId="1000"/>
    <cellStyle name="Currency 8 3" xfId="373"/>
    <cellStyle name="Currency 8 3 2" xfId="1001"/>
    <cellStyle name="Currency 8 4" xfId="473"/>
    <cellStyle name="Currency 9" xfId="115"/>
    <cellStyle name="Currency 9 2" xfId="270"/>
    <cellStyle name="Currency 9 2 2" xfId="1002"/>
    <cellStyle name="Currency 9 3" xfId="374"/>
    <cellStyle name="Currency 9 3 2" xfId="1003"/>
    <cellStyle name="Currency 9 4" xfId="474"/>
    <cellStyle name="Explanatory Text" xfId="116" builtinId="53" customBuiltin="1"/>
    <cellStyle name="Explanatory Text 2" xfId="117"/>
    <cellStyle name="Explanatory Text 3" xfId="118"/>
    <cellStyle name="Explanatory Text 4" xfId="271"/>
    <cellStyle name="Explanatory Text 5" xfId="312"/>
    <cellStyle name="Good" xfId="119" builtinId="26" customBuiltin="1"/>
    <cellStyle name="Good 2" xfId="120"/>
    <cellStyle name="Good 3" xfId="121"/>
    <cellStyle name="Good 4" xfId="272"/>
    <cellStyle name="Good 5" xfId="211"/>
    <cellStyle name="Heading 1" xfId="122" builtinId="16" customBuiltin="1"/>
    <cellStyle name="Heading 1 2" xfId="123"/>
    <cellStyle name="Heading 1 3" xfId="124"/>
    <cellStyle name="Heading 1 4" xfId="273"/>
    <cellStyle name="Heading 1 5" xfId="217"/>
    <cellStyle name="Heading 2" xfId="125" builtinId="17" customBuiltin="1"/>
    <cellStyle name="Heading 2 2" xfId="126"/>
    <cellStyle name="Heading 2 3" xfId="127"/>
    <cellStyle name="Heading 2 4" xfId="274"/>
    <cellStyle name="Heading 2 5" xfId="215"/>
    <cellStyle name="Heading 3" xfId="128" builtinId="18" customBuiltin="1"/>
    <cellStyle name="Heading 3 2" xfId="129"/>
    <cellStyle name="Heading 3 3" xfId="130"/>
    <cellStyle name="Heading 3 4" xfId="275"/>
    <cellStyle name="Heading 3 5" xfId="214"/>
    <cellStyle name="Heading 4" xfId="131" builtinId="19" customBuiltin="1"/>
    <cellStyle name="Heading 4 2" xfId="132"/>
    <cellStyle name="Heading 4 3" xfId="133"/>
    <cellStyle name="Heading 4 4" xfId="276"/>
    <cellStyle name="Heading 4 5" xfId="212"/>
    <cellStyle name="Hyperlink" xfId="134" builtinId="8"/>
    <cellStyle name="Hyperlink 2" xfId="135"/>
    <cellStyle name="Hyperlink 2 2" xfId="1004"/>
    <cellStyle name="Hyperlink 3" xfId="277"/>
    <cellStyle name="Hyperlink 3 2" xfId="1005"/>
    <cellStyle name="Input" xfId="136" builtinId="20" customBuiltin="1"/>
    <cellStyle name="Input 2" xfId="137"/>
    <cellStyle name="Input 3" xfId="138"/>
    <cellStyle name="Input 4" xfId="278"/>
    <cellStyle name="Input 5" xfId="206"/>
    <cellStyle name="Linked Cell" xfId="139" builtinId="24" customBuiltin="1"/>
    <cellStyle name="Linked Cell 2" xfId="140"/>
    <cellStyle name="Linked Cell 3" xfId="141"/>
    <cellStyle name="Linked Cell 4" xfId="279"/>
    <cellStyle name="Linked Cell 5" xfId="203"/>
    <cellStyle name="Neutral" xfId="142" builtinId="28" customBuiltin="1"/>
    <cellStyle name="Neutral 2" xfId="143"/>
    <cellStyle name="Neutral 3" xfId="144"/>
    <cellStyle name="Neutral 4" xfId="280"/>
    <cellStyle name="Neutral 5" xfId="208"/>
    <cellStyle name="Normal" xfId="0" builtinId="0"/>
    <cellStyle name="Normal 10" xfId="145"/>
    <cellStyle name="Normal 10 2" xfId="281"/>
    <cellStyle name="Normal 10 2 2" xfId="1006"/>
    <cellStyle name="Normal 10 3" xfId="375"/>
    <cellStyle name="Normal 10 3 2" xfId="1007"/>
    <cellStyle name="Normal 10 4" xfId="475"/>
    <cellStyle name="Normal 11" xfId="146"/>
    <cellStyle name="Normal 11 10" xfId="1009"/>
    <cellStyle name="Normal 11 11" xfId="1010"/>
    <cellStyle name="Normal 11 12" xfId="1011"/>
    <cellStyle name="Normal 11 12 2" xfId="1012"/>
    <cellStyle name="Normal 11 12 2 2" xfId="2551"/>
    <cellStyle name="Normal 11 12 2 2 2" xfId="4311"/>
    <cellStyle name="Normal 11 12 2 2 2 2" xfId="9643"/>
    <cellStyle name="Normal 11 12 2 2 3" xfId="6071"/>
    <cellStyle name="Normal 11 12 2 2 3 2" xfId="11403"/>
    <cellStyle name="Normal 11 12 2 2 4" xfId="7883"/>
    <cellStyle name="Normal 11 12 2 3" xfId="3431"/>
    <cellStyle name="Normal 11 12 2 3 2" xfId="8763"/>
    <cellStyle name="Normal 11 12 2 4" xfId="5191"/>
    <cellStyle name="Normal 11 12 2 4 2" xfId="10523"/>
    <cellStyle name="Normal 11 12 2 5" xfId="7003"/>
    <cellStyle name="Normal 11 12 3" xfId="2550"/>
    <cellStyle name="Normal 11 12 3 2" xfId="4310"/>
    <cellStyle name="Normal 11 12 3 2 2" xfId="9642"/>
    <cellStyle name="Normal 11 12 3 3" xfId="6070"/>
    <cellStyle name="Normal 11 12 3 3 2" xfId="11402"/>
    <cellStyle name="Normal 11 12 3 4" xfId="7882"/>
    <cellStyle name="Normal 11 12 4" xfId="3430"/>
    <cellStyle name="Normal 11 12 4 2" xfId="8762"/>
    <cellStyle name="Normal 11 12 5" xfId="5190"/>
    <cellStyle name="Normal 11 12 5 2" xfId="10522"/>
    <cellStyle name="Normal 11 12 6" xfId="7002"/>
    <cellStyle name="Normal 11 13" xfId="1013"/>
    <cellStyle name="Normal 11 13 2" xfId="1014"/>
    <cellStyle name="Normal 11 13 2 2" xfId="2553"/>
    <cellStyle name="Normal 11 13 2 2 2" xfId="4313"/>
    <cellStyle name="Normal 11 13 2 2 2 2" xfId="9645"/>
    <cellStyle name="Normal 11 13 2 2 3" xfId="6073"/>
    <cellStyle name="Normal 11 13 2 2 3 2" xfId="11405"/>
    <cellStyle name="Normal 11 13 2 2 4" xfId="7885"/>
    <cellStyle name="Normal 11 13 2 3" xfId="3433"/>
    <cellStyle name="Normal 11 13 2 3 2" xfId="8765"/>
    <cellStyle name="Normal 11 13 2 4" xfId="5193"/>
    <cellStyle name="Normal 11 13 2 4 2" xfId="10525"/>
    <cellStyle name="Normal 11 13 2 5" xfId="7005"/>
    <cellStyle name="Normal 11 13 3" xfId="2552"/>
    <cellStyle name="Normal 11 13 3 2" xfId="4312"/>
    <cellStyle name="Normal 11 13 3 2 2" xfId="9644"/>
    <cellStyle name="Normal 11 13 3 3" xfId="6072"/>
    <cellStyle name="Normal 11 13 3 3 2" xfId="11404"/>
    <cellStyle name="Normal 11 13 3 4" xfId="7884"/>
    <cellStyle name="Normal 11 13 4" xfId="3432"/>
    <cellStyle name="Normal 11 13 4 2" xfId="8764"/>
    <cellStyle name="Normal 11 13 5" xfId="5192"/>
    <cellStyle name="Normal 11 13 5 2" xfId="10524"/>
    <cellStyle name="Normal 11 13 6" xfId="7004"/>
    <cellStyle name="Normal 11 14" xfId="1015"/>
    <cellStyle name="Normal 11 14 2" xfId="1016"/>
    <cellStyle name="Normal 11 14 2 2" xfId="2555"/>
    <cellStyle name="Normal 11 14 2 2 2" xfId="4315"/>
    <cellStyle name="Normal 11 14 2 2 2 2" xfId="9647"/>
    <cellStyle name="Normal 11 14 2 2 3" xfId="6075"/>
    <cellStyle name="Normal 11 14 2 2 3 2" xfId="11407"/>
    <cellStyle name="Normal 11 14 2 2 4" xfId="7887"/>
    <cellStyle name="Normal 11 14 2 3" xfId="3435"/>
    <cellStyle name="Normal 11 14 2 3 2" xfId="8767"/>
    <cellStyle name="Normal 11 14 2 4" xfId="5195"/>
    <cellStyle name="Normal 11 14 2 4 2" xfId="10527"/>
    <cellStyle name="Normal 11 14 2 5" xfId="7007"/>
    <cellStyle name="Normal 11 14 3" xfId="2554"/>
    <cellStyle name="Normal 11 14 3 2" xfId="4314"/>
    <cellStyle name="Normal 11 14 3 2 2" xfId="9646"/>
    <cellStyle name="Normal 11 14 3 3" xfId="6074"/>
    <cellStyle name="Normal 11 14 3 3 2" xfId="11406"/>
    <cellStyle name="Normal 11 14 3 4" xfId="7886"/>
    <cellStyle name="Normal 11 14 4" xfId="3434"/>
    <cellStyle name="Normal 11 14 4 2" xfId="8766"/>
    <cellStyle name="Normal 11 14 5" xfId="5194"/>
    <cellStyle name="Normal 11 14 5 2" xfId="10526"/>
    <cellStyle name="Normal 11 14 6" xfId="7006"/>
    <cellStyle name="Normal 11 15" xfId="1017"/>
    <cellStyle name="Normal 11 15 2" xfId="2556"/>
    <cellStyle name="Normal 11 15 2 2" xfId="4316"/>
    <cellStyle name="Normal 11 15 2 2 2" xfId="9648"/>
    <cellStyle name="Normal 11 15 2 3" xfId="6076"/>
    <cellStyle name="Normal 11 15 2 3 2" xfId="11408"/>
    <cellStyle name="Normal 11 15 2 4" xfId="7888"/>
    <cellStyle name="Normal 11 15 3" xfId="3436"/>
    <cellStyle name="Normal 11 15 3 2" xfId="8768"/>
    <cellStyle name="Normal 11 15 4" xfId="5196"/>
    <cellStyle name="Normal 11 15 4 2" xfId="10528"/>
    <cellStyle name="Normal 11 15 5" xfId="7008"/>
    <cellStyle name="Normal 11 16" xfId="1018"/>
    <cellStyle name="Normal 11 16 2" xfId="2557"/>
    <cellStyle name="Normal 11 16 2 2" xfId="4317"/>
    <cellStyle name="Normal 11 16 2 2 2" xfId="9649"/>
    <cellStyle name="Normal 11 16 2 3" xfId="6077"/>
    <cellStyle name="Normal 11 16 2 3 2" xfId="11409"/>
    <cellStyle name="Normal 11 16 2 4" xfId="7889"/>
    <cellStyle name="Normal 11 16 3" xfId="3437"/>
    <cellStyle name="Normal 11 16 3 2" xfId="8769"/>
    <cellStyle name="Normal 11 16 4" xfId="5197"/>
    <cellStyle name="Normal 11 16 4 2" xfId="10529"/>
    <cellStyle name="Normal 11 16 5" xfId="7009"/>
    <cellStyle name="Normal 11 17" xfId="1019"/>
    <cellStyle name="Normal 11 17 2" xfId="2558"/>
    <cellStyle name="Normal 11 17 2 2" xfId="4318"/>
    <cellStyle name="Normal 11 17 2 2 2" xfId="9650"/>
    <cellStyle name="Normal 11 17 2 3" xfId="6078"/>
    <cellStyle name="Normal 11 17 2 3 2" xfId="11410"/>
    <cellStyle name="Normal 11 17 2 4" xfId="7890"/>
    <cellStyle name="Normal 11 17 3" xfId="3438"/>
    <cellStyle name="Normal 11 17 3 2" xfId="8770"/>
    <cellStyle name="Normal 11 17 4" xfId="5198"/>
    <cellStyle name="Normal 11 17 4 2" xfId="10530"/>
    <cellStyle name="Normal 11 17 5" xfId="7010"/>
    <cellStyle name="Normal 11 18" xfId="1020"/>
    <cellStyle name="Normal 11 18 2" xfId="2559"/>
    <cellStyle name="Normal 11 18 2 2" xfId="4319"/>
    <cellStyle name="Normal 11 18 2 2 2" xfId="9651"/>
    <cellStyle name="Normal 11 18 2 3" xfId="6079"/>
    <cellStyle name="Normal 11 18 2 3 2" xfId="11411"/>
    <cellStyle name="Normal 11 18 2 4" xfId="7891"/>
    <cellStyle name="Normal 11 18 3" xfId="3439"/>
    <cellStyle name="Normal 11 18 3 2" xfId="8771"/>
    <cellStyle name="Normal 11 18 4" xfId="5199"/>
    <cellStyle name="Normal 11 18 4 2" xfId="10531"/>
    <cellStyle name="Normal 11 18 5" xfId="7011"/>
    <cellStyle name="Normal 11 19" xfId="1021"/>
    <cellStyle name="Normal 11 19 2" xfId="2560"/>
    <cellStyle name="Normal 11 19 2 2" xfId="4320"/>
    <cellStyle name="Normal 11 19 2 2 2" xfId="9652"/>
    <cellStyle name="Normal 11 19 2 3" xfId="6080"/>
    <cellStyle name="Normal 11 19 2 3 2" xfId="11412"/>
    <cellStyle name="Normal 11 19 2 4" xfId="7892"/>
    <cellStyle name="Normal 11 19 3" xfId="3440"/>
    <cellStyle name="Normal 11 19 3 2" xfId="8772"/>
    <cellStyle name="Normal 11 19 4" xfId="5200"/>
    <cellStyle name="Normal 11 19 4 2" xfId="10532"/>
    <cellStyle name="Normal 11 19 5" xfId="7012"/>
    <cellStyle name="Normal 11 2" xfId="282"/>
    <cellStyle name="Normal 11 2 10" xfId="1023"/>
    <cellStyle name="Normal 11 2 10 2" xfId="2562"/>
    <cellStyle name="Normal 11 2 10 2 2" xfId="4322"/>
    <cellStyle name="Normal 11 2 10 2 2 2" xfId="9654"/>
    <cellStyle name="Normal 11 2 10 2 3" xfId="6082"/>
    <cellStyle name="Normal 11 2 10 2 3 2" xfId="11414"/>
    <cellStyle name="Normal 11 2 10 2 4" xfId="7894"/>
    <cellStyle name="Normal 11 2 10 3" xfId="3442"/>
    <cellStyle name="Normal 11 2 10 3 2" xfId="8774"/>
    <cellStyle name="Normal 11 2 10 4" xfId="5202"/>
    <cellStyle name="Normal 11 2 10 4 2" xfId="10534"/>
    <cellStyle name="Normal 11 2 10 5" xfId="7014"/>
    <cellStyle name="Normal 11 2 11" xfId="1024"/>
    <cellStyle name="Normal 11 2 11 2" xfId="2563"/>
    <cellStyle name="Normal 11 2 11 2 2" xfId="4323"/>
    <cellStyle name="Normal 11 2 11 2 2 2" xfId="9655"/>
    <cellStyle name="Normal 11 2 11 2 3" xfId="6083"/>
    <cellStyle name="Normal 11 2 11 2 3 2" xfId="11415"/>
    <cellStyle name="Normal 11 2 11 2 4" xfId="7895"/>
    <cellStyle name="Normal 11 2 11 3" xfId="3443"/>
    <cellStyle name="Normal 11 2 11 3 2" xfId="8775"/>
    <cellStyle name="Normal 11 2 11 4" xfId="5203"/>
    <cellStyle name="Normal 11 2 11 4 2" xfId="10535"/>
    <cellStyle name="Normal 11 2 11 5" xfId="7015"/>
    <cellStyle name="Normal 11 2 12" xfId="1025"/>
    <cellStyle name="Normal 11 2 12 2" xfId="2564"/>
    <cellStyle name="Normal 11 2 12 2 2" xfId="4324"/>
    <cellStyle name="Normal 11 2 12 2 2 2" xfId="9656"/>
    <cellStyle name="Normal 11 2 12 2 3" xfId="6084"/>
    <cellStyle name="Normal 11 2 12 2 3 2" xfId="11416"/>
    <cellStyle name="Normal 11 2 12 2 4" xfId="7896"/>
    <cellStyle name="Normal 11 2 12 3" xfId="3444"/>
    <cellStyle name="Normal 11 2 12 3 2" xfId="8776"/>
    <cellStyle name="Normal 11 2 12 4" xfId="5204"/>
    <cellStyle name="Normal 11 2 12 4 2" xfId="10536"/>
    <cellStyle name="Normal 11 2 12 5" xfId="7016"/>
    <cellStyle name="Normal 11 2 13" xfId="1026"/>
    <cellStyle name="Normal 11 2 13 2" xfId="2565"/>
    <cellStyle name="Normal 11 2 13 2 2" xfId="4325"/>
    <cellStyle name="Normal 11 2 13 2 2 2" xfId="9657"/>
    <cellStyle name="Normal 11 2 13 2 3" xfId="6085"/>
    <cellStyle name="Normal 11 2 13 2 3 2" xfId="11417"/>
    <cellStyle name="Normal 11 2 13 2 4" xfId="7897"/>
    <cellStyle name="Normal 11 2 13 3" xfId="3445"/>
    <cellStyle name="Normal 11 2 13 3 2" xfId="8777"/>
    <cellStyle name="Normal 11 2 13 4" xfId="5205"/>
    <cellStyle name="Normal 11 2 13 4 2" xfId="10537"/>
    <cellStyle name="Normal 11 2 13 5" xfId="7017"/>
    <cellStyle name="Normal 11 2 14" xfId="1027"/>
    <cellStyle name="Normal 11 2 14 2" xfId="2566"/>
    <cellStyle name="Normal 11 2 14 2 2" xfId="4326"/>
    <cellStyle name="Normal 11 2 14 2 2 2" xfId="9658"/>
    <cellStyle name="Normal 11 2 14 2 3" xfId="6086"/>
    <cellStyle name="Normal 11 2 14 2 3 2" xfId="11418"/>
    <cellStyle name="Normal 11 2 14 2 4" xfId="7898"/>
    <cellStyle name="Normal 11 2 14 3" xfId="3446"/>
    <cellStyle name="Normal 11 2 14 3 2" xfId="8778"/>
    <cellStyle name="Normal 11 2 14 4" xfId="5206"/>
    <cellStyle name="Normal 11 2 14 4 2" xfId="10538"/>
    <cellStyle name="Normal 11 2 14 5" xfId="7018"/>
    <cellStyle name="Normal 11 2 15" xfId="1028"/>
    <cellStyle name="Normal 11 2 15 2" xfId="2567"/>
    <cellStyle name="Normal 11 2 15 2 2" xfId="4327"/>
    <cellStyle name="Normal 11 2 15 2 2 2" xfId="9659"/>
    <cellStyle name="Normal 11 2 15 2 3" xfId="6087"/>
    <cellStyle name="Normal 11 2 15 2 3 2" xfId="11419"/>
    <cellStyle name="Normal 11 2 15 2 4" xfId="7899"/>
    <cellStyle name="Normal 11 2 15 3" xfId="3447"/>
    <cellStyle name="Normal 11 2 15 3 2" xfId="8779"/>
    <cellStyle name="Normal 11 2 15 4" xfId="5207"/>
    <cellStyle name="Normal 11 2 15 4 2" xfId="10539"/>
    <cellStyle name="Normal 11 2 15 5" xfId="7019"/>
    <cellStyle name="Normal 11 2 16" xfId="1029"/>
    <cellStyle name="Normal 11 2 16 2" xfId="2568"/>
    <cellStyle name="Normal 11 2 16 2 2" xfId="4328"/>
    <cellStyle name="Normal 11 2 16 2 2 2" xfId="9660"/>
    <cellStyle name="Normal 11 2 16 2 3" xfId="6088"/>
    <cellStyle name="Normal 11 2 16 2 3 2" xfId="11420"/>
    <cellStyle name="Normal 11 2 16 2 4" xfId="7900"/>
    <cellStyle name="Normal 11 2 16 3" xfId="3448"/>
    <cellStyle name="Normal 11 2 16 3 2" xfId="8780"/>
    <cellStyle name="Normal 11 2 16 4" xfId="5208"/>
    <cellStyle name="Normal 11 2 16 4 2" xfId="10540"/>
    <cellStyle name="Normal 11 2 16 5" xfId="7020"/>
    <cellStyle name="Normal 11 2 17" xfId="1030"/>
    <cellStyle name="Normal 11 2 17 2" xfId="2569"/>
    <cellStyle name="Normal 11 2 17 2 2" xfId="4329"/>
    <cellStyle name="Normal 11 2 17 2 2 2" xfId="9661"/>
    <cellStyle name="Normal 11 2 17 2 3" xfId="6089"/>
    <cellStyle name="Normal 11 2 17 2 3 2" xfId="11421"/>
    <cellStyle name="Normal 11 2 17 2 4" xfId="7901"/>
    <cellStyle name="Normal 11 2 17 3" xfId="3449"/>
    <cellStyle name="Normal 11 2 17 3 2" xfId="8781"/>
    <cellStyle name="Normal 11 2 17 4" xfId="5209"/>
    <cellStyle name="Normal 11 2 17 4 2" xfId="10541"/>
    <cellStyle name="Normal 11 2 17 5" xfId="7021"/>
    <cellStyle name="Normal 11 2 18" xfId="1031"/>
    <cellStyle name="Normal 11 2 18 2" xfId="2570"/>
    <cellStyle name="Normal 11 2 18 2 2" xfId="4330"/>
    <cellStyle name="Normal 11 2 18 2 2 2" xfId="9662"/>
    <cellStyle name="Normal 11 2 18 2 3" xfId="6090"/>
    <cellStyle name="Normal 11 2 18 2 3 2" xfId="11422"/>
    <cellStyle name="Normal 11 2 18 2 4" xfId="7902"/>
    <cellStyle name="Normal 11 2 18 3" xfId="3450"/>
    <cellStyle name="Normal 11 2 18 3 2" xfId="8782"/>
    <cellStyle name="Normal 11 2 18 4" xfId="5210"/>
    <cellStyle name="Normal 11 2 18 4 2" xfId="10542"/>
    <cellStyle name="Normal 11 2 18 5" xfId="7022"/>
    <cellStyle name="Normal 11 2 19" xfId="1032"/>
    <cellStyle name="Normal 11 2 19 2" xfId="2571"/>
    <cellStyle name="Normal 11 2 19 2 2" xfId="4331"/>
    <cellStyle name="Normal 11 2 19 2 2 2" xfId="9663"/>
    <cellStyle name="Normal 11 2 19 2 3" xfId="6091"/>
    <cellStyle name="Normal 11 2 19 2 3 2" xfId="11423"/>
    <cellStyle name="Normal 11 2 19 2 4" xfId="7903"/>
    <cellStyle name="Normal 11 2 19 3" xfId="3451"/>
    <cellStyle name="Normal 11 2 19 3 2" xfId="8783"/>
    <cellStyle name="Normal 11 2 19 4" xfId="5211"/>
    <cellStyle name="Normal 11 2 19 4 2" xfId="10543"/>
    <cellStyle name="Normal 11 2 19 5" xfId="7023"/>
    <cellStyle name="Normal 11 2 2" xfId="404"/>
    <cellStyle name="Normal 11 2 2 10" xfId="1034"/>
    <cellStyle name="Normal 11 2 2 10 2" xfId="2573"/>
    <cellStyle name="Normal 11 2 2 10 2 2" xfId="4333"/>
    <cellStyle name="Normal 11 2 2 10 2 2 2" xfId="9665"/>
    <cellStyle name="Normal 11 2 2 10 2 3" xfId="6093"/>
    <cellStyle name="Normal 11 2 2 10 2 3 2" xfId="11425"/>
    <cellStyle name="Normal 11 2 2 10 2 4" xfId="7905"/>
    <cellStyle name="Normal 11 2 2 10 3" xfId="3453"/>
    <cellStyle name="Normal 11 2 2 10 3 2" xfId="8785"/>
    <cellStyle name="Normal 11 2 2 10 4" xfId="5213"/>
    <cellStyle name="Normal 11 2 2 10 4 2" xfId="10545"/>
    <cellStyle name="Normal 11 2 2 10 5" xfId="7025"/>
    <cellStyle name="Normal 11 2 2 11" xfId="1035"/>
    <cellStyle name="Normal 11 2 2 11 2" xfId="2574"/>
    <cellStyle name="Normal 11 2 2 11 2 2" xfId="4334"/>
    <cellStyle name="Normal 11 2 2 11 2 2 2" xfId="9666"/>
    <cellStyle name="Normal 11 2 2 11 2 3" xfId="6094"/>
    <cellStyle name="Normal 11 2 2 11 2 3 2" xfId="11426"/>
    <cellStyle name="Normal 11 2 2 11 2 4" xfId="7906"/>
    <cellStyle name="Normal 11 2 2 11 3" xfId="3454"/>
    <cellStyle name="Normal 11 2 2 11 3 2" xfId="8786"/>
    <cellStyle name="Normal 11 2 2 11 4" xfId="5214"/>
    <cellStyle name="Normal 11 2 2 11 4 2" xfId="10546"/>
    <cellStyle name="Normal 11 2 2 11 5" xfId="7026"/>
    <cellStyle name="Normal 11 2 2 12" xfId="1036"/>
    <cellStyle name="Normal 11 2 2 12 2" xfId="2575"/>
    <cellStyle name="Normal 11 2 2 12 2 2" xfId="4335"/>
    <cellStyle name="Normal 11 2 2 12 2 2 2" xfId="9667"/>
    <cellStyle name="Normal 11 2 2 12 2 3" xfId="6095"/>
    <cellStyle name="Normal 11 2 2 12 2 3 2" xfId="11427"/>
    <cellStyle name="Normal 11 2 2 12 2 4" xfId="7907"/>
    <cellStyle name="Normal 11 2 2 12 3" xfId="3455"/>
    <cellStyle name="Normal 11 2 2 12 3 2" xfId="8787"/>
    <cellStyle name="Normal 11 2 2 12 4" xfId="5215"/>
    <cellStyle name="Normal 11 2 2 12 4 2" xfId="10547"/>
    <cellStyle name="Normal 11 2 2 12 5" xfId="7027"/>
    <cellStyle name="Normal 11 2 2 13" xfId="1037"/>
    <cellStyle name="Normal 11 2 2 13 2" xfId="2576"/>
    <cellStyle name="Normal 11 2 2 13 2 2" xfId="4336"/>
    <cellStyle name="Normal 11 2 2 13 2 2 2" xfId="9668"/>
    <cellStyle name="Normal 11 2 2 13 2 3" xfId="6096"/>
    <cellStyle name="Normal 11 2 2 13 2 3 2" xfId="11428"/>
    <cellStyle name="Normal 11 2 2 13 2 4" xfId="7908"/>
    <cellStyle name="Normal 11 2 2 13 3" xfId="3456"/>
    <cellStyle name="Normal 11 2 2 13 3 2" xfId="8788"/>
    <cellStyle name="Normal 11 2 2 13 4" xfId="5216"/>
    <cellStyle name="Normal 11 2 2 13 4 2" xfId="10548"/>
    <cellStyle name="Normal 11 2 2 13 5" xfId="7028"/>
    <cellStyle name="Normal 11 2 2 14" xfId="1038"/>
    <cellStyle name="Normal 11 2 2 14 2" xfId="2577"/>
    <cellStyle name="Normal 11 2 2 14 2 2" xfId="4337"/>
    <cellStyle name="Normal 11 2 2 14 2 2 2" xfId="9669"/>
    <cellStyle name="Normal 11 2 2 14 2 3" xfId="6097"/>
    <cellStyle name="Normal 11 2 2 14 2 3 2" xfId="11429"/>
    <cellStyle name="Normal 11 2 2 14 2 4" xfId="7909"/>
    <cellStyle name="Normal 11 2 2 14 3" xfId="3457"/>
    <cellStyle name="Normal 11 2 2 14 3 2" xfId="8789"/>
    <cellStyle name="Normal 11 2 2 14 4" xfId="5217"/>
    <cellStyle name="Normal 11 2 2 14 4 2" xfId="10549"/>
    <cellStyle name="Normal 11 2 2 14 5" xfId="7029"/>
    <cellStyle name="Normal 11 2 2 15" xfId="1039"/>
    <cellStyle name="Normal 11 2 2 15 2" xfId="2578"/>
    <cellStyle name="Normal 11 2 2 15 2 2" xfId="4338"/>
    <cellStyle name="Normal 11 2 2 15 2 2 2" xfId="9670"/>
    <cellStyle name="Normal 11 2 2 15 2 3" xfId="6098"/>
    <cellStyle name="Normal 11 2 2 15 2 3 2" xfId="11430"/>
    <cellStyle name="Normal 11 2 2 15 2 4" xfId="7910"/>
    <cellStyle name="Normal 11 2 2 15 3" xfId="3458"/>
    <cellStyle name="Normal 11 2 2 15 3 2" xfId="8790"/>
    <cellStyle name="Normal 11 2 2 15 4" xfId="5218"/>
    <cellStyle name="Normal 11 2 2 15 4 2" xfId="10550"/>
    <cellStyle name="Normal 11 2 2 15 5" xfId="7030"/>
    <cellStyle name="Normal 11 2 2 16" xfId="1040"/>
    <cellStyle name="Normal 11 2 2 16 2" xfId="2579"/>
    <cellStyle name="Normal 11 2 2 16 2 2" xfId="4339"/>
    <cellStyle name="Normal 11 2 2 16 2 2 2" xfId="9671"/>
    <cellStyle name="Normal 11 2 2 16 2 3" xfId="6099"/>
    <cellStyle name="Normal 11 2 2 16 2 3 2" xfId="11431"/>
    <cellStyle name="Normal 11 2 2 16 2 4" xfId="7911"/>
    <cellStyle name="Normal 11 2 2 16 3" xfId="3459"/>
    <cellStyle name="Normal 11 2 2 16 3 2" xfId="8791"/>
    <cellStyle name="Normal 11 2 2 16 4" xfId="5219"/>
    <cellStyle name="Normal 11 2 2 16 4 2" xfId="10551"/>
    <cellStyle name="Normal 11 2 2 16 5" xfId="7031"/>
    <cellStyle name="Normal 11 2 2 17" xfId="1041"/>
    <cellStyle name="Normal 11 2 2 17 2" xfId="2580"/>
    <cellStyle name="Normal 11 2 2 17 2 2" xfId="4340"/>
    <cellStyle name="Normal 11 2 2 17 2 2 2" xfId="9672"/>
    <cellStyle name="Normal 11 2 2 17 2 3" xfId="6100"/>
    <cellStyle name="Normal 11 2 2 17 2 3 2" xfId="11432"/>
    <cellStyle name="Normal 11 2 2 17 2 4" xfId="7912"/>
    <cellStyle name="Normal 11 2 2 17 3" xfId="3460"/>
    <cellStyle name="Normal 11 2 2 17 3 2" xfId="8792"/>
    <cellStyle name="Normal 11 2 2 17 4" xfId="5220"/>
    <cellStyle name="Normal 11 2 2 17 4 2" xfId="10552"/>
    <cellStyle name="Normal 11 2 2 17 5" xfId="7032"/>
    <cellStyle name="Normal 11 2 2 18" xfId="1042"/>
    <cellStyle name="Normal 11 2 2 18 2" xfId="2581"/>
    <cellStyle name="Normal 11 2 2 18 2 2" xfId="4341"/>
    <cellStyle name="Normal 11 2 2 18 2 2 2" xfId="9673"/>
    <cellStyle name="Normal 11 2 2 18 2 3" xfId="6101"/>
    <cellStyle name="Normal 11 2 2 18 2 3 2" xfId="11433"/>
    <cellStyle name="Normal 11 2 2 18 2 4" xfId="7913"/>
    <cellStyle name="Normal 11 2 2 18 3" xfId="3461"/>
    <cellStyle name="Normal 11 2 2 18 3 2" xfId="8793"/>
    <cellStyle name="Normal 11 2 2 18 4" xfId="5221"/>
    <cellStyle name="Normal 11 2 2 18 4 2" xfId="10553"/>
    <cellStyle name="Normal 11 2 2 18 5" xfId="7033"/>
    <cellStyle name="Normal 11 2 2 19" xfId="1043"/>
    <cellStyle name="Normal 11 2 2 19 2" xfId="2582"/>
    <cellStyle name="Normal 11 2 2 19 2 2" xfId="4342"/>
    <cellStyle name="Normal 11 2 2 19 2 2 2" xfId="9674"/>
    <cellStyle name="Normal 11 2 2 19 2 3" xfId="6102"/>
    <cellStyle name="Normal 11 2 2 19 2 3 2" xfId="11434"/>
    <cellStyle name="Normal 11 2 2 19 2 4" xfId="7914"/>
    <cellStyle name="Normal 11 2 2 19 3" xfId="3462"/>
    <cellStyle name="Normal 11 2 2 19 3 2" xfId="8794"/>
    <cellStyle name="Normal 11 2 2 19 4" xfId="5222"/>
    <cellStyle name="Normal 11 2 2 19 4 2" xfId="10554"/>
    <cellStyle name="Normal 11 2 2 19 5" xfId="7034"/>
    <cellStyle name="Normal 11 2 2 2" xfId="1044"/>
    <cellStyle name="Normal 11 2 2 2 2" xfId="1045"/>
    <cellStyle name="Normal 11 2 2 2 2 2" xfId="2584"/>
    <cellStyle name="Normal 11 2 2 2 2 2 2" xfId="4344"/>
    <cellStyle name="Normal 11 2 2 2 2 2 2 2" xfId="9676"/>
    <cellStyle name="Normal 11 2 2 2 2 2 3" xfId="6104"/>
    <cellStyle name="Normal 11 2 2 2 2 2 3 2" xfId="11436"/>
    <cellStyle name="Normal 11 2 2 2 2 2 4" xfId="7916"/>
    <cellStyle name="Normal 11 2 2 2 2 3" xfId="3464"/>
    <cellStyle name="Normal 11 2 2 2 2 3 2" xfId="8796"/>
    <cellStyle name="Normal 11 2 2 2 2 4" xfId="5224"/>
    <cellStyle name="Normal 11 2 2 2 2 4 2" xfId="10556"/>
    <cellStyle name="Normal 11 2 2 2 2 5" xfId="7036"/>
    <cellStyle name="Normal 11 2 2 2 3" xfId="1046"/>
    <cellStyle name="Normal 11 2 2 2 3 2" xfId="2585"/>
    <cellStyle name="Normal 11 2 2 2 3 2 2" xfId="4345"/>
    <cellStyle name="Normal 11 2 2 2 3 2 2 2" xfId="9677"/>
    <cellStyle name="Normal 11 2 2 2 3 2 3" xfId="6105"/>
    <cellStyle name="Normal 11 2 2 2 3 2 3 2" xfId="11437"/>
    <cellStyle name="Normal 11 2 2 2 3 2 4" xfId="7917"/>
    <cellStyle name="Normal 11 2 2 2 3 3" xfId="3465"/>
    <cellStyle name="Normal 11 2 2 2 3 3 2" xfId="8797"/>
    <cellStyle name="Normal 11 2 2 2 3 4" xfId="5225"/>
    <cellStyle name="Normal 11 2 2 2 3 4 2" xfId="10557"/>
    <cellStyle name="Normal 11 2 2 2 3 5" xfId="7037"/>
    <cellStyle name="Normal 11 2 2 2 4" xfId="2583"/>
    <cellStyle name="Normal 11 2 2 2 4 2" xfId="4343"/>
    <cellStyle name="Normal 11 2 2 2 4 2 2" xfId="9675"/>
    <cellStyle name="Normal 11 2 2 2 4 3" xfId="6103"/>
    <cellStyle name="Normal 11 2 2 2 4 3 2" xfId="11435"/>
    <cellStyle name="Normal 11 2 2 2 4 4" xfId="7915"/>
    <cellStyle name="Normal 11 2 2 2 5" xfId="3463"/>
    <cellStyle name="Normal 11 2 2 2 5 2" xfId="8795"/>
    <cellStyle name="Normal 11 2 2 2 6" xfId="5223"/>
    <cellStyle name="Normal 11 2 2 2 6 2" xfId="10555"/>
    <cellStyle name="Normal 11 2 2 2 7" xfId="7035"/>
    <cellStyle name="Normal 11 2 2 20" xfId="1047"/>
    <cellStyle name="Normal 11 2 2 20 2" xfId="2586"/>
    <cellStyle name="Normal 11 2 2 20 2 2" xfId="4346"/>
    <cellStyle name="Normal 11 2 2 20 2 2 2" xfId="9678"/>
    <cellStyle name="Normal 11 2 2 20 2 3" xfId="6106"/>
    <cellStyle name="Normal 11 2 2 20 2 3 2" xfId="11438"/>
    <cellStyle name="Normal 11 2 2 20 2 4" xfId="7918"/>
    <cellStyle name="Normal 11 2 2 20 3" xfId="3466"/>
    <cellStyle name="Normal 11 2 2 20 3 2" xfId="8798"/>
    <cellStyle name="Normal 11 2 2 20 4" xfId="5226"/>
    <cellStyle name="Normal 11 2 2 20 4 2" xfId="10558"/>
    <cellStyle name="Normal 11 2 2 20 5" xfId="7038"/>
    <cellStyle name="Normal 11 2 2 21" xfId="1048"/>
    <cellStyle name="Normal 11 2 2 21 2" xfId="2587"/>
    <cellStyle name="Normal 11 2 2 21 2 2" xfId="4347"/>
    <cellStyle name="Normal 11 2 2 21 2 2 2" xfId="9679"/>
    <cellStyle name="Normal 11 2 2 21 2 3" xfId="6107"/>
    <cellStyle name="Normal 11 2 2 21 2 3 2" xfId="11439"/>
    <cellStyle name="Normal 11 2 2 21 2 4" xfId="7919"/>
    <cellStyle name="Normal 11 2 2 21 3" xfId="3467"/>
    <cellStyle name="Normal 11 2 2 21 3 2" xfId="8799"/>
    <cellStyle name="Normal 11 2 2 21 4" xfId="5227"/>
    <cellStyle name="Normal 11 2 2 21 4 2" xfId="10559"/>
    <cellStyle name="Normal 11 2 2 21 5" xfId="7039"/>
    <cellStyle name="Normal 11 2 2 22" xfId="1049"/>
    <cellStyle name="Normal 11 2 2 22 2" xfId="2588"/>
    <cellStyle name="Normal 11 2 2 22 2 2" xfId="4348"/>
    <cellStyle name="Normal 11 2 2 22 2 2 2" xfId="9680"/>
    <cellStyle name="Normal 11 2 2 22 2 3" xfId="6108"/>
    <cellStyle name="Normal 11 2 2 22 2 3 2" xfId="11440"/>
    <cellStyle name="Normal 11 2 2 22 2 4" xfId="7920"/>
    <cellStyle name="Normal 11 2 2 22 3" xfId="3468"/>
    <cellStyle name="Normal 11 2 2 22 3 2" xfId="8800"/>
    <cellStyle name="Normal 11 2 2 22 4" xfId="5228"/>
    <cellStyle name="Normal 11 2 2 22 4 2" xfId="10560"/>
    <cellStyle name="Normal 11 2 2 22 5" xfId="7040"/>
    <cellStyle name="Normal 11 2 2 23" xfId="1033"/>
    <cellStyle name="Normal 11 2 2 23 2" xfId="2572"/>
    <cellStyle name="Normal 11 2 2 23 2 2" xfId="4332"/>
    <cellStyle name="Normal 11 2 2 23 2 2 2" xfId="9664"/>
    <cellStyle name="Normal 11 2 2 23 2 3" xfId="6092"/>
    <cellStyle name="Normal 11 2 2 23 2 3 2" xfId="11424"/>
    <cellStyle name="Normal 11 2 2 23 2 4" xfId="7904"/>
    <cellStyle name="Normal 11 2 2 23 3" xfId="3452"/>
    <cellStyle name="Normal 11 2 2 23 3 2" xfId="8784"/>
    <cellStyle name="Normal 11 2 2 23 4" xfId="5212"/>
    <cellStyle name="Normal 11 2 2 23 4 2" xfId="10544"/>
    <cellStyle name="Normal 11 2 2 23 5" xfId="7024"/>
    <cellStyle name="Normal 11 2 2 24" xfId="2128"/>
    <cellStyle name="Normal 11 2 2 24 2" xfId="3888"/>
    <cellStyle name="Normal 11 2 2 24 2 2" xfId="9220"/>
    <cellStyle name="Normal 11 2 2 24 3" xfId="5648"/>
    <cellStyle name="Normal 11 2 2 24 3 2" xfId="10980"/>
    <cellStyle name="Normal 11 2 2 24 4" xfId="7460"/>
    <cellStyle name="Normal 11 2 2 25" xfId="436"/>
    <cellStyle name="Normal 11 2 2 25 2" xfId="6580"/>
    <cellStyle name="Normal 11 2 2 26" xfId="3008"/>
    <cellStyle name="Normal 11 2 2 26 2" xfId="8340"/>
    <cellStyle name="Normal 11 2 2 27" xfId="4768"/>
    <cellStyle name="Normal 11 2 2 27 2" xfId="10100"/>
    <cellStyle name="Normal 11 2 2 28" xfId="6526"/>
    <cellStyle name="Normal 11 2 2 28 2" xfId="11858"/>
    <cellStyle name="Normal 11 2 2 29" xfId="6531"/>
    <cellStyle name="Normal 11 2 2 29 2" xfId="11863"/>
    <cellStyle name="Normal 11 2 2 3" xfId="1050"/>
    <cellStyle name="Normal 11 2 2 3 2" xfId="2589"/>
    <cellStyle name="Normal 11 2 2 3 2 2" xfId="4349"/>
    <cellStyle name="Normal 11 2 2 3 2 2 2" xfId="9681"/>
    <cellStyle name="Normal 11 2 2 3 2 3" xfId="6109"/>
    <cellStyle name="Normal 11 2 2 3 2 3 2" xfId="11441"/>
    <cellStyle name="Normal 11 2 2 3 2 4" xfId="7921"/>
    <cellStyle name="Normal 11 2 2 3 3" xfId="3469"/>
    <cellStyle name="Normal 11 2 2 3 3 2" xfId="8801"/>
    <cellStyle name="Normal 11 2 2 3 4" xfId="5229"/>
    <cellStyle name="Normal 11 2 2 3 4 2" xfId="10561"/>
    <cellStyle name="Normal 11 2 2 3 5" xfId="7041"/>
    <cellStyle name="Normal 11 2 2 30" xfId="6557"/>
    <cellStyle name="Normal 11 2 2 4" xfId="1051"/>
    <cellStyle name="Normal 11 2 2 4 2" xfId="2590"/>
    <cellStyle name="Normal 11 2 2 4 2 2" xfId="4350"/>
    <cellStyle name="Normal 11 2 2 4 2 2 2" xfId="9682"/>
    <cellStyle name="Normal 11 2 2 4 2 3" xfId="6110"/>
    <cellStyle name="Normal 11 2 2 4 2 3 2" xfId="11442"/>
    <cellStyle name="Normal 11 2 2 4 2 4" xfId="7922"/>
    <cellStyle name="Normal 11 2 2 4 3" xfId="3470"/>
    <cellStyle name="Normal 11 2 2 4 3 2" xfId="8802"/>
    <cellStyle name="Normal 11 2 2 4 4" xfId="5230"/>
    <cellStyle name="Normal 11 2 2 4 4 2" xfId="10562"/>
    <cellStyle name="Normal 11 2 2 4 5" xfId="7042"/>
    <cellStyle name="Normal 11 2 2 5" xfId="1052"/>
    <cellStyle name="Normal 11 2 2 5 2" xfId="2591"/>
    <cellStyle name="Normal 11 2 2 5 2 2" xfId="4351"/>
    <cellStyle name="Normal 11 2 2 5 2 2 2" xfId="9683"/>
    <cellStyle name="Normal 11 2 2 5 2 3" xfId="6111"/>
    <cellStyle name="Normal 11 2 2 5 2 3 2" xfId="11443"/>
    <cellStyle name="Normal 11 2 2 5 2 4" xfId="7923"/>
    <cellStyle name="Normal 11 2 2 5 3" xfId="3471"/>
    <cellStyle name="Normal 11 2 2 5 3 2" xfId="8803"/>
    <cellStyle name="Normal 11 2 2 5 4" xfId="5231"/>
    <cellStyle name="Normal 11 2 2 5 4 2" xfId="10563"/>
    <cellStyle name="Normal 11 2 2 5 5" xfId="7043"/>
    <cellStyle name="Normal 11 2 2 6" xfId="1053"/>
    <cellStyle name="Normal 11 2 2 6 2" xfId="2592"/>
    <cellStyle name="Normal 11 2 2 6 2 2" xfId="4352"/>
    <cellStyle name="Normal 11 2 2 6 2 2 2" xfId="9684"/>
    <cellStyle name="Normal 11 2 2 6 2 3" xfId="6112"/>
    <cellStyle name="Normal 11 2 2 6 2 3 2" xfId="11444"/>
    <cellStyle name="Normal 11 2 2 6 2 4" xfId="7924"/>
    <cellStyle name="Normal 11 2 2 6 3" xfId="3472"/>
    <cellStyle name="Normal 11 2 2 6 3 2" xfId="8804"/>
    <cellStyle name="Normal 11 2 2 6 4" xfId="5232"/>
    <cellStyle name="Normal 11 2 2 6 4 2" xfId="10564"/>
    <cellStyle name="Normal 11 2 2 6 5" xfId="7044"/>
    <cellStyle name="Normal 11 2 2 7" xfId="1054"/>
    <cellStyle name="Normal 11 2 2 7 2" xfId="2593"/>
    <cellStyle name="Normal 11 2 2 7 2 2" xfId="4353"/>
    <cellStyle name="Normal 11 2 2 7 2 2 2" xfId="9685"/>
    <cellStyle name="Normal 11 2 2 7 2 3" xfId="6113"/>
    <cellStyle name="Normal 11 2 2 7 2 3 2" xfId="11445"/>
    <cellStyle name="Normal 11 2 2 7 2 4" xfId="7925"/>
    <cellStyle name="Normal 11 2 2 7 3" xfId="3473"/>
    <cellStyle name="Normal 11 2 2 7 3 2" xfId="8805"/>
    <cellStyle name="Normal 11 2 2 7 4" xfId="5233"/>
    <cellStyle name="Normal 11 2 2 7 4 2" xfId="10565"/>
    <cellStyle name="Normal 11 2 2 7 5" xfId="7045"/>
    <cellStyle name="Normal 11 2 2 8" xfId="1055"/>
    <cellStyle name="Normal 11 2 2 8 2" xfId="2594"/>
    <cellStyle name="Normal 11 2 2 8 2 2" xfId="4354"/>
    <cellStyle name="Normal 11 2 2 8 2 2 2" xfId="9686"/>
    <cellStyle name="Normal 11 2 2 8 2 3" xfId="6114"/>
    <cellStyle name="Normal 11 2 2 8 2 3 2" xfId="11446"/>
    <cellStyle name="Normal 11 2 2 8 2 4" xfId="7926"/>
    <cellStyle name="Normal 11 2 2 8 3" xfId="3474"/>
    <cellStyle name="Normal 11 2 2 8 3 2" xfId="8806"/>
    <cellStyle name="Normal 11 2 2 8 4" xfId="5234"/>
    <cellStyle name="Normal 11 2 2 8 4 2" xfId="10566"/>
    <cellStyle name="Normal 11 2 2 8 5" xfId="7046"/>
    <cellStyle name="Normal 11 2 2 9" xfId="1056"/>
    <cellStyle name="Normal 11 2 2 9 2" xfId="2595"/>
    <cellStyle name="Normal 11 2 2 9 2 2" xfId="4355"/>
    <cellStyle name="Normal 11 2 2 9 2 2 2" xfId="9687"/>
    <cellStyle name="Normal 11 2 2 9 2 3" xfId="6115"/>
    <cellStyle name="Normal 11 2 2 9 2 3 2" xfId="11447"/>
    <cellStyle name="Normal 11 2 2 9 2 4" xfId="7927"/>
    <cellStyle name="Normal 11 2 2 9 3" xfId="3475"/>
    <cellStyle name="Normal 11 2 2 9 3 2" xfId="8807"/>
    <cellStyle name="Normal 11 2 2 9 4" xfId="5235"/>
    <cellStyle name="Normal 11 2 2 9 4 2" xfId="10567"/>
    <cellStyle name="Normal 11 2 2 9 5" xfId="7047"/>
    <cellStyle name="Normal 11 2 20" xfId="1057"/>
    <cellStyle name="Normal 11 2 20 2" xfId="2596"/>
    <cellStyle name="Normal 11 2 20 2 2" xfId="4356"/>
    <cellStyle name="Normal 11 2 20 2 2 2" xfId="9688"/>
    <cellStyle name="Normal 11 2 20 2 3" xfId="6116"/>
    <cellStyle name="Normal 11 2 20 2 3 2" xfId="11448"/>
    <cellStyle name="Normal 11 2 20 2 4" xfId="7928"/>
    <cellStyle name="Normal 11 2 20 3" xfId="3476"/>
    <cellStyle name="Normal 11 2 20 3 2" xfId="8808"/>
    <cellStyle name="Normal 11 2 20 4" xfId="5236"/>
    <cellStyle name="Normal 11 2 20 4 2" xfId="10568"/>
    <cellStyle name="Normal 11 2 20 5" xfId="7048"/>
    <cellStyle name="Normal 11 2 21" xfId="1058"/>
    <cellStyle name="Normal 11 2 21 2" xfId="2597"/>
    <cellStyle name="Normal 11 2 21 2 2" xfId="4357"/>
    <cellStyle name="Normal 11 2 21 2 2 2" xfId="9689"/>
    <cellStyle name="Normal 11 2 21 2 3" xfId="6117"/>
    <cellStyle name="Normal 11 2 21 2 3 2" xfId="11449"/>
    <cellStyle name="Normal 11 2 21 2 4" xfId="7929"/>
    <cellStyle name="Normal 11 2 21 3" xfId="3477"/>
    <cellStyle name="Normal 11 2 21 3 2" xfId="8809"/>
    <cellStyle name="Normal 11 2 21 4" xfId="5237"/>
    <cellStyle name="Normal 11 2 21 4 2" xfId="10569"/>
    <cellStyle name="Normal 11 2 21 5" xfId="7049"/>
    <cellStyle name="Normal 11 2 22" xfId="1059"/>
    <cellStyle name="Normal 11 2 22 2" xfId="2598"/>
    <cellStyle name="Normal 11 2 22 2 2" xfId="4358"/>
    <cellStyle name="Normal 11 2 22 2 2 2" xfId="9690"/>
    <cellStyle name="Normal 11 2 22 2 3" xfId="6118"/>
    <cellStyle name="Normal 11 2 22 2 3 2" xfId="11450"/>
    <cellStyle name="Normal 11 2 22 2 4" xfId="7930"/>
    <cellStyle name="Normal 11 2 22 3" xfId="3478"/>
    <cellStyle name="Normal 11 2 22 3 2" xfId="8810"/>
    <cellStyle name="Normal 11 2 22 4" xfId="5238"/>
    <cellStyle name="Normal 11 2 22 4 2" xfId="10570"/>
    <cellStyle name="Normal 11 2 22 5" xfId="7050"/>
    <cellStyle name="Normal 11 2 23" xfId="1060"/>
    <cellStyle name="Normal 11 2 23 2" xfId="2599"/>
    <cellStyle name="Normal 11 2 23 2 2" xfId="4359"/>
    <cellStyle name="Normal 11 2 23 2 2 2" xfId="9691"/>
    <cellStyle name="Normal 11 2 23 2 3" xfId="6119"/>
    <cellStyle name="Normal 11 2 23 2 3 2" xfId="11451"/>
    <cellStyle name="Normal 11 2 23 2 4" xfId="7931"/>
    <cellStyle name="Normal 11 2 23 3" xfId="3479"/>
    <cellStyle name="Normal 11 2 23 3 2" xfId="8811"/>
    <cellStyle name="Normal 11 2 23 4" xfId="5239"/>
    <cellStyle name="Normal 11 2 23 4 2" xfId="10571"/>
    <cellStyle name="Normal 11 2 23 5" xfId="7051"/>
    <cellStyle name="Normal 11 2 24" xfId="1022"/>
    <cellStyle name="Normal 11 2 24 2" xfId="2561"/>
    <cellStyle name="Normal 11 2 24 2 2" xfId="4321"/>
    <cellStyle name="Normal 11 2 24 2 2 2" xfId="9653"/>
    <cellStyle name="Normal 11 2 24 2 3" xfId="6081"/>
    <cellStyle name="Normal 11 2 24 2 3 2" xfId="11413"/>
    <cellStyle name="Normal 11 2 24 2 4" xfId="7893"/>
    <cellStyle name="Normal 11 2 24 3" xfId="3441"/>
    <cellStyle name="Normal 11 2 24 3 2" xfId="8773"/>
    <cellStyle name="Normal 11 2 24 4" xfId="5201"/>
    <cellStyle name="Normal 11 2 24 4 2" xfId="10533"/>
    <cellStyle name="Normal 11 2 24 5" xfId="7013"/>
    <cellStyle name="Normal 11 2 25" xfId="2124"/>
    <cellStyle name="Normal 11 2 25 2" xfId="3884"/>
    <cellStyle name="Normal 11 2 25 2 2" xfId="9216"/>
    <cellStyle name="Normal 11 2 25 3" xfId="5644"/>
    <cellStyle name="Normal 11 2 25 3 2" xfId="10976"/>
    <cellStyle name="Normal 11 2 25 4" xfId="7456"/>
    <cellStyle name="Normal 11 2 26" xfId="424"/>
    <cellStyle name="Normal 11 2 26 2" xfId="6576"/>
    <cellStyle name="Normal 11 2 27" xfId="3004"/>
    <cellStyle name="Normal 11 2 27 2" xfId="8336"/>
    <cellStyle name="Normal 11 2 28" xfId="4764"/>
    <cellStyle name="Normal 11 2 28 2" xfId="10096"/>
    <cellStyle name="Normal 11 2 29" xfId="6536"/>
    <cellStyle name="Normal 11 2 3" xfId="441"/>
    <cellStyle name="Normal 11 2 3 2" xfId="1062"/>
    <cellStyle name="Normal 11 2 3 2 2" xfId="2601"/>
    <cellStyle name="Normal 11 2 3 2 2 2" xfId="4361"/>
    <cellStyle name="Normal 11 2 3 2 2 2 2" xfId="9693"/>
    <cellStyle name="Normal 11 2 3 2 2 3" xfId="6121"/>
    <cellStyle name="Normal 11 2 3 2 2 3 2" xfId="11453"/>
    <cellStyle name="Normal 11 2 3 2 2 4" xfId="7933"/>
    <cellStyle name="Normal 11 2 3 2 3" xfId="3481"/>
    <cellStyle name="Normal 11 2 3 2 3 2" xfId="8813"/>
    <cellStyle name="Normal 11 2 3 2 4" xfId="5241"/>
    <cellStyle name="Normal 11 2 3 2 4 2" xfId="10573"/>
    <cellStyle name="Normal 11 2 3 2 5" xfId="7053"/>
    <cellStyle name="Normal 11 2 3 3" xfId="1063"/>
    <cellStyle name="Normal 11 2 3 3 2" xfId="2602"/>
    <cellStyle name="Normal 11 2 3 3 2 2" xfId="4362"/>
    <cellStyle name="Normal 11 2 3 3 2 2 2" xfId="9694"/>
    <cellStyle name="Normal 11 2 3 3 2 3" xfId="6122"/>
    <cellStyle name="Normal 11 2 3 3 2 3 2" xfId="11454"/>
    <cellStyle name="Normal 11 2 3 3 2 4" xfId="7934"/>
    <cellStyle name="Normal 11 2 3 3 3" xfId="3482"/>
    <cellStyle name="Normal 11 2 3 3 3 2" xfId="8814"/>
    <cellStyle name="Normal 11 2 3 3 4" xfId="5242"/>
    <cellStyle name="Normal 11 2 3 3 4 2" xfId="10574"/>
    <cellStyle name="Normal 11 2 3 3 5" xfId="7054"/>
    <cellStyle name="Normal 11 2 3 4" xfId="1064"/>
    <cellStyle name="Normal 11 2 3 5" xfId="1061"/>
    <cellStyle name="Normal 11 2 3 5 2" xfId="2600"/>
    <cellStyle name="Normal 11 2 3 5 2 2" xfId="4360"/>
    <cellStyle name="Normal 11 2 3 5 2 2 2" xfId="9692"/>
    <cellStyle name="Normal 11 2 3 5 2 3" xfId="6120"/>
    <cellStyle name="Normal 11 2 3 5 2 3 2" xfId="11452"/>
    <cellStyle name="Normal 11 2 3 5 2 4" xfId="7932"/>
    <cellStyle name="Normal 11 2 3 5 3" xfId="3480"/>
    <cellStyle name="Normal 11 2 3 5 3 2" xfId="8812"/>
    <cellStyle name="Normal 11 2 3 5 4" xfId="5240"/>
    <cellStyle name="Normal 11 2 3 5 4 2" xfId="10572"/>
    <cellStyle name="Normal 11 2 3 5 5" xfId="7052"/>
    <cellStyle name="Normal 11 2 3 6" xfId="2132"/>
    <cellStyle name="Normal 11 2 3 6 2" xfId="3892"/>
    <cellStyle name="Normal 11 2 3 6 2 2" xfId="9224"/>
    <cellStyle name="Normal 11 2 3 6 3" xfId="5652"/>
    <cellStyle name="Normal 11 2 3 6 3 2" xfId="10984"/>
    <cellStyle name="Normal 11 2 3 6 4" xfId="7464"/>
    <cellStyle name="Normal 11 2 3 7" xfId="3012"/>
    <cellStyle name="Normal 11 2 3 7 2" xfId="8344"/>
    <cellStyle name="Normal 11 2 3 8" xfId="4772"/>
    <cellStyle name="Normal 11 2 3 8 2" xfId="10104"/>
    <cellStyle name="Normal 11 2 3 9" xfId="6584"/>
    <cellStyle name="Normal 11 2 4" xfId="1065"/>
    <cellStyle name="Normal 11 2 4 2" xfId="2603"/>
    <cellStyle name="Normal 11 2 4 2 2" xfId="4363"/>
    <cellStyle name="Normal 11 2 4 2 2 2" xfId="9695"/>
    <cellStyle name="Normal 11 2 4 2 3" xfId="6123"/>
    <cellStyle name="Normal 11 2 4 2 3 2" xfId="11455"/>
    <cellStyle name="Normal 11 2 4 2 4" xfId="7935"/>
    <cellStyle name="Normal 11 2 4 3" xfId="3483"/>
    <cellStyle name="Normal 11 2 4 3 2" xfId="8815"/>
    <cellStyle name="Normal 11 2 4 4" xfId="5243"/>
    <cellStyle name="Normal 11 2 4 4 2" xfId="10575"/>
    <cellStyle name="Normal 11 2 4 5" xfId="7055"/>
    <cellStyle name="Normal 11 2 5" xfId="1066"/>
    <cellStyle name="Normal 11 2 5 2" xfId="2604"/>
    <cellStyle name="Normal 11 2 5 2 2" xfId="4364"/>
    <cellStyle name="Normal 11 2 5 2 2 2" xfId="9696"/>
    <cellStyle name="Normal 11 2 5 2 3" xfId="6124"/>
    <cellStyle name="Normal 11 2 5 2 3 2" xfId="11456"/>
    <cellStyle name="Normal 11 2 5 2 4" xfId="7936"/>
    <cellStyle name="Normal 11 2 5 3" xfId="3484"/>
    <cellStyle name="Normal 11 2 5 3 2" xfId="8816"/>
    <cellStyle name="Normal 11 2 5 4" xfId="5244"/>
    <cellStyle name="Normal 11 2 5 4 2" xfId="10576"/>
    <cellStyle name="Normal 11 2 5 5" xfId="7056"/>
    <cellStyle name="Normal 11 2 6" xfId="1067"/>
    <cellStyle name="Normal 11 2 6 2" xfId="2605"/>
    <cellStyle name="Normal 11 2 6 2 2" xfId="4365"/>
    <cellStyle name="Normal 11 2 6 2 2 2" xfId="9697"/>
    <cellStyle name="Normal 11 2 6 2 3" xfId="6125"/>
    <cellStyle name="Normal 11 2 6 2 3 2" xfId="11457"/>
    <cellStyle name="Normal 11 2 6 2 4" xfId="7937"/>
    <cellStyle name="Normal 11 2 6 3" xfId="3485"/>
    <cellStyle name="Normal 11 2 6 3 2" xfId="8817"/>
    <cellStyle name="Normal 11 2 6 4" xfId="5245"/>
    <cellStyle name="Normal 11 2 6 4 2" xfId="10577"/>
    <cellStyle name="Normal 11 2 6 5" xfId="7057"/>
    <cellStyle name="Normal 11 2 7" xfId="1068"/>
    <cellStyle name="Normal 11 2 7 2" xfId="2606"/>
    <cellStyle name="Normal 11 2 7 2 2" xfId="4366"/>
    <cellStyle name="Normal 11 2 7 2 2 2" xfId="9698"/>
    <cellStyle name="Normal 11 2 7 2 3" xfId="6126"/>
    <cellStyle name="Normal 11 2 7 2 3 2" xfId="11458"/>
    <cellStyle name="Normal 11 2 7 2 4" xfId="7938"/>
    <cellStyle name="Normal 11 2 7 3" xfId="3486"/>
    <cellStyle name="Normal 11 2 7 3 2" xfId="8818"/>
    <cellStyle name="Normal 11 2 7 4" xfId="5246"/>
    <cellStyle name="Normal 11 2 7 4 2" xfId="10578"/>
    <cellStyle name="Normal 11 2 7 5" xfId="7058"/>
    <cellStyle name="Normal 11 2 8" xfId="1069"/>
    <cellStyle name="Normal 11 2 8 2" xfId="2607"/>
    <cellStyle name="Normal 11 2 8 2 2" xfId="4367"/>
    <cellStyle name="Normal 11 2 8 2 2 2" xfId="9699"/>
    <cellStyle name="Normal 11 2 8 2 3" xfId="6127"/>
    <cellStyle name="Normal 11 2 8 2 3 2" xfId="11459"/>
    <cellStyle name="Normal 11 2 8 2 4" xfId="7939"/>
    <cellStyle name="Normal 11 2 8 3" xfId="3487"/>
    <cellStyle name="Normal 11 2 8 3 2" xfId="8819"/>
    <cellStyle name="Normal 11 2 8 4" xfId="5247"/>
    <cellStyle name="Normal 11 2 8 4 2" xfId="10579"/>
    <cellStyle name="Normal 11 2 8 5" xfId="7059"/>
    <cellStyle name="Normal 11 2 9" xfId="1070"/>
    <cellStyle name="Normal 11 2 9 2" xfId="2608"/>
    <cellStyle name="Normal 11 2 9 2 2" xfId="4368"/>
    <cellStyle name="Normal 11 2 9 2 2 2" xfId="9700"/>
    <cellStyle name="Normal 11 2 9 2 3" xfId="6128"/>
    <cellStyle name="Normal 11 2 9 2 3 2" xfId="11460"/>
    <cellStyle name="Normal 11 2 9 2 4" xfId="7940"/>
    <cellStyle name="Normal 11 2 9 3" xfId="3488"/>
    <cellStyle name="Normal 11 2 9 3 2" xfId="8820"/>
    <cellStyle name="Normal 11 2 9 4" xfId="5248"/>
    <cellStyle name="Normal 11 2 9 4 2" xfId="10580"/>
    <cellStyle name="Normal 11 2 9 5" xfId="7060"/>
    <cellStyle name="Normal 11 20" xfId="1071"/>
    <cellStyle name="Normal 11 20 2" xfId="2609"/>
    <cellStyle name="Normal 11 20 2 2" xfId="4369"/>
    <cellStyle name="Normal 11 20 2 2 2" xfId="9701"/>
    <cellStyle name="Normal 11 20 2 3" xfId="6129"/>
    <cellStyle name="Normal 11 20 2 3 2" xfId="11461"/>
    <cellStyle name="Normal 11 20 2 4" xfId="7941"/>
    <cellStyle name="Normal 11 20 3" xfId="3489"/>
    <cellStyle name="Normal 11 20 3 2" xfId="8821"/>
    <cellStyle name="Normal 11 20 4" xfId="5249"/>
    <cellStyle name="Normal 11 20 4 2" xfId="10581"/>
    <cellStyle name="Normal 11 20 5" xfId="7061"/>
    <cellStyle name="Normal 11 21" xfId="1072"/>
    <cellStyle name="Normal 11 21 2" xfId="2610"/>
    <cellStyle name="Normal 11 21 2 2" xfId="4370"/>
    <cellStyle name="Normal 11 21 2 2 2" xfId="9702"/>
    <cellStyle name="Normal 11 21 2 3" xfId="6130"/>
    <cellStyle name="Normal 11 21 2 3 2" xfId="11462"/>
    <cellStyle name="Normal 11 21 2 4" xfId="7942"/>
    <cellStyle name="Normal 11 21 3" xfId="3490"/>
    <cellStyle name="Normal 11 21 3 2" xfId="8822"/>
    <cellStyle name="Normal 11 21 4" xfId="5250"/>
    <cellStyle name="Normal 11 21 4 2" xfId="10582"/>
    <cellStyle name="Normal 11 21 5" xfId="7062"/>
    <cellStyle name="Normal 11 22" xfId="1073"/>
    <cellStyle name="Normal 11 22 2" xfId="2611"/>
    <cellStyle name="Normal 11 22 2 2" xfId="4371"/>
    <cellStyle name="Normal 11 22 2 2 2" xfId="9703"/>
    <cellStyle name="Normal 11 22 2 3" xfId="6131"/>
    <cellStyle name="Normal 11 22 2 3 2" xfId="11463"/>
    <cellStyle name="Normal 11 22 2 4" xfId="7943"/>
    <cellStyle name="Normal 11 22 3" xfId="3491"/>
    <cellStyle name="Normal 11 22 3 2" xfId="8823"/>
    <cellStyle name="Normal 11 22 4" xfId="5251"/>
    <cellStyle name="Normal 11 22 4 2" xfId="10583"/>
    <cellStyle name="Normal 11 22 5" xfId="7063"/>
    <cellStyle name="Normal 11 23" xfId="1074"/>
    <cellStyle name="Normal 11 23 2" xfId="2612"/>
    <cellStyle name="Normal 11 23 2 2" xfId="4372"/>
    <cellStyle name="Normal 11 23 2 2 2" xfId="9704"/>
    <cellStyle name="Normal 11 23 2 3" xfId="6132"/>
    <cellStyle name="Normal 11 23 2 3 2" xfId="11464"/>
    <cellStyle name="Normal 11 23 2 4" xfId="7944"/>
    <cellStyle name="Normal 11 23 3" xfId="3492"/>
    <cellStyle name="Normal 11 23 3 2" xfId="8824"/>
    <cellStyle name="Normal 11 23 4" xfId="5252"/>
    <cellStyle name="Normal 11 23 4 2" xfId="10584"/>
    <cellStyle name="Normal 11 23 5" xfId="7064"/>
    <cellStyle name="Normal 11 24" xfId="1075"/>
    <cellStyle name="Normal 11 24 2" xfId="2613"/>
    <cellStyle name="Normal 11 24 2 2" xfId="4373"/>
    <cellStyle name="Normal 11 24 2 2 2" xfId="9705"/>
    <cellStyle name="Normal 11 24 2 3" xfId="6133"/>
    <cellStyle name="Normal 11 24 2 3 2" xfId="11465"/>
    <cellStyle name="Normal 11 24 2 4" xfId="7945"/>
    <cellStyle name="Normal 11 24 3" xfId="3493"/>
    <cellStyle name="Normal 11 24 3 2" xfId="8825"/>
    <cellStyle name="Normal 11 24 4" xfId="5253"/>
    <cellStyle name="Normal 11 24 4 2" xfId="10585"/>
    <cellStyle name="Normal 11 24 5" xfId="7065"/>
    <cellStyle name="Normal 11 25" xfId="1076"/>
    <cellStyle name="Normal 11 25 2" xfId="2614"/>
    <cellStyle name="Normal 11 25 2 2" xfId="4374"/>
    <cellStyle name="Normal 11 25 2 2 2" xfId="9706"/>
    <cellStyle name="Normal 11 25 2 3" xfId="6134"/>
    <cellStyle name="Normal 11 25 2 3 2" xfId="11466"/>
    <cellStyle name="Normal 11 25 2 4" xfId="7946"/>
    <cellStyle name="Normal 11 25 3" xfId="3494"/>
    <cellStyle name="Normal 11 25 3 2" xfId="8826"/>
    <cellStyle name="Normal 11 25 4" xfId="5254"/>
    <cellStyle name="Normal 11 25 4 2" xfId="10586"/>
    <cellStyle name="Normal 11 25 5" xfId="7066"/>
    <cellStyle name="Normal 11 26" xfId="1077"/>
    <cellStyle name="Normal 11 26 2" xfId="2615"/>
    <cellStyle name="Normal 11 26 2 2" xfId="4375"/>
    <cellStyle name="Normal 11 26 2 2 2" xfId="9707"/>
    <cellStyle name="Normal 11 26 2 3" xfId="6135"/>
    <cellStyle name="Normal 11 26 2 3 2" xfId="11467"/>
    <cellStyle name="Normal 11 26 2 4" xfId="7947"/>
    <cellStyle name="Normal 11 26 3" xfId="3495"/>
    <cellStyle name="Normal 11 26 3 2" xfId="8827"/>
    <cellStyle name="Normal 11 26 4" xfId="5255"/>
    <cellStyle name="Normal 11 26 4 2" xfId="10587"/>
    <cellStyle name="Normal 11 26 5" xfId="7067"/>
    <cellStyle name="Normal 11 27" xfId="1078"/>
    <cellStyle name="Normal 11 27 2" xfId="2616"/>
    <cellStyle name="Normal 11 27 2 2" xfId="4376"/>
    <cellStyle name="Normal 11 27 2 2 2" xfId="9708"/>
    <cellStyle name="Normal 11 27 2 3" xfId="6136"/>
    <cellStyle name="Normal 11 27 2 3 2" xfId="11468"/>
    <cellStyle name="Normal 11 27 2 4" xfId="7948"/>
    <cellStyle name="Normal 11 27 3" xfId="3496"/>
    <cellStyle name="Normal 11 27 3 2" xfId="8828"/>
    <cellStyle name="Normal 11 27 4" xfId="5256"/>
    <cellStyle name="Normal 11 27 4 2" xfId="10588"/>
    <cellStyle name="Normal 11 27 5" xfId="7068"/>
    <cellStyle name="Normal 11 28" xfId="1079"/>
    <cellStyle name="Normal 11 28 2" xfId="2617"/>
    <cellStyle name="Normal 11 28 2 2" xfId="4377"/>
    <cellStyle name="Normal 11 28 2 2 2" xfId="9709"/>
    <cellStyle name="Normal 11 28 2 3" xfId="6137"/>
    <cellStyle name="Normal 11 28 2 3 2" xfId="11469"/>
    <cellStyle name="Normal 11 28 2 4" xfId="7949"/>
    <cellStyle name="Normal 11 28 3" xfId="3497"/>
    <cellStyle name="Normal 11 28 3 2" xfId="8829"/>
    <cellStyle name="Normal 11 28 4" xfId="5257"/>
    <cellStyle name="Normal 11 28 4 2" xfId="10589"/>
    <cellStyle name="Normal 11 28 5" xfId="7069"/>
    <cellStyle name="Normal 11 29" xfId="1080"/>
    <cellStyle name="Normal 11 29 2" xfId="2618"/>
    <cellStyle name="Normal 11 29 2 2" xfId="4378"/>
    <cellStyle name="Normal 11 29 2 2 2" xfId="9710"/>
    <cellStyle name="Normal 11 29 2 3" xfId="6138"/>
    <cellStyle name="Normal 11 29 2 3 2" xfId="11470"/>
    <cellStyle name="Normal 11 29 2 4" xfId="7950"/>
    <cellStyle name="Normal 11 29 3" xfId="3498"/>
    <cellStyle name="Normal 11 29 3 2" xfId="8830"/>
    <cellStyle name="Normal 11 29 4" xfId="5258"/>
    <cellStyle name="Normal 11 29 4 2" xfId="10590"/>
    <cellStyle name="Normal 11 29 5" xfId="7070"/>
    <cellStyle name="Normal 11 3" xfId="339"/>
    <cellStyle name="Normal 11 3 10" xfId="1082"/>
    <cellStyle name="Normal 11 3 10 2" xfId="2620"/>
    <cellStyle name="Normal 11 3 10 2 2" xfId="4380"/>
    <cellStyle name="Normal 11 3 10 2 2 2" xfId="9712"/>
    <cellStyle name="Normal 11 3 10 2 3" xfId="6140"/>
    <cellStyle name="Normal 11 3 10 2 3 2" xfId="11472"/>
    <cellStyle name="Normal 11 3 10 2 4" xfId="7952"/>
    <cellStyle name="Normal 11 3 10 3" xfId="3500"/>
    <cellStyle name="Normal 11 3 10 3 2" xfId="8832"/>
    <cellStyle name="Normal 11 3 10 4" xfId="5260"/>
    <cellStyle name="Normal 11 3 10 4 2" xfId="10592"/>
    <cellStyle name="Normal 11 3 10 5" xfId="7072"/>
    <cellStyle name="Normal 11 3 11" xfId="1083"/>
    <cellStyle name="Normal 11 3 11 2" xfId="2621"/>
    <cellStyle name="Normal 11 3 11 2 2" xfId="4381"/>
    <cellStyle name="Normal 11 3 11 2 2 2" xfId="9713"/>
    <cellStyle name="Normal 11 3 11 2 3" xfId="6141"/>
    <cellStyle name="Normal 11 3 11 2 3 2" xfId="11473"/>
    <cellStyle name="Normal 11 3 11 2 4" xfId="7953"/>
    <cellStyle name="Normal 11 3 11 3" xfId="3501"/>
    <cellStyle name="Normal 11 3 11 3 2" xfId="8833"/>
    <cellStyle name="Normal 11 3 11 4" xfId="5261"/>
    <cellStyle name="Normal 11 3 11 4 2" xfId="10593"/>
    <cellStyle name="Normal 11 3 11 5" xfId="7073"/>
    <cellStyle name="Normal 11 3 12" xfId="1084"/>
    <cellStyle name="Normal 11 3 12 2" xfId="2622"/>
    <cellStyle name="Normal 11 3 12 2 2" xfId="4382"/>
    <cellStyle name="Normal 11 3 12 2 2 2" xfId="9714"/>
    <cellStyle name="Normal 11 3 12 2 3" xfId="6142"/>
    <cellStyle name="Normal 11 3 12 2 3 2" xfId="11474"/>
    <cellStyle name="Normal 11 3 12 2 4" xfId="7954"/>
    <cellStyle name="Normal 11 3 12 3" xfId="3502"/>
    <cellStyle name="Normal 11 3 12 3 2" xfId="8834"/>
    <cellStyle name="Normal 11 3 12 4" xfId="5262"/>
    <cellStyle name="Normal 11 3 12 4 2" xfId="10594"/>
    <cellStyle name="Normal 11 3 12 5" xfId="7074"/>
    <cellStyle name="Normal 11 3 13" xfId="1085"/>
    <cellStyle name="Normal 11 3 13 2" xfId="2623"/>
    <cellStyle name="Normal 11 3 13 2 2" xfId="4383"/>
    <cellStyle name="Normal 11 3 13 2 2 2" xfId="9715"/>
    <cellStyle name="Normal 11 3 13 2 3" xfId="6143"/>
    <cellStyle name="Normal 11 3 13 2 3 2" xfId="11475"/>
    <cellStyle name="Normal 11 3 13 2 4" xfId="7955"/>
    <cellStyle name="Normal 11 3 13 3" xfId="3503"/>
    <cellStyle name="Normal 11 3 13 3 2" xfId="8835"/>
    <cellStyle name="Normal 11 3 13 4" xfId="5263"/>
    <cellStyle name="Normal 11 3 13 4 2" xfId="10595"/>
    <cellStyle name="Normal 11 3 13 5" xfId="7075"/>
    <cellStyle name="Normal 11 3 14" xfId="1086"/>
    <cellStyle name="Normal 11 3 14 2" xfId="2624"/>
    <cellStyle name="Normal 11 3 14 2 2" xfId="4384"/>
    <cellStyle name="Normal 11 3 14 2 2 2" xfId="9716"/>
    <cellStyle name="Normal 11 3 14 2 3" xfId="6144"/>
    <cellStyle name="Normal 11 3 14 2 3 2" xfId="11476"/>
    <cellStyle name="Normal 11 3 14 2 4" xfId="7956"/>
    <cellStyle name="Normal 11 3 14 3" xfId="3504"/>
    <cellStyle name="Normal 11 3 14 3 2" xfId="8836"/>
    <cellStyle name="Normal 11 3 14 4" xfId="5264"/>
    <cellStyle name="Normal 11 3 14 4 2" xfId="10596"/>
    <cellStyle name="Normal 11 3 14 5" xfId="7076"/>
    <cellStyle name="Normal 11 3 15" xfId="1087"/>
    <cellStyle name="Normal 11 3 15 2" xfId="2625"/>
    <cellStyle name="Normal 11 3 15 2 2" xfId="4385"/>
    <cellStyle name="Normal 11 3 15 2 2 2" xfId="9717"/>
    <cellStyle name="Normal 11 3 15 2 3" xfId="6145"/>
    <cellStyle name="Normal 11 3 15 2 3 2" xfId="11477"/>
    <cellStyle name="Normal 11 3 15 2 4" xfId="7957"/>
    <cellStyle name="Normal 11 3 15 3" xfId="3505"/>
    <cellStyle name="Normal 11 3 15 3 2" xfId="8837"/>
    <cellStyle name="Normal 11 3 15 4" xfId="5265"/>
    <cellStyle name="Normal 11 3 15 4 2" xfId="10597"/>
    <cellStyle name="Normal 11 3 15 5" xfId="7077"/>
    <cellStyle name="Normal 11 3 16" xfId="1088"/>
    <cellStyle name="Normal 11 3 16 2" xfId="2626"/>
    <cellStyle name="Normal 11 3 16 2 2" xfId="4386"/>
    <cellStyle name="Normal 11 3 16 2 2 2" xfId="9718"/>
    <cellStyle name="Normal 11 3 16 2 3" xfId="6146"/>
    <cellStyle name="Normal 11 3 16 2 3 2" xfId="11478"/>
    <cellStyle name="Normal 11 3 16 2 4" xfId="7958"/>
    <cellStyle name="Normal 11 3 16 3" xfId="3506"/>
    <cellStyle name="Normal 11 3 16 3 2" xfId="8838"/>
    <cellStyle name="Normal 11 3 16 4" xfId="5266"/>
    <cellStyle name="Normal 11 3 16 4 2" xfId="10598"/>
    <cellStyle name="Normal 11 3 16 5" xfId="7078"/>
    <cellStyle name="Normal 11 3 17" xfId="1089"/>
    <cellStyle name="Normal 11 3 17 2" xfId="2627"/>
    <cellStyle name="Normal 11 3 17 2 2" xfId="4387"/>
    <cellStyle name="Normal 11 3 17 2 2 2" xfId="9719"/>
    <cellStyle name="Normal 11 3 17 2 3" xfId="6147"/>
    <cellStyle name="Normal 11 3 17 2 3 2" xfId="11479"/>
    <cellStyle name="Normal 11 3 17 2 4" xfId="7959"/>
    <cellStyle name="Normal 11 3 17 3" xfId="3507"/>
    <cellStyle name="Normal 11 3 17 3 2" xfId="8839"/>
    <cellStyle name="Normal 11 3 17 4" xfId="5267"/>
    <cellStyle name="Normal 11 3 17 4 2" xfId="10599"/>
    <cellStyle name="Normal 11 3 17 5" xfId="7079"/>
    <cellStyle name="Normal 11 3 18" xfId="1090"/>
    <cellStyle name="Normal 11 3 18 2" xfId="2628"/>
    <cellStyle name="Normal 11 3 18 2 2" xfId="4388"/>
    <cellStyle name="Normal 11 3 18 2 2 2" xfId="9720"/>
    <cellStyle name="Normal 11 3 18 2 3" xfId="6148"/>
    <cellStyle name="Normal 11 3 18 2 3 2" xfId="11480"/>
    <cellStyle name="Normal 11 3 18 2 4" xfId="7960"/>
    <cellStyle name="Normal 11 3 18 3" xfId="3508"/>
    <cellStyle name="Normal 11 3 18 3 2" xfId="8840"/>
    <cellStyle name="Normal 11 3 18 4" xfId="5268"/>
    <cellStyle name="Normal 11 3 18 4 2" xfId="10600"/>
    <cellStyle name="Normal 11 3 18 5" xfId="7080"/>
    <cellStyle name="Normal 11 3 19" xfId="1091"/>
    <cellStyle name="Normal 11 3 19 2" xfId="2629"/>
    <cellStyle name="Normal 11 3 19 2 2" xfId="4389"/>
    <cellStyle name="Normal 11 3 19 2 2 2" xfId="9721"/>
    <cellStyle name="Normal 11 3 19 2 3" xfId="6149"/>
    <cellStyle name="Normal 11 3 19 2 3 2" xfId="11481"/>
    <cellStyle name="Normal 11 3 19 2 4" xfId="7961"/>
    <cellStyle name="Normal 11 3 19 3" xfId="3509"/>
    <cellStyle name="Normal 11 3 19 3 2" xfId="8841"/>
    <cellStyle name="Normal 11 3 19 4" xfId="5269"/>
    <cellStyle name="Normal 11 3 19 4 2" xfId="10601"/>
    <cellStyle name="Normal 11 3 19 5" xfId="7081"/>
    <cellStyle name="Normal 11 3 2" xfId="437"/>
    <cellStyle name="Normal 11 3 2 2" xfId="1093"/>
    <cellStyle name="Normal 11 3 2 2 2" xfId="2631"/>
    <cellStyle name="Normal 11 3 2 2 2 2" xfId="4391"/>
    <cellStyle name="Normal 11 3 2 2 2 2 2" xfId="9723"/>
    <cellStyle name="Normal 11 3 2 2 2 3" xfId="6151"/>
    <cellStyle name="Normal 11 3 2 2 2 3 2" xfId="11483"/>
    <cellStyle name="Normal 11 3 2 2 2 4" xfId="7963"/>
    <cellStyle name="Normal 11 3 2 2 3" xfId="3511"/>
    <cellStyle name="Normal 11 3 2 2 3 2" xfId="8843"/>
    <cellStyle name="Normal 11 3 2 2 4" xfId="5271"/>
    <cellStyle name="Normal 11 3 2 2 4 2" xfId="10603"/>
    <cellStyle name="Normal 11 3 2 2 5" xfId="7083"/>
    <cellStyle name="Normal 11 3 2 3" xfId="1094"/>
    <cellStyle name="Normal 11 3 2 3 2" xfId="2632"/>
    <cellStyle name="Normal 11 3 2 3 2 2" xfId="4392"/>
    <cellStyle name="Normal 11 3 2 3 2 2 2" xfId="9724"/>
    <cellStyle name="Normal 11 3 2 3 2 3" xfId="6152"/>
    <cellStyle name="Normal 11 3 2 3 2 3 2" xfId="11484"/>
    <cellStyle name="Normal 11 3 2 3 2 4" xfId="7964"/>
    <cellStyle name="Normal 11 3 2 3 3" xfId="3512"/>
    <cellStyle name="Normal 11 3 2 3 3 2" xfId="8844"/>
    <cellStyle name="Normal 11 3 2 3 4" xfId="5272"/>
    <cellStyle name="Normal 11 3 2 3 4 2" xfId="10604"/>
    <cellStyle name="Normal 11 3 2 3 5" xfId="7084"/>
    <cellStyle name="Normal 11 3 2 4" xfId="1095"/>
    <cellStyle name="Normal 11 3 2 5" xfId="1092"/>
    <cellStyle name="Normal 11 3 2 5 2" xfId="2630"/>
    <cellStyle name="Normal 11 3 2 5 2 2" xfId="4390"/>
    <cellStyle name="Normal 11 3 2 5 2 2 2" xfId="9722"/>
    <cellStyle name="Normal 11 3 2 5 2 3" xfId="6150"/>
    <cellStyle name="Normal 11 3 2 5 2 3 2" xfId="11482"/>
    <cellStyle name="Normal 11 3 2 5 2 4" xfId="7962"/>
    <cellStyle name="Normal 11 3 2 5 3" xfId="3510"/>
    <cellStyle name="Normal 11 3 2 5 3 2" xfId="8842"/>
    <cellStyle name="Normal 11 3 2 5 4" xfId="5270"/>
    <cellStyle name="Normal 11 3 2 5 4 2" xfId="10602"/>
    <cellStyle name="Normal 11 3 2 5 5" xfId="7082"/>
    <cellStyle name="Normal 11 3 2 6" xfId="2129"/>
    <cellStyle name="Normal 11 3 2 6 2" xfId="3889"/>
    <cellStyle name="Normal 11 3 2 6 2 2" xfId="9221"/>
    <cellStyle name="Normal 11 3 2 6 3" xfId="5649"/>
    <cellStyle name="Normal 11 3 2 6 3 2" xfId="10981"/>
    <cellStyle name="Normal 11 3 2 6 4" xfId="7461"/>
    <cellStyle name="Normal 11 3 2 7" xfId="3009"/>
    <cellStyle name="Normal 11 3 2 7 2" xfId="8341"/>
    <cellStyle name="Normal 11 3 2 8" xfId="4769"/>
    <cellStyle name="Normal 11 3 2 8 2" xfId="10101"/>
    <cellStyle name="Normal 11 3 2 9" xfId="6581"/>
    <cellStyle name="Normal 11 3 20" xfId="1096"/>
    <cellStyle name="Normal 11 3 20 2" xfId="2633"/>
    <cellStyle name="Normal 11 3 20 2 2" xfId="4393"/>
    <cellStyle name="Normal 11 3 20 2 2 2" xfId="9725"/>
    <cellStyle name="Normal 11 3 20 2 3" xfId="6153"/>
    <cellStyle name="Normal 11 3 20 2 3 2" xfId="11485"/>
    <cellStyle name="Normal 11 3 20 2 4" xfId="7965"/>
    <cellStyle name="Normal 11 3 20 3" xfId="3513"/>
    <cellStyle name="Normal 11 3 20 3 2" xfId="8845"/>
    <cellStyle name="Normal 11 3 20 4" xfId="5273"/>
    <cellStyle name="Normal 11 3 20 4 2" xfId="10605"/>
    <cellStyle name="Normal 11 3 20 5" xfId="7085"/>
    <cellStyle name="Normal 11 3 21" xfId="1097"/>
    <cellStyle name="Normal 11 3 21 2" xfId="2634"/>
    <cellStyle name="Normal 11 3 21 2 2" xfId="4394"/>
    <cellStyle name="Normal 11 3 21 2 2 2" xfId="9726"/>
    <cellStyle name="Normal 11 3 21 2 3" xfId="6154"/>
    <cellStyle name="Normal 11 3 21 2 3 2" xfId="11486"/>
    <cellStyle name="Normal 11 3 21 2 4" xfId="7966"/>
    <cellStyle name="Normal 11 3 21 3" xfId="3514"/>
    <cellStyle name="Normal 11 3 21 3 2" xfId="8846"/>
    <cellStyle name="Normal 11 3 21 4" xfId="5274"/>
    <cellStyle name="Normal 11 3 21 4 2" xfId="10606"/>
    <cellStyle name="Normal 11 3 21 5" xfId="7086"/>
    <cellStyle name="Normal 11 3 22" xfId="1098"/>
    <cellStyle name="Normal 11 3 22 2" xfId="2635"/>
    <cellStyle name="Normal 11 3 22 2 2" xfId="4395"/>
    <cellStyle name="Normal 11 3 22 2 2 2" xfId="9727"/>
    <cellStyle name="Normal 11 3 22 2 3" xfId="6155"/>
    <cellStyle name="Normal 11 3 22 2 3 2" xfId="11487"/>
    <cellStyle name="Normal 11 3 22 2 4" xfId="7967"/>
    <cellStyle name="Normal 11 3 22 3" xfId="3515"/>
    <cellStyle name="Normal 11 3 22 3 2" xfId="8847"/>
    <cellStyle name="Normal 11 3 22 4" xfId="5275"/>
    <cellStyle name="Normal 11 3 22 4 2" xfId="10607"/>
    <cellStyle name="Normal 11 3 22 5" xfId="7087"/>
    <cellStyle name="Normal 11 3 23" xfId="1081"/>
    <cellStyle name="Normal 11 3 23 2" xfId="2619"/>
    <cellStyle name="Normal 11 3 23 2 2" xfId="4379"/>
    <cellStyle name="Normal 11 3 23 2 2 2" xfId="9711"/>
    <cellStyle name="Normal 11 3 23 2 3" xfId="6139"/>
    <cellStyle name="Normal 11 3 23 2 3 2" xfId="11471"/>
    <cellStyle name="Normal 11 3 23 2 4" xfId="7951"/>
    <cellStyle name="Normal 11 3 23 3" xfId="3499"/>
    <cellStyle name="Normal 11 3 23 3 2" xfId="8831"/>
    <cellStyle name="Normal 11 3 23 4" xfId="5259"/>
    <cellStyle name="Normal 11 3 23 4 2" xfId="10591"/>
    <cellStyle name="Normal 11 3 23 5" xfId="7071"/>
    <cellStyle name="Normal 11 3 24" xfId="2125"/>
    <cellStyle name="Normal 11 3 24 2" xfId="3885"/>
    <cellStyle name="Normal 11 3 24 2 2" xfId="9217"/>
    <cellStyle name="Normal 11 3 24 3" xfId="5645"/>
    <cellStyle name="Normal 11 3 24 3 2" xfId="10977"/>
    <cellStyle name="Normal 11 3 24 4" xfId="7457"/>
    <cellStyle name="Normal 11 3 25" xfId="425"/>
    <cellStyle name="Normal 11 3 25 2" xfId="6577"/>
    <cellStyle name="Normal 11 3 26" xfId="3005"/>
    <cellStyle name="Normal 11 3 26 2" xfId="8337"/>
    <cellStyle name="Normal 11 3 27" xfId="4765"/>
    <cellStyle name="Normal 11 3 27 2" xfId="10097"/>
    <cellStyle name="Normal 11 3 28" xfId="6553"/>
    <cellStyle name="Normal 11 3 3" xfId="442"/>
    <cellStyle name="Normal 11 3 3 2" xfId="1099"/>
    <cellStyle name="Normal 11 3 3 2 2" xfId="2636"/>
    <cellStyle name="Normal 11 3 3 2 2 2" xfId="4396"/>
    <cellStyle name="Normal 11 3 3 2 2 2 2" xfId="9728"/>
    <cellStyle name="Normal 11 3 3 2 2 3" xfId="6156"/>
    <cellStyle name="Normal 11 3 3 2 2 3 2" xfId="11488"/>
    <cellStyle name="Normal 11 3 3 2 2 4" xfId="7968"/>
    <cellStyle name="Normal 11 3 3 2 3" xfId="3516"/>
    <cellStyle name="Normal 11 3 3 2 3 2" xfId="8848"/>
    <cellStyle name="Normal 11 3 3 2 4" xfId="5276"/>
    <cellStyle name="Normal 11 3 3 2 4 2" xfId="10608"/>
    <cellStyle name="Normal 11 3 3 2 5" xfId="7088"/>
    <cellStyle name="Normal 11 3 3 3" xfId="2133"/>
    <cellStyle name="Normal 11 3 3 3 2" xfId="3893"/>
    <cellStyle name="Normal 11 3 3 3 2 2" xfId="9225"/>
    <cellStyle name="Normal 11 3 3 3 3" xfId="5653"/>
    <cellStyle name="Normal 11 3 3 3 3 2" xfId="10985"/>
    <cellStyle name="Normal 11 3 3 3 4" xfId="7465"/>
    <cellStyle name="Normal 11 3 3 4" xfId="3013"/>
    <cellStyle name="Normal 11 3 3 4 2" xfId="8345"/>
    <cellStyle name="Normal 11 3 3 5" xfId="4773"/>
    <cellStyle name="Normal 11 3 3 5 2" xfId="10105"/>
    <cellStyle name="Normal 11 3 3 6" xfId="6585"/>
    <cellStyle name="Normal 11 3 4" xfId="1100"/>
    <cellStyle name="Normal 11 3 4 2" xfId="2637"/>
    <cellStyle name="Normal 11 3 4 2 2" xfId="4397"/>
    <cellStyle name="Normal 11 3 4 2 2 2" xfId="9729"/>
    <cellStyle name="Normal 11 3 4 2 3" xfId="6157"/>
    <cellStyle name="Normal 11 3 4 2 3 2" xfId="11489"/>
    <cellStyle name="Normal 11 3 4 2 4" xfId="7969"/>
    <cellStyle name="Normal 11 3 4 3" xfId="3517"/>
    <cellStyle name="Normal 11 3 4 3 2" xfId="8849"/>
    <cellStyle name="Normal 11 3 4 4" xfId="5277"/>
    <cellStyle name="Normal 11 3 4 4 2" xfId="10609"/>
    <cellStyle name="Normal 11 3 4 5" xfId="7089"/>
    <cellStyle name="Normal 11 3 5" xfId="1101"/>
    <cellStyle name="Normal 11 3 5 2" xfId="2638"/>
    <cellStyle name="Normal 11 3 5 2 2" xfId="4398"/>
    <cellStyle name="Normal 11 3 5 2 2 2" xfId="9730"/>
    <cellStyle name="Normal 11 3 5 2 3" xfId="6158"/>
    <cellStyle name="Normal 11 3 5 2 3 2" xfId="11490"/>
    <cellStyle name="Normal 11 3 5 2 4" xfId="7970"/>
    <cellStyle name="Normal 11 3 5 3" xfId="3518"/>
    <cellStyle name="Normal 11 3 5 3 2" xfId="8850"/>
    <cellStyle name="Normal 11 3 5 4" xfId="5278"/>
    <cellStyle name="Normal 11 3 5 4 2" xfId="10610"/>
    <cellStyle name="Normal 11 3 5 5" xfId="7090"/>
    <cellStyle name="Normal 11 3 6" xfId="1102"/>
    <cellStyle name="Normal 11 3 6 2" xfId="2639"/>
    <cellStyle name="Normal 11 3 6 2 2" xfId="4399"/>
    <cellStyle name="Normal 11 3 6 2 2 2" xfId="9731"/>
    <cellStyle name="Normal 11 3 6 2 3" xfId="6159"/>
    <cellStyle name="Normal 11 3 6 2 3 2" xfId="11491"/>
    <cellStyle name="Normal 11 3 6 2 4" xfId="7971"/>
    <cellStyle name="Normal 11 3 6 3" xfId="3519"/>
    <cellStyle name="Normal 11 3 6 3 2" xfId="8851"/>
    <cellStyle name="Normal 11 3 6 4" xfId="5279"/>
    <cellStyle name="Normal 11 3 6 4 2" xfId="10611"/>
    <cellStyle name="Normal 11 3 6 5" xfId="7091"/>
    <cellStyle name="Normal 11 3 7" xfId="1103"/>
    <cellStyle name="Normal 11 3 7 2" xfId="2640"/>
    <cellStyle name="Normal 11 3 7 2 2" xfId="4400"/>
    <cellStyle name="Normal 11 3 7 2 2 2" xfId="9732"/>
    <cellStyle name="Normal 11 3 7 2 3" xfId="6160"/>
    <cellStyle name="Normal 11 3 7 2 3 2" xfId="11492"/>
    <cellStyle name="Normal 11 3 7 2 4" xfId="7972"/>
    <cellStyle name="Normal 11 3 7 3" xfId="3520"/>
    <cellStyle name="Normal 11 3 7 3 2" xfId="8852"/>
    <cellStyle name="Normal 11 3 7 4" xfId="5280"/>
    <cellStyle name="Normal 11 3 7 4 2" xfId="10612"/>
    <cellStyle name="Normal 11 3 7 5" xfId="7092"/>
    <cellStyle name="Normal 11 3 8" xfId="1104"/>
    <cellStyle name="Normal 11 3 8 2" xfId="2641"/>
    <cellStyle name="Normal 11 3 8 2 2" xfId="4401"/>
    <cellStyle name="Normal 11 3 8 2 2 2" xfId="9733"/>
    <cellStyle name="Normal 11 3 8 2 3" xfId="6161"/>
    <cellStyle name="Normal 11 3 8 2 3 2" xfId="11493"/>
    <cellStyle name="Normal 11 3 8 2 4" xfId="7973"/>
    <cellStyle name="Normal 11 3 8 3" xfId="3521"/>
    <cellStyle name="Normal 11 3 8 3 2" xfId="8853"/>
    <cellStyle name="Normal 11 3 8 4" xfId="5281"/>
    <cellStyle name="Normal 11 3 8 4 2" xfId="10613"/>
    <cellStyle name="Normal 11 3 8 5" xfId="7093"/>
    <cellStyle name="Normal 11 3 9" xfId="1105"/>
    <cellStyle name="Normal 11 3 9 2" xfId="2642"/>
    <cellStyle name="Normal 11 3 9 2 2" xfId="4402"/>
    <cellStyle name="Normal 11 3 9 2 2 2" xfId="9734"/>
    <cellStyle name="Normal 11 3 9 2 3" xfId="6162"/>
    <cellStyle name="Normal 11 3 9 2 3 2" xfId="11494"/>
    <cellStyle name="Normal 11 3 9 2 4" xfId="7974"/>
    <cellStyle name="Normal 11 3 9 3" xfId="3522"/>
    <cellStyle name="Normal 11 3 9 3 2" xfId="8854"/>
    <cellStyle name="Normal 11 3 9 4" xfId="5282"/>
    <cellStyle name="Normal 11 3 9 4 2" xfId="10614"/>
    <cellStyle name="Normal 11 3 9 5" xfId="7094"/>
    <cellStyle name="Normal 11 30" xfId="1106"/>
    <cellStyle name="Normal 11 30 2" xfId="2643"/>
    <cellStyle name="Normal 11 30 2 2" xfId="4403"/>
    <cellStyle name="Normal 11 30 2 2 2" xfId="9735"/>
    <cellStyle name="Normal 11 30 2 3" xfId="6163"/>
    <cellStyle name="Normal 11 30 2 3 2" xfId="11495"/>
    <cellStyle name="Normal 11 30 2 4" xfId="7975"/>
    <cellStyle name="Normal 11 30 3" xfId="3523"/>
    <cellStyle name="Normal 11 30 3 2" xfId="8855"/>
    <cellStyle name="Normal 11 30 4" xfId="5283"/>
    <cellStyle name="Normal 11 30 4 2" xfId="10615"/>
    <cellStyle name="Normal 11 30 5" xfId="7095"/>
    <cellStyle name="Normal 11 31" xfId="1107"/>
    <cellStyle name="Normal 11 31 2" xfId="2644"/>
    <cellStyle name="Normal 11 31 2 2" xfId="4404"/>
    <cellStyle name="Normal 11 31 2 2 2" xfId="9736"/>
    <cellStyle name="Normal 11 31 2 3" xfId="6164"/>
    <cellStyle name="Normal 11 31 2 3 2" xfId="11496"/>
    <cellStyle name="Normal 11 31 2 4" xfId="7976"/>
    <cellStyle name="Normal 11 31 3" xfId="3524"/>
    <cellStyle name="Normal 11 31 3 2" xfId="8856"/>
    <cellStyle name="Normal 11 31 4" xfId="5284"/>
    <cellStyle name="Normal 11 31 4 2" xfId="10616"/>
    <cellStyle name="Normal 11 31 5" xfId="7096"/>
    <cellStyle name="Normal 11 32" xfId="1108"/>
    <cellStyle name="Normal 11 32 2" xfId="2645"/>
    <cellStyle name="Normal 11 32 2 2" xfId="4405"/>
    <cellStyle name="Normal 11 32 2 2 2" xfId="9737"/>
    <cellStyle name="Normal 11 32 2 3" xfId="6165"/>
    <cellStyle name="Normal 11 32 2 3 2" xfId="11497"/>
    <cellStyle name="Normal 11 32 2 4" xfId="7977"/>
    <cellStyle name="Normal 11 32 3" xfId="3525"/>
    <cellStyle name="Normal 11 32 3 2" xfId="8857"/>
    <cellStyle name="Normal 11 32 4" xfId="5285"/>
    <cellStyle name="Normal 11 32 4 2" xfId="10617"/>
    <cellStyle name="Normal 11 32 5" xfId="7097"/>
    <cellStyle name="Normal 11 33" xfId="1008"/>
    <cellStyle name="Normal 11 33 2" xfId="2549"/>
    <cellStyle name="Normal 11 33 2 2" xfId="4309"/>
    <cellStyle name="Normal 11 33 2 2 2" xfId="9641"/>
    <cellStyle name="Normal 11 33 2 3" xfId="6069"/>
    <cellStyle name="Normal 11 33 2 3 2" xfId="11401"/>
    <cellStyle name="Normal 11 33 2 4" xfId="7881"/>
    <cellStyle name="Normal 11 33 3" xfId="3429"/>
    <cellStyle name="Normal 11 33 3 2" xfId="8761"/>
    <cellStyle name="Normal 11 33 4" xfId="5189"/>
    <cellStyle name="Normal 11 33 4 2" xfId="10521"/>
    <cellStyle name="Normal 11 33 5" xfId="7001"/>
    <cellStyle name="Normal 11 34" xfId="2123"/>
    <cellStyle name="Normal 11 34 2" xfId="3883"/>
    <cellStyle name="Normal 11 34 2 2" xfId="9215"/>
    <cellStyle name="Normal 11 34 3" xfId="5643"/>
    <cellStyle name="Normal 11 34 3 2" xfId="10975"/>
    <cellStyle name="Normal 11 34 4" xfId="7455"/>
    <cellStyle name="Normal 11 35" xfId="423"/>
    <cellStyle name="Normal 11 35 2" xfId="6575"/>
    <cellStyle name="Normal 11 36" xfId="3003"/>
    <cellStyle name="Normal 11 36 2" xfId="8335"/>
    <cellStyle name="Normal 11 37" xfId="4763"/>
    <cellStyle name="Normal 11 37 2" xfId="10095"/>
    <cellStyle name="Normal 11 38" xfId="6532"/>
    <cellStyle name="Normal 11 4" xfId="435"/>
    <cellStyle name="Normal 11 4 10" xfId="1109"/>
    <cellStyle name="Normal 11 4 10 2" xfId="2646"/>
    <cellStyle name="Normal 11 4 10 2 2" xfId="4406"/>
    <cellStyle name="Normal 11 4 10 2 2 2" xfId="9738"/>
    <cellStyle name="Normal 11 4 10 2 3" xfId="6166"/>
    <cellStyle name="Normal 11 4 10 2 3 2" xfId="11498"/>
    <cellStyle name="Normal 11 4 10 2 4" xfId="7978"/>
    <cellStyle name="Normal 11 4 10 3" xfId="3526"/>
    <cellStyle name="Normal 11 4 10 3 2" xfId="8858"/>
    <cellStyle name="Normal 11 4 10 4" xfId="5286"/>
    <cellStyle name="Normal 11 4 10 4 2" xfId="10618"/>
    <cellStyle name="Normal 11 4 10 5" xfId="7098"/>
    <cellStyle name="Normal 11 4 11" xfId="2127"/>
    <cellStyle name="Normal 11 4 11 2" xfId="3887"/>
    <cellStyle name="Normal 11 4 11 2 2" xfId="9219"/>
    <cellStyle name="Normal 11 4 11 3" xfId="5647"/>
    <cellStyle name="Normal 11 4 11 3 2" xfId="10979"/>
    <cellStyle name="Normal 11 4 11 4" xfId="7459"/>
    <cellStyle name="Normal 11 4 12" xfId="3007"/>
    <cellStyle name="Normal 11 4 12 2" xfId="8339"/>
    <cellStyle name="Normal 11 4 13" xfId="4767"/>
    <cellStyle name="Normal 11 4 13 2" xfId="10099"/>
    <cellStyle name="Normal 11 4 14" xfId="6579"/>
    <cellStyle name="Normal 11 4 2" xfId="1110"/>
    <cellStyle name="Normal 11 4 2 2" xfId="1111"/>
    <cellStyle name="Normal 11 4 2 2 2" xfId="2648"/>
    <cellStyle name="Normal 11 4 2 2 2 2" xfId="4408"/>
    <cellStyle name="Normal 11 4 2 2 2 2 2" xfId="9740"/>
    <cellStyle name="Normal 11 4 2 2 2 3" xfId="6168"/>
    <cellStyle name="Normal 11 4 2 2 2 3 2" xfId="11500"/>
    <cellStyle name="Normal 11 4 2 2 2 4" xfId="7980"/>
    <cellStyle name="Normal 11 4 2 2 3" xfId="3528"/>
    <cellStyle name="Normal 11 4 2 2 3 2" xfId="8860"/>
    <cellStyle name="Normal 11 4 2 2 4" xfId="5288"/>
    <cellStyle name="Normal 11 4 2 2 4 2" xfId="10620"/>
    <cellStyle name="Normal 11 4 2 2 5" xfId="7100"/>
    <cellStyle name="Normal 11 4 2 3" xfId="1112"/>
    <cellStyle name="Normal 11 4 2 3 2" xfId="2649"/>
    <cellStyle name="Normal 11 4 2 3 2 2" xfId="4409"/>
    <cellStyle name="Normal 11 4 2 3 2 2 2" xfId="9741"/>
    <cellStyle name="Normal 11 4 2 3 2 3" xfId="6169"/>
    <cellStyle name="Normal 11 4 2 3 2 3 2" xfId="11501"/>
    <cellStyle name="Normal 11 4 2 3 2 4" xfId="7981"/>
    <cellStyle name="Normal 11 4 2 3 3" xfId="3529"/>
    <cellStyle name="Normal 11 4 2 3 3 2" xfId="8861"/>
    <cellStyle name="Normal 11 4 2 3 4" xfId="5289"/>
    <cellStyle name="Normal 11 4 2 3 4 2" xfId="10621"/>
    <cellStyle name="Normal 11 4 2 3 5" xfId="7101"/>
    <cellStyle name="Normal 11 4 2 4" xfId="2647"/>
    <cellStyle name="Normal 11 4 2 4 2" xfId="4407"/>
    <cellStyle name="Normal 11 4 2 4 2 2" xfId="9739"/>
    <cellStyle name="Normal 11 4 2 4 3" xfId="6167"/>
    <cellStyle name="Normal 11 4 2 4 3 2" xfId="11499"/>
    <cellStyle name="Normal 11 4 2 4 4" xfId="7979"/>
    <cellStyle name="Normal 11 4 2 5" xfId="3527"/>
    <cellStyle name="Normal 11 4 2 5 2" xfId="8859"/>
    <cellStyle name="Normal 11 4 2 6" xfId="5287"/>
    <cellStyle name="Normal 11 4 2 6 2" xfId="10619"/>
    <cellStyle name="Normal 11 4 2 7" xfId="7099"/>
    <cellStyle name="Normal 11 4 3" xfId="1113"/>
    <cellStyle name="Normal 11 4 3 2" xfId="2650"/>
    <cellStyle name="Normal 11 4 3 2 2" xfId="4410"/>
    <cellStyle name="Normal 11 4 3 2 2 2" xfId="9742"/>
    <cellStyle name="Normal 11 4 3 2 3" xfId="6170"/>
    <cellStyle name="Normal 11 4 3 2 3 2" xfId="11502"/>
    <cellStyle name="Normal 11 4 3 2 4" xfId="7982"/>
    <cellStyle name="Normal 11 4 3 3" xfId="3530"/>
    <cellStyle name="Normal 11 4 3 3 2" xfId="8862"/>
    <cellStyle name="Normal 11 4 3 4" xfId="5290"/>
    <cellStyle name="Normal 11 4 3 4 2" xfId="10622"/>
    <cellStyle name="Normal 11 4 3 5" xfId="7102"/>
    <cellStyle name="Normal 11 4 4" xfId="1114"/>
    <cellStyle name="Normal 11 4 4 2" xfId="2651"/>
    <cellStyle name="Normal 11 4 4 2 2" xfId="4411"/>
    <cellStyle name="Normal 11 4 4 2 2 2" xfId="9743"/>
    <cellStyle name="Normal 11 4 4 2 3" xfId="6171"/>
    <cellStyle name="Normal 11 4 4 2 3 2" xfId="11503"/>
    <cellStyle name="Normal 11 4 4 2 4" xfId="7983"/>
    <cellStyle name="Normal 11 4 4 3" xfId="3531"/>
    <cellStyle name="Normal 11 4 4 3 2" xfId="8863"/>
    <cellStyle name="Normal 11 4 4 4" xfId="5291"/>
    <cellStyle name="Normal 11 4 4 4 2" xfId="10623"/>
    <cellStyle name="Normal 11 4 4 5" xfId="7103"/>
    <cellStyle name="Normal 11 4 5" xfId="1115"/>
    <cellStyle name="Normal 11 4 6" xfId="1116"/>
    <cellStyle name="Normal 11 4 6 2" xfId="2652"/>
    <cellStyle name="Normal 11 4 6 2 2" xfId="4412"/>
    <cellStyle name="Normal 11 4 6 2 2 2" xfId="9744"/>
    <cellStyle name="Normal 11 4 6 2 3" xfId="6172"/>
    <cellStyle name="Normal 11 4 6 2 3 2" xfId="11504"/>
    <cellStyle name="Normal 11 4 6 2 4" xfId="7984"/>
    <cellStyle name="Normal 11 4 6 3" xfId="3532"/>
    <cellStyle name="Normal 11 4 6 3 2" xfId="8864"/>
    <cellStyle name="Normal 11 4 6 4" xfId="5292"/>
    <cellStyle name="Normal 11 4 6 4 2" xfId="10624"/>
    <cellStyle name="Normal 11 4 6 5" xfId="7104"/>
    <cellStyle name="Normal 11 4 7" xfId="1117"/>
    <cellStyle name="Normal 11 4 7 2" xfId="2653"/>
    <cellStyle name="Normal 11 4 7 2 2" xfId="4413"/>
    <cellStyle name="Normal 11 4 7 2 2 2" xfId="9745"/>
    <cellStyle name="Normal 11 4 7 2 3" xfId="6173"/>
    <cellStyle name="Normal 11 4 7 2 3 2" xfId="11505"/>
    <cellStyle name="Normal 11 4 7 2 4" xfId="7985"/>
    <cellStyle name="Normal 11 4 7 3" xfId="3533"/>
    <cellStyle name="Normal 11 4 7 3 2" xfId="8865"/>
    <cellStyle name="Normal 11 4 7 4" xfId="5293"/>
    <cellStyle name="Normal 11 4 7 4 2" xfId="10625"/>
    <cellStyle name="Normal 11 4 7 5" xfId="7105"/>
    <cellStyle name="Normal 11 4 8" xfId="1118"/>
    <cellStyle name="Normal 11 4 8 2" xfId="2654"/>
    <cellStyle name="Normal 11 4 8 2 2" xfId="4414"/>
    <cellStyle name="Normal 11 4 8 2 2 2" xfId="9746"/>
    <cellStyle name="Normal 11 4 8 2 3" xfId="6174"/>
    <cellStyle name="Normal 11 4 8 2 3 2" xfId="11506"/>
    <cellStyle name="Normal 11 4 8 2 4" xfId="7986"/>
    <cellStyle name="Normal 11 4 8 3" xfId="3534"/>
    <cellStyle name="Normal 11 4 8 3 2" xfId="8866"/>
    <cellStyle name="Normal 11 4 8 4" xfId="5294"/>
    <cellStyle name="Normal 11 4 8 4 2" xfId="10626"/>
    <cellStyle name="Normal 11 4 8 5" xfId="7106"/>
    <cellStyle name="Normal 11 4 9" xfId="1119"/>
    <cellStyle name="Normal 11 4 9 2" xfId="2655"/>
    <cellStyle name="Normal 11 4 9 2 2" xfId="4415"/>
    <cellStyle name="Normal 11 4 9 2 2 2" xfId="9747"/>
    <cellStyle name="Normal 11 4 9 2 3" xfId="6175"/>
    <cellStyle name="Normal 11 4 9 2 3 2" xfId="11507"/>
    <cellStyle name="Normal 11 4 9 2 4" xfId="7987"/>
    <cellStyle name="Normal 11 4 9 3" xfId="3535"/>
    <cellStyle name="Normal 11 4 9 3 2" xfId="8867"/>
    <cellStyle name="Normal 11 4 9 4" xfId="5295"/>
    <cellStyle name="Normal 11 4 9 4 2" xfId="10627"/>
    <cellStyle name="Normal 11 4 9 5" xfId="7107"/>
    <cellStyle name="Normal 11 5" xfId="440"/>
    <cellStyle name="Normal 11 5 2" xfId="1121"/>
    <cellStyle name="Normal 11 5 2 2" xfId="2657"/>
    <cellStyle name="Normal 11 5 2 2 2" xfId="4417"/>
    <cellStyle name="Normal 11 5 2 2 2 2" xfId="9749"/>
    <cellStyle name="Normal 11 5 2 2 3" xfId="6177"/>
    <cellStyle name="Normal 11 5 2 2 3 2" xfId="11509"/>
    <cellStyle name="Normal 11 5 2 2 4" xfId="7989"/>
    <cellStyle name="Normal 11 5 2 3" xfId="3537"/>
    <cellStyle name="Normal 11 5 2 3 2" xfId="8869"/>
    <cellStyle name="Normal 11 5 2 4" xfId="5297"/>
    <cellStyle name="Normal 11 5 2 4 2" xfId="10629"/>
    <cellStyle name="Normal 11 5 2 5" xfId="7109"/>
    <cellStyle name="Normal 11 5 3" xfId="1122"/>
    <cellStyle name="Normal 11 5 3 2" xfId="2658"/>
    <cellStyle name="Normal 11 5 3 2 2" xfId="4418"/>
    <cellStyle name="Normal 11 5 3 2 2 2" xfId="9750"/>
    <cellStyle name="Normal 11 5 3 2 3" xfId="6178"/>
    <cellStyle name="Normal 11 5 3 2 3 2" xfId="11510"/>
    <cellStyle name="Normal 11 5 3 2 4" xfId="7990"/>
    <cellStyle name="Normal 11 5 3 3" xfId="3538"/>
    <cellStyle name="Normal 11 5 3 3 2" xfId="8870"/>
    <cellStyle name="Normal 11 5 3 4" xfId="5298"/>
    <cellStyle name="Normal 11 5 3 4 2" xfId="10630"/>
    <cellStyle name="Normal 11 5 3 5" xfId="7110"/>
    <cellStyle name="Normal 11 5 4" xfId="1123"/>
    <cellStyle name="Normal 11 5 5" xfId="1120"/>
    <cellStyle name="Normal 11 5 5 2" xfId="2656"/>
    <cellStyle name="Normal 11 5 5 2 2" xfId="4416"/>
    <cellStyle name="Normal 11 5 5 2 2 2" xfId="9748"/>
    <cellStyle name="Normal 11 5 5 2 3" xfId="6176"/>
    <cellStyle name="Normal 11 5 5 2 3 2" xfId="11508"/>
    <cellStyle name="Normal 11 5 5 2 4" xfId="7988"/>
    <cellStyle name="Normal 11 5 5 3" xfId="3536"/>
    <cellStyle name="Normal 11 5 5 3 2" xfId="8868"/>
    <cellStyle name="Normal 11 5 5 4" xfId="5296"/>
    <cellStyle name="Normal 11 5 5 4 2" xfId="10628"/>
    <cellStyle name="Normal 11 5 5 5" xfId="7108"/>
    <cellStyle name="Normal 11 5 6" xfId="2131"/>
    <cellStyle name="Normal 11 5 6 2" xfId="3891"/>
    <cellStyle name="Normal 11 5 6 2 2" xfId="9223"/>
    <cellStyle name="Normal 11 5 6 3" xfId="5651"/>
    <cellStyle name="Normal 11 5 6 3 2" xfId="10983"/>
    <cellStyle name="Normal 11 5 6 4" xfId="7463"/>
    <cellStyle name="Normal 11 5 7" xfId="3011"/>
    <cellStyle name="Normal 11 5 7 2" xfId="8343"/>
    <cellStyle name="Normal 11 5 8" xfId="4771"/>
    <cellStyle name="Normal 11 5 8 2" xfId="10103"/>
    <cellStyle name="Normal 11 5 9" xfId="6583"/>
    <cellStyle name="Normal 11 6" xfId="476"/>
    <cellStyle name="Normal 11 6 2" xfId="1125"/>
    <cellStyle name="Normal 11 6 3" xfId="1124"/>
    <cellStyle name="Normal 11 6 3 2" xfId="2659"/>
    <cellStyle name="Normal 11 6 3 2 2" xfId="4419"/>
    <cellStyle name="Normal 11 6 3 2 2 2" xfId="9751"/>
    <cellStyle name="Normal 11 6 3 2 3" xfId="6179"/>
    <cellStyle name="Normal 11 6 3 2 3 2" xfId="11511"/>
    <cellStyle name="Normal 11 6 3 2 4" xfId="7991"/>
    <cellStyle name="Normal 11 6 3 3" xfId="3539"/>
    <cellStyle name="Normal 11 6 3 3 2" xfId="8871"/>
    <cellStyle name="Normal 11 6 3 4" xfId="5299"/>
    <cellStyle name="Normal 11 6 3 4 2" xfId="10631"/>
    <cellStyle name="Normal 11 6 3 5" xfId="7111"/>
    <cellStyle name="Normal 11 6 4" xfId="2135"/>
    <cellStyle name="Normal 11 6 4 2" xfId="3895"/>
    <cellStyle name="Normal 11 6 4 2 2" xfId="9227"/>
    <cellStyle name="Normal 11 6 4 3" xfId="5655"/>
    <cellStyle name="Normal 11 6 4 3 2" xfId="10987"/>
    <cellStyle name="Normal 11 6 4 4" xfId="7467"/>
    <cellStyle name="Normal 11 6 5" xfId="3015"/>
    <cellStyle name="Normal 11 6 5 2" xfId="8347"/>
    <cellStyle name="Normal 11 6 6" xfId="4775"/>
    <cellStyle name="Normal 11 6 6 2" xfId="10107"/>
    <cellStyle name="Normal 11 6 7" xfId="6587"/>
    <cellStyle name="Normal 11 7" xfId="1126"/>
    <cellStyle name="Normal 11 7 2" xfId="1127"/>
    <cellStyle name="Normal 11 7 3" xfId="2660"/>
    <cellStyle name="Normal 11 7 3 2" xfId="4420"/>
    <cellStyle name="Normal 11 7 3 2 2" xfId="9752"/>
    <cellStyle name="Normal 11 7 3 3" xfId="6180"/>
    <cellStyle name="Normal 11 7 3 3 2" xfId="11512"/>
    <cellStyle name="Normal 11 7 3 4" xfId="7992"/>
    <cellStyle name="Normal 11 7 4" xfId="3540"/>
    <cellStyle name="Normal 11 7 4 2" xfId="8872"/>
    <cellStyle name="Normal 11 7 5" xfId="5300"/>
    <cellStyle name="Normal 11 7 5 2" xfId="10632"/>
    <cellStyle name="Normal 11 7 6" xfId="7112"/>
    <cellStyle name="Normal 11 8" xfId="1128"/>
    <cellStyle name="Normal 11 8 2" xfId="1129"/>
    <cellStyle name="Normal 11 8 3" xfId="2661"/>
    <cellStyle name="Normal 11 8 3 2" xfId="4421"/>
    <cellStyle name="Normal 11 8 3 2 2" xfId="9753"/>
    <cellStyle name="Normal 11 8 3 3" xfId="6181"/>
    <cellStyle name="Normal 11 8 3 3 2" xfId="11513"/>
    <cellStyle name="Normal 11 8 3 4" xfId="7993"/>
    <cellStyle name="Normal 11 8 4" xfId="3541"/>
    <cellStyle name="Normal 11 8 4 2" xfId="8873"/>
    <cellStyle name="Normal 11 8 5" xfId="5301"/>
    <cellStyle name="Normal 11 8 5 2" xfId="10633"/>
    <cellStyle name="Normal 11 8 6" xfId="7113"/>
    <cellStyle name="Normal 11 9" xfId="1130"/>
    <cellStyle name="Normal 11 9 2" xfId="1131"/>
    <cellStyle name="Normal 11 9 3" xfId="2662"/>
    <cellStyle name="Normal 11 9 3 2" xfId="4422"/>
    <cellStyle name="Normal 11 9 3 2 2" xfId="9754"/>
    <cellStyle name="Normal 11 9 3 3" xfId="6182"/>
    <cellStyle name="Normal 11 9 3 3 2" xfId="11514"/>
    <cellStyle name="Normal 11 9 3 4" xfId="7994"/>
    <cellStyle name="Normal 11 9 4" xfId="3542"/>
    <cellStyle name="Normal 11 9 4 2" xfId="8874"/>
    <cellStyle name="Normal 11 9 5" xfId="5302"/>
    <cellStyle name="Normal 11 9 5 2" xfId="10634"/>
    <cellStyle name="Normal 11 9 6" xfId="7114"/>
    <cellStyle name="Normal 12" xfId="195"/>
    <cellStyle name="Normal 12 10" xfId="1133"/>
    <cellStyle name="Normal 12 11" xfId="1134"/>
    <cellStyle name="Normal 12 12" xfId="1135"/>
    <cellStyle name="Normal 12 12 2" xfId="1136"/>
    <cellStyle name="Normal 12 12 2 2" xfId="2665"/>
    <cellStyle name="Normal 12 12 2 2 2" xfId="4425"/>
    <cellStyle name="Normal 12 12 2 2 2 2" xfId="9757"/>
    <cellStyle name="Normal 12 12 2 2 3" xfId="6185"/>
    <cellStyle name="Normal 12 12 2 2 3 2" xfId="11517"/>
    <cellStyle name="Normal 12 12 2 2 4" xfId="7997"/>
    <cellStyle name="Normal 12 12 2 3" xfId="3545"/>
    <cellStyle name="Normal 12 12 2 3 2" xfId="8877"/>
    <cellStyle name="Normal 12 12 2 4" xfId="5305"/>
    <cellStyle name="Normal 12 12 2 4 2" xfId="10637"/>
    <cellStyle name="Normal 12 12 2 5" xfId="7117"/>
    <cellStyle name="Normal 12 12 3" xfId="2664"/>
    <cellStyle name="Normal 12 12 3 2" xfId="4424"/>
    <cellStyle name="Normal 12 12 3 2 2" xfId="9756"/>
    <cellStyle name="Normal 12 12 3 3" xfId="6184"/>
    <cellStyle name="Normal 12 12 3 3 2" xfId="11516"/>
    <cellStyle name="Normal 12 12 3 4" xfId="7996"/>
    <cellStyle name="Normal 12 12 4" xfId="3544"/>
    <cellStyle name="Normal 12 12 4 2" xfId="8876"/>
    <cellStyle name="Normal 12 12 5" xfId="5304"/>
    <cellStyle name="Normal 12 12 5 2" xfId="10636"/>
    <cellStyle name="Normal 12 12 6" xfId="7116"/>
    <cellStyle name="Normal 12 13" xfId="1137"/>
    <cellStyle name="Normal 12 13 2" xfId="1138"/>
    <cellStyle name="Normal 12 13 2 2" xfId="2667"/>
    <cellStyle name="Normal 12 13 2 2 2" xfId="4427"/>
    <cellStyle name="Normal 12 13 2 2 2 2" xfId="9759"/>
    <cellStyle name="Normal 12 13 2 2 3" xfId="6187"/>
    <cellStyle name="Normal 12 13 2 2 3 2" xfId="11519"/>
    <cellStyle name="Normal 12 13 2 2 4" xfId="7999"/>
    <cellStyle name="Normal 12 13 2 3" xfId="3547"/>
    <cellStyle name="Normal 12 13 2 3 2" xfId="8879"/>
    <cellStyle name="Normal 12 13 2 4" xfId="5307"/>
    <cellStyle name="Normal 12 13 2 4 2" xfId="10639"/>
    <cellStyle name="Normal 12 13 2 5" xfId="7119"/>
    <cellStyle name="Normal 12 13 3" xfId="2666"/>
    <cellStyle name="Normal 12 13 3 2" xfId="4426"/>
    <cellStyle name="Normal 12 13 3 2 2" xfId="9758"/>
    <cellStyle name="Normal 12 13 3 3" xfId="6186"/>
    <cellStyle name="Normal 12 13 3 3 2" xfId="11518"/>
    <cellStyle name="Normal 12 13 3 4" xfId="7998"/>
    <cellStyle name="Normal 12 13 4" xfId="3546"/>
    <cellStyle name="Normal 12 13 4 2" xfId="8878"/>
    <cellStyle name="Normal 12 13 5" xfId="5306"/>
    <cellStyle name="Normal 12 13 5 2" xfId="10638"/>
    <cellStyle name="Normal 12 13 6" xfId="7118"/>
    <cellStyle name="Normal 12 14" xfId="1139"/>
    <cellStyle name="Normal 12 14 2" xfId="1140"/>
    <cellStyle name="Normal 12 14 2 2" xfId="2669"/>
    <cellStyle name="Normal 12 14 2 2 2" xfId="4429"/>
    <cellStyle name="Normal 12 14 2 2 2 2" xfId="9761"/>
    <cellStyle name="Normal 12 14 2 2 3" xfId="6189"/>
    <cellStyle name="Normal 12 14 2 2 3 2" xfId="11521"/>
    <cellStyle name="Normal 12 14 2 2 4" xfId="8001"/>
    <cellStyle name="Normal 12 14 2 3" xfId="3549"/>
    <cellStyle name="Normal 12 14 2 3 2" xfId="8881"/>
    <cellStyle name="Normal 12 14 2 4" xfId="5309"/>
    <cellStyle name="Normal 12 14 2 4 2" xfId="10641"/>
    <cellStyle name="Normal 12 14 2 5" xfId="7121"/>
    <cellStyle name="Normal 12 14 3" xfId="2668"/>
    <cellStyle name="Normal 12 14 3 2" xfId="4428"/>
    <cellStyle name="Normal 12 14 3 2 2" xfId="9760"/>
    <cellStyle name="Normal 12 14 3 3" xfId="6188"/>
    <cellStyle name="Normal 12 14 3 3 2" xfId="11520"/>
    <cellStyle name="Normal 12 14 3 4" xfId="8000"/>
    <cellStyle name="Normal 12 14 4" xfId="3548"/>
    <cellStyle name="Normal 12 14 4 2" xfId="8880"/>
    <cellStyle name="Normal 12 14 5" xfId="5308"/>
    <cellStyle name="Normal 12 14 5 2" xfId="10640"/>
    <cellStyle name="Normal 12 14 6" xfId="7120"/>
    <cellStyle name="Normal 12 15" xfId="1141"/>
    <cellStyle name="Normal 12 15 2" xfId="2670"/>
    <cellStyle name="Normal 12 15 2 2" xfId="4430"/>
    <cellStyle name="Normal 12 15 2 2 2" xfId="9762"/>
    <cellStyle name="Normal 12 15 2 3" xfId="6190"/>
    <cellStyle name="Normal 12 15 2 3 2" xfId="11522"/>
    <cellStyle name="Normal 12 15 2 4" xfId="8002"/>
    <cellStyle name="Normal 12 15 3" xfId="3550"/>
    <cellStyle name="Normal 12 15 3 2" xfId="8882"/>
    <cellStyle name="Normal 12 15 4" xfId="5310"/>
    <cellStyle name="Normal 12 15 4 2" xfId="10642"/>
    <cellStyle name="Normal 12 15 5" xfId="7122"/>
    <cellStyle name="Normal 12 16" xfId="1142"/>
    <cellStyle name="Normal 12 16 2" xfId="2671"/>
    <cellStyle name="Normal 12 16 2 2" xfId="4431"/>
    <cellStyle name="Normal 12 16 2 2 2" xfId="9763"/>
    <cellStyle name="Normal 12 16 2 3" xfId="6191"/>
    <cellStyle name="Normal 12 16 2 3 2" xfId="11523"/>
    <cellStyle name="Normal 12 16 2 4" xfId="8003"/>
    <cellStyle name="Normal 12 16 3" xfId="3551"/>
    <cellStyle name="Normal 12 16 3 2" xfId="8883"/>
    <cellStyle name="Normal 12 16 4" xfId="5311"/>
    <cellStyle name="Normal 12 16 4 2" xfId="10643"/>
    <cellStyle name="Normal 12 16 5" xfId="7123"/>
    <cellStyle name="Normal 12 17" xfId="1143"/>
    <cellStyle name="Normal 12 17 2" xfId="2672"/>
    <cellStyle name="Normal 12 17 2 2" xfId="4432"/>
    <cellStyle name="Normal 12 17 2 2 2" xfId="9764"/>
    <cellStyle name="Normal 12 17 2 3" xfId="6192"/>
    <cellStyle name="Normal 12 17 2 3 2" xfId="11524"/>
    <cellStyle name="Normal 12 17 2 4" xfId="8004"/>
    <cellStyle name="Normal 12 17 3" xfId="3552"/>
    <cellStyle name="Normal 12 17 3 2" xfId="8884"/>
    <cellStyle name="Normal 12 17 4" xfId="5312"/>
    <cellStyle name="Normal 12 17 4 2" xfId="10644"/>
    <cellStyle name="Normal 12 17 5" xfId="7124"/>
    <cellStyle name="Normal 12 18" xfId="1144"/>
    <cellStyle name="Normal 12 18 2" xfId="2673"/>
    <cellStyle name="Normal 12 18 2 2" xfId="4433"/>
    <cellStyle name="Normal 12 18 2 2 2" xfId="9765"/>
    <cellStyle name="Normal 12 18 2 3" xfId="6193"/>
    <cellStyle name="Normal 12 18 2 3 2" xfId="11525"/>
    <cellStyle name="Normal 12 18 2 4" xfId="8005"/>
    <cellStyle name="Normal 12 18 3" xfId="3553"/>
    <cellStyle name="Normal 12 18 3 2" xfId="8885"/>
    <cellStyle name="Normal 12 18 4" xfId="5313"/>
    <cellStyle name="Normal 12 18 4 2" xfId="10645"/>
    <cellStyle name="Normal 12 18 5" xfId="7125"/>
    <cellStyle name="Normal 12 19" xfId="1145"/>
    <cellStyle name="Normal 12 19 2" xfId="2674"/>
    <cellStyle name="Normal 12 19 2 2" xfId="4434"/>
    <cellStyle name="Normal 12 19 2 2 2" xfId="9766"/>
    <cellStyle name="Normal 12 19 2 3" xfId="6194"/>
    <cellStyle name="Normal 12 19 2 3 2" xfId="11526"/>
    <cellStyle name="Normal 12 19 2 4" xfId="8006"/>
    <cellStyle name="Normal 12 19 3" xfId="3554"/>
    <cellStyle name="Normal 12 19 3 2" xfId="8886"/>
    <cellStyle name="Normal 12 19 4" xfId="5314"/>
    <cellStyle name="Normal 12 19 4 2" xfId="10646"/>
    <cellStyle name="Normal 12 19 5" xfId="7126"/>
    <cellStyle name="Normal 12 2" xfId="309"/>
    <cellStyle name="Normal 12 2 10" xfId="1147"/>
    <cellStyle name="Normal 12 2 10 2" xfId="2676"/>
    <cellStyle name="Normal 12 2 10 2 2" xfId="4436"/>
    <cellStyle name="Normal 12 2 10 2 2 2" xfId="9768"/>
    <cellStyle name="Normal 12 2 10 2 3" xfId="6196"/>
    <cellStyle name="Normal 12 2 10 2 3 2" xfId="11528"/>
    <cellStyle name="Normal 12 2 10 2 4" xfId="8008"/>
    <cellStyle name="Normal 12 2 10 3" xfId="3556"/>
    <cellStyle name="Normal 12 2 10 3 2" xfId="8888"/>
    <cellStyle name="Normal 12 2 10 4" xfId="5316"/>
    <cellStyle name="Normal 12 2 10 4 2" xfId="10648"/>
    <cellStyle name="Normal 12 2 10 5" xfId="7128"/>
    <cellStyle name="Normal 12 2 11" xfId="1148"/>
    <cellStyle name="Normal 12 2 11 2" xfId="2677"/>
    <cellStyle name="Normal 12 2 11 2 2" xfId="4437"/>
    <cellStyle name="Normal 12 2 11 2 2 2" xfId="9769"/>
    <cellStyle name="Normal 12 2 11 2 3" xfId="6197"/>
    <cellStyle name="Normal 12 2 11 2 3 2" xfId="11529"/>
    <cellStyle name="Normal 12 2 11 2 4" xfId="8009"/>
    <cellStyle name="Normal 12 2 11 3" xfId="3557"/>
    <cellStyle name="Normal 12 2 11 3 2" xfId="8889"/>
    <cellStyle name="Normal 12 2 11 4" xfId="5317"/>
    <cellStyle name="Normal 12 2 11 4 2" xfId="10649"/>
    <cellStyle name="Normal 12 2 11 5" xfId="7129"/>
    <cellStyle name="Normal 12 2 12" xfId="1149"/>
    <cellStyle name="Normal 12 2 12 2" xfId="2678"/>
    <cellStyle name="Normal 12 2 12 2 2" xfId="4438"/>
    <cellStyle name="Normal 12 2 12 2 2 2" xfId="9770"/>
    <cellStyle name="Normal 12 2 12 2 3" xfId="6198"/>
    <cellStyle name="Normal 12 2 12 2 3 2" xfId="11530"/>
    <cellStyle name="Normal 12 2 12 2 4" xfId="8010"/>
    <cellStyle name="Normal 12 2 12 3" xfId="3558"/>
    <cellStyle name="Normal 12 2 12 3 2" xfId="8890"/>
    <cellStyle name="Normal 12 2 12 4" xfId="5318"/>
    <cellStyle name="Normal 12 2 12 4 2" xfId="10650"/>
    <cellStyle name="Normal 12 2 12 5" xfId="7130"/>
    <cellStyle name="Normal 12 2 13" xfId="1150"/>
    <cellStyle name="Normal 12 2 13 2" xfId="2679"/>
    <cellStyle name="Normal 12 2 13 2 2" xfId="4439"/>
    <cellStyle name="Normal 12 2 13 2 2 2" xfId="9771"/>
    <cellStyle name="Normal 12 2 13 2 3" xfId="6199"/>
    <cellStyle name="Normal 12 2 13 2 3 2" xfId="11531"/>
    <cellStyle name="Normal 12 2 13 2 4" xfId="8011"/>
    <cellStyle name="Normal 12 2 13 3" xfId="3559"/>
    <cellStyle name="Normal 12 2 13 3 2" xfId="8891"/>
    <cellStyle name="Normal 12 2 13 4" xfId="5319"/>
    <cellStyle name="Normal 12 2 13 4 2" xfId="10651"/>
    <cellStyle name="Normal 12 2 13 5" xfId="7131"/>
    <cellStyle name="Normal 12 2 14" xfId="1151"/>
    <cellStyle name="Normal 12 2 14 2" xfId="2680"/>
    <cellStyle name="Normal 12 2 14 2 2" xfId="4440"/>
    <cellStyle name="Normal 12 2 14 2 2 2" xfId="9772"/>
    <cellStyle name="Normal 12 2 14 2 3" xfId="6200"/>
    <cellStyle name="Normal 12 2 14 2 3 2" xfId="11532"/>
    <cellStyle name="Normal 12 2 14 2 4" xfId="8012"/>
    <cellStyle name="Normal 12 2 14 3" xfId="3560"/>
    <cellStyle name="Normal 12 2 14 3 2" xfId="8892"/>
    <cellStyle name="Normal 12 2 14 4" xfId="5320"/>
    <cellStyle name="Normal 12 2 14 4 2" xfId="10652"/>
    <cellStyle name="Normal 12 2 14 5" xfId="7132"/>
    <cellStyle name="Normal 12 2 15" xfId="1152"/>
    <cellStyle name="Normal 12 2 15 2" xfId="2681"/>
    <cellStyle name="Normal 12 2 15 2 2" xfId="4441"/>
    <cellStyle name="Normal 12 2 15 2 2 2" xfId="9773"/>
    <cellStyle name="Normal 12 2 15 2 3" xfId="6201"/>
    <cellStyle name="Normal 12 2 15 2 3 2" xfId="11533"/>
    <cellStyle name="Normal 12 2 15 2 4" xfId="8013"/>
    <cellStyle name="Normal 12 2 15 3" xfId="3561"/>
    <cellStyle name="Normal 12 2 15 3 2" xfId="8893"/>
    <cellStyle name="Normal 12 2 15 4" xfId="5321"/>
    <cellStyle name="Normal 12 2 15 4 2" xfId="10653"/>
    <cellStyle name="Normal 12 2 15 5" xfId="7133"/>
    <cellStyle name="Normal 12 2 16" xfId="1153"/>
    <cellStyle name="Normal 12 2 16 2" xfId="2682"/>
    <cellStyle name="Normal 12 2 16 2 2" xfId="4442"/>
    <cellStyle name="Normal 12 2 16 2 2 2" xfId="9774"/>
    <cellStyle name="Normal 12 2 16 2 3" xfId="6202"/>
    <cellStyle name="Normal 12 2 16 2 3 2" xfId="11534"/>
    <cellStyle name="Normal 12 2 16 2 4" xfId="8014"/>
    <cellStyle name="Normal 12 2 16 3" xfId="3562"/>
    <cellStyle name="Normal 12 2 16 3 2" xfId="8894"/>
    <cellStyle name="Normal 12 2 16 4" xfId="5322"/>
    <cellStyle name="Normal 12 2 16 4 2" xfId="10654"/>
    <cellStyle name="Normal 12 2 16 5" xfId="7134"/>
    <cellStyle name="Normal 12 2 17" xfId="1154"/>
    <cellStyle name="Normal 12 2 17 2" xfId="2683"/>
    <cellStyle name="Normal 12 2 17 2 2" xfId="4443"/>
    <cellStyle name="Normal 12 2 17 2 2 2" xfId="9775"/>
    <cellStyle name="Normal 12 2 17 2 3" xfId="6203"/>
    <cellStyle name="Normal 12 2 17 2 3 2" xfId="11535"/>
    <cellStyle name="Normal 12 2 17 2 4" xfId="8015"/>
    <cellStyle name="Normal 12 2 17 3" xfId="3563"/>
    <cellStyle name="Normal 12 2 17 3 2" xfId="8895"/>
    <cellStyle name="Normal 12 2 17 4" xfId="5323"/>
    <cellStyle name="Normal 12 2 17 4 2" xfId="10655"/>
    <cellStyle name="Normal 12 2 17 5" xfId="7135"/>
    <cellStyle name="Normal 12 2 18" xfId="1155"/>
    <cellStyle name="Normal 12 2 18 2" xfId="2684"/>
    <cellStyle name="Normal 12 2 18 2 2" xfId="4444"/>
    <cellStyle name="Normal 12 2 18 2 2 2" xfId="9776"/>
    <cellStyle name="Normal 12 2 18 2 3" xfId="6204"/>
    <cellStyle name="Normal 12 2 18 2 3 2" xfId="11536"/>
    <cellStyle name="Normal 12 2 18 2 4" xfId="8016"/>
    <cellStyle name="Normal 12 2 18 3" xfId="3564"/>
    <cellStyle name="Normal 12 2 18 3 2" xfId="8896"/>
    <cellStyle name="Normal 12 2 18 4" xfId="5324"/>
    <cellStyle name="Normal 12 2 18 4 2" xfId="10656"/>
    <cellStyle name="Normal 12 2 18 5" xfId="7136"/>
    <cellStyle name="Normal 12 2 19" xfId="1156"/>
    <cellStyle name="Normal 12 2 19 2" xfId="2685"/>
    <cellStyle name="Normal 12 2 19 2 2" xfId="4445"/>
    <cellStyle name="Normal 12 2 19 2 2 2" xfId="9777"/>
    <cellStyle name="Normal 12 2 19 2 3" xfId="6205"/>
    <cellStyle name="Normal 12 2 19 2 3 2" xfId="11537"/>
    <cellStyle name="Normal 12 2 19 2 4" xfId="8017"/>
    <cellStyle name="Normal 12 2 19 3" xfId="3565"/>
    <cellStyle name="Normal 12 2 19 3 2" xfId="8897"/>
    <cellStyle name="Normal 12 2 19 4" xfId="5325"/>
    <cellStyle name="Normal 12 2 19 4 2" xfId="10657"/>
    <cellStyle name="Normal 12 2 19 5" xfId="7137"/>
    <cellStyle name="Normal 12 2 2" xfId="406"/>
    <cellStyle name="Normal 12 2 2 10" xfId="1158"/>
    <cellStyle name="Normal 12 2 2 10 2" xfId="2687"/>
    <cellStyle name="Normal 12 2 2 10 2 2" xfId="4447"/>
    <cellStyle name="Normal 12 2 2 10 2 2 2" xfId="9779"/>
    <cellStyle name="Normal 12 2 2 10 2 3" xfId="6207"/>
    <cellStyle name="Normal 12 2 2 10 2 3 2" xfId="11539"/>
    <cellStyle name="Normal 12 2 2 10 2 4" xfId="8019"/>
    <cellStyle name="Normal 12 2 2 10 3" xfId="3567"/>
    <cellStyle name="Normal 12 2 2 10 3 2" xfId="8899"/>
    <cellStyle name="Normal 12 2 2 10 4" xfId="5327"/>
    <cellStyle name="Normal 12 2 2 10 4 2" xfId="10659"/>
    <cellStyle name="Normal 12 2 2 10 5" xfId="7139"/>
    <cellStyle name="Normal 12 2 2 11" xfId="1159"/>
    <cellStyle name="Normal 12 2 2 11 2" xfId="2688"/>
    <cellStyle name="Normal 12 2 2 11 2 2" xfId="4448"/>
    <cellStyle name="Normal 12 2 2 11 2 2 2" xfId="9780"/>
    <cellStyle name="Normal 12 2 2 11 2 3" xfId="6208"/>
    <cellStyle name="Normal 12 2 2 11 2 3 2" xfId="11540"/>
    <cellStyle name="Normal 12 2 2 11 2 4" xfId="8020"/>
    <cellStyle name="Normal 12 2 2 11 3" xfId="3568"/>
    <cellStyle name="Normal 12 2 2 11 3 2" xfId="8900"/>
    <cellStyle name="Normal 12 2 2 11 4" xfId="5328"/>
    <cellStyle name="Normal 12 2 2 11 4 2" xfId="10660"/>
    <cellStyle name="Normal 12 2 2 11 5" xfId="7140"/>
    <cellStyle name="Normal 12 2 2 12" xfId="1160"/>
    <cellStyle name="Normal 12 2 2 12 2" xfId="2689"/>
    <cellStyle name="Normal 12 2 2 12 2 2" xfId="4449"/>
    <cellStyle name="Normal 12 2 2 12 2 2 2" xfId="9781"/>
    <cellStyle name="Normal 12 2 2 12 2 3" xfId="6209"/>
    <cellStyle name="Normal 12 2 2 12 2 3 2" xfId="11541"/>
    <cellStyle name="Normal 12 2 2 12 2 4" xfId="8021"/>
    <cellStyle name="Normal 12 2 2 12 3" xfId="3569"/>
    <cellStyle name="Normal 12 2 2 12 3 2" xfId="8901"/>
    <cellStyle name="Normal 12 2 2 12 4" xfId="5329"/>
    <cellStyle name="Normal 12 2 2 12 4 2" xfId="10661"/>
    <cellStyle name="Normal 12 2 2 12 5" xfId="7141"/>
    <cellStyle name="Normal 12 2 2 13" xfId="1161"/>
    <cellStyle name="Normal 12 2 2 13 2" xfId="2690"/>
    <cellStyle name="Normal 12 2 2 13 2 2" xfId="4450"/>
    <cellStyle name="Normal 12 2 2 13 2 2 2" xfId="9782"/>
    <cellStyle name="Normal 12 2 2 13 2 3" xfId="6210"/>
    <cellStyle name="Normal 12 2 2 13 2 3 2" xfId="11542"/>
    <cellStyle name="Normal 12 2 2 13 2 4" xfId="8022"/>
    <cellStyle name="Normal 12 2 2 13 3" xfId="3570"/>
    <cellStyle name="Normal 12 2 2 13 3 2" xfId="8902"/>
    <cellStyle name="Normal 12 2 2 13 4" xfId="5330"/>
    <cellStyle name="Normal 12 2 2 13 4 2" xfId="10662"/>
    <cellStyle name="Normal 12 2 2 13 5" xfId="7142"/>
    <cellStyle name="Normal 12 2 2 14" xfId="1162"/>
    <cellStyle name="Normal 12 2 2 14 2" xfId="2691"/>
    <cellStyle name="Normal 12 2 2 14 2 2" xfId="4451"/>
    <cellStyle name="Normal 12 2 2 14 2 2 2" xfId="9783"/>
    <cellStyle name="Normal 12 2 2 14 2 3" xfId="6211"/>
    <cellStyle name="Normal 12 2 2 14 2 3 2" xfId="11543"/>
    <cellStyle name="Normal 12 2 2 14 2 4" xfId="8023"/>
    <cellStyle name="Normal 12 2 2 14 3" xfId="3571"/>
    <cellStyle name="Normal 12 2 2 14 3 2" xfId="8903"/>
    <cellStyle name="Normal 12 2 2 14 4" xfId="5331"/>
    <cellStyle name="Normal 12 2 2 14 4 2" xfId="10663"/>
    <cellStyle name="Normal 12 2 2 14 5" xfId="7143"/>
    <cellStyle name="Normal 12 2 2 15" xfId="1163"/>
    <cellStyle name="Normal 12 2 2 15 2" xfId="2692"/>
    <cellStyle name="Normal 12 2 2 15 2 2" xfId="4452"/>
    <cellStyle name="Normal 12 2 2 15 2 2 2" xfId="9784"/>
    <cellStyle name="Normal 12 2 2 15 2 3" xfId="6212"/>
    <cellStyle name="Normal 12 2 2 15 2 3 2" xfId="11544"/>
    <cellStyle name="Normal 12 2 2 15 2 4" xfId="8024"/>
    <cellStyle name="Normal 12 2 2 15 3" xfId="3572"/>
    <cellStyle name="Normal 12 2 2 15 3 2" xfId="8904"/>
    <cellStyle name="Normal 12 2 2 15 4" xfId="5332"/>
    <cellStyle name="Normal 12 2 2 15 4 2" xfId="10664"/>
    <cellStyle name="Normal 12 2 2 15 5" xfId="7144"/>
    <cellStyle name="Normal 12 2 2 16" xfId="1164"/>
    <cellStyle name="Normal 12 2 2 16 2" xfId="2693"/>
    <cellStyle name="Normal 12 2 2 16 2 2" xfId="4453"/>
    <cellStyle name="Normal 12 2 2 16 2 2 2" xfId="9785"/>
    <cellStyle name="Normal 12 2 2 16 2 3" xfId="6213"/>
    <cellStyle name="Normal 12 2 2 16 2 3 2" xfId="11545"/>
    <cellStyle name="Normal 12 2 2 16 2 4" xfId="8025"/>
    <cellStyle name="Normal 12 2 2 16 3" xfId="3573"/>
    <cellStyle name="Normal 12 2 2 16 3 2" xfId="8905"/>
    <cellStyle name="Normal 12 2 2 16 4" xfId="5333"/>
    <cellStyle name="Normal 12 2 2 16 4 2" xfId="10665"/>
    <cellStyle name="Normal 12 2 2 16 5" xfId="7145"/>
    <cellStyle name="Normal 12 2 2 17" xfId="1165"/>
    <cellStyle name="Normal 12 2 2 17 2" xfId="2694"/>
    <cellStyle name="Normal 12 2 2 17 2 2" xfId="4454"/>
    <cellStyle name="Normal 12 2 2 17 2 2 2" xfId="9786"/>
    <cellStyle name="Normal 12 2 2 17 2 3" xfId="6214"/>
    <cellStyle name="Normal 12 2 2 17 2 3 2" xfId="11546"/>
    <cellStyle name="Normal 12 2 2 17 2 4" xfId="8026"/>
    <cellStyle name="Normal 12 2 2 17 3" xfId="3574"/>
    <cellStyle name="Normal 12 2 2 17 3 2" xfId="8906"/>
    <cellStyle name="Normal 12 2 2 17 4" xfId="5334"/>
    <cellStyle name="Normal 12 2 2 17 4 2" xfId="10666"/>
    <cellStyle name="Normal 12 2 2 17 5" xfId="7146"/>
    <cellStyle name="Normal 12 2 2 18" xfId="1166"/>
    <cellStyle name="Normal 12 2 2 18 2" xfId="2695"/>
    <cellStyle name="Normal 12 2 2 18 2 2" xfId="4455"/>
    <cellStyle name="Normal 12 2 2 18 2 2 2" xfId="9787"/>
    <cellStyle name="Normal 12 2 2 18 2 3" xfId="6215"/>
    <cellStyle name="Normal 12 2 2 18 2 3 2" xfId="11547"/>
    <cellStyle name="Normal 12 2 2 18 2 4" xfId="8027"/>
    <cellStyle name="Normal 12 2 2 18 3" xfId="3575"/>
    <cellStyle name="Normal 12 2 2 18 3 2" xfId="8907"/>
    <cellStyle name="Normal 12 2 2 18 4" xfId="5335"/>
    <cellStyle name="Normal 12 2 2 18 4 2" xfId="10667"/>
    <cellStyle name="Normal 12 2 2 18 5" xfId="7147"/>
    <cellStyle name="Normal 12 2 2 19" xfId="1167"/>
    <cellStyle name="Normal 12 2 2 19 2" xfId="2696"/>
    <cellStyle name="Normal 12 2 2 19 2 2" xfId="4456"/>
    <cellStyle name="Normal 12 2 2 19 2 2 2" xfId="9788"/>
    <cellStyle name="Normal 12 2 2 19 2 3" xfId="6216"/>
    <cellStyle name="Normal 12 2 2 19 2 3 2" xfId="11548"/>
    <cellStyle name="Normal 12 2 2 19 2 4" xfId="8028"/>
    <cellStyle name="Normal 12 2 2 19 3" xfId="3576"/>
    <cellStyle name="Normal 12 2 2 19 3 2" xfId="8908"/>
    <cellStyle name="Normal 12 2 2 19 4" xfId="5336"/>
    <cellStyle name="Normal 12 2 2 19 4 2" xfId="10668"/>
    <cellStyle name="Normal 12 2 2 19 5" xfId="7148"/>
    <cellStyle name="Normal 12 2 2 2" xfId="1168"/>
    <cellStyle name="Normal 12 2 2 2 2" xfId="1169"/>
    <cellStyle name="Normal 12 2 2 2 2 2" xfId="2698"/>
    <cellStyle name="Normal 12 2 2 2 2 2 2" xfId="4458"/>
    <cellStyle name="Normal 12 2 2 2 2 2 2 2" xfId="9790"/>
    <cellStyle name="Normal 12 2 2 2 2 2 3" xfId="6218"/>
    <cellStyle name="Normal 12 2 2 2 2 2 3 2" xfId="11550"/>
    <cellStyle name="Normal 12 2 2 2 2 2 4" xfId="8030"/>
    <cellStyle name="Normal 12 2 2 2 2 3" xfId="3578"/>
    <cellStyle name="Normal 12 2 2 2 2 3 2" xfId="8910"/>
    <cellStyle name="Normal 12 2 2 2 2 4" xfId="5338"/>
    <cellStyle name="Normal 12 2 2 2 2 4 2" xfId="10670"/>
    <cellStyle name="Normal 12 2 2 2 2 5" xfId="7150"/>
    <cellStyle name="Normal 12 2 2 2 3" xfId="1170"/>
    <cellStyle name="Normal 12 2 2 2 3 2" xfId="2699"/>
    <cellStyle name="Normal 12 2 2 2 3 2 2" xfId="4459"/>
    <cellStyle name="Normal 12 2 2 2 3 2 2 2" xfId="9791"/>
    <cellStyle name="Normal 12 2 2 2 3 2 3" xfId="6219"/>
    <cellStyle name="Normal 12 2 2 2 3 2 3 2" xfId="11551"/>
    <cellStyle name="Normal 12 2 2 2 3 2 4" xfId="8031"/>
    <cellStyle name="Normal 12 2 2 2 3 3" xfId="3579"/>
    <cellStyle name="Normal 12 2 2 2 3 3 2" xfId="8911"/>
    <cellStyle name="Normal 12 2 2 2 3 4" xfId="5339"/>
    <cellStyle name="Normal 12 2 2 2 3 4 2" xfId="10671"/>
    <cellStyle name="Normal 12 2 2 2 3 5" xfId="7151"/>
    <cellStyle name="Normal 12 2 2 2 4" xfId="2697"/>
    <cellStyle name="Normal 12 2 2 2 4 2" xfId="4457"/>
    <cellStyle name="Normal 12 2 2 2 4 2 2" xfId="9789"/>
    <cellStyle name="Normal 12 2 2 2 4 3" xfId="6217"/>
    <cellStyle name="Normal 12 2 2 2 4 3 2" xfId="11549"/>
    <cellStyle name="Normal 12 2 2 2 4 4" xfId="8029"/>
    <cellStyle name="Normal 12 2 2 2 5" xfId="3577"/>
    <cellStyle name="Normal 12 2 2 2 5 2" xfId="8909"/>
    <cellStyle name="Normal 12 2 2 2 6" xfId="5337"/>
    <cellStyle name="Normal 12 2 2 2 6 2" xfId="10669"/>
    <cellStyle name="Normal 12 2 2 2 7" xfId="7149"/>
    <cellStyle name="Normal 12 2 2 20" xfId="1171"/>
    <cellStyle name="Normal 12 2 2 20 2" xfId="2700"/>
    <cellStyle name="Normal 12 2 2 20 2 2" xfId="4460"/>
    <cellStyle name="Normal 12 2 2 20 2 2 2" xfId="9792"/>
    <cellStyle name="Normal 12 2 2 20 2 3" xfId="6220"/>
    <cellStyle name="Normal 12 2 2 20 2 3 2" xfId="11552"/>
    <cellStyle name="Normal 12 2 2 20 2 4" xfId="8032"/>
    <cellStyle name="Normal 12 2 2 20 3" xfId="3580"/>
    <cellStyle name="Normal 12 2 2 20 3 2" xfId="8912"/>
    <cellStyle name="Normal 12 2 2 20 4" xfId="5340"/>
    <cellStyle name="Normal 12 2 2 20 4 2" xfId="10672"/>
    <cellStyle name="Normal 12 2 2 20 5" xfId="7152"/>
    <cellStyle name="Normal 12 2 2 21" xfId="1172"/>
    <cellStyle name="Normal 12 2 2 21 2" xfId="2701"/>
    <cellStyle name="Normal 12 2 2 21 2 2" xfId="4461"/>
    <cellStyle name="Normal 12 2 2 21 2 2 2" xfId="9793"/>
    <cellStyle name="Normal 12 2 2 21 2 3" xfId="6221"/>
    <cellStyle name="Normal 12 2 2 21 2 3 2" xfId="11553"/>
    <cellStyle name="Normal 12 2 2 21 2 4" xfId="8033"/>
    <cellStyle name="Normal 12 2 2 21 3" xfId="3581"/>
    <cellStyle name="Normal 12 2 2 21 3 2" xfId="8913"/>
    <cellStyle name="Normal 12 2 2 21 4" xfId="5341"/>
    <cellStyle name="Normal 12 2 2 21 4 2" xfId="10673"/>
    <cellStyle name="Normal 12 2 2 21 5" xfId="7153"/>
    <cellStyle name="Normal 12 2 2 22" xfId="1173"/>
    <cellStyle name="Normal 12 2 2 22 2" xfId="2702"/>
    <cellStyle name="Normal 12 2 2 22 2 2" xfId="4462"/>
    <cellStyle name="Normal 12 2 2 22 2 2 2" xfId="9794"/>
    <cellStyle name="Normal 12 2 2 22 2 3" xfId="6222"/>
    <cellStyle name="Normal 12 2 2 22 2 3 2" xfId="11554"/>
    <cellStyle name="Normal 12 2 2 22 2 4" xfId="8034"/>
    <cellStyle name="Normal 12 2 2 22 3" xfId="3582"/>
    <cellStyle name="Normal 12 2 2 22 3 2" xfId="8914"/>
    <cellStyle name="Normal 12 2 2 22 4" xfId="5342"/>
    <cellStyle name="Normal 12 2 2 22 4 2" xfId="10674"/>
    <cellStyle name="Normal 12 2 2 22 5" xfId="7154"/>
    <cellStyle name="Normal 12 2 2 23" xfId="2686"/>
    <cellStyle name="Normal 12 2 2 23 2" xfId="4446"/>
    <cellStyle name="Normal 12 2 2 23 2 2" xfId="9778"/>
    <cellStyle name="Normal 12 2 2 23 3" xfId="6206"/>
    <cellStyle name="Normal 12 2 2 23 3 2" xfId="11538"/>
    <cellStyle name="Normal 12 2 2 23 4" xfId="8018"/>
    <cellStyle name="Normal 12 2 2 24" xfId="1157"/>
    <cellStyle name="Normal 12 2 2 24 2" xfId="7138"/>
    <cellStyle name="Normal 12 2 2 25" xfId="3566"/>
    <cellStyle name="Normal 12 2 2 25 2" xfId="8898"/>
    <cellStyle name="Normal 12 2 2 26" xfId="5326"/>
    <cellStyle name="Normal 12 2 2 26 2" xfId="10658"/>
    <cellStyle name="Normal 12 2 2 27" xfId="6558"/>
    <cellStyle name="Normal 12 2 2 3" xfId="1174"/>
    <cellStyle name="Normal 12 2 2 3 2" xfId="2703"/>
    <cellStyle name="Normal 12 2 2 3 2 2" xfId="4463"/>
    <cellStyle name="Normal 12 2 2 3 2 2 2" xfId="9795"/>
    <cellStyle name="Normal 12 2 2 3 2 3" xfId="6223"/>
    <cellStyle name="Normal 12 2 2 3 2 3 2" xfId="11555"/>
    <cellStyle name="Normal 12 2 2 3 2 4" xfId="8035"/>
    <cellStyle name="Normal 12 2 2 3 3" xfId="3583"/>
    <cellStyle name="Normal 12 2 2 3 3 2" xfId="8915"/>
    <cellStyle name="Normal 12 2 2 3 4" xfId="5343"/>
    <cellStyle name="Normal 12 2 2 3 4 2" xfId="10675"/>
    <cellStyle name="Normal 12 2 2 3 5" xfId="7155"/>
    <cellStyle name="Normal 12 2 2 4" xfId="1175"/>
    <cellStyle name="Normal 12 2 2 4 2" xfId="2704"/>
    <cellStyle name="Normal 12 2 2 4 2 2" xfId="4464"/>
    <cellStyle name="Normal 12 2 2 4 2 2 2" xfId="9796"/>
    <cellStyle name="Normal 12 2 2 4 2 3" xfId="6224"/>
    <cellStyle name="Normal 12 2 2 4 2 3 2" xfId="11556"/>
    <cellStyle name="Normal 12 2 2 4 2 4" xfId="8036"/>
    <cellStyle name="Normal 12 2 2 4 3" xfId="3584"/>
    <cellStyle name="Normal 12 2 2 4 3 2" xfId="8916"/>
    <cellStyle name="Normal 12 2 2 4 4" xfId="5344"/>
    <cellStyle name="Normal 12 2 2 4 4 2" xfId="10676"/>
    <cellStyle name="Normal 12 2 2 4 5" xfId="7156"/>
    <cellStyle name="Normal 12 2 2 5" xfId="1176"/>
    <cellStyle name="Normal 12 2 2 5 2" xfId="2705"/>
    <cellStyle name="Normal 12 2 2 5 2 2" xfId="4465"/>
    <cellStyle name="Normal 12 2 2 5 2 2 2" xfId="9797"/>
    <cellStyle name="Normal 12 2 2 5 2 3" xfId="6225"/>
    <cellStyle name="Normal 12 2 2 5 2 3 2" xfId="11557"/>
    <cellStyle name="Normal 12 2 2 5 2 4" xfId="8037"/>
    <cellStyle name="Normal 12 2 2 5 3" xfId="3585"/>
    <cellStyle name="Normal 12 2 2 5 3 2" xfId="8917"/>
    <cellStyle name="Normal 12 2 2 5 4" xfId="5345"/>
    <cellStyle name="Normal 12 2 2 5 4 2" xfId="10677"/>
    <cellStyle name="Normal 12 2 2 5 5" xfId="7157"/>
    <cellStyle name="Normal 12 2 2 6" xfId="1177"/>
    <cellStyle name="Normal 12 2 2 6 2" xfId="2706"/>
    <cellStyle name="Normal 12 2 2 6 2 2" xfId="4466"/>
    <cellStyle name="Normal 12 2 2 6 2 2 2" xfId="9798"/>
    <cellStyle name="Normal 12 2 2 6 2 3" xfId="6226"/>
    <cellStyle name="Normal 12 2 2 6 2 3 2" xfId="11558"/>
    <cellStyle name="Normal 12 2 2 6 2 4" xfId="8038"/>
    <cellStyle name="Normal 12 2 2 6 3" xfId="3586"/>
    <cellStyle name="Normal 12 2 2 6 3 2" xfId="8918"/>
    <cellStyle name="Normal 12 2 2 6 4" xfId="5346"/>
    <cellStyle name="Normal 12 2 2 6 4 2" xfId="10678"/>
    <cellStyle name="Normal 12 2 2 6 5" xfId="7158"/>
    <cellStyle name="Normal 12 2 2 7" xfId="1178"/>
    <cellStyle name="Normal 12 2 2 7 2" xfId="2707"/>
    <cellStyle name="Normal 12 2 2 7 2 2" xfId="4467"/>
    <cellStyle name="Normal 12 2 2 7 2 2 2" xfId="9799"/>
    <cellStyle name="Normal 12 2 2 7 2 3" xfId="6227"/>
    <cellStyle name="Normal 12 2 2 7 2 3 2" xfId="11559"/>
    <cellStyle name="Normal 12 2 2 7 2 4" xfId="8039"/>
    <cellStyle name="Normal 12 2 2 7 3" xfId="3587"/>
    <cellStyle name="Normal 12 2 2 7 3 2" xfId="8919"/>
    <cellStyle name="Normal 12 2 2 7 4" xfId="5347"/>
    <cellStyle name="Normal 12 2 2 7 4 2" xfId="10679"/>
    <cellStyle name="Normal 12 2 2 7 5" xfId="7159"/>
    <cellStyle name="Normal 12 2 2 8" xfId="1179"/>
    <cellStyle name="Normal 12 2 2 8 2" xfId="2708"/>
    <cellStyle name="Normal 12 2 2 8 2 2" xfId="4468"/>
    <cellStyle name="Normal 12 2 2 8 2 2 2" xfId="9800"/>
    <cellStyle name="Normal 12 2 2 8 2 3" xfId="6228"/>
    <cellStyle name="Normal 12 2 2 8 2 3 2" xfId="11560"/>
    <cellStyle name="Normal 12 2 2 8 2 4" xfId="8040"/>
    <cellStyle name="Normal 12 2 2 8 3" xfId="3588"/>
    <cellStyle name="Normal 12 2 2 8 3 2" xfId="8920"/>
    <cellStyle name="Normal 12 2 2 8 4" xfId="5348"/>
    <cellStyle name="Normal 12 2 2 8 4 2" xfId="10680"/>
    <cellStyle name="Normal 12 2 2 8 5" xfId="7160"/>
    <cellStyle name="Normal 12 2 2 9" xfId="1180"/>
    <cellStyle name="Normal 12 2 2 9 2" xfId="2709"/>
    <cellStyle name="Normal 12 2 2 9 2 2" xfId="4469"/>
    <cellStyle name="Normal 12 2 2 9 2 2 2" xfId="9801"/>
    <cellStyle name="Normal 12 2 2 9 2 3" xfId="6229"/>
    <cellStyle name="Normal 12 2 2 9 2 3 2" xfId="11561"/>
    <cellStyle name="Normal 12 2 2 9 2 4" xfId="8041"/>
    <cellStyle name="Normal 12 2 2 9 3" xfId="3589"/>
    <cellStyle name="Normal 12 2 2 9 3 2" xfId="8921"/>
    <cellStyle name="Normal 12 2 2 9 4" xfId="5349"/>
    <cellStyle name="Normal 12 2 2 9 4 2" xfId="10681"/>
    <cellStyle name="Normal 12 2 2 9 5" xfId="7161"/>
    <cellStyle name="Normal 12 2 20" xfId="1181"/>
    <cellStyle name="Normal 12 2 20 2" xfId="2710"/>
    <cellStyle name="Normal 12 2 20 2 2" xfId="4470"/>
    <cellStyle name="Normal 12 2 20 2 2 2" xfId="9802"/>
    <cellStyle name="Normal 12 2 20 2 3" xfId="6230"/>
    <cellStyle name="Normal 12 2 20 2 3 2" xfId="11562"/>
    <cellStyle name="Normal 12 2 20 2 4" xfId="8042"/>
    <cellStyle name="Normal 12 2 20 3" xfId="3590"/>
    <cellStyle name="Normal 12 2 20 3 2" xfId="8922"/>
    <cellStyle name="Normal 12 2 20 4" xfId="5350"/>
    <cellStyle name="Normal 12 2 20 4 2" xfId="10682"/>
    <cellStyle name="Normal 12 2 20 5" xfId="7162"/>
    <cellStyle name="Normal 12 2 21" xfId="1182"/>
    <cellStyle name="Normal 12 2 21 2" xfId="2711"/>
    <cellStyle name="Normal 12 2 21 2 2" xfId="4471"/>
    <cellStyle name="Normal 12 2 21 2 2 2" xfId="9803"/>
    <cellStyle name="Normal 12 2 21 2 3" xfId="6231"/>
    <cellStyle name="Normal 12 2 21 2 3 2" xfId="11563"/>
    <cellStyle name="Normal 12 2 21 2 4" xfId="8043"/>
    <cellStyle name="Normal 12 2 21 3" xfId="3591"/>
    <cellStyle name="Normal 12 2 21 3 2" xfId="8923"/>
    <cellStyle name="Normal 12 2 21 4" xfId="5351"/>
    <cellStyle name="Normal 12 2 21 4 2" xfId="10683"/>
    <cellStyle name="Normal 12 2 21 5" xfId="7163"/>
    <cellStyle name="Normal 12 2 22" xfId="1183"/>
    <cellStyle name="Normal 12 2 22 2" xfId="2712"/>
    <cellStyle name="Normal 12 2 22 2 2" xfId="4472"/>
    <cellStyle name="Normal 12 2 22 2 2 2" xfId="9804"/>
    <cellStyle name="Normal 12 2 22 2 3" xfId="6232"/>
    <cellStyle name="Normal 12 2 22 2 3 2" xfId="11564"/>
    <cellStyle name="Normal 12 2 22 2 4" xfId="8044"/>
    <cellStyle name="Normal 12 2 22 3" xfId="3592"/>
    <cellStyle name="Normal 12 2 22 3 2" xfId="8924"/>
    <cellStyle name="Normal 12 2 22 4" xfId="5352"/>
    <cellStyle name="Normal 12 2 22 4 2" xfId="10684"/>
    <cellStyle name="Normal 12 2 22 5" xfId="7164"/>
    <cellStyle name="Normal 12 2 23" xfId="1184"/>
    <cellStyle name="Normal 12 2 23 2" xfId="2713"/>
    <cellStyle name="Normal 12 2 23 2 2" xfId="4473"/>
    <cellStyle name="Normal 12 2 23 2 2 2" xfId="9805"/>
    <cellStyle name="Normal 12 2 23 2 3" xfId="6233"/>
    <cellStyle name="Normal 12 2 23 2 3 2" xfId="11565"/>
    <cellStyle name="Normal 12 2 23 2 4" xfId="8045"/>
    <cellStyle name="Normal 12 2 23 3" xfId="3593"/>
    <cellStyle name="Normal 12 2 23 3 2" xfId="8925"/>
    <cellStyle name="Normal 12 2 23 4" xfId="5353"/>
    <cellStyle name="Normal 12 2 23 4 2" xfId="10685"/>
    <cellStyle name="Normal 12 2 23 5" xfId="7165"/>
    <cellStyle name="Normal 12 2 24" xfId="1146"/>
    <cellStyle name="Normal 12 2 24 2" xfId="2675"/>
    <cellStyle name="Normal 12 2 24 2 2" xfId="4435"/>
    <cellStyle name="Normal 12 2 24 2 2 2" xfId="9767"/>
    <cellStyle name="Normal 12 2 24 2 3" xfId="6195"/>
    <cellStyle name="Normal 12 2 24 2 3 2" xfId="11527"/>
    <cellStyle name="Normal 12 2 24 2 4" xfId="8007"/>
    <cellStyle name="Normal 12 2 24 3" xfId="3555"/>
    <cellStyle name="Normal 12 2 24 3 2" xfId="8887"/>
    <cellStyle name="Normal 12 2 24 4" xfId="5315"/>
    <cellStyle name="Normal 12 2 24 4 2" xfId="10647"/>
    <cellStyle name="Normal 12 2 24 5" xfId="7127"/>
    <cellStyle name="Normal 12 2 25" xfId="2130"/>
    <cellStyle name="Normal 12 2 25 2" xfId="3890"/>
    <cellStyle name="Normal 12 2 25 2 2" xfId="9222"/>
    <cellStyle name="Normal 12 2 25 3" xfId="5650"/>
    <cellStyle name="Normal 12 2 25 3 2" xfId="10982"/>
    <cellStyle name="Normal 12 2 25 4" xfId="7462"/>
    <cellStyle name="Normal 12 2 26" xfId="438"/>
    <cellStyle name="Normal 12 2 26 2" xfId="6582"/>
    <cellStyle name="Normal 12 2 27" xfId="3010"/>
    <cellStyle name="Normal 12 2 27 2" xfId="8342"/>
    <cellStyle name="Normal 12 2 28" xfId="4770"/>
    <cellStyle name="Normal 12 2 28 2" xfId="10102"/>
    <cellStyle name="Normal 12 2 29" xfId="6537"/>
    <cellStyle name="Normal 12 2 3" xfId="1185"/>
    <cellStyle name="Normal 12 2 3 2" xfId="1186"/>
    <cellStyle name="Normal 12 2 3 2 2" xfId="2715"/>
    <cellStyle name="Normal 12 2 3 2 2 2" xfId="4475"/>
    <cellStyle name="Normal 12 2 3 2 2 2 2" xfId="9807"/>
    <cellStyle name="Normal 12 2 3 2 2 3" xfId="6235"/>
    <cellStyle name="Normal 12 2 3 2 2 3 2" xfId="11567"/>
    <cellStyle name="Normal 12 2 3 2 2 4" xfId="8047"/>
    <cellStyle name="Normal 12 2 3 2 3" xfId="3595"/>
    <cellStyle name="Normal 12 2 3 2 3 2" xfId="8927"/>
    <cellStyle name="Normal 12 2 3 2 4" xfId="5355"/>
    <cellStyle name="Normal 12 2 3 2 4 2" xfId="10687"/>
    <cellStyle name="Normal 12 2 3 2 5" xfId="7167"/>
    <cellStyle name="Normal 12 2 3 3" xfId="1187"/>
    <cellStyle name="Normal 12 2 3 3 2" xfId="2716"/>
    <cellStyle name="Normal 12 2 3 3 2 2" xfId="4476"/>
    <cellStyle name="Normal 12 2 3 3 2 2 2" xfId="9808"/>
    <cellStyle name="Normal 12 2 3 3 2 3" xfId="6236"/>
    <cellStyle name="Normal 12 2 3 3 2 3 2" xfId="11568"/>
    <cellStyle name="Normal 12 2 3 3 2 4" xfId="8048"/>
    <cellStyle name="Normal 12 2 3 3 3" xfId="3596"/>
    <cellStyle name="Normal 12 2 3 3 3 2" xfId="8928"/>
    <cellStyle name="Normal 12 2 3 3 4" xfId="5356"/>
    <cellStyle name="Normal 12 2 3 3 4 2" xfId="10688"/>
    <cellStyle name="Normal 12 2 3 3 5" xfId="7168"/>
    <cellStyle name="Normal 12 2 3 4" xfId="1188"/>
    <cellStyle name="Normal 12 2 3 5" xfId="2714"/>
    <cellStyle name="Normal 12 2 3 5 2" xfId="4474"/>
    <cellStyle name="Normal 12 2 3 5 2 2" xfId="9806"/>
    <cellStyle name="Normal 12 2 3 5 3" xfId="6234"/>
    <cellStyle name="Normal 12 2 3 5 3 2" xfId="11566"/>
    <cellStyle name="Normal 12 2 3 5 4" xfId="8046"/>
    <cellStyle name="Normal 12 2 3 6" xfId="3594"/>
    <cellStyle name="Normal 12 2 3 6 2" xfId="8926"/>
    <cellStyle name="Normal 12 2 3 7" xfId="5354"/>
    <cellStyle name="Normal 12 2 3 7 2" xfId="10686"/>
    <cellStyle name="Normal 12 2 3 8" xfId="7166"/>
    <cellStyle name="Normal 12 2 4" xfId="1189"/>
    <cellStyle name="Normal 12 2 4 2" xfId="2717"/>
    <cellStyle name="Normal 12 2 4 2 2" xfId="4477"/>
    <cellStyle name="Normal 12 2 4 2 2 2" xfId="9809"/>
    <cellStyle name="Normal 12 2 4 2 3" xfId="6237"/>
    <cellStyle name="Normal 12 2 4 2 3 2" xfId="11569"/>
    <cellStyle name="Normal 12 2 4 2 4" xfId="8049"/>
    <cellStyle name="Normal 12 2 4 3" xfId="3597"/>
    <cellStyle name="Normal 12 2 4 3 2" xfId="8929"/>
    <cellStyle name="Normal 12 2 4 4" xfId="5357"/>
    <cellStyle name="Normal 12 2 4 4 2" xfId="10689"/>
    <cellStyle name="Normal 12 2 4 5" xfId="7169"/>
    <cellStyle name="Normal 12 2 5" xfId="1190"/>
    <cellStyle name="Normal 12 2 5 2" xfId="2718"/>
    <cellStyle name="Normal 12 2 5 2 2" xfId="4478"/>
    <cellStyle name="Normal 12 2 5 2 2 2" xfId="9810"/>
    <cellStyle name="Normal 12 2 5 2 3" xfId="6238"/>
    <cellStyle name="Normal 12 2 5 2 3 2" xfId="11570"/>
    <cellStyle name="Normal 12 2 5 2 4" xfId="8050"/>
    <cellStyle name="Normal 12 2 5 3" xfId="3598"/>
    <cellStyle name="Normal 12 2 5 3 2" xfId="8930"/>
    <cellStyle name="Normal 12 2 5 4" xfId="5358"/>
    <cellStyle name="Normal 12 2 5 4 2" xfId="10690"/>
    <cellStyle name="Normal 12 2 5 5" xfId="7170"/>
    <cellStyle name="Normal 12 2 6" xfId="1191"/>
    <cellStyle name="Normal 12 2 6 2" xfId="2719"/>
    <cellStyle name="Normal 12 2 6 2 2" xfId="4479"/>
    <cellStyle name="Normal 12 2 6 2 2 2" xfId="9811"/>
    <cellStyle name="Normal 12 2 6 2 3" xfId="6239"/>
    <cellStyle name="Normal 12 2 6 2 3 2" xfId="11571"/>
    <cellStyle name="Normal 12 2 6 2 4" xfId="8051"/>
    <cellStyle name="Normal 12 2 6 3" xfId="3599"/>
    <cellStyle name="Normal 12 2 6 3 2" xfId="8931"/>
    <cellStyle name="Normal 12 2 6 4" xfId="5359"/>
    <cellStyle name="Normal 12 2 6 4 2" xfId="10691"/>
    <cellStyle name="Normal 12 2 6 5" xfId="7171"/>
    <cellStyle name="Normal 12 2 7" xfId="1192"/>
    <cellStyle name="Normal 12 2 7 2" xfId="2720"/>
    <cellStyle name="Normal 12 2 7 2 2" xfId="4480"/>
    <cellStyle name="Normal 12 2 7 2 2 2" xfId="9812"/>
    <cellStyle name="Normal 12 2 7 2 3" xfId="6240"/>
    <cellStyle name="Normal 12 2 7 2 3 2" xfId="11572"/>
    <cellStyle name="Normal 12 2 7 2 4" xfId="8052"/>
    <cellStyle name="Normal 12 2 7 3" xfId="3600"/>
    <cellStyle name="Normal 12 2 7 3 2" xfId="8932"/>
    <cellStyle name="Normal 12 2 7 4" xfId="5360"/>
    <cellStyle name="Normal 12 2 7 4 2" xfId="10692"/>
    <cellStyle name="Normal 12 2 7 5" xfId="7172"/>
    <cellStyle name="Normal 12 2 8" xfId="1193"/>
    <cellStyle name="Normal 12 2 8 2" xfId="2721"/>
    <cellStyle name="Normal 12 2 8 2 2" xfId="4481"/>
    <cellStyle name="Normal 12 2 8 2 2 2" xfId="9813"/>
    <cellStyle name="Normal 12 2 8 2 3" xfId="6241"/>
    <cellStyle name="Normal 12 2 8 2 3 2" xfId="11573"/>
    <cellStyle name="Normal 12 2 8 2 4" xfId="8053"/>
    <cellStyle name="Normal 12 2 8 3" xfId="3601"/>
    <cellStyle name="Normal 12 2 8 3 2" xfId="8933"/>
    <cellStyle name="Normal 12 2 8 4" xfId="5361"/>
    <cellStyle name="Normal 12 2 8 4 2" xfId="10693"/>
    <cellStyle name="Normal 12 2 8 5" xfId="7173"/>
    <cellStyle name="Normal 12 2 9" xfId="1194"/>
    <cellStyle name="Normal 12 2 9 2" xfId="2722"/>
    <cellStyle name="Normal 12 2 9 2 2" xfId="4482"/>
    <cellStyle name="Normal 12 2 9 2 2 2" xfId="9814"/>
    <cellStyle name="Normal 12 2 9 2 3" xfId="6242"/>
    <cellStyle name="Normal 12 2 9 2 3 2" xfId="11574"/>
    <cellStyle name="Normal 12 2 9 2 4" xfId="8054"/>
    <cellStyle name="Normal 12 2 9 3" xfId="3602"/>
    <cellStyle name="Normal 12 2 9 3 2" xfId="8934"/>
    <cellStyle name="Normal 12 2 9 4" xfId="5362"/>
    <cellStyle name="Normal 12 2 9 4 2" xfId="10694"/>
    <cellStyle name="Normal 12 2 9 5" xfId="7174"/>
    <cellStyle name="Normal 12 20" xfId="1195"/>
    <cellStyle name="Normal 12 20 2" xfId="2723"/>
    <cellStyle name="Normal 12 20 2 2" xfId="4483"/>
    <cellStyle name="Normal 12 20 2 2 2" xfId="9815"/>
    <cellStyle name="Normal 12 20 2 3" xfId="6243"/>
    <cellStyle name="Normal 12 20 2 3 2" xfId="11575"/>
    <cellStyle name="Normal 12 20 2 4" xfId="8055"/>
    <cellStyle name="Normal 12 20 3" xfId="3603"/>
    <cellStyle name="Normal 12 20 3 2" xfId="8935"/>
    <cellStyle name="Normal 12 20 4" xfId="5363"/>
    <cellStyle name="Normal 12 20 4 2" xfId="10695"/>
    <cellStyle name="Normal 12 20 5" xfId="7175"/>
    <cellStyle name="Normal 12 21" xfId="1196"/>
    <cellStyle name="Normal 12 21 2" xfId="2724"/>
    <cellStyle name="Normal 12 21 2 2" xfId="4484"/>
    <cellStyle name="Normal 12 21 2 2 2" xfId="9816"/>
    <cellStyle name="Normal 12 21 2 3" xfId="6244"/>
    <cellStyle name="Normal 12 21 2 3 2" xfId="11576"/>
    <cellStyle name="Normal 12 21 2 4" xfId="8056"/>
    <cellStyle name="Normal 12 21 3" xfId="3604"/>
    <cellStyle name="Normal 12 21 3 2" xfId="8936"/>
    <cellStyle name="Normal 12 21 4" xfId="5364"/>
    <cellStyle name="Normal 12 21 4 2" xfId="10696"/>
    <cellStyle name="Normal 12 21 5" xfId="7176"/>
    <cellStyle name="Normal 12 22" xfId="1197"/>
    <cellStyle name="Normal 12 22 2" xfId="2725"/>
    <cellStyle name="Normal 12 22 2 2" xfId="4485"/>
    <cellStyle name="Normal 12 22 2 2 2" xfId="9817"/>
    <cellStyle name="Normal 12 22 2 3" xfId="6245"/>
    <cellStyle name="Normal 12 22 2 3 2" xfId="11577"/>
    <cellStyle name="Normal 12 22 2 4" xfId="8057"/>
    <cellStyle name="Normal 12 22 3" xfId="3605"/>
    <cellStyle name="Normal 12 22 3 2" xfId="8937"/>
    <cellStyle name="Normal 12 22 4" xfId="5365"/>
    <cellStyle name="Normal 12 22 4 2" xfId="10697"/>
    <cellStyle name="Normal 12 22 5" xfId="7177"/>
    <cellStyle name="Normal 12 23" xfId="1198"/>
    <cellStyle name="Normal 12 23 2" xfId="2726"/>
    <cellStyle name="Normal 12 23 2 2" xfId="4486"/>
    <cellStyle name="Normal 12 23 2 2 2" xfId="9818"/>
    <cellStyle name="Normal 12 23 2 3" xfId="6246"/>
    <cellStyle name="Normal 12 23 2 3 2" xfId="11578"/>
    <cellStyle name="Normal 12 23 2 4" xfId="8058"/>
    <cellStyle name="Normal 12 23 3" xfId="3606"/>
    <cellStyle name="Normal 12 23 3 2" xfId="8938"/>
    <cellStyle name="Normal 12 23 4" xfId="5366"/>
    <cellStyle name="Normal 12 23 4 2" xfId="10698"/>
    <cellStyle name="Normal 12 23 5" xfId="7178"/>
    <cellStyle name="Normal 12 24" xfId="1199"/>
    <cellStyle name="Normal 12 24 2" xfId="2727"/>
    <cellStyle name="Normal 12 24 2 2" xfId="4487"/>
    <cellStyle name="Normal 12 24 2 2 2" xfId="9819"/>
    <cellStyle name="Normal 12 24 2 3" xfId="6247"/>
    <cellStyle name="Normal 12 24 2 3 2" xfId="11579"/>
    <cellStyle name="Normal 12 24 2 4" xfId="8059"/>
    <cellStyle name="Normal 12 24 3" xfId="3607"/>
    <cellStyle name="Normal 12 24 3 2" xfId="8939"/>
    <cellStyle name="Normal 12 24 4" xfId="5367"/>
    <cellStyle name="Normal 12 24 4 2" xfId="10699"/>
    <cellStyle name="Normal 12 24 5" xfId="7179"/>
    <cellStyle name="Normal 12 25" xfId="1200"/>
    <cellStyle name="Normal 12 25 2" xfId="2728"/>
    <cellStyle name="Normal 12 25 2 2" xfId="4488"/>
    <cellStyle name="Normal 12 25 2 2 2" xfId="9820"/>
    <cellStyle name="Normal 12 25 2 3" xfId="6248"/>
    <cellStyle name="Normal 12 25 2 3 2" xfId="11580"/>
    <cellStyle name="Normal 12 25 2 4" xfId="8060"/>
    <cellStyle name="Normal 12 25 3" xfId="3608"/>
    <cellStyle name="Normal 12 25 3 2" xfId="8940"/>
    <cellStyle name="Normal 12 25 4" xfId="5368"/>
    <cellStyle name="Normal 12 25 4 2" xfId="10700"/>
    <cellStyle name="Normal 12 25 5" xfId="7180"/>
    <cellStyle name="Normal 12 26" xfId="1201"/>
    <cellStyle name="Normal 12 26 2" xfId="2729"/>
    <cellStyle name="Normal 12 26 2 2" xfId="4489"/>
    <cellStyle name="Normal 12 26 2 2 2" xfId="9821"/>
    <cellStyle name="Normal 12 26 2 3" xfId="6249"/>
    <cellStyle name="Normal 12 26 2 3 2" xfId="11581"/>
    <cellStyle name="Normal 12 26 2 4" xfId="8061"/>
    <cellStyle name="Normal 12 26 3" xfId="3609"/>
    <cellStyle name="Normal 12 26 3 2" xfId="8941"/>
    <cellStyle name="Normal 12 26 4" xfId="5369"/>
    <cellStyle name="Normal 12 26 4 2" xfId="10701"/>
    <cellStyle name="Normal 12 26 5" xfId="7181"/>
    <cellStyle name="Normal 12 27" xfId="1202"/>
    <cellStyle name="Normal 12 27 2" xfId="2730"/>
    <cellStyle name="Normal 12 27 2 2" xfId="4490"/>
    <cellStyle name="Normal 12 27 2 2 2" xfId="9822"/>
    <cellStyle name="Normal 12 27 2 3" xfId="6250"/>
    <cellStyle name="Normal 12 27 2 3 2" xfId="11582"/>
    <cellStyle name="Normal 12 27 2 4" xfId="8062"/>
    <cellStyle name="Normal 12 27 3" xfId="3610"/>
    <cellStyle name="Normal 12 27 3 2" xfId="8942"/>
    <cellStyle name="Normal 12 27 4" xfId="5370"/>
    <cellStyle name="Normal 12 27 4 2" xfId="10702"/>
    <cellStyle name="Normal 12 27 5" xfId="7182"/>
    <cellStyle name="Normal 12 28" xfId="1203"/>
    <cellStyle name="Normal 12 28 2" xfId="2731"/>
    <cellStyle name="Normal 12 28 2 2" xfId="4491"/>
    <cellStyle name="Normal 12 28 2 2 2" xfId="9823"/>
    <cellStyle name="Normal 12 28 2 3" xfId="6251"/>
    <cellStyle name="Normal 12 28 2 3 2" xfId="11583"/>
    <cellStyle name="Normal 12 28 2 4" xfId="8063"/>
    <cellStyle name="Normal 12 28 3" xfId="3611"/>
    <cellStyle name="Normal 12 28 3 2" xfId="8943"/>
    <cellStyle name="Normal 12 28 4" xfId="5371"/>
    <cellStyle name="Normal 12 28 4 2" xfId="10703"/>
    <cellStyle name="Normal 12 28 5" xfId="7183"/>
    <cellStyle name="Normal 12 29" xfId="1204"/>
    <cellStyle name="Normal 12 29 2" xfId="2732"/>
    <cellStyle name="Normal 12 29 2 2" xfId="4492"/>
    <cellStyle name="Normal 12 29 2 2 2" xfId="9824"/>
    <cellStyle name="Normal 12 29 2 3" xfId="6252"/>
    <cellStyle name="Normal 12 29 2 3 2" xfId="11584"/>
    <cellStyle name="Normal 12 29 2 4" xfId="8064"/>
    <cellStyle name="Normal 12 29 3" xfId="3612"/>
    <cellStyle name="Normal 12 29 3 2" xfId="8944"/>
    <cellStyle name="Normal 12 29 4" xfId="5372"/>
    <cellStyle name="Normal 12 29 4 2" xfId="10704"/>
    <cellStyle name="Normal 12 29 5" xfId="7184"/>
    <cellStyle name="Normal 12 3" xfId="340"/>
    <cellStyle name="Normal 12 3 10" xfId="1206"/>
    <cellStyle name="Normal 12 3 10 2" xfId="2734"/>
    <cellStyle name="Normal 12 3 10 2 2" xfId="4494"/>
    <cellStyle name="Normal 12 3 10 2 2 2" xfId="9826"/>
    <cellStyle name="Normal 12 3 10 2 3" xfId="6254"/>
    <cellStyle name="Normal 12 3 10 2 3 2" xfId="11586"/>
    <cellStyle name="Normal 12 3 10 2 4" xfId="8066"/>
    <cellStyle name="Normal 12 3 10 3" xfId="3614"/>
    <cellStyle name="Normal 12 3 10 3 2" xfId="8946"/>
    <cellStyle name="Normal 12 3 10 4" xfId="5374"/>
    <cellStyle name="Normal 12 3 10 4 2" xfId="10706"/>
    <cellStyle name="Normal 12 3 10 5" xfId="7186"/>
    <cellStyle name="Normal 12 3 11" xfId="1207"/>
    <cellStyle name="Normal 12 3 11 2" xfId="2735"/>
    <cellStyle name="Normal 12 3 11 2 2" xfId="4495"/>
    <cellStyle name="Normal 12 3 11 2 2 2" xfId="9827"/>
    <cellStyle name="Normal 12 3 11 2 3" xfId="6255"/>
    <cellStyle name="Normal 12 3 11 2 3 2" xfId="11587"/>
    <cellStyle name="Normal 12 3 11 2 4" xfId="8067"/>
    <cellStyle name="Normal 12 3 11 3" xfId="3615"/>
    <cellStyle name="Normal 12 3 11 3 2" xfId="8947"/>
    <cellStyle name="Normal 12 3 11 4" xfId="5375"/>
    <cellStyle name="Normal 12 3 11 4 2" xfId="10707"/>
    <cellStyle name="Normal 12 3 11 5" xfId="7187"/>
    <cellStyle name="Normal 12 3 12" xfId="1208"/>
    <cellStyle name="Normal 12 3 12 2" xfId="2736"/>
    <cellStyle name="Normal 12 3 12 2 2" xfId="4496"/>
    <cellStyle name="Normal 12 3 12 2 2 2" xfId="9828"/>
    <cellStyle name="Normal 12 3 12 2 3" xfId="6256"/>
    <cellStyle name="Normal 12 3 12 2 3 2" xfId="11588"/>
    <cellStyle name="Normal 12 3 12 2 4" xfId="8068"/>
    <cellStyle name="Normal 12 3 12 3" xfId="3616"/>
    <cellStyle name="Normal 12 3 12 3 2" xfId="8948"/>
    <cellStyle name="Normal 12 3 12 4" xfId="5376"/>
    <cellStyle name="Normal 12 3 12 4 2" xfId="10708"/>
    <cellStyle name="Normal 12 3 12 5" xfId="7188"/>
    <cellStyle name="Normal 12 3 13" xfId="1209"/>
    <cellStyle name="Normal 12 3 13 2" xfId="2737"/>
    <cellStyle name="Normal 12 3 13 2 2" xfId="4497"/>
    <cellStyle name="Normal 12 3 13 2 2 2" xfId="9829"/>
    <cellStyle name="Normal 12 3 13 2 3" xfId="6257"/>
    <cellStyle name="Normal 12 3 13 2 3 2" xfId="11589"/>
    <cellStyle name="Normal 12 3 13 2 4" xfId="8069"/>
    <cellStyle name="Normal 12 3 13 3" xfId="3617"/>
    <cellStyle name="Normal 12 3 13 3 2" xfId="8949"/>
    <cellStyle name="Normal 12 3 13 4" xfId="5377"/>
    <cellStyle name="Normal 12 3 13 4 2" xfId="10709"/>
    <cellStyle name="Normal 12 3 13 5" xfId="7189"/>
    <cellStyle name="Normal 12 3 14" xfId="1210"/>
    <cellStyle name="Normal 12 3 14 2" xfId="2738"/>
    <cellStyle name="Normal 12 3 14 2 2" xfId="4498"/>
    <cellStyle name="Normal 12 3 14 2 2 2" xfId="9830"/>
    <cellStyle name="Normal 12 3 14 2 3" xfId="6258"/>
    <cellStyle name="Normal 12 3 14 2 3 2" xfId="11590"/>
    <cellStyle name="Normal 12 3 14 2 4" xfId="8070"/>
    <cellStyle name="Normal 12 3 14 3" xfId="3618"/>
    <cellStyle name="Normal 12 3 14 3 2" xfId="8950"/>
    <cellStyle name="Normal 12 3 14 4" xfId="5378"/>
    <cellStyle name="Normal 12 3 14 4 2" xfId="10710"/>
    <cellStyle name="Normal 12 3 14 5" xfId="7190"/>
    <cellStyle name="Normal 12 3 15" xfId="1211"/>
    <cellStyle name="Normal 12 3 15 2" xfId="2739"/>
    <cellStyle name="Normal 12 3 15 2 2" xfId="4499"/>
    <cellStyle name="Normal 12 3 15 2 2 2" xfId="9831"/>
    <cellStyle name="Normal 12 3 15 2 3" xfId="6259"/>
    <cellStyle name="Normal 12 3 15 2 3 2" xfId="11591"/>
    <cellStyle name="Normal 12 3 15 2 4" xfId="8071"/>
    <cellStyle name="Normal 12 3 15 3" xfId="3619"/>
    <cellStyle name="Normal 12 3 15 3 2" xfId="8951"/>
    <cellStyle name="Normal 12 3 15 4" xfId="5379"/>
    <cellStyle name="Normal 12 3 15 4 2" xfId="10711"/>
    <cellStyle name="Normal 12 3 15 5" xfId="7191"/>
    <cellStyle name="Normal 12 3 16" xfId="1212"/>
    <cellStyle name="Normal 12 3 16 2" xfId="2740"/>
    <cellStyle name="Normal 12 3 16 2 2" xfId="4500"/>
    <cellStyle name="Normal 12 3 16 2 2 2" xfId="9832"/>
    <cellStyle name="Normal 12 3 16 2 3" xfId="6260"/>
    <cellStyle name="Normal 12 3 16 2 3 2" xfId="11592"/>
    <cellStyle name="Normal 12 3 16 2 4" xfId="8072"/>
    <cellStyle name="Normal 12 3 16 3" xfId="3620"/>
    <cellStyle name="Normal 12 3 16 3 2" xfId="8952"/>
    <cellStyle name="Normal 12 3 16 4" xfId="5380"/>
    <cellStyle name="Normal 12 3 16 4 2" xfId="10712"/>
    <cellStyle name="Normal 12 3 16 5" xfId="7192"/>
    <cellStyle name="Normal 12 3 17" xfId="1213"/>
    <cellStyle name="Normal 12 3 17 2" xfId="2741"/>
    <cellStyle name="Normal 12 3 17 2 2" xfId="4501"/>
    <cellStyle name="Normal 12 3 17 2 2 2" xfId="9833"/>
    <cellStyle name="Normal 12 3 17 2 3" xfId="6261"/>
    <cellStyle name="Normal 12 3 17 2 3 2" xfId="11593"/>
    <cellStyle name="Normal 12 3 17 2 4" xfId="8073"/>
    <cellStyle name="Normal 12 3 17 3" xfId="3621"/>
    <cellStyle name="Normal 12 3 17 3 2" xfId="8953"/>
    <cellStyle name="Normal 12 3 17 4" xfId="5381"/>
    <cellStyle name="Normal 12 3 17 4 2" xfId="10713"/>
    <cellStyle name="Normal 12 3 17 5" xfId="7193"/>
    <cellStyle name="Normal 12 3 18" xfId="1214"/>
    <cellStyle name="Normal 12 3 18 2" xfId="2742"/>
    <cellStyle name="Normal 12 3 18 2 2" xfId="4502"/>
    <cellStyle name="Normal 12 3 18 2 2 2" xfId="9834"/>
    <cellStyle name="Normal 12 3 18 2 3" xfId="6262"/>
    <cellStyle name="Normal 12 3 18 2 3 2" xfId="11594"/>
    <cellStyle name="Normal 12 3 18 2 4" xfId="8074"/>
    <cellStyle name="Normal 12 3 18 3" xfId="3622"/>
    <cellStyle name="Normal 12 3 18 3 2" xfId="8954"/>
    <cellStyle name="Normal 12 3 18 4" xfId="5382"/>
    <cellStyle name="Normal 12 3 18 4 2" xfId="10714"/>
    <cellStyle name="Normal 12 3 18 5" xfId="7194"/>
    <cellStyle name="Normal 12 3 19" xfId="1215"/>
    <cellStyle name="Normal 12 3 19 2" xfId="2743"/>
    <cellStyle name="Normal 12 3 19 2 2" xfId="4503"/>
    <cellStyle name="Normal 12 3 19 2 2 2" xfId="9835"/>
    <cellStyle name="Normal 12 3 19 2 3" xfId="6263"/>
    <cellStyle name="Normal 12 3 19 2 3 2" xfId="11595"/>
    <cellStyle name="Normal 12 3 19 2 4" xfId="8075"/>
    <cellStyle name="Normal 12 3 19 3" xfId="3623"/>
    <cellStyle name="Normal 12 3 19 3 2" xfId="8955"/>
    <cellStyle name="Normal 12 3 19 4" xfId="5383"/>
    <cellStyle name="Normal 12 3 19 4 2" xfId="10715"/>
    <cellStyle name="Normal 12 3 19 5" xfId="7195"/>
    <cellStyle name="Normal 12 3 2" xfId="1216"/>
    <cellStyle name="Normal 12 3 2 2" xfId="1217"/>
    <cellStyle name="Normal 12 3 2 2 2" xfId="2745"/>
    <cellStyle name="Normal 12 3 2 2 2 2" xfId="4505"/>
    <cellStyle name="Normal 12 3 2 2 2 2 2" xfId="9837"/>
    <cellStyle name="Normal 12 3 2 2 2 3" xfId="6265"/>
    <cellStyle name="Normal 12 3 2 2 2 3 2" xfId="11597"/>
    <cellStyle name="Normal 12 3 2 2 2 4" xfId="8077"/>
    <cellStyle name="Normal 12 3 2 2 3" xfId="3625"/>
    <cellStyle name="Normal 12 3 2 2 3 2" xfId="8957"/>
    <cellStyle name="Normal 12 3 2 2 4" xfId="5385"/>
    <cellStyle name="Normal 12 3 2 2 4 2" xfId="10717"/>
    <cellStyle name="Normal 12 3 2 2 5" xfId="7197"/>
    <cellStyle name="Normal 12 3 2 3" xfId="1218"/>
    <cellStyle name="Normal 12 3 2 3 2" xfId="2746"/>
    <cellStyle name="Normal 12 3 2 3 2 2" xfId="4506"/>
    <cellStyle name="Normal 12 3 2 3 2 2 2" xfId="9838"/>
    <cellStyle name="Normal 12 3 2 3 2 3" xfId="6266"/>
    <cellStyle name="Normal 12 3 2 3 2 3 2" xfId="11598"/>
    <cellStyle name="Normal 12 3 2 3 2 4" xfId="8078"/>
    <cellStyle name="Normal 12 3 2 3 3" xfId="3626"/>
    <cellStyle name="Normal 12 3 2 3 3 2" xfId="8958"/>
    <cellStyle name="Normal 12 3 2 3 4" xfId="5386"/>
    <cellStyle name="Normal 12 3 2 3 4 2" xfId="10718"/>
    <cellStyle name="Normal 12 3 2 3 5" xfId="7198"/>
    <cellStyle name="Normal 12 3 2 4" xfId="1219"/>
    <cellStyle name="Normal 12 3 2 5" xfId="2744"/>
    <cellStyle name="Normal 12 3 2 5 2" xfId="4504"/>
    <cellStyle name="Normal 12 3 2 5 2 2" xfId="9836"/>
    <cellStyle name="Normal 12 3 2 5 3" xfId="6264"/>
    <cellStyle name="Normal 12 3 2 5 3 2" xfId="11596"/>
    <cellStyle name="Normal 12 3 2 5 4" xfId="8076"/>
    <cellStyle name="Normal 12 3 2 6" xfId="3624"/>
    <cellStyle name="Normal 12 3 2 6 2" xfId="8956"/>
    <cellStyle name="Normal 12 3 2 7" xfId="5384"/>
    <cellStyle name="Normal 12 3 2 7 2" xfId="10716"/>
    <cellStyle name="Normal 12 3 2 8" xfId="7196"/>
    <cellStyle name="Normal 12 3 20" xfId="1220"/>
    <cellStyle name="Normal 12 3 20 2" xfId="2747"/>
    <cellStyle name="Normal 12 3 20 2 2" xfId="4507"/>
    <cellStyle name="Normal 12 3 20 2 2 2" xfId="9839"/>
    <cellStyle name="Normal 12 3 20 2 3" xfId="6267"/>
    <cellStyle name="Normal 12 3 20 2 3 2" xfId="11599"/>
    <cellStyle name="Normal 12 3 20 2 4" xfId="8079"/>
    <cellStyle name="Normal 12 3 20 3" xfId="3627"/>
    <cellStyle name="Normal 12 3 20 3 2" xfId="8959"/>
    <cellStyle name="Normal 12 3 20 4" xfId="5387"/>
    <cellStyle name="Normal 12 3 20 4 2" xfId="10719"/>
    <cellStyle name="Normal 12 3 20 5" xfId="7199"/>
    <cellStyle name="Normal 12 3 21" xfId="1221"/>
    <cellStyle name="Normal 12 3 21 2" xfId="2748"/>
    <cellStyle name="Normal 12 3 21 2 2" xfId="4508"/>
    <cellStyle name="Normal 12 3 21 2 2 2" xfId="9840"/>
    <cellStyle name="Normal 12 3 21 2 3" xfId="6268"/>
    <cellStyle name="Normal 12 3 21 2 3 2" xfId="11600"/>
    <cellStyle name="Normal 12 3 21 2 4" xfId="8080"/>
    <cellStyle name="Normal 12 3 21 3" xfId="3628"/>
    <cellStyle name="Normal 12 3 21 3 2" xfId="8960"/>
    <cellStyle name="Normal 12 3 21 4" xfId="5388"/>
    <cellStyle name="Normal 12 3 21 4 2" xfId="10720"/>
    <cellStyle name="Normal 12 3 21 5" xfId="7200"/>
    <cellStyle name="Normal 12 3 22" xfId="1222"/>
    <cellStyle name="Normal 12 3 22 2" xfId="2749"/>
    <cellStyle name="Normal 12 3 22 2 2" xfId="4509"/>
    <cellStyle name="Normal 12 3 22 2 2 2" xfId="9841"/>
    <cellStyle name="Normal 12 3 22 2 3" xfId="6269"/>
    <cellStyle name="Normal 12 3 22 2 3 2" xfId="11601"/>
    <cellStyle name="Normal 12 3 22 2 4" xfId="8081"/>
    <cellStyle name="Normal 12 3 22 3" xfId="3629"/>
    <cellStyle name="Normal 12 3 22 3 2" xfId="8961"/>
    <cellStyle name="Normal 12 3 22 4" xfId="5389"/>
    <cellStyle name="Normal 12 3 22 4 2" xfId="10721"/>
    <cellStyle name="Normal 12 3 22 5" xfId="7201"/>
    <cellStyle name="Normal 12 3 23" xfId="1205"/>
    <cellStyle name="Normal 12 3 23 2" xfId="2733"/>
    <cellStyle name="Normal 12 3 23 2 2" xfId="4493"/>
    <cellStyle name="Normal 12 3 23 2 2 2" xfId="9825"/>
    <cellStyle name="Normal 12 3 23 2 3" xfId="6253"/>
    <cellStyle name="Normal 12 3 23 2 3 2" xfId="11585"/>
    <cellStyle name="Normal 12 3 23 2 4" xfId="8065"/>
    <cellStyle name="Normal 12 3 23 3" xfId="3613"/>
    <cellStyle name="Normal 12 3 23 3 2" xfId="8945"/>
    <cellStyle name="Normal 12 3 23 4" xfId="5373"/>
    <cellStyle name="Normal 12 3 23 4 2" xfId="10705"/>
    <cellStyle name="Normal 12 3 23 5" xfId="7185"/>
    <cellStyle name="Normal 12 3 24" xfId="2134"/>
    <cellStyle name="Normal 12 3 24 2" xfId="3894"/>
    <cellStyle name="Normal 12 3 24 2 2" xfId="9226"/>
    <cellStyle name="Normal 12 3 24 3" xfId="5654"/>
    <cellStyle name="Normal 12 3 24 3 2" xfId="10986"/>
    <cellStyle name="Normal 12 3 24 4" xfId="7466"/>
    <cellStyle name="Normal 12 3 25" xfId="443"/>
    <cellStyle name="Normal 12 3 25 2" xfId="6586"/>
    <cellStyle name="Normal 12 3 26" xfId="3014"/>
    <cellStyle name="Normal 12 3 26 2" xfId="8346"/>
    <cellStyle name="Normal 12 3 27" xfId="4774"/>
    <cellStyle name="Normal 12 3 27 2" xfId="10106"/>
    <cellStyle name="Normal 12 3 28" xfId="6554"/>
    <cellStyle name="Normal 12 3 3" xfId="1223"/>
    <cellStyle name="Normal 12 3 3 2" xfId="2750"/>
    <cellStyle name="Normal 12 3 3 2 2" xfId="4510"/>
    <cellStyle name="Normal 12 3 3 2 2 2" xfId="9842"/>
    <cellStyle name="Normal 12 3 3 2 3" xfId="6270"/>
    <cellStyle name="Normal 12 3 3 2 3 2" xfId="11602"/>
    <cellStyle name="Normal 12 3 3 2 4" xfId="8082"/>
    <cellStyle name="Normal 12 3 3 3" xfId="3630"/>
    <cellStyle name="Normal 12 3 3 3 2" xfId="8962"/>
    <cellStyle name="Normal 12 3 3 4" xfId="5390"/>
    <cellStyle name="Normal 12 3 3 4 2" xfId="10722"/>
    <cellStyle name="Normal 12 3 3 5" xfId="7202"/>
    <cellStyle name="Normal 12 3 4" xfId="1224"/>
    <cellStyle name="Normal 12 3 4 2" xfId="2751"/>
    <cellStyle name="Normal 12 3 4 2 2" xfId="4511"/>
    <cellStyle name="Normal 12 3 4 2 2 2" xfId="9843"/>
    <cellStyle name="Normal 12 3 4 2 3" xfId="6271"/>
    <cellStyle name="Normal 12 3 4 2 3 2" xfId="11603"/>
    <cellStyle name="Normal 12 3 4 2 4" xfId="8083"/>
    <cellStyle name="Normal 12 3 4 3" xfId="3631"/>
    <cellStyle name="Normal 12 3 4 3 2" xfId="8963"/>
    <cellStyle name="Normal 12 3 4 4" xfId="5391"/>
    <cellStyle name="Normal 12 3 4 4 2" xfId="10723"/>
    <cellStyle name="Normal 12 3 4 5" xfId="7203"/>
    <cellStyle name="Normal 12 3 5" xfId="1225"/>
    <cellStyle name="Normal 12 3 5 2" xfId="2752"/>
    <cellStyle name="Normal 12 3 5 2 2" xfId="4512"/>
    <cellStyle name="Normal 12 3 5 2 2 2" xfId="9844"/>
    <cellStyle name="Normal 12 3 5 2 3" xfId="6272"/>
    <cellStyle name="Normal 12 3 5 2 3 2" xfId="11604"/>
    <cellStyle name="Normal 12 3 5 2 4" xfId="8084"/>
    <cellStyle name="Normal 12 3 5 3" xfId="3632"/>
    <cellStyle name="Normal 12 3 5 3 2" xfId="8964"/>
    <cellStyle name="Normal 12 3 5 4" xfId="5392"/>
    <cellStyle name="Normal 12 3 5 4 2" xfId="10724"/>
    <cellStyle name="Normal 12 3 5 5" xfId="7204"/>
    <cellStyle name="Normal 12 3 6" xfId="1226"/>
    <cellStyle name="Normal 12 3 6 2" xfId="2753"/>
    <cellStyle name="Normal 12 3 6 2 2" xfId="4513"/>
    <cellStyle name="Normal 12 3 6 2 2 2" xfId="9845"/>
    <cellStyle name="Normal 12 3 6 2 3" xfId="6273"/>
    <cellStyle name="Normal 12 3 6 2 3 2" xfId="11605"/>
    <cellStyle name="Normal 12 3 6 2 4" xfId="8085"/>
    <cellStyle name="Normal 12 3 6 3" xfId="3633"/>
    <cellStyle name="Normal 12 3 6 3 2" xfId="8965"/>
    <cellStyle name="Normal 12 3 6 4" xfId="5393"/>
    <cellStyle name="Normal 12 3 6 4 2" xfId="10725"/>
    <cellStyle name="Normal 12 3 6 5" xfId="7205"/>
    <cellStyle name="Normal 12 3 7" xfId="1227"/>
    <cellStyle name="Normal 12 3 7 2" xfId="2754"/>
    <cellStyle name="Normal 12 3 7 2 2" xfId="4514"/>
    <cellStyle name="Normal 12 3 7 2 2 2" xfId="9846"/>
    <cellStyle name="Normal 12 3 7 2 3" xfId="6274"/>
    <cellStyle name="Normal 12 3 7 2 3 2" xfId="11606"/>
    <cellStyle name="Normal 12 3 7 2 4" xfId="8086"/>
    <cellStyle name="Normal 12 3 7 3" xfId="3634"/>
    <cellStyle name="Normal 12 3 7 3 2" xfId="8966"/>
    <cellStyle name="Normal 12 3 7 4" xfId="5394"/>
    <cellStyle name="Normal 12 3 7 4 2" xfId="10726"/>
    <cellStyle name="Normal 12 3 7 5" xfId="7206"/>
    <cellStyle name="Normal 12 3 8" xfId="1228"/>
    <cellStyle name="Normal 12 3 8 2" xfId="2755"/>
    <cellStyle name="Normal 12 3 8 2 2" xfId="4515"/>
    <cellStyle name="Normal 12 3 8 2 2 2" xfId="9847"/>
    <cellStyle name="Normal 12 3 8 2 3" xfId="6275"/>
    <cellStyle name="Normal 12 3 8 2 3 2" xfId="11607"/>
    <cellStyle name="Normal 12 3 8 2 4" xfId="8087"/>
    <cellStyle name="Normal 12 3 8 3" xfId="3635"/>
    <cellStyle name="Normal 12 3 8 3 2" xfId="8967"/>
    <cellStyle name="Normal 12 3 8 4" xfId="5395"/>
    <cellStyle name="Normal 12 3 8 4 2" xfId="10727"/>
    <cellStyle name="Normal 12 3 8 5" xfId="7207"/>
    <cellStyle name="Normal 12 3 9" xfId="1229"/>
    <cellStyle name="Normal 12 3 9 2" xfId="2756"/>
    <cellStyle name="Normal 12 3 9 2 2" xfId="4516"/>
    <cellStyle name="Normal 12 3 9 2 2 2" xfId="9848"/>
    <cellStyle name="Normal 12 3 9 2 3" xfId="6276"/>
    <cellStyle name="Normal 12 3 9 2 3 2" xfId="11608"/>
    <cellStyle name="Normal 12 3 9 2 4" xfId="8088"/>
    <cellStyle name="Normal 12 3 9 3" xfId="3636"/>
    <cellStyle name="Normal 12 3 9 3 2" xfId="8968"/>
    <cellStyle name="Normal 12 3 9 4" xfId="5396"/>
    <cellStyle name="Normal 12 3 9 4 2" xfId="10728"/>
    <cellStyle name="Normal 12 3 9 5" xfId="7208"/>
    <cellStyle name="Normal 12 30" xfId="1230"/>
    <cellStyle name="Normal 12 30 2" xfId="2757"/>
    <cellStyle name="Normal 12 30 2 2" xfId="4517"/>
    <cellStyle name="Normal 12 30 2 2 2" xfId="9849"/>
    <cellStyle name="Normal 12 30 2 3" xfId="6277"/>
    <cellStyle name="Normal 12 30 2 3 2" xfId="11609"/>
    <cellStyle name="Normal 12 30 2 4" xfId="8089"/>
    <cellStyle name="Normal 12 30 3" xfId="3637"/>
    <cellStyle name="Normal 12 30 3 2" xfId="8969"/>
    <cellStyle name="Normal 12 30 4" xfId="5397"/>
    <cellStyle name="Normal 12 30 4 2" xfId="10729"/>
    <cellStyle name="Normal 12 30 5" xfId="7209"/>
    <cellStyle name="Normal 12 31" xfId="1231"/>
    <cellStyle name="Normal 12 31 2" xfId="2758"/>
    <cellStyle name="Normal 12 31 2 2" xfId="4518"/>
    <cellStyle name="Normal 12 31 2 2 2" xfId="9850"/>
    <cellStyle name="Normal 12 31 2 3" xfId="6278"/>
    <cellStyle name="Normal 12 31 2 3 2" xfId="11610"/>
    <cellStyle name="Normal 12 31 2 4" xfId="8090"/>
    <cellStyle name="Normal 12 31 3" xfId="3638"/>
    <cellStyle name="Normal 12 31 3 2" xfId="8970"/>
    <cellStyle name="Normal 12 31 4" xfId="5398"/>
    <cellStyle name="Normal 12 31 4 2" xfId="10730"/>
    <cellStyle name="Normal 12 31 5" xfId="7210"/>
    <cellStyle name="Normal 12 32" xfId="1232"/>
    <cellStyle name="Normal 12 32 2" xfId="2759"/>
    <cellStyle name="Normal 12 32 2 2" xfId="4519"/>
    <cellStyle name="Normal 12 32 2 2 2" xfId="9851"/>
    <cellStyle name="Normal 12 32 2 3" xfId="6279"/>
    <cellStyle name="Normal 12 32 2 3 2" xfId="11611"/>
    <cellStyle name="Normal 12 32 2 4" xfId="8091"/>
    <cellStyle name="Normal 12 32 3" xfId="3639"/>
    <cellStyle name="Normal 12 32 3 2" xfId="8971"/>
    <cellStyle name="Normal 12 32 4" xfId="5399"/>
    <cellStyle name="Normal 12 32 4 2" xfId="10731"/>
    <cellStyle name="Normal 12 32 5" xfId="7211"/>
    <cellStyle name="Normal 12 33" xfId="1132"/>
    <cellStyle name="Normal 12 33 2" xfId="2663"/>
    <cellStyle name="Normal 12 33 2 2" xfId="4423"/>
    <cellStyle name="Normal 12 33 2 2 2" xfId="9755"/>
    <cellStyle name="Normal 12 33 2 3" xfId="6183"/>
    <cellStyle name="Normal 12 33 2 3 2" xfId="11515"/>
    <cellStyle name="Normal 12 33 2 4" xfId="7995"/>
    <cellStyle name="Normal 12 33 3" xfId="3543"/>
    <cellStyle name="Normal 12 33 3 2" xfId="8875"/>
    <cellStyle name="Normal 12 33 4" xfId="5303"/>
    <cellStyle name="Normal 12 33 4 2" xfId="10635"/>
    <cellStyle name="Normal 12 33 5" xfId="7115"/>
    <cellStyle name="Normal 12 34" xfId="2126"/>
    <cellStyle name="Normal 12 34 2" xfId="3886"/>
    <cellStyle name="Normal 12 34 2 2" xfId="9218"/>
    <cellStyle name="Normal 12 34 3" xfId="5646"/>
    <cellStyle name="Normal 12 34 3 2" xfId="10978"/>
    <cellStyle name="Normal 12 34 4" xfId="7458"/>
    <cellStyle name="Normal 12 35" xfId="426"/>
    <cellStyle name="Normal 12 35 2" xfId="6578"/>
    <cellStyle name="Normal 12 36" xfId="3006"/>
    <cellStyle name="Normal 12 36 2" xfId="8338"/>
    <cellStyle name="Normal 12 37" xfId="4766"/>
    <cellStyle name="Normal 12 37 2" xfId="10098"/>
    <cellStyle name="Normal 12 38" xfId="6533"/>
    <cellStyle name="Normal 12 4" xfId="502"/>
    <cellStyle name="Normal 12 4 10" xfId="1233"/>
    <cellStyle name="Normal 12 4 10 2" xfId="2760"/>
    <cellStyle name="Normal 12 4 10 2 2" xfId="4520"/>
    <cellStyle name="Normal 12 4 10 2 2 2" xfId="9852"/>
    <cellStyle name="Normal 12 4 10 2 3" xfId="6280"/>
    <cellStyle name="Normal 12 4 10 2 3 2" xfId="11612"/>
    <cellStyle name="Normal 12 4 10 2 4" xfId="8092"/>
    <cellStyle name="Normal 12 4 10 3" xfId="3640"/>
    <cellStyle name="Normal 12 4 10 3 2" xfId="8972"/>
    <cellStyle name="Normal 12 4 10 4" xfId="5400"/>
    <cellStyle name="Normal 12 4 10 4 2" xfId="10732"/>
    <cellStyle name="Normal 12 4 10 5" xfId="7212"/>
    <cellStyle name="Normal 12 4 11" xfId="2136"/>
    <cellStyle name="Normal 12 4 11 2" xfId="3896"/>
    <cellStyle name="Normal 12 4 11 2 2" xfId="9228"/>
    <cellStyle name="Normal 12 4 11 3" xfId="5656"/>
    <cellStyle name="Normal 12 4 11 3 2" xfId="10988"/>
    <cellStyle name="Normal 12 4 11 4" xfId="7468"/>
    <cellStyle name="Normal 12 4 12" xfId="3016"/>
    <cellStyle name="Normal 12 4 12 2" xfId="8348"/>
    <cellStyle name="Normal 12 4 13" xfId="4776"/>
    <cellStyle name="Normal 12 4 13 2" xfId="10108"/>
    <cellStyle name="Normal 12 4 14" xfId="6588"/>
    <cellStyle name="Normal 12 4 2" xfId="1234"/>
    <cellStyle name="Normal 12 4 2 2" xfId="1235"/>
    <cellStyle name="Normal 12 4 2 2 2" xfId="2762"/>
    <cellStyle name="Normal 12 4 2 2 2 2" xfId="4522"/>
    <cellStyle name="Normal 12 4 2 2 2 2 2" xfId="9854"/>
    <cellStyle name="Normal 12 4 2 2 2 3" xfId="6282"/>
    <cellStyle name="Normal 12 4 2 2 2 3 2" xfId="11614"/>
    <cellStyle name="Normal 12 4 2 2 2 4" xfId="8094"/>
    <cellStyle name="Normal 12 4 2 2 3" xfId="3642"/>
    <cellStyle name="Normal 12 4 2 2 3 2" xfId="8974"/>
    <cellStyle name="Normal 12 4 2 2 4" xfId="5402"/>
    <cellStyle name="Normal 12 4 2 2 4 2" xfId="10734"/>
    <cellStyle name="Normal 12 4 2 2 5" xfId="7214"/>
    <cellStyle name="Normal 12 4 2 3" xfId="1236"/>
    <cellStyle name="Normal 12 4 2 3 2" xfId="2763"/>
    <cellStyle name="Normal 12 4 2 3 2 2" xfId="4523"/>
    <cellStyle name="Normal 12 4 2 3 2 2 2" xfId="9855"/>
    <cellStyle name="Normal 12 4 2 3 2 3" xfId="6283"/>
    <cellStyle name="Normal 12 4 2 3 2 3 2" xfId="11615"/>
    <cellStyle name="Normal 12 4 2 3 2 4" xfId="8095"/>
    <cellStyle name="Normal 12 4 2 3 3" xfId="3643"/>
    <cellStyle name="Normal 12 4 2 3 3 2" xfId="8975"/>
    <cellStyle name="Normal 12 4 2 3 4" xfId="5403"/>
    <cellStyle name="Normal 12 4 2 3 4 2" xfId="10735"/>
    <cellStyle name="Normal 12 4 2 3 5" xfId="7215"/>
    <cellStyle name="Normal 12 4 2 4" xfId="2761"/>
    <cellStyle name="Normal 12 4 2 4 2" xfId="4521"/>
    <cellStyle name="Normal 12 4 2 4 2 2" xfId="9853"/>
    <cellStyle name="Normal 12 4 2 4 3" xfId="6281"/>
    <cellStyle name="Normal 12 4 2 4 3 2" xfId="11613"/>
    <cellStyle name="Normal 12 4 2 4 4" xfId="8093"/>
    <cellStyle name="Normal 12 4 2 5" xfId="3641"/>
    <cellStyle name="Normal 12 4 2 5 2" xfId="8973"/>
    <cellStyle name="Normal 12 4 2 6" xfId="5401"/>
    <cellStyle name="Normal 12 4 2 6 2" xfId="10733"/>
    <cellStyle name="Normal 12 4 2 7" xfId="7213"/>
    <cellStyle name="Normal 12 4 3" xfId="1237"/>
    <cellStyle name="Normal 12 4 3 2" xfId="2764"/>
    <cellStyle name="Normal 12 4 3 2 2" xfId="4524"/>
    <cellStyle name="Normal 12 4 3 2 2 2" xfId="9856"/>
    <cellStyle name="Normal 12 4 3 2 3" xfId="6284"/>
    <cellStyle name="Normal 12 4 3 2 3 2" xfId="11616"/>
    <cellStyle name="Normal 12 4 3 2 4" xfId="8096"/>
    <cellStyle name="Normal 12 4 3 3" xfId="3644"/>
    <cellStyle name="Normal 12 4 3 3 2" xfId="8976"/>
    <cellStyle name="Normal 12 4 3 4" xfId="5404"/>
    <cellStyle name="Normal 12 4 3 4 2" xfId="10736"/>
    <cellStyle name="Normal 12 4 3 5" xfId="7216"/>
    <cellStyle name="Normal 12 4 4" xfId="1238"/>
    <cellStyle name="Normal 12 4 4 2" xfId="2765"/>
    <cellStyle name="Normal 12 4 4 2 2" xfId="4525"/>
    <cellStyle name="Normal 12 4 4 2 2 2" xfId="9857"/>
    <cellStyle name="Normal 12 4 4 2 3" xfId="6285"/>
    <cellStyle name="Normal 12 4 4 2 3 2" xfId="11617"/>
    <cellStyle name="Normal 12 4 4 2 4" xfId="8097"/>
    <cellStyle name="Normal 12 4 4 3" xfId="3645"/>
    <cellStyle name="Normal 12 4 4 3 2" xfId="8977"/>
    <cellStyle name="Normal 12 4 4 4" xfId="5405"/>
    <cellStyle name="Normal 12 4 4 4 2" xfId="10737"/>
    <cellStyle name="Normal 12 4 4 5" xfId="7217"/>
    <cellStyle name="Normal 12 4 5" xfId="1239"/>
    <cellStyle name="Normal 12 4 6" xfId="1240"/>
    <cellStyle name="Normal 12 4 6 2" xfId="2766"/>
    <cellStyle name="Normal 12 4 6 2 2" xfId="4526"/>
    <cellStyle name="Normal 12 4 6 2 2 2" xfId="9858"/>
    <cellStyle name="Normal 12 4 6 2 3" xfId="6286"/>
    <cellStyle name="Normal 12 4 6 2 3 2" xfId="11618"/>
    <cellStyle name="Normal 12 4 6 2 4" xfId="8098"/>
    <cellStyle name="Normal 12 4 6 3" xfId="3646"/>
    <cellStyle name="Normal 12 4 6 3 2" xfId="8978"/>
    <cellStyle name="Normal 12 4 6 4" xfId="5406"/>
    <cellStyle name="Normal 12 4 6 4 2" xfId="10738"/>
    <cellStyle name="Normal 12 4 6 5" xfId="7218"/>
    <cellStyle name="Normal 12 4 7" xfId="1241"/>
    <cellStyle name="Normal 12 4 7 2" xfId="2767"/>
    <cellStyle name="Normal 12 4 7 2 2" xfId="4527"/>
    <cellStyle name="Normal 12 4 7 2 2 2" xfId="9859"/>
    <cellStyle name="Normal 12 4 7 2 3" xfId="6287"/>
    <cellStyle name="Normal 12 4 7 2 3 2" xfId="11619"/>
    <cellStyle name="Normal 12 4 7 2 4" xfId="8099"/>
    <cellStyle name="Normal 12 4 7 3" xfId="3647"/>
    <cellStyle name="Normal 12 4 7 3 2" xfId="8979"/>
    <cellStyle name="Normal 12 4 7 4" xfId="5407"/>
    <cellStyle name="Normal 12 4 7 4 2" xfId="10739"/>
    <cellStyle name="Normal 12 4 7 5" xfId="7219"/>
    <cellStyle name="Normal 12 4 8" xfId="1242"/>
    <cellStyle name="Normal 12 4 8 2" xfId="2768"/>
    <cellStyle name="Normal 12 4 8 2 2" xfId="4528"/>
    <cellStyle name="Normal 12 4 8 2 2 2" xfId="9860"/>
    <cellStyle name="Normal 12 4 8 2 3" xfId="6288"/>
    <cellStyle name="Normal 12 4 8 2 3 2" xfId="11620"/>
    <cellStyle name="Normal 12 4 8 2 4" xfId="8100"/>
    <cellStyle name="Normal 12 4 8 3" xfId="3648"/>
    <cellStyle name="Normal 12 4 8 3 2" xfId="8980"/>
    <cellStyle name="Normal 12 4 8 4" xfId="5408"/>
    <cellStyle name="Normal 12 4 8 4 2" xfId="10740"/>
    <cellStyle name="Normal 12 4 8 5" xfId="7220"/>
    <cellStyle name="Normal 12 4 9" xfId="1243"/>
    <cellStyle name="Normal 12 4 9 2" xfId="2769"/>
    <cellStyle name="Normal 12 4 9 2 2" xfId="4529"/>
    <cellStyle name="Normal 12 4 9 2 2 2" xfId="9861"/>
    <cellStyle name="Normal 12 4 9 2 3" xfId="6289"/>
    <cellStyle name="Normal 12 4 9 2 3 2" xfId="11621"/>
    <cellStyle name="Normal 12 4 9 2 4" xfId="8101"/>
    <cellStyle name="Normal 12 4 9 3" xfId="3649"/>
    <cellStyle name="Normal 12 4 9 3 2" xfId="8981"/>
    <cellStyle name="Normal 12 4 9 4" xfId="5409"/>
    <cellStyle name="Normal 12 4 9 4 2" xfId="10741"/>
    <cellStyle name="Normal 12 4 9 5" xfId="7221"/>
    <cellStyle name="Normal 12 5" xfId="1244"/>
    <cellStyle name="Normal 12 5 2" xfId="1245"/>
    <cellStyle name="Normal 12 5 2 2" xfId="2771"/>
    <cellStyle name="Normal 12 5 2 2 2" xfId="4531"/>
    <cellStyle name="Normal 12 5 2 2 2 2" xfId="9863"/>
    <cellStyle name="Normal 12 5 2 2 3" xfId="6291"/>
    <cellStyle name="Normal 12 5 2 2 3 2" xfId="11623"/>
    <cellStyle name="Normal 12 5 2 2 4" xfId="8103"/>
    <cellStyle name="Normal 12 5 2 3" xfId="3651"/>
    <cellStyle name="Normal 12 5 2 3 2" xfId="8983"/>
    <cellStyle name="Normal 12 5 2 4" xfId="5411"/>
    <cellStyle name="Normal 12 5 2 4 2" xfId="10743"/>
    <cellStyle name="Normal 12 5 2 5" xfId="7223"/>
    <cellStyle name="Normal 12 5 3" xfId="1246"/>
    <cellStyle name="Normal 12 5 3 2" xfId="2772"/>
    <cellStyle name="Normal 12 5 3 2 2" xfId="4532"/>
    <cellStyle name="Normal 12 5 3 2 2 2" xfId="9864"/>
    <cellStyle name="Normal 12 5 3 2 3" xfId="6292"/>
    <cellStyle name="Normal 12 5 3 2 3 2" xfId="11624"/>
    <cellStyle name="Normal 12 5 3 2 4" xfId="8104"/>
    <cellStyle name="Normal 12 5 3 3" xfId="3652"/>
    <cellStyle name="Normal 12 5 3 3 2" xfId="8984"/>
    <cellStyle name="Normal 12 5 3 4" xfId="5412"/>
    <cellStyle name="Normal 12 5 3 4 2" xfId="10744"/>
    <cellStyle name="Normal 12 5 3 5" xfId="7224"/>
    <cellStyle name="Normal 12 5 4" xfId="1247"/>
    <cellStyle name="Normal 12 5 5" xfId="2770"/>
    <cellStyle name="Normal 12 5 5 2" xfId="4530"/>
    <cellStyle name="Normal 12 5 5 2 2" xfId="9862"/>
    <cellStyle name="Normal 12 5 5 3" xfId="6290"/>
    <cellStyle name="Normal 12 5 5 3 2" xfId="11622"/>
    <cellStyle name="Normal 12 5 5 4" xfId="8102"/>
    <cellStyle name="Normal 12 5 6" xfId="3650"/>
    <cellStyle name="Normal 12 5 6 2" xfId="8982"/>
    <cellStyle name="Normal 12 5 7" xfId="5410"/>
    <cellStyle name="Normal 12 5 7 2" xfId="10742"/>
    <cellStyle name="Normal 12 5 8" xfId="7222"/>
    <cellStyle name="Normal 12 6" xfId="1248"/>
    <cellStyle name="Normal 12 6 2" xfId="1249"/>
    <cellStyle name="Normal 12 6 3" xfId="2773"/>
    <cellStyle name="Normal 12 6 3 2" xfId="4533"/>
    <cellStyle name="Normal 12 6 3 2 2" xfId="9865"/>
    <cellStyle name="Normal 12 6 3 3" xfId="6293"/>
    <cellStyle name="Normal 12 6 3 3 2" xfId="11625"/>
    <cellStyle name="Normal 12 6 3 4" xfId="8105"/>
    <cellStyle name="Normal 12 6 4" xfId="3653"/>
    <cellStyle name="Normal 12 6 4 2" xfId="8985"/>
    <cellStyle name="Normal 12 6 5" xfId="5413"/>
    <cellStyle name="Normal 12 6 5 2" xfId="10745"/>
    <cellStyle name="Normal 12 6 6" xfId="7225"/>
    <cellStyle name="Normal 12 7" xfId="1250"/>
    <cellStyle name="Normal 12 7 2" xfId="1251"/>
    <cellStyle name="Normal 12 7 3" xfId="2774"/>
    <cellStyle name="Normal 12 7 3 2" xfId="4534"/>
    <cellStyle name="Normal 12 7 3 2 2" xfId="9866"/>
    <cellStyle name="Normal 12 7 3 3" xfId="6294"/>
    <cellStyle name="Normal 12 7 3 3 2" xfId="11626"/>
    <cellStyle name="Normal 12 7 3 4" xfId="8106"/>
    <cellStyle name="Normal 12 7 4" xfId="3654"/>
    <cellStyle name="Normal 12 7 4 2" xfId="8986"/>
    <cellStyle name="Normal 12 7 5" xfId="5414"/>
    <cellStyle name="Normal 12 7 5 2" xfId="10746"/>
    <cellStyle name="Normal 12 7 6" xfId="7226"/>
    <cellStyle name="Normal 12 8" xfId="1252"/>
    <cellStyle name="Normal 12 8 2" xfId="1253"/>
    <cellStyle name="Normal 12 8 3" xfId="2775"/>
    <cellStyle name="Normal 12 8 3 2" xfId="4535"/>
    <cellStyle name="Normal 12 8 3 2 2" xfId="9867"/>
    <cellStyle name="Normal 12 8 3 3" xfId="6295"/>
    <cellStyle name="Normal 12 8 3 3 2" xfId="11627"/>
    <cellStyle name="Normal 12 8 3 4" xfId="8107"/>
    <cellStyle name="Normal 12 8 4" xfId="3655"/>
    <cellStyle name="Normal 12 8 4 2" xfId="8987"/>
    <cellStyle name="Normal 12 8 5" xfId="5415"/>
    <cellStyle name="Normal 12 8 5 2" xfId="10747"/>
    <cellStyle name="Normal 12 8 6" xfId="7227"/>
    <cellStyle name="Normal 12 9" xfId="1254"/>
    <cellStyle name="Normal 12 9 2" xfId="1255"/>
    <cellStyle name="Normal 12 9 3" xfId="2776"/>
    <cellStyle name="Normal 12 9 3 2" xfId="4536"/>
    <cellStyle name="Normal 12 9 3 2 2" xfId="9868"/>
    <cellStyle name="Normal 12 9 3 3" xfId="6296"/>
    <cellStyle name="Normal 12 9 3 3 2" xfId="11628"/>
    <cellStyle name="Normal 12 9 3 4" xfId="8108"/>
    <cellStyle name="Normal 12 9 4" xfId="3656"/>
    <cellStyle name="Normal 12 9 4 2" xfId="8988"/>
    <cellStyle name="Normal 12 9 5" xfId="5416"/>
    <cellStyle name="Normal 12 9 5 2" xfId="10748"/>
    <cellStyle name="Normal 12 9 6" xfId="7228"/>
    <cellStyle name="Normal 13" xfId="196"/>
    <cellStyle name="Normal 13 10" xfId="1257"/>
    <cellStyle name="Normal 13 10 2" xfId="2778"/>
    <cellStyle name="Normal 13 10 2 2" xfId="4538"/>
    <cellStyle name="Normal 13 10 2 2 2" xfId="9870"/>
    <cellStyle name="Normal 13 10 2 3" xfId="6298"/>
    <cellStyle name="Normal 13 10 2 3 2" xfId="11630"/>
    <cellStyle name="Normal 13 10 2 4" xfId="8110"/>
    <cellStyle name="Normal 13 10 3" xfId="3658"/>
    <cellStyle name="Normal 13 10 3 2" xfId="8990"/>
    <cellStyle name="Normal 13 10 4" xfId="5418"/>
    <cellStyle name="Normal 13 10 4 2" xfId="10750"/>
    <cellStyle name="Normal 13 10 5" xfId="7230"/>
    <cellStyle name="Normal 13 11" xfId="1258"/>
    <cellStyle name="Normal 13 11 2" xfId="2779"/>
    <cellStyle name="Normal 13 11 2 2" xfId="4539"/>
    <cellStyle name="Normal 13 11 2 2 2" xfId="9871"/>
    <cellStyle name="Normal 13 11 2 3" xfId="6299"/>
    <cellStyle name="Normal 13 11 2 3 2" xfId="11631"/>
    <cellStyle name="Normal 13 11 2 4" xfId="8111"/>
    <cellStyle name="Normal 13 11 3" xfId="3659"/>
    <cellStyle name="Normal 13 11 3 2" xfId="8991"/>
    <cellStyle name="Normal 13 11 4" xfId="5419"/>
    <cellStyle name="Normal 13 11 4 2" xfId="10751"/>
    <cellStyle name="Normal 13 11 5" xfId="7231"/>
    <cellStyle name="Normal 13 12" xfId="1259"/>
    <cellStyle name="Normal 13 12 2" xfId="2780"/>
    <cellStyle name="Normal 13 12 2 2" xfId="4540"/>
    <cellStyle name="Normal 13 12 2 2 2" xfId="9872"/>
    <cellStyle name="Normal 13 12 2 3" xfId="6300"/>
    <cellStyle name="Normal 13 12 2 3 2" xfId="11632"/>
    <cellStyle name="Normal 13 12 2 4" xfId="8112"/>
    <cellStyle name="Normal 13 12 3" xfId="3660"/>
    <cellStyle name="Normal 13 12 3 2" xfId="8992"/>
    <cellStyle name="Normal 13 12 4" xfId="5420"/>
    <cellStyle name="Normal 13 12 4 2" xfId="10752"/>
    <cellStyle name="Normal 13 12 5" xfId="7232"/>
    <cellStyle name="Normal 13 13" xfId="1260"/>
    <cellStyle name="Normal 13 13 2" xfId="2781"/>
    <cellStyle name="Normal 13 13 2 2" xfId="4541"/>
    <cellStyle name="Normal 13 13 2 2 2" xfId="9873"/>
    <cellStyle name="Normal 13 13 2 3" xfId="6301"/>
    <cellStyle name="Normal 13 13 2 3 2" xfId="11633"/>
    <cellStyle name="Normal 13 13 2 4" xfId="8113"/>
    <cellStyle name="Normal 13 13 3" xfId="3661"/>
    <cellStyle name="Normal 13 13 3 2" xfId="8993"/>
    <cellStyle name="Normal 13 13 4" xfId="5421"/>
    <cellStyle name="Normal 13 13 4 2" xfId="10753"/>
    <cellStyle name="Normal 13 13 5" xfId="7233"/>
    <cellStyle name="Normal 13 14" xfId="1261"/>
    <cellStyle name="Normal 13 14 2" xfId="2782"/>
    <cellStyle name="Normal 13 14 2 2" xfId="4542"/>
    <cellStyle name="Normal 13 14 2 2 2" xfId="9874"/>
    <cellStyle name="Normal 13 14 2 3" xfId="6302"/>
    <cellStyle name="Normal 13 14 2 3 2" xfId="11634"/>
    <cellStyle name="Normal 13 14 2 4" xfId="8114"/>
    <cellStyle name="Normal 13 14 3" xfId="3662"/>
    <cellStyle name="Normal 13 14 3 2" xfId="8994"/>
    <cellStyle name="Normal 13 14 4" xfId="5422"/>
    <cellStyle name="Normal 13 14 4 2" xfId="10754"/>
    <cellStyle name="Normal 13 14 5" xfId="7234"/>
    <cellStyle name="Normal 13 15" xfId="1262"/>
    <cellStyle name="Normal 13 15 2" xfId="2783"/>
    <cellStyle name="Normal 13 15 2 2" xfId="4543"/>
    <cellStyle name="Normal 13 15 2 2 2" xfId="9875"/>
    <cellStyle name="Normal 13 15 2 3" xfId="6303"/>
    <cellStyle name="Normal 13 15 2 3 2" xfId="11635"/>
    <cellStyle name="Normal 13 15 2 4" xfId="8115"/>
    <cellStyle name="Normal 13 15 3" xfId="3663"/>
    <cellStyle name="Normal 13 15 3 2" xfId="8995"/>
    <cellStyle name="Normal 13 15 4" xfId="5423"/>
    <cellStyle name="Normal 13 15 4 2" xfId="10755"/>
    <cellStyle name="Normal 13 15 5" xfId="7235"/>
    <cellStyle name="Normal 13 16" xfId="1263"/>
    <cellStyle name="Normal 13 16 2" xfId="2784"/>
    <cellStyle name="Normal 13 16 2 2" xfId="4544"/>
    <cellStyle name="Normal 13 16 2 2 2" xfId="9876"/>
    <cellStyle name="Normal 13 16 2 3" xfId="6304"/>
    <cellStyle name="Normal 13 16 2 3 2" xfId="11636"/>
    <cellStyle name="Normal 13 16 2 4" xfId="8116"/>
    <cellStyle name="Normal 13 16 3" xfId="3664"/>
    <cellStyle name="Normal 13 16 3 2" xfId="8996"/>
    <cellStyle name="Normal 13 16 4" xfId="5424"/>
    <cellStyle name="Normal 13 16 4 2" xfId="10756"/>
    <cellStyle name="Normal 13 16 5" xfId="7236"/>
    <cellStyle name="Normal 13 17" xfId="1264"/>
    <cellStyle name="Normal 13 17 2" xfId="2785"/>
    <cellStyle name="Normal 13 17 2 2" xfId="4545"/>
    <cellStyle name="Normal 13 17 2 2 2" xfId="9877"/>
    <cellStyle name="Normal 13 17 2 3" xfId="6305"/>
    <cellStyle name="Normal 13 17 2 3 2" xfId="11637"/>
    <cellStyle name="Normal 13 17 2 4" xfId="8117"/>
    <cellStyle name="Normal 13 17 3" xfId="3665"/>
    <cellStyle name="Normal 13 17 3 2" xfId="8997"/>
    <cellStyle name="Normal 13 17 4" xfId="5425"/>
    <cellStyle name="Normal 13 17 4 2" xfId="10757"/>
    <cellStyle name="Normal 13 17 5" xfId="7237"/>
    <cellStyle name="Normal 13 18" xfId="1265"/>
    <cellStyle name="Normal 13 18 2" xfId="2786"/>
    <cellStyle name="Normal 13 18 2 2" xfId="4546"/>
    <cellStyle name="Normal 13 18 2 2 2" xfId="9878"/>
    <cellStyle name="Normal 13 18 2 3" xfId="6306"/>
    <cellStyle name="Normal 13 18 2 3 2" xfId="11638"/>
    <cellStyle name="Normal 13 18 2 4" xfId="8118"/>
    <cellStyle name="Normal 13 18 3" xfId="3666"/>
    <cellStyle name="Normal 13 18 3 2" xfId="8998"/>
    <cellStyle name="Normal 13 18 4" xfId="5426"/>
    <cellStyle name="Normal 13 18 4 2" xfId="10758"/>
    <cellStyle name="Normal 13 18 5" xfId="7238"/>
    <cellStyle name="Normal 13 19" xfId="1266"/>
    <cellStyle name="Normal 13 19 2" xfId="2787"/>
    <cellStyle name="Normal 13 19 2 2" xfId="4547"/>
    <cellStyle name="Normal 13 19 2 2 2" xfId="9879"/>
    <cellStyle name="Normal 13 19 2 3" xfId="6307"/>
    <cellStyle name="Normal 13 19 2 3 2" xfId="11639"/>
    <cellStyle name="Normal 13 19 2 4" xfId="8119"/>
    <cellStyle name="Normal 13 19 3" xfId="3667"/>
    <cellStyle name="Normal 13 19 3 2" xfId="8999"/>
    <cellStyle name="Normal 13 19 4" xfId="5427"/>
    <cellStyle name="Normal 13 19 4 2" xfId="10759"/>
    <cellStyle name="Normal 13 19 5" xfId="7239"/>
    <cellStyle name="Normal 13 2" xfId="310"/>
    <cellStyle name="Normal 13 2 10" xfId="1268"/>
    <cellStyle name="Normal 13 2 10 2" xfId="2789"/>
    <cellStyle name="Normal 13 2 10 2 2" xfId="4549"/>
    <cellStyle name="Normal 13 2 10 2 2 2" xfId="9881"/>
    <cellStyle name="Normal 13 2 10 2 3" xfId="6309"/>
    <cellStyle name="Normal 13 2 10 2 3 2" xfId="11641"/>
    <cellStyle name="Normal 13 2 10 2 4" xfId="8121"/>
    <cellStyle name="Normal 13 2 10 3" xfId="3669"/>
    <cellStyle name="Normal 13 2 10 3 2" xfId="9001"/>
    <cellStyle name="Normal 13 2 10 4" xfId="5429"/>
    <cellStyle name="Normal 13 2 10 4 2" xfId="10761"/>
    <cellStyle name="Normal 13 2 10 5" xfId="7241"/>
    <cellStyle name="Normal 13 2 11" xfId="1269"/>
    <cellStyle name="Normal 13 2 11 2" xfId="2790"/>
    <cellStyle name="Normal 13 2 11 2 2" xfId="4550"/>
    <cellStyle name="Normal 13 2 11 2 2 2" xfId="9882"/>
    <cellStyle name="Normal 13 2 11 2 3" xfId="6310"/>
    <cellStyle name="Normal 13 2 11 2 3 2" xfId="11642"/>
    <cellStyle name="Normal 13 2 11 2 4" xfId="8122"/>
    <cellStyle name="Normal 13 2 11 3" xfId="3670"/>
    <cellStyle name="Normal 13 2 11 3 2" xfId="9002"/>
    <cellStyle name="Normal 13 2 11 4" xfId="5430"/>
    <cellStyle name="Normal 13 2 11 4 2" xfId="10762"/>
    <cellStyle name="Normal 13 2 11 5" xfId="7242"/>
    <cellStyle name="Normal 13 2 12" xfId="1270"/>
    <cellStyle name="Normal 13 2 12 2" xfId="2791"/>
    <cellStyle name="Normal 13 2 12 2 2" xfId="4551"/>
    <cellStyle name="Normal 13 2 12 2 2 2" xfId="9883"/>
    <cellStyle name="Normal 13 2 12 2 3" xfId="6311"/>
    <cellStyle name="Normal 13 2 12 2 3 2" xfId="11643"/>
    <cellStyle name="Normal 13 2 12 2 4" xfId="8123"/>
    <cellStyle name="Normal 13 2 12 3" xfId="3671"/>
    <cellStyle name="Normal 13 2 12 3 2" xfId="9003"/>
    <cellStyle name="Normal 13 2 12 4" xfId="5431"/>
    <cellStyle name="Normal 13 2 12 4 2" xfId="10763"/>
    <cellStyle name="Normal 13 2 12 5" xfId="7243"/>
    <cellStyle name="Normal 13 2 13" xfId="1271"/>
    <cellStyle name="Normal 13 2 13 2" xfId="2792"/>
    <cellStyle name="Normal 13 2 13 2 2" xfId="4552"/>
    <cellStyle name="Normal 13 2 13 2 2 2" xfId="9884"/>
    <cellStyle name="Normal 13 2 13 2 3" xfId="6312"/>
    <cellStyle name="Normal 13 2 13 2 3 2" xfId="11644"/>
    <cellStyle name="Normal 13 2 13 2 4" xfId="8124"/>
    <cellStyle name="Normal 13 2 13 3" xfId="3672"/>
    <cellStyle name="Normal 13 2 13 3 2" xfId="9004"/>
    <cellStyle name="Normal 13 2 13 4" xfId="5432"/>
    <cellStyle name="Normal 13 2 13 4 2" xfId="10764"/>
    <cellStyle name="Normal 13 2 13 5" xfId="7244"/>
    <cellStyle name="Normal 13 2 14" xfId="1272"/>
    <cellStyle name="Normal 13 2 14 2" xfId="2793"/>
    <cellStyle name="Normal 13 2 14 2 2" xfId="4553"/>
    <cellStyle name="Normal 13 2 14 2 2 2" xfId="9885"/>
    <cellStyle name="Normal 13 2 14 2 3" xfId="6313"/>
    <cellStyle name="Normal 13 2 14 2 3 2" xfId="11645"/>
    <cellStyle name="Normal 13 2 14 2 4" xfId="8125"/>
    <cellStyle name="Normal 13 2 14 3" xfId="3673"/>
    <cellStyle name="Normal 13 2 14 3 2" xfId="9005"/>
    <cellStyle name="Normal 13 2 14 4" xfId="5433"/>
    <cellStyle name="Normal 13 2 14 4 2" xfId="10765"/>
    <cellStyle name="Normal 13 2 14 5" xfId="7245"/>
    <cellStyle name="Normal 13 2 15" xfId="1273"/>
    <cellStyle name="Normal 13 2 15 2" xfId="2794"/>
    <cellStyle name="Normal 13 2 15 2 2" xfId="4554"/>
    <cellStyle name="Normal 13 2 15 2 2 2" xfId="9886"/>
    <cellStyle name="Normal 13 2 15 2 3" xfId="6314"/>
    <cellStyle name="Normal 13 2 15 2 3 2" xfId="11646"/>
    <cellStyle name="Normal 13 2 15 2 4" xfId="8126"/>
    <cellStyle name="Normal 13 2 15 3" xfId="3674"/>
    <cellStyle name="Normal 13 2 15 3 2" xfId="9006"/>
    <cellStyle name="Normal 13 2 15 4" xfId="5434"/>
    <cellStyle name="Normal 13 2 15 4 2" xfId="10766"/>
    <cellStyle name="Normal 13 2 15 5" xfId="7246"/>
    <cellStyle name="Normal 13 2 16" xfId="1274"/>
    <cellStyle name="Normal 13 2 16 2" xfId="2795"/>
    <cellStyle name="Normal 13 2 16 2 2" xfId="4555"/>
    <cellStyle name="Normal 13 2 16 2 2 2" xfId="9887"/>
    <cellStyle name="Normal 13 2 16 2 3" xfId="6315"/>
    <cellStyle name="Normal 13 2 16 2 3 2" xfId="11647"/>
    <cellStyle name="Normal 13 2 16 2 4" xfId="8127"/>
    <cellStyle name="Normal 13 2 16 3" xfId="3675"/>
    <cellStyle name="Normal 13 2 16 3 2" xfId="9007"/>
    <cellStyle name="Normal 13 2 16 4" xfId="5435"/>
    <cellStyle name="Normal 13 2 16 4 2" xfId="10767"/>
    <cellStyle name="Normal 13 2 16 5" xfId="7247"/>
    <cellStyle name="Normal 13 2 17" xfId="1275"/>
    <cellStyle name="Normal 13 2 17 2" xfId="2796"/>
    <cellStyle name="Normal 13 2 17 2 2" xfId="4556"/>
    <cellStyle name="Normal 13 2 17 2 2 2" xfId="9888"/>
    <cellStyle name="Normal 13 2 17 2 3" xfId="6316"/>
    <cellStyle name="Normal 13 2 17 2 3 2" xfId="11648"/>
    <cellStyle name="Normal 13 2 17 2 4" xfId="8128"/>
    <cellStyle name="Normal 13 2 17 3" xfId="3676"/>
    <cellStyle name="Normal 13 2 17 3 2" xfId="9008"/>
    <cellStyle name="Normal 13 2 17 4" xfId="5436"/>
    <cellStyle name="Normal 13 2 17 4 2" xfId="10768"/>
    <cellStyle name="Normal 13 2 17 5" xfId="7248"/>
    <cellStyle name="Normal 13 2 18" xfId="1276"/>
    <cellStyle name="Normal 13 2 18 2" xfId="2797"/>
    <cellStyle name="Normal 13 2 18 2 2" xfId="4557"/>
    <cellStyle name="Normal 13 2 18 2 2 2" xfId="9889"/>
    <cellStyle name="Normal 13 2 18 2 3" xfId="6317"/>
    <cellStyle name="Normal 13 2 18 2 3 2" xfId="11649"/>
    <cellStyle name="Normal 13 2 18 2 4" xfId="8129"/>
    <cellStyle name="Normal 13 2 18 3" xfId="3677"/>
    <cellStyle name="Normal 13 2 18 3 2" xfId="9009"/>
    <cellStyle name="Normal 13 2 18 4" xfId="5437"/>
    <cellStyle name="Normal 13 2 18 4 2" xfId="10769"/>
    <cellStyle name="Normal 13 2 18 5" xfId="7249"/>
    <cellStyle name="Normal 13 2 19" xfId="2788"/>
    <cellStyle name="Normal 13 2 19 2" xfId="4548"/>
    <cellStyle name="Normal 13 2 19 2 2" xfId="9880"/>
    <cellStyle name="Normal 13 2 19 3" xfId="6308"/>
    <cellStyle name="Normal 13 2 19 3 2" xfId="11640"/>
    <cellStyle name="Normal 13 2 19 4" xfId="8120"/>
    <cellStyle name="Normal 13 2 2" xfId="407"/>
    <cellStyle name="Normal 13 2 2 10" xfId="1278"/>
    <cellStyle name="Normal 13 2 2 10 2" xfId="2799"/>
    <cellStyle name="Normal 13 2 2 10 2 2" xfId="4559"/>
    <cellStyle name="Normal 13 2 2 10 2 2 2" xfId="9891"/>
    <cellStyle name="Normal 13 2 2 10 2 3" xfId="6319"/>
    <cellStyle name="Normal 13 2 2 10 2 3 2" xfId="11651"/>
    <cellStyle name="Normal 13 2 2 10 2 4" xfId="8131"/>
    <cellStyle name="Normal 13 2 2 10 3" xfId="3679"/>
    <cellStyle name="Normal 13 2 2 10 3 2" xfId="9011"/>
    <cellStyle name="Normal 13 2 2 10 4" xfId="5439"/>
    <cellStyle name="Normal 13 2 2 10 4 2" xfId="10771"/>
    <cellStyle name="Normal 13 2 2 10 5" xfId="7251"/>
    <cellStyle name="Normal 13 2 2 11" xfId="1279"/>
    <cellStyle name="Normal 13 2 2 11 2" xfId="2800"/>
    <cellStyle name="Normal 13 2 2 11 2 2" xfId="4560"/>
    <cellStyle name="Normal 13 2 2 11 2 2 2" xfId="9892"/>
    <cellStyle name="Normal 13 2 2 11 2 3" xfId="6320"/>
    <cellStyle name="Normal 13 2 2 11 2 3 2" xfId="11652"/>
    <cellStyle name="Normal 13 2 2 11 2 4" xfId="8132"/>
    <cellStyle name="Normal 13 2 2 11 3" xfId="3680"/>
    <cellStyle name="Normal 13 2 2 11 3 2" xfId="9012"/>
    <cellStyle name="Normal 13 2 2 11 4" xfId="5440"/>
    <cellStyle name="Normal 13 2 2 11 4 2" xfId="10772"/>
    <cellStyle name="Normal 13 2 2 11 5" xfId="7252"/>
    <cellStyle name="Normal 13 2 2 12" xfId="1280"/>
    <cellStyle name="Normal 13 2 2 12 2" xfId="2801"/>
    <cellStyle name="Normal 13 2 2 12 2 2" xfId="4561"/>
    <cellStyle name="Normal 13 2 2 12 2 2 2" xfId="9893"/>
    <cellStyle name="Normal 13 2 2 12 2 3" xfId="6321"/>
    <cellStyle name="Normal 13 2 2 12 2 3 2" xfId="11653"/>
    <cellStyle name="Normal 13 2 2 12 2 4" xfId="8133"/>
    <cellStyle name="Normal 13 2 2 12 3" xfId="3681"/>
    <cellStyle name="Normal 13 2 2 12 3 2" xfId="9013"/>
    <cellStyle name="Normal 13 2 2 12 4" xfId="5441"/>
    <cellStyle name="Normal 13 2 2 12 4 2" xfId="10773"/>
    <cellStyle name="Normal 13 2 2 12 5" xfId="7253"/>
    <cellStyle name="Normal 13 2 2 13" xfId="1281"/>
    <cellStyle name="Normal 13 2 2 13 2" xfId="2802"/>
    <cellStyle name="Normal 13 2 2 13 2 2" xfId="4562"/>
    <cellStyle name="Normal 13 2 2 13 2 2 2" xfId="9894"/>
    <cellStyle name="Normal 13 2 2 13 2 3" xfId="6322"/>
    <cellStyle name="Normal 13 2 2 13 2 3 2" xfId="11654"/>
    <cellStyle name="Normal 13 2 2 13 2 4" xfId="8134"/>
    <cellStyle name="Normal 13 2 2 13 3" xfId="3682"/>
    <cellStyle name="Normal 13 2 2 13 3 2" xfId="9014"/>
    <cellStyle name="Normal 13 2 2 13 4" xfId="5442"/>
    <cellStyle name="Normal 13 2 2 13 4 2" xfId="10774"/>
    <cellStyle name="Normal 13 2 2 13 5" xfId="7254"/>
    <cellStyle name="Normal 13 2 2 14" xfId="1282"/>
    <cellStyle name="Normal 13 2 2 14 2" xfId="2803"/>
    <cellStyle name="Normal 13 2 2 14 2 2" xfId="4563"/>
    <cellStyle name="Normal 13 2 2 14 2 2 2" xfId="9895"/>
    <cellStyle name="Normal 13 2 2 14 2 3" xfId="6323"/>
    <cellStyle name="Normal 13 2 2 14 2 3 2" xfId="11655"/>
    <cellStyle name="Normal 13 2 2 14 2 4" xfId="8135"/>
    <cellStyle name="Normal 13 2 2 14 3" xfId="3683"/>
    <cellStyle name="Normal 13 2 2 14 3 2" xfId="9015"/>
    <cellStyle name="Normal 13 2 2 14 4" xfId="5443"/>
    <cellStyle name="Normal 13 2 2 14 4 2" xfId="10775"/>
    <cellStyle name="Normal 13 2 2 14 5" xfId="7255"/>
    <cellStyle name="Normal 13 2 2 15" xfId="1283"/>
    <cellStyle name="Normal 13 2 2 15 2" xfId="2804"/>
    <cellStyle name="Normal 13 2 2 15 2 2" xfId="4564"/>
    <cellStyle name="Normal 13 2 2 15 2 2 2" xfId="9896"/>
    <cellStyle name="Normal 13 2 2 15 2 3" xfId="6324"/>
    <cellStyle name="Normal 13 2 2 15 2 3 2" xfId="11656"/>
    <cellStyle name="Normal 13 2 2 15 2 4" xfId="8136"/>
    <cellStyle name="Normal 13 2 2 15 3" xfId="3684"/>
    <cellStyle name="Normal 13 2 2 15 3 2" xfId="9016"/>
    <cellStyle name="Normal 13 2 2 15 4" xfId="5444"/>
    <cellStyle name="Normal 13 2 2 15 4 2" xfId="10776"/>
    <cellStyle name="Normal 13 2 2 15 5" xfId="7256"/>
    <cellStyle name="Normal 13 2 2 16" xfId="1284"/>
    <cellStyle name="Normal 13 2 2 16 2" xfId="2805"/>
    <cellStyle name="Normal 13 2 2 16 2 2" xfId="4565"/>
    <cellStyle name="Normal 13 2 2 16 2 2 2" xfId="9897"/>
    <cellStyle name="Normal 13 2 2 16 2 3" xfId="6325"/>
    <cellStyle name="Normal 13 2 2 16 2 3 2" xfId="11657"/>
    <cellStyle name="Normal 13 2 2 16 2 4" xfId="8137"/>
    <cellStyle name="Normal 13 2 2 16 3" xfId="3685"/>
    <cellStyle name="Normal 13 2 2 16 3 2" xfId="9017"/>
    <cellStyle name="Normal 13 2 2 16 4" xfId="5445"/>
    <cellStyle name="Normal 13 2 2 16 4 2" xfId="10777"/>
    <cellStyle name="Normal 13 2 2 16 5" xfId="7257"/>
    <cellStyle name="Normal 13 2 2 17" xfId="1285"/>
    <cellStyle name="Normal 13 2 2 17 2" xfId="2806"/>
    <cellStyle name="Normal 13 2 2 17 2 2" xfId="4566"/>
    <cellStyle name="Normal 13 2 2 17 2 2 2" xfId="9898"/>
    <cellStyle name="Normal 13 2 2 17 2 3" xfId="6326"/>
    <cellStyle name="Normal 13 2 2 17 2 3 2" xfId="11658"/>
    <cellStyle name="Normal 13 2 2 17 2 4" xfId="8138"/>
    <cellStyle name="Normal 13 2 2 17 3" xfId="3686"/>
    <cellStyle name="Normal 13 2 2 17 3 2" xfId="9018"/>
    <cellStyle name="Normal 13 2 2 17 4" xfId="5446"/>
    <cellStyle name="Normal 13 2 2 17 4 2" xfId="10778"/>
    <cellStyle name="Normal 13 2 2 17 5" xfId="7258"/>
    <cellStyle name="Normal 13 2 2 18" xfId="2798"/>
    <cellStyle name="Normal 13 2 2 18 2" xfId="4558"/>
    <cellStyle name="Normal 13 2 2 18 2 2" xfId="9890"/>
    <cellStyle name="Normal 13 2 2 18 3" xfId="6318"/>
    <cellStyle name="Normal 13 2 2 18 3 2" xfId="11650"/>
    <cellStyle name="Normal 13 2 2 18 4" xfId="8130"/>
    <cellStyle name="Normal 13 2 2 19" xfId="1277"/>
    <cellStyle name="Normal 13 2 2 19 2" xfId="7250"/>
    <cellStyle name="Normal 13 2 2 2" xfId="1286"/>
    <cellStyle name="Normal 13 2 2 2 2" xfId="2807"/>
    <cellStyle name="Normal 13 2 2 2 2 2" xfId="4567"/>
    <cellStyle name="Normal 13 2 2 2 2 2 2" xfId="9899"/>
    <cellStyle name="Normal 13 2 2 2 2 3" xfId="6327"/>
    <cellStyle name="Normal 13 2 2 2 2 3 2" xfId="11659"/>
    <cellStyle name="Normal 13 2 2 2 2 4" xfId="8139"/>
    <cellStyle name="Normal 13 2 2 2 3" xfId="3687"/>
    <cellStyle name="Normal 13 2 2 2 3 2" xfId="9019"/>
    <cellStyle name="Normal 13 2 2 2 4" xfId="5447"/>
    <cellStyle name="Normal 13 2 2 2 4 2" xfId="10779"/>
    <cellStyle name="Normal 13 2 2 2 5" xfId="7259"/>
    <cellStyle name="Normal 13 2 2 20" xfId="3678"/>
    <cellStyle name="Normal 13 2 2 20 2" xfId="9010"/>
    <cellStyle name="Normal 13 2 2 21" xfId="5438"/>
    <cellStyle name="Normal 13 2 2 21 2" xfId="10770"/>
    <cellStyle name="Normal 13 2 2 22" xfId="6559"/>
    <cellStyle name="Normal 13 2 2 3" xfId="1287"/>
    <cellStyle name="Normal 13 2 2 3 2" xfId="2808"/>
    <cellStyle name="Normal 13 2 2 3 2 2" xfId="4568"/>
    <cellStyle name="Normal 13 2 2 3 2 2 2" xfId="9900"/>
    <cellStyle name="Normal 13 2 2 3 2 3" xfId="6328"/>
    <cellStyle name="Normal 13 2 2 3 2 3 2" xfId="11660"/>
    <cellStyle name="Normal 13 2 2 3 2 4" xfId="8140"/>
    <cellStyle name="Normal 13 2 2 3 3" xfId="3688"/>
    <cellStyle name="Normal 13 2 2 3 3 2" xfId="9020"/>
    <cellStyle name="Normal 13 2 2 3 4" xfId="5448"/>
    <cellStyle name="Normal 13 2 2 3 4 2" xfId="10780"/>
    <cellStyle name="Normal 13 2 2 3 5" xfId="7260"/>
    <cellStyle name="Normal 13 2 2 4" xfId="1288"/>
    <cellStyle name="Normal 13 2 2 4 2" xfId="2809"/>
    <cellStyle name="Normal 13 2 2 4 2 2" xfId="4569"/>
    <cellStyle name="Normal 13 2 2 4 2 2 2" xfId="9901"/>
    <cellStyle name="Normal 13 2 2 4 2 3" xfId="6329"/>
    <cellStyle name="Normal 13 2 2 4 2 3 2" xfId="11661"/>
    <cellStyle name="Normal 13 2 2 4 2 4" xfId="8141"/>
    <cellStyle name="Normal 13 2 2 4 3" xfId="3689"/>
    <cellStyle name="Normal 13 2 2 4 3 2" xfId="9021"/>
    <cellStyle name="Normal 13 2 2 4 4" xfId="5449"/>
    <cellStyle name="Normal 13 2 2 4 4 2" xfId="10781"/>
    <cellStyle name="Normal 13 2 2 4 5" xfId="7261"/>
    <cellStyle name="Normal 13 2 2 5" xfId="1289"/>
    <cellStyle name="Normal 13 2 2 5 2" xfId="2810"/>
    <cellStyle name="Normal 13 2 2 5 2 2" xfId="4570"/>
    <cellStyle name="Normal 13 2 2 5 2 2 2" xfId="9902"/>
    <cellStyle name="Normal 13 2 2 5 2 3" xfId="6330"/>
    <cellStyle name="Normal 13 2 2 5 2 3 2" xfId="11662"/>
    <cellStyle name="Normal 13 2 2 5 2 4" xfId="8142"/>
    <cellStyle name="Normal 13 2 2 5 3" xfId="3690"/>
    <cellStyle name="Normal 13 2 2 5 3 2" xfId="9022"/>
    <cellStyle name="Normal 13 2 2 5 4" xfId="5450"/>
    <cellStyle name="Normal 13 2 2 5 4 2" xfId="10782"/>
    <cellStyle name="Normal 13 2 2 5 5" xfId="7262"/>
    <cellStyle name="Normal 13 2 2 6" xfId="1290"/>
    <cellStyle name="Normal 13 2 2 6 2" xfId="2811"/>
    <cellStyle name="Normal 13 2 2 6 2 2" xfId="4571"/>
    <cellStyle name="Normal 13 2 2 6 2 2 2" xfId="9903"/>
    <cellStyle name="Normal 13 2 2 6 2 3" xfId="6331"/>
    <cellStyle name="Normal 13 2 2 6 2 3 2" xfId="11663"/>
    <cellStyle name="Normal 13 2 2 6 2 4" xfId="8143"/>
    <cellStyle name="Normal 13 2 2 6 3" xfId="3691"/>
    <cellStyle name="Normal 13 2 2 6 3 2" xfId="9023"/>
    <cellStyle name="Normal 13 2 2 6 4" xfId="5451"/>
    <cellStyle name="Normal 13 2 2 6 4 2" xfId="10783"/>
    <cellStyle name="Normal 13 2 2 6 5" xfId="7263"/>
    <cellStyle name="Normal 13 2 2 7" xfId="1291"/>
    <cellStyle name="Normal 13 2 2 7 2" xfId="2812"/>
    <cellStyle name="Normal 13 2 2 7 2 2" xfId="4572"/>
    <cellStyle name="Normal 13 2 2 7 2 2 2" xfId="9904"/>
    <cellStyle name="Normal 13 2 2 7 2 3" xfId="6332"/>
    <cellStyle name="Normal 13 2 2 7 2 3 2" xfId="11664"/>
    <cellStyle name="Normal 13 2 2 7 2 4" xfId="8144"/>
    <cellStyle name="Normal 13 2 2 7 3" xfId="3692"/>
    <cellStyle name="Normal 13 2 2 7 3 2" xfId="9024"/>
    <cellStyle name="Normal 13 2 2 7 4" xfId="5452"/>
    <cellStyle name="Normal 13 2 2 7 4 2" xfId="10784"/>
    <cellStyle name="Normal 13 2 2 7 5" xfId="7264"/>
    <cellStyle name="Normal 13 2 2 8" xfId="1292"/>
    <cellStyle name="Normal 13 2 2 8 2" xfId="2813"/>
    <cellStyle name="Normal 13 2 2 8 2 2" xfId="4573"/>
    <cellStyle name="Normal 13 2 2 8 2 2 2" xfId="9905"/>
    <cellStyle name="Normal 13 2 2 8 2 3" xfId="6333"/>
    <cellStyle name="Normal 13 2 2 8 2 3 2" xfId="11665"/>
    <cellStyle name="Normal 13 2 2 8 2 4" xfId="8145"/>
    <cellStyle name="Normal 13 2 2 8 3" xfId="3693"/>
    <cellStyle name="Normal 13 2 2 8 3 2" xfId="9025"/>
    <cellStyle name="Normal 13 2 2 8 4" xfId="5453"/>
    <cellStyle name="Normal 13 2 2 8 4 2" xfId="10785"/>
    <cellStyle name="Normal 13 2 2 8 5" xfId="7265"/>
    <cellStyle name="Normal 13 2 2 9" xfId="1293"/>
    <cellStyle name="Normal 13 2 2 9 2" xfId="2814"/>
    <cellStyle name="Normal 13 2 2 9 2 2" xfId="4574"/>
    <cellStyle name="Normal 13 2 2 9 2 2 2" xfId="9906"/>
    <cellStyle name="Normal 13 2 2 9 2 3" xfId="6334"/>
    <cellStyle name="Normal 13 2 2 9 2 3 2" xfId="11666"/>
    <cellStyle name="Normal 13 2 2 9 2 4" xfId="8146"/>
    <cellStyle name="Normal 13 2 2 9 3" xfId="3694"/>
    <cellStyle name="Normal 13 2 2 9 3 2" xfId="9026"/>
    <cellStyle name="Normal 13 2 2 9 4" xfId="5454"/>
    <cellStyle name="Normal 13 2 2 9 4 2" xfId="10786"/>
    <cellStyle name="Normal 13 2 2 9 5" xfId="7266"/>
    <cellStyle name="Normal 13 2 20" xfId="1267"/>
    <cellStyle name="Normal 13 2 20 2" xfId="7240"/>
    <cellStyle name="Normal 13 2 21" xfId="3668"/>
    <cellStyle name="Normal 13 2 21 2" xfId="9000"/>
    <cellStyle name="Normal 13 2 22" xfId="5428"/>
    <cellStyle name="Normal 13 2 22 2" xfId="10760"/>
    <cellStyle name="Normal 13 2 23" xfId="6538"/>
    <cellStyle name="Normal 13 2 3" xfId="1294"/>
    <cellStyle name="Normal 13 2 3 2" xfId="2815"/>
    <cellStyle name="Normal 13 2 3 2 2" xfId="4575"/>
    <cellStyle name="Normal 13 2 3 2 2 2" xfId="9907"/>
    <cellStyle name="Normal 13 2 3 2 3" xfId="6335"/>
    <cellStyle name="Normal 13 2 3 2 3 2" xfId="11667"/>
    <cellStyle name="Normal 13 2 3 2 4" xfId="8147"/>
    <cellStyle name="Normal 13 2 3 3" xfId="3695"/>
    <cellStyle name="Normal 13 2 3 3 2" xfId="9027"/>
    <cellStyle name="Normal 13 2 3 4" xfId="5455"/>
    <cellStyle name="Normal 13 2 3 4 2" xfId="10787"/>
    <cellStyle name="Normal 13 2 3 5" xfId="7267"/>
    <cellStyle name="Normal 13 2 4" xfId="1295"/>
    <cellStyle name="Normal 13 2 4 2" xfId="2816"/>
    <cellStyle name="Normal 13 2 4 2 2" xfId="4576"/>
    <cellStyle name="Normal 13 2 4 2 2 2" xfId="9908"/>
    <cellStyle name="Normal 13 2 4 2 3" xfId="6336"/>
    <cellStyle name="Normal 13 2 4 2 3 2" xfId="11668"/>
    <cellStyle name="Normal 13 2 4 2 4" xfId="8148"/>
    <cellStyle name="Normal 13 2 4 3" xfId="3696"/>
    <cellStyle name="Normal 13 2 4 3 2" xfId="9028"/>
    <cellStyle name="Normal 13 2 4 4" xfId="5456"/>
    <cellStyle name="Normal 13 2 4 4 2" xfId="10788"/>
    <cellStyle name="Normal 13 2 4 5" xfId="7268"/>
    <cellStyle name="Normal 13 2 5" xfId="1296"/>
    <cellStyle name="Normal 13 2 5 2" xfId="2817"/>
    <cellStyle name="Normal 13 2 5 2 2" xfId="4577"/>
    <cellStyle name="Normal 13 2 5 2 2 2" xfId="9909"/>
    <cellStyle name="Normal 13 2 5 2 3" xfId="6337"/>
    <cellStyle name="Normal 13 2 5 2 3 2" xfId="11669"/>
    <cellStyle name="Normal 13 2 5 2 4" xfId="8149"/>
    <cellStyle name="Normal 13 2 5 3" xfId="3697"/>
    <cellStyle name="Normal 13 2 5 3 2" xfId="9029"/>
    <cellStyle name="Normal 13 2 5 4" xfId="5457"/>
    <cellStyle name="Normal 13 2 5 4 2" xfId="10789"/>
    <cellStyle name="Normal 13 2 5 5" xfId="7269"/>
    <cellStyle name="Normal 13 2 6" xfId="1297"/>
    <cellStyle name="Normal 13 2 6 2" xfId="2818"/>
    <cellStyle name="Normal 13 2 6 2 2" xfId="4578"/>
    <cellStyle name="Normal 13 2 6 2 2 2" xfId="9910"/>
    <cellStyle name="Normal 13 2 6 2 3" xfId="6338"/>
    <cellStyle name="Normal 13 2 6 2 3 2" xfId="11670"/>
    <cellStyle name="Normal 13 2 6 2 4" xfId="8150"/>
    <cellStyle name="Normal 13 2 6 3" xfId="3698"/>
    <cellStyle name="Normal 13 2 6 3 2" xfId="9030"/>
    <cellStyle name="Normal 13 2 6 4" xfId="5458"/>
    <cellStyle name="Normal 13 2 6 4 2" xfId="10790"/>
    <cellStyle name="Normal 13 2 6 5" xfId="7270"/>
    <cellStyle name="Normal 13 2 7" xfId="1298"/>
    <cellStyle name="Normal 13 2 7 2" xfId="2819"/>
    <cellStyle name="Normal 13 2 7 2 2" xfId="4579"/>
    <cellStyle name="Normal 13 2 7 2 2 2" xfId="9911"/>
    <cellStyle name="Normal 13 2 7 2 3" xfId="6339"/>
    <cellStyle name="Normal 13 2 7 2 3 2" xfId="11671"/>
    <cellStyle name="Normal 13 2 7 2 4" xfId="8151"/>
    <cellStyle name="Normal 13 2 7 3" xfId="3699"/>
    <cellStyle name="Normal 13 2 7 3 2" xfId="9031"/>
    <cellStyle name="Normal 13 2 7 4" xfId="5459"/>
    <cellStyle name="Normal 13 2 7 4 2" xfId="10791"/>
    <cellStyle name="Normal 13 2 7 5" xfId="7271"/>
    <cellStyle name="Normal 13 2 8" xfId="1299"/>
    <cellStyle name="Normal 13 2 8 2" xfId="2820"/>
    <cellStyle name="Normal 13 2 8 2 2" xfId="4580"/>
    <cellStyle name="Normal 13 2 8 2 2 2" xfId="9912"/>
    <cellStyle name="Normal 13 2 8 2 3" xfId="6340"/>
    <cellStyle name="Normal 13 2 8 2 3 2" xfId="11672"/>
    <cellStyle name="Normal 13 2 8 2 4" xfId="8152"/>
    <cellStyle name="Normal 13 2 8 3" xfId="3700"/>
    <cellStyle name="Normal 13 2 8 3 2" xfId="9032"/>
    <cellStyle name="Normal 13 2 8 4" xfId="5460"/>
    <cellStyle name="Normal 13 2 8 4 2" xfId="10792"/>
    <cellStyle name="Normal 13 2 8 5" xfId="7272"/>
    <cellStyle name="Normal 13 2 9" xfId="1300"/>
    <cellStyle name="Normal 13 2 9 2" xfId="2821"/>
    <cellStyle name="Normal 13 2 9 2 2" xfId="4581"/>
    <cellStyle name="Normal 13 2 9 2 2 2" xfId="9913"/>
    <cellStyle name="Normal 13 2 9 2 3" xfId="6341"/>
    <cellStyle name="Normal 13 2 9 2 3 2" xfId="11673"/>
    <cellStyle name="Normal 13 2 9 2 4" xfId="8153"/>
    <cellStyle name="Normal 13 2 9 3" xfId="3701"/>
    <cellStyle name="Normal 13 2 9 3 2" xfId="9033"/>
    <cellStyle name="Normal 13 2 9 4" xfId="5461"/>
    <cellStyle name="Normal 13 2 9 4 2" xfId="10793"/>
    <cellStyle name="Normal 13 2 9 5" xfId="7273"/>
    <cellStyle name="Normal 13 20" xfId="1256"/>
    <cellStyle name="Normal 13 20 2" xfId="2777"/>
    <cellStyle name="Normal 13 20 2 2" xfId="4537"/>
    <cellStyle name="Normal 13 20 2 2 2" xfId="9869"/>
    <cellStyle name="Normal 13 20 2 3" xfId="6297"/>
    <cellStyle name="Normal 13 20 2 3 2" xfId="11629"/>
    <cellStyle name="Normal 13 20 2 4" xfId="8109"/>
    <cellStyle name="Normal 13 20 3" xfId="3657"/>
    <cellStyle name="Normal 13 20 3 2" xfId="8989"/>
    <cellStyle name="Normal 13 20 4" xfId="5417"/>
    <cellStyle name="Normal 13 20 4 2" xfId="10749"/>
    <cellStyle name="Normal 13 20 5" xfId="7229"/>
    <cellStyle name="Normal 13 21" xfId="444"/>
    <cellStyle name="Normal 13 22" xfId="6534"/>
    <cellStyle name="Normal 13 3" xfId="341"/>
    <cellStyle name="Normal 13 3 10" xfId="1302"/>
    <cellStyle name="Normal 13 3 10 2" xfId="2823"/>
    <cellStyle name="Normal 13 3 10 2 2" xfId="4583"/>
    <cellStyle name="Normal 13 3 10 2 2 2" xfId="9915"/>
    <cellStyle name="Normal 13 3 10 2 3" xfId="6343"/>
    <cellStyle name="Normal 13 3 10 2 3 2" xfId="11675"/>
    <cellStyle name="Normal 13 3 10 2 4" xfId="8155"/>
    <cellStyle name="Normal 13 3 10 3" xfId="3703"/>
    <cellStyle name="Normal 13 3 10 3 2" xfId="9035"/>
    <cellStyle name="Normal 13 3 10 4" xfId="5463"/>
    <cellStyle name="Normal 13 3 10 4 2" xfId="10795"/>
    <cellStyle name="Normal 13 3 10 5" xfId="7275"/>
    <cellStyle name="Normal 13 3 11" xfId="1303"/>
    <cellStyle name="Normal 13 3 11 2" xfId="2824"/>
    <cellStyle name="Normal 13 3 11 2 2" xfId="4584"/>
    <cellStyle name="Normal 13 3 11 2 2 2" xfId="9916"/>
    <cellStyle name="Normal 13 3 11 2 3" xfId="6344"/>
    <cellStyle name="Normal 13 3 11 2 3 2" xfId="11676"/>
    <cellStyle name="Normal 13 3 11 2 4" xfId="8156"/>
    <cellStyle name="Normal 13 3 11 3" xfId="3704"/>
    <cellStyle name="Normal 13 3 11 3 2" xfId="9036"/>
    <cellStyle name="Normal 13 3 11 4" xfId="5464"/>
    <cellStyle name="Normal 13 3 11 4 2" xfId="10796"/>
    <cellStyle name="Normal 13 3 11 5" xfId="7276"/>
    <cellStyle name="Normal 13 3 12" xfId="1304"/>
    <cellStyle name="Normal 13 3 12 2" xfId="2825"/>
    <cellStyle name="Normal 13 3 12 2 2" xfId="4585"/>
    <cellStyle name="Normal 13 3 12 2 2 2" xfId="9917"/>
    <cellStyle name="Normal 13 3 12 2 3" xfId="6345"/>
    <cellStyle name="Normal 13 3 12 2 3 2" xfId="11677"/>
    <cellStyle name="Normal 13 3 12 2 4" xfId="8157"/>
    <cellStyle name="Normal 13 3 12 3" xfId="3705"/>
    <cellStyle name="Normal 13 3 12 3 2" xfId="9037"/>
    <cellStyle name="Normal 13 3 12 4" xfId="5465"/>
    <cellStyle name="Normal 13 3 12 4 2" xfId="10797"/>
    <cellStyle name="Normal 13 3 12 5" xfId="7277"/>
    <cellStyle name="Normal 13 3 13" xfId="1305"/>
    <cellStyle name="Normal 13 3 13 2" xfId="2826"/>
    <cellStyle name="Normal 13 3 13 2 2" xfId="4586"/>
    <cellStyle name="Normal 13 3 13 2 2 2" xfId="9918"/>
    <cellStyle name="Normal 13 3 13 2 3" xfId="6346"/>
    <cellStyle name="Normal 13 3 13 2 3 2" xfId="11678"/>
    <cellStyle name="Normal 13 3 13 2 4" xfId="8158"/>
    <cellStyle name="Normal 13 3 13 3" xfId="3706"/>
    <cellStyle name="Normal 13 3 13 3 2" xfId="9038"/>
    <cellStyle name="Normal 13 3 13 4" xfId="5466"/>
    <cellStyle name="Normal 13 3 13 4 2" xfId="10798"/>
    <cellStyle name="Normal 13 3 13 5" xfId="7278"/>
    <cellStyle name="Normal 13 3 14" xfId="1306"/>
    <cellStyle name="Normal 13 3 14 2" xfId="2827"/>
    <cellStyle name="Normal 13 3 14 2 2" xfId="4587"/>
    <cellStyle name="Normal 13 3 14 2 2 2" xfId="9919"/>
    <cellStyle name="Normal 13 3 14 2 3" xfId="6347"/>
    <cellStyle name="Normal 13 3 14 2 3 2" xfId="11679"/>
    <cellStyle name="Normal 13 3 14 2 4" xfId="8159"/>
    <cellStyle name="Normal 13 3 14 3" xfId="3707"/>
    <cellStyle name="Normal 13 3 14 3 2" xfId="9039"/>
    <cellStyle name="Normal 13 3 14 4" xfId="5467"/>
    <cellStyle name="Normal 13 3 14 4 2" xfId="10799"/>
    <cellStyle name="Normal 13 3 14 5" xfId="7279"/>
    <cellStyle name="Normal 13 3 15" xfId="1307"/>
    <cellStyle name="Normal 13 3 15 2" xfId="2828"/>
    <cellStyle name="Normal 13 3 15 2 2" xfId="4588"/>
    <cellStyle name="Normal 13 3 15 2 2 2" xfId="9920"/>
    <cellStyle name="Normal 13 3 15 2 3" xfId="6348"/>
    <cellStyle name="Normal 13 3 15 2 3 2" xfId="11680"/>
    <cellStyle name="Normal 13 3 15 2 4" xfId="8160"/>
    <cellStyle name="Normal 13 3 15 3" xfId="3708"/>
    <cellStyle name="Normal 13 3 15 3 2" xfId="9040"/>
    <cellStyle name="Normal 13 3 15 4" xfId="5468"/>
    <cellStyle name="Normal 13 3 15 4 2" xfId="10800"/>
    <cellStyle name="Normal 13 3 15 5" xfId="7280"/>
    <cellStyle name="Normal 13 3 16" xfId="1308"/>
    <cellStyle name="Normal 13 3 16 2" xfId="2829"/>
    <cellStyle name="Normal 13 3 16 2 2" xfId="4589"/>
    <cellStyle name="Normal 13 3 16 2 2 2" xfId="9921"/>
    <cellStyle name="Normal 13 3 16 2 3" xfId="6349"/>
    <cellStyle name="Normal 13 3 16 2 3 2" xfId="11681"/>
    <cellStyle name="Normal 13 3 16 2 4" xfId="8161"/>
    <cellStyle name="Normal 13 3 16 3" xfId="3709"/>
    <cellStyle name="Normal 13 3 16 3 2" xfId="9041"/>
    <cellStyle name="Normal 13 3 16 4" xfId="5469"/>
    <cellStyle name="Normal 13 3 16 4 2" xfId="10801"/>
    <cellStyle name="Normal 13 3 16 5" xfId="7281"/>
    <cellStyle name="Normal 13 3 17" xfId="1309"/>
    <cellStyle name="Normal 13 3 17 2" xfId="2830"/>
    <cellStyle name="Normal 13 3 17 2 2" xfId="4590"/>
    <cellStyle name="Normal 13 3 17 2 2 2" xfId="9922"/>
    <cellStyle name="Normal 13 3 17 2 3" xfId="6350"/>
    <cellStyle name="Normal 13 3 17 2 3 2" xfId="11682"/>
    <cellStyle name="Normal 13 3 17 2 4" xfId="8162"/>
    <cellStyle name="Normal 13 3 17 3" xfId="3710"/>
    <cellStyle name="Normal 13 3 17 3 2" xfId="9042"/>
    <cellStyle name="Normal 13 3 17 4" xfId="5470"/>
    <cellStyle name="Normal 13 3 17 4 2" xfId="10802"/>
    <cellStyle name="Normal 13 3 17 5" xfId="7282"/>
    <cellStyle name="Normal 13 3 18" xfId="2822"/>
    <cellStyle name="Normal 13 3 18 2" xfId="4582"/>
    <cellStyle name="Normal 13 3 18 2 2" xfId="9914"/>
    <cellStyle name="Normal 13 3 18 3" xfId="6342"/>
    <cellStyle name="Normal 13 3 18 3 2" xfId="11674"/>
    <cellStyle name="Normal 13 3 18 4" xfId="8154"/>
    <cellStyle name="Normal 13 3 19" xfId="1301"/>
    <cellStyle name="Normal 13 3 19 2" xfId="7274"/>
    <cellStyle name="Normal 13 3 2" xfId="1310"/>
    <cellStyle name="Normal 13 3 2 2" xfId="2831"/>
    <cellStyle name="Normal 13 3 2 2 2" xfId="4591"/>
    <cellStyle name="Normal 13 3 2 2 2 2" xfId="9923"/>
    <cellStyle name="Normal 13 3 2 2 3" xfId="6351"/>
    <cellStyle name="Normal 13 3 2 2 3 2" xfId="11683"/>
    <cellStyle name="Normal 13 3 2 2 4" xfId="8163"/>
    <cellStyle name="Normal 13 3 2 3" xfId="3711"/>
    <cellStyle name="Normal 13 3 2 3 2" xfId="9043"/>
    <cellStyle name="Normal 13 3 2 4" xfId="5471"/>
    <cellStyle name="Normal 13 3 2 4 2" xfId="10803"/>
    <cellStyle name="Normal 13 3 2 5" xfId="7283"/>
    <cellStyle name="Normal 13 3 20" xfId="3702"/>
    <cellStyle name="Normal 13 3 20 2" xfId="9034"/>
    <cellStyle name="Normal 13 3 21" xfId="5462"/>
    <cellStyle name="Normal 13 3 21 2" xfId="10794"/>
    <cellStyle name="Normal 13 3 22" xfId="6555"/>
    <cellStyle name="Normal 13 3 3" xfId="1311"/>
    <cellStyle name="Normal 13 3 3 2" xfId="2832"/>
    <cellStyle name="Normal 13 3 3 2 2" xfId="4592"/>
    <cellStyle name="Normal 13 3 3 2 2 2" xfId="9924"/>
    <cellStyle name="Normal 13 3 3 2 3" xfId="6352"/>
    <cellStyle name="Normal 13 3 3 2 3 2" xfId="11684"/>
    <cellStyle name="Normal 13 3 3 2 4" xfId="8164"/>
    <cellStyle name="Normal 13 3 3 3" xfId="3712"/>
    <cellStyle name="Normal 13 3 3 3 2" xfId="9044"/>
    <cellStyle name="Normal 13 3 3 4" xfId="5472"/>
    <cellStyle name="Normal 13 3 3 4 2" xfId="10804"/>
    <cellStyle name="Normal 13 3 3 5" xfId="7284"/>
    <cellStyle name="Normal 13 3 4" xfId="1312"/>
    <cellStyle name="Normal 13 3 4 2" xfId="2833"/>
    <cellStyle name="Normal 13 3 4 2 2" xfId="4593"/>
    <cellStyle name="Normal 13 3 4 2 2 2" xfId="9925"/>
    <cellStyle name="Normal 13 3 4 2 3" xfId="6353"/>
    <cellStyle name="Normal 13 3 4 2 3 2" xfId="11685"/>
    <cellStyle name="Normal 13 3 4 2 4" xfId="8165"/>
    <cellStyle name="Normal 13 3 4 3" xfId="3713"/>
    <cellStyle name="Normal 13 3 4 3 2" xfId="9045"/>
    <cellStyle name="Normal 13 3 4 4" xfId="5473"/>
    <cellStyle name="Normal 13 3 4 4 2" xfId="10805"/>
    <cellStyle name="Normal 13 3 4 5" xfId="7285"/>
    <cellStyle name="Normal 13 3 5" xfId="1313"/>
    <cellStyle name="Normal 13 3 5 2" xfId="2834"/>
    <cellStyle name="Normal 13 3 5 2 2" xfId="4594"/>
    <cellStyle name="Normal 13 3 5 2 2 2" xfId="9926"/>
    <cellStyle name="Normal 13 3 5 2 3" xfId="6354"/>
    <cellStyle name="Normal 13 3 5 2 3 2" xfId="11686"/>
    <cellStyle name="Normal 13 3 5 2 4" xfId="8166"/>
    <cellStyle name="Normal 13 3 5 3" xfId="3714"/>
    <cellStyle name="Normal 13 3 5 3 2" xfId="9046"/>
    <cellStyle name="Normal 13 3 5 4" xfId="5474"/>
    <cellStyle name="Normal 13 3 5 4 2" xfId="10806"/>
    <cellStyle name="Normal 13 3 5 5" xfId="7286"/>
    <cellStyle name="Normal 13 3 6" xfId="1314"/>
    <cellStyle name="Normal 13 3 6 2" xfId="2835"/>
    <cellStyle name="Normal 13 3 6 2 2" xfId="4595"/>
    <cellStyle name="Normal 13 3 6 2 2 2" xfId="9927"/>
    <cellStyle name="Normal 13 3 6 2 3" xfId="6355"/>
    <cellStyle name="Normal 13 3 6 2 3 2" xfId="11687"/>
    <cellStyle name="Normal 13 3 6 2 4" xfId="8167"/>
    <cellStyle name="Normal 13 3 6 3" xfId="3715"/>
    <cellStyle name="Normal 13 3 6 3 2" xfId="9047"/>
    <cellStyle name="Normal 13 3 6 4" xfId="5475"/>
    <cellStyle name="Normal 13 3 6 4 2" xfId="10807"/>
    <cellStyle name="Normal 13 3 6 5" xfId="7287"/>
    <cellStyle name="Normal 13 3 7" xfId="1315"/>
    <cellStyle name="Normal 13 3 7 2" xfId="2836"/>
    <cellStyle name="Normal 13 3 7 2 2" xfId="4596"/>
    <cellStyle name="Normal 13 3 7 2 2 2" xfId="9928"/>
    <cellStyle name="Normal 13 3 7 2 3" xfId="6356"/>
    <cellStyle name="Normal 13 3 7 2 3 2" xfId="11688"/>
    <cellStyle name="Normal 13 3 7 2 4" xfId="8168"/>
    <cellStyle name="Normal 13 3 7 3" xfId="3716"/>
    <cellStyle name="Normal 13 3 7 3 2" xfId="9048"/>
    <cellStyle name="Normal 13 3 7 4" xfId="5476"/>
    <cellStyle name="Normal 13 3 7 4 2" xfId="10808"/>
    <cellStyle name="Normal 13 3 7 5" xfId="7288"/>
    <cellStyle name="Normal 13 3 8" xfId="1316"/>
    <cellStyle name="Normal 13 3 8 2" xfId="2837"/>
    <cellStyle name="Normal 13 3 8 2 2" xfId="4597"/>
    <cellStyle name="Normal 13 3 8 2 2 2" xfId="9929"/>
    <cellStyle name="Normal 13 3 8 2 3" xfId="6357"/>
    <cellStyle name="Normal 13 3 8 2 3 2" xfId="11689"/>
    <cellStyle name="Normal 13 3 8 2 4" xfId="8169"/>
    <cellStyle name="Normal 13 3 8 3" xfId="3717"/>
    <cellStyle name="Normal 13 3 8 3 2" xfId="9049"/>
    <cellStyle name="Normal 13 3 8 4" xfId="5477"/>
    <cellStyle name="Normal 13 3 8 4 2" xfId="10809"/>
    <cellStyle name="Normal 13 3 8 5" xfId="7289"/>
    <cellStyle name="Normal 13 3 9" xfId="1317"/>
    <cellStyle name="Normal 13 3 9 2" xfId="2838"/>
    <cellStyle name="Normal 13 3 9 2 2" xfId="4598"/>
    <cellStyle name="Normal 13 3 9 2 2 2" xfId="9930"/>
    <cellStyle name="Normal 13 3 9 2 3" xfId="6358"/>
    <cellStyle name="Normal 13 3 9 2 3 2" xfId="11690"/>
    <cellStyle name="Normal 13 3 9 2 4" xfId="8170"/>
    <cellStyle name="Normal 13 3 9 3" xfId="3718"/>
    <cellStyle name="Normal 13 3 9 3 2" xfId="9050"/>
    <cellStyle name="Normal 13 3 9 4" xfId="5478"/>
    <cellStyle name="Normal 13 3 9 4 2" xfId="10810"/>
    <cellStyle name="Normal 13 3 9 5" xfId="7290"/>
    <cellStyle name="Normal 13 4" xfId="1318"/>
    <cellStyle name="Normal 13 4 2" xfId="2839"/>
    <cellStyle name="Normal 13 4 2 2" xfId="4599"/>
    <cellStyle name="Normal 13 4 2 2 2" xfId="9931"/>
    <cellStyle name="Normal 13 4 2 3" xfId="6359"/>
    <cellStyle name="Normal 13 4 2 3 2" xfId="11691"/>
    <cellStyle name="Normal 13 4 2 4" xfId="8171"/>
    <cellStyle name="Normal 13 4 3" xfId="3719"/>
    <cellStyle name="Normal 13 4 3 2" xfId="9051"/>
    <cellStyle name="Normal 13 4 4" xfId="5479"/>
    <cellStyle name="Normal 13 4 4 2" xfId="10811"/>
    <cellStyle name="Normal 13 4 5" xfId="7291"/>
    <cellStyle name="Normal 13 5" xfId="1319"/>
    <cellStyle name="Normal 13 5 2" xfId="2840"/>
    <cellStyle name="Normal 13 5 2 2" xfId="4600"/>
    <cellStyle name="Normal 13 5 2 2 2" xfId="9932"/>
    <cellStyle name="Normal 13 5 2 3" xfId="6360"/>
    <cellStyle name="Normal 13 5 2 3 2" xfId="11692"/>
    <cellStyle name="Normal 13 5 2 4" xfId="8172"/>
    <cellStyle name="Normal 13 5 3" xfId="3720"/>
    <cellStyle name="Normal 13 5 3 2" xfId="9052"/>
    <cellStyle name="Normal 13 5 4" xfId="5480"/>
    <cellStyle name="Normal 13 5 4 2" xfId="10812"/>
    <cellStyle name="Normal 13 5 5" xfId="7292"/>
    <cellStyle name="Normal 13 6" xfId="1320"/>
    <cellStyle name="Normal 13 6 2" xfId="2841"/>
    <cellStyle name="Normal 13 6 2 2" xfId="4601"/>
    <cellStyle name="Normal 13 6 2 2 2" xfId="9933"/>
    <cellStyle name="Normal 13 6 2 3" xfId="6361"/>
    <cellStyle name="Normal 13 6 2 3 2" xfId="11693"/>
    <cellStyle name="Normal 13 6 2 4" xfId="8173"/>
    <cellStyle name="Normal 13 6 3" xfId="3721"/>
    <cellStyle name="Normal 13 6 3 2" xfId="9053"/>
    <cellStyle name="Normal 13 6 4" xfId="5481"/>
    <cellStyle name="Normal 13 6 4 2" xfId="10813"/>
    <cellStyle name="Normal 13 6 5" xfId="7293"/>
    <cellStyle name="Normal 13 7" xfId="1321"/>
    <cellStyle name="Normal 13 7 2" xfId="2842"/>
    <cellStyle name="Normal 13 7 2 2" xfId="4602"/>
    <cellStyle name="Normal 13 7 2 2 2" xfId="9934"/>
    <cellStyle name="Normal 13 7 2 3" xfId="6362"/>
    <cellStyle name="Normal 13 7 2 3 2" xfId="11694"/>
    <cellStyle name="Normal 13 7 2 4" xfId="8174"/>
    <cellStyle name="Normal 13 7 3" xfId="3722"/>
    <cellStyle name="Normal 13 7 3 2" xfId="9054"/>
    <cellStyle name="Normal 13 7 4" xfId="5482"/>
    <cellStyle name="Normal 13 7 4 2" xfId="10814"/>
    <cellStyle name="Normal 13 7 5" xfId="7294"/>
    <cellStyle name="Normal 13 8" xfId="1322"/>
    <cellStyle name="Normal 13 8 2" xfId="2843"/>
    <cellStyle name="Normal 13 8 2 2" xfId="4603"/>
    <cellStyle name="Normal 13 8 2 2 2" xfId="9935"/>
    <cellStyle name="Normal 13 8 2 3" xfId="6363"/>
    <cellStyle name="Normal 13 8 2 3 2" xfId="11695"/>
    <cellStyle name="Normal 13 8 2 4" xfId="8175"/>
    <cellStyle name="Normal 13 8 3" xfId="3723"/>
    <cellStyle name="Normal 13 8 3 2" xfId="9055"/>
    <cellStyle name="Normal 13 8 4" xfId="5483"/>
    <cellStyle name="Normal 13 8 4 2" xfId="10815"/>
    <cellStyle name="Normal 13 8 5" xfId="7295"/>
    <cellStyle name="Normal 13 9" xfId="1323"/>
    <cellStyle name="Normal 13 9 2" xfId="2844"/>
    <cellStyle name="Normal 13 9 2 2" xfId="4604"/>
    <cellStyle name="Normal 13 9 2 2 2" xfId="9936"/>
    <cellStyle name="Normal 13 9 2 3" xfId="6364"/>
    <cellStyle name="Normal 13 9 2 3 2" xfId="11696"/>
    <cellStyle name="Normal 13 9 2 4" xfId="8176"/>
    <cellStyle name="Normal 13 9 3" xfId="3724"/>
    <cellStyle name="Normal 13 9 3 2" xfId="9056"/>
    <cellStyle name="Normal 13 9 4" xfId="5484"/>
    <cellStyle name="Normal 13 9 4 2" xfId="10816"/>
    <cellStyle name="Normal 13 9 5" xfId="7296"/>
    <cellStyle name="Normal 14" xfId="197"/>
    <cellStyle name="Normal 14 10" xfId="1325"/>
    <cellStyle name="Normal 14 10 2" xfId="2846"/>
    <cellStyle name="Normal 14 10 2 2" xfId="4606"/>
    <cellStyle name="Normal 14 10 2 2 2" xfId="9938"/>
    <cellStyle name="Normal 14 10 2 3" xfId="6366"/>
    <cellStyle name="Normal 14 10 2 3 2" xfId="11698"/>
    <cellStyle name="Normal 14 10 2 4" xfId="8178"/>
    <cellStyle name="Normal 14 10 3" xfId="3726"/>
    <cellStyle name="Normal 14 10 3 2" xfId="9058"/>
    <cellStyle name="Normal 14 10 4" xfId="5486"/>
    <cellStyle name="Normal 14 10 4 2" xfId="10818"/>
    <cellStyle name="Normal 14 10 5" xfId="7298"/>
    <cellStyle name="Normal 14 11" xfId="1326"/>
    <cellStyle name="Normal 14 11 2" xfId="2847"/>
    <cellStyle name="Normal 14 11 2 2" xfId="4607"/>
    <cellStyle name="Normal 14 11 2 2 2" xfId="9939"/>
    <cellStyle name="Normal 14 11 2 3" xfId="6367"/>
    <cellStyle name="Normal 14 11 2 3 2" xfId="11699"/>
    <cellStyle name="Normal 14 11 2 4" xfId="8179"/>
    <cellStyle name="Normal 14 11 3" xfId="3727"/>
    <cellStyle name="Normal 14 11 3 2" xfId="9059"/>
    <cellStyle name="Normal 14 11 4" xfId="5487"/>
    <cellStyle name="Normal 14 11 4 2" xfId="10819"/>
    <cellStyle name="Normal 14 11 5" xfId="7299"/>
    <cellStyle name="Normal 14 12" xfId="1327"/>
    <cellStyle name="Normal 14 12 2" xfId="2848"/>
    <cellStyle name="Normal 14 12 2 2" xfId="4608"/>
    <cellStyle name="Normal 14 12 2 2 2" xfId="9940"/>
    <cellStyle name="Normal 14 12 2 3" xfId="6368"/>
    <cellStyle name="Normal 14 12 2 3 2" xfId="11700"/>
    <cellStyle name="Normal 14 12 2 4" xfId="8180"/>
    <cellStyle name="Normal 14 12 3" xfId="3728"/>
    <cellStyle name="Normal 14 12 3 2" xfId="9060"/>
    <cellStyle name="Normal 14 12 4" xfId="5488"/>
    <cellStyle name="Normal 14 12 4 2" xfId="10820"/>
    <cellStyle name="Normal 14 12 5" xfId="7300"/>
    <cellStyle name="Normal 14 13" xfId="1328"/>
    <cellStyle name="Normal 14 13 2" xfId="2849"/>
    <cellStyle name="Normal 14 13 2 2" xfId="4609"/>
    <cellStyle name="Normal 14 13 2 2 2" xfId="9941"/>
    <cellStyle name="Normal 14 13 2 3" xfId="6369"/>
    <cellStyle name="Normal 14 13 2 3 2" xfId="11701"/>
    <cellStyle name="Normal 14 13 2 4" xfId="8181"/>
    <cellStyle name="Normal 14 13 3" xfId="3729"/>
    <cellStyle name="Normal 14 13 3 2" xfId="9061"/>
    <cellStyle name="Normal 14 13 4" xfId="5489"/>
    <cellStyle name="Normal 14 13 4 2" xfId="10821"/>
    <cellStyle name="Normal 14 13 5" xfId="7301"/>
    <cellStyle name="Normal 14 14" xfId="1329"/>
    <cellStyle name="Normal 14 14 2" xfId="2850"/>
    <cellStyle name="Normal 14 14 2 2" xfId="4610"/>
    <cellStyle name="Normal 14 14 2 2 2" xfId="9942"/>
    <cellStyle name="Normal 14 14 2 3" xfId="6370"/>
    <cellStyle name="Normal 14 14 2 3 2" xfId="11702"/>
    <cellStyle name="Normal 14 14 2 4" xfId="8182"/>
    <cellStyle name="Normal 14 14 3" xfId="3730"/>
    <cellStyle name="Normal 14 14 3 2" xfId="9062"/>
    <cellStyle name="Normal 14 14 4" xfId="5490"/>
    <cellStyle name="Normal 14 14 4 2" xfId="10822"/>
    <cellStyle name="Normal 14 14 5" xfId="7302"/>
    <cellStyle name="Normal 14 15" xfId="1330"/>
    <cellStyle name="Normal 14 15 2" xfId="2851"/>
    <cellStyle name="Normal 14 15 2 2" xfId="4611"/>
    <cellStyle name="Normal 14 15 2 2 2" xfId="9943"/>
    <cellStyle name="Normal 14 15 2 3" xfId="6371"/>
    <cellStyle name="Normal 14 15 2 3 2" xfId="11703"/>
    <cellStyle name="Normal 14 15 2 4" xfId="8183"/>
    <cellStyle name="Normal 14 15 3" xfId="3731"/>
    <cellStyle name="Normal 14 15 3 2" xfId="9063"/>
    <cellStyle name="Normal 14 15 4" xfId="5491"/>
    <cellStyle name="Normal 14 15 4 2" xfId="10823"/>
    <cellStyle name="Normal 14 15 5" xfId="7303"/>
    <cellStyle name="Normal 14 16" xfId="1331"/>
    <cellStyle name="Normal 14 16 2" xfId="2852"/>
    <cellStyle name="Normal 14 16 2 2" xfId="4612"/>
    <cellStyle name="Normal 14 16 2 2 2" xfId="9944"/>
    <cellStyle name="Normal 14 16 2 3" xfId="6372"/>
    <cellStyle name="Normal 14 16 2 3 2" xfId="11704"/>
    <cellStyle name="Normal 14 16 2 4" xfId="8184"/>
    <cellStyle name="Normal 14 16 3" xfId="3732"/>
    <cellStyle name="Normal 14 16 3 2" xfId="9064"/>
    <cellStyle name="Normal 14 16 4" xfId="5492"/>
    <cellStyle name="Normal 14 16 4 2" xfId="10824"/>
    <cellStyle name="Normal 14 16 5" xfId="7304"/>
    <cellStyle name="Normal 14 17" xfId="1332"/>
    <cellStyle name="Normal 14 17 2" xfId="2853"/>
    <cellStyle name="Normal 14 17 2 2" xfId="4613"/>
    <cellStyle name="Normal 14 17 2 2 2" xfId="9945"/>
    <cellStyle name="Normal 14 17 2 3" xfId="6373"/>
    <cellStyle name="Normal 14 17 2 3 2" xfId="11705"/>
    <cellStyle name="Normal 14 17 2 4" xfId="8185"/>
    <cellStyle name="Normal 14 17 3" xfId="3733"/>
    <cellStyle name="Normal 14 17 3 2" xfId="9065"/>
    <cellStyle name="Normal 14 17 4" xfId="5493"/>
    <cellStyle name="Normal 14 17 4 2" xfId="10825"/>
    <cellStyle name="Normal 14 17 5" xfId="7305"/>
    <cellStyle name="Normal 14 18" xfId="1333"/>
    <cellStyle name="Normal 14 18 2" xfId="2854"/>
    <cellStyle name="Normal 14 18 2 2" xfId="4614"/>
    <cellStyle name="Normal 14 18 2 2 2" xfId="9946"/>
    <cellStyle name="Normal 14 18 2 3" xfId="6374"/>
    <cellStyle name="Normal 14 18 2 3 2" xfId="11706"/>
    <cellStyle name="Normal 14 18 2 4" xfId="8186"/>
    <cellStyle name="Normal 14 18 3" xfId="3734"/>
    <cellStyle name="Normal 14 18 3 2" xfId="9066"/>
    <cellStyle name="Normal 14 18 4" xfId="5494"/>
    <cellStyle name="Normal 14 18 4 2" xfId="10826"/>
    <cellStyle name="Normal 14 18 5" xfId="7306"/>
    <cellStyle name="Normal 14 19" xfId="1324"/>
    <cellStyle name="Normal 14 19 2" xfId="2845"/>
    <cellStyle name="Normal 14 19 2 2" xfId="4605"/>
    <cellStyle name="Normal 14 19 2 2 2" xfId="9937"/>
    <cellStyle name="Normal 14 19 2 3" xfId="6365"/>
    <cellStyle name="Normal 14 19 2 3 2" xfId="11697"/>
    <cellStyle name="Normal 14 19 2 4" xfId="8177"/>
    <cellStyle name="Normal 14 19 3" xfId="3725"/>
    <cellStyle name="Normal 14 19 3 2" xfId="9057"/>
    <cellStyle name="Normal 14 19 4" xfId="5485"/>
    <cellStyle name="Normal 14 19 4 2" xfId="10817"/>
    <cellStyle name="Normal 14 19 5" xfId="7297"/>
    <cellStyle name="Normal 14 2" xfId="342"/>
    <cellStyle name="Normal 14 2 10" xfId="1335"/>
    <cellStyle name="Normal 14 2 10 2" xfId="2856"/>
    <cellStyle name="Normal 14 2 10 2 2" xfId="4616"/>
    <cellStyle name="Normal 14 2 10 2 2 2" xfId="9948"/>
    <cellStyle name="Normal 14 2 10 2 3" xfId="6376"/>
    <cellStyle name="Normal 14 2 10 2 3 2" xfId="11708"/>
    <cellStyle name="Normal 14 2 10 2 4" xfId="8188"/>
    <cellStyle name="Normal 14 2 10 3" xfId="3736"/>
    <cellStyle name="Normal 14 2 10 3 2" xfId="9068"/>
    <cellStyle name="Normal 14 2 10 4" xfId="5496"/>
    <cellStyle name="Normal 14 2 10 4 2" xfId="10828"/>
    <cellStyle name="Normal 14 2 10 5" xfId="7308"/>
    <cellStyle name="Normal 14 2 11" xfId="1336"/>
    <cellStyle name="Normal 14 2 11 2" xfId="2857"/>
    <cellStyle name="Normal 14 2 11 2 2" xfId="4617"/>
    <cellStyle name="Normal 14 2 11 2 2 2" xfId="9949"/>
    <cellStyle name="Normal 14 2 11 2 3" xfId="6377"/>
    <cellStyle name="Normal 14 2 11 2 3 2" xfId="11709"/>
    <cellStyle name="Normal 14 2 11 2 4" xfId="8189"/>
    <cellStyle name="Normal 14 2 11 3" xfId="3737"/>
    <cellStyle name="Normal 14 2 11 3 2" xfId="9069"/>
    <cellStyle name="Normal 14 2 11 4" xfId="5497"/>
    <cellStyle name="Normal 14 2 11 4 2" xfId="10829"/>
    <cellStyle name="Normal 14 2 11 5" xfId="7309"/>
    <cellStyle name="Normal 14 2 12" xfId="505"/>
    <cellStyle name="Normal 14 2 12 2" xfId="2138"/>
    <cellStyle name="Normal 14 2 12 2 2" xfId="3898"/>
    <cellStyle name="Normal 14 2 12 2 2 2" xfId="9230"/>
    <cellStyle name="Normal 14 2 12 2 3" xfId="5658"/>
    <cellStyle name="Normal 14 2 12 2 3 2" xfId="10990"/>
    <cellStyle name="Normal 14 2 12 2 4" xfId="7470"/>
    <cellStyle name="Normal 14 2 12 3" xfId="3018"/>
    <cellStyle name="Normal 14 2 12 3 2" xfId="8350"/>
    <cellStyle name="Normal 14 2 12 4" xfId="4778"/>
    <cellStyle name="Normal 14 2 12 4 2" xfId="10110"/>
    <cellStyle name="Normal 14 2 12 5" xfId="6590"/>
    <cellStyle name="Normal 14 2 13" xfId="1337"/>
    <cellStyle name="Normal 14 2 13 2" xfId="2858"/>
    <cellStyle name="Normal 14 2 13 2 2" xfId="4618"/>
    <cellStyle name="Normal 14 2 13 2 2 2" xfId="9950"/>
    <cellStyle name="Normal 14 2 13 2 3" xfId="6378"/>
    <cellStyle name="Normal 14 2 13 2 3 2" xfId="11710"/>
    <cellStyle name="Normal 14 2 13 2 4" xfId="8190"/>
    <cellStyle name="Normal 14 2 13 3" xfId="3738"/>
    <cellStyle name="Normal 14 2 13 3 2" xfId="9070"/>
    <cellStyle name="Normal 14 2 13 4" xfId="5498"/>
    <cellStyle name="Normal 14 2 13 4 2" xfId="10830"/>
    <cellStyle name="Normal 14 2 13 5" xfId="7310"/>
    <cellStyle name="Normal 14 2 14" xfId="1338"/>
    <cellStyle name="Normal 14 2 14 2" xfId="2859"/>
    <cellStyle name="Normal 14 2 14 2 2" xfId="4619"/>
    <cellStyle name="Normal 14 2 14 2 2 2" xfId="9951"/>
    <cellStyle name="Normal 14 2 14 2 3" xfId="6379"/>
    <cellStyle name="Normal 14 2 14 2 3 2" xfId="11711"/>
    <cellStyle name="Normal 14 2 14 2 4" xfId="8191"/>
    <cellStyle name="Normal 14 2 14 3" xfId="3739"/>
    <cellStyle name="Normal 14 2 14 3 2" xfId="9071"/>
    <cellStyle name="Normal 14 2 14 4" xfId="5499"/>
    <cellStyle name="Normal 14 2 14 4 2" xfId="10831"/>
    <cellStyle name="Normal 14 2 14 5" xfId="7311"/>
    <cellStyle name="Normal 14 2 15" xfId="1339"/>
    <cellStyle name="Normal 14 2 15 2" xfId="2860"/>
    <cellStyle name="Normal 14 2 15 2 2" xfId="4620"/>
    <cellStyle name="Normal 14 2 15 2 2 2" xfId="9952"/>
    <cellStyle name="Normal 14 2 15 2 3" xfId="6380"/>
    <cellStyle name="Normal 14 2 15 2 3 2" xfId="11712"/>
    <cellStyle name="Normal 14 2 15 2 4" xfId="8192"/>
    <cellStyle name="Normal 14 2 15 3" xfId="3740"/>
    <cellStyle name="Normal 14 2 15 3 2" xfId="9072"/>
    <cellStyle name="Normal 14 2 15 4" xfId="5500"/>
    <cellStyle name="Normal 14 2 15 4 2" xfId="10832"/>
    <cellStyle name="Normal 14 2 15 5" xfId="7312"/>
    <cellStyle name="Normal 14 2 16" xfId="1340"/>
    <cellStyle name="Normal 14 2 16 2" xfId="2861"/>
    <cellStyle name="Normal 14 2 16 2 2" xfId="4621"/>
    <cellStyle name="Normal 14 2 16 2 2 2" xfId="9953"/>
    <cellStyle name="Normal 14 2 16 2 3" xfId="6381"/>
    <cellStyle name="Normal 14 2 16 2 3 2" xfId="11713"/>
    <cellStyle name="Normal 14 2 16 2 4" xfId="8193"/>
    <cellStyle name="Normal 14 2 16 3" xfId="3741"/>
    <cellStyle name="Normal 14 2 16 3 2" xfId="9073"/>
    <cellStyle name="Normal 14 2 16 4" xfId="5501"/>
    <cellStyle name="Normal 14 2 16 4 2" xfId="10833"/>
    <cellStyle name="Normal 14 2 16 5" xfId="7313"/>
    <cellStyle name="Normal 14 2 17" xfId="1341"/>
    <cellStyle name="Normal 14 2 17 2" xfId="2862"/>
    <cellStyle name="Normal 14 2 17 2 2" xfId="4622"/>
    <cellStyle name="Normal 14 2 17 2 2 2" xfId="9954"/>
    <cellStyle name="Normal 14 2 17 2 3" xfId="6382"/>
    <cellStyle name="Normal 14 2 17 2 3 2" xfId="11714"/>
    <cellStyle name="Normal 14 2 17 2 4" xfId="8194"/>
    <cellStyle name="Normal 14 2 17 3" xfId="3742"/>
    <cellStyle name="Normal 14 2 17 3 2" xfId="9074"/>
    <cellStyle name="Normal 14 2 17 4" xfId="5502"/>
    <cellStyle name="Normal 14 2 17 4 2" xfId="10834"/>
    <cellStyle name="Normal 14 2 17 5" xfId="7314"/>
    <cellStyle name="Normal 14 2 18" xfId="2855"/>
    <cellStyle name="Normal 14 2 18 2" xfId="4615"/>
    <cellStyle name="Normal 14 2 18 2 2" xfId="9947"/>
    <cellStyle name="Normal 14 2 18 3" xfId="6375"/>
    <cellStyle name="Normal 14 2 18 3 2" xfId="11707"/>
    <cellStyle name="Normal 14 2 18 4" xfId="8187"/>
    <cellStyle name="Normal 14 2 19" xfId="1334"/>
    <cellStyle name="Normal 14 2 19 2" xfId="7307"/>
    <cellStyle name="Normal 14 2 2" xfId="1342"/>
    <cellStyle name="Normal 14 2 2 2" xfId="2863"/>
    <cellStyle name="Normal 14 2 2 2 2" xfId="4623"/>
    <cellStyle name="Normal 14 2 2 2 2 2" xfId="9955"/>
    <cellStyle name="Normal 14 2 2 2 3" xfId="6383"/>
    <cellStyle name="Normal 14 2 2 2 3 2" xfId="11715"/>
    <cellStyle name="Normal 14 2 2 2 4" xfId="8195"/>
    <cellStyle name="Normal 14 2 2 3" xfId="3743"/>
    <cellStyle name="Normal 14 2 2 3 2" xfId="9075"/>
    <cellStyle name="Normal 14 2 2 4" xfId="5503"/>
    <cellStyle name="Normal 14 2 2 4 2" xfId="10835"/>
    <cellStyle name="Normal 14 2 2 5" xfId="7315"/>
    <cellStyle name="Normal 14 2 20" xfId="3735"/>
    <cellStyle name="Normal 14 2 20 2" xfId="9067"/>
    <cellStyle name="Normal 14 2 21" xfId="5495"/>
    <cellStyle name="Normal 14 2 21 2" xfId="10827"/>
    <cellStyle name="Normal 14 2 22" xfId="6525"/>
    <cellStyle name="Normal 14 2 22 2" xfId="11857"/>
    <cellStyle name="Normal 14 2 23" xfId="6530"/>
    <cellStyle name="Normal 14 2 23 2" xfId="11862"/>
    <cellStyle name="Normal 14 2 24" xfId="6556"/>
    <cellStyle name="Normal 14 2 3" xfId="1343"/>
    <cellStyle name="Normal 14 2 3 2" xfId="2864"/>
    <cellStyle name="Normal 14 2 3 2 2" xfId="4624"/>
    <cellStyle name="Normal 14 2 3 2 2 2" xfId="9956"/>
    <cellStyle name="Normal 14 2 3 2 3" xfId="6384"/>
    <cellStyle name="Normal 14 2 3 2 3 2" xfId="11716"/>
    <cellStyle name="Normal 14 2 3 2 4" xfId="8196"/>
    <cellStyle name="Normal 14 2 3 3" xfId="3744"/>
    <cellStyle name="Normal 14 2 3 3 2" xfId="9076"/>
    <cellStyle name="Normal 14 2 3 4" xfId="5504"/>
    <cellStyle name="Normal 14 2 3 4 2" xfId="10836"/>
    <cellStyle name="Normal 14 2 3 5" xfId="7316"/>
    <cellStyle name="Normal 14 2 4" xfId="1344"/>
    <cellStyle name="Normal 14 2 4 2" xfId="2865"/>
    <cellStyle name="Normal 14 2 4 2 2" xfId="4625"/>
    <cellStyle name="Normal 14 2 4 2 2 2" xfId="9957"/>
    <cellStyle name="Normal 14 2 4 2 3" xfId="6385"/>
    <cellStyle name="Normal 14 2 4 2 3 2" xfId="11717"/>
    <cellStyle name="Normal 14 2 4 2 4" xfId="8197"/>
    <cellStyle name="Normal 14 2 4 3" xfId="3745"/>
    <cellStyle name="Normal 14 2 4 3 2" xfId="9077"/>
    <cellStyle name="Normal 14 2 4 4" xfId="5505"/>
    <cellStyle name="Normal 14 2 4 4 2" xfId="10837"/>
    <cellStyle name="Normal 14 2 4 5" xfId="7317"/>
    <cellStyle name="Normal 14 2 5" xfId="1345"/>
    <cellStyle name="Normal 14 2 5 2" xfId="2866"/>
    <cellStyle name="Normal 14 2 5 2 2" xfId="4626"/>
    <cellStyle name="Normal 14 2 5 2 2 2" xfId="9958"/>
    <cellStyle name="Normal 14 2 5 2 3" xfId="6386"/>
    <cellStyle name="Normal 14 2 5 2 3 2" xfId="11718"/>
    <cellStyle name="Normal 14 2 5 2 4" xfId="8198"/>
    <cellStyle name="Normal 14 2 5 3" xfId="3746"/>
    <cellStyle name="Normal 14 2 5 3 2" xfId="9078"/>
    <cellStyle name="Normal 14 2 5 4" xfId="5506"/>
    <cellStyle name="Normal 14 2 5 4 2" xfId="10838"/>
    <cellStyle name="Normal 14 2 5 5" xfId="7318"/>
    <cellStyle name="Normal 14 2 6" xfId="1346"/>
    <cellStyle name="Normal 14 2 6 2" xfId="2867"/>
    <cellStyle name="Normal 14 2 6 2 2" xfId="4627"/>
    <cellStyle name="Normal 14 2 6 2 2 2" xfId="9959"/>
    <cellStyle name="Normal 14 2 6 2 3" xfId="6387"/>
    <cellStyle name="Normal 14 2 6 2 3 2" xfId="11719"/>
    <cellStyle name="Normal 14 2 6 2 4" xfId="8199"/>
    <cellStyle name="Normal 14 2 6 3" xfId="3747"/>
    <cellStyle name="Normal 14 2 6 3 2" xfId="9079"/>
    <cellStyle name="Normal 14 2 6 4" xfId="5507"/>
    <cellStyle name="Normal 14 2 6 4 2" xfId="10839"/>
    <cellStyle name="Normal 14 2 6 5" xfId="7319"/>
    <cellStyle name="Normal 14 2 7" xfId="1347"/>
    <cellStyle name="Normal 14 2 7 2" xfId="2868"/>
    <cellStyle name="Normal 14 2 7 2 2" xfId="4628"/>
    <cellStyle name="Normal 14 2 7 2 2 2" xfId="9960"/>
    <cellStyle name="Normal 14 2 7 2 3" xfId="6388"/>
    <cellStyle name="Normal 14 2 7 2 3 2" xfId="11720"/>
    <cellStyle name="Normal 14 2 7 2 4" xfId="8200"/>
    <cellStyle name="Normal 14 2 7 3" xfId="3748"/>
    <cellStyle name="Normal 14 2 7 3 2" xfId="9080"/>
    <cellStyle name="Normal 14 2 7 4" xfId="5508"/>
    <cellStyle name="Normal 14 2 7 4 2" xfId="10840"/>
    <cellStyle name="Normal 14 2 7 5" xfId="7320"/>
    <cellStyle name="Normal 14 2 8" xfId="1348"/>
    <cellStyle name="Normal 14 2 8 2" xfId="2869"/>
    <cellStyle name="Normal 14 2 8 2 2" xfId="4629"/>
    <cellStyle name="Normal 14 2 8 2 2 2" xfId="9961"/>
    <cellStyle name="Normal 14 2 8 2 3" xfId="6389"/>
    <cellStyle name="Normal 14 2 8 2 3 2" xfId="11721"/>
    <cellStyle name="Normal 14 2 8 2 4" xfId="8201"/>
    <cellStyle name="Normal 14 2 8 3" xfId="3749"/>
    <cellStyle name="Normal 14 2 8 3 2" xfId="9081"/>
    <cellStyle name="Normal 14 2 8 4" xfId="5509"/>
    <cellStyle name="Normal 14 2 8 4 2" xfId="10841"/>
    <cellStyle name="Normal 14 2 8 5" xfId="7321"/>
    <cellStyle name="Normal 14 2 9" xfId="1349"/>
    <cellStyle name="Normal 14 2 9 2" xfId="2870"/>
    <cellStyle name="Normal 14 2 9 2 2" xfId="4630"/>
    <cellStyle name="Normal 14 2 9 2 2 2" xfId="9962"/>
    <cellStyle name="Normal 14 2 9 2 3" xfId="6390"/>
    <cellStyle name="Normal 14 2 9 2 3 2" xfId="11722"/>
    <cellStyle name="Normal 14 2 9 2 4" xfId="8202"/>
    <cellStyle name="Normal 14 2 9 3" xfId="3750"/>
    <cellStyle name="Normal 14 2 9 3 2" xfId="9082"/>
    <cellStyle name="Normal 14 2 9 4" xfId="5510"/>
    <cellStyle name="Normal 14 2 9 4 2" xfId="10842"/>
    <cellStyle name="Normal 14 2 9 5" xfId="7322"/>
    <cellStyle name="Normal 14 20" xfId="503"/>
    <cellStyle name="Normal 14 21" xfId="6524"/>
    <cellStyle name="Normal 14 21 2" xfId="11856"/>
    <cellStyle name="Normal 14 22" xfId="6529"/>
    <cellStyle name="Normal 14 22 2" xfId="11861"/>
    <cellStyle name="Normal 14 23" xfId="6535"/>
    <cellStyle name="Normal 14 3" xfId="1350"/>
    <cellStyle name="Normal 14 3 2" xfId="2871"/>
    <cellStyle name="Normal 14 3 2 2" xfId="4631"/>
    <cellStyle name="Normal 14 3 2 2 2" xfId="9963"/>
    <cellStyle name="Normal 14 3 2 3" xfId="6391"/>
    <cellStyle name="Normal 14 3 2 3 2" xfId="11723"/>
    <cellStyle name="Normal 14 3 2 4" xfId="8203"/>
    <cellStyle name="Normal 14 3 3" xfId="3751"/>
    <cellStyle name="Normal 14 3 3 2" xfId="9083"/>
    <cellStyle name="Normal 14 3 4" xfId="5511"/>
    <cellStyle name="Normal 14 3 4 2" xfId="10843"/>
    <cellStyle name="Normal 14 3 5" xfId="7323"/>
    <cellStyle name="Normal 14 4" xfId="1351"/>
    <cellStyle name="Normal 14 4 2" xfId="2872"/>
    <cellStyle name="Normal 14 4 2 2" xfId="4632"/>
    <cellStyle name="Normal 14 4 2 2 2" xfId="9964"/>
    <cellStyle name="Normal 14 4 2 3" xfId="6392"/>
    <cellStyle name="Normal 14 4 2 3 2" xfId="11724"/>
    <cellStyle name="Normal 14 4 2 4" xfId="8204"/>
    <cellStyle name="Normal 14 4 3" xfId="3752"/>
    <cellStyle name="Normal 14 4 3 2" xfId="9084"/>
    <cellStyle name="Normal 14 4 4" xfId="5512"/>
    <cellStyle name="Normal 14 4 4 2" xfId="10844"/>
    <cellStyle name="Normal 14 4 5" xfId="7324"/>
    <cellStyle name="Normal 14 5" xfId="1352"/>
    <cellStyle name="Normal 14 5 2" xfId="2873"/>
    <cellStyle name="Normal 14 5 2 2" xfId="4633"/>
    <cellStyle name="Normal 14 5 2 2 2" xfId="9965"/>
    <cellStyle name="Normal 14 5 2 3" xfId="6393"/>
    <cellStyle name="Normal 14 5 2 3 2" xfId="11725"/>
    <cellStyle name="Normal 14 5 2 4" xfId="8205"/>
    <cellStyle name="Normal 14 5 3" xfId="3753"/>
    <cellStyle name="Normal 14 5 3 2" xfId="9085"/>
    <cellStyle name="Normal 14 5 4" xfId="5513"/>
    <cellStyle name="Normal 14 5 4 2" xfId="10845"/>
    <cellStyle name="Normal 14 5 5" xfId="7325"/>
    <cellStyle name="Normal 14 6" xfId="1353"/>
    <cellStyle name="Normal 14 6 2" xfId="2874"/>
    <cellStyle name="Normal 14 6 2 2" xfId="4634"/>
    <cellStyle name="Normal 14 6 2 2 2" xfId="9966"/>
    <cellStyle name="Normal 14 6 2 3" xfId="6394"/>
    <cellStyle name="Normal 14 6 2 3 2" xfId="11726"/>
    <cellStyle name="Normal 14 6 2 4" xfId="8206"/>
    <cellStyle name="Normal 14 6 3" xfId="3754"/>
    <cellStyle name="Normal 14 6 3 2" xfId="9086"/>
    <cellStyle name="Normal 14 6 4" xfId="5514"/>
    <cellStyle name="Normal 14 6 4 2" xfId="10846"/>
    <cellStyle name="Normal 14 6 5" xfId="7326"/>
    <cellStyle name="Normal 14 7" xfId="1354"/>
    <cellStyle name="Normal 14 7 2" xfId="2875"/>
    <cellStyle name="Normal 14 7 2 2" xfId="4635"/>
    <cellStyle name="Normal 14 7 2 2 2" xfId="9967"/>
    <cellStyle name="Normal 14 7 2 3" xfId="6395"/>
    <cellStyle name="Normal 14 7 2 3 2" xfId="11727"/>
    <cellStyle name="Normal 14 7 2 4" xfId="8207"/>
    <cellStyle name="Normal 14 7 3" xfId="3755"/>
    <cellStyle name="Normal 14 7 3 2" xfId="9087"/>
    <cellStyle name="Normal 14 7 4" xfId="5515"/>
    <cellStyle name="Normal 14 7 4 2" xfId="10847"/>
    <cellStyle name="Normal 14 7 5" xfId="7327"/>
    <cellStyle name="Normal 14 8" xfId="1355"/>
    <cellStyle name="Normal 14 8 2" xfId="2876"/>
    <cellStyle name="Normal 14 8 2 2" xfId="4636"/>
    <cellStyle name="Normal 14 8 2 2 2" xfId="9968"/>
    <cellStyle name="Normal 14 8 2 3" xfId="6396"/>
    <cellStyle name="Normal 14 8 2 3 2" xfId="11728"/>
    <cellStyle name="Normal 14 8 2 4" xfId="8208"/>
    <cellStyle name="Normal 14 8 3" xfId="3756"/>
    <cellStyle name="Normal 14 8 3 2" xfId="9088"/>
    <cellStyle name="Normal 14 8 4" xfId="5516"/>
    <cellStyle name="Normal 14 8 4 2" xfId="10848"/>
    <cellStyle name="Normal 14 8 5" xfId="7328"/>
    <cellStyle name="Normal 14 9" xfId="1356"/>
    <cellStyle name="Normal 14 9 2" xfId="2877"/>
    <cellStyle name="Normal 14 9 2 2" xfId="4637"/>
    <cellStyle name="Normal 14 9 2 2 2" xfId="9969"/>
    <cellStyle name="Normal 14 9 2 3" xfId="6397"/>
    <cellStyle name="Normal 14 9 2 3 2" xfId="11729"/>
    <cellStyle name="Normal 14 9 2 4" xfId="8209"/>
    <cellStyle name="Normal 14 9 3" xfId="3757"/>
    <cellStyle name="Normal 14 9 3 2" xfId="9089"/>
    <cellStyle name="Normal 14 9 4" xfId="5517"/>
    <cellStyle name="Normal 14 9 4 2" xfId="10849"/>
    <cellStyle name="Normal 14 9 5" xfId="7329"/>
    <cellStyle name="Normal 15" xfId="198"/>
    <cellStyle name="Normal 15 2" xfId="338"/>
    <cellStyle name="Normal 15 3" xfId="1357"/>
    <cellStyle name="Normal 15 4" xfId="2137"/>
    <cellStyle name="Normal 15 4 2" xfId="3897"/>
    <cellStyle name="Normal 15 4 2 2" xfId="9229"/>
    <cellStyle name="Normal 15 4 3" xfId="5657"/>
    <cellStyle name="Normal 15 4 3 2" xfId="10989"/>
    <cellStyle name="Normal 15 4 4" xfId="7469"/>
    <cellStyle name="Normal 15 5" xfId="504"/>
    <cellStyle name="Normal 15 5 2" xfId="6589"/>
    <cellStyle name="Normal 15 6" xfId="3017"/>
    <cellStyle name="Normal 15 6 2" xfId="8349"/>
    <cellStyle name="Normal 15 7" xfId="4777"/>
    <cellStyle name="Normal 15 7 2" xfId="10109"/>
    <cellStyle name="Normal 16" xfId="337"/>
    <cellStyle name="Normal 16 10" xfId="1359"/>
    <cellStyle name="Normal 16 10 2" xfId="2879"/>
    <cellStyle name="Normal 16 10 2 2" xfId="4639"/>
    <cellStyle name="Normal 16 10 2 2 2" xfId="9971"/>
    <cellStyle name="Normal 16 10 2 3" xfId="6399"/>
    <cellStyle name="Normal 16 10 2 3 2" xfId="11731"/>
    <cellStyle name="Normal 16 10 2 4" xfId="8211"/>
    <cellStyle name="Normal 16 10 3" xfId="3759"/>
    <cellStyle name="Normal 16 10 3 2" xfId="9091"/>
    <cellStyle name="Normal 16 10 4" xfId="5519"/>
    <cellStyle name="Normal 16 10 4 2" xfId="10851"/>
    <cellStyle name="Normal 16 10 5" xfId="7331"/>
    <cellStyle name="Normal 16 11" xfId="1360"/>
    <cellStyle name="Normal 16 11 2" xfId="2880"/>
    <cellStyle name="Normal 16 11 2 2" xfId="4640"/>
    <cellStyle name="Normal 16 11 2 2 2" xfId="9972"/>
    <cellStyle name="Normal 16 11 2 3" xfId="6400"/>
    <cellStyle name="Normal 16 11 2 3 2" xfId="11732"/>
    <cellStyle name="Normal 16 11 2 4" xfId="8212"/>
    <cellStyle name="Normal 16 11 3" xfId="3760"/>
    <cellStyle name="Normal 16 11 3 2" xfId="9092"/>
    <cellStyle name="Normal 16 11 4" xfId="5520"/>
    <cellStyle name="Normal 16 11 4 2" xfId="10852"/>
    <cellStyle name="Normal 16 11 5" xfId="7332"/>
    <cellStyle name="Normal 16 12" xfId="1361"/>
    <cellStyle name="Normal 16 12 2" xfId="2881"/>
    <cellStyle name="Normal 16 12 2 2" xfId="4641"/>
    <cellStyle name="Normal 16 12 2 2 2" xfId="9973"/>
    <cellStyle name="Normal 16 12 2 3" xfId="6401"/>
    <cellStyle name="Normal 16 12 2 3 2" xfId="11733"/>
    <cellStyle name="Normal 16 12 2 4" xfId="8213"/>
    <cellStyle name="Normal 16 12 3" xfId="3761"/>
    <cellStyle name="Normal 16 12 3 2" xfId="9093"/>
    <cellStyle name="Normal 16 12 4" xfId="5521"/>
    <cellStyle name="Normal 16 12 4 2" xfId="10853"/>
    <cellStyle name="Normal 16 12 5" xfId="7333"/>
    <cellStyle name="Normal 16 13" xfId="1362"/>
    <cellStyle name="Normal 16 13 2" xfId="2882"/>
    <cellStyle name="Normal 16 13 2 2" xfId="4642"/>
    <cellStyle name="Normal 16 13 2 2 2" xfId="9974"/>
    <cellStyle name="Normal 16 13 2 3" xfId="6402"/>
    <cellStyle name="Normal 16 13 2 3 2" xfId="11734"/>
    <cellStyle name="Normal 16 13 2 4" xfId="8214"/>
    <cellStyle name="Normal 16 13 3" xfId="3762"/>
    <cellStyle name="Normal 16 13 3 2" xfId="9094"/>
    <cellStyle name="Normal 16 13 4" xfId="5522"/>
    <cellStyle name="Normal 16 13 4 2" xfId="10854"/>
    <cellStyle name="Normal 16 13 5" xfId="7334"/>
    <cellStyle name="Normal 16 14" xfId="1363"/>
    <cellStyle name="Normal 16 14 2" xfId="2883"/>
    <cellStyle name="Normal 16 14 2 2" xfId="4643"/>
    <cellStyle name="Normal 16 14 2 2 2" xfId="9975"/>
    <cellStyle name="Normal 16 14 2 3" xfId="6403"/>
    <cellStyle name="Normal 16 14 2 3 2" xfId="11735"/>
    <cellStyle name="Normal 16 14 2 4" xfId="8215"/>
    <cellStyle name="Normal 16 14 3" xfId="3763"/>
    <cellStyle name="Normal 16 14 3 2" xfId="9095"/>
    <cellStyle name="Normal 16 14 4" xfId="5523"/>
    <cellStyle name="Normal 16 14 4 2" xfId="10855"/>
    <cellStyle name="Normal 16 14 5" xfId="7335"/>
    <cellStyle name="Normal 16 15" xfId="1364"/>
    <cellStyle name="Normal 16 15 2" xfId="2884"/>
    <cellStyle name="Normal 16 15 2 2" xfId="4644"/>
    <cellStyle name="Normal 16 15 2 2 2" xfId="9976"/>
    <cellStyle name="Normal 16 15 2 3" xfId="6404"/>
    <cellStyle name="Normal 16 15 2 3 2" xfId="11736"/>
    <cellStyle name="Normal 16 15 2 4" xfId="8216"/>
    <cellStyle name="Normal 16 15 3" xfId="3764"/>
    <cellStyle name="Normal 16 15 3 2" xfId="9096"/>
    <cellStyle name="Normal 16 15 4" xfId="5524"/>
    <cellStyle name="Normal 16 15 4 2" xfId="10856"/>
    <cellStyle name="Normal 16 15 5" xfId="7336"/>
    <cellStyle name="Normal 16 16" xfId="1365"/>
    <cellStyle name="Normal 16 16 2" xfId="2885"/>
    <cellStyle name="Normal 16 16 2 2" xfId="4645"/>
    <cellStyle name="Normal 16 16 2 2 2" xfId="9977"/>
    <cellStyle name="Normal 16 16 2 3" xfId="6405"/>
    <cellStyle name="Normal 16 16 2 3 2" xfId="11737"/>
    <cellStyle name="Normal 16 16 2 4" xfId="8217"/>
    <cellStyle name="Normal 16 16 3" xfId="3765"/>
    <cellStyle name="Normal 16 16 3 2" xfId="9097"/>
    <cellStyle name="Normal 16 16 4" xfId="5525"/>
    <cellStyle name="Normal 16 16 4 2" xfId="10857"/>
    <cellStyle name="Normal 16 16 5" xfId="7337"/>
    <cellStyle name="Normal 16 17" xfId="1366"/>
    <cellStyle name="Normal 16 17 2" xfId="2886"/>
    <cellStyle name="Normal 16 17 2 2" xfId="4646"/>
    <cellStyle name="Normal 16 17 2 2 2" xfId="9978"/>
    <cellStyle name="Normal 16 17 2 3" xfId="6406"/>
    <cellStyle name="Normal 16 17 2 3 2" xfId="11738"/>
    <cellStyle name="Normal 16 17 2 4" xfId="8218"/>
    <cellStyle name="Normal 16 17 3" xfId="3766"/>
    <cellStyle name="Normal 16 17 3 2" xfId="9098"/>
    <cellStyle name="Normal 16 17 4" xfId="5526"/>
    <cellStyle name="Normal 16 17 4 2" xfId="10858"/>
    <cellStyle name="Normal 16 17 5" xfId="7338"/>
    <cellStyle name="Normal 16 18" xfId="2878"/>
    <cellStyle name="Normal 16 18 2" xfId="4638"/>
    <cellStyle name="Normal 16 18 2 2" xfId="9970"/>
    <cellStyle name="Normal 16 18 3" xfId="6398"/>
    <cellStyle name="Normal 16 18 3 2" xfId="11730"/>
    <cellStyle name="Normal 16 18 4" xfId="8210"/>
    <cellStyle name="Normal 16 19" xfId="1358"/>
    <cellStyle name="Normal 16 19 2" xfId="7330"/>
    <cellStyle name="Normal 16 2" xfId="1367"/>
    <cellStyle name="Normal 16 2 2" xfId="2887"/>
    <cellStyle name="Normal 16 2 2 2" xfId="4647"/>
    <cellStyle name="Normal 16 2 2 2 2" xfId="9979"/>
    <cellStyle name="Normal 16 2 2 3" xfId="6407"/>
    <cellStyle name="Normal 16 2 2 3 2" xfId="11739"/>
    <cellStyle name="Normal 16 2 2 4" xfId="8219"/>
    <cellStyle name="Normal 16 2 3" xfId="3767"/>
    <cellStyle name="Normal 16 2 3 2" xfId="9099"/>
    <cellStyle name="Normal 16 2 4" xfId="5527"/>
    <cellStyle name="Normal 16 2 4 2" xfId="10859"/>
    <cellStyle name="Normal 16 2 5" xfId="7339"/>
    <cellStyle name="Normal 16 20" xfId="3758"/>
    <cellStyle name="Normal 16 20 2" xfId="9090"/>
    <cellStyle name="Normal 16 21" xfId="5518"/>
    <cellStyle name="Normal 16 21 2" xfId="10850"/>
    <cellStyle name="Normal 16 22" xfId="6552"/>
    <cellStyle name="Normal 16 3" xfId="1368"/>
    <cellStyle name="Normal 16 3 2" xfId="2888"/>
    <cellStyle name="Normal 16 3 2 2" xfId="4648"/>
    <cellStyle name="Normal 16 3 2 2 2" xfId="9980"/>
    <cellStyle name="Normal 16 3 2 3" xfId="6408"/>
    <cellStyle name="Normal 16 3 2 3 2" xfId="11740"/>
    <cellStyle name="Normal 16 3 2 4" xfId="8220"/>
    <cellStyle name="Normal 16 3 3" xfId="3768"/>
    <cellStyle name="Normal 16 3 3 2" xfId="9100"/>
    <cellStyle name="Normal 16 3 4" xfId="5528"/>
    <cellStyle name="Normal 16 3 4 2" xfId="10860"/>
    <cellStyle name="Normal 16 3 5" xfId="7340"/>
    <cellStyle name="Normal 16 4" xfId="1369"/>
    <cellStyle name="Normal 16 4 2" xfId="2889"/>
    <cellStyle name="Normal 16 4 2 2" xfId="4649"/>
    <cellStyle name="Normal 16 4 2 2 2" xfId="9981"/>
    <cellStyle name="Normal 16 4 2 3" xfId="6409"/>
    <cellStyle name="Normal 16 4 2 3 2" xfId="11741"/>
    <cellStyle name="Normal 16 4 2 4" xfId="8221"/>
    <cellStyle name="Normal 16 4 3" xfId="3769"/>
    <cellStyle name="Normal 16 4 3 2" xfId="9101"/>
    <cellStyle name="Normal 16 4 4" xfId="5529"/>
    <cellStyle name="Normal 16 4 4 2" xfId="10861"/>
    <cellStyle name="Normal 16 4 5" xfId="7341"/>
    <cellStyle name="Normal 16 5" xfId="1370"/>
    <cellStyle name="Normal 16 5 2" xfId="2890"/>
    <cellStyle name="Normal 16 5 2 2" xfId="4650"/>
    <cellStyle name="Normal 16 5 2 2 2" xfId="9982"/>
    <cellStyle name="Normal 16 5 2 3" xfId="6410"/>
    <cellStyle name="Normal 16 5 2 3 2" xfId="11742"/>
    <cellStyle name="Normal 16 5 2 4" xfId="8222"/>
    <cellStyle name="Normal 16 5 3" xfId="3770"/>
    <cellStyle name="Normal 16 5 3 2" xfId="9102"/>
    <cellStyle name="Normal 16 5 4" xfId="5530"/>
    <cellStyle name="Normal 16 5 4 2" xfId="10862"/>
    <cellStyle name="Normal 16 5 5" xfId="7342"/>
    <cellStyle name="Normal 16 6" xfId="1371"/>
    <cellStyle name="Normal 16 6 2" xfId="2891"/>
    <cellStyle name="Normal 16 6 2 2" xfId="4651"/>
    <cellStyle name="Normal 16 6 2 2 2" xfId="9983"/>
    <cellStyle name="Normal 16 6 2 3" xfId="6411"/>
    <cellStyle name="Normal 16 6 2 3 2" xfId="11743"/>
    <cellStyle name="Normal 16 6 2 4" xfId="8223"/>
    <cellStyle name="Normal 16 6 3" xfId="3771"/>
    <cellStyle name="Normal 16 6 3 2" xfId="9103"/>
    <cellStyle name="Normal 16 6 4" xfId="5531"/>
    <cellStyle name="Normal 16 6 4 2" xfId="10863"/>
    <cellStyle name="Normal 16 6 5" xfId="7343"/>
    <cellStyle name="Normal 16 7" xfId="1372"/>
    <cellStyle name="Normal 16 7 2" xfId="2892"/>
    <cellStyle name="Normal 16 7 2 2" xfId="4652"/>
    <cellStyle name="Normal 16 7 2 2 2" xfId="9984"/>
    <cellStyle name="Normal 16 7 2 3" xfId="6412"/>
    <cellStyle name="Normal 16 7 2 3 2" xfId="11744"/>
    <cellStyle name="Normal 16 7 2 4" xfId="8224"/>
    <cellStyle name="Normal 16 7 3" xfId="3772"/>
    <cellStyle name="Normal 16 7 3 2" xfId="9104"/>
    <cellStyle name="Normal 16 7 4" xfId="5532"/>
    <cellStyle name="Normal 16 7 4 2" xfId="10864"/>
    <cellStyle name="Normal 16 7 5" xfId="7344"/>
    <cellStyle name="Normal 16 8" xfId="1373"/>
    <cellStyle name="Normal 16 8 2" xfId="2893"/>
    <cellStyle name="Normal 16 8 2 2" xfId="4653"/>
    <cellStyle name="Normal 16 8 2 2 2" xfId="9985"/>
    <cellStyle name="Normal 16 8 2 3" xfId="6413"/>
    <cellStyle name="Normal 16 8 2 3 2" xfId="11745"/>
    <cellStyle name="Normal 16 8 2 4" xfId="8225"/>
    <cellStyle name="Normal 16 8 3" xfId="3773"/>
    <cellStyle name="Normal 16 8 3 2" xfId="9105"/>
    <cellStyle name="Normal 16 8 4" xfId="5533"/>
    <cellStyle name="Normal 16 8 4 2" xfId="10865"/>
    <cellStyle name="Normal 16 8 5" xfId="7345"/>
    <cellStyle name="Normal 16 9" xfId="1374"/>
    <cellStyle name="Normal 16 9 2" xfId="2894"/>
    <cellStyle name="Normal 16 9 2 2" xfId="4654"/>
    <cellStyle name="Normal 16 9 2 2 2" xfId="9986"/>
    <cellStyle name="Normal 16 9 2 3" xfId="6414"/>
    <cellStyle name="Normal 16 9 2 3 2" xfId="11746"/>
    <cellStyle name="Normal 16 9 2 4" xfId="8226"/>
    <cellStyle name="Normal 16 9 3" xfId="3774"/>
    <cellStyle name="Normal 16 9 3 2" xfId="9106"/>
    <cellStyle name="Normal 16 9 4" xfId="5534"/>
    <cellStyle name="Normal 16 9 4 2" xfId="10866"/>
    <cellStyle name="Normal 16 9 5" xfId="7346"/>
    <cellStyle name="Normal 17" xfId="147"/>
    <cellStyle name="Normal 17 2" xfId="283"/>
    <cellStyle name="Normal 17 2 2" xfId="1375"/>
    <cellStyle name="Normal 17 3" xfId="376"/>
    <cellStyle name="Normal 17 3 2" xfId="1376"/>
    <cellStyle name="Normal 17 4" xfId="477"/>
    <cellStyle name="Normal 18" xfId="421"/>
    <cellStyle name="Normal 18 10" xfId="1377"/>
    <cellStyle name="Normal 18 10 2" xfId="2895"/>
    <cellStyle name="Normal 18 10 2 2" xfId="4655"/>
    <cellStyle name="Normal 18 10 2 2 2" xfId="9987"/>
    <cellStyle name="Normal 18 10 2 3" xfId="6415"/>
    <cellStyle name="Normal 18 10 2 3 2" xfId="11747"/>
    <cellStyle name="Normal 18 10 2 4" xfId="8227"/>
    <cellStyle name="Normal 18 10 3" xfId="3775"/>
    <cellStyle name="Normal 18 10 3 2" xfId="9107"/>
    <cellStyle name="Normal 18 10 4" xfId="5535"/>
    <cellStyle name="Normal 18 10 4 2" xfId="10867"/>
    <cellStyle name="Normal 18 10 5" xfId="7347"/>
    <cellStyle name="Normal 18 11" xfId="1378"/>
    <cellStyle name="Normal 18 11 2" xfId="2896"/>
    <cellStyle name="Normal 18 11 2 2" xfId="4656"/>
    <cellStyle name="Normal 18 11 2 2 2" xfId="9988"/>
    <cellStyle name="Normal 18 11 2 3" xfId="6416"/>
    <cellStyle name="Normal 18 11 2 3 2" xfId="11748"/>
    <cellStyle name="Normal 18 11 2 4" xfId="8228"/>
    <cellStyle name="Normal 18 11 3" xfId="3776"/>
    <cellStyle name="Normal 18 11 3 2" xfId="9108"/>
    <cellStyle name="Normal 18 11 4" xfId="5536"/>
    <cellStyle name="Normal 18 11 4 2" xfId="10868"/>
    <cellStyle name="Normal 18 11 5" xfId="7348"/>
    <cellStyle name="Normal 18 12" xfId="1379"/>
    <cellStyle name="Normal 18 12 2" xfId="2897"/>
    <cellStyle name="Normal 18 12 2 2" xfId="4657"/>
    <cellStyle name="Normal 18 12 2 2 2" xfId="9989"/>
    <cellStyle name="Normal 18 12 2 3" xfId="6417"/>
    <cellStyle name="Normal 18 12 2 3 2" xfId="11749"/>
    <cellStyle name="Normal 18 12 2 4" xfId="8229"/>
    <cellStyle name="Normal 18 12 3" xfId="3777"/>
    <cellStyle name="Normal 18 12 3 2" xfId="9109"/>
    <cellStyle name="Normal 18 12 4" xfId="5537"/>
    <cellStyle name="Normal 18 12 4 2" xfId="10869"/>
    <cellStyle name="Normal 18 12 5" xfId="7349"/>
    <cellStyle name="Normal 18 13" xfId="1380"/>
    <cellStyle name="Normal 18 13 2" xfId="2898"/>
    <cellStyle name="Normal 18 13 2 2" xfId="4658"/>
    <cellStyle name="Normal 18 13 2 2 2" xfId="9990"/>
    <cellStyle name="Normal 18 13 2 3" xfId="6418"/>
    <cellStyle name="Normal 18 13 2 3 2" xfId="11750"/>
    <cellStyle name="Normal 18 13 2 4" xfId="8230"/>
    <cellStyle name="Normal 18 13 3" xfId="3778"/>
    <cellStyle name="Normal 18 13 3 2" xfId="9110"/>
    <cellStyle name="Normal 18 13 4" xfId="5538"/>
    <cellStyle name="Normal 18 13 4 2" xfId="10870"/>
    <cellStyle name="Normal 18 13 5" xfId="7350"/>
    <cellStyle name="Normal 18 14" xfId="1381"/>
    <cellStyle name="Normal 18 14 2" xfId="2899"/>
    <cellStyle name="Normal 18 14 2 2" xfId="4659"/>
    <cellStyle name="Normal 18 14 2 2 2" xfId="9991"/>
    <cellStyle name="Normal 18 14 2 3" xfId="6419"/>
    <cellStyle name="Normal 18 14 2 3 2" xfId="11751"/>
    <cellStyle name="Normal 18 14 2 4" xfId="8231"/>
    <cellStyle name="Normal 18 14 3" xfId="3779"/>
    <cellStyle name="Normal 18 14 3 2" xfId="9111"/>
    <cellStyle name="Normal 18 14 4" xfId="5539"/>
    <cellStyle name="Normal 18 14 4 2" xfId="10871"/>
    <cellStyle name="Normal 18 14 5" xfId="7351"/>
    <cellStyle name="Normal 18 15" xfId="1382"/>
    <cellStyle name="Normal 18 15 2" xfId="2900"/>
    <cellStyle name="Normal 18 15 2 2" xfId="4660"/>
    <cellStyle name="Normal 18 15 2 2 2" xfId="9992"/>
    <cellStyle name="Normal 18 15 2 3" xfId="6420"/>
    <cellStyle name="Normal 18 15 2 3 2" xfId="11752"/>
    <cellStyle name="Normal 18 15 2 4" xfId="8232"/>
    <cellStyle name="Normal 18 15 3" xfId="3780"/>
    <cellStyle name="Normal 18 15 3 2" xfId="9112"/>
    <cellStyle name="Normal 18 15 4" xfId="5540"/>
    <cellStyle name="Normal 18 15 4 2" xfId="10872"/>
    <cellStyle name="Normal 18 15 5" xfId="7352"/>
    <cellStyle name="Normal 18 16" xfId="1383"/>
    <cellStyle name="Normal 18 16 2" xfId="2901"/>
    <cellStyle name="Normal 18 16 2 2" xfId="4661"/>
    <cellStyle name="Normal 18 16 2 2 2" xfId="9993"/>
    <cellStyle name="Normal 18 16 2 3" xfId="6421"/>
    <cellStyle name="Normal 18 16 2 3 2" xfId="11753"/>
    <cellStyle name="Normal 18 16 2 4" xfId="8233"/>
    <cellStyle name="Normal 18 16 3" xfId="3781"/>
    <cellStyle name="Normal 18 16 3 2" xfId="9113"/>
    <cellStyle name="Normal 18 16 4" xfId="5541"/>
    <cellStyle name="Normal 18 16 4 2" xfId="10873"/>
    <cellStyle name="Normal 18 16 5" xfId="7353"/>
    <cellStyle name="Normal 18 17" xfId="1384"/>
    <cellStyle name="Normal 18 17 2" xfId="2902"/>
    <cellStyle name="Normal 18 17 2 2" xfId="4662"/>
    <cellStyle name="Normal 18 17 2 2 2" xfId="9994"/>
    <cellStyle name="Normal 18 17 2 3" xfId="6422"/>
    <cellStyle name="Normal 18 17 2 3 2" xfId="11754"/>
    <cellStyle name="Normal 18 17 2 4" xfId="8234"/>
    <cellStyle name="Normal 18 17 3" xfId="3782"/>
    <cellStyle name="Normal 18 17 3 2" xfId="9114"/>
    <cellStyle name="Normal 18 17 4" xfId="5542"/>
    <cellStyle name="Normal 18 17 4 2" xfId="10874"/>
    <cellStyle name="Normal 18 17 5" xfId="7354"/>
    <cellStyle name="Normal 18 18" xfId="1385"/>
    <cellStyle name="Normal 18 18 2" xfId="2903"/>
    <cellStyle name="Normal 18 18 2 2" xfId="4663"/>
    <cellStyle name="Normal 18 18 2 2 2" xfId="9995"/>
    <cellStyle name="Normal 18 18 2 3" xfId="6423"/>
    <cellStyle name="Normal 18 18 2 3 2" xfId="11755"/>
    <cellStyle name="Normal 18 18 2 4" xfId="8235"/>
    <cellStyle name="Normal 18 18 3" xfId="3783"/>
    <cellStyle name="Normal 18 18 3 2" xfId="9115"/>
    <cellStyle name="Normal 18 18 4" xfId="5543"/>
    <cellStyle name="Normal 18 18 4 2" xfId="10875"/>
    <cellStyle name="Normal 18 18 5" xfId="7355"/>
    <cellStyle name="Normal 18 19" xfId="2140"/>
    <cellStyle name="Normal 18 19 2" xfId="3900"/>
    <cellStyle name="Normal 18 19 2 2" xfId="9232"/>
    <cellStyle name="Normal 18 19 3" xfId="5660"/>
    <cellStyle name="Normal 18 19 3 2" xfId="10992"/>
    <cellStyle name="Normal 18 19 4" xfId="7472"/>
    <cellStyle name="Normal 18 2" xfId="1386"/>
    <cellStyle name="Normal 18 2 2" xfId="2904"/>
    <cellStyle name="Normal 18 2 2 2" xfId="4664"/>
    <cellStyle name="Normal 18 2 2 2 2" xfId="9996"/>
    <cellStyle name="Normal 18 2 2 3" xfId="6424"/>
    <cellStyle name="Normal 18 2 2 3 2" xfId="11756"/>
    <cellStyle name="Normal 18 2 2 4" xfId="8236"/>
    <cellStyle name="Normal 18 2 3" xfId="3784"/>
    <cellStyle name="Normal 18 2 3 2" xfId="9116"/>
    <cellStyle name="Normal 18 2 4" xfId="5544"/>
    <cellStyle name="Normal 18 2 4 2" xfId="10876"/>
    <cellStyle name="Normal 18 2 5" xfId="7356"/>
    <cellStyle name="Normal 18 20" xfId="507"/>
    <cellStyle name="Normal 18 20 2" xfId="6592"/>
    <cellStyle name="Normal 18 21" xfId="3020"/>
    <cellStyle name="Normal 18 21 2" xfId="8352"/>
    <cellStyle name="Normal 18 22" xfId="4780"/>
    <cellStyle name="Normal 18 22 2" xfId="10112"/>
    <cellStyle name="Normal 18 23" xfId="6573"/>
    <cellStyle name="Normal 18 3" xfId="1387"/>
    <cellStyle name="Normal 18 3 2" xfId="2905"/>
    <cellStyle name="Normal 18 3 2 2" xfId="4665"/>
    <cellStyle name="Normal 18 3 2 2 2" xfId="9997"/>
    <cellStyle name="Normal 18 3 2 3" xfId="6425"/>
    <cellStyle name="Normal 18 3 2 3 2" xfId="11757"/>
    <cellStyle name="Normal 18 3 2 4" xfId="8237"/>
    <cellStyle name="Normal 18 3 3" xfId="3785"/>
    <cellStyle name="Normal 18 3 3 2" xfId="9117"/>
    <cellStyle name="Normal 18 3 4" xfId="5545"/>
    <cellStyle name="Normal 18 3 4 2" xfId="10877"/>
    <cellStyle name="Normal 18 3 5" xfId="7357"/>
    <cellStyle name="Normal 18 4" xfId="1388"/>
    <cellStyle name="Normal 18 4 2" xfId="2906"/>
    <cellStyle name="Normal 18 4 2 2" xfId="4666"/>
    <cellStyle name="Normal 18 4 2 2 2" xfId="9998"/>
    <cellStyle name="Normal 18 4 2 3" xfId="6426"/>
    <cellStyle name="Normal 18 4 2 3 2" xfId="11758"/>
    <cellStyle name="Normal 18 4 2 4" xfId="8238"/>
    <cellStyle name="Normal 18 4 3" xfId="3786"/>
    <cellStyle name="Normal 18 4 3 2" xfId="9118"/>
    <cellStyle name="Normal 18 4 4" xfId="5546"/>
    <cellStyle name="Normal 18 4 4 2" xfId="10878"/>
    <cellStyle name="Normal 18 4 5" xfId="7358"/>
    <cellStyle name="Normal 18 5" xfId="1389"/>
    <cellStyle name="Normal 18 5 2" xfId="2907"/>
    <cellStyle name="Normal 18 5 2 2" xfId="4667"/>
    <cellStyle name="Normal 18 5 2 2 2" xfId="9999"/>
    <cellStyle name="Normal 18 5 2 3" xfId="6427"/>
    <cellStyle name="Normal 18 5 2 3 2" xfId="11759"/>
    <cellStyle name="Normal 18 5 2 4" xfId="8239"/>
    <cellStyle name="Normal 18 5 3" xfId="3787"/>
    <cellStyle name="Normal 18 5 3 2" xfId="9119"/>
    <cellStyle name="Normal 18 5 4" xfId="5547"/>
    <cellStyle name="Normal 18 5 4 2" xfId="10879"/>
    <cellStyle name="Normal 18 5 5" xfId="7359"/>
    <cellStyle name="Normal 18 6" xfId="1390"/>
    <cellStyle name="Normal 18 6 2" xfId="2908"/>
    <cellStyle name="Normal 18 6 2 2" xfId="4668"/>
    <cellStyle name="Normal 18 6 2 2 2" xfId="10000"/>
    <cellStyle name="Normal 18 6 2 3" xfId="6428"/>
    <cellStyle name="Normal 18 6 2 3 2" xfId="11760"/>
    <cellStyle name="Normal 18 6 2 4" xfId="8240"/>
    <cellStyle name="Normal 18 6 3" xfId="3788"/>
    <cellStyle name="Normal 18 6 3 2" xfId="9120"/>
    <cellStyle name="Normal 18 6 4" xfId="5548"/>
    <cellStyle name="Normal 18 6 4 2" xfId="10880"/>
    <cellStyle name="Normal 18 6 5" xfId="7360"/>
    <cellStyle name="Normal 18 7" xfId="1391"/>
    <cellStyle name="Normal 18 7 2" xfId="2909"/>
    <cellStyle name="Normal 18 7 2 2" xfId="4669"/>
    <cellStyle name="Normal 18 7 2 2 2" xfId="10001"/>
    <cellStyle name="Normal 18 7 2 3" xfId="6429"/>
    <cellStyle name="Normal 18 7 2 3 2" xfId="11761"/>
    <cellStyle name="Normal 18 7 2 4" xfId="8241"/>
    <cellStyle name="Normal 18 7 3" xfId="3789"/>
    <cellStyle name="Normal 18 7 3 2" xfId="9121"/>
    <cellStyle name="Normal 18 7 4" xfId="5549"/>
    <cellStyle name="Normal 18 7 4 2" xfId="10881"/>
    <cellStyle name="Normal 18 7 5" xfId="7361"/>
    <cellStyle name="Normal 18 8" xfId="1392"/>
    <cellStyle name="Normal 18 8 2" xfId="2910"/>
    <cellStyle name="Normal 18 8 2 2" xfId="4670"/>
    <cellStyle name="Normal 18 8 2 2 2" xfId="10002"/>
    <cellStyle name="Normal 18 8 2 3" xfId="6430"/>
    <cellStyle name="Normal 18 8 2 3 2" xfId="11762"/>
    <cellStyle name="Normal 18 8 2 4" xfId="8242"/>
    <cellStyle name="Normal 18 8 3" xfId="3790"/>
    <cellStyle name="Normal 18 8 3 2" xfId="9122"/>
    <cellStyle name="Normal 18 8 4" xfId="5550"/>
    <cellStyle name="Normal 18 8 4 2" xfId="10882"/>
    <cellStyle name="Normal 18 8 5" xfId="7362"/>
    <cellStyle name="Normal 18 9" xfId="1393"/>
    <cellStyle name="Normal 18 9 2" xfId="2911"/>
    <cellStyle name="Normal 18 9 2 2" xfId="4671"/>
    <cellStyle name="Normal 18 9 2 2 2" xfId="10003"/>
    <cellStyle name="Normal 18 9 2 3" xfId="6431"/>
    <cellStyle name="Normal 18 9 2 3 2" xfId="11763"/>
    <cellStyle name="Normal 18 9 2 4" xfId="8243"/>
    <cellStyle name="Normal 18 9 3" xfId="3791"/>
    <cellStyle name="Normal 18 9 3 2" xfId="9123"/>
    <cellStyle name="Normal 18 9 4" xfId="5551"/>
    <cellStyle name="Normal 18 9 4 2" xfId="10883"/>
    <cellStyle name="Normal 18 9 5" xfId="7363"/>
    <cellStyle name="Normal 19" xfId="422"/>
    <cellStyle name="Normal 19 10" xfId="1394"/>
    <cellStyle name="Normal 19 10 2" xfId="2912"/>
    <cellStyle name="Normal 19 10 2 2" xfId="4672"/>
    <cellStyle name="Normal 19 10 2 2 2" xfId="10004"/>
    <cellStyle name="Normal 19 10 2 3" xfId="6432"/>
    <cellStyle name="Normal 19 10 2 3 2" xfId="11764"/>
    <cellStyle name="Normal 19 10 2 4" xfId="8244"/>
    <cellStyle name="Normal 19 10 3" xfId="3792"/>
    <cellStyle name="Normal 19 10 3 2" xfId="9124"/>
    <cellStyle name="Normal 19 10 4" xfId="5552"/>
    <cellStyle name="Normal 19 10 4 2" xfId="10884"/>
    <cellStyle name="Normal 19 10 5" xfId="7364"/>
    <cellStyle name="Normal 19 11" xfId="1395"/>
    <cellStyle name="Normal 19 11 2" xfId="2913"/>
    <cellStyle name="Normal 19 11 2 2" xfId="4673"/>
    <cellStyle name="Normal 19 11 2 2 2" xfId="10005"/>
    <cellStyle name="Normal 19 11 2 3" xfId="6433"/>
    <cellStyle name="Normal 19 11 2 3 2" xfId="11765"/>
    <cellStyle name="Normal 19 11 2 4" xfId="8245"/>
    <cellStyle name="Normal 19 11 3" xfId="3793"/>
    <cellStyle name="Normal 19 11 3 2" xfId="9125"/>
    <cellStyle name="Normal 19 11 4" xfId="5553"/>
    <cellStyle name="Normal 19 11 4 2" xfId="10885"/>
    <cellStyle name="Normal 19 11 5" xfId="7365"/>
    <cellStyle name="Normal 19 12" xfId="1396"/>
    <cellStyle name="Normal 19 12 2" xfId="2914"/>
    <cellStyle name="Normal 19 12 2 2" xfId="4674"/>
    <cellStyle name="Normal 19 12 2 2 2" xfId="10006"/>
    <cellStyle name="Normal 19 12 2 3" xfId="6434"/>
    <cellStyle name="Normal 19 12 2 3 2" xfId="11766"/>
    <cellStyle name="Normal 19 12 2 4" xfId="8246"/>
    <cellStyle name="Normal 19 12 3" xfId="3794"/>
    <cellStyle name="Normal 19 12 3 2" xfId="9126"/>
    <cellStyle name="Normal 19 12 4" xfId="5554"/>
    <cellStyle name="Normal 19 12 4 2" xfId="10886"/>
    <cellStyle name="Normal 19 12 5" xfId="7366"/>
    <cellStyle name="Normal 19 13" xfId="1397"/>
    <cellStyle name="Normal 19 13 2" xfId="2915"/>
    <cellStyle name="Normal 19 13 2 2" xfId="4675"/>
    <cellStyle name="Normal 19 13 2 2 2" xfId="10007"/>
    <cellStyle name="Normal 19 13 2 3" xfId="6435"/>
    <cellStyle name="Normal 19 13 2 3 2" xfId="11767"/>
    <cellStyle name="Normal 19 13 2 4" xfId="8247"/>
    <cellStyle name="Normal 19 13 3" xfId="3795"/>
    <cellStyle name="Normal 19 13 3 2" xfId="9127"/>
    <cellStyle name="Normal 19 13 4" xfId="5555"/>
    <cellStyle name="Normal 19 13 4 2" xfId="10887"/>
    <cellStyle name="Normal 19 13 5" xfId="7367"/>
    <cellStyle name="Normal 19 14" xfId="1398"/>
    <cellStyle name="Normal 19 14 2" xfId="2916"/>
    <cellStyle name="Normal 19 14 2 2" xfId="4676"/>
    <cellStyle name="Normal 19 14 2 2 2" xfId="10008"/>
    <cellStyle name="Normal 19 14 2 3" xfId="6436"/>
    <cellStyle name="Normal 19 14 2 3 2" xfId="11768"/>
    <cellStyle name="Normal 19 14 2 4" xfId="8248"/>
    <cellStyle name="Normal 19 14 3" xfId="3796"/>
    <cellStyle name="Normal 19 14 3 2" xfId="9128"/>
    <cellStyle name="Normal 19 14 4" xfId="5556"/>
    <cellStyle name="Normal 19 14 4 2" xfId="10888"/>
    <cellStyle name="Normal 19 14 5" xfId="7368"/>
    <cellStyle name="Normal 19 15" xfId="1399"/>
    <cellStyle name="Normal 19 15 2" xfId="2917"/>
    <cellStyle name="Normal 19 15 2 2" xfId="4677"/>
    <cellStyle name="Normal 19 15 2 2 2" xfId="10009"/>
    <cellStyle name="Normal 19 15 2 3" xfId="6437"/>
    <cellStyle name="Normal 19 15 2 3 2" xfId="11769"/>
    <cellStyle name="Normal 19 15 2 4" xfId="8249"/>
    <cellStyle name="Normal 19 15 3" xfId="3797"/>
    <cellStyle name="Normal 19 15 3 2" xfId="9129"/>
    <cellStyle name="Normal 19 15 4" xfId="5557"/>
    <cellStyle name="Normal 19 15 4 2" xfId="10889"/>
    <cellStyle name="Normal 19 15 5" xfId="7369"/>
    <cellStyle name="Normal 19 16" xfId="1400"/>
    <cellStyle name="Normal 19 16 2" xfId="2918"/>
    <cellStyle name="Normal 19 16 2 2" xfId="4678"/>
    <cellStyle name="Normal 19 16 2 2 2" xfId="10010"/>
    <cellStyle name="Normal 19 16 2 3" xfId="6438"/>
    <cellStyle name="Normal 19 16 2 3 2" xfId="11770"/>
    <cellStyle name="Normal 19 16 2 4" xfId="8250"/>
    <cellStyle name="Normal 19 16 3" xfId="3798"/>
    <cellStyle name="Normal 19 16 3 2" xfId="9130"/>
    <cellStyle name="Normal 19 16 4" xfId="5558"/>
    <cellStyle name="Normal 19 16 4 2" xfId="10890"/>
    <cellStyle name="Normal 19 16 5" xfId="7370"/>
    <cellStyle name="Normal 19 17" xfId="1401"/>
    <cellStyle name="Normal 19 17 2" xfId="2919"/>
    <cellStyle name="Normal 19 17 2 2" xfId="4679"/>
    <cellStyle name="Normal 19 17 2 2 2" xfId="10011"/>
    <cellStyle name="Normal 19 17 2 3" xfId="6439"/>
    <cellStyle name="Normal 19 17 2 3 2" xfId="11771"/>
    <cellStyle name="Normal 19 17 2 4" xfId="8251"/>
    <cellStyle name="Normal 19 17 3" xfId="3799"/>
    <cellStyle name="Normal 19 17 3 2" xfId="9131"/>
    <cellStyle name="Normal 19 17 4" xfId="5559"/>
    <cellStyle name="Normal 19 17 4 2" xfId="10891"/>
    <cellStyle name="Normal 19 17 5" xfId="7371"/>
    <cellStyle name="Normal 19 18" xfId="1402"/>
    <cellStyle name="Normal 19 18 2" xfId="2920"/>
    <cellStyle name="Normal 19 18 2 2" xfId="4680"/>
    <cellStyle name="Normal 19 18 2 2 2" xfId="10012"/>
    <cellStyle name="Normal 19 18 2 3" xfId="6440"/>
    <cellStyle name="Normal 19 18 2 3 2" xfId="11772"/>
    <cellStyle name="Normal 19 18 2 4" xfId="8252"/>
    <cellStyle name="Normal 19 18 3" xfId="3800"/>
    <cellStyle name="Normal 19 18 3 2" xfId="9132"/>
    <cellStyle name="Normal 19 18 4" xfId="5560"/>
    <cellStyle name="Normal 19 18 4 2" xfId="10892"/>
    <cellStyle name="Normal 19 18 5" xfId="7372"/>
    <cellStyle name="Normal 19 19" xfId="2139"/>
    <cellStyle name="Normal 19 19 2" xfId="3899"/>
    <cellStyle name="Normal 19 19 2 2" xfId="9231"/>
    <cellStyle name="Normal 19 19 3" xfId="5659"/>
    <cellStyle name="Normal 19 19 3 2" xfId="10991"/>
    <cellStyle name="Normal 19 19 4" xfId="7471"/>
    <cellStyle name="Normal 19 2" xfId="1403"/>
    <cellStyle name="Normal 19 2 2" xfId="2921"/>
    <cellStyle name="Normal 19 2 2 2" xfId="4681"/>
    <cellStyle name="Normal 19 2 2 2 2" xfId="10013"/>
    <cellStyle name="Normal 19 2 2 3" xfId="6441"/>
    <cellStyle name="Normal 19 2 2 3 2" xfId="11773"/>
    <cellStyle name="Normal 19 2 2 4" xfId="8253"/>
    <cellStyle name="Normal 19 2 3" xfId="3801"/>
    <cellStyle name="Normal 19 2 3 2" xfId="9133"/>
    <cellStyle name="Normal 19 2 4" xfId="5561"/>
    <cellStyle name="Normal 19 2 4 2" xfId="10893"/>
    <cellStyle name="Normal 19 2 5" xfId="7373"/>
    <cellStyle name="Normal 19 20" xfId="506"/>
    <cellStyle name="Normal 19 20 2" xfId="6591"/>
    <cellStyle name="Normal 19 21" xfId="3019"/>
    <cellStyle name="Normal 19 21 2" xfId="8351"/>
    <cellStyle name="Normal 19 22" xfId="4779"/>
    <cellStyle name="Normal 19 22 2" xfId="10111"/>
    <cellStyle name="Normal 19 23" xfId="6574"/>
    <cellStyle name="Normal 19 3" xfId="1404"/>
    <cellStyle name="Normal 19 3 2" xfId="2922"/>
    <cellStyle name="Normal 19 3 2 2" xfId="4682"/>
    <cellStyle name="Normal 19 3 2 2 2" xfId="10014"/>
    <cellStyle name="Normal 19 3 2 3" xfId="6442"/>
    <cellStyle name="Normal 19 3 2 3 2" xfId="11774"/>
    <cellStyle name="Normal 19 3 2 4" xfId="8254"/>
    <cellStyle name="Normal 19 3 3" xfId="3802"/>
    <cellStyle name="Normal 19 3 3 2" xfId="9134"/>
    <cellStyle name="Normal 19 3 4" xfId="5562"/>
    <cellStyle name="Normal 19 3 4 2" xfId="10894"/>
    <cellStyle name="Normal 19 3 5" xfId="7374"/>
    <cellStyle name="Normal 19 4" xfId="1405"/>
    <cellStyle name="Normal 19 4 2" xfId="2923"/>
    <cellStyle name="Normal 19 4 2 2" xfId="4683"/>
    <cellStyle name="Normal 19 4 2 2 2" xfId="10015"/>
    <cellStyle name="Normal 19 4 2 3" xfId="6443"/>
    <cellStyle name="Normal 19 4 2 3 2" xfId="11775"/>
    <cellStyle name="Normal 19 4 2 4" xfId="8255"/>
    <cellStyle name="Normal 19 4 3" xfId="3803"/>
    <cellStyle name="Normal 19 4 3 2" xfId="9135"/>
    <cellStyle name="Normal 19 4 4" xfId="5563"/>
    <cellStyle name="Normal 19 4 4 2" xfId="10895"/>
    <cellStyle name="Normal 19 4 5" xfId="7375"/>
    <cellStyle name="Normal 19 5" xfId="1406"/>
    <cellStyle name="Normal 19 5 2" xfId="2924"/>
    <cellStyle name="Normal 19 5 2 2" xfId="4684"/>
    <cellStyle name="Normal 19 5 2 2 2" xfId="10016"/>
    <cellStyle name="Normal 19 5 2 3" xfId="6444"/>
    <cellStyle name="Normal 19 5 2 3 2" xfId="11776"/>
    <cellStyle name="Normal 19 5 2 4" xfId="8256"/>
    <cellStyle name="Normal 19 5 3" xfId="3804"/>
    <cellStyle name="Normal 19 5 3 2" xfId="9136"/>
    <cellStyle name="Normal 19 5 4" xfId="5564"/>
    <cellStyle name="Normal 19 5 4 2" xfId="10896"/>
    <cellStyle name="Normal 19 5 5" xfId="7376"/>
    <cellStyle name="Normal 19 6" xfId="1407"/>
    <cellStyle name="Normal 19 6 2" xfId="2925"/>
    <cellStyle name="Normal 19 6 2 2" xfId="4685"/>
    <cellStyle name="Normal 19 6 2 2 2" xfId="10017"/>
    <cellStyle name="Normal 19 6 2 3" xfId="6445"/>
    <cellStyle name="Normal 19 6 2 3 2" xfId="11777"/>
    <cellStyle name="Normal 19 6 2 4" xfId="8257"/>
    <cellStyle name="Normal 19 6 3" xfId="3805"/>
    <cellStyle name="Normal 19 6 3 2" xfId="9137"/>
    <cellStyle name="Normal 19 6 4" xfId="5565"/>
    <cellStyle name="Normal 19 6 4 2" xfId="10897"/>
    <cellStyle name="Normal 19 6 5" xfId="7377"/>
    <cellStyle name="Normal 19 7" xfId="1408"/>
    <cellStyle name="Normal 19 7 2" xfId="2926"/>
    <cellStyle name="Normal 19 7 2 2" xfId="4686"/>
    <cellStyle name="Normal 19 7 2 2 2" xfId="10018"/>
    <cellStyle name="Normal 19 7 2 3" xfId="6446"/>
    <cellStyle name="Normal 19 7 2 3 2" xfId="11778"/>
    <cellStyle name="Normal 19 7 2 4" xfId="8258"/>
    <cellStyle name="Normal 19 7 3" xfId="3806"/>
    <cellStyle name="Normal 19 7 3 2" xfId="9138"/>
    <cellStyle name="Normal 19 7 4" xfId="5566"/>
    <cellStyle name="Normal 19 7 4 2" xfId="10898"/>
    <cellStyle name="Normal 19 7 5" xfId="7378"/>
    <cellStyle name="Normal 19 8" xfId="1409"/>
    <cellStyle name="Normal 19 8 2" xfId="2927"/>
    <cellStyle name="Normal 19 8 2 2" xfId="4687"/>
    <cellStyle name="Normal 19 8 2 2 2" xfId="10019"/>
    <cellStyle name="Normal 19 8 2 3" xfId="6447"/>
    <cellStyle name="Normal 19 8 2 3 2" xfId="11779"/>
    <cellStyle name="Normal 19 8 2 4" xfId="8259"/>
    <cellStyle name="Normal 19 8 3" xfId="3807"/>
    <cellStyle name="Normal 19 8 3 2" xfId="9139"/>
    <cellStyle name="Normal 19 8 4" xfId="5567"/>
    <cellStyle name="Normal 19 8 4 2" xfId="10899"/>
    <cellStyle name="Normal 19 8 5" xfId="7379"/>
    <cellStyle name="Normal 19 9" xfId="1410"/>
    <cellStyle name="Normal 19 9 2" xfId="2928"/>
    <cellStyle name="Normal 19 9 2 2" xfId="4688"/>
    <cellStyle name="Normal 19 9 2 2 2" xfId="10020"/>
    <cellStyle name="Normal 19 9 2 3" xfId="6448"/>
    <cellStyle name="Normal 19 9 2 3 2" xfId="11780"/>
    <cellStyle name="Normal 19 9 2 4" xfId="8260"/>
    <cellStyle name="Normal 19 9 3" xfId="3808"/>
    <cellStyle name="Normal 19 9 3 2" xfId="9140"/>
    <cellStyle name="Normal 19 9 4" xfId="5568"/>
    <cellStyle name="Normal 19 9 4 2" xfId="10900"/>
    <cellStyle name="Normal 19 9 5" xfId="7380"/>
    <cellStyle name="Normal 2" xfId="148"/>
    <cellStyle name="Normal 2 10" xfId="1411"/>
    <cellStyle name="Normal 2 10 2" xfId="1412"/>
    <cellStyle name="Normal 2 10 2 2" xfId="2930"/>
    <cellStyle name="Normal 2 10 2 2 2" xfId="4690"/>
    <cellStyle name="Normal 2 10 2 2 2 2" xfId="10022"/>
    <cellStyle name="Normal 2 10 2 2 3" xfId="6450"/>
    <cellStyle name="Normal 2 10 2 2 3 2" xfId="11782"/>
    <cellStyle name="Normal 2 10 2 2 4" xfId="8262"/>
    <cellStyle name="Normal 2 10 2 3" xfId="3810"/>
    <cellStyle name="Normal 2 10 2 3 2" xfId="9142"/>
    <cellStyle name="Normal 2 10 2 4" xfId="5570"/>
    <cellStyle name="Normal 2 10 2 4 2" xfId="10902"/>
    <cellStyle name="Normal 2 10 2 5" xfId="7382"/>
    <cellStyle name="Normal 2 10 3" xfId="2929"/>
    <cellStyle name="Normal 2 10 3 2" xfId="4689"/>
    <cellStyle name="Normal 2 10 3 2 2" xfId="10021"/>
    <cellStyle name="Normal 2 10 3 3" xfId="6449"/>
    <cellStyle name="Normal 2 10 3 3 2" xfId="11781"/>
    <cellStyle name="Normal 2 10 3 4" xfId="8261"/>
    <cellStyle name="Normal 2 10 4" xfId="3809"/>
    <cellStyle name="Normal 2 10 4 2" xfId="9141"/>
    <cellStyle name="Normal 2 10 5" xfId="5569"/>
    <cellStyle name="Normal 2 10 5 2" xfId="10901"/>
    <cellStyle name="Normal 2 10 6" xfId="7381"/>
    <cellStyle name="Normal 2 11" xfId="1413"/>
    <cellStyle name="Normal 2 11 2" xfId="1414"/>
    <cellStyle name="Normal 2 11 2 2" xfId="2932"/>
    <cellStyle name="Normal 2 11 2 2 2" xfId="4692"/>
    <cellStyle name="Normal 2 11 2 2 2 2" xfId="10024"/>
    <cellStyle name="Normal 2 11 2 2 3" xfId="6452"/>
    <cellStyle name="Normal 2 11 2 2 3 2" xfId="11784"/>
    <cellStyle name="Normal 2 11 2 2 4" xfId="8264"/>
    <cellStyle name="Normal 2 11 2 3" xfId="3812"/>
    <cellStyle name="Normal 2 11 2 3 2" xfId="9144"/>
    <cellStyle name="Normal 2 11 2 4" xfId="5572"/>
    <cellStyle name="Normal 2 11 2 4 2" xfId="10904"/>
    <cellStyle name="Normal 2 11 2 5" xfId="7384"/>
    <cellStyle name="Normal 2 11 3" xfId="2931"/>
    <cellStyle name="Normal 2 11 3 2" xfId="4691"/>
    <cellStyle name="Normal 2 11 3 2 2" xfId="10023"/>
    <cellStyle name="Normal 2 11 3 3" xfId="6451"/>
    <cellStyle name="Normal 2 11 3 3 2" xfId="11783"/>
    <cellStyle name="Normal 2 11 3 4" xfId="8263"/>
    <cellStyle name="Normal 2 11 4" xfId="3811"/>
    <cellStyle name="Normal 2 11 4 2" xfId="9143"/>
    <cellStyle name="Normal 2 11 5" xfId="5571"/>
    <cellStyle name="Normal 2 11 5 2" xfId="10903"/>
    <cellStyle name="Normal 2 11 6" xfId="7383"/>
    <cellStyle name="Normal 2 12" xfId="1415"/>
    <cellStyle name="Normal 2 12 2" xfId="1416"/>
    <cellStyle name="Normal 2 12 2 2" xfId="2934"/>
    <cellStyle name="Normal 2 12 2 2 2" xfId="4694"/>
    <cellStyle name="Normal 2 12 2 2 2 2" xfId="10026"/>
    <cellStyle name="Normal 2 12 2 2 3" xfId="6454"/>
    <cellStyle name="Normal 2 12 2 2 3 2" xfId="11786"/>
    <cellStyle name="Normal 2 12 2 2 4" xfId="8266"/>
    <cellStyle name="Normal 2 12 2 3" xfId="3814"/>
    <cellStyle name="Normal 2 12 2 3 2" xfId="9146"/>
    <cellStyle name="Normal 2 12 2 4" xfId="5574"/>
    <cellStyle name="Normal 2 12 2 4 2" xfId="10906"/>
    <cellStyle name="Normal 2 12 2 5" xfId="7386"/>
    <cellStyle name="Normal 2 12 3" xfId="2933"/>
    <cellStyle name="Normal 2 12 3 2" xfId="4693"/>
    <cellStyle name="Normal 2 12 3 2 2" xfId="10025"/>
    <cellStyle name="Normal 2 12 3 3" xfId="6453"/>
    <cellStyle name="Normal 2 12 3 3 2" xfId="11785"/>
    <cellStyle name="Normal 2 12 3 4" xfId="8265"/>
    <cellStyle name="Normal 2 12 4" xfId="3813"/>
    <cellStyle name="Normal 2 12 4 2" xfId="9145"/>
    <cellStyle name="Normal 2 12 5" xfId="5573"/>
    <cellStyle name="Normal 2 12 5 2" xfId="10905"/>
    <cellStyle name="Normal 2 12 6" xfId="7385"/>
    <cellStyle name="Normal 2 13" xfId="1417"/>
    <cellStyle name="Normal 2 13 2" xfId="1418"/>
    <cellStyle name="Normal 2 13 2 2" xfId="2936"/>
    <cellStyle name="Normal 2 13 2 2 2" xfId="4696"/>
    <cellStyle name="Normal 2 13 2 2 2 2" xfId="10028"/>
    <cellStyle name="Normal 2 13 2 2 3" xfId="6456"/>
    <cellStyle name="Normal 2 13 2 2 3 2" xfId="11788"/>
    <cellStyle name="Normal 2 13 2 2 4" xfId="8268"/>
    <cellStyle name="Normal 2 13 2 3" xfId="3816"/>
    <cellStyle name="Normal 2 13 2 3 2" xfId="9148"/>
    <cellStyle name="Normal 2 13 2 4" xfId="5576"/>
    <cellStyle name="Normal 2 13 2 4 2" xfId="10908"/>
    <cellStyle name="Normal 2 13 2 5" xfId="7388"/>
    <cellStyle name="Normal 2 13 3" xfId="2935"/>
    <cellStyle name="Normal 2 13 3 2" xfId="4695"/>
    <cellStyle name="Normal 2 13 3 2 2" xfId="10027"/>
    <cellStyle name="Normal 2 13 3 3" xfId="6455"/>
    <cellStyle name="Normal 2 13 3 3 2" xfId="11787"/>
    <cellStyle name="Normal 2 13 3 4" xfId="8267"/>
    <cellStyle name="Normal 2 13 4" xfId="3815"/>
    <cellStyle name="Normal 2 13 4 2" xfId="9147"/>
    <cellStyle name="Normal 2 13 5" xfId="5575"/>
    <cellStyle name="Normal 2 13 5 2" xfId="10907"/>
    <cellStyle name="Normal 2 13 6" xfId="7387"/>
    <cellStyle name="Normal 2 14" xfId="1419"/>
    <cellStyle name="Normal 2 14 2" xfId="1420"/>
    <cellStyle name="Normal 2 14 2 2" xfId="2938"/>
    <cellStyle name="Normal 2 14 2 2 2" xfId="4698"/>
    <cellStyle name="Normal 2 14 2 2 2 2" xfId="10030"/>
    <cellStyle name="Normal 2 14 2 2 3" xfId="6458"/>
    <cellStyle name="Normal 2 14 2 2 3 2" xfId="11790"/>
    <cellStyle name="Normal 2 14 2 2 4" xfId="8270"/>
    <cellStyle name="Normal 2 14 2 3" xfId="3818"/>
    <cellStyle name="Normal 2 14 2 3 2" xfId="9150"/>
    <cellStyle name="Normal 2 14 2 4" xfId="5578"/>
    <cellStyle name="Normal 2 14 2 4 2" xfId="10910"/>
    <cellStyle name="Normal 2 14 2 5" xfId="7390"/>
    <cellStyle name="Normal 2 14 3" xfId="2937"/>
    <cellStyle name="Normal 2 14 3 2" xfId="4697"/>
    <cellStyle name="Normal 2 14 3 2 2" xfId="10029"/>
    <cellStyle name="Normal 2 14 3 3" xfId="6457"/>
    <cellStyle name="Normal 2 14 3 3 2" xfId="11789"/>
    <cellStyle name="Normal 2 14 3 4" xfId="8269"/>
    <cellStyle name="Normal 2 14 4" xfId="3817"/>
    <cellStyle name="Normal 2 14 4 2" xfId="9149"/>
    <cellStyle name="Normal 2 14 5" xfId="5577"/>
    <cellStyle name="Normal 2 14 5 2" xfId="10909"/>
    <cellStyle name="Normal 2 14 6" xfId="7389"/>
    <cellStyle name="Normal 2 15" xfId="1421"/>
    <cellStyle name="Normal 2 15 2" xfId="1422"/>
    <cellStyle name="Normal 2 15 2 2" xfId="2940"/>
    <cellStyle name="Normal 2 15 2 2 2" xfId="4700"/>
    <cellStyle name="Normal 2 15 2 2 2 2" xfId="10032"/>
    <cellStyle name="Normal 2 15 2 2 3" xfId="6460"/>
    <cellStyle name="Normal 2 15 2 2 3 2" xfId="11792"/>
    <cellStyle name="Normal 2 15 2 2 4" xfId="8272"/>
    <cellStyle name="Normal 2 15 2 3" xfId="3820"/>
    <cellStyle name="Normal 2 15 2 3 2" xfId="9152"/>
    <cellStyle name="Normal 2 15 2 4" xfId="5580"/>
    <cellStyle name="Normal 2 15 2 4 2" xfId="10912"/>
    <cellStyle name="Normal 2 15 2 5" xfId="7392"/>
    <cellStyle name="Normal 2 15 3" xfId="2939"/>
    <cellStyle name="Normal 2 15 3 2" xfId="4699"/>
    <cellStyle name="Normal 2 15 3 2 2" xfId="10031"/>
    <cellStyle name="Normal 2 15 3 3" xfId="6459"/>
    <cellStyle name="Normal 2 15 3 3 2" xfId="11791"/>
    <cellStyle name="Normal 2 15 3 4" xfId="8271"/>
    <cellStyle name="Normal 2 15 4" xfId="3819"/>
    <cellStyle name="Normal 2 15 4 2" xfId="9151"/>
    <cellStyle name="Normal 2 15 5" xfId="5579"/>
    <cellStyle name="Normal 2 15 5 2" xfId="10911"/>
    <cellStyle name="Normal 2 15 6" xfId="7391"/>
    <cellStyle name="Normal 2 16" xfId="1423"/>
    <cellStyle name="Normal 2 16 2" xfId="1424"/>
    <cellStyle name="Normal 2 16 2 2" xfId="2942"/>
    <cellStyle name="Normal 2 16 2 2 2" xfId="4702"/>
    <cellStyle name="Normal 2 16 2 2 2 2" xfId="10034"/>
    <cellStyle name="Normal 2 16 2 2 3" xfId="6462"/>
    <cellStyle name="Normal 2 16 2 2 3 2" xfId="11794"/>
    <cellStyle name="Normal 2 16 2 2 4" xfId="8274"/>
    <cellStyle name="Normal 2 16 2 3" xfId="3822"/>
    <cellStyle name="Normal 2 16 2 3 2" xfId="9154"/>
    <cellStyle name="Normal 2 16 2 4" xfId="5582"/>
    <cellStyle name="Normal 2 16 2 4 2" xfId="10914"/>
    <cellStyle name="Normal 2 16 2 5" xfId="7394"/>
    <cellStyle name="Normal 2 16 3" xfId="2941"/>
    <cellStyle name="Normal 2 16 3 2" xfId="4701"/>
    <cellStyle name="Normal 2 16 3 2 2" xfId="10033"/>
    <cellStyle name="Normal 2 16 3 3" xfId="6461"/>
    <cellStyle name="Normal 2 16 3 3 2" xfId="11793"/>
    <cellStyle name="Normal 2 16 3 4" xfId="8273"/>
    <cellStyle name="Normal 2 16 4" xfId="3821"/>
    <cellStyle name="Normal 2 16 4 2" xfId="9153"/>
    <cellStyle name="Normal 2 16 5" xfId="5581"/>
    <cellStyle name="Normal 2 16 5 2" xfId="10913"/>
    <cellStyle name="Normal 2 16 6" xfId="7393"/>
    <cellStyle name="Normal 2 17" xfId="1425"/>
    <cellStyle name="Normal 2 17 2" xfId="1426"/>
    <cellStyle name="Normal 2 17 2 2" xfId="2944"/>
    <cellStyle name="Normal 2 17 2 2 2" xfId="4704"/>
    <cellStyle name="Normal 2 17 2 2 2 2" xfId="10036"/>
    <cellStyle name="Normal 2 17 2 2 3" xfId="6464"/>
    <cellStyle name="Normal 2 17 2 2 3 2" xfId="11796"/>
    <cellStyle name="Normal 2 17 2 2 4" xfId="8276"/>
    <cellStyle name="Normal 2 17 2 3" xfId="3824"/>
    <cellStyle name="Normal 2 17 2 3 2" xfId="9156"/>
    <cellStyle name="Normal 2 17 2 4" xfId="5584"/>
    <cellStyle name="Normal 2 17 2 4 2" xfId="10916"/>
    <cellStyle name="Normal 2 17 2 5" xfId="7396"/>
    <cellStyle name="Normal 2 17 3" xfId="2943"/>
    <cellStyle name="Normal 2 17 3 2" xfId="4703"/>
    <cellStyle name="Normal 2 17 3 2 2" xfId="10035"/>
    <cellStyle name="Normal 2 17 3 3" xfId="6463"/>
    <cellStyle name="Normal 2 17 3 3 2" xfId="11795"/>
    <cellStyle name="Normal 2 17 3 4" xfId="8275"/>
    <cellStyle name="Normal 2 17 4" xfId="3823"/>
    <cellStyle name="Normal 2 17 4 2" xfId="9155"/>
    <cellStyle name="Normal 2 17 5" xfId="5583"/>
    <cellStyle name="Normal 2 17 5 2" xfId="10915"/>
    <cellStyle name="Normal 2 17 6" xfId="7395"/>
    <cellStyle name="Normal 2 18" xfId="1427"/>
    <cellStyle name="Normal 2 18 2" xfId="1428"/>
    <cellStyle name="Normal 2 18 2 2" xfId="2946"/>
    <cellStyle name="Normal 2 18 2 2 2" xfId="4706"/>
    <cellStyle name="Normal 2 18 2 2 2 2" xfId="10038"/>
    <cellStyle name="Normal 2 18 2 2 3" xfId="6466"/>
    <cellStyle name="Normal 2 18 2 2 3 2" xfId="11798"/>
    <cellStyle name="Normal 2 18 2 2 4" xfId="8278"/>
    <cellStyle name="Normal 2 18 2 3" xfId="3826"/>
    <cellStyle name="Normal 2 18 2 3 2" xfId="9158"/>
    <cellStyle name="Normal 2 18 2 4" xfId="5586"/>
    <cellStyle name="Normal 2 18 2 4 2" xfId="10918"/>
    <cellStyle name="Normal 2 18 2 5" xfId="7398"/>
    <cellStyle name="Normal 2 18 3" xfId="2945"/>
    <cellStyle name="Normal 2 18 3 2" xfId="4705"/>
    <cellStyle name="Normal 2 18 3 2 2" xfId="10037"/>
    <cellStyle name="Normal 2 18 3 3" xfId="6465"/>
    <cellStyle name="Normal 2 18 3 3 2" xfId="11797"/>
    <cellStyle name="Normal 2 18 3 4" xfId="8277"/>
    <cellStyle name="Normal 2 18 4" xfId="3825"/>
    <cellStyle name="Normal 2 18 4 2" xfId="9157"/>
    <cellStyle name="Normal 2 18 5" xfId="5585"/>
    <cellStyle name="Normal 2 18 5 2" xfId="10917"/>
    <cellStyle name="Normal 2 18 6" xfId="7397"/>
    <cellStyle name="Normal 2 2" xfId="194"/>
    <cellStyle name="Normal 2 2 2" xfId="1429"/>
    <cellStyle name="Normal 2 3" xfId="1430"/>
    <cellStyle name="Normal 2 4" xfId="1431"/>
    <cellStyle name="Normal 2 5" xfId="1432"/>
    <cellStyle name="Normal 2 6" xfId="1433"/>
    <cellStyle name="Normal 2 7" xfId="1434"/>
    <cellStyle name="Normal 2 8" xfId="1435"/>
    <cellStyle name="Normal 2 9" xfId="1436"/>
    <cellStyle name="Normal 2 9 2" xfId="1437"/>
    <cellStyle name="Normal 2 9 2 2" xfId="2948"/>
    <cellStyle name="Normal 2 9 2 2 2" xfId="4708"/>
    <cellStyle name="Normal 2 9 2 2 2 2" xfId="10040"/>
    <cellStyle name="Normal 2 9 2 2 3" xfId="6468"/>
    <cellStyle name="Normal 2 9 2 2 3 2" xfId="11800"/>
    <cellStyle name="Normal 2 9 2 2 4" xfId="8280"/>
    <cellStyle name="Normal 2 9 2 3" xfId="3828"/>
    <cellStyle name="Normal 2 9 2 3 2" xfId="9160"/>
    <cellStyle name="Normal 2 9 2 4" xfId="5588"/>
    <cellStyle name="Normal 2 9 2 4 2" xfId="10920"/>
    <cellStyle name="Normal 2 9 2 5" xfId="7400"/>
    <cellStyle name="Normal 2 9 3" xfId="2947"/>
    <cellStyle name="Normal 2 9 3 2" xfId="4707"/>
    <cellStyle name="Normal 2 9 3 2 2" xfId="10039"/>
    <cellStyle name="Normal 2 9 3 3" xfId="6467"/>
    <cellStyle name="Normal 2 9 3 3 2" xfId="11799"/>
    <cellStyle name="Normal 2 9 3 4" xfId="8279"/>
    <cellStyle name="Normal 2 9 4" xfId="3827"/>
    <cellStyle name="Normal 2 9 4 2" xfId="9159"/>
    <cellStyle name="Normal 2 9 5" xfId="5587"/>
    <cellStyle name="Normal 2 9 5 2" xfId="10919"/>
    <cellStyle name="Normal 2 9 6" xfId="7399"/>
    <cellStyle name="Normal 20" xfId="6523"/>
    <cellStyle name="Normal 20 2" xfId="11855"/>
    <cellStyle name="Normal 21" xfId="6528"/>
    <cellStyle name="Normal 21 2" xfId="11860"/>
    <cellStyle name="Normal 22" xfId="11865"/>
    <cellStyle name="Normal 23" xfId="11866"/>
    <cellStyle name="Normal 3" xfId="149"/>
    <cellStyle name="Normal 3 10" xfId="1438"/>
    <cellStyle name="Normal 3 10 10" xfId="1439"/>
    <cellStyle name="Normal 3 10 11" xfId="1440"/>
    <cellStyle name="Normal 3 10 12" xfId="1441"/>
    <cellStyle name="Normal 3 10 2" xfId="1442"/>
    <cellStyle name="Normal 3 10 3" xfId="1443"/>
    <cellStyle name="Normal 3 10 4" xfId="1444"/>
    <cellStyle name="Normal 3 10 5" xfId="1445"/>
    <cellStyle name="Normal 3 10 6" xfId="1446"/>
    <cellStyle name="Normal 3 10 7" xfId="1447"/>
    <cellStyle name="Normal 3 10 8" xfId="1448"/>
    <cellStyle name="Normal 3 10 9" xfId="1449"/>
    <cellStyle name="Normal 3 11" xfId="1450"/>
    <cellStyle name="Normal 3 11 10" xfId="1451"/>
    <cellStyle name="Normal 3 11 11" xfId="1452"/>
    <cellStyle name="Normal 3 11 12" xfId="1453"/>
    <cellStyle name="Normal 3 11 2" xfId="1454"/>
    <cellStyle name="Normal 3 11 3" xfId="1455"/>
    <cellStyle name="Normal 3 11 4" xfId="1456"/>
    <cellStyle name="Normal 3 11 5" xfId="1457"/>
    <cellStyle name="Normal 3 11 6" xfId="1458"/>
    <cellStyle name="Normal 3 11 7" xfId="1459"/>
    <cellStyle name="Normal 3 11 8" xfId="1460"/>
    <cellStyle name="Normal 3 11 9" xfId="1461"/>
    <cellStyle name="Normal 3 12" xfId="1462"/>
    <cellStyle name="Normal 3 12 10" xfId="1463"/>
    <cellStyle name="Normal 3 12 11" xfId="1464"/>
    <cellStyle name="Normal 3 12 12" xfId="1465"/>
    <cellStyle name="Normal 3 12 2" xfId="1466"/>
    <cellStyle name="Normal 3 12 3" xfId="1467"/>
    <cellStyle name="Normal 3 12 4" xfId="1468"/>
    <cellStyle name="Normal 3 12 5" xfId="1469"/>
    <cellStyle name="Normal 3 12 6" xfId="1470"/>
    <cellStyle name="Normal 3 12 7" xfId="1471"/>
    <cellStyle name="Normal 3 12 8" xfId="1472"/>
    <cellStyle name="Normal 3 12 9" xfId="1473"/>
    <cellStyle name="Normal 3 13" xfId="1474"/>
    <cellStyle name="Normal 3 13 10" xfId="1475"/>
    <cellStyle name="Normal 3 13 11" xfId="1476"/>
    <cellStyle name="Normal 3 13 12" xfId="1477"/>
    <cellStyle name="Normal 3 13 2" xfId="1478"/>
    <cellStyle name="Normal 3 13 3" xfId="1479"/>
    <cellStyle name="Normal 3 13 4" xfId="1480"/>
    <cellStyle name="Normal 3 13 5" xfId="1481"/>
    <cellStyle name="Normal 3 13 6" xfId="1482"/>
    <cellStyle name="Normal 3 13 7" xfId="1483"/>
    <cellStyle name="Normal 3 13 8" xfId="1484"/>
    <cellStyle name="Normal 3 13 9" xfId="1485"/>
    <cellStyle name="Normal 3 14" xfId="1486"/>
    <cellStyle name="Normal 3 14 10" xfId="1487"/>
    <cellStyle name="Normal 3 14 11" xfId="1488"/>
    <cellStyle name="Normal 3 14 12" xfId="1489"/>
    <cellStyle name="Normal 3 14 2" xfId="1490"/>
    <cellStyle name="Normal 3 14 3" xfId="1491"/>
    <cellStyle name="Normal 3 14 4" xfId="1492"/>
    <cellStyle name="Normal 3 14 5" xfId="1493"/>
    <cellStyle name="Normal 3 14 6" xfId="1494"/>
    <cellStyle name="Normal 3 14 7" xfId="1495"/>
    <cellStyle name="Normal 3 14 8" xfId="1496"/>
    <cellStyle name="Normal 3 14 9" xfId="1497"/>
    <cellStyle name="Normal 3 15" xfId="1498"/>
    <cellStyle name="Normal 3 15 10" xfId="1499"/>
    <cellStyle name="Normal 3 15 11" xfId="1500"/>
    <cellStyle name="Normal 3 15 12" xfId="1501"/>
    <cellStyle name="Normal 3 15 2" xfId="1502"/>
    <cellStyle name="Normal 3 15 3" xfId="1503"/>
    <cellStyle name="Normal 3 15 4" xfId="1504"/>
    <cellStyle name="Normal 3 15 5" xfId="1505"/>
    <cellStyle name="Normal 3 15 6" xfId="1506"/>
    <cellStyle name="Normal 3 15 7" xfId="1507"/>
    <cellStyle name="Normal 3 15 8" xfId="1508"/>
    <cellStyle name="Normal 3 15 9" xfId="1509"/>
    <cellStyle name="Normal 3 16" xfId="1510"/>
    <cellStyle name="Normal 3 17" xfId="1511"/>
    <cellStyle name="Normal 3 18" xfId="1512"/>
    <cellStyle name="Normal 3 19" xfId="1513"/>
    <cellStyle name="Normal 3 2" xfId="150"/>
    <cellStyle name="Normal 3 2 10" xfId="1514"/>
    <cellStyle name="Normal 3 2 11" xfId="1515"/>
    <cellStyle name="Normal 3 2 12" xfId="1516"/>
    <cellStyle name="Normal 3 2 13" xfId="1517"/>
    <cellStyle name="Normal 3 2 14" xfId="1518"/>
    <cellStyle name="Normal 3 2 15" xfId="1519"/>
    <cellStyle name="Normal 3 2 16" xfId="1520"/>
    <cellStyle name="Normal 3 2 17" xfId="1521"/>
    <cellStyle name="Normal 3 2 18" xfId="1522"/>
    <cellStyle name="Normal 3 2 19" xfId="1523"/>
    <cellStyle name="Normal 3 2 2" xfId="1524"/>
    <cellStyle name="Normal 3 2 20" xfId="1525"/>
    <cellStyle name="Normal 3 2 21" xfId="1526"/>
    <cellStyle name="Normal 3 2 22" xfId="1527"/>
    <cellStyle name="Normal 3 2 23" xfId="1528"/>
    <cellStyle name="Normal 3 2 24" xfId="1529"/>
    <cellStyle name="Normal 3 2 25" xfId="1530"/>
    <cellStyle name="Normal 3 2 26" xfId="1531"/>
    <cellStyle name="Normal 3 2 27" xfId="1532"/>
    <cellStyle name="Normal 3 2 28" xfId="1533"/>
    <cellStyle name="Normal 3 2 29" xfId="1534"/>
    <cellStyle name="Normal 3 2 3" xfId="1535"/>
    <cellStyle name="Normal 3 2 30" xfId="1536"/>
    <cellStyle name="Normal 3 2 31" xfId="1537"/>
    <cellStyle name="Normal 3 2 32" xfId="1538"/>
    <cellStyle name="Normal 3 2 33" xfId="1539"/>
    <cellStyle name="Normal 3 2 34" xfId="1540"/>
    <cellStyle name="Normal 3 2 35" xfId="1541"/>
    <cellStyle name="Normal 3 2 36" xfId="1542"/>
    <cellStyle name="Normal 3 2 4" xfId="1543"/>
    <cellStyle name="Normal 3 2 5" xfId="1544"/>
    <cellStyle name="Normal 3 2 6" xfId="1545"/>
    <cellStyle name="Normal 3 2 7" xfId="1546"/>
    <cellStyle name="Normal 3 2 8" xfId="1547"/>
    <cellStyle name="Normal 3 2 9" xfId="1548"/>
    <cellStyle name="Normal 3 20" xfId="1549"/>
    <cellStyle name="Normal 3 21" xfId="1550"/>
    <cellStyle name="Normal 3 22" xfId="1551"/>
    <cellStyle name="Normal 3 23" xfId="1552"/>
    <cellStyle name="Normal 3 24" xfId="1553"/>
    <cellStyle name="Normal 3 25" xfId="1554"/>
    <cellStyle name="Normal 3 26" xfId="1555"/>
    <cellStyle name="Normal 3 27" xfId="1556"/>
    <cellStyle name="Normal 3 28" xfId="1557"/>
    <cellStyle name="Normal 3 29" xfId="1558"/>
    <cellStyle name="Normal 3 3" xfId="151"/>
    <cellStyle name="Normal 3 3 2" xfId="284"/>
    <cellStyle name="Normal 3 3 2 2" xfId="1559"/>
    <cellStyle name="Normal 3 3 3" xfId="378"/>
    <cellStyle name="Normal 3 3 3 2" xfId="1560"/>
    <cellStyle name="Normal 3 3 4" xfId="479"/>
    <cellStyle name="Normal 3 30" xfId="1561"/>
    <cellStyle name="Normal 3 31" xfId="1562"/>
    <cellStyle name="Normal 3 32" xfId="1563"/>
    <cellStyle name="Normal 3 33" xfId="1564"/>
    <cellStyle name="Normal 3 34" xfId="1565"/>
    <cellStyle name="Normal 3 35" xfId="1566"/>
    <cellStyle name="Normal 3 36" xfId="1567"/>
    <cellStyle name="Normal 3 37" xfId="1568"/>
    <cellStyle name="Normal 3 38" xfId="1569"/>
    <cellStyle name="Normal 3 39" xfId="1570"/>
    <cellStyle name="Normal 3 4" xfId="377"/>
    <cellStyle name="Normal 3 4 2" xfId="1572"/>
    <cellStyle name="Normal 3 4 3" xfId="1571"/>
    <cellStyle name="Normal 3 40" xfId="1573"/>
    <cellStyle name="Normal 3 5" xfId="478"/>
    <cellStyle name="Normal 3 6" xfId="1574"/>
    <cellStyle name="Normal 3 7" xfId="1575"/>
    <cellStyle name="Normal 3 7 10" xfId="1576"/>
    <cellStyle name="Normal 3 7 11" xfId="1577"/>
    <cellStyle name="Normal 3 7 12" xfId="1578"/>
    <cellStyle name="Normal 3 7 2" xfId="1579"/>
    <cellStyle name="Normal 3 7 3" xfId="1580"/>
    <cellStyle name="Normal 3 7 4" xfId="1581"/>
    <cellStyle name="Normal 3 7 5" xfId="1582"/>
    <cellStyle name="Normal 3 7 6" xfId="1583"/>
    <cellStyle name="Normal 3 7 7" xfId="1584"/>
    <cellStyle name="Normal 3 7 8" xfId="1585"/>
    <cellStyle name="Normal 3 7 9" xfId="1586"/>
    <cellStyle name="Normal 3 8" xfId="1587"/>
    <cellStyle name="Normal 3 8 10" xfId="1588"/>
    <cellStyle name="Normal 3 8 11" xfId="1589"/>
    <cellStyle name="Normal 3 8 12" xfId="1590"/>
    <cellStyle name="Normal 3 8 2" xfId="1591"/>
    <cellStyle name="Normal 3 8 3" xfId="1592"/>
    <cellStyle name="Normal 3 8 4" xfId="1593"/>
    <cellStyle name="Normal 3 8 5" xfId="1594"/>
    <cellStyle name="Normal 3 8 6" xfId="1595"/>
    <cellStyle name="Normal 3 8 7" xfId="1596"/>
    <cellStyle name="Normal 3 8 8" xfId="1597"/>
    <cellStyle name="Normal 3 8 9" xfId="1598"/>
    <cellStyle name="Normal 3 9" xfId="1599"/>
    <cellStyle name="Normal 3 9 10" xfId="1600"/>
    <cellStyle name="Normal 3 9 11" xfId="1601"/>
    <cellStyle name="Normal 3 9 12" xfId="1602"/>
    <cellStyle name="Normal 3 9 2" xfId="1603"/>
    <cellStyle name="Normal 3 9 3" xfId="1604"/>
    <cellStyle name="Normal 3 9 4" xfId="1605"/>
    <cellStyle name="Normal 3 9 5" xfId="1606"/>
    <cellStyle name="Normal 3 9 6" xfId="1607"/>
    <cellStyle name="Normal 3 9 7" xfId="1608"/>
    <cellStyle name="Normal 3 9 8" xfId="1609"/>
    <cellStyle name="Normal 3 9 9" xfId="1610"/>
    <cellStyle name="Normal 3_Other Component Staffing" xfId="427"/>
    <cellStyle name="Normal 4" xfId="152"/>
    <cellStyle name="Normal 4 10" xfId="1611"/>
    <cellStyle name="Normal 4 10 10" xfId="1612"/>
    <cellStyle name="Normal 4 10 11" xfId="1613"/>
    <cellStyle name="Normal 4 10 12" xfId="1614"/>
    <cellStyle name="Normal 4 10 2" xfId="1615"/>
    <cellStyle name="Normal 4 10 3" xfId="1616"/>
    <cellStyle name="Normal 4 10 4" xfId="1617"/>
    <cellStyle name="Normal 4 10 5" xfId="1618"/>
    <cellStyle name="Normal 4 10 6" xfId="1619"/>
    <cellStyle name="Normal 4 10 7" xfId="1620"/>
    <cellStyle name="Normal 4 10 8" xfId="1621"/>
    <cellStyle name="Normal 4 10 9" xfId="1622"/>
    <cellStyle name="Normal 4 11" xfId="1623"/>
    <cellStyle name="Normal 4 11 10" xfId="1624"/>
    <cellStyle name="Normal 4 11 11" xfId="1625"/>
    <cellStyle name="Normal 4 11 12" xfId="1626"/>
    <cellStyle name="Normal 4 11 2" xfId="1627"/>
    <cellStyle name="Normal 4 11 3" xfId="1628"/>
    <cellStyle name="Normal 4 11 4" xfId="1629"/>
    <cellStyle name="Normal 4 11 5" xfId="1630"/>
    <cellStyle name="Normal 4 11 6" xfId="1631"/>
    <cellStyle name="Normal 4 11 7" xfId="1632"/>
    <cellStyle name="Normal 4 11 8" xfId="1633"/>
    <cellStyle name="Normal 4 11 9" xfId="1634"/>
    <cellStyle name="Normal 4 12" xfId="1635"/>
    <cellStyle name="Normal 4 13" xfId="1636"/>
    <cellStyle name="Normal 4 14" xfId="1637"/>
    <cellStyle name="Normal 4 15" xfId="1638"/>
    <cellStyle name="Normal 4 16" xfId="1639"/>
    <cellStyle name="Normal 4 17" xfId="1640"/>
    <cellStyle name="Normal 4 18" xfId="1641"/>
    <cellStyle name="Normal 4 19" xfId="1642"/>
    <cellStyle name="Normal 4 2" xfId="153"/>
    <cellStyle name="Normal 4 2 10" xfId="1643"/>
    <cellStyle name="Normal 4 2 11" xfId="1644"/>
    <cellStyle name="Normal 4 2 12" xfId="1645"/>
    <cellStyle name="Normal 4 2 13" xfId="1646"/>
    <cellStyle name="Normal 4 2 14" xfId="1647"/>
    <cellStyle name="Normal 4 2 15" xfId="1648"/>
    <cellStyle name="Normal 4 2 16" xfId="1649"/>
    <cellStyle name="Normal 4 2 17" xfId="1650"/>
    <cellStyle name="Normal 4 2 18" xfId="1651"/>
    <cellStyle name="Normal 4 2 19" xfId="1652"/>
    <cellStyle name="Normal 4 2 2" xfId="1653"/>
    <cellStyle name="Normal 4 2 20" xfId="1654"/>
    <cellStyle name="Normal 4 2 21" xfId="1655"/>
    <cellStyle name="Normal 4 2 22" xfId="1656"/>
    <cellStyle name="Normal 4 2 23" xfId="1657"/>
    <cellStyle name="Normal 4 2 3" xfId="1658"/>
    <cellStyle name="Normal 4 2 4" xfId="1659"/>
    <cellStyle name="Normal 4 2 5" xfId="1660"/>
    <cellStyle name="Normal 4 2 6" xfId="1661"/>
    <cellStyle name="Normal 4 2 7" xfId="1662"/>
    <cellStyle name="Normal 4 2 8" xfId="1663"/>
    <cellStyle name="Normal 4 2 9" xfId="1664"/>
    <cellStyle name="Normal 4 20" xfId="1665"/>
    <cellStyle name="Normal 4 21" xfId="1666"/>
    <cellStyle name="Normal 4 22" xfId="1667"/>
    <cellStyle name="Normal 4 23" xfId="1668"/>
    <cellStyle name="Normal 4 24" xfId="1669"/>
    <cellStyle name="Normal 4 25" xfId="1670"/>
    <cellStyle name="Normal 4 26" xfId="1671"/>
    <cellStyle name="Normal 4 27" xfId="1672"/>
    <cellStyle name="Normal 4 28" xfId="1673"/>
    <cellStyle name="Normal 4 29" xfId="1674"/>
    <cellStyle name="Normal 4 3" xfId="154"/>
    <cellStyle name="Normal 4 3 10" xfId="1675"/>
    <cellStyle name="Normal 4 3 11" xfId="1676"/>
    <cellStyle name="Normal 4 3 12" xfId="1677"/>
    <cellStyle name="Normal 4 3 13" xfId="1678"/>
    <cellStyle name="Normal 4 3 2" xfId="285"/>
    <cellStyle name="Normal 4 3 2 2" xfId="1679"/>
    <cellStyle name="Normal 4 3 3" xfId="380"/>
    <cellStyle name="Normal 4 3 3 2" xfId="1680"/>
    <cellStyle name="Normal 4 3 4" xfId="481"/>
    <cellStyle name="Normal 4 3 5" xfId="1681"/>
    <cellStyle name="Normal 4 3 6" xfId="1682"/>
    <cellStyle name="Normal 4 3 7" xfId="1683"/>
    <cellStyle name="Normal 4 3 8" xfId="1684"/>
    <cellStyle name="Normal 4 3 9" xfId="1685"/>
    <cellStyle name="Normal 4 30" xfId="1686"/>
    <cellStyle name="Normal 4 31" xfId="1687"/>
    <cellStyle name="Normal 4 32" xfId="1688"/>
    <cellStyle name="Normal 4 33" xfId="1689"/>
    <cellStyle name="Normal 4 34" xfId="1690"/>
    <cellStyle name="Normal 4 35" xfId="1691"/>
    <cellStyle name="Normal 4 36" xfId="1692"/>
    <cellStyle name="Normal 4 4" xfId="379"/>
    <cellStyle name="Normal 4 4 10" xfId="1694"/>
    <cellStyle name="Normal 4 4 11" xfId="1695"/>
    <cellStyle name="Normal 4 4 12" xfId="1696"/>
    <cellStyle name="Normal 4 4 13" xfId="1693"/>
    <cellStyle name="Normal 4 4 2" xfId="1697"/>
    <cellStyle name="Normal 4 4 2 2" xfId="1698"/>
    <cellStyle name="Normal 4 4 3" xfId="1699"/>
    <cellStyle name="Normal 4 4 4" xfId="1700"/>
    <cellStyle name="Normal 4 4 5" xfId="1701"/>
    <cellStyle name="Normal 4 4 6" xfId="1702"/>
    <cellStyle name="Normal 4 4 7" xfId="1703"/>
    <cellStyle name="Normal 4 4 8" xfId="1704"/>
    <cellStyle name="Normal 4 4 9" xfId="1705"/>
    <cellStyle name="Normal 4 5" xfId="480"/>
    <cellStyle name="Normal 4 5 10" xfId="1706"/>
    <cellStyle name="Normal 4 5 11" xfId="1707"/>
    <cellStyle name="Normal 4 5 12" xfId="1708"/>
    <cellStyle name="Normal 4 5 2" xfId="1709"/>
    <cellStyle name="Normal 4 5 3" xfId="1710"/>
    <cellStyle name="Normal 4 5 4" xfId="1711"/>
    <cellStyle name="Normal 4 5 5" xfId="1712"/>
    <cellStyle name="Normal 4 5 6" xfId="1713"/>
    <cellStyle name="Normal 4 5 7" xfId="1714"/>
    <cellStyle name="Normal 4 5 8" xfId="1715"/>
    <cellStyle name="Normal 4 5 9" xfId="1716"/>
    <cellStyle name="Normal 4 6" xfId="1717"/>
    <cellStyle name="Normal 4 6 10" xfId="1718"/>
    <cellStyle name="Normal 4 6 11" xfId="1719"/>
    <cellStyle name="Normal 4 6 12" xfId="1720"/>
    <cellStyle name="Normal 4 6 2" xfId="1721"/>
    <cellStyle name="Normal 4 6 3" xfId="1722"/>
    <cellStyle name="Normal 4 6 4" xfId="1723"/>
    <cellStyle name="Normal 4 6 5" xfId="1724"/>
    <cellStyle name="Normal 4 6 6" xfId="1725"/>
    <cellStyle name="Normal 4 6 7" xfId="1726"/>
    <cellStyle name="Normal 4 6 8" xfId="1727"/>
    <cellStyle name="Normal 4 6 9" xfId="1728"/>
    <cellStyle name="Normal 4 7" xfId="1729"/>
    <cellStyle name="Normal 4 7 10" xfId="1730"/>
    <cellStyle name="Normal 4 7 11" xfId="1731"/>
    <cellStyle name="Normal 4 7 12" xfId="1732"/>
    <cellStyle name="Normal 4 7 2" xfId="1733"/>
    <cellStyle name="Normal 4 7 3" xfId="1734"/>
    <cellStyle name="Normal 4 7 4" xfId="1735"/>
    <cellStyle name="Normal 4 7 5" xfId="1736"/>
    <cellStyle name="Normal 4 7 6" xfId="1737"/>
    <cellStyle name="Normal 4 7 7" xfId="1738"/>
    <cellStyle name="Normal 4 7 8" xfId="1739"/>
    <cellStyle name="Normal 4 7 9" xfId="1740"/>
    <cellStyle name="Normal 4 8" xfId="1741"/>
    <cellStyle name="Normal 4 8 10" xfId="1742"/>
    <cellStyle name="Normal 4 8 11" xfId="1743"/>
    <cellStyle name="Normal 4 8 12" xfId="1744"/>
    <cellStyle name="Normal 4 8 2" xfId="1745"/>
    <cellStyle name="Normal 4 8 3" xfId="1746"/>
    <cellStyle name="Normal 4 8 4" xfId="1747"/>
    <cellStyle name="Normal 4 8 5" xfId="1748"/>
    <cellStyle name="Normal 4 8 6" xfId="1749"/>
    <cellStyle name="Normal 4 8 7" xfId="1750"/>
    <cellStyle name="Normal 4 8 8" xfId="1751"/>
    <cellStyle name="Normal 4 8 9" xfId="1752"/>
    <cellStyle name="Normal 4 9" xfId="1753"/>
    <cellStyle name="Normal 4 9 10" xfId="1754"/>
    <cellStyle name="Normal 4 9 11" xfId="1755"/>
    <cellStyle name="Normal 4 9 12" xfId="1756"/>
    <cellStyle name="Normal 4 9 2" xfId="1757"/>
    <cellStyle name="Normal 4 9 3" xfId="1758"/>
    <cellStyle name="Normal 4 9 4" xfId="1759"/>
    <cellStyle name="Normal 4 9 5" xfId="1760"/>
    <cellStyle name="Normal 4 9 6" xfId="1761"/>
    <cellStyle name="Normal 4 9 7" xfId="1762"/>
    <cellStyle name="Normal 4 9 8" xfId="1763"/>
    <cellStyle name="Normal 4 9 9" xfId="1764"/>
    <cellStyle name="Normal 4_Other Component Staffing" xfId="428"/>
    <cellStyle name="Normal 5" xfId="155"/>
    <cellStyle name="Normal 5 10" xfId="1765"/>
    <cellStyle name="Normal 5 10 2" xfId="1766"/>
    <cellStyle name="Normal 5 10 2 2" xfId="2950"/>
    <cellStyle name="Normal 5 10 2 2 2" xfId="4710"/>
    <cellStyle name="Normal 5 10 2 2 2 2" xfId="10042"/>
    <cellStyle name="Normal 5 10 2 2 3" xfId="6470"/>
    <cellStyle name="Normal 5 10 2 2 3 2" xfId="11802"/>
    <cellStyle name="Normal 5 10 2 2 4" xfId="8282"/>
    <cellStyle name="Normal 5 10 2 3" xfId="3830"/>
    <cellStyle name="Normal 5 10 2 3 2" xfId="9162"/>
    <cellStyle name="Normal 5 10 2 4" xfId="5590"/>
    <cellStyle name="Normal 5 10 2 4 2" xfId="10922"/>
    <cellStyle name="Normal 5 10 2 5" xfId="7402"/>
    <cellStyle name="Normal 5 10 3" xfId="2949"/>
    <cellStyle name="Normal 5 10 3 2" xfId="4709"/>
    <cellStyle name="Normal 5 10 3 2 2" xfId="10041"/>
    <cellStyle name="Normal 5 10 3 3" xfId="6469"/>
    <cellStyle name="Normal 5 10 3 3 2" xfId="11801"/>
    <cellStyle name="Normal 5 10 3 4" xfId="8281"/>
    <cellStyle name="Normal 5 10 4" xfId="3829"/>
    <cellStyle name="Normal 5 10 4 2" xfId="9161"/>
    <cellStyle name="Normal 5 10 5" xfId="5589"/>
    <cellStyle name="Normal 5 10 5 2" xfId="10921"/>
    <cellStyle name="Normal 5 10 6" xfId="7401"/>
    <cellStyle name="Normal 5 11" xfId="1767"/>
    <cellStyle name="Normal 5 11 2" xfId="1768"/>
    <cellStyle name="Normal 5 11 2 2" xfId="2952"/>
    <cellStyle name="Normal 5 11 2 2 2" xfId="4712"/>
    <cellStyle name="Normal 5 11 2 2 2 2" xfId="10044"/>
    <cellStyle name="Normal 5 11 2 2 3" xfId="6472"/>
    <cellStyle name="Normal 5 11 2 2 3 2" xfId="11804"/>
    <cellStyle name="Normal 5 11 2 2 4" xfId="8284"/>
    <cellStyle name="Normal 5 11 2 3" xfId="3832"/>
    <cellStyle name="Normal 5 11 2 3 2" xfId="9164"/>
    <cellStyle name="Normal 5 11 2 4" xfId="5592"/>
    <cellStyle name="Normal 5 11 2 4 2" xfId="10924"/>
    <cellStyle name="Normal 5 11 2 5" xfId="7404"/>
    <cellStyle name="Normal 5 11 3" xfId="2951"/>
    <cellStyle name="Normal 5 11 3 2" xfId="4711"/>
    <cellStyle name="Normal 5 11 3 2 2" xfId="10043"/>
    <cellStyle name="Normal 5 11 3 3" xfId="6471"/>
    <cellStyle name="Normal 5 11 3 3 2" xfId="11803"/>
    <cellStyle name="Normal 5 11 3 4" xfId="8283"/>
    <cellStyle name="Normal 5 11 4" xfId="3831"/>
    <cellStyle name="Normal 5 11 4 2" xfId="9163"/>
    <cellStyle name="Normal 5 11 5" xfId="5591"/>
    <cellStyle name="Normal 5 11 5 2" xfId="10923"/>
    <cellStyle name="Normal 5 11 6" xfId="7403"/>
    <cellStyle name="Normal 5 12" xfId="1769"/>
    <cellStyle name="Normal 5 12 2" xfId="1770"/>
    <cellStyle name="Normal 5 12 2 2" xfId="2954"/>
    <cellStyle name="Normal 5 12 2 2 2" xfId="4714"/>
    <cellStyle name="Normal 5 12 2 2 2 2" xfId="10046"/>
    <cellStyle name="Normal 5 12 2 2 3" xfId="6474"/>
    <cellStyle name="Normal 5 12 2 2 3 2" xfId="11806"/>
    <cellStyle name="Normal 5 12 2 2 4" xfId="8286"/>
    <cellStyle name="Normal 5 12 2 3" xfId="3834"/>
    <cellStyle name="Normal 5 12 2 3 2" xfId="9166"/>
    <cellStyle name="Normal 5 12 2 4" xfId="5594"/>
    <cellStyle name="Normal 5 12 2 4 2" xfId="10926"/>
    <cellStyle name="Normal 5 12 2 5" xfId="7406"/>
    <cellStyle name="Normal 5 12 3" xfId="2953"/>
    <cellStyle name="Normal 5 12 3 2" xfId="4713"/>
    <cellStyle name="Normal 5 12 3 2 2" xfId="10045"/>
    <cellStyle name="Normal 5 12 3 3" xfId="6473"/>
    <cellStyle name="Normal 5 12 3 3 2" xfId="11805"/>
    <cellStyle name="Normal 5 12 3 4" xfId="8285"/>
    <cellStyle name="Normal 5 12 4" xfId="3833"/>
    <cellStyle name="Normal 5 12 4 2" xfId="9165"/>
    <cellStyle name="Normal 5 12 5" xfId="5593"/>
    <cellStyle name="Normal 5 12 5 2" xfId="10925"/>
    <cellStyle name="Normal 5 12 6" xfId="7405"/>
    <cellStyle name="Normal 5 13" xfId="1771"/>
    <cellStyle name="Normal 5 13 2" xfId="1772"/>
    <cellStyle name="Normal 5 13 2 2" xfId="2956"/>
    <cellStyle name="Normal 5 13 2 2 2" xfId="4716"/>
    <cellStyle name="Normal 5 13 2 2 2 2" xfId="10048"/>
    <cellStyle name="Normal 5 13 2 2 3" xfId="6476"/>
    <cellStyle name="Normal 5 13 2 2 3 2" xfId="11808"/>
    <cellStyle name="Normal 5 13 2 2 4" xfId="8288"/>
    <cellStyle name="Normal 5 13 2 3" xfId="3836"/>
    <cellStyle name="Normal 5 13 2 3 2" xfId="9168"/>
    <cellStyle name="Normal 5 13 2 4" xfId="5596"/>
    <cellStyle name="Normal 5 13 2 4 2" xfId="10928"/>
    <cellStyle name="Normal 5 13 2 5" xfId="7408"/>
    <cellStyle name="Normal 5 13 3" xfId="2955"/>
    <cellStyle name="Normal 5 13 3 2" xfId="4715"/>
    <cellStyle name="Normal 5 13 3 2 2" xfId="10047"/>
    <cellStyle name="Normal 5 13 3 3" xfId="6475"/>
    <cellStyle name="Normal 5 13 3 3 2" xfId="11807"/>
    <cellStyle name="Normal 5 13 3 4" xfId="8287"/>
    <cellStyle name="Normal 5 13 4" xfId="3835"/>
    <cellStyle name="Normal 5 13 4 2" xfId="9167"/>
    <cellStyle name="Normal 5 13 5" xfId="5595"/>
    <cellStyle name="Normal 5 13 5 2" xfId="10927"/>
    <cellStyle name="Normal 5 13 6" xfId="7407"/>
    <cellStyle name="Normal 5 14" xfId="1773"/>
    <cellStyle name="Normal 5 14 2" xfId="1774"/>
    <cellStyle name="Normal 5 14 2 2" xfId="2958"/>
    <cellStyle name="Normal 5 14 2 2 2" xfId="4718"/>
    <cellStyle name="Normal 5 14 2 2 2 2" xfId="10050"/>
    <cellStyle name="Normal 5 14 2 2 3" xfId="6478"/>
    <cellStyle name="Normal 5 14 2 2 3 2" xfId="11810"/>
    <cellStyle name="Normal 5 14 2 2 4" xfId="8290"/>
    <cellStyle name="Normal 5 14 2 3" xfId="3838"/>
    <cellStyle name="Normal 5 14 2 3 2" xfId="9170"/>
    <cellStyle name="Normal 5 14 2 4" xfId="5598"/>
    <cellStyle name="Normal 5 14 2 4 2" xfId="10930"/>
    <cellStyle name="Normal 5 14 2 5" xfId="7410"/>
    <cellStyle name="Normal 5 14 3" xfId="2957"/>
    <cellStyle name="Normal 5 14 3 2" xfId="4717"/>
    <cellStyle name="Normal 5 14 3 2 2" xfId="10049"/>
    <cellStyle name="Normal 5 14 3 3" xfId="6477"/>
    <cellStyle name="Normal 5 14 3 3 2" xfId="11809"/>
    <cellStyle name="Normal 5 14 3 4" xfId="8289"/>
    <cellStyle name="Normal 5 14 4" xfId="3837"/>
    <cellStyle name="Normal 5 14 4 2" xfId="9169"/>
    <cellStyle name="Normal 5 14 5" xfId="5597"/>
    <cellStyle name="Normal 5 14 5 2" xfId="10929"/>
    <cellStyle name="Normal 5 14 6" xfId="7409"/>
    <cellStyle name="Normal 5 2" xfId="1775"/>
    <cellStyle name="Normal 5 3" xfId="1776"/>
    <cellStyle name="Normal 5 4" xfId="1777"/>
    <cellStyle name="Normal 5 5" xfId="1778"/>
    <cellStyle name="Normal 5 5 2" xfId="1779"/>
    <cellStyle name="Normal 5 5 2 2" xfId="2960"/>
    <cellStyle name="Normal 5 5 2 2 2" xfId="4720"/>
    <cellStyle name="Normal 5 5 2 2 2 2" xfId="10052"/>
    <cellStyle name="Normal 5 5 2 2 3" xfId="6480"/>
    <cellStyle name="Normal 5 5 2 2 3 2" xfId="11812"/>
    <cellStyle name="Normal 5 5 2 2 4" xfId="8292"/>
    <cellStyle name="Normal 5 5 2 3" xfId="3840"/>
    <cellStyle name="Normal 5 5 2 3 2" xfId="9172"/>
    <cellStyle name="Normal 5 5 2 4" xfId="5600"/>
    <cellStyle name="Normal 5 5 2 4 2" xfId="10932"/>
    <cellStyle name="Normal 5 5 2 5" xfId="7412"/>
    <cellStyle name="Normal 5 5 3" xfId="2959"/>
    <cellStyle name="Normal 5 5 3 2" xfId="4719"/>
    <cellStyle name="Normal 5 5 3 2 2" xfId="10051"/>
    <cellStyle name="Normal 5 5 3 3" xfId="6479"/>
    <cellStyle name="Normal 5 5 3 3 2" xfId="11811"/>
    <cellStyle name="Normal 5 5 3 4" xfId="8291"/>
    <cellStyle name="Normal 5 5 4" xfId="3839"/>
    <cellStyle name="Normal 5 5 4 2" xfId="9171"/>
    <cellStyle name="Normal 5 5 5" xfId="5599"/>
    <cellStyle name="Normal 5 5 5 2" xfId="10931"/>
    <cellStyle name="Normal 5 5 6" xfId="7411"/>
    <cellStyle name="Normal 5 6" xfId="1780"/>
    <cellStyle name="Normal 5 6 2" xfId="1781"/>
    <cellStyle name="Normal 5 6 2 2" xfId="2962"/>
    <cellStyle name="Normal 5 6 2 2 2" xfId="4722"/>
    <cellStyle name="Normal 5 6 2 2 2 2" xfId="10054"/>
    <cellStyle name="Normal 5 6 2 2 3" xfId="6482"/>
    <cellStyle name="Normal 5 6 2 2 3 2" xfId="11814"/>
    <cellStyle name="Normal 5 6 2 2 4" xfId="8294"/>
    <cellStyle name="Normal 5 6 2 3" xfId="3842"/>
    <cellStyle name="Normal 5 6 2 3 2" xfId="9174"/>
    <cellStyle name="Normal 5 6 2 4" xfId="5602"/>
    <cellStyle name="Normal 5 6 2 4 2" xfId="10934"/>
    <cellStyle name="Normal 5 6 2 5" xfId="7414"/>
    <cellStyle name="Normal 5 6 3" xfId="2961"/>
    <cellStyle name="Normal 5 6 3 2" xfId="4721"/>
    <cellStyle name="Normal 5 6 3 2 2" xfId="10053"/>
    <cellStyle name="Normal 5 6 3 3" xfId="6481"/>
    <cellStyle name="Normal 5 6 3 3 2" xfId="11813"/>
    <cellStyle name="Normal 5 6 3 4" xfId="8293"/>
    <cellStyle name="Normal 5 6 4" xfId="3841"/>
    <cellStyle name="Normal 5 6 4 2" xfId="9173"/>
    <cellStyle name="Normal 5 6 5" xfId="5601"/>
    <cellStyle name="Normal 5 6 5 2" xfId="10933"/>
    <cellStyle name="Normal 5 6 6" xfId="7413"/>
    <cellStyle name="Normal 5 7" xfId="1782"/>
    <cellStyle name="Normal 5 7 2" xfId="1783"/>
    <cellStyle name="Normal 5 7 2 2" xfId="2964"/>
    <cellStyle name="Normal 5 7 2 2 2" xfId="4724"/>
    <cellStyle name="Normal 5 7 2 2 2 2" xfId="10056"/>
    <cellStyle name="Normal 5 7 2 2 3" xfId="6484"/>
    <cellStyle name="Normal 5 7 2 2 3 2" xfId="11816"/>
    <cellStyle name="Normal 5 7 2 2 4" xfId="8296"/>
    <cellStyle name="Normal 5 7 2 3" xfId="3844"/>
    <cellStyle name="Normal 5 7 2 3 2" xfId="9176"/>
    <cellStyle name="Normal 5 7 2 4" xfId="5604"/>
    <cellStyle name="Normal 5 7 2 4 2" xfId="10936"/>
    <cellStyle name="Normal 5 7 2 5" xfId="7416"/>
    <cellStyle name="Normal 5 7 3" xfId="2963"/>
    <cellStyle name="Normal 5 7 3 2" xfId="4723"/>
    <cellStyle name="Normal 5 7 3 2 2" xfId="10055"/>
    <cellStyle name="Normal 5 7 3 3" xfId="6483"/>
    <cellStyle name="Normal 5 7 3 3 2" xfId="11815"/>
    <cellStyle name="Normal 5 7 3 4" xfId="8295"/>
    <cellStyle name="Normal 5 7 4" xfId="3843"/>
    <cellStyle name="Normal 5 7 4 2" xfId="9175"/>
    <cellStyle name="Normal 5 7 5" xfId="5603"/>
    <cellStyle name="Normal 5 7 5 2" xfId="10935"/>
    <cellStyle name="Normal 5 7 6" xfId="7415"/>
    <cellStyle name="Normal 5 8" xfId="1784"/>
    <cellStyle name="Normal 5 8 2" xfId="1785"/>
    <cellStyle name="Normal 5 8 2 2" xfId="2966"/>
    <cellStyle name="Normal 5 8 2 2 2" xfId="4726"/>
    <cellStyle name="Normal 5 8 2 2 2 2" xfId="10058"/>
    <cellStyle name="Normal 5 8 2 2 3" xfId="6486"/>
    <cellStyle name="Normal 5 8 2 2 3 2" xfId="11818"/>
    <cellStyle name="Normal 5 8 2 2 4" xfId="8298"/>
    <cellStyle name="Normal 5 8 2 3" xfId="3846"/>
    <cellStyle name="Normal 5 8 2 3 2" xfId="9178"/>
    <cellStyle name="Normal 5 8 2 4" xfId="5606"/>
    <cellStyle name="Normal 5 8 2 4 2" xfId="10938"/>
    <cellStyle name="Normal 5 8 2 5" xfId="7418"/>
    <cellStyle name="Normal 5 8 3" xfId="2965"/>
    <cellStyle name="Normal 5 8 3 2" xfId="4725"/>
    <cellStyle name="Normal 5 8 3 2 2" xfId="10057"/>
    <cellStyle name="Normal 5 8 3 3" xfId="6485"/>
    <cellStyle name="Normal 5 8 3 3 2" xfId="11817"/>
    <cellStyle name="Normal 5 8 3 4" xfId="8297"/>
    <cellStyle name="Normal 5 8 4" xfId="3845"/>
    <cellStyle name="Normal 5 8 4 2" xfId="9177"/>
    <cellStyle name="Normal 5 8 5" xfId="5605"/>
    <cellStyle name="Normal 5 8 5 2" xfId="10937"/>
    <cellStyle name="Normal 5 8 6" xfId="7417"/>
    <cellStyle name="Normal 5 9" xfId="1786"/>
    <cellStyle name="Normal 5 9 2" xfId="1787"/>
    <cellStyle name="Normal 5 9 2 2" xfId="2968"/>
    <cellStyle name="Normal 5 9 2 2 2" xfId="4728"/>
    <cellStyle name="Normal 5 9 2 2 2 2" xfId="10060"/>
    <cellStyle name="Normal 5 9 2 2 3" xfId="6488"/>
    <cellStyle name="Normal 5 9 2 2 3 2" xfId="11820"/>
    <cellStyle name="Normal 5 9 2 2 4" xfId="8300"/>
    <cellStyle name="Normal 5 9 2 3" xfId="3848"/>
    <cellStyle name="Normal 5 9 2 3 2" xfId="9180"/>
    <cellStyle name="Normal 5 9 2 4" xfId="5608"/>
    <cellStyle name="Normal 5 9 2 4 2" xfId="10940"/>
    <cellStyle name="Normal 5 9 2 5" xfId="7420"/>
    <cellStyle name="Normal 5 9 3" xfId="2967"/>
    <cellStyle name="Normal 5 9 3 2" xfId="4727"/>
    <cellStyle name="Normal 5 9 3 2 2" xfId="10059"/>
    <cellStyle name="Normal 5 9 3 3" xfId="6487"/>
    <cellStyle name="Normal 5 9 3 3 2" xfId="11819"/>
    <cellStyle name="Normal 5 9 3 4" xfId="8299"/>
    <cellStyle name="Normal 5 9 4" xfId="3847"/>
    <cellStyle name="Normal 5 9 4 2" xfId="9179"/>
    <cellStyle name="Normal 5 9 5" xfId="5607"/>
    <cellStyle name="Normal 5 9 5 2" xfId="10939"/>
    <cellStyle name="Normal 5 9 6" xfId="7419"/>
    <cellStyle name="Normal 6" xfId="156"/>
    <cellStyle name="Normal 6 10" xfId="1788"/>
    <cellStyle name="Normal 6 10 10" xfId="1789"/>
    <cellStyle name="Normal 6 10 11" xfId="1790"/>
    <cellStyle name="Normal 6 10 12" xfId="1791"/>
    <cellStyle name="Normal 6 10 2" xfId="1792"/>
    <cellStyle name="Normal 6 10 3" xfId="1793"/>
    <cellStyle name="Normal 6 10 4" xfId="1794"/>
    <cellStyle name="Normal 6 10 5" xfId="1795"/>
    <cellStyle name="Normal 6 10 6" xfId="1796"/>
    <cellStyle name="Normal 6 10 7" xfId="1797"/>
    <cellStyle name="Normal 6 10 8" xfId="1798"/>
    <cellStyle name="Normal 6 10 9" xfId="1799"/>
    <cellStyle name="Normal 6 11" xfId="1800"/>
    <cellStyle name="Normal 6 11 10" xfId="1801"/>
    <cellStyle name="Normal 6 11 11" xfId="1802"/>
    <cellStyle name="Normal 6 11 12" xfId="1803"/>
    <cellStyle name="Normal 6 11 2" xfId="1804"/>
    <cellStyle name="Normal 6 11 3" xfId="1805"/>
    <cellStyle name="Normal 6 11 4" xfId="1806"/>
    <cellStyle name="Normal 6 11 5" xfId="1807"/>
    <cellStyle name="Normal 6 11 6" xfId="1808"/>
    <cellStyle name="Normal 6 11 7" xfId="1809"/>
    <cellStyle name="Normal 6 11 8" xfId="1810"/>
    <cellStyle name="Normal 6 11 9" xfId="1811"/>
    <cellStyle name="Normal 6 12" xfId="1812"/>
    <cellStyle name="Normal 6 13" xfId="1813"/>
    <cellStyle name="Normal 6 14" xfId="1814"/>
    <cellStyle name="Normal 6 15" xfId="1815"/>
    <cellStyle name="Normal 6 16" xfId="1816"/>
    <cellStyle name="Normal 6 17" xfId="1817"/>
    <cellStyle name="Normal 6 18" xfId="1818"/>
    <cellStyle name="Normal 6 19" xfId="1819"/>
    <cellStyle name="Normal 6 2" xfId="157"/>
    <cellStyle name="Normal 6 2 10" xfId="1820"/>
    <cellStyle name="Normal 6 2 11" xfId="1821"/>
    <cellStyle name="Normal 6 2 12" xfId="1822"/>
    <cellStyle name="Normal 6 2 13" xfId="1823"/>
    <cellStyle name="Normal 6 2 2" xfId="1824"/>
    <cellStyle name="Normal 6 2 3" xfId="1825"/>
    <cellStyle name="Normal 6 2 4" xfId="1826"/>
    <cellStyle name="Normal 6 2 5" xfId="1827"/>
    <cellStyle name="Normal 6 2 6" xfId="1828"/>
    <cellStyle name="Normal 6 2 7" xfId="1829"/>
    <cellStyle name="Normal 6 2 8" xfId="1830"/>
    <cellStyle name="Normal 6 2 9" xfId="1831"/>
    <cellStyle name="Normal 6 20" xfId="1832"/>
    <cellStyle name="Normal 6 21" xfId="1833"/>
    <cellStyle name="Normal 6 22" xfId="1834"/>
    <cellStyle name="Normal 6 23" xfId="1835"/>
    <cellStyle name="Normal 6 3" xfId="158"/>
    <cellStyle name="Normal 6 3 10" xfId="1836"/>
    <cellStyle name="Normal 6 3 11" xfId="1837"/>
    <cellStyle name="Normal 6 3 12" xfId="1838"/>
    <cellStyle name="Normal 6 3 13" xfId="1839"/>
    <cellStyle name="Normal 6 3 2" xfId="286"/>
    <cellStyle name="Normal 6 3 2 2" xfId="1840"/>
    <cellStyle name="Normal 6 3 3" xfId="382"/>
    <cellStyle name="Normal 6 3 3 2" xfId="1841"/>
    <cellStyle name="Normal 6 3 4" xfId="483"/>
    <cellStyle name="Normal 6 3 5" xfId="1842"/>
    <cellStyle name="Normal 6 3 6" xfId="1843"/>
    <cellStyle name="Normal 6 3 7" xfId="1844"/>
    <cellStyle name="Normal 6 3 8" xfId="1845"/>
    <cellStyle name="Normal 6 3 9" xfId="1846"/>
    <cellStyle name="Normal 6 4" xfId="381"/>
    <cellStyle name="Normal 6 4 10" xfId="1848"/>
    <cellStyle name="Normal 6 4 11" xfId="1849"/>
    <cellStyle name="Normal 6 4 12" xfId="1850"/>
    <cellStyle name="Normal 6 4 13" xfId="1847"/>
    <cellStyle name="Normal 6 4 2" xfId="1851"/>
    <cellStyle name="Normal 6 4 2 2" xfId="1852"/>
    <cellStyle name="Normal 6 4 3" xfId="1853"/>
    <cellStyle name="Normal 6 4 4" xfId="1854"/>
    <cellStyle name="Normal 6 4 5" xfId="1855"/>
    <cellStyle name="Normal 6 4 6" xfId="1856"/>
    <cellStyle name="Normal 6 4 7" xfId="1857"/>
    <cellStyle name="Normal 6 4 8" xfId="1858"/>
    <cellStyle name="Normal 6 4 9" xfId="1859"/>
    <cellStyle name="Normal 6 5" xfId="482"/>
    <cellStyle name="Normal 6 5 10" xfId="1860"/>
    <cellStyle name="Normal 6 5 11" xfId="1861"/>
    <cellStyle name="Normal 6 5 12" xfId="1862"/>
    <cellStyle name="Normal 6 5 2" xfId="1863"/>
    <cellStyle name="Normal 6 5 3" xfId="1864"/>
    <cellStyle name="Normal 6 5 4" xfId="1865"/>
    <cellStyle name="Normal 6 5 5" xfId="1866"/>
    <cellStyle name="Normal 6 5 6" xfId="1867"/>
    <cellStyle name="Normal 6 5 7" xfId="1868"/>
    <cellStyle name="Normal 6 5 8" xfId="1869"/>
    <cellStyle name="Normal 6 5 9" xfId="1870"/>
    <cellStyle name="Normal 6 6" xfId="1871"/>
    <cellStyle name="Normal 6 6 10" xfId="1872"/>
    <cellStyle name="Normal 6 6 11" xfId="1873"/>
    <cellStyle name="Normal 6 6 12" xfId="1874"/>
    <cellStyle name="Normal 6 6 2" xfId="1875"/>
    <cellStyle name="Normal 6 6 3" xfId="1876"/>
    <cellStyle name="Normal 6 6 4" xfId="1877"/>
    <cellStyle name="Normal 6 6 5" xfId="1878"/>
    <cellStyle name="Normal 6 6 6" xfId="1879"/>
    <cellStyle name="Normal 6 6 7" xfId="1880"/>
    <cellStyle name="Normal 6 6 8" xfId="1881"/>
    <cellStyle name="Normal 6 6 9" xfId="1882"/>
    <cellStyle name="Normal 6 7" xfId="1883"/>
    <cellStyle name="Normal 6 7 10" xfId="1884"/>
    <cellStyle name="Normal 6 7 11" xfId="1885"/>
    <cellStyle name="Normal 6 7 12" xfId="1886"/>
    <cellStyle name="Normal 6 7 2" xfId="1887"/>
    <cellStyle name="Normal 6 7 3" xfId="1888"/>
    <cellStyle name="Normal 6 7 4" xfId="1889"/>
    <cellStyle name="Normal 6 7 5" xfId="1890"/>
    <cellStyle name="Normal 6 7 6" xfId="1891"/>
    <cellStyle name="Normal 6 7 7" xfId="1892"/>
    <cellStyle name="Normal 6 7 8" xfId="1893"/>
    <cellStyle name="Normal 6 7 9" xfId="1894"/>
    <cellStyle name="Normal 6 8" xfId="1895"/>
    <cellStyle name="Normal 6 8 10" xfId="1896"/>
    <cellStyle name="Normal 6 8 11" xfId="1897"/>
    <cellStyle name="Normal 6 8 12" xfId="1898"/>
    <cellStyle name="Normal 6 8 2" xfId="1899"/>
    <cellStyle name="Normal 6 8 3" xfId="1900"/>
    <cellStyle name="Normal 6 8 4" xfId="1901"/>
    <cellStyle name="Normal 6 8 5" xfId="1902"/>
    <cellStyle name="Normal 6 8 6" xfId="1903"/>
    <cellStyle name="Normal 6 8 7" xfId="1904"/>
    <cellStyle name="Normal 6 8 8" xfId="1905"/>
    <cellStyle name="Normal 6 8 9" xfId="1906"/>
    <cellStyle name="Normal 6 9" xfId="1907"/>
    <cellStyle name="Normal 6 9 10" xfId="1908"/>
    <cellStyle name="Normal 6 9 11" xfId="1909"/>
    <cellStyle name="Normal 6 9 12" xfId="1910"/>
    <cellStyle name="Normal 6 9 2" xfId="1911"/>
    <cellStyle name="Normal 6 9 3" xfId="1912"/>
    <cellStyle name="Normal 6 9 4" xfId="1913"/>
    <cellStyle name="Normal 6 9 5" xfId="1914"/>
    <cellStyle name="Normal 6 9 6" xfId="1915"/>
    <cellStyle name="Normal 6 9 7" xfId="1916"/>
    <cellStyle name="Normal 6 9 8" xfId="1917"/>
    <cellStyle name="Normal 6 9 9" xfId="1918"/>
    <cellStyle name="Normal 6_Other Component Staffing" xfId="429"/>
    <cellStyle name="Normal 7" xfId="159"/>
    <cellStyle name="Normal 7 10" xfId="1919"/>
    <cellStyle name="Normal 7 10 10" xfId="1920"/>
    <cellStyle name="Normal 7 10 11" xfId="1921"/>
    <cellStyle name="Normal 7 10 12" xfId="1922"/>
    <cellStyle name="Normal 7 10 2" xfId="1923"/>
    <cellStyle name="Normal 7 10 3" xfId="1924"/>
    <cellStyle name="Normal 7 10 4" xfId="1925"/>
    <cellStyle name="Normal 7 10 5" xfId="1926"/>
    <cellStyle name="Normal 7 10 6" xfId="1927"/>
    <cellStyle name="Normal 7 10 7" xfId="1928"/>
    <cellStyle name="Normal 7 10 8" xfId="1929"/>
    <cellStyle name="Normal 7 10 9" xfId="1930"/>
    <cellStyle name="Normal 7 11" xfId="1931"/>
    <cellStyle name="Normal 7 11 10" xfId="1932"/>
    <cellStyle name="Normal 7 11 11" xfId="1933"/>
    <cellStyle name="Normal 7 11 12" xfId="1934"/>
    <cellStyle name="Normal 7 11 2" xfId="1935"/>
    <cellStyle name="Normal 7 11 3" xfId="1936"/>
    <cellStyle name="Normal 7 11 4" xfId="1937"/>
    <cellStyle name="Normal 7 11 5" xfId="1938"/>
    <cellStyle name="Normal 7 11 6" xfId="1939"/>
    <cellStyle name="Normal 7 11 7" xfId="1940"/>
    <cellStyle name="Normal 7 11 8" xfId="1941"/>
    <cellStyle name="Normal 7 11 9" xfId="1942"/>
    <cellStyle name="Normal 7 12" xfId="1943"/>
    <cellStyle name="Normal 7 13" xfId="1944"/>
    <cellStyle name="Normal 7 14" xfId="1945"/>
    <cellStyle name="Normal 7 15" xfId="1946"/>
    <cellStyle name="Normal 7 16" xfId="1947"/>
    <cellStyle name="Normal 7 17" xfId="1948"/>
    <cellStyle name="Normal 7 18" xfId="1949"/>
    <cellStyle name="Normal 7 19" xfId="1950"/>
    <cellStyle name="Normal 7 2" xfId="160"/>
    <cellStyle name="Normal 7 2 10" xfId="1951"/>
    <cellStyle name="Normal 7 2 11" xfId="1952"/>
    <cellStyle name="Normal 7 2 12" xfId="1953"/>
    <cellStyle name="Normal 7 2 13" xfId="1954"/>
    <cellStyle name="Normal 7 2 2" xfId="1955"/>
    <cellStyle name="Normal 7 2 3" xfId="1956"/>
    <cellStyle name="Normal 7 2 4" xfId="1957"/>
    <cellStyle name="Normal 7 2 5" xfId="1958"/>
    <cellStyle name="Normal 7 2 6" xfId="1959"/>
    <cellStyle name="Normal 7 2 7" xfId="1960"/>
    <cellStyle name="Normal 7 2 8" xfId="1961"/>
    <cellStyle name="Normal 7 2 9" xfId="1962"/>
    <cellStyle name="Normal 7 20" xfId="1963"/>
    <cellStyle name="Normal 7 21" xfId="1964"/>
    <cellStyle name="Normal 7 22" xfId="1965"/>
    <cellStyle name="Normal 7 23" xfId="1966"/>
    <cellStyle name="Normal 7 3" xfId="161"/>
    <cellStyle name="Normal 7 3 10" xfId="1967"/>
    <cellStyle name="Normal 7 3 11" xfId="1968"/>
    <cellStyle name="Normal 7 3 12" xfId="1969"/>
    <cellStyle name="Normal 7 3 13" xfId="1970"/>
    <cellStyle name="Normal 7 3 2" xfId="287"/>
    <cellStyle name="Normal 7 3 2 2" xfId="1971"/>
    <cellStyle name="Normal 7 3 3" xfId="384"/>
    <cellStyle name="Normal 7 3 3 2" xfId="1972"/>
    <cellStyle name="Normal 7 3 4" xfId="485"/>
    <cellStyle name="Normal 7 3 5" xfId="1973"/>
    <cellStyle name="Normal 7 3 6" xfId="1974"/>
    <cellStyle name="Normal 7 3 7" xfId="1975"/>
    <cellStyle name="Normal 7 3 8" xfId="1976"/>
    <cellStyle name="Normal 7 3 9" xfId="1977"/>
    <cellStyle name="Normal 7 4" xfId="383"/>
    <cellStyle name="Normal 7 4 10" xfId="1979"/>
    <cellStyle name="Normal 7 4 11" xfId="1980"/>
    <cellStyle name="Normal 7 4 12" xfId="1981"/>
    <cellStyle name="Normal 7 4 13" xfId="1978"/>
    <cellStyle name="Normal 7 4 2" xfId="1982"/>
    <cellStyle name="Normal 7 4 2 2" xfId="1983"/>
    <cellStyle name="Normal 7 4 3" xfId="1984"/>
    <cellStyle name="Normal 7 4 4" xfId="1985"/>
    <cellStyle name="Normal 7 4 5" xfId="1986"/>
    <cellStyle name="Normal 7 4 6" xfId="1987"/>
    <cellStyle name="Normal 7 4 7" xfId="1988"/>
    <cellStyle name="Normal 7 4 8" xfId="1989"/>
    <cellStyle name="Normal 7 4 9" xfId="1990"/>
    <cellStyle name="Normal 7 5" xfId="484"/>
    <cellStyle name="Normal 7 5 10" xfId="1991"/>
    <cellStyle name="Normal 7 5 11" xfId="1992"/>
    <cellStyle name="Normal 7 5 12" xfId="1993"/>
    <cellStyle name="Normal 7 5 2" xfId="1994"/>
    <cellStyle name="Normal 7 5 3" xfId="1995"/>
    <cellStyle name="Normal 7 5 4" xfId="1996"/>
    <cellStyle name="Normal 7 5 5" xfId="1997"/>
    <cellStyle name="Normal 7 5 6" xfId="1998"/>
    <cellStyle name="Normal 7 5 7" xfId="1999"/>
    <cellStyle name="Normal 7 5 8" xfId="2000"/>
    <cellStyle name="Normal 7 5 9" xfId="2001"/>
    <cellStyle name="Normal 7 6" xfId="2002"/>
    <cellStyle name="Normal 7 6 10" xfId="2003"/>
    <cellStyle name="Normal 7 6 11" xfId="2004"/>
    <cellStyle name="Normal 7 6 12" xfId="2005"/>
    <cellStyle name="Normal 7 6 2" xfId="2006"/>
    <cellStyle name="Normal 7 6 3" xfId="2007"/>
    <cellStyle name="Normal 7 6 4" xfId="2008"/>
    <cellStyle name="Normal 7 6 5" xfId="2009"/>
    <cellStyle name="Normal 7 6 6" xfId="2010"/>
    <cellStyle name="Normal 7 6 7" xfId="2011"/>
    <cellStyle name="Normal 7 6 8" xfId="2012"/>
    <cellStyle name="Normal 7 6 9" xfId="2013"/>
    <cellStyle name="Normal 7 7" xfId="2014"/>
    <cellStyle name="Normal 7 7 10" xfId="2015"/>
    <cellStyle name="Normal 7 7 11" xfId="2016"/>
    <cellStyle name="Normal 7 7 12" xfId="2017"/>
    <cellStyle name="Normal 7 7 2" xfId="2018"/>
    <cellStyle name="Normal 7 7 3" xfId="2019"/>
    <cellStyle name="Normal 7 7 4" xfId="2020"/>
    <cellStyle name="Normal 7 7 5" xfId="2021"/>
    <cellStyle name="Normal 7 7 6" xfId="2022"/>
    <cellStyle name="Normal 7 7 7" xfId="2023"/>
    <cellStyle name="Normal 7 7 8" xfId="2024"/>
    <cellStyle name="Normal 7 7 9" xfId="2025"/>
    <cellStyle name="Normal 7 8" xfId="2026"/>
    <cellStyle name="Normal 7 8 10" xfId="2027"/>
    <cellStyle name="Normal 7 8 11" xfId="2028"/>
    <cellStyle name="Normal 7 8 12" xfId="2029"/>
    <cellStyle name="Normal 7 8 2" xfId="2030"/>
    <cellStyle name="Normal 7 8 3" xfId="2031"/>
    <cellStyle name="Normal 7 8 4" xfId="2032"/>
    <cellStyle name="Normal 7 8 5" xfId="2033"/>
    <cellStyle name="Normal 7 8 6" xfId="2034"/>
    <cellStyle name="Normal 7 8 7" xfId="2035"/>
    <cellStyle name="Normal 7 8 8" xfId="2036"/>
    <cellStyle name="Normal 7 8 9" xfId="2037"/>
    <cellStyle name="Normal 7 9" xfId="2038"/>
    <cellStyle name="Normal 7 9 10" xfId="2039"/>
    <cellStyle name="Normal 7 9 11" xfId="2040"/>
    <cellStyle name="Normal 7 9 12" xfId="2041"/>
    <cellStyle name="Normal 7 9 2" xfId="2042"/>
    <cellStyle name="Normal 7 9 3" xfId="2043"/>
    <cellStyle name="Normal 7 9 4" xfId="2044"/>
    <cellStyle name="Normal 7 9 5" xfId="2045"/>
    <cellStyle name="Normal 7 9 6" xfId="2046"/>
    <cellStyle name="Normal 7 9 7" xfId="2047"/>
    <cellStyle name="Normal 7 9 8" xfId="2048"/>
    <cellStyle name="Normal 7 9 9" xfId="2049"/>
    <cellStyle name="Normal 7_Other Component Staffing" xfId="430"/>
    <cellStyle name="Normal 8" xfId="162"/>
    <cellStyle name="Normal 8 2" xfId="2050"/>
    <cellStyle name="Normal 9" xfId="163"/>
    <cellStyle name="Normal 9 2" xfId="164"/>
    <cellStyle name="Normal 9 3" xfId="431"/>
    <cellStyle name="Normal 9 3 2" xfId="2052"/>
    <cellStyle name="Normal 9 3 3" xfId="2051"/>
    <cellStyle name="Note" xfId="165" builtinId="10" customBuiltin="1"/>
    <cellStyle name="Note 10" xfId="166"/>
    <cellStyle name="Note 10 2" xfId="289"/>
    <cellStyle name="Note 10 2 2" xfId="2053"/>
    <cellStyle name="Note 10 3" xfId="386"/>
    <cellStyle name="Note 10 3 2" xfId="2054"/>
    <cellStyle name="Note 10 4" xfId="486"/>
    <cellStyle name="Note 11" xfId="288"/>
    <cellStyle name="Note 11 2" xfId="405"/>
    <cellStyle name="Note 11 3" xfId="2055"/>
    <cellStyle name="Note 12" xfId="311"/>
    <cellStyle name="Note 12 10" xfId="2057"/>
    <cellStyle name="Note 12 10 2" xfId="2969"/>
    <cellStyle name="Note 12 10 2 2" xfId="4729"/>
    <cellStyle name="Note 12 10 2 2 2" xfId="10061"/>
    <cellStyle name="Note 12 10 2 3" xfId="6489"/>
    <cellStyle name="Note 12 10 2 3 2" xfId="11821"/>
    <cellStyle name="Note 12 10 2 4" xfId="8301"/>
    <cellStyle name="Note 12 10 3" xfId="3849"/>
    <cellStyle name="Note 12 10 3 2" xfId="9181"/>
    <cellStyle name="Note 12 10 4" xfId="5609"/>
    <cellStyle name="Note 12 10 4 2" xfId="10941"/>
    <cellStyle name="Note 12 10 5" xfId="7421"/>
    <cellStyle name="Note 12 11" xfId="2058"/>
    <cellStyle name="Note 12 11 2" xfId="2970"/>
    <cellStyle name="Note 12 11 2 2" xfId="4730"/>
    <cellStyle name="Note 12 11 2 2 2" xfId="10062"/>
    <cellStyle name="Note 12 11 2 3" xfId="6490"/>
    <cellStyle name="Note 12 11 2 3 2" xfId="11822"/>
    <cellStyle name="Note 12 11 2 4" xfId="8302"/>
    <cellStyle name="Note 12 11 3" xfId="3850"/>
    <cellStyle name="Note 12 11 3 2" xfId="9182"/>
    <cellStyle name="Note 12 11 4" xfId="5610"/>
    <cellStyle name="Note 12 11 4 2" xfId="10942"/>
    <cellStyle name="Note 12 11 5" xfId="7422"/>
    <cellStyle name="Note 12 12" xfId="2059"/>
    <cellStyle name="Note 12 12 2" xfId="2971"/>
    <cellStyle name="Note 12 12 2 2" xfId="4731"/>
    <cellStyle name="Note 12 12 2 2 2" xfId="10063"/>
    <cellStyle name="Note 12 12 2 3" xfId="6491"/>
    <cellStyle name="Note 12 12 2 3 2" xfId="11823"/>
    <cellStyle name="Note 12 12 2 4" xfId="8303"/>
    <cellStyle name="Note 12 12 3" xfId="3851"/>
    <cellStyle name="Note 12 12 3 2" xfId="9183"/>
    <cellStyle name="Note 12 12 4" xfId="5611"/>
    <cellStyle name="Note 12 12 4 2" xfId="10943"/>
    <cellStyle name="Note 12 12 5" xfId="7423"/>
    <cellStyle name="Note 12 13" xfId="2060"/>
    <cellStyle name="Note 12 13 2" xfId="2972"/>
    <cellStyle name="Note 12 13 2 2" xfId="4732"/>
    <cellStyle name="Note 12 13 2 2 2" xfId="10064"/>
    <cellStyle name="Note 12 13 2 3" xfId="6492"/>
    <cellStyle name="Note 12 13 2 3 2" xfId="11824"/>
    <cellStyle name="Note 12 13 2 4" xfId="8304"/>
    <cellStyle name="Note 12 13 3" xfId="3852"/>
    <cellStyle name="Note 12 13 3 2" xfId="9184"/>
    <cellStyle name="Note 12 13 4" xfId="5612"/>
    <cellStyle name="Note 12 13 4 2" xfId="10944"/>
    <cellStyle name="Note 12 13 5" xfId="7424"/>
    <cellStyle name="Note 12 14" xfId="2061"/>
    <cellStyle name="Note 12 14 2" xfId="2973"/>
    <cellStyle name="Note 12 14 2 2" xfId="4733"/>
    <cellStyle name="Note 12 14 2 2 2" xfId="10065"/>
    <cellStyle name="Note 12 14 2 3" xfId="6493"/>
    <cellStyle name="Note 12 14 2 3 2" xfId="11825"/>
    <cellStyle name="Note 12 14 2 4" xfId="8305"/>
    <cellStyle name="Note 12 14 3" xfId="3853"/>
    <cellStyle name="Note 12 14 3 2" xfId="9185"/>
    <cellStyle name="Note 12 14 4" xfId="5613"/>
    <cellStyle name="Note 12 14 4 2" xfId="10945"/>
    <cellStyle name="Note 12 14 5" xfId="7425"/>
    <cellStyle name="Note 12 15" xfId="2062"/>
    <cellStyle name="Note 12 15 2" xfId="2974"/>
    <cellStyle name="Note 12 15 2 2" xfId="4734"/>
    <cellStyle name="Note 12 15 2 2 2" xfId="10066"/>
    <cellStyle name="Note 12 15 2 3" xfId="6494"/>
    <cellStyle name="Note 12 15 2 3 2" xfId="11826"/>
    <cellStyle name="Note 12 15 2 4" xfId="8306"/>
    <cellStyle name="Note 12 15 3" xfId="3854"/>
    <cellStyle name="Note 12 15 3 2" xfId="9186"/>
    <cellStyle name="Note 12 15 4" xfId="5614"/>
    <cellStyle name="Note 12 15 4 2" xfId="10946"/>
    <cellStyle name="Note 12 15 5" xfId="7426"/>
    <cellStyle name="Note 12 16" xfId="2063"/>
    <cellStyle name="Note 12 16 2" xfId="2975"/>
    <cellStyle name="Note 12 16 2 2" xfId="4735"/>
    <cellStyle name="Note 12 16 2 2 2" xfId="10067"/>
    <cellStyle name="Note 12 16 2 3" xfId="6495"/>
    <cellStyle name="Note 12 16 2 3 2" xfId="11827"/>
    <cellStyle name="Note 12 16 2 4" xfId="8307"/>
    <cellStyle name="Note 12 16 3" xfId="3855"/>
    <cellStyle name="Note 12 16 3 2" xfId="9187"/>
    <cellStyle name="Note 12 16 4" xfId="5615"/>
    <cellStyle name="Note 12 16 4 2" xfId="10947"/>
    <cellStyle name="Note 12 16 5" xfId="7427"/>
    <cellStyle name="Note 12 17" xfId="2064"/>
    <cellStyle name="Note 12 17 2" xfId="2976"/>
    <cellStyle name="Note 12 17 2 2" xfId="4736"/>
    <cellStyle name="Note 12 17 2 2 2" xfId="10068"/>
    <cellStyle name="Note 12 17 2 3" xfId="6496"/>
    <cellStyle name="Note 12 17 2 3 2" xfId="11828"/>
    <cellStyle name="Note 12 17 2 4" xfId="8308"/>
    <cellStyle name="Note 12 17 3" xfId="3856"/>
    <cellStyle name="Note 12 17 3 2" xfId="9188"/>
    <cellStyle name="Note 12 17 4" xfId="5616"/>
    <cellStyle name="Note 12 17 4 2" xfId="10948"/>
    <cellStyle name="Note 12 17 5" xfId="7428"/>
    <cellStyle name="Note 12 18" xfId="2065"/>
    <cellStyle name="Note 12 18 2" xfId="2977"/>
    <cellStyle name="Note 12 18 2 2" xfId="4737"/>
    <cellStyle name="Note 12 18 2 2 2" xfId="10069"/>
    <cellStyle name="Note 12 18 2 3" xfId="6497"/>
    <cellStyle name="Note 12 18 2 3 2" xfId="11829"/>
    <cellStyle name="Note 12 18 2 4" xfId="8309"/>
    <cellStyle name="Note 12 18 3" xfId="3857"/>
    <cellStyle name="Note 12 18 3 2" xfId="9189"/>
    <cellStyle name="Note 12 18 4" xfId="5617"/>
    <cellStyle name="Note 12 18 4 2" xfId="10949"/>
    <cellStyle name="Note 12 18 5" xfId="7429"/>
    <cellStyle name="Note 12 19" xfId="2066"/>
    <cellStyle name="Note 12 19 2" xfId="2978"/>
    <cellStyle name="Note 12 19 2 2" xfId="4738"/>
    <cellStyle name="Note 12 19 2 2 2" xfId="10070"/>
    <cellStyle name="Note 12 19 2 3" xfId="6498"/>
    <cellStyle name="Note 12 19 2 3 2" xfId="11830"/>
    <cellStyle name="Note 12 19 2 4" xfId="8310"/>
    <cellStyle name="Note 12 19 3" xfId="3858"/>
    <cellStyle name="Note 12 19 3 2" xfId="9190"/>
    <cellStyle name="Note 12 19 4" xfId="5618"/>
    <cellStyle name="Note 12 19 4 2" xfId="10950"/>
    <cellStyle name="Note 12 19 5" xfId="7430"/>
    <cellStyle name="Note 12 2" xfId="408"/>
    <cellStyle name="Note 12 2 10" xfId="2068"/>
    <cellStyle name="Note 12 2 10 2" xfId="2980"/>
    <cellStyle name="Note 12 2 10 2 2" xfId="4740"/>
    <cellStyle name="Note 12 2 10 2 2 2" xfId="10072"/>
    <cellStyle name="Note 12 2 10 2 3" xfId="6500"/>
    <cellStyle name="Note 12 2 10 2 3 2" xfId="11832"/>
    <cellStyle name="Note 12 2 10 2 4" xfId="8312"/>
    <cellStyle name="Note 12 2 10 3" xfId="3860"/>
    <cellStyle name="Note 12 2 10 3 2" xfId="9192"/>
    <cellStyle name="Note 12 2 10 4" xfId="5620"/>
    <cellStyle name="Note 12 2 10 4 2" xfId="10952"/>
    <cellStyle name="Note 12 2 10 5" xfId="7432"/>
    <cellStyle name="Note 12 2 11" xfId="2069"/>
    <cellStyle name="Note 12 2 11 2" xfId="2981"/>
    <cellStyle name="Note 12 2 11 2 2" xfId="4741"/>
    <cellStyle name="Note 12 2 11 2 2 2" xfId="10073"/>
    <cellStyle name="Note 12 2 11 2 3" xfId="6501"/>
    <cellStyle name="Note 12 2 11 2 3 2" xfId="11833"/>
    <cellStyle name="Note 12 2 11 2 4" xfId="8313"/>
    <cellStyle name="Note 12 2 11 3" xfId="3861"/>
    <cellStyle name="Note 12 2 11 3 2" xfId="9193"/>
    <cellStyle name="Note 12 2 11 4" xfId="5621"/>
    <cellStyle name="Note 12 2 11 4 2" xfId="10953"/>
    <cellStyle name="Note 12 2 11 5" xfId="7433"/>
    <cellStyle name="Note 12 2 12" xfId="2070"/>
    <cellStyle name="Note 12 2 12 2" xfId="2982"/>
    <cellStyle name="Note 12 2 12 2 2" xfId="4742"/>
    <cellStyle name="Note 12 2 12 2 2 2" xfId="10074"/>
    <cellStyle name="Note 12 2 12 2 3" xfId="6502"/>
    <cellStyle name="Note 12 2 12 2 3 2" xfId="11834"/>
    <cellStyle name="Note 12 2 12 2 4" xfId="8314"/>
    <cellStyle name="Note 12 2 12 3" xfId="3862"/>
    <cellStyle name="Note 12 2 12 3 2" xfId="9194"/>
    <cellStyle name="Note 12 2 12 4" xfId="5622"/>
    <cellStyle name="Note 12 2 12 4 2" xfId="10954"/>
    <cellStyle name="Note 12 2 12 5" xfId="7434"/>
    <cellStyle name="Note 12 2 13" xfId="2071"/>
    <cellStyle name="Note 12 2 13 2" xfId="2983"/>
    <cellStyle name="Note 12 2 13 2 2" xfId="4743"/>
    <cellStyle name="Note 12 2 13 2 2 2" xfId="10075"/>
    <cellStyle name="Note 12 2 13 2 3" xfId="6503"/>
    <cellStyle name="Note 12 2 13 2 3 2" xfId="11835"/>
    <cellStyle name="Note 12 2 13 2 4" xfId="8315"/>
    <cellStyle name="Note 12 2 13 3" xfId="3863"/>
    <cellStyle name="Note 12 2 13 3 2" xfId="9195"/>
    <cellStyle name="Note 12 2 13 4" xfId="5623"/>
    <cellStyle name="Note 12 2 13 4 2" xfId="10955"/>
    <cellStyle name="Note 12 2 13 5" xfId="7435"/>
    <cellStyle name="Note 12 2 14" xfId="2072"/>
    <cellStyle name="Note 12 2 14 2" xfId="2984"/>
    <cellStyle name="Note 12 2 14 2 2" xfId="4744"/>
    <cellStyle name="Note 12 2 14 2 2 2" xfId="10076"/>
    <cellStyle name="Note 12 2 14 2 3" xfId="6504"/>
    <cellStyle name="Note 12 2 14 2 3 2" xfId="11836"/>
    <cellStyle name="Note 12 2 14 2 4" xfId="8316"/>
    <cellStyle name="Note 12 2 14 3" xfId="3864"/>
    <cellStyle name="Note 12 2 14 3 2" xfId="9196"/>
    <cellStyle name="Note 12 2 14 4" xfId="5624"/>
    <cellStyle name="Note 12 2 14 4 2" xfId="10956"/>
    <cellStyle name="Note 12 2 14 5" xfId="7436"/>
    <cellStyle name="Note 12 2 15" xfId="2073"/>
    <cellStyle name="Note 12 2 15 2" xfId="2985"/>
    <cellStyle name="Note 12 2 15 2 2" xfId="4745"/>
    <cellStyle name="Note 12 2 15 2 2 2" xfId="10077"/>
    <cellStyle name="Note 12 2 15 2 3" xfId="6505"/>
    <cellStyle name="Note 12 2 15 2 3 2" xfId="11837"/>
    <cellStyle name="Note 12 2 15 2 4" xfId="8317"/>
    <cellStyle name="Note 12 2 15 3" xfId="3865"/>
    <cellStyle name="Note 12 2 15 3 2" xfId="9197"/>
    <cellStyle name="Note 12 2 15 4" xfId="5625"/>
    <cellStyle name="Note 12 2 15 4 2" xfId="10957"/>
    <cellStyle name="Note 12 2 15 5" xfId="7437"/>
    <cellStyle name="Note 12 2 16" xfId="2074"/>
    <cellStyle name="Note 12 2 16 2" xfId="2986"/>
    <cellStyle name="Note 12 2 16 2 2" xfId="4746"/>
    <cellStyle name="Note 12 2 16 2 2 2" xfId="10078"/>
    <cellStyle name="Note 12 2 16 2 3" xfId="6506"/>
    <cellStyle name="Note 12 2 16 2 3 2" xfId="11838"/>
    <cellStyle name="Note 12 2 16 2 4" xfId="8318"/>
    <cellStyle name="Note 12 2 16 3" xfId="3866"/>
    <cellStyle name="Note 12 2 16 3 2" xfId="9198"/>
    <cellStyle name="Note 12 2 16 4" xfId="5626"/>
    <cellStyle name="Note 12 2 16 4 2" xfId="10958"/>
    <cellStyle name="Note 12 2 16 5" xfId="7438"/>
    <cellStyle name="Note 12 2 17" xfId="2075"/>
    <cellStyle name="Note 12 2 17 2" xfId="2987"/>
    <cellStyle name="Note 12 2 17 2 2" xfId="4747"/>
    <cellStyle name="Note 12 2 17 2 2 2" xfId="10079"/>
    <cellStyle name="Note 12 2 17 2 3" xfId="6507"/>
    <cellStyle name="Note 12 2 17 2 3 2" xfId="11839"/>
    <cellStyle name="Note 12 2 17 2 4" xfId="8319"/>
    <cellStyle name="Note 12 2 17 3" xfId="3867"/>
    <cellStyle name="Note 12 2 17 3 2" xfId="9199"/>
    <cellStyle name="Note 12 2 17 4" xfId="5627"/>
    <cellStyle name="Note 12 2 17 4 2" xfId="10959"/>
    <cellStyle name="Note 12 2 17 5" xfId="7439"/>
    <cellStyle name="Note 12 2 18" xfId="2979"/>
    <cellStyle name="Note 12 2 18 2" xfId="4739"/>
    <cellStyle name="Note 12 2 18 2 2" xfId="10071"/>
    <cellStyle name="Note 12 2 18 3" xfId="6499"/>
    <cellStyle name="Note 12 2 18 3 2" xfId="11831"/>
    <cellStyle name="Note 12 2 18 4" xfId="8311"/>
    <cellStyle name="Note 12 2 19" xfId="2067"/>
    <cellStyle name="Note 12 2 19 2" xfId="7431"/>
    <cellStyle name="Note 12 2 2" xfId="2076"/>
    <cellStyle name="Note 12 2 2 2" xfId="2988"/>
    <cellStyle name="Note 12 2 2 2 2" xfId="4748"/>
    <cellStyle name="Note 12 2 2 2 2 2" xfId="10080"/>
    <cellStyle name="Note 12 2 2 2 3" xfId="6508"/>
    <cellStyle name="Note 12 2 2 2 3 2" xfId="11840"/>
    <cellStyle name="Note 12 2 2 2 4" xfId="8320"/>
    <cellStyle name="Note 12 2 2 3" xfId="3868"/>
    <cellStyle name="Note 12 2 2 3 2" xfId="9200"/>
    <cellStyle name="Note 12 2 2 4" xfId="5628"/>
    <cellStyle name="Note 12 2 2 4 2" xfId="10960"/>
    <cellStyle name="Note 12 2 2 5" xfId="7440"/>
    <cellStyle name="Note 12 2 20" xfId="3859"/>
    <cellStyle name="Note 12 2 20 2" xfId="9191"/>
    <cellStyle name="Note 12 2 21" xfId="5619"/>
    <cellStyle name="Note 12 2 21 2" xfId="10951"/>
    <cellStyle name="Note 12 2 22" xfId="6560"/>
    <cellStyle name="Note 12 2 3" xfId="2077"/>
    <cellStyle name="Note 12 2 3 2" xfId="2989"/>
    <cellStyle name="Note 12 2 3 2 2" xfId="4749"/>
    <cellStyle name="Note 12 2 3 2 2 2" xfId="10081"/>
    <cellStyle name="Note 12 2 3 2 3" xfId="6509"/>
    <cellStyle name="Note 12 2 3 2 3 2" xfId="11841"/>
    <cellStyle name="Note 12 2 3 2 4" xfId="8321"/>
    <cellStyle name="Note 12 2 3 3" xfId="3869"/>
    <cellStyle name="Note 12 2 3 3 2" xfId="9201"/>
    <cellStyle name="Note 12 2 3 4" xfId="5629"/>
    <cellStyle name="Note 12 2 3 4 2" xfId="10961"/>
    <cellStyle name="Note 12 2 3 5" xfId="7441"/>
    <cellStyle name="Note 12 2 4" xfId="2078"/>
    <cellStyle name="Note 12 2 4 2" xfId="2990"/>
    <cellStyle name="Note 12 2 4 2 2" xfId="4750"/>
    <cellStyle name="Note 12 2 4 2 2 2" xfId="10082"/>
    <cellStyle name="Note 12 2 4 2 3" xfId="6510"/>
    <cellStyle name="Note 12 2 4 2 3 2" xfId="11842"/>
    <cellStyle name="Note 12 2 4 2 4" xfId="8322"/>
    <cellStyle name="Note 12 2 4 3" xfId="3870"/>
    <cellStyle name="Note 12 2 4 3 2" xfId="9202"/>
    <cellStyle name="Note 12 2 4 4" xfId="5630"/>
    <cellStyle name="Note 12 2 4 4 2" xfId="10962"/>
    <cellStyle name="Note 12 2 4 5" xfId="7442"/>
    <cellStyle name="Note 12 2 5" xfId="2079"/>
    <cellStyle name="Note 12 2 5 2" xfId="2991"/>
    <cellStyle name="Note 12 2 5 2 2" xfId="4751"/>
    <cellStyle name="Note 12 2 5 2 2 2" xfId="10083"/>
    <cellStyle name="Note 12 2 5 2 3" xfId="6511"/>
    <cellStyle name="Note 12 2 5 2 3 2" xfId="11843"/>
    <cellStyle name="Note 12 2 5 2 4" xfId="8323"/>
    <cellStyle name="Note 12 2 5 3" xfId="3871"/>
    <cellStyle name="Note 12 2 5 3 2" xfId="9203"/>
    <cellStyle name="Note 12 2 5 4" xfId="5631"/>
    <cellStyle name="Note 12 2 5 4 2" xfId="10963"/>
    <cellStyle name="Note 12 2 5 5" xfId="7443"/>
    <cellStyle name="Note 12 2 6" xfId="2080"/>
    <cellStyle name="Note 12 2 6 2" xfId="2992"/>
    <cellStyle name="Note 12 2 6 2 2" xfId="4752"/>
    <cellStyle name="Note 12 2 6 2 2 2" xfId="10084"/>
    <cellStyle name="Note 12 2 6 2 3" xfId="6512"/>
    <cellStyle name="Note 12 2 6 2 3 2" xfId="11844"/>
    <cellStyle name="Note 12 2 6 2 4" xfId="8324"/>
    <cellStyle name="Note 12 2 6 3" xfId="3872"/>
    <cellStyle name="Note 12 2 6 3 2" xfId="9204"/>
    <cellStyle name="Note 12 2 6 4" xfId="5632"/>
    <cellStyle name="Note 12 2 6 4 2" xfId="10964"/>
    <cellStyle name="Note 12 2 6 5" xfId="7444"/>
    <cellStyle name="Note 12 2 7" xfId="2081"/>
    <cellStyle name="Note 12 2 7 2" xfId="2993"/>
    <cellStyle name="Note 12 2 7 2 2" xfId="4753"/>
    <cellStyle name="Note 12 2 7 2 2 2" xfId="10085"/>
    <cellStyle name="Note 12 2 7 2 3" xfId="6513"/>
    <cellStyle name="Note 12 2 7 2 3 2" xfId="11845"/>
    <cellStyle name="Note 12 2 7 2 4" xfId="8325"/>
    <cellStyle name="Note 12 2 7 3" xfId="3873"/>
    <cellStyle name="Note 12 2 7 3 2" xfId="9205"/>
    <cellStyle name="Note 12 2 7 4" xfId="5633"/>
    <cellStyle name="Note 12 2 7 4 2" xfId="10965"/>
    <cellStyle name="Note 12 2 7 5" xfId="7445"/>
    <cellStyle name="Note 12 2 8" xfId="2082"/>
    <cellStyle name="Note 12 2 8 2" xfId="2994"/>
    <cellStyle name="Note 12 2 8 2 2" xfId="4754"/>
    <cellStyle name="Note 12 2 8 2 2 2" xfId="10086"/>
    <cellStyle name="Note 12 2 8 2 3" xfId="6514"/>
    <cellStyle name="Note 12 2 8 2 3 2" xfId="11846"/>
    <cellStyle name="Note 12 2 8 2 4" xfId="8326"/>
    <cellStyle name="Note 12 2 8 3" xfId="3874"/>
    <cellStyle name="Note 12 2 8 3 2" xfId="9206"/>
    <cellStyle name="Note 12 2 8 4" xfId="5634"/>
    <cellStyle name="Note 12 2 8 4 2" xfId="10966"/>
    <cellStyle name="Note 12 2 8 5" xfId="7446"/>
    <cellStyle name="Note 12 2 9" xfId="2083"/>
    <cellStyle name="Note 12 2 9 2" xfId="2995"/>
    <cellStyle name="Note 12 2 9 2 2" xfId="4755"/>
    <cellStyle name="Note 12 2 9 2 2 2" xfId="10087"/>
    <cellStyle name="Note 12 2 9 2 3" xfId="6515"/>
    <cellStyle name="Note 12 2 9 2 3 2" xfId="11847"/>
    <cellStyle name="Note 12 2 9 2 4" xfId="8327"/>
    <cellStyle name="Note 12 2 9 3" xfId="3875"/>
    <cellStyle name="Note 12 2 9 3 2" xfId="9207"/>
    <cellStyle name="Note 12 2 9 4" xfId="5635"/>
    <cellStyle name="Note 12 2 9 4 2" xfId="10967"/>
    <cellStyle name="Note 12 2 9 5" xfId="7447"/>
    <cellStyle name="Note 12 20" xfId="2056"/>
    <cellStyle name="Note 12 21" xfId="432"/>
    <cellStyle name="Note 12 22" xfId="6539"/>
    <cellStyle name="Note 12 3" xfId="2084"/>
    <cellStyle name="Note 12 3 2" xfId="2996"/>
    <cellStyle name="Note 12 3 2 2" xfId="4756"/>
    <cellStyle name="Note 12 3 2 2 2" xfId="10088"/>
    <cellStyle name="Note 12 3 2 3" xfId="6516"/>
    <cellStyle name="Note 12 3 2 3 2" xfId="11848"/>
    <cellStyle name="Note 12 3 2 4" xfId="8328"/>
    <cellStyle name="Note 12 3 3" xfId="3876"/>
    <cellStyle name="Note 12 3 3 2" xfId="9208"/>
    <cellStyle name="Note 12 3 4" xfId="5636"/>
    <cellStyle name="Note 12 3 4 2" xfId="10968"/>
    <cellStyle name="Note 12 3 5" xfId="7448"/>
    <cellStyle name="Note 12 4" xfId="2085"/>
    <cellStyle name="Note 12 4 2" xfId="2997"/>
    <cellStyle name="Note 12 4 2 2" xfId="4757"/>
    <cellStyle name="Note 12 4 2 2 2" xfId="10089"/>
    <cellStyle name="Note 12 4 2 3" xfId="6517"/>
    <cellStyle name="Note 12 4 2 3 2" xfId="11849"/>
    <cellStyle name="Note 12 4 2 4" xfId="8329"/>
    <cellStyle name="Note 12 4 3" xfId="3877"/>
    <cellStyle name="Note 12 4 3 2" xfId="9209"/>
    <cellStyle name="Note 12 4 4" xfId="5637"/>
    <cellStyle name="Note 12 4 4 2" xfId="10969"/>
    <cellStyle name="Note 12 4 5" xfId="7449"/>
    <cellStyle name="Note 12 5" xfId="2086"/>
    <cellStyle name="Note 12 5 2" xfId="2998"/>
    <cellStyle name="Note 12 5 2 2" xfId="4758"/>
    <cellStyle name="Note 12 5 2 2 2" xfId="10090"/>
    <cellStyle name="Note 12 5 2 3" xfId="6518"/>
    <cellStyle name="Note 12 5 2 3 2" xfId="11850"/>
    <cellStyle name="Note 12 5 2 4" xfId="8330"/>
    <cellStyle name="Note 12 5 3" xfId="3878"/>
    <cellStyle name="Note 12 5 3 2" xfId="9210"/>
    <cellStyle name="Note 12 5 4" xfId="5638"/>
    <cellStyle name="Note 12 5 4 2" xfId="10970"/>
    <cellStyle name="Note 12 5 5" xfId="7450"/>
    <cellStyle name="Note 12 6" xfId="2087"/>
    <cellStyle name="Note 12 6 2" xfId="2999"/>
    <cellStyle name="Note 12 6 2 2" xfId="4759"/>
    <cellStyle name="Note 12 6 2 2 2" xfId="10091"/>
    <cellStyle name="Note 12 6 2 3" xfId="6519"/>
    <cellStyle name="Note 12 6 2 3 2" xfId="11851"/>
    <cellStyle name="Note 12 6 2 4" xfId="8331"/>
    <cellStyle name="Note 12 6 3" xfId="3879"/>
    <cellStyle name="Note 12 6 3 2" xfId="9211"/>
    <cellStyle name="Note 12 6 4" xfId="5639"/>
    <cellStyle name="Note 12 6 4 2" xfId="10971"/>
    <cellStyle name="Note 12 6 5" xfId="7451"/>
    <cellStyle name="Note 12 7" xfId="2088"/>
    <cellStyle name="Note 12 7 2" xfId="3000"/>
    <cellStyle name="Note 12 7 2 2" xfId="4760"/>
    <cellStyle name="Note 12 7 2 2 2" xfId="10092"/>
    <cellStyle name="Note 12 7 2 3" xfId="6520"/>
    <cellStyle name="Note 12 7 2 3 2" xfId="11852"/>
    <cellStyle name="Note 12 7 2 4" xfId="8332"/>
    <cellStyle name="Note 12 7 3" xfId="3880"/>
    <cellStyle name="Note 12 7 3 2" xfId="9212"/>
    <cellStyle name="Note 12 7 4" xfId="5640"/>
    <cellStyle name="Note 12 7 4 2" xfId="10972"/>
    <cellStyle name="Note 12 7 5" xfId="7452"/>
    <cellStyle name="Note 12 8" xfId="2089"/>
    <cellStyle name="Note 12 8 2" xfId="3001"/>
    <cellStyle name="Note 12 8 2 2" xfId="4761"/>
    <cellStyle name="Note 12 8 2 2 2" xfId="10093"/>
    <cellStyle name="Note 12 8 2 3" xfId="6521"/>
    <cellStyle name="Note 12 8 2 3 2" xfId="11853"/>
    <cellStyle name="Note 12 8 2 4" xfId="8333"/>
    <cellStyle name="Note 12 8 3" xfId="3881"/>
    <cellStyle name="Note 12 8 3 2" xfId="9213"/>
    <cellStyle name="Note 12 8 4" xfId="5641"/>
    <cellStyle name="Note 12 8 4 2" xfId="10973"/>
    <cellStyle name="Note 12 8 5" xfId="7453"/>
    <cellStyle name="Note 12 9" xfId="2090"/>
    <cellStyle name="Note 12 9 2" xfId="3002"/>
    <cellStyle name="Note 12 9 2 2" xfId="4762"/>
    <cellStyle name="Note 12 9 2 2 2" xfId="10094"/>
    <cellStyle name="Note 12 9 2 3" xfId="6522"/>
    <cellStyle name="Note 12 9 2 3 2" xfId="11854"/>
    <cellStyle name="Note 12 9 2 4" xfId="8334"/>
    <cellStyle name="Note 12 9 3" xfId="3882"/>
    <cellStyle name="Note 12 9 3 2" xfId="9214"/>
    <cellStyle name="Note 12 9 4" xfId="5642"/>
    <cellStyle name="Note 12 9 4 2" xfId="10974"/>
    <cellStyle name="Note 12 9 5" xfId="7454"/>
    <cellStyle name="Note 13" xfId="385"/>
    <cellStyle name="Note 13 2" xfId="433"/>
    <cellStyle name="Note 13 2 2" xfId="2091"/>
    <cellStyle name="Note 13 3" xfId="434"/>
    <cellStyle name="Note 13 3 2" xfId="439"/>
    <cellStyle name="Note 2" xfId="167"/>
    <cellStyle name="Note 2 2" xfId="168"/>
    <cellStyle name="Note 2 2 2" xfId="291"/>
    <cellStyle name="Note 2 2 2 2" xfId="2092"/>
    <cellStyle name="Note 2 2 3" xfId="388"/>
    <cellStyle name="Note 2 2 3 2" xfId="2093"/>
    <cellStyle name="Note 2 2 4" xfId="488"/>
    <cellStyle name="Note 2 3" xfId="290"/>
    <cellStyle name="Note 2 3 2" xfId="2094"/>
    <cellStyle name="Note 2 4" xfId="387"/>
    <cellStyle name="Note 2 4 2" xfId="2095"/>
    <cellStyle name="Note 2 5" xfId="487"/>
    <cellStyle name="Note 3" xfId="169"/>
    <cellStyle name="Note 3 2" xfId="292"/>
    <cellStyle name="Note 3 2 2" xfId="2096"/>
    <cellStyle name="Note 3 3" xfId="389"/>
    <cellStyle name="Note 3 3 2" xfId="2098"/>
    <cellStyle name="Note 3 3 3" xfId="2097"/>
    <cellStyle name="Note 3 4" xfId="489"/>
    <cellStyle name="Note 4" xfId="170"/>
    <cellStyle name="Note 4 2" xfId="171"/>
    <cellStyle name="Note 4 2 2" xfId="294"/>
    <cellStyle name="Note 4 2 2 2" xfId="2099"/>
    <cellStyle name="Note 4 2 3" xfId="391"/>
    <cellStyle name="Note 4 2 3 2" xfId="2100"/>
    <cellStyle name="Note 4 2 4" xfId="491"/>
    <cellStyle name="Note 4 3" xfId="293"/>
    <cellStyle name="Note 4 3 2" xfId="2101"/>
    <cellStyle name="Note 4 4" xfId="390"/>
    <cellStyle name="Note 4 4 2" xfId="2102"/>
    <cellStyle name="Note 4 5" xfId="490"/>
    <cellStyle name="Note 5" xfId="172"/>
    <cellStyle name="Note 5 2" xfId="173"/>
    <cellStyle name="Note 5 2 2" xfId="296"/>
    <cellStyle name="Note 5 2 2 2" xfId="2103"/>
    <cellStyle name="Note 5 2 3" xfId="393"/>
    <cellStyle name="Note 5 2 3 2" xfId="2104"/>
    <cellStyle name="Note 5 2 4" xfId="493"/>
    <cellStyle name="Note 5 3" xfId="174"/>
    <cellStyle name="Note 5 3 2" xfId="297"/>
    <cellStyle name="Note 5 3 2 2" xfId="2105"/>
    <cellStyle name="Note 5 3 3" xfId="394"/>
    <cellStyle name="Note 5 3 3 2" xfId="2106"/>
    <cellStyle name="Note 5 3 4" xfId="494"/>
    <cellStyle name="Note 5 4" xfId="295"/>
    <cellStyle name="Note 5 4 2" xfId="2107"/>
    <cellStyle name="Note 5 5" xfId="392"/>
    <cellStyle name="Note 5 5 2" xfId="2108"/>
    <cellStyle name="Note 5 6" xfId="492"/>
    <cellStyle name="Note 6" xfId="175"/>
    <cellStyle name="Note 6 2" xfId="176"/>
    <cellStyle name="Note 6 2 2" xfId="299"/>
    <cellStyle name="Note 6 2 2 2" xfId="2109"/>
    <cellStyle name="Note 6 2 3" xfId="396"/>
    <cellStyle name="Note 6 2 3 2" xfId="2110"/>
    <cellStyle name="Note 6 2 4" xfId="496"/>
    <cellStyle name="Note 6 3" xfId="177"/>
    <cellStyle name="Note 6 3 2" xfId="300"/>
    <cellStyle name="Note 6 3 2 2" xfId="2111"/>
    <cellStyle name="Note 6 3 3" xfId="397"/>
    <cellStyle name="Note 6 3 3 2" xfId="2112"/>
    <cellStyle name="Note 6 3 4" xfId="497"/>
    <cellStyle name="Note 6 4" xfId="298"/>
    <cellStyle name="Note 6 4 2" xfId="2113"/>
    <cellStyle name="Note 6 5" xfId="395"/>
    <cellStyle name="Note 6 5 2" xfId="2114"/>
    <cellStyle name="Note 6 6" xfId="495"/>
    <cellStyle name="Note 7" xfId="178"/>
    <cellStyle name="Note 7 2" xfId="301"/>
    <cellStyle name="Note 7 2 2" xfId="2115"/>
    <cellStyle name="Note 7 3" xfId="398"/>
    <cellStyle name="Note 7 3 2" xfId="2116"/>
    <cellStyle name="Note 7 4" xfId="498"/>
    <cellStyle name="Note 8" xfId="179"/>
    <cellStyle name="Note 8 2" xfId="302"/>
    <cellStyle name="Note 8 2 2" xfId="2117"/>
    <cellStyle name="Note 8 3" xfId="399"/>
    <cellStyle name="Note 8 3 2" xfId="2118"/>
    <cellStyle name="Note 8 4" xfId="499"/>
    <cellStyle name="Note 9" xfId="180"/>
    <cellStyle name="Note 9 2" xfId="181"/>
    <cellStyle name="Note 9 2 2" xfId="304"/>
    <cellStyle name="Note 9 2 2 2" xfId="2119"/>
    <cellStyle name="Note 9 2 3" xfId="401"/>
    <cellStyle name="Note 9 2 3 2" xfId="2120"/>
    <cellStyle name="Note 9 2 4" xfId="501"/>
    <cellStyle name="Note 9 3" xfId="303"/>
    <cellStyle name="Note 9 3 2" xfId="2121"/>
    <cellStyle name="Note 9 4" xfId="400"/>
    <cellStyle name="Note 9 4 2" xfId="2122"/>
    <cellStyle name="Note 9 5" xfId="500"/>
    <cellStyle name="Output" xfId="182" builtinId="21" customBuiltin="1"/>
    <cellStyle name="Output 2" xfId="183"/>
    <cellStyle name="Output 3" xfId="184"/>
    <cellStyle name="Output 4" xfId="305"/>
    <cellStyle name="Output 5" xfId="205"/>
    <cellStyle name="Percent 2" xfId="11864"/>
    <cellStyle name="Title" xfId="185" builtinId="15" customBuiltin="1"/>
    <cellStyle name="Title 2" xfId="186"/>
    <cellStyle name="Title 3" xfId="187"/>
    <cellStyle name="Title 4" xfId="306"/>
    <cellStyle name="Title 5" xfId="218"/>
    <cellStyle name="Total" xfId="188" builtinId="25" customBuiltin="1"/>
    <cellStyle name="Total 2" xfId="189"/>
    <cellStyle name="Total 3" xfId="190"/>
    <cellStyle name="Total 4" xfId="307"/>
    <cellStyle name="Total 5" xfId="313"/>
    <cellStyle name="Warning Text" xfId="191" builtinId="11" customBuiltin="1"/>
    <cellStyle name="Warning Text 2" xfId="192"/>
    <cellStyle name="Warning Text 3" xfId="193"/>
    <cellStyle name="Warning Text 4" xfId="308"/>
    <cellStyle name="Warning Text 5" xfId="200"/>
  </cellStyles>
  <dxfs count="15">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ater.usgs.gov/nawqa-only/guidance/FY15/FY15.Current.Master.Training.xlsx" TargetMode="External"/><Relationship Id="rId2" Type="http://schemas.openxmlformats.org/officeDocument/2006/relationships/hyperlink" Target="https://collaboration.usgs.gov/wg/nawqa/HQwpg" TargetMode="External"/><Relationship Id="rId1" Type="http://schemas.openxmlformats.org/officeDocument/2006/relationships/hyperlink" Target="http://water.usgs.gov/nawqa-only/guidance/FY14/Master.Training.140310.xls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31.xml.rels><?xml version="1.0" encoding="UTF-8" standalone="yes"?>
<Relationships xmlns="http://schemas.openxmlformats.org/package/2006/relationships"><Relationship Id="rId3" Type="http://schemas.openxmlformats.org/officeDocument/2006/relationships/hyperlink" Target="http://water.usgs.gov/nawqa-only/guidance/FY15/FY15.Current.Master.Training.xlsx" TargetMode="External"/><Relationship Id="rId2" Type="http://schemas.openxmlformats.org/officeDocument/2006/relationships/hyperlink" Target="http://water.usgs.gov/nawqa-only/guidance/FY07/NAWQA.FY07.Training.xls" TargetMode="External"/><Relationship Id="rId1" Type="http://schemas.openxmlformats.org/officeDocument/2006/relationships/hyperlink" Target="ftp://hqwiftp.er.usgs.gov/pub/NAWQA/wrkpln.guidance/NAWQA.training.xls" TargetMode="External"/><Relationship Id="rId6" Type="http://schemas.openxmlformats.org/officeDocument/2006/relationships/comments" Target="../comments29.xml"/><Relationship Id="rId5" Type="http://schemas.openxmlformats.org/officeDocument/2006/relationships/vmlDrawing" Target="../drawings/vmlDrawing29.vml"/><Relationship Id="rId4"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9"/>
  <sheetViews>
    <sheetView tabSelected="1" zoomScale="80" zoomScaleNormal="80" workbookViewId="0"/>
  </sheetViews>
  <sheetFormatPr defaultColWidth="9.140625" defaultRowHeight="15" x14ac:dyDescent="0.2"/>
  <cols>
    <col min="1" max="1" width="9.140625" style="51"/>
    <col min="2" max="2" width="100.5703125" style="52" customWidth="1"/>
    <col min="3" max="3" width="30.85546875" style="51" customWidth="1"/>
    <col min="4" max="4" width="10.140625" style="51" customWidth="1"/>
    <col min="5" max="16384" width="9.140625" style="51"/>
  </cols>
  <sheetData>
    <row r="1" spans="1:5" s="134" customFormat="1" ht="31.5" x14ac:dyDescent="0.2">
      <c r="B1" s="133" t="s">
        <v>443</v>
      </c>
      <c r="C1" s="176" t="s">
        <v>139</v>
      </c>
      <c r="D1" s="177"/>
    </row>
    <row r="2" spans="1:5" s="136" customFormat="1" ht="16.5" customHeight="1" x14ac:dyDescent="0.2">
      <c r="B2" s="133" t="s">
        <v>444</v>
      </c>
      <c r="C2" s="135"/>
      <c r="D2" s="134"/>
    </row>
    <row r="3" spans="1:5" s="136" customFormat="1" ht="16.5" customHeight="1" x14ac:dyDescent="0.2">
      <c r="B3" s="133" t="s">
        <v>445</v>
      </c>
      <c r="C3" s="135" t="s">
        <v>318</v>
      </c>
      <c r="D3" s="134"/>
    </row>
    <row r="4" spans="1:5" s="136" customFormat="1" ht="16.5" customHeight="1" x14ac:dyDescent="0.2">
      <c r="A4" s="822" t="s">
        <v>447</v>
      </c>
      <c r="B4" s="823"/>
      <c r="C4" s="135" t="s">
        <v>295</v>
      </c>
      <c r="D4" s="136" t="s">
        <v>446</v>
      </c>
    </row>
    <row r="5" spans="1:5" s="136" customFormat="1" ht="75" x14ac:dyDescent="0.2">
      <c r="A5" s="822" t="s">
        <v>448</v>
      </c>
      <c r="B5" s="823"/>
      <c r="C5" s="137" t="s">
        <v>449</v>
      </c>
    </row>
    <row r="6" spans="1:5" s="136" customFormat="1" ht="36" customHeight="1" x14ac:dyDescent="0.2">
      <c r="A6" s="824" t="s">
        <v>943</v>
      </c>
      <c r="B6" s="824"/>
      <c r="C6" s="437" t="s">
        <v>485</v>
      </c>
    </row>
    <row r="7" spans="1:5" s="134" customFormat="1" ht="15" customHeight="1" x14ac:dyDescent="0.2">
      <c r="A7" s="825" t="s">
        <v>806</v>
      </c>
      <c r="B7" s="825"/>
      <c r="C7" s="825"/>
    </row>
    <row r="8" spans="1:5" s="134" customFormat="1" ht="6" customHeight="1" x14ac:dyDescent="0.2">
      <c r="B8" s="826"/>
      <c r="C8" s="828"/>
    </row>
    <row r="9" spans="1:5" s="134" customFormat="1" ht="31.5" customHeight="1" x14ac:dyDescent="0.2">
      <c r="B9" s="829" t="s">
        <v>675</v>
      </c>
      <c r="C9" s="830"/>
    </row>
    <row r="10" spans="1:5" s="142" customFormat="1" x14ac:dyDescent="0.2">
      <c r="A10" s="624">
        <v>1</v>
      </c>
      <c r="B10" s="826" t="s">
        <v>670</v>
      </c>
      <c r="C10" s="827"/>
      <c r="D10" s="150"/>
      <c r="E10" s="141"/>
    </row>
    <row r="11" spans="1:5" s="142" customFormat="1" x14ac:dyDescent="0.2">
      <c r="A11" s="624">
        <v>2</v>
      </c>
      <c r="B11" s="826" t="s">
        <v>671</v>
      </c>
      <c r="C11" s="827"/>
      <c r="D11" s="150"/>
      <c r="E11" s="141"/>
    </row>
    <row r="12" spans="1:5" s="142" customFormat="1" x14ac:dyDescent="0.2">
      <c r="A12" s="624">
        <v>3</v>
      </c>
      <c r="B12" s="826" t="s">
        <v>672</v>
      </c>
      <c r="C12" s="827"/>
      <c r="D12" s="150"/>
      <c r="E12" s="141"/>
    </row>
    <row r="13" spans="1:5" s="142" customFormat="1" x14ac:dyDescent="0.2">
      <c r="A13" s="624">
        <v>4</v>
      </c>
      <c r="B13" s="826" t="s">
        <v>673</v>
      </c>
      <c r="C13" s="827"/>
      <c r="D13" s="150"/>
      <c r="E13" s="141"/>
    </row>
    <row r="14" spans="1:5" s="142" customFormat="1" x14ac:dyDescent="0.2">
      <c r="A14" s="624">
        <v>5</v>
      </c>
      <c r="B14" s="826" t="s">
        <v>674</v>
      </c>
      <c r="C14" s="827"/>
      <c r="D14" s="150"/>
      <c r="E14" s="141"/>
    </row>
    <row r="15" spans="1:5" s="142" customFormat="1" x14ac:dyDescent="0.2">
      <c r="A15" s="624">
        <v>6</v>
      </c>
      <c r="B15" s="622" t="s">
        <v>676</v>
      </c>
      <c r="C15" s="623"/>
      <c r="D15" s="150"/>
      <c r="E15" s="141"/>
    </row>
    <row r="16" spans="1:5" s="142" customFormat="1" x14ac:dyDescent="0.2">
      <c r="A16" s="624">
        <v>7</v>
      </c>
      <c r="B16" s="826" t="s">
        <v>667</v>
      </c>
      <c r="C16" s="827"/>
      <c r="D16" s="150"/>
      <c r="E16" s="141"/>
    </row>
    <row r="17" spans="1:5" s="142" customFormat="1" x14ac:dyDescent="0.2">
      <c r="A17" s="624">
        <v>8</v>
      </c>
      <c r="B17" s="826" t="s">
        <v>677</v>
      </c>
      <c r="C17" s="827"/>
      <c r="D17" s="150"/>
      <c r="E17" s="141"/>
    </row>
    <row r="18" spans="1:5" s="142" customFormat="1" x14ac:dyDescent="0.2">
      <c r="A18" s="624">
        <v>9</v>
      </c>
      <c r="B18" s="826" t="s">
        <v>678</v>
      </c>
      <c r="C18" s="827"/>
      <c r="D18" s="150"/>
      <c r="E18" s="141"/>
    </row>
    <row r="19" spans="1:5" s="142" customFormat="1" x14ac:dyDescent="0.2">
      <c r="A19" s="624">
        <v>10</v>
      </c>
      <c r="B19" s="826" t="s">
        <v>679</v>
      </c>
      <c r="C19" s="827"/>
      <c r="D19" s="150"/>
      <c r="E19" s="141"/>
    </row>
    <row r="20" spans="1:5" s="142" customFormat="1" x14ac:dyDescent="0.2">
      <c r="A20" s="624">
        <v>11</v>
      </c>
      <c r="B20" s="826" t="s">
        <v>680</v>
      </c>
      <c r="C20" s="827"/>
      <c r="D20" s="150"/>
      <c r="E20" s="141"/>
    </row>
    <row r="21" spans="1:5" s="142" customFormat="1" x14ac:dyDescent="0.2">
      <c r="A21" s="624">
        <v>12</v>
      </c>
      <c r="B21" s="826" t="s">
        <v>681</v>
      </c>
      <c r="C21" s="827"/>
      <c r="D21" s="150"/>
      <c r="E21" s="141"/>
    </row>
    <row r="22" spans="1:5" s="142" customFormat="1" x14ac:dyDescent="0.2">
      <c r="A22" s="624">
        <v>13</v>
      </c>
      <c r="B22" s="826" t="s">
        <v>682</v>
      </c>
      <c r="C22" s="827"/>
      <c r="D22" s="150"/>
      <c r="E22" s="141"/>
    </row>
    <row r="23" spans="1:5" s="142" customFormat="1" x14ac:dyDescent="0.2">
      <c r="A23" s="624">
        <v>14</v>
      </c>
      <c r="B23" s="826" t="s">
        <v>683</v>
      </c>
      <c r="C23" s="827"/>
      <c r="D23" s="150"/>
      <c r="E23" s="141"/>
    </row>
    <row r="24" spans="1:5" s="142" customFormat="1" x14ac:dyDescent="0.2">
      <c r="A24" s="624">
        <v>15</v>
      </c>
      <c r="B24" s="622" t="s">
        <v>684</v>
      </c>
      <c r="C24" s="623"/>
      <c r="D24" s="150"/>
      <c r="E24" s="141"/>
    </row>
    <row r="25" spans="1:5" s="142" customFormat="1" x14ac:dyDescent="0.2">
      <c r="A25" s="624">
        <v>16</v>
      </c>
      <c r="B25" s="622" t="s">
        <v>685</v>
      </c>
      <c r="C25" s="623"/>
      <c r="D25" s="150"/>
      <c r="E25" s="141"/>
    </row>
    <row r="26" spans="1:5" s="142" customFormat="1" x14ac:dyDescent="0.2">
      <c r="A26" s="624">
        <v>17</v>
      </c>
      <c r="B26" s="826" t="s">
        <v>690</v>
      </c>
      <c r="C26" s="833"/>
      <c r="D26" s="141"/>
      <c r="E26" s="141"/>
    </row>
    <row r="27" spans="1:5" s="142" customFormat="1" x14ac:dyDescent="0.2">
      <c r="A27" s="624">
        <v>18</v>
      </c>
      <c r="B27" s="826" t="s">
        <v>691</v>
      </c>
      <c r="C27" s="827"/>
      <c r="D27" s="141"/>
      <c r="E27" s="141"/>
    </row>
    <row r="28" spans="1:5" s="142" customFormat="1" x14ac:dyDescent="0.2">
      <c r="A28" s="624">
        <v>19</v>
      </c>
      <c r="B28" s="826" t="s">
        <v>663</v>
      </c>
      <c r="C28" s="827"/>
      <c r="D28" s="141"/>
      <c r="E28" s="141"/>
    </row>
    <row r="29" spans="1:5" s="142" customFormat="1" x14ac:dyDescent="0.2">
      <c r="A29" s="624">
        <v>20</v>
      </c>
      <c r="B29" s="826" t="s">
        <v>692</v>
      </c>
      <c r="C29" s="827"/>
      <c r="D29" s="141"/>
      <c r="E29" s="141"/>
    </row>
    <row r="30" spans="1:5" s="142" customFormat="1" x14ac:dyDescent="0.2">
      <c r="A30" s="624">
        <v>21</v>
      </c>
      <c r="B30" s="622" t="s">
        <v>664</v>
      </c>
      <c r="C30" s="623"/>
      <c r="D30" s="141"/>
      <c r="E30" s="141"/>
    </row>
    <row r="31" spans="1:5" s="142" customFormat="1" x14ac:dyDescent="0.2">
      <c r="A31" s="624">
        <v>22</v>
      </c>
      <c r="B31" s="622" t="s">
        <v>693</v>
      </c>
      <c r="C31" s="623"/>
      <c r="D31" s="141"/>
      <c r="E31" s="141"/>
    </row>
    <row r="32" spans="1:5" s="142" customFormat="1" x14ac:dyDescent="0.2">
      <c r="A32" s="624">
        <v>23</v>
      </c>
      <c r="B32" s="622" t="s">
        <v>686</v>
      </c>
      <c r="C32" s="623"/>
      <c r="D32" s="150"/>
      <c r="E32" s="141"/>
    </row>
    <row r="33" spans="1:5" s="142" customFormat="1" x14ac:dyDescent="0.2">
      <c r="A33" s="624">
        <v>24</v>
      </c>
      <c r="B33" s="622" t="s">
        <v>687</v>
      </c>
      <c r="C33" s="623"/>
      <c r="D33" s="141"/>
      <c r="E33" s="141"/>
    </row>
    <row r="34" spans="1:5" s="142" customFormat="1" x14ac:dyDescent="0.2">
      <c r="A34" s="624">
        <v>25</v>
      </c>
      <c r="B34" s="622" t="s">
        <v>688</v>
      </c>
      <c r="C34" s="623"/>
      <c r="D34" s="141"/>
      <c r="E34" s="141"/>
    </row>
    <row r="35" spans="1:5" s="142" customFormat="1" x14ac:dyDescent="0.2">
      <c r="A35" s="624">
        <v>26</v>
      </c>
      <c r="B35" s="622" t="s">
        <v>689</v>
      </c>
      <c r="C35" s="623"/>
      <c r="D35" s="141"/>
      <c r="E35" s="141"/>
    </row>
    <row r="36" spans="1:5" s="142" customFormat="1" x14ac:dyDescent="0.2">
      <c r="A36" s="624">
        <v>27</v>
      </c>
      <c r="B36" s="826" t="s">
        <v>694</v>
      </c>
      <c r="C36" s="827"/>
      <c r="D36" s="141"/>
      <c r="E36" s="141"/>
    </row>
    <row r="37" spans="1:5" s="142" customFormat="1" x14ac:dyDescent="0.2">
      <c r="A37" s="624">
        <v>28</v>
      </c>
      <c r="B37" s="826" t="s">
        <v>695</v>
      </c>
      <c r="C37" s="827"/>
      <c r="D37" s="141"/>
      <c r="E37" s="141"/>
    </row>
    <row r="38" spans="1:5" s="142" customFormat="1" x14ac:dyDescent="0.2">
      <c r="A38" s="624">
        <v>29</v>
      </c>
      <c r="B38" s="826" t="s">
        <v>696</v>
      </c>
      <c r="C38" s="827"/>
      <c r="D38" s="141"/>
      <c r="E38" s="141"/>
    </row>
    <row r="39" spans="1:5" s="142" customFormat="1" x14ac:dyDescent="0.2">
      <c r="A39" s="624">
        <v>30</v>
      </c>
      <c r="B39" s="826" t="s">
        <v>697</v>
      </c>
      <c r="C39" s="827"/>
      <c r="D39" s="141"/>
      <c r="E39" s="141"/>
    </row>
    <row r="40" spans="1:5" s="142" customFormat="1" x14ac:dyDescent="0.2">
      <c r="A40" s="624">
        <v>31</v>
      </c>
      <c r="B40" s="826" t="s">
        <v>698</v>
      </c>
      <c r="C40" s="833"/>
      <c r="D40" s="141"/>
      <c r="E40" s="141"/>
    </row>
    <row r="41" spans="1:5" s="142" customFormat="1" x14ac:dyDescent="0.2">
      <c r="A41" s="624">
        <v>32</v>
      </c>
      <c r="B41" s="826" t="s">
        <v>699</v>
      </c>
      <c r="C41" s="827"/>
      <c r="D41" s="141"/>
      <c r="E41" s="141"/>
    </row>
    <row r="42" spans="1:5" s="142" customFormat="1" x14ac:dyDescent="0.2">
      <c r="A42" s="624">
        <v>33</v>
      </c>
      <c r="B42" s="826" t="s">
        <v>700</v>
      </c>
      <c r="C42" s="827"/>
      <c r="D42" s="141"/>
      <c r="E42" s="141"/>
    </row>
    <row r="43" spans="1:5" s="142" customFormat="1" x14ac:dyDescent="0.2">
      <c r="B43" s="622"/>
      <c r="C43" s="623"/>
      <c r="D43" s="141"/>
      <c r="E43" s="141"/>
    </row>
    <row r="44" spans="1:5" s="142" customFormat="1" x14ac:dyDescent="0.2">
      <c r="B44" s="622"/>
      <c r="C44" s="623"/>
      <c r="D44" s="141"/>
      <c r="E44" s="141"/>
    </row>
    <row r="45" spans="1:5" s="142" customFormat="1" ht="12" customHeight="1" x14ac:dyDescent="0.2">
      <c r="B45" s="622"/>
      <c r="C45" s="623"/>
    </row>
    <row r="46" spans="1:5" s="134" customFormat="1" x14ac:dyDescent="0.2">
      <c r="B46" s="622"/>
      <c r="C46" s="623"/>
    </row>
    <row r="47" spans="1:5" s="134" customFormat="1" x14ac:dyDescent="0.2">
      <c r="B47" s="622"/>
      <c r="C47" s="623"/>
    </row>
    <row r="48" spans="1:5" s="134" customFormat="1" x14ac:dyDescent="0.2">
      <c r="B48" s="622"/>
      <c r="C48" s="623"/>
    </row>
    <row r="49" spans="1:4" s="134" customFormat="1" x14ac:dyDescent="0.2">
      <c r="B49" s="522"/>
      <c r="C49" s="523"/>
    </row>
    <row r="50" spans="1:4" s="134" customFormat="1" x14ac:dyDescent="0.2">
      <c r="B50" s="831"/>
      <c r="C50" s="832"/>
    </row>
    <row r="51" spans="1:4" s="134" customFormat="1" ht="17.25" customHeight="1" x14ac:dyDescent="0.2">
      <c r="B51" s="829" t="s">
        <v>135</v>
      </c>
      <c r="C51" s="830"/>
    </row>
    <row r="52" spans="1:4" s="134" customFormat="1" x14ac:dyDescent="0.2">
      <c r="B52" s="831" t="s">
        <v>152</v>
      </c>
      <c r="C52" s="832" t="s">
        <v>160</v>
      </c>
    </row>
    <row r="53" spans="1:4" s="134" customFormat="1" x14ac:dyDescent="0.2">
      <c r="B53" s="831" t="s">
        <v>93</v>
      </c>
      <c r="C53" s="832"/>
      <c r="D53" s="141"/>
    </row>
    <row r="54" spans="1:4" s="134" customFormat="1" x14ac:dyDescent="0.2">
      <c r="B54" s="831" t="s">
        <v>123</v>
      </c>
      <c r="C54" s="832"/>
      <c r="D54" s="141"/>
    </row>
    <row r="55" spans="1:4" s="134" customFormat="1" ht="38.25" customHeight="1" x14ac:dyDescent="0.2">
      <c r="B55" s="831" t="s">
        <v>111</v>
      </c>
      <c r="C55" s="832"/>
      <c r="D55" s="141"/>
    </row>
    <row r="56" spans="1:4" s="134" customFormat="1" x14ac:dyDescent="0.2">
      <c r="B56" s="831"/>
      <c r="C56" s="832"/>
      <c r="D56" s="141"/>
    </row>
    <row r="57" spans="1:4" s="134" customFormat="1" ht="80.25" customHeight="1" x14ac:dyDescent="0.2">
      <c r="B57" s="829" t="s">
        <v>944</v>
      </c>
      <c r="C57" s="830"/>
      <c r="D57" s="141"/>
    </row>
    <row r="58" spans="1:4" s="134" customFormat="1" ht="99.75" customHeight="1" x14ac:dyDescent="0.2">
      <c r="B58" s="834" t="s">
        <v>125</v>
      </c>
      <c r="C58" s="835"/>
      <c r="D58" s="141"/>
    </row>
    <row r="59" spans="1:4" s="134" customFormat="1" ht="12.75" customHeight="1" x14ac:dyDescent="0.2">
      <c r="B59" s="838" t="s">
        <v>220</v>
      </c>
      <c r="C59" s="839"/>
      <c r="D59" s="141"/>
    </row>
    <row r="60" spans="1:4" s="134" customFormat="1" ht="53.25" customHeight="1" x14ac:dyDescent="0.2">
      <c r="B60" s="836" t="s">
        <v>450</v>
      </c>
      <c r="C60" s="840"/>
      <c r="D60" s="141"/>
    </row>
    <row r="61" spans="1:4" s="134" customFormat="1" ht="67.5" customHeight="1" x14ac:dyDescent="0.2">
      <c r="B61" s="826"/>
      <c r="C61" s="828"/>
      <c r="D61" s="141"/>
    </row>
    <row r="62" spans="1:4" s="138" customFormat="1" ht="15.75" x14ac:dyDescent="0.2">
      <c r="A62" s="622"/>
      <c r="B62" s="143" t="s">
        <v>451</v>
      </c>
      <c r="C62" s="144"/>
    </row>
    <row r="63" spans="1:4" s="138" customFormat="1" ht="116.25" customHeight="1" x14ac:dyDescent="0.2">
      <c r="A63" s="622"/>
      <c r="B63" s="836" t="s">
        <v>452</v>
      </c>
      <c r="C63" s="840"/>
    </row>
    <row r="64" spans="1:4" s="138" customFormat="1" ht="35.25" customHeight="1" x14ac:dyDescent="0.2">
      <c r="A64" s="622"/>
      <c r="B64" s="826"/>
      <c r="C64" s="828"/>
    </row>
    <row r="65" spans="2:4" s="134" customFormat="1" x14ac:dyDescent="0.2">
      <c r="B65" s="838" t="s">
        <v>453</v>
      </c>
      <c r="C65" s="839"/>
    </row>
    <row r="66" spans="2:4" s="134" customFormat="1" ht="69" customHeight="1" x14ac:dyDescent="0.2">
      <c r="B66" s="836" t="s">
        <v>454</v>
      </c>
      <c r="C66" s="837"/>
      <c r="D66" s="141"/>
    </row>
    <row r="67" spans="2:4" s="134" customFormat="1" ht="33" customHeight="1" x14ac:dyDescent="0.2">
      <c r="B67" s="836"/>
      <c r="C67" s="837"/>
      <c r="D67" s="141"/>
    </row>
    <row r="68" spans="2:4" s="134" customFormat="1" x14ac:dyDescent="0.2">
      <c r="B68" s="838" t="s">
        <v>455</v>
      </c>
      <c r="C68" s="839"/>
      <c r="D68" s="141"/>
    </row>
    <row r="69" spans="2:4" s="134" customFormat="1" ht="51.75" customHeight="1" x14ac:dyDescent="0.2">
      <c r="B69" s="836" t="s">
        <v>660</v>
      </c>
      <c r="C69" s="837"/>
      <c r="D69" s="141"/>
    </row>
    <row r="70" spans="2:4" s="134" customFormat="1" ht="17.25" customHeight="1" x14ac:dyDescent="0.2">
      <c r="B70" s="836"/>
      <c r="C70" s="837"/>
      <c r="D70" s="141"/>
    </row>
    <row r="71" spans="2:4" s="134" customFormat="1" ht="27.75" customHeight="1" x14ac:dyDescent="0.2">
      <c r="B71" s="838" t="s">
        <v>456</v>
      </c>
      <c r="C71" s="839"/>
      <c r="D71" s="141"/>
    </row>
    <row r="72" spans="2:4" s="134" customFormat="1" ht="42" customHeight="1" x14ac:dyDescent="0.2">
      <c r="B72" s="836" t="s">
        <v>112</v>
      </c>
      <c r="C72" s="837"/>
      <c r="D72" s="141"/>
    </row>
    <row r="73" spans="2:4" s="134" customFormat="1" ht="114.75" customHeight="1" x14ac:dyDescent="0.2">
      <c r="B73" s="831" t="s">
        <v>88</v>
      </c>
      <c r="C73" s="841"/>
      <c r="D73" s="141"/>
    </row>
    <row r="74" spans="2:4" s="134" customFormat="1" ht="26.25" customHeight="1" x14ac:dyDescent="0.2">
      <c r="B74" s="831" t="s">
        <v>134</v>
      </c>
      <c r="C74" s="841"/>
      <c r="D74" s="141"/>
    </row>
    <row r="75" spans="2:4" s="134" customFormat="1" ht="33" customHeight="1" x14ac:dyDescent="0.2">
      <c r="B75" s="831" t="s">
        <v>151</v>
      </c>
      <c r="C75" s="841"/>
    </row>
    <row r="76" spans="2:4" s="134" customFormat="1" ht="117" customHeight="1" x14ac:dyDescent="0.2">
      <c r="B76" s="831" t="s">
        <v>351</v>
      </c>
      <c r="C76" s="841"/>
    </row>
    <row r="77" spans="2:4" s="134" customFormat="1" x14ac:dyDescent="0.2">
      <c r="B77" s="831" t="s">
        <v>296</v>
      </c>
      <c r="C77" s="841"/>
    </row>
    <row r="78" spans="2:4" s="134" customFormat="1" x14ac:dyDescent="0.2">
      <c r="B78" s="842" t="s">
        <v>807</v>
      </c>
      <c r="C78" s="843"/>
    </row>
    <row r="79" spans="2:4" s="134" customFormat="1" ht="105" customHeight="1" x14ac:dyDescent="0.2">
      <c r="B79" s="139"/>
      <c r="C79" s="140"/>
    </row>
    <row r="80" spans="2:4" s="212" customFormat="1" ht="24.75" customHeight="1" x14ac:dyDescent="0.2">
      <c r="B80" s="838" t="s">
        <v>457</v>
      </c>
      <c r="C80" s="839"/>
    </row>
    <row r="81" spans="1:4" s="134" customFormat="1" ht="105" customHeight="1" x14ac:dyDescent="0.2">
      <c r="B81" s="836" t="s">
        <v>458</v>
      </c>
      <c r="C81" s="837"/>
    </row>
    <row r="82" spans="1:4" s="134" customFormat="1" ht="75" customHeight="1" x14ac:dyDescent="0.2">
      <c r="B82" s="836"/>
      <c r="C82" s="837"/>
    </row>
    <row r="83" spans="1:4" s="134" customFormat="1" x14ac:dyDescent="0.2">
      <c r="B83" s="838" t="s">
        <v>98</v>
      </c>
      <c r="C83" s="839"/>
    </row>
    <row r="84" spans="1:4" s="134" customFormat="1" ht="96.75" customHeight="1" x14ac:dyDescent="0.2">
      <c r="B84" s="836" t="s">
        <v>297</v>
      </c>
      <c r="C84" s="837"/>
    </row>
    <row r="85" spans="1:4" s="134" customFormat="1" ht="81" customHeight="1" x14ac:dyDescent="0.2">
      <c r="B85" s="844" t="s">
        <v>945</v>
      </c>
      <c r="C85" s="844"/>
    </row>
    <row r="86" spans="1:4" s="134" customFormat="1" ht="71.25" customHeight="1" x14ac:dyDescent="0.2">
      <c r="B86" s="845" t="s">
        <v>946</v>
      </c>
      <c r="C86" s="846"/>
    </row>
    <row r="87" spans="1:4" s="134" customFormat="1" ht="86.25" customHeight="1" x14ac:dyDescent="0.2">
      <c r="B87" s="836" t="s">
        <v>459</v>
      </c>
      <c r="C87" s="837"/>
      <c r="D87" s="226"/>
    </row>
    <row r="88" spans="1:4" s="134" customFormat="1" ht="72.75" customHeight="1" x14ac:dyDescent="0.2">
      <c r="B88" s="847"/>
      <c r="C88" s="837"/>
    </row>
    <row r="89" spans="1:4" s="134" customFormat="1" x14ac:dyDescent="0.2">
      <c r="B89" s="838" t="s">
        <v>99</v>
      </c>
      <c r="C89" s="839"/>
    </row>
    <row r="90" spans="1:4" s="134" customFormat="1" ht="69.75" customHeight="1" x14ac:dyDescent="0.2">
      <c r="B90" s="836" t="s">
        <v>808</v>
      </c>
      <c r="C90" s="837"/>
    </row>
    <row r="91" spans="1:4" s="138" customFormat="1" ht="84" customHeight="1" x14ac:dyDescent="0.2">
      <c r="A91" s="622"/>
      <c r="B91" s="836" t="s">
        <v>460</v>
      </c>
      <c r="C91" s="836"/>
    </row>
    <row r="92" spans="1:4" s="134" customFormat="1" ht="24.75" customHeight="1" x14ac:dyDescent="0.2">
      <c r="B92" s="838" t="s">
        <v>149</v>
      </c>
      <c r="C92" s="839"/>
    </row>
    <row r="93" spans="1:4" s="134" customFormat="1" ht="69" customHeight="1" x14ac:dyDescent="0.2">
      <c r="B93" s="836" t="s">
        <v>464</v>
      </c>
      <c r="C93" s="837"/>
    </row>
    <row r="94" spans="1:4" s="138" customFormat="1" x14ac:dyDescent="0.2">
      <c r="A94" s="622"/>
      <c r="B94" s="826"/>
      <c r="C94" s="828"/>
    </row>
    <row r="95" spans="1:4" s="134" customFormat="1" x14ac:dyDescent="0.2">
      <c r="B95" s="838" t="s">
        <v>114</v>
      </c>
      <c r="C95" s="839"/>
    </row>
    <row r="96" spans="1:4" s="134" customFormat="1" ht="66" customHeight="1" x14ac:dyDescent="0.2">
      <c r="B96" s="836" t="s">
        <v>597</v>
      </c>
      <c r="C96" s="837"/>
    </row>
    <row r="97" spans="2:3" s="134" customFormat="1" ht="32.25" customHeight="1" x14ac:dyDescent="0.2">
      <c r="B97" s="836" t="s">
        <v>461</v>
      </c>
      <c r="C97" s="837"/>
    </row>
    <row r="98" spans="2:3" s="134" customFormat="1" ht="38.25" customHeight="1" x14ac:dyDescent="0.2">
      <c r="B98" s="836" t="s">
        <v>462</v>
      </c>
      <c r="C98" s="837"/>
    </row>
    <row r="99" spans="2:3" s="134" customFormat="1" x14ac:dyDescent="0.2">
      <c r="B99" s="831"/>
      <c r="C99" s="841"/>
    </row>
    <row r="100" spans="2:3" s="134" customFormat="1" x14ac:dyDescent="0.2">
      <c r="B100" s="831"/>
      <c r="C100" s="841"/>
    </row>
    <row r="101" spans="2:3" s="134" customFormat="1" x14ac:dyDescent="0.2">
      <c r="B101" s="826"/>
      <c r="C101" s="828"/>
    </row>
    <row r="102" spans="2:3" s="134" customFormat="1" x14ac:dyDescent="0.2">
      <c r="B102" s="145"/>
    </row>
    <row r="103" spans="2:3" s="134" customFormat="1" x14ac:dyDescent="0.2">
      <c r="B103" s="145"/>
    </row>
    <row r="104" spans="2:3" s="134" customFormat="1" x14ac:dyDescent="0.2">
      <c r="B104" s="145"/>
    </row>
    <row r="105" spans="2:3" s="134" customFormat="1" x14ac:dyDescent="0.2">
      <c r="B105" s="145"/>
    </row>
    <row r="106" spans="2:3" s="134" customFormat="1" x14ac:dyDescent="0.2">
      <c r="B106" s="145"/>
    </row>
    <row r="107" spans="2:3" s="134" customFormat="1" x14ac:dyDescent="0.2">
      <c r="B107" s="145"/>
    </row>
    <row r="108" spans="2:3" s="134" customFormat="1" x14ac:dyDescent="0.2">
      <c r="B108" s="145"/>
    </row>
    <row r="109" spans="2:3" s="134" customFormat="1" x14ac:dyDescent="0.2">
      <c r="B109" s="145"/>
    </row>
    <row r="110" spans="2:3" s="134" customFormat="1" x14ac:dyDescent="0.2">
      <c r="B110" s="145"/>
    </row>
    <row r="111" spans="2:3" s="134" customFormat="1" x14ac:dyDescent="0.2">
      <c r="B111" s="145"/>
    </row>
    <row r="112" spans="2:3" s="134" customFormat="1" x14ac:dyDescent="0.2">
      <c r="B112" s="145"/>
    </row>
    <row r="113" spans="2:3" s="134" customFormat="1" x14ac:dyDescent="0.2">
      <c r="B113" s="145"/>
    </row>
    <row r="114" spans="2:3" s="134" customFormat="1" x14ac:dyDescent="0.2">
      <c r="B114" s="145"/>
    </row>
    <row r="115" spans="2:3" s="134" customFormat="1" x14ac:dyDescent="0.2">
      <c r="B115" s="145"/>
    </row>
    <row r="116" spans="2:3" s="134" customFormat="1" x14ac:dyDescent="0.2">
      <c r="B116" s="145"/>
    </row>
    <row r="117" spans="2:3" s="134" customFormat="1" x14ac:dyDescent="0.2">
      <c r="B117" s="145"/>
    </row>
    <row r="118" spans="2:3" s="134" customFormat="1" x14ac:dyDescent="0.2">
      <c r="B118" s="145"/>
    </row>
    <row r="119" spans="2:3" s="134" customFormat="1" x14ac:dyDescent="0.2">
      <c r="B119" s="145"/>
    </row>
    <row r="120" spans="2:3" s="134" customFormat="1" x14ac:dyDescent="0.2">
      <c r="B120" s="145"/>
    </row>
    <row r="121" spans="2:3" s="134" customFormat="1" x14ac:dyDescent="0.2">
      <c r="B121" s="145"/>
    </row>
    <row r="122" spans="2:3" s="134" customFormat="1" x14ac:dyDescent="0.2">
      <c r="B122" s="145"/>
    </row>
    <row r="123" spans="2:3" s="134" customFormat="1" x14ac:dyDescent="0.2">
      <c r="B123" s="145"/>
    </row>
    <row r="124" spans="2:3" x14ac:dyDescent="0.2">
      <c r="B124" s="145"/>
      <c r="C124" s="134"/>
    </row>
    <row r="125" spans="2:3" x14ac:dyDescent="0.2">
      <c r="B125" s="145"/>
      <c r="C125" s="134"/>
    </row>
    <row r="126" spans="2:3" x14ac:dyDescent="0.2">
      <c r="B126" s="145"/>
      <c r="C126" s="134"/>
    </row>
    <row r="127" spans="2:3" x14ac:dyDescent="0.2">
      <c r="B127" s="145"/>
      <c r="C127" s="134"/>
    </row>
    <row r="128" spans="2:3" x14ac:dyDescent="0.2">
      <c r="B128" s="145"/>
      <c r="C128" s="134"/>
    </row>
    <row r="129" spans="2:3" x14ac:dyDescent="0.2">
      <c r="B129" s="145"/>
      <c r="C129" s="134"/>
    </row>
    <row r="130" spans="2:3" x14ac:dyDescent="0.2">
      <c r="B130" s="145"/>
      <c r="C130" s="134"/>
    </row>
    <row r="131" spans="2:3" x14ac:dyDescent="0.2">
      <c r="B131" s="145"/>
      <c r="C131" s="134"/>
    </row>
    <row r="132" spans="2:3" x14ac:dyDescent="0.2">
      <c r="B132" s="145"/>
      <c r="C132" s="134"/>
    </row>
    <row r="133" spans="2:3" x14ac:dyDescent="0.2">
      <c r="B133" s="145"/>
      <c r="C133" s="134"/>
    </row>
    <row r="134" spans="2:3" x14ac:dyDescent="0.2">
      <c r="B134" s="145"/>
      <c r="C134" s="134"/>
    </row>
    <row r="135" spans="2:3" x14ac:dyDescent="0.2">
      <c r="B135" s="145"/>
      <c r="C135" s="134"/>
    </row>
    <row r="136" spans="2:3" x14ac:dyDescent="0.2">
      <c r="B136" s="145"/>
      <c r="C136" s="134"/>
    </row>
    <row r="137" spans="2:3" x14ac:dyDescent="0.2">
      <c r="B137" s="145"/>
      <c r="C137" s="134"/>
    </row>
    <row r="138" spans="2:3" x14ac:dyDescent="0.2">
      <c r="B138" s="145"/>
      <c r="C138" s="134"/>
    </row>
    <row r="139" spans="2:3" x14ac:dyDescent="0.2">
      <c r="B139" s="145"/>
      <c r="C139" s="134"/>
    </row>
    <row r="140" spans="2:3" x14ac:dyDescent="0.2">
      <c r="B140" s="145"/>
      <c r="C140" s="134"/>
    </row>
    <row r="141" spans="2:3" x14ac:dyDescent="0.2">
      <c r="B141" s="145"/>
      <c r="C141" s="134"/>
    </row>
    <row r="142" spans="2:3" x14ac:dyDescent="0.2">
      <c r="B142" s="145"/>
      <c r="C142" s="134"/>
    </row>
    <row r="143" spans="2:3" x14ac:dyDescent="0.2">
      <c r="B143" s="145"/>
      <c r="C143" s="134"/>
    </row>
    <row r="144" spans="2:3" x14ac:dyDescent="0.2">
      <c r="B144" s="145"/>
      <c r="C144" s="134"/>
    </row>
    <row r="145" spans="2:3" x14ac:dyDescent="0.2">
      <c r="B145" s="145"/>
      <c r="C145" s="134"/>
    </row>
    <row r="146" spans="2:3" x14ac:dyDescent="0.2">
      <c r="B146" s="145"/>
      <c r="C146" s="134"/>
    </row>
    <row r="147" spans="2:3" x14ac:dyDescent="0.2">
      <c r="B147" s="145"/>
      <c r="C147" s="134"/>
    </row>
    <row r="148" spans="2:3" x14ac:dyDescent="0.2">
      <c r="B148" s="145"/>
      <c r="C148" s="134"/>
    </row>
    <row r="149" spans="2:3" x14ac:dyDescent="0.2">
      <c r="B149" s="145"/>
      <c r="C149" s="134"/>
    </row>
    <row r="150" spans="2:3" x14ac:dyDescent="0.2">
      <c r="B150" s="145"/>
      <c r="C150" s="134"/>
    </row>
    <row r="151" spans="2:3" x14ac:dyDescent="0.2">
      <c r="B151" s="145"/>
      <c r="C151" s="134"/>
    </row>
    <row r="152" spans="2:3" x14ac:dyDescent="0.2">
      <c r="B152" s="145"/>
      <c r="C152" s="134"/>
    </row>
    <row r="153" spans="2:3" x14ac:dyDescent="0.2">
      <c r="B153" s="145"/>
      <c r="C153" s="134"/>
    </row>
    <row r="154" spans="2:3" x14ac:dyDescent="0.2">
      <c r="B154" s="145"/>
      <c r="C154" s="134"/>
    </row>
    <row r="155" spans="2:3" x14ac:dyDescent="0.2">
      <c r="B155" s="145"/>
      <c r="C155" s="134"/>
    </row>
    <row r="156" spans="2:3" x14ac:dyDescent="0.2">
      <c r="B156" s="145"/>
      <c r="C156" s="134"/>
    </row>
    <row r="157" spans="2:3" x14ac:dyDescent="0.2">
      <c r="B157" s="145"/>
      <c r="C157" s="134"/>
    </row>
    <row r="158" spans="2:3" x14ac:dyDescent="0.2">
      <c r="B158" s="145"/>
      <c r="C158" s="134"/>
    </row>
    <row r="159" spans="2:3" x14ac:dyDescent="0.2">
      <c r="B159" s="145"/>
      <c r="C159" s="134"/>
    </row>
    <row r="160" spans="2:3" x14ac:dyDescent="0.2">
      <c r="B160" s="145"/>
      <c r="C160" s="134"/>
    </row>
    <row r="161" spans="2:3" x14ac:dyDescent="0.2">
      <c r="B161" s="145"/>
      <c r="C161" s="134"/>
    </row>
    <row r="162" spans="2:3" x14ac:dyDescent="0.2">
      <c r="B162" s="145"/>
      <c r="C162" s="134"/>
    </row>
    <row r="163" spans="2:3" x14ac:dyDescent="0.2">
      <c r="B163" s="145"/>
      <c r="C163" s="134"/>
    </row>
    <row r="164" spans="2:3" x14ac:dyDescent="0.2">
      <c r="B164" s="145"/>
      <c r="C164" s="134"/>
    </row>
    <row r="165" spans="2:3" x14ac:dyDescent="0.2">
      <c r="B165" s="145"/>
      <c r="C165" s="134"/>
    </row>
    <row r="166" spans="2:3" x14ac:dyDescent="0.2">
      <c r="B166" s="145"/>
      <c r="C166" s="134"/>
    </row>
    <row r="167" spans="2:3" x14ac:dyDescent="0.2">
      <c r="B167" s="145"/>
      <c r="C167" s="134"/>
    </row>
    <row r="168" spans="2:3" x14ac:dyDescent="0.2">
      <c r="B168" s="145"/>
      <c r="C168" s="134"/>
    </row>
    <row r="169" spans="2:3" x14ac:dyDescent="0.2">
      <c r="B169" s="145"/>
      <c r="C169" s="134"/>
    </row>
  </sheetData>
  <mergeCells count="80">
    <mergeCell ref="B100:C100"/>
    <mergeCell ref="B101:C101"/>
    <mergeCell ref="B94:C94"/>
    <mergeCell ref="B95:C95"/>
    <mergeCell ref="B97:C97"/>
    <mergeCell ref="B96:C96"/>
    <mergeCell ref="B99:C99"/>
    <mergeCell ref="B98:C98"/>
    <mergeCell ref="B84:C84"/>
    <mergeCell ref="B87:C87"/>
    <mergeCell ref="B85:C85"/>
    <mergeCell ref="B86:C86"/>
    <mergeCell ref="B93:C93"/>
    <mergeCell ref="B88:C88"/>
    <mergeCell ref="B89:C89"/>
    <mergeCell ref="B90:C90"/>
    <mergeCell ref="B92:C92"/>
    <mergeCell ref="B91:C91"/>
    <mergeCell ref="B73:C73"/>
    <mergeCell ref="B83:C83"/>
    <mergeCell ref="B74:C74"/>
    <mergeCell ref="B75:C75"/>
    <mergeCell ref="B76:C76"/>
    <mergeCell ref="B77:C77"/>
    <mergeCell ref="B78:C78"/>
    <mergeCell ref="B80:C80"/>
    <mergeCell ref="B81:C81"/>
    <mergeCell ref="B82:C82"/>
    <mergeCell ref="B68:C68"/>
    <mergeCell ref="B69:C69"/>
    <mergeCell ref="B70:C70"/>
    <mergeCell ref="B71:C71"/>
    <mergeCell ref="B72:C72"/>
    <mergeCell ref="B66:C66"/>
    <mergeCell ref="B67:C67"/>
    <mergeCell ref="B59:C59"/>
    <mergeCell ref="B60:C60"/>
    <mergeCell ref="B65:C65"/>
    <mergeCell ref="B63:C63"/>
    <mergeCell ref="B61:C61"/>
    <mergeCell ref="B64:C64"/>
    <mergeCell ref="B58:C58"/>
    <mergeCell ref="B53:C53"/>
    <mergeCell ref="B54:C54"/>
    <mergeCell ref="B55:C55"/>
    <mergeCell ref="B56:C56"/>
    <mergeCell ref="B57:C57"/>
    <mergeCell ref="B51:C51"/>
    <mergeCell ref="B52:C52"/>
    <mergeCell ref="B27:C27"/>
    <mergeCell ref="B28:C28"/>
    <mergeCell ref="B22:C22"/>
    <mergeCell ref="B23:C23"/>
    <mergeCell ref="B26:C26"/>
    <mergeCell ref="B50:C50"/>
    <mergeCell ref="B29:C29"/>
    <mergeCell ref="B40:C40"/>
    <mergeCell ref="B41:C41"/>
    <mergeCell ref="B42:C42"/>
    <mergeCell ref="B36:C36"/>
    <mergeCell ref="B37:C37"/>
    <mergeCell ref="B38:C38"/>
    <mergeCell ref="B39:C39"/>
    <mergeCell ref="B21:C21"/>
    <mergeCell ref="B18:C18"/>
    <mergeCell ref="B16:C16"/>
    <mergeCell ref="B17:C17"/>
    <mergeCell ref="B20:C20"/>
    <mergeCell ref="B19:C19"/>
    <mergeCell ref="A4:B4"/>
    <mergeCell ref="A5:B5"/>
    <mergeCell ref="A6:B6"/>
    <mergeCell ref="A7:C7"/>
    <mergeCell ref="B14:C14"/>
    <mergeCell ref="B12:C12"/>
    <mergeCell ref="B13:C13"/>
    <mergeCell ref="B8:C8"/>
    <mergeCell ref="B9:C9"/>
    <mergeCell ref="B10:C10"/>
    <mergeCell ref="B11:C11"/>
  </mergeCells>
  <phoneticPr fontId="0" type="noConversion"/>
  <hyperlinks>
    <hyperlink ref="B85" r:id="rId1" display="http://water.usgs.gov/nawqa-only/guidance/FY14/Master.Training.140310.xlsx"/>
    <hyperlink ref="C6" r:id="rId2" display="Quickr"/>
    <hyperlink ref="B85:C85" r:id="rId3" display="http://water.usgs.gov/nawqa-only/guidance/FY15/FY15.Current.Master.Training.xlsx"/>
  </hyperlinks>
  <pageMargins left="0.42" right="0.18" top="0.22" bottom="0.37" header="0.18" footer="0.16"/>
  <pageSetup scale="68" orientation="portrait" r:id="rId4"/>
  <headerFooter alignWithMargins="0">
    <oddFooter>&amp;L&amp;8&amp;F, &amp;A&amp;C&amp;8&amp;D&amp;R&amp;8&amp;P</oddFooter>
  </headerFooter>
  <rowBreaks count="1" manualBreakCount="1">
    <brk id="67" min="1"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9"/>
  <sheetViews>
    <sheetView zoomScale="110" zoomScaleNormal="110" workbookViewId="0">
      <pane ySplit="2325" activePane="bottomLeft"/>
      <selection activeCell="B204" sqref="B204"/>
      <selection pane="bottomLeft" activeCell="G69" sqref="G69:H200"/>
    </sheetView>
  </sheetViews>
  <sheetFormatPr defaultColWidth="9.140625" defaultRowHeight="12.75" x14ac:dyDescent="0.2"/>
  <cols>
    <col min="1" max="1" width="8.28515625" style="205" customWidth="1"/>
    <col min="2" max="2" width="14.5703125" style="263" customWidth="1"/>
    <col min="3" max="3" width="18.7109375" style="205" customWidth="1"/>
    <col min="4" max="4" width="10.42578125" style="518" customWidth="1"/>
    <col min="5" max="5" width="23.7109375" style="263" customWidth="1"/>
    <col min="6" max="6" width="29.85546875" style="263" customWidth="1"/>
    <col min="7" max="7" width="30.28515625" style="249" customWidth="1"/>
    <col min="8" max="8" width="30.140625" style="283" customWidth="1"/>
    <col min="9" max="9" width="23.5703125" style="322" customWidth="1"/>
    <col min="10" max="10" width="24" style="187" customWidth="1"/>
    <col min="11" max="11" width="9.140625" style="259"/>
    <col min="12" max="16384" width="9.140625" style="187"/>
  </cols>
  <sheetData>
    <row r="1" spans="1:12" ht="96" customHeight="1" x14ac:dyDescent="0.25">
      <c r="A1" s="789" t="s">
        <v>298</v>
      </c>
      <c r="B1" s="789" t="s">
        <v>266</v>
      </c>
      <c r="C1" s="789" t="s">
        <v>1238</v>
      </c>
      <c r="D1" s="789" t="s">
        <v>959</v>
      </c>
      <c r="E1" s="789" t="s">
        <v>131</v>
      </c>
      <c r="F1" s="789" t="s">
        <v>979</v>
      </c>
      <c r="G1" s="789" t="s">
        <v>1239</v>
      </c>
      <c r="H1" s="789" t="s">
        <v>1240</v>
      </c>
      <c r="I1" s="790" t="s">
        <v>293</v>
      </c>
      <c r="K1" s="281"/>
      <c r="L1" s="282"/>
    </row>
    <row r="2" spans="1:12" s="194" customFormat="1" ht="51" x14ac:dyDescent="0.2">
      <c r="A2" s="791" t="s">
        <v>319</v>
      </c>
      <c r="B2" s="792" t="s">
        <v>511</v>
      </c>
      <c r="C2" s="791" t="s">
        <v>941</v>
      </c>
      <c r="D2" s="793">
        <v>101</v>
      </c>
      <c r="E2" s="794" t="s">
        <v>960</v>
      </c>
      <c r="F2" s="795" t="s">
        <v>961</v>
      </c>
      <c r="G2" s="796"/>
      <c r="H2" s="797"/>
      <c r="I2" s="798">
        <v>0</v>
      </c>
      <c r="J2" s="326"/>
      <c r="K2" s="272"/>
      <c r="L2" s="204"/>
    </row>
    <row r="3" spans="1:12" s="194" customFormat="1" ht="38.25" x14ac:dyDescent="0.2">
      <c r="A3" s="791" t="s">
        <v>249</v>
      </c>
      <c r="B3" s="792" t="s">
        <v>286</v>
      </c>
      <c r="C3" s="791" t="s">
        <v>940</v>
      </c>
      <c r="D3" s="793">
        <v>3</v>
      </c>
      <c r="E3" s="794" t="s">
        <v>1060</v>
      </c>
      <c r="F3" s="794" t="s">
        <v>1131</v>
      </c>
      <c r="G3" s="799"/>
      <c r="H3" s="800"/>
      <c r="I3" s="798">
        <v>0</v>
      </c>
      <c r="J3" s="315"/>
      <c r="K3" s="272"/>
      <c r="L3" s="204"/>
    </row>
    <row r="4" spans="1:12" s="194" customFormat="1" ht="38.25" x14ac:dyDescent="0.2">
      <c r="A4" s="791" t="s">
        <v>249</v>
      </c>
      <c r="B4" s="792" t="s">
        <v>286</v>
      </c>
      <c r="C4" s="791" t="s">
        <v>941</v>
      </c>
      <c r="D4" s="793">
        <v>102</v>
      </c>
      <c r="E4" s="794" t="s">
        <v>1063</v>
      </c>
      <c r="F4" s="795" t="s">
        <v>962</v>
      </c>
      <c r="G4" s="799"/>
      <c r="H4" s="797"/>
      <c r="I4" s="798">
        <v>0</v>
      </c>
      <c r="J4" s="315"/>
      <c r="K4" s="272"/>
      <c r="L4" s="204"/>
    </row>
    <row r="5" spans="1:12" s="261" customFormat="1" ht="42.75" x14ac:dyDescent="0.2">
      <c r="A5" s="791" t="s">
        <v>249</v>
      </c>
      <c r="B5" s="792" t="s">
        <v>286</v>
      </c>
      <c r="C5" s="791" t="s">
        <v>941</v>
      </c>
      <c r="D5" s="793">
        <v>302</v>
      </c>
      <c r="E5" s="801" t="s">
        <v>1105</v>
      </c>
      <c r="F5" s="802" t="s">
        <v>1241</v>
      </c>
      <c r="G5" s="799"/>
      <c r="H5" s="803"/>
      <c r="I5" s="798">
        <v>0</v>
      </c>
      <c r="J5" s="323"/>
      <c r="K5" s="324"/>
      <c r="L5" s="325"/>
    </row>
    <row r="6" spans="1:12" s="194" customFormat="1" ht="38.25" x14ac:dyDescent="0.2">
      <c r="A6" s="791" t="s">
        <v>252</v>
      </c>
      <c r="B6" s="792" t="s">
        <v>286</v>
      </c>
      <c r="C6" s="791" t="s">
        <v>940</v>
      </c>
      <c r="D6" s="793">
        <v>4</v>
      </c>
      <c r="E6" s="794" t="s">
        <v>1061</v>
      </c>
      <c r="F6" s="794" t="s">
        <v>1132</v>
      </c>
      <c r="G6" s="799"/>
      <c r="H6" s="800"/>
      <c r="I6" s="798">
        <v>0</v>
      </c>
      <c r="J6" s="267"/>
      <c r="K6" s="314"/>
      <c r="L6" s="206"/>
    </row>
    <row r="7" spans="1:12" s="264" customFormat="1" ht="38.25" x14ac:dyDescent="0.2">
      <c r="A7" s="791" t="s">
        <v>252</v>
      </c>
      <c r="B7" s="792" t="s">
        <v>286</v>
      </c>
      <c r="C7" s="791" t="s">
        <v>940</v>
      </c>
      <c r="D7" s="793">
        <v>251</v>
      </c>
      <c r="E7" s="794" t="s">
        <v>1191</v>
      </c>
      <c r="F7" s="794" t="s">
        <v>1192</v>
      </c>
      <c r="G7" s="799"/>
      <c r="H7" s="800"/>
      <c r="I7" s="798">
        <v>0</v>
      </c>
      <c r="J7" s="267"/>
      <c r="K7" s="314"/>
      <c r="L7" s="206"/>
    </row>
    <row r="8" spans="1:12" s="194" customFormat="1" ht="63.75" x14ac:dyDescent="0.2">
      <c r="A8" s="791" t="s">
        <v>252</v>
      </c>
      <c r="B8" s="792" t="s">
        <v>286</v>
      </c>
      <c r="C8" s="791" t="s">
        <v>941</v>
      </c>
      <c r="D8" s="793">
        <v>103</v>
      </c>
      <c r="E8" s="794" t="s">
        <v>1062</v>
      </c>
      <c r="F8" s="795" t="s">
        <v>963</v>
      </c>
      <c r="G8" s="799"/>
      <c r="H8" s="797"/>
      <c r="I8" s="798">
        <v>0</v>
      </c>
      <c r="J8" s="267"/>
      <c r="K8" s="314"/>
      <c r="L8" s="206"/>
    </row>
    <row r="9" spans="1:12" s="261" customFormat="1" ht="25.5" x14ac:dyDescent="0.2">
      <c r="A9" s="791" t="s">
        <v>233</v>
      </c>
      <c r="B9" s="794" t="s">
        <v>512</v>
      </c>
      <c r="C9" s="791" t="s">
        <v>940</v>
      </c>
      <c r="D9" s="793">
        <v>5</v>
      </c>
      <c r="E9" s="794" t="s">
        <v>1064</v>
      </c>
      <c r="F9" s="794" t="s">
        <v>1130</v>
      </c>
      <c r="G9" s="799"/>
      <c r="H9" s="800"/>
      <c r="I9" s="798">
        <v>0</v>
      </c>
      <c r="J9" s="267"/>
      <c r="K9" s="314"/>
      <c r="L9" s="206"/>
    </row>
    <row r="10" spans="1:12" s="261" customFormat="1" x14ac:dyDescent="0.2">
      <c r="A10" s="791" t="s">
        <v>233</v>
      </c>
      <c r="B10" s="794" t="s">
        <v>512</v>
      </c>
      <c r="C10" s="791" t="s">
        <v>940</v>
      </c>
      <c r="D10" s="793">
        <v>252</v>
      </c>
      <c r="E10" s="794" t="s">
        <v>1193</v>
      </c>
      <c r="F10" s="794"/>
      <c r="G10" s="799"/>
      <c r="H10" s="797"/>
      <c r="I10" s="798">
        <v>0</v>
      </c>
      <c r="J10" s="262"/>
      <c r="K10" s="271"/>
      <c r="L10" s="260"/>
    </row>
    <row r="11" spans="1:12" s="194" customFormat="1" ht="51" x14ac:dyDescent="0.2">
      <c r="A11" s="791" t="s">
        <v>233</v>
      </c>
      <c r="B11" s="794" t="s">
        <v>512</v>
      </c>
      <c r="C11" s="791" t="s">
        <v>941</v>
      </c>
      <c r="D11" s="793">
        <v>104</v>
      </c>
      <c r="E11" s="794" t="s">
        <v>965</v>
      </c>
      <c r="F11" s="794" t="s">
        <v>964</v>
      </c>
      <c r="G11" s="799"/>
      <c r="H11" s="797"/>
      <c r="I11" s="798">
        <v>0</v>
      </c>
      <c r="J11" s="266"/>
      <c r="K11" s="314"/>
      <c r="L11" s="206"/>
    </row>
    <row r="12" spans="1:12" s="194" customFormat="1" x14ac:dyDescent="0.2">
      <c r="A12" s="791" t="s">
        <v>233</v>
      </c>
      <c r="B12" s="794" t="s">
        <v>512</v>
      </c>
      <c r="C12" s="791" t="s">
        <v>941</v>
      </c>
      <c r="D12" s="793">
        <v>401</v>
      </c>
      <c r="E12" s="794" t="s">
        <v>1215</v>
      </c>
      <c r="F12" s="794"/>
      <c r="G12" s="799"/>
      <c r="H12" s="797"/>
      <c r="I12" s="798">
        <v>0</v>
      </c>
      <c r="J12" s="266"/>
      <c r="K12" s="314"/>
      <c r="L12" s="206"/>
    </row>
    <row r="13" spans="1:12" s="194" customFormat="1" ht="25.5" x14ac:dyDescent="0.2">
      <c r="A13" s="791" t="s">
        <v>256</v>
      </c>
      <c r="B13" s="791" t="s">
        <v>284</v>
      </c>
      <c r="C13" s="791" t="s">
        <v>940</v>
      </c>
      <c r="D13" s="793">
        <v>6</v>
      </c>
      <c r="E13" s="794" t="s">
        <v>1065</v>
      </c>
      <c r="F13" s="794" t="s">
        <v>1133</v>
      </c>
      <c r="G13" s="799"/>
      <c r="H13" s="804"/>
      <c r="I13" s="798">
        <v>0</v>
      </c>
      <c r="J13" s="266"/>
      <c r="K13" s="314"/>
      <c r="L13" s="206"/>
    </row>
    <row r="14" spans="1:12" s="194" customFormat="1" ht="25.5" x14ac:dyDescent="0.2">
      <c r="A14" s="791" t="s">
        <v>256</v>
      </c>
      <c r="B14" s="791" t="s">
        <v>284</v>
      </c>
      <c r="C14" s="791" t="s">
        <v>940</v>
      </c>
      <c r="D14" s="793">
        <v>6</v>
      </c>
      <c r="E14" s="794" t="s">
        <v>1065</v>
      </c>
      <c r="F14" s="794" t="s">
        <v>1134</v>
      </c>
      <c r="G14" s="799"/>
      <c r="H14" s="804"/>
      <c r="I14" s="798">
        <v>0</v>
      </c>
      <c r="J14" s="266"/>
      <c r="K14" s="314"/>
      <c r="L14" s="206"/>
    </row>
    <row r="15" spans="1:12" s="194" customFormat="1" ht="38.25" x14ac:dyDescent="0.2">
      <c r="A15" s="791" t="s">
        <v>256</v>
      </c>
      <c r="B15" s="791" t="s">
        <v>284</v>
      </c>
      <c r="C15" s="791" t="s">
        <v>940</v>
      </c>
      <c r="D15" s="793">
        <v>6</v>
      </c>
      <c r="E15" s="794" t="s">
        <v>1065</v>
      </c>
      <c r="F15" s="794" t="s">
        <v>1135</v>
      </c>
      <c r="G15" s="799"/>
      <c r="H15" s="804"/>
      <c r="I15" s="798">
        <v>0</v>
      </c>
      <c r="J15" s="326"/>
      <c r="K15" s="314"/>
      <c r="L15" s="206"/>
    </row>
    <row r="16" spans="1:12" s="194" customFormat="1" x14ac:dyDescent="0.2">
      <c r="A16" s="791" t="s">
        <v>256</v>
      </c>
      <c r="B16" s="791" t="s">
        <v>284</v>
      </c>
      <c r="C16" s="791" t="s">
        <v>940</v>
      </c>
      <c r="D16" s="793">
        <v>253</v>
      </c>
      <c r="E16" s="794" t="s">
        <v>1194</v>
      </c>
      <c r="F16" s="794" t="s">
        <v>1195</v>
      </c>
      <c r="G16" s="799"/>
      <c r="H16" s="804"/>
      <c r="I16" s="798">
        <v>0</v>
      </c>
      <c r="J16" s="266"/>
      <c r="K16" s="314"/>
      <c r="L16" s="206"/>
    </row>
    <row r="17" spans="1:12" s="261" customFormat="1" ht="25.5" x14ac:dyDescent="0.2">
      <c r="A17" s="791" t="s">
        <v>256</v>
      </c>
      <c r="B17" s="791" t="s">
        <v>284</v>
      </c>
      <c r="C17" s="791" t="s">
        <v>940</v>
      </c>
      <c r="D17" s="793">
        <v>253</v>
      </c>
      <c r="E17" s="794" t="s">
        <v>1194</v>
      </c>
      <c r="F17" s="794" t="s">
        <v>1196</v>
      </c>
      <c r="G17" s="799"/>
      <c r="H17" s="797"/>
      <c r="I17" s="798">
        <v>0</v>
      </c>
      <c r="J17" s="262"/>
      <c r="K17" s="271"/>
      <c r="L17" s="260"/>
    </row>
    <row r="18" spans="1:12" s="194" customFormat="1" ht="25.5" x14ac:dyDescent="0.2">
      <c r="A18" s="791" t="s">
        <v>256</v>
      </c>
      <c r="B18" s="791" t="s">
        <v>284</v>
      </c>
      <c r="C18" s="791" t="s">
        <v>941</v>
      </c>
      <c r="D18" s="793">
        <v>105</v>
      </c>
      <c r="E18" s="794" t="s">
        <v>969</v>
      </c>
      <c r="F18" s="794" t="s">
        <v>966</v>
      </c>
      <c r="G18" s="799"/>
      <c r="H18" s="797"/>
      <c r="I18" s="798">
        <v>0</v>
      </c>
      <c r="J18" s="267"/>
      <c r="K18" s="314"/>
      <c r="L18" s="206"/>
    </row>
    <row r="19" spans="1:12" s="194" customFormat="1" ht="25.5" x14ac:dyDescent="0.2">
      <c r="A19" s="791" t="s">
        <v>256</v>
      </c>
      <c r="B19" s="791" t="s">
        <v>284</v>
      </c>
      <c r="C19" s="791" t="s">
        <v>941</v>
      </c>
      <c r="D19" s="793">
        <v>105</v>
      </c>
      <c r="E19" s="794" t="s">
        <v>969</v>
      </c>
      <c r="F19" s="794" t="s">
        <v>967</v>
      </c>
      <c r="G19" s="799"/>
      <c r="H19" s="797"/>
      <c r="I19" s="798">
        <v>0</v>
      </c>
      <c r="J19" s="267"/>
      <c r="K19" s="314"/>
      <c r="L19" s="206"/>
    </row>
    <row r="20" spans="1:12" s="194" customFormat="1" ht="51" x14ac:dyDescent="0.2">
      <c r="A20" s="791" t="s">
        <v>256</v>
      </c>
      <c r="B20" s="791" t="s">
        <v>284</v>
      </c>
      <c r="C20" s="791" t="s">
        <v>941</v>
      </c>
      <c r="D20" s="793">
        <v>105</v>
      </c>
      <c r="E20" s="794" t="s">
        <v>969</v>
      </c>
      <c r="F20" s="794" t="s">
        <v>968</v>
      </c>
      <c r="G20" s="799"/>
      <c r="H20" s="797"/>
      <c r="I20" s="798">
        <v>0</v>
      </c>
      <c r="J20" s="267"/>
      <c r="K20" s="314"/>
      <c r="L20" s="206"/>
    </row>
    <row r="21" spans="1:12" s="194" customFormat="1" ht="30" x14ac:dyDescent="0.25">
      <c r="A21" s="791" t="s">
        <v>256</v>
      </c>
      <c r="B21" s="791" t="s">
        <v>284</v>
      </c>
      <c r="C21" s="791" t="s">
        <v>941</v>
      </c>
      <c r="D21" s="793">
        <v>305</v>
      </c>
      <c r="E21" s="805" t="s">
        <v>1106</v>
      </c>
      <c r="F21" s="806" t="s">
        <v>1242</v>
      </c>
      <c r="G21" s="799"/>
      <c r="H21" s="797"/>
      <c r="I21" s="798">
        <v>0</v>
      </c>
      <c r="J21" s="267"/>
      <c r="K21" s="314"/>
      <c r="L21" s="235"/>
    </row>
    <row r="22" spans="1:12" s="194" customFormat="1" ht="30" x14ac:dyDescent="0.25">
      <c r="A22" s="791" t="s">
        <v>256</v>
      </c>
      <c r="B22" s="791" t="s">
        <v>284</v>
      </c>
      <c r="C22" s="791" t="s">
        <v>941</v>
      </c>
      <c r="D22" s="793">
        <v>305</v>
      </c>
      <c r="E22" s="805" t="s">
        <v>1106</v>
      </c>
      <c r="F22" s="806" t="s">
        <v>1243</v>
      </c>
      <c r="G22" s="799"/>
      <c r="H22" s="797"/>
      <c r="I22" s="798">
        <v>0</v>
      </c>
      <c r="J22" s="267"/>
      <c r="K22" s="314"/>
      <c r="L22" s="235"/>
    </row>
    <row r="23" spans="1:12" s="194" customFormat="1" ht="15" x14ac:dyDescent="0.25">
      <c r="A23" s="791" t="s">
        <v>256</v>
      </c>
      <c r="B23" s="791" t="s">
        <v>284</v>
      </c>
      <c r="C23" s="791" t="s">
        <v>941</v>
      </c>
      <c r="D23" s="793">
        <v>305</v>
      </c>
      <c r="E23" s="805" t="s">
        <v>1106</v>
      </c>
      <c r="F23" s="806" t="s">
        <v>1244</v>
      </c>
      <c r="G23" s="799"/>
      <c r="H23" s="797"/>
      <c r="I23" s="798">
        <v>0</v>
      </c>
      <c r="J23" s="326"/>
      <c r="K23" s="314"/>
      <c r="L23" s="235"/>
    </row>
    <row r="24" spans="1:12" s="261" customFormat="1" ht="15" x14ac:dyDescent="0.25">
      <c r="A24" s="791" t="s">
        <v>256</v>
      </c>
      <c r="B24" s="791" t="s">
        <v>284</v>
      </c>
      <c r="C24" s="791" t="s">
        <v>941</v>
      </c>
      <c r="D24" s="793">
        <v>305</v>
      </c>
      <c r="E24" s="805" t="s">
        <v>1106</v>
      </c>
      <c r="F24" s="806" t="s">
        <v>1245</v>
      </c>
      <c r="G24" s="799"/>
      <c r="H24" s="797"/>
      <c r="I24" s="798">
        <v>0</v>
      </c>
      <c r="J24" s="262"/>
      <c r="K24" s="271"/>
      <c r="L24" s="260"/>
    </row>
    <row r="25" spans="1:12" s="274" customFormat="1" x14ac:dyDescent="0.2">
      <c r="A25" s="791" t="s">
        <v>256</v>
      </c>
      <c r="B25" s="791" t="s">
        <v>284</v>
      </c>
      <c r="C25" s="791" t="s">
        <v>1230</v>
      </c>
      <c r="D25" s="793">
        <v>51</v>
      </c>
      <c r="E25" s="794" t="s">
        <v>1234</v>
      </c>
      <c r="F25" s="794" t="s">
        <v>1246</v>
      </c>
      <c r="G25" s="799"/>
      <c r="H25" s="797"/>
      <c r="I25" s="798">
        <v>0</v>
      </c>
      <c r="J25" s="266"/>
      <c r="K25" s="317"/>
      <c r="L25" s="204"/>
    </row>
    <row r="26" spans="1:12" s="274" customFormat="1" ht="25.5" x14ac:dyDescent="0.2">
      <c r="A26" s="791" t="s">
        <v>243</v>
      </c>
      <c r="B26" s="794" t="s">
        <v>276</v>
      </c>
      <c r="C26" s="791" t="s">
        <v>940</v>
      </c>
      <c r="D26" s="793">
        <v>7</v>
      </c>
      <c r="E26" s="794" t="s">
        <v>1066</v>
      </c>
      <c r="F26" s="794" t="s">
        <v>1136</v>
      </c>
      <c r="G26" s="799" t="s">
        <v>1323</v>
      </c>
      <c r="H26" s="800" t="s">
        <v>1324</v>
      </c>
      <c r="I26" s="798">
        <v>0</v>
      </c>
      <c r="J26" s="266"/>
      <c r="K26" s="317"/>
      <c r="L26" s="204"/>
    </row>
    <row r="27" spans="1:12" s="274" customFormat="1" ht="25.5" x14ac:dyDescent="0.2">
      <c r="A27" s="791" t="s">
        <v>243</v>
      </c>
      <c r="B27" s="794" t="s">
        <v>276</v>
      </c>
      <c r="C27" s="791" t="s">
        <v>940</v>
      </c>
      <c r="D27" s="793">
        <v>7</v>
      </c>
      <c r="E27" s="794" t="s">
        <v>1066</v>
      </c>
      <c r="F27" s="794" t="s">
        <v>1137</v>
      </c>
      <c r="G27" s="799" t="s">
        <v>1325</v>
      </c>
      <c r="H27" s="800" t="s">
        <v>1326</v>
      </c>
      <c r="I27" s="798">
        <v>0</v>
      </c>
      <c r="J27" s="266"/>
      <c r="K27" s="317"/>
      <c r="L27" s="204"/>
    </row>
    <row r="28" spans="1:12" s="274" customFormat="1" ht="25.5" x14ac:dyDescent="0.2">
      <c r="A28" s="791" t="s">
        <v>243</v>
      </c>
      <c r="B28" s="794" t="s">
        <v>276</v>
      </c>
      <c r="C28" s="791" t="s">
        <v>941</v>
      </c>
      <c r="D28" s="793">
        <v>106</v>
      </c>
      <c r="E28" s="794" t="s">
        <v>970</v>
      </c>
      <c r="F28" s="794" t="s">
        <v>971</v>
      </c>
      <c r="G28" s="796" t="s">
        <v>1327</v>
      </c>
      <c r="H28" s="797" t="s">
        <v>1328</v>
      </c>
      <c r="I28" s="798">
        <v>0</v>
      </c>
      <c r="J28" s="266"/>
      <c r="K28" s="317"/>
      <c r="L28" s="204"/>
    </row>
    <row r="29" spans="1:12" s="274" customFormat="1" ht="25.5" x14ac:dyDescent="0.2">
      <c r="A29" s="791" t="s">
        <v>243</v>
      </c>
      <c r="B29" s="794" t="s">
        <v>276</v>
      </c>
      <c r="C29" s="791" t="s">
        <v>941</v>
      </c>
      <c r="D29" s="793">
        <v>106</v>
      </c>
      <c r="E29" s="794" t="s">
        <v>970</v>
      </c>
      <c r="F29" s="794" t="s">
        <v>972</v>
      </c>
      <c r="G29" s="799" t="s">
        <v>1329</v>
      </c>
      <c r="H29" s="797" t="s">
        <v>1330</v>
      </c>
      <c r="I29" s="798">
        <v>0</v>
      </c>
      <c r="J29" s="266"/>
      <c r="K29" s="317"/>
      <c r="L29" s="204"/>
    </row>
    <row r="30" spans="1:12" s="194" customFormat="1" ht="38.25" x14ac:dyDescent="0.2">
      <c r="A30" s="791" t="s">
        <v>243</v>
      </c>
      <c r="B30" s="794" t="s">
        <v>276</v>
      </c>
      <c r="C30" s="791" t="s">
        <v>941</v>
      </c>
      <c r="D30" s="793">
        <v>106</v>
      </c>
      <c r="E30" s="794" t="s">
        <v>970</v>
      </c>
      <c r="F30" s="794" t="s">
        <v>973</v>
      </c>
      <c r="G30" s="799" t="s">
        <v>1331</v>
      </c>
      <c r="H30" s="797" t="s">
        <v>1332</v>
      </c>
      <c r="I30" s="798">
        <v>0</v>
      </c>
      <c r="J30" s="316"/>
      <c r="K30" s="317"/>
      <c r="L30" s="204"/>
    </row>
    <row r="31" spans="1:12" s="261" customFormat="1" x14ac:dyDescent="0.2">
      <c r="A31" s="791" t="s">
        <v>243</v>
      </c>
      <c r="B31" s="794" t="s">
        <v>276</v>
      </c>
      <c r="C31" s="791" t="s">
        <v>941</v>
      </c>
      <c r="D31" s="793">
        <v>306</v>
      </c>
      <c r="E31" s="794" t="s">
        <v>1107</v>
      </c>
      <c r="F31" s="794" t="s">
        <v>1247</v>
      </c>
      <c r="G31" s="799" t="s">
        <v>1333</v>
      </c>
      <c r="H31" s="797" t="s">
        <v>1334</v>
      </c>
      <c r="I31" s="798">
        <v>0</v>
      </c>
      <c r="J31" s="266"/>
      <c r="K31" s="317"/>
      <c r="L31" s="204"/>
    </row>
    <row r="32" spans="1:12" s="261" customFormat="1" ht="25.5" x14ac:dyDescent="0.2">
      <c r="A32" s="791" t="s">
        <v>243</v>
      </c>
      <c r="B32" s="794" t="s">
        <v>276</v>
      </c>
      <c r="C32" s="791" t="s">
        <v>941</v>
      </c>
      <c r="D32" s="793">
        <v>306</v>
      </c>
      <c r="E32" s="794" t="s">
        <v>1107</v>
      </c>
      <c r="F32" s="794" t="s">
        <v>1248</v>
      </c>
      <c r="G32" s="799" t="s">
        <v>1335</v>
      </c>
      <c r="H32" s="797" t="s">
        <v>1336</v>
      </c>
      <c r="I32" s="798">
        <v>0</v>
      </c>
      <c r="J32" s="269"/>
      <c r="K32" s="317"/>
      <c r="L32" s="204"/>
    </row>
    <row r="33" spans="1:12" s="194" customFormat="1" ht="12" customHeight="1" x14ac:dyDescent="0.2">
      <c r="A33" s="791" t="s">
        <v>243</v>
      </c>
      <c r="B33" s="794" t="s">
        <v>276</v>
      </c>
      <c r="C33" s="791" t="s">
        <v>941</v>
      </c>
      <c r="D33" s="793">
        <v>451</v>
      </c>
      <c r="E33" s="794" t="s">
        <v>1223</v>
      </c>
      <c r="F33" s="794" t="s">
        <v>1249</v>
      </c>
      <c r="G33" s="799" t="s">
        <v>1337</v>
      </c>
      <c r="H33" s="797" t="s">
        <v>1338</v>
      </c>
      <c r="I33" s="798">
        <v>0</v>
      </c>
      <c r="J33" s="266"/>
      <c r="K33" s="317"/>
      <c r="L33" s="204"/>
    </row>
    <row r="34" spans="1:12" s="194" customFormat="1" ht="12" customHeight="1" x14ac:dyDescent="0.2">
      <c r="A34" s="791" t="s">
        <v>243</v>
      </c>
      <c r="B34" s="794" t="s">
        <v>276</v>
      </c>
      <c r="C34" s="791" t="s">
        <v>941</v>
      </c>
      <c r="D34" s="793">
        <v>451</v>
      </c>
      <c r="E34" s="794" t="s">
        <v>1223</v>
      </c>
      <c r="F34" s="794" t="s">
        <v>1250</v>
      </c>
      <c r="G34" s="799" t="s">
        <v>1339</v>
      </c>
      <c r="H34" s="797" t="s">
        <v>1340</v>
      </c>
      <c r="I34" s="798">
        <v>0</v>
      </c>
      <c r="J34" s="266"/>
      <c r="K34" s="317"/>
      <c r="L34" s="204"/>
    </row>
    <row r="35" spans="1:12" s="194" customFormat="1" ht="12" customHeight="1" x14ac:dyDescent="0.2">
      <c r="A35" s="807" t="s">
        <v>243</v>
      </c>
      <c r="B35" s="807" t="s">
        <v>1228</v>
      </c>
      <c r="C35" s="791" t="s">
        <v>941</v>
      </c>
      <c r="D35" s="793">
        <v>456</v>
      </c>
      <c r="E35" s="794" t="s">
        <v>1229</v>
      </c>
      <c r="F35" s="794" t="s">
        <v>1251</v>
      </c>
      <c r="G35" s="808"/>
      <c r="H35" s="797"/>
      <c r="I35" s="798">
        <v>0</v>
      </c>
      <c r="J35" s="266"/>
      <c r="K35" s="317"/>
      <c r="L35" s="204"/>
    </row>
    <row r="36" spans="1:12" s="261" customFormat="1" ht="25.5" x14ac:dyDescent="0.2">
      <c r="A36" s="791" t="s">
        <v>236</v>
      </c>
      <c r="B36" s="794" t="s">
        <v>513</v>
      </c>
      <c r="C36" s="791" t="s">
        <v>940</v>
      </c>
      <c r="D36" s="793">
        <v>8</v>
      </c>
      <c r="E36" s="794" t="s">
        <v>1067</v>
      </c>
      <c r="F36" s="794" t="s">
        <v>1138</v>
      </c>
      <c r="G36" s="809" t="s">
        <v>1341</v>
      </c>
      <c r="H36" s="800" t="s">
        <v>1342</v>
      </c>
      <c r="I36" s="798">
        <v>0</v>
      </c>
      <c r="J36" s="262"/>
      <c r="K36" s="327"/>
      <c r="L36" s="325"/>
    </row>
    <row r="37" spans="1:12" s="194" customFormat="1" ht="14.25" x14ac:dyDescent="0.2">
      <c r="A37" s="791" t="s">
        <v>236</v>
      </c>
      <c r="B37" s="794" t="s">
        <v>513</v>
      </c>
      <c r="C37" s="791" t="s">
        <v>940</v>
      </c>
      <c r="D37" s="793">
        <v>254</v>
      </c>
      <c r="E37" s="805" t="s">
        <v>1197</v>
      </c>
      <c r="F37" s="794" t="s">
        <v>1198</v>
      </c>
      <c r="G37" s="799" t="s">
        <v>1343</v>
      </c>
      <c r="H37" s="797" t="s">
        <v>1344</v>
      </c>
      <c r="I37" s="798">
        <v>0</v>
      </c>
      <c r="J37" s="266"/>
      <c r="K37" s="317"/>
      <c r="L37" s="204"/>
    </row>
    <row r="38" spans="1:12" s="194" customFormat="1" ht="38.25" x14ac:dyDescent="0.2">
      <c r="A38" s="791" t="s">
        <v>236</v>
      </c>
      <c r="B38" s="794" t="s">
        <v>513</v>
      </c>
      <c r="C38" s="791" t="s">
        <v>941</v>
      </c>
      <c r="D38" s="793">
        <v>107</v>
      </c>
      <c r="E38" s="794" t="s">
        <v>1068</v>
      </c>
      <c r="F38" s="794" t="s">
        <v>974</v>
      </c>
      <c r="G38" s="799" t="s">
        <v>1345</v>
      </c>
      <c r="H38" s="797" t="s">
        <v>1346</v>
      </c>
      <c r="I38" s="798">
        <v>0</v>
      </c>
      <c r="J38" s="267"/>
      <c r="K38" s="314"/>
      <c r="L38" s="206"/>
    </row>
    <row r="39" spans="1:12" s="194" customFormat="1" ht="25.5" x14ac:dyDescent="0.2">
      <c r="A39" s="791" t="s">
        <v>236</v>
      </c>
      <c r="B39" s="794" t="s">
        <v>513</v>
      </c>
      <c r="C39" s="791" t="s">
        <v>941</v>
      </c>
      <c r="D39" s="793">
        <v>307</v>
      </c>
      <c r="E39" s="794" t="s">
        <v>1108</v>
      </c>
      <c r="F39" s="794" t="s">
        <v>1252</v>
      </c>
      <c r="G39" s="799" t="s">
        <v>1347</v>
      </c>
      <c r="H39" s="797" t="s">
        <v>1348</v>
      </c>
      <c r="I39" s="798">
        <v>0</v>
      </c>
      <c r="J39" s="266"/>
      <c r="K39" s="317"/>
      <c r="L39" s="204"/>
    </row>
    <row r="40" spans="1:12" s="194" customFormat="1" ht="25.5" x14ac:dyDescent="0.2">
      <c r="A40" s="791" t="s">
        <v>240</v>
      </c>
      <c r="B40" s="794" t="s">
        <v>274</v>
      </c>
      <c r="C40" s="791" t="s">
        <v>940</v>
      </c>
      <c r="D40" s="793">
        <v>9</v>
      </c>
      <c r="E40" s="794" t="s">
        <v>1069</v>
      </c>
      <c r="F40" s="794" t="s">
        <v>1139</v>
      </c>
      <c r="G40" s="799"/>
      <c r="H40" s="800"/>
      <c r="I40" s="798">
        <v>0</v>
      </c>
      <c r="J40" s="266"/>
      <c r="K40" s="317"/>
      <c r="L40" s="204"/>
    </row>
    <row r="41" spans="1:12" s="194" customFormat="1" ht="51" x14ac:dyDescent="0.2">
      <c r="A41" s="791" t="s">
        <v>240</v>
      </c>
      <c r="B41" s="794" t="s">
        <v>274</v>
      </c>
      <c r="C41" s="791" t="s">
        <v>941</v>
      </c>
      <c r="D41" s="793">
        <v>108</v>
      </c>
      <c r="E41" s="794" t="s">
        <v>975</v>
      </c>
      <c r="F41" s="794" t="s">
        <v>976</v>
      </c>
      <c r="G41" s="810"/>
      <c r="H41" s="797"/>
      <c r="I41" s="798">
        <v>0</v>
      </c>
      <c r="J41" s="266"/>
      <c r="K41" s="317"/>
      <c r="L41" s="204"/>
    </row>
    <row r="42" spans="1:12" s="194" customFormat="1" ht="25.5" x14ac:dyDescent="0.2">
      <c r="A42" s="791" t="s">
        <v>231</v>
      </c>
      <c r="B42" s="794" t="s">
        <v>267</v>
      </c>
      <c r="C42" s="791" t="s">
        <v>940</v>
      </c>
      <c r="D42" s="793">
        <v>10</v>
      </c>
      <c r="E42" s="794" t="s">
        <v>1070</v>
      </c>
      <c r="F42" s="794" t="s">
        <v>1140</v>
      </c>
      <c r="G42" s="799"/>
      <c r="H42" s="800"/>
      <c r="I42" s="798">
        <v>0</v>
      </c>
      <c r="J42" s="266"/>
      <c r="K42" s="317"/>
      <c r="L42" s="204"/>
    </row>
    <row r="43" spans="1:12" s="194" customFormat="1" ht="63.75" x14ac:dyDescent="0.2">
      <c r="A43" s="791" t="s">
        <v>231</v>
      </c>
      <c r="B43" s="794" t="s">
        <v>267</v>
      </c>
      <c r="C43" s="791" t="s">
        <v>941</v>
      </c>
      <c r="D43" s="793">
        <v>109</v>
      </c>
      <c r="E43" s="794" t="s">
        <v>977</v>
      </c>
      <c r="F43" s="794" t="s">
        <v>978</v>
      </c>
      <c r="G43" s="810"/>
      <c r="H43" s="811"/>
      <c r="I43" s="798">
        <v>0</v>
      </c>
      <c r="J43" s="266"/>
      <c r="K43" s="317"/>
      <c r="L43" s="204"/>
    </row>
    <row r="44" spans="1:12" s="261" customFormat="1" x14ac:dyDescent="0.2">
      <c r="A44" s="791" t="s">
        <v>231</v>
      </c>
      <c r="B44" s="794" t="s">
        <v>267</v>
      </c>
      <c r="C44" s="791" t="s">
        <v>941</v>
      </c>
      <c r="D44" s="793">
        <v>309</v>
      </c>
      <c r="E44" s="794" t="s">
        <v>1109</v>
      </c>
      <c r="F44" s="794" t="s">
        <v>1253</v>
      </c>
      <c r="G44" s="799"/>
      <c r="H44" s="797"/>
      <c r="I44" s="798">
        <v>0</v>
      </c>
      <c r="J44" s="266"/>
      <c r="K44" s="317"/>
      <c r="L44" s="204"/>
    </row>
    <row r="45" spans="1:12" s="261" customFormat="1" x14ac:dyDescent="0.2">
      <c r="A45" s="791" t="s">
        <v>262</v>
      </c>
      <c r="B45" s="791" t="s">
        <v>289</v>
      </c>
      <c r="C45" s="791" t="s">
        <v>940</v>
      </c>
      <c r="D45" s="793">
        <v>11</v>
      </c>
      <c r="E45" s="794" t="s">
        <v>1071</v>
      </c>
      <c r="F45" s="794" t="s">
        <v>1141</v>
      </c>
      <c r="G45" s="799"/>
      <c r="H45" s="800"/>
      <c r="I45" s="798">
        <v>0</v>
      </c>
      <c r="J45" s="266"/>
      <c r="K45" s="317"/>
      <c r="L45" s="204"/>
    </row>
    <row r="46" spans="1:12" s="194" customFormat="1" ht="11.25" customHeight="1" x14ac:dyDescent="0.2">
      <c r="A46" s="791" t="s">
        <v>262</v>
      </c>
      <c r="B46" s="791" t="s">
        <v>289</v>
      </c>
      <c r="C46" s="791" t="s">
        <v>941</v>
      </c>
      <c r="D46" s="793">
        <v>110</v>
      </c>
      <c r="E46" s="794" t="s">
        <v>980</v>
      </c>
      <c r="F46" s="794" t="s">
        <v>981</v>
      </c>
      <c r="G46" s="799"/>
      <c r="H46" s="811"/>
      <c r="I46" s="798">
        <v>0</v>
      </c>
      <c r="J46" s="266"/>
      <c r="K46" s="317"/>
      <c r="L46" s="204"/>
    </row>
    <row r="47" spans="1:12" s="274" customFormat="1" ht="25.5" x14ac:dyDescent="0.2">
      <c r="A47" s="791" t="s">
        <v>239</v>
      </c>
      <c r="B47" s="794" t="s">
        <v>273</v>
      </c>
      <c r="C47" s="791" t="s">
        <v>940</v>
      </c>
      <c r="D47" s="793">
        <v>12</v>
      </c>
      <c r="E47" s="794" t="s">
        <v>1072</v>
      </c>
      <c r="F47" s="794" t="s">
        <v>1142</v>
      </c>
      <c r="G47" s="796"/>
      <c r="H47" s="800"/>
      <c r="I47" s="798">
        <v>0</v>
      </c>
      <c r="J47" s="266"/>
      <c r="K47" s="317"/>
      <c r="L47" s="204"/>
    </row>
    <row r="48" spans="1:12" ht="51" x14ac:dyDescent="0.2">
      <c r="A48" s="791" t="s">
        <v>239</v>
      </c>
      <c r="B48" s="794" t="s">
        <v>273</v>
      </c>
      <c r="C48" s="791" t="s">
        <v>941</v>
      </c>
      <c r="D48" s="793">
        <v>111</v>
      </c>
      <c r="E48" s="794" t="s">
        <v>982</v>
      </c>
      <c r="F48" s="794" t="s">
        <v>983</v>
      </c>
      <c r="G48" s="796"/>
      <c r="H48" s="797"/>
      <c r="I48" s="798">
        <v>0</v>
      </c>
      <c r="J48" s="266"/>
      <c r="K48" s="314"/>
      <c r="L48" s="206"/>
    </row>
    <row r="49" spans="1:12" s="274" customFormat="1" ht="14.25" x14ac:dyDescent="0.2">
      <c r="A49" s="791" t="s">
        <v>239</v>
      </c>
      <c r="B49" s="794" t="s">
        <v>273</v>
      </c>
      <c r="C49" s="791" t="s">
        <v>941</v>
      </c>
      <c r="D49" s="793">
        <v>311</v>
      </c>
      <c r="E49" s="805" t="s">
        <v>1110</v>
      </c>
      <c r="F49" s="794" t="s">
        <v>1254</v>
      </c>
      <c r="G49" s="796"/>
      <c r="H49" s="797"/>
      <c r="I49" s="798">
        <v>0</v>
      </c>
      <c r="J49" s="326"/>
      <c r="K49" s="317"/>
      <c r="L49" s="204"/>
    </row>
    <row r="50" spans="1:12" s="194" customFormat="1" ht="11.25" customHeight="1" x14ac:dyDescent="0.2">
      <c r="A50" s="791" t="s">
        <v>261</v>
      </c>
      <c r="B50" s="791" t="s">
        <v>288</v>
      </c>
      <c r="C50" s="791" t="s">
        <v>940</v>
      </c>
      <c r="D50" s="793">
        <v>13</v>
      </c>
      <c r="E50" s="805" t="s">
        <v>1074</v>
      </c>
      <c r="F50" s="794" t="s">
        <v>1143</v>
      </c>
      <c r="G50" s="799" t="s">
        <v>1349</v>
      </c>
      <c r="H50" s="800" t="s">
        <v>1350</v>
      </c>
      <c r="I50" s="798">
        <v>0</v>
      </c>
      <c r="J50" s="266"/>
      <c r="K50" s="317"/>
      <c r="L50" s="204"/>
    </row>
    <row r="51" spans="1:12" s="194" customFormat="1" ht="11.25" customHeight="1" x14ac:dyDescent="0.2">
      <c r="A51" s="791" t="s">
        <v>261</v>
      </c>
      <c r="B51" s="791" t="s">
        <v>288</v>
      </c>
      <c r="C51" s="791" t="s">
        <v>941</v>
      </c>
      <c r="D51" s="793">
        <v>112</v>
      </c>
      <c r="E51" s="794" t="s">
        <v>984</v>
      </c>
      <c r="F51" s="794" t="s">
        <v>985</v>
      </c>
      <c r="G51" s="799"/>
      <c r="H51" s="797"/>
      <c r="I51" s="798">
        <v>0</v>
      </c>
      <c r="J51" s="266"/>
      <c r="K51" s="317"/>
      <c r="L51" s="204"/>
    </row>
    <row r="52" spans="1:12" s="261" customFormat="1" x14ac:dyDescent="0.2">
      <c r="A52" s="791" t="s">
        <v>261</v>
      </c>
      <c r="B52" s="791" t="s">
        <v>288</v>
      </c>
      <c r="C52" s="791" t="s">
        <v>941</v>
      </c>
      <c r="D52" s="793">
        <v>402</v>
      </c>
      <c r="E52" s="794" t="s">
        <v>1216</v>
      </c>
      <c r="F52" s="794"/>
      <c r="G52" s="799" t="s">
        <v>1351</v>
      </c>
      <c r="H52" s="797" t="s">
        <v>1352</v>
      </c>
      <c r="I52" s="798">
        <v>0</v>
      </c>
      <c r="J52" s="262"/>
      <c r="K52" s="271"/>
      <c r="L52" s="260"/>
    </row>
    <row r="53" spans="1:12" s="194" customFormat="1" ht="14.25" x14ac:dyDescent="0.2">
      <c r="A53" s="794" t="s">
        <v>246</v>
      </c>
      <c r="B53" s="792" t="s">
        <v>279</v>
      </c>
      <c r="C53" s="791" t="s">
        <v>940</v>
      </c>
      <c r="D53" s="793">
        <v>14</v>
      </c>
      <c r="E53" s="805" t="s">
        <v>1075</v>
      </c>
      <c r="F53" s="794" t="s">
        <v>1144</v>
      </c>
      <c r="G53" s="799" t="s">
        <v>1353</v>
      </c>
      <c r="H53" s="800" t="s">
        <v>1354</v>
      </c>
      <c r="I53" s="798">
        <v>0</v>
      </c>
      <c r="J53" s="262"/>
      <c r="K53" s="273"/>
      <c r="L53" s="204"/>
    </row>
    <row r="54" spans="1:12" s="194" customFormat="1" ht="25.5" x14ac:dyDescent="0.2">
      <c r="A54" s="791" t="s">
        <v>246</v>
      </c>
      <c r="B54" s="792" t="s">
        <v>279</v>
      </c>
      <c r="C54" s="791" t="s">
        <v>940</v>
      </c>
      <c r="D54" s="793">
        <v>14</v>
      </c>
      <c r="E54" s="805" t="s">
        <v>1075</v>
      </c>
      <c r="F54" s="794" t="s">
        <v>1145</v>
      </c>
      <c r="G54" s="799"/>
      <c r="H54" s="800"/>
      <c r="I54" s="798">
        <v>0</v>
      </c>
      <c r="J54" s="316"/>
      <c r="K54" s="314"/>
      <c r="L54" s="206"/>
    </row>
    <row r="55" spans="1:12" s="194" customFormat="1" ht="51" x14ac:dyDescent="0.2">
      <c r="A55" s="791" t="s">
        <v>246</v>
      </c>
      <c r="B55" s="792" t="s">
        <v>279</v>
      </c>
      <c r="C55" s="791" t="s">
        <v>941</v>
      </c>
      <c r="D55" s="793">
        <v>113</v>
      </c>
      <c r="E55" s="794" t="s">
        <v>986</v>
      </c>
      <c r="F55" s="795" t="s">
        <v>987</v>
      </c>
      <c r="G55" s="799"/>
      <c r="H55" s="797"/>
      <c r="I55" s="798">
        <v>0</v>
      </c>
      <c r="J55" s="316"/>
      <c r="K55" s="314"/>
      <c r="L55" s="206"/>
    </row>
    <row r="56" spans="1:12" s="194" customFormat="1" ht="25.5" x14ac:dyDescent="0.2">
      <c r="A56" s="791" t="s">
        <v>263</v>
      </c>
      <c r="B56" s="791" t="s">
        <v>290</v>
      </c>
      <c r="C56" s="791" t="s">
        <v>940</v>
      </c>
      <c r="D56" s="793">
        <v>15</v>
      </c>
      <c r="E56" s="805" t="s">
        <v>1076</v>
      </c>
      <c r="F56" s="794" t="s">
        <v>1146</v>
      </c>
      <c r="G56" s="799"/>
      <c r="H56" s="800"/>
      <c r="I56" s="798">
        <v>0</v>
      </c>
      <c r="J56" s="316"/>
      <c r="K56" s="314"/>
      <c r="L56" s="206"/>
    </row>
    <row r="57" spans="1:12" s="194" customFormat="1" x14ac:dyDescent="0.2">
      <c r="A57" s="791" t="s">
        <v>263</v>
      </c>
      <c r="B57" s="791" t="s">
        <v>290</v>
      </c>
      <c r="C57" s="791" t="s">
        <v>941</v>
      </c>
      <c r="D57" s="793">
        <v>114</v>
      </c>
      <c r="E57" s="794" t="s">
        <v>988</v>
      </c>
      <c r="F57" s="794" t="s">
        <v>989</v>
      </c>
      <c r="G57" s="799"/>
      <c r="H57" s="797"/>
      <c r="I57" s="798">
        <v>0</v>
      </c>
      <c r="J57" s="316"/>
      <c r="K57" s="314"/>
      <c r="L57" s="206"/>
    </row>
    <row r="58" spans="1:12" s="276" customFormat="1" x14ac:dyDescent="0.2">
      <c r="A58" s="791" t="s">
        <v>263</v>
      </c>
      <c r="B58" s="791" t="s">
        <v>290</v>
      </c>
      <c r="C58" s="791" t="s">
        <v>941</v>
      </c>
      <c r="D58" s="793">
        <v>114</v>
      </c>
      <c r="E58" s="794" t="s">
        <v>988</v>
      </c>
      <c r="F58" s="794" t="s">
        <v>990</v>
      </c>
      <c r="G58" s="799"/>
      <c r="H58" s="797"/>
      <c r="I58" s="798">
        <v>0</v>
      </c>
      <c r="J58" s="326"/>
      <c r="K58" s="314"/>
      <c r="L58" s="206"/>
    </row>
    <row r="59" spans="1:12" s="261" customFormat="1" x14ac:dyDescent="0.2">
      <c r="A59" s="791" t="s">
        <v>263</v>
      </c>
      <c r="B59" s="791" t="s">
        <v>290</v>
      </c>
      <c r="C59" s="791" t="s">
        <v>941</v>
      </c>
      <c r="D59" s="793">
        <v>114</v>
      </c>
      <c r="E59" s="794" t="s">
        <v>988</v>
      </c>
      <c r="F59" s="794" t="s">
        <v>991</v>
      </c>
      <c r="G59" s="799"/>
      <c r="H59" s="797"/>
      <c r="I59" s="798">
        <v>0</v>
      </c>
      <c r="J59" s="262"/>
      <c r="K59" s="271"/>
      <c r="L59" s="260"/>
    </row>
    <row r="60" spans="1:12" s="194" customFormat="1" ht="63.75" x14ac:dyDescent="0.2">
      <c r="A60" s="791" t="s">
        <v>263</v>
      </c>
      <c r="B60" s="791" t="s">
        <v>290</v>
      </c>
      <c r="C60" s="791" t="s">
        <v>941</v>
      </c>
      <c r="D60" s="793">
        <v>114</v>
      </c>
      <c r="E60" s="794" t="s">
        <v>988</v>
      </c>
      <c r="F60" s="794" t="s">
        <v>992</v>
      </c>
      <c r="G60" s="799"/>
      <c r="H60" s="797"/>
      <c r="I60" s="798">
        <v>0</v>
      </c>
      <c r="J60" s="266"/>
      <c r="K60" s="317"/>
      <c r="L60" s="204"/>
    </row>
    <row r="61" spans="1:12" s="194" customFormat="1" ht="25.5" x14ac:dyDescent="0.2">
      <c r="A61" s="791" t="s">
        <v>294</v>
      </c>
      <c r="B61" s="791" t="s">
        <v>516</v>
      </c>
      <c r="C61" s="791" t="s">
        <v>940</v>
      </c>
      <c r="D61" s="793">
        <v>16</v>
      </c>
      <c r="E61" s="805" t="s">
        <v>1077</v>
      </c>
      <c r="F61" s="794" t="s">
        <v>1147</v>
      </c>
      <c r="G61" s="808"/>
      <c r="H61" s="800"/>
      <c r="I61" s="798">
        <v>0</v>
      </c>
      <c r="J61" s="266"/>
      <c r="K61" s="317"/>
      <c r="L61" s="204"/>
    </row>
    <row r="62" spans="1:12" s="194" customFormat="1" x14ac:dyDescent="0.2">
      <c r="A62" s="791" t="s">
        <v>294</v>
      </c>
      <c r="B62" s="791" t="s">
        <v>516</v>
      </c>
      <c r="C62" s="791" t="s">
        <v>941</v>
      </c>
      <c r="D62" s="793">
        <v>115</v>
      </c>
      <c r="E62" s="794" t="s">
        <v>993</v>
      </c>
      <c r="F62" s="794" t="s">
        <v>994</v>
      </c>
      <c r="G62" s="808"/>
      <c r="H62" s="797"/>
      <c r="I62" s="798">
        <v>0</v>
      </c>
      <c r="J62" s="266"/>
      <c r="K62" s="317"/>
      <c r="L62" s="204"/>
    </row>
    <row r="63" spans="1:12" s="194" customFormat="1" ht="38.25" x14ac:dyDescent="0.2">
      <c r="A63" s="791" t="s">
        <v>294</v>
      </c>
      <c r="B63" s="791" t="s">
        <v>516</v>
      </c>
      <c r="C63" s="791" t="s">
        <v>941</v>
      </c>
      <c r="D63" s="793">
        <v>115</v>
      </c>
      <c r="E63" s="794" t="s">
        <v>993</v>
      </c>
      <c r="F63" s="794" t="s">
        <v>995</v>
      </c>
      <c r="G63" s="808"/>
      <c r="H63" s="797"/>
      <c r="I63" s="798">
        <v>0</v>
      </c>
      <c r="J63" s="318"/>
      <c r="K63" s="314"/>
      <c r="L63" s="206"/>
    </row>
    <row r="64" spans="1:12" s="194" customFormat="1" ht="14.25" x14ac:dyDescent="0.2">
      <c r="A64" s="791" t="s">
        <v>294</v>
      </c>
      <c r="B64" s="791" t="s">
        <v>516</v>
      </c>
      <c r="C64" s="791" t="s">
        <v>941</v>
      </c>
      <c r="D64" s="793">
        <v>315</v>
      </c>
      <c r="E64" s="805" t="s">
        <v>1111</v>
      </c>
      <c r="F64" s="794" t="s">
        <v>517</v>
      </c>
      <c r="G64" s="808"/>
      <c r="H64" s="797"/>
      <c r="I64" s="798">
        <v>0</v>
      </c>
      <c r="J64" s="266"/>
      <c r="K64" s="314"/>
      <c r="L64" s="206"/>
    </row>
    <row r="65" spans="1:12" s="194" customFormat="1" ht="25.5" x14ac:dyDescent="0.2">
      <c r="A65" s="794" t="s">
        <v>327</v>
      </c>
      <c r="B65" s="794" t="s">
        <v>328</v>
      </c>
      <c r="C65" s="791" t="s">
        <v>940</v>
      </c>
      <c r="D65" s="812">
        <v>17</v>
      </c>
      <c r="E65" s="805" t="s">
        <v>1078</v>
      </c>
      <c r="F65" s="794" t="s">
        <v>1148</v>
      </c>
      <c r="G65" s="799"/>
      <c r="H65" s="800"/>
      <c r="I65" s="798">
        <v>0</v>
      </c>
      <c r="J65" s="318"/>
      <c r="K65" s="314"/>
      <c r="L65" s="206"/>
    </row>
    <row r="66" spans="1:12" s="194" customFormat="1" ht="38.25" x14ac:dyDescent="0.2">
      <c r="A66" s="794" t="s">
        <v>327</v>
      </c>
      <c r="B66" s="794" t="s">
        <v>328</v>
      </c>
      <c r="C66" s="791" t="s">
        <v>941</v>
      </c>
      <c r="D66" s="793">
        <v>116</v>
      </c>
      <c r="E66" s="794" t="s">
        <v>996</v>
      </c>
      <c r="F66" s="794" t="s">
        <v>997</v>
      </c>
      <c r="G66" s="813"/>
      <c r="H66" s="811"/>
      <c r="I66" s="798">
        <v>0</v>
      </c>
      <c r="J66" s="326"/>
      <c r="K66" s="314"/>
      <c r="L66" s="206"/>
    </row>
    <row r="67" spans="1:12" s="261" customFormat="1" ht="42.75" x14ac:dyDescent="0.2">
      <c r="A67" s="794" t="s">
        <v>230</v>
      </c>
      <c r="B67" s="794" t="s">
        <v>286</v>
      </c>
      <c r="C67" s="791" t="s">
        <v>940</v>
      </c>
      <c r="D67" s="793">
        <v>18</v>
      </c>
      <c r="E67" s="801" t="s">
        <v>1079</v>
      </c>
      <c r="F67" s="794" t="s">
        <v>1149</v>
      </c>
      <c r="G67" s="799"/>
      <c r="H67" s="800"/>
      <c r="I67" s="798">
        <v>0</v>
      </c>
      <c r="J67" s="262"/>
      <c r="K67" s="271"/>
      <c r="L67" s="260"/>
    </row>
    <row r="68" spans="1:12" s="194" customFormat="1" ht="76.5" x14ac:dyDescent="0.2">
      <c r="A68" s="794" t="s">
        <v>230</v>
      </c>
      <c r="B68" s="794" t="s">
        <v>286</v>
      </c>
      <c r="C68" s="791" t="s">
        <v>941</v>
      </c>
      <c r="D68" s="793">
        <v>117</v>
      </c>
      <c r="E68" s="794" t="s">
        <v>998</v>
      </c>
      <c r="F68" s="794" t="s">
        <v>999</v>
      </c>
      <c r="G68" s="799"/>
      <c r="H68" s="811"/>
      <c r="I68" s="798">
        <v>0</v>
      </c>
      <c r="J68" s="270"/>
      <c r="K68" s="314"/>
      <c r="L68" s="206"/>
    </row>
    <row r="69" spans="1:12" s="194" customFormat="1" ht="28.5" x14ac:dyDescent="0.2">
      <c r="A69" s="791" t="s">
        <v>247</v>
      </c>
      <c r="B69" s="792" t="s">
        <v>514</v>
      </c>
      <c r="C69" s="791" t="s">
        <v>940</v>
      </c>
      <c r="D69" s="793">
        <v>19</v>
      </c>
      <c r="E69" s="801" t="s">
        <v>1080</v>
      </c>
      <c r="F69" s="794" t="s">
        <v>1150</v>
      </c>
      <c r="G69" s="799" t="s">
        <v>1355</v>
      </c>
      <c r="H69" s="800" t="s">
        <v>1356</v>
      </c>
      <c r="I69" s="798">
        <v>0</v>
      </c>
      <c r="J69" s="266"/>
      <c r="K69" s="314"/>
      <c r="L69" s="206"/>
    </row>
    <row r="70" spans="1:12" s="194" customFormat="1" ht="25.5" x14ac:dyDescent="0.2">
      <c r="A70" s="791" t="s">
        <v>247</v>
      </c>
      <c r="B70" s="792" t="s">
        <v>514</v>
      </c>
      <c r="C70" s="791" t="s">
        <v>940</v>
      </c>
      <c r="D70" s="793">
        <v>255</v>
      </c>
      <c r="E70" s="801" t="s">
        <v>1201</v>
      </c>
      <c r="F70" s="794" t="s">
        <v>1202</v>
      </c>
      <c r="G70" s="799" t="s">
        <v>1357</v>
      </c>
      <c r="H70" s="800" t="s">
        <v>1358</v>
      </c>
      <c r="I70" s="798">
        <v>0</v>
      </c>
      <c r="J70" s="266"/>
      <c r="K70" s="314"/>
      <c r="L70" s="206"/>
    </row>
    <row r="71" spans="1:12" s="194" customFormat="1" ht="14.25" x14ac:dyDescent="0.2">
      <c r="A71" s="791" t="s">
        <v>247</v>
      </c>
      <c r="B71" s="792" t="s">
        <v>514</v>
      </c>
      <c r="C71" s="791" t="s">
        <v>940</v>
      </c>
      <c r="D71" s="793">
        <v>255</v>
      </c>
      <c r="E71" s="801" t="s">
        <v>1201</v>
      </c>
      <c r="F71" s="794" t="s">
        <v>1203</v>
      </c>
      <c r="G71" s="799" t="s">
        <v>1359</v>
      </c>
      <c r="H71" s="797" t="s">
        <v>1360</v>
      </c>
      <c r="I71" s="798">
        <v>0</v>
      </c>
      <c r="J71" s="270"/>
      <c r="K71" s="314"/>
      <c r="L71" s="206"/>
    </row>
    <row r="72" spans="1:12" s="194" customFormat="1" ht="25.5" x14ac:dyDescent="0.2">
      <c r="A72" s="791" t="s">
        <v>247</v>
      </c>
      <c r="B72" s="792" t="s">
        <v>514</v>
      </c>
      <c r="C72" s="791" t="s">
        <v>941</v>
      </c>
      <c r="D72" s="793">
        <v>118</v>
      </c>
      <c r="E72" s="794" t="s">
        <v>1112</v>
      </c>
      <c r="F72" s="795" t="s">
        <v>1000</v>
      </c>
      <c r="G72" s="799" t="s">
        <v>1361</v>
      </c>
      <c r="H72" s="797" t="s">
        <v>1362</v>
      </c>
      <c r="I72" s="798">
        <v>0</v>
      </c>
      <c r="J72" s="270"/>
      <c r="K72" s="314"/>
      <c r="L72" s="206"/>
    </row>
    <row r="73" spans="1:12" s="194" customFormat="1" ht="28.5" x14ac:dyDescent="0.2">
      <c r="A73" s="791" t="s">
        <v>247</v>
      </c>
      <c r="B73" s="792" t="s">
        <v>514</v>
      </c>
      <c r="C73" s="791" t="s">
        <v>941</v>
      </c>
      <c r="D73" s="793">
        <v>318</v>
      </c>
      <c r="E73" s="801" t="s">
        <v>1113</v>
      </c>
      <c r="F73" s="795" t="s">
        <v>1255</v>
      </c>
      <c r="G73" s="814" t="s">
        <v>1363</v>
      </c>
      <c r="H73" s="800" t="s">
        <v>1364</v>
      </c>
      <c r="I73" s="798">
        <v>0</v>
      </c>
      <c r="J73" s="270"/>
      <c r="K73" s="314"/>
      <c r="L73" s="206"/>
    </row>
    <row r="74" spans="1:12" s="194" customFormat="1" ht="28.5" x14ac:dyDescent="0.2">
      <c r="A74" s="791" t="s">
        <v>254</v>
      </c>
      <c r="B74" s="792" t="s">
        <v>282</v>
      </c>
      <c r="C74" s="791" t="s">
        <v>940</v>
      </c>
      <c r="D74" s="793">
        <v>20</v>
      </c>
      <c r="E74" s="801" t="s">
        <v>1081</v>
      </c>
      <c r="F74" s="794" t="s">
        <v>1151</v>
      </c>
      <c r="G74" s="814" t="s">
        <v>1256</v>
      </c>
      <c r="H74" s="800"/>
      <c r="I74" s="798">
        <v>0</v>
      </c>
      <c r="J74" s="326"/>
      <c r="K74" s="314"/>
      <c r="L74" s="206"/>
    </row>
    <row r="75" spans="1:12" s="261" customFormat="1" ht="28.5" x14ac:dyDescent="0.2">
      <c r="A75" s="791" t="s">
        <v>254</v>
      </c>
      <c r="B75" s="792" t="s">
        <v>282</v>
      </c>
      <c r="C75" s="791" t="s">
        <v>940</v>
      </c>
      <c r="D75" s="793">
        <v>20</v>
      </c>
      <c r="E75" s="801" t="s">
        <v>1081</v>
      </c>
      <c r="F75" s="794" t="s">
        <v>1152</v>
      </c>
      <c r="G75" s="814" t="s">
        <v>1257</v>
      </c>
      <c r="H75" s="815"/>
      <c r="I75" s="798">
        <v>0</v>
      </c>
      <c r="J75" s="262"/>
      <c r="K75" s="271"/>
      <c r="L75" s="260"/>
    </row>
    <row r="76" spans="1:12" s="194" customFormat="1" ht="28.5" x14ac:dyDescent="0.2">
      <c r="A76" s="791" t="s">
        <v>254</v>
      </c>
      <c r="B76" s="792" t="s">
        <v>282</v>
      </c>
      <c r="C76" s="791" t="s">
        <v>940</v>
      </c>
      <c r="D76" s="793">
        <v>256</v>
      </c>
      <c r="E76" s="801" t="s">
        <v>1199</v>
      </c>
      <c r="F76" s="795" t="s">
        <v>1200</v>
      </c>
      <c r="G76" s="814" t="s">
        <v>1258</v>
      </c>
      <c r="H76" s="797"/>
      <c r="I76" s="798">
        <v>0</v>
      </c>
      <c r="J76" s="266"/>
      <c r="K76" s="317"/>
      <c r="L76" s="204"/>
    </row>
    <row r="77" spans="1:12" s="194" customFormat="1" ht="63.75" x14ac:dyDescent="0.2">
      <c r="A77" s="791" t="s">
        <v>254</v>
      </c>
      <c r="B77" s="792" t="s">
        <v>282</v>
      </c>
      <c r="C77" s="791" t="s">
        <v>941</v>
      </c>
      <c r="D77" s="793">
        <v>119</v>
      </c>
      <c r="E77" s="794" t="s">
        <v>1001</v>
      </c>
      <c r="F77" s="795" t="s">
        <v>1002</v>
      </c>
      <c r="G77" s="814" t="s">
        <v>1259</v>
      </c>
      <c r="H77" s="797"/>
      <c r="I77" s="798">
        <v>0</v>
      </c>
      <c r="J77" s="266"/>
      <c r="K77" s="317"/>
      <c r="L77" s="204"/>
    </row>
    <row r="78" spans="1:12" s="194" customFormat="1" ht="25.5" x14ac:dyDescent="0.2">
      <c r="A78" s="791" t="s">
        <v>254</v>
      </c>
      <c r="B78" s="792" t="s">
        <v>282</v>
      </c>
      <c r="C78" s="791" t="s">
        <v>941</v>
      </c>
      <c r="D78" s="793">
        <v>119</v>
      </c>
      <c r="E78" s="794" t="s">
        <v>1001</v>
      </c>
      <c r="F78" s="795" t="s">
        <v>1003</v>
      </c>
      <c r="G78" s="814" t="s">
        <v>1260</v>
      </c>
      <c r="H78" s="797"/>
      <c r="I78" s="798">
        <v>0</v>
      </c>
      <c r="J78" s="326"/>
      <c r="K78" s="317"/>
      <c r="L78" s="204"/>
    </row>
    <row r="79" spans="1:12" s="261" customFormat="1" ht="25.5" x14ac:dyDescent="0.2">
      <c r="A79" s="791" t="s">
        <v>254</v>
      </c>
      <c r="B79" s="792" t="s">
        <v>282</v>
      </c>
      <c r="C79" s="791" t="s">
        <v>941</v>
      </c>
      <c r="D79" s="793">
        <v>319</v>
      </c>
      <c r="E79" s="805" t="s">
        <v>1114</v>
      </c>
      <c r="F79" s="795" t="s">
        <v>1261</v>
      </c>
      <c r="G79" s="814" t="s">
        <v>1262</v>
      </c>
      <c r="H79" s="797"/>
      <c r="I79" s="798">
        <v>0</v>
      </c>
      <c r="J79" s="262"/>
      <c r="K79" s="327"/>
      <c r="L79" s="325"/>
    </row>
    <row r="80" spans="1:12" s="194" customFormat="1" x14ac:dyDescent="0.2">
      <c r="A80" s="791" t="s">
        <v>254</v>
      </c>
      <c r="B80" s="792" t="s">
        <v>282</v>
      </c>
      <c r="C80" s="791" t="s">
        <v>941</v>
      </c>
      <c r="D80" s="793">
        <v>403</v>
      </c>
      <c r="E80" s="794" t="s">
        <v>1217</v>
      </c>
      <c r="F80" s="795"/>
      <c r="G80" s="814" t="s">
        <v>1263</v>
      </c>
      <c r="H80" s="797"/>
      <c r="I80" s="798">
        <v>0</v>
      </c>
      <c r="J80" s="266"/>
      <c r="K80" s="314"/>
      <c r="L80" s="206"/>
    </row>
    <row r="81" spans="1:12" s="194" customFormat="1" ht="25.5" x14ac:dyDescent="0.2">
      <c r="A81" s="791" t="s">
        <v>254</v>
      </c>
      <c r="B81" s="792" t="s">
        <v>282</v>
      </c>
      <c r="C81" s="791" t="s">
        <v>1230</v>
      </c>
      <c r="D81" s="793">
        <v>2</v>
      </c>
      <c r="E81" s="794" t="s">
        <v>1232</v>
      </c>
      <c r="F81" s="795" t="s">
        <v>1264</v>
      </c>
      <c r="G81" s="814" t="s">
        <v>1265</v>
      </c>
      <c r="H81" s="797"/>
      <c r="I81" s="798">
        <v>0</v>
      </c>
      <c r="J81" s="266"/>
      <c r="K81" s="314"/>
      <c r="L81" s="206"/>
    </row>
    <row r="82" spans="1:12" s="194" customFormat="1" ht="25.5" x14ac:dyDescent="0.2">
      <c r="A82" s="791" t="s">
        <v>254</v>
      </c>
      <c r="B82" s="792" t="s">
        <v>282</v>
      </c>
      <c r="C82" s="791" t="s">
        <v>1230</v>
      </c>
      <c r="D82" s="793">
        <v>52</v>
      </c>
      <c r="E82" s="794" t="s">
        <v>1233</v>
      </c>
      <c r="F82" s="795" t="s">
        <v>1266</v>
      </c>
      <c r="G82" s="799" t="s">
        <v>1267</v>
      </c>
      <c r="H82" s="797"/>
      <c r="I82" s="798">
        <v>0</v>
      </c>
      <c r="J82" s="266"/>
      <c r="K82" s="314"/>
      <c r="L82" s="206"/>
    </row>
    <row r="83" spans="1:12" s="194" customFormat="1" ht="25.5" x14ac:dyDescent="0.2">
      <c r="A83" s="791" t="s">
        <v>320</v>
      </c>
      <c r="B83" s="792" t="s">
        <v>321</v>
      </c>
      <c r="C83" s="791" t="s">
        <v>940</v>
      </c>
      <c r="D83" s="793">
        <v>21</v>
      </c>
      <c r="E83" s="805" t="s">
        <v>1082</v>
      </c>
      <c r="F83" s="795" t="s">
        <v>1153</v>
      </c>
      <c r="G83" s="799" t="s">
        <v>1365</v>
      </c>
      <c r="H83" s="797" t="s">
        <v>1366</v>
      </c>
      <c r="I83" s="798">
        <v>0</v>
      </c>
      <c r="J83" s="266"/>
      <c r="K83" s="314"/>
      <c r="L83" s="206"/>
    </row>
    <row r="84" spans="1:12" s="194" customFormat="1" ht="25.5" x14ac:dyDescent="0.2">
      <c r="A84" s="791" t="s">
        <v>320</v>
      </c>
      <c r="B84" s="792" t="s">
        <v>321</v>
      </c>
      <c r="C84" s="791" t="s">
        <v>941</v>
      </c>
      <c r="D84" s="793">
        <v>120</v>
      </c>
      <c r="E84" s="794" t="s">
        <v>1004</v>
      </c>
      <c r="F84" s="795" t="s">
        <v>1005</v>
      </c>
      <c r="G84" s="799" t="s">
        <v>1367</v>
      </c>
      <c r="H84" s="797" t="s">
        <v>1368</v>
      </c>
      <c r="I84" s="798">
        <v>0</v>
      </c>
      <c r="J84" s="266"/>
      <c r="K84" s="314"/>
      <c r="L84" s="206"/>
    </row>
    <row r="85" spans="1:12" s="194" customFormat="1" ht="28.5" x14ac:dyDescent="0.2">
      <c r="A85" s="791" t="s">
        <v>320</v>
      </c>
      <c r="B85" s="792" t="s">
        <v>321</v>
      </c>
      <c r="C85" s="791" t="s">
        <v>941</v>
      </c>
      <c r="D85" s="793">
        <v>320</v>
      </c>
      <c r="E85" s="801" t="s">
        <v>1115</v>
      </c>
      <c r="F85" s="795" t="s">
        <v>1268</v>
      </c>
      <c r="G85" s="799" t="s">
        <v>1369</v>
      </c>
      <c r="H85" s="797" t="s">
        <v>1370</v>
      </c>
      <c r="I85" s="798">
        <v>0</v>
      </c>
      <c r="J85" s="326"/>
      <c r="K85" s="314"/>
      <c r="L85" s="206"/>
    </row>
    <row r="86" spans="1:12" s="261" customFormat="1" ht="25.5" x14ac:dyDescent="0.2">
      <c r="A86" s="791" t="s">
        <v>244</v>
      </c>
      <c r="B86" s="794" t="s">
        <v>277</v>
      </c>
      <c r="C86" s="791" t="s">
        <v>940</v>
      </c>
      <c r="D86" s="793">
        <v>22</v>
      </c>
      <c r="E86" s="805" t="s">
        <v>1083</v>
      </c>
      <c r="F86" s="795" t="s">
        <v>1154</v>
      </c>
      <c r="G86" s="799"/>
      <c r="H86" s="797"/>
      <c r="I86" s="798">
        <v>0</v>
      </c>
      <c r="J86" s="262"/>
      <c r="K86" s="271"/>
      <c r="L86" s="260"/>
    </row>
    <row r="87" spans="1:12" s="194" customFormat="1" ht="38.25" x14ac:dyDescent="0.2">
      <c r="A87" s="791" t="s">
        <v>244</v>
      </c>
      <c r="B87" s="794" t="s">
        <v>277</v>
      </c>
      <c r="C87" s="791" t="s">
        <v>941</v>
      </c>
      <c r="D87" s="793">
        <v>121</v>
      </c>
      <c r="E87" s="794" t="s">
        <v>1006</v>
      </c>
      <c r="F87" s="794" t="s">
        <v>1007</v>
      </c>
      <c r="G87" s="796"/>
      <c r="H87" s="797"/>
      <c r="I87" s="798">
        <v>0</v>
      </c>
      <c r="J87" s="270"/>
      <c r="K87" s="317"/>
      <c r="L87" s="204"/>
    </row>
    <row r="88" spans="1:12" s="194" customFormat="1" ht="25.5" x14ac:dyDescent="0.2">
      <c r="A88" s="791" t="s">
        <v>260</v>
      </c>
      <c r="B88" s="791" t="s">
        <v>287</v>
      </c>
      <c r="C88" s="791" t="s">
        <v>940</v>
      </c>
      <c r="D88" s="793">
        <v>23</v>
      </c>
      <c r="E88" s="805" t="s">
        <v>1084</v>
      </c>
      <c r="F88" s="794" t="s">
        <v>1155</v>
      </c>
      <c r="G88" s="796"/>
      <c r="H88" s="797"/>
      <c r="I88" s="798">
        <v>0</v>
      </c>
      <c r="J88" s="270"/>
      <c r="K88" s="317"/>
      <c r="L88" s="204"/>
    </row>
    <row r="89" spans="1:12" s="194" customFormat="1" ht="51" x14ac:dyDescent="0.2">
      <c r="A89" s="791" t="s">
        <v>260</v>
      </c>
      <c r="B89" s="791" t="s">
        <v>287</v>
      </c>
      <c r="C89" s="791" t="s">
        <v>941</v>
      </c>
      <c r="D89" s="793">
        <v>122</v>
      </c>
      <c r="E89" s="794" t="s">
        <v>1008</v>
      </c>
      <c r="F89" s="794" t="s">
        <v>1009</v>
      </c>
      <c r="G89" s="799"/>
      <c r="H89" s="797"/>
      <c r="I89" s="798">
        <v>0</v>
      </c>
      <c r="J89" s="267"/>
      <c r="K89" s="317"/>
      <c r="L89" s="204"/>
    </row>
    <row r="90" spans="1:12" s="194" customFormat="1" ht="25.5" x14ac:dyDescent="0.2">
      <c r="A90" s="791" t="s">
        <v>253</v>
      </c>
      <c r="B90" s="792" t="s">
        <v>518</v>
      </c>
      <c r="C90" s="791" t="s">
        <v>940</v>
      </c>
      <c r="D90" s="793">
        <v>24</v>
      </c>
      <c r="E90" s="801" t="s">
        <v>1157</v>
      </c>
      <c r="F90" s="795" t="s">
        <v>1156</v>
      </c>
      <c r="G90" s="799"/>
      <c r="H90" s="797"/>
      <c r="I90" s="798">
        <v>0</v>
      </c>
      <c r="J90" s="267"/>
      <c r="K90" s="317"/>
      <c r="L90" s="204"/>
    </row>
    <row r="91" spans="1:12" s="194" customFormat="1" ht="51" x14ac:dyDescent="0.2">
      <c r="A91" s="791" t="s">
        <v>253</v>
      </c>
      <c r="B91" s="792" t="s">
        <v>518</v>
      </c>
      <c r="C91" s="791" t="s">
        <v>941</v>
      </c>
      <c r="D91" s="793">
        <v>123</v>
      </c>
      <c r="E91" s="794" t="s">
        <v>1010</v>
      </c>
      <c r="F91" s="795" t="s">
        <v>1011</v>
      </c>
      <c r="G91" s="816"/>
      <c r="H91" s="797"/>
      <c r="I91" s="798">
        <v>0</v>
      </c>
      <c r="J91" s="326"/>
      <c r="K91" s="317"/>
      <c r="L91" s="204"/>
    </row>
    <row r="92" spans="1:12" s="194" customFormat="1" ht="42.75" x14ac:dyDescent="0.2">
      <c r="A92" s="791" t="s">
        <v>942</v>
      </c>
      <c r="B92" s="792" t="s">
        <v>286</v>
      </c>
      <c r="C92" s="791" t="s">
        <v>940</v>
      </c>
      <c r="D92" s="793">
        <v>25</v>
      </c>
      <c r="E92" s="801" t="s">
        <v>1158</v>
      </c>
      <c r="F92" s="795" t="s">
        <v>1160</v>
      </c>
      <c r="G92" s="799"/>
      <c r="H92" s="797"/>
      <c r="I92" s="798">
        <v>0</v>
      </c>
      <c r="J92" s="326"/>
      <c r="K92" s="317"/>
      <c r="L92" s="204"/>
    </row>
    <row r="93" spans="1:12" s="194" customFormat="1" ht="42.75" x14ac:dyDescent="0.2">
      <c r="A93" s="791" t="s">
        <v>942</v>
      </c>
      <c r="B93" s="792" t="s">
        <v>286</v>
      </c>
      <c r="C93" s="791" t="s">
        <v>940</v>
      </c>
      <c r="D93" s="793">
        <v>25</v>
      </c>
      <c r="E93" s="801" t="s">
        <v>1158</v>
      </c>
      <c r="F93" s="795" t="s">
        <v>1159</v>
      </c>
      <c r="G93" s="816"/>
      <c r="H93" s="797"/>
      <c r="I93" s="798">
        <v>0</v>
      </c>
      <c r="J93" s="326"/>
      <c r="K93" s="317"/>
      <c r="L93" s="204"/>
    </row>
    <row r="94" spans="1:12" s="261" customFormat="1" ht="42.75" x14ac:dyDescent="0.2">
      <c r="A94" s="791" t="s">
        <v>942</v>
      </c>
      <c r="B94" s="792" t="s">
        <v>286</v>
      </c>
      <c r="C94" s="791" t="s">
        <v>940</v>
      </c>
      <c r="D94" s="793">
        <v>25</v>
      </c>
      <c r="E94" s="801" t="s">
        <v>1158</v>
      </c>
      <c r="F94" s="795" t="s">
        <v>1161</v>
      </c>
      <c r="G94" s="816"/>
      <c r="H94" s="797"/>
      <c r="I94" s="798">
        <v>0</v>
      </c>
      <c r="J94" s="262"/>
      <c r="K94" s="327"/>
      <c r="L94" s="325"/>
    </row>
    <row r="95" spans="1:12" s="194" customFormat="1" ht="38.25" x14ac:dyDescent="0.2">
      <c r="A95" s="791" t="s">
        <v>942</v>
      </c>
      <c r="B95" s="792" t="s">
        <v>286</v>
      </c>
      <c r="C95" s="791" t="s">
        <v>940</v>
      </c>
      <c r="D95" s="793">
        <v>257</v>
      </c>
      <c r="E95" s="794" t="s">
        <v>1204</v>
      </c>
      <c r="F95" s="795" t="s">
        <v>1192</v>
      </c>
      <c r="G95" s="799"/>
      <c r="H95" s="797"/>
      <c r="I95" s="798">
        <v>0</v>
      </c>
      <c r="J95" s="319"/>
      <c r="K95" s="273"/>
      <c r="L95" s="206"/>
    </row>
    <row r="96" spans="1:12" s="194" customFormat="1" ht="63.75" x14ac:dyDescent="0.2">
      <c r="A96" s="791" t="s">
        <v>942</v>
      </c>
      <c r="B96" s="792" t="s">
        <v>286</v>
      </c>
      <c r="C96" s="791" t="s">
        <v>941</v>
      </c>
      <c r="D96" s="793">
        <v>124</v>
      </c>
      <c r="E96" s="794" t="s">
        <v>1012</v>
      </c>
      <c r="F96" s="795" t="s">
        <v>1013</v>
      </c>
      <c r="G96" s="799"/>
      <c r="H96" s="797"/>
      <c r="I96" s="798">
        <v>0</v>
      </c>
      <c r="J96" s="319"/>
      <c r="K96" s="273"/>
      <c r="L96" s="206"/>
    </row>
    <row r="97" spans="1:12" s="194" customFormat="1" ht="38.25" x14ac:dyDescent="0.2">
      <c r="A97" s="791" t="s">
        <v>942</v>
      </c>
      <c r="B97" s="792" t="s">
        <v>286</v>
      </c>
      <c r="C97" s="791" t="s">
        <v>941</v>
      </c>
      <c r="D97" s="793">
        <v>124</v>
      </c>
      <c r="E97" s="794" t="s">
        <v>1012</v>
      </c>
      <c r="F97" s="795" t="s">
        <v>1014</v>
      </c>
      <c r="G97" s="799"/>
      <c r="H97" s="797"/>
      <c r="I97" s="798">
        <v>0</v>
      </c>
      <c r="J97" s="319"/>
      <c r="K97" s="272"/>
      <c r="L97" s="206"/>
    </row>
    <row r="98" spans="1:12" s="194" customFormat="1" ht="42.75" x14ac:dyDescent="0.2">
      <c r="A98" s="791" t="s">
        <v>942</v>
      </c>
      <c r="B98" s="792" t="s">
        <v>286</v>
      </c>
      <c r="C98" s="791" t="s">
        <v>941</v>
      </c>
      <c r="D98" s="793">
        <v>324</v>
      </c>
      <c r="E98" s="801" t="s">
        <v>1116</v>
      </c>
      <c r="F98" s="795" t="s">
        <v>1269</v>
      </c>
      <c r="G98" s="799"/>
      <c r="H98" s="797"/>
      <c r="I98" s="798">
        <v>0</v>
      </c>
      <c r="J98" s="319"/>
      <c r="K98" s="273"/>
      <c r="L98" s="206"/>
    </row>
    <row r="99" spans="1:12" s="194" customFormat="1" ht="38.25" x14ac:dyDescent="0.2">
      <c r="A99" s="791" t="s">
        <v>942</v>
      </c>
      <c r="B99" s="792" t="s">
        <v>286</v>
      </c>
      <c r="C99" s="791" t="s">
        <v>941</v>
      </c>
      <c r="D99" s="793">
        <v>404</v>
      </c>
      <c r="E99" s="794" t="s">
        <v>1218</v>
      </c>
      <c r="F99" s="795"/>
      <c r="G99" s="799"/>
      <c r="H99" s="797"/>
      <c r="I99" s="798">
        <v>0</v>
      </c>
      <c r="J99" s="319"/>
      <c r="K99" s="272"/>
      <c r="L99" s="206"/>
    </row>
    <row r="100" spans="1:12" s="194" customFormat="1" ht="38.25" x14ac:dyDescent="0.2">
      <c r="A100" s="791" t="s">
        <v>942</v>
      </c>
      <c r="B100" s="794" t="s">
        <v>268</v>
      </c>
      <c r="C100" s="791" t="s">
        <v>941</v>
      </c>
      <c r="D100" s="793">
        <v>452</v>
      </c>
      <c r="E100" s="794" t="s">
        <v>1224</v>
      </c>
      <c r="F100" s="794" t="s">
        <v>1270</v>
      </c>
      <c r="G100" s="799"/>
      <c r="H100" s="797"/>
      <c r="I100" s="798">
        <v>0</v>
      </c>
      <c r="J100" s="326"/>
      <c r="K100" s="273"/>
      <c r="L100" s="206"/>
    </row>
    <row r="101" spans="1:12" s="261" customFormat="1" ht="25.5" x14ac:dyDescent="0.2">
      <c r="A101" s="791" t="s">
        <v>232</v>
      </c>
      <c r="B101" s="794" t="s">
        <v>268</v>
      </c>
      <c r="C101" s="791" t="s">
        <v>940</v>
      </c>
      <c r="D101" s="793">
        <v>26</v>
      </c>
      <c r="E101" s="794" t="s">
        <v>1085</v>
      </c>
      <c r="F101" s="794" t="s">
        <v>1162</v>
      </c>
      <c r="G101" s="799"/>
      <c r="H101" s="797"/>
      <c r="I101" s="798">
        <v>0</v>
      </c>
      <c r="J101" s="262"/>
      <c r="K101" s="324"/>
      <c r="L101" s="260"/>
    </row>
    <row r="102" spans="1:12" s="194" customFormat="1" ht="63.75" x14ac:dyDescent="0.2">
      <c r="A102" s="791" t="s">
        <v>232</v>
      </c>
      <c r="B102" s="794" t="s">
        <v>268</v>
      </c>
      <c r="C102" s="791" t="s">
        <v>941</v>
      </c>
      <c r="D102" s="793">
        <v>125</v>
      </c>
      <c r="E102" s="794" t="s">
        <v>1015</v>
      </c>
      <c r="F102" s="794" t="s">
        <v>1016</v>
      </c>
      <c r="G102" s="799"/>
      <c r="H102" s="797"/>
      <c r="I102" s="798">
        <v>0</v>
      </c>
      <c r="J102" s="269"/>
      <c r="K102" s="317"/>
      <c r="L102" s="204"/>
    </row>
    <row r="103" spans="1:12" s="194" customFormat="1" ht="14.25" x14ac:dyDescent="0.2">
      <c r="A103" s="791" t="s">
        <v>232</v>
      </c>
      <c r="B103" s="794" t="s">
        <v>268</v>
      </c>
      <c r="C103" s="791" t="s">
        <v>941</v>
      </c>
      <c r="D103" s="793">
        <v>325</v>
      </c>
      <c r="E103" s="805" t="s">
        <v>1117</v>
      </c>
      <c r="F103" s="794" t="s">
        <v>1271</v>
      </c>
      <c r="G103" s="799"/>
      <c r="H103" s="797"/>
      <c r="I103" s="798">
        <v>0</v>
      </c>
      <c r="J103" s="266"/>
      <c r="K103" s="317"/>
      <c r="L103" s="204"/>
    </row>
    <row r="104" spans="1:12" s="194" customFormat="1" x14ac:dyDescent="0.2">
      <c r="A104" s="791" t="s">
        <v>232</v>
      </c>
      <c r="B104" s="794" t="s">
        <v>268</v>
      </c>
      <c r="C104" s="791" t="s">
        <v>941</v>
      </c>
      <c r="D104" s="793">
        <v>405</v>
      </c>
      <c r="E104" s="794" t="s">
        <v>1219</v>
      </c>
      <c r="F104" s="794"/>
      <c r="G104" s="799"/>
      <c r="H104" s="797"/>
      <c r="I104" s="798">
        <v>0</v>
      </c>
      <c r="J104" s="266"/>
      <c r="K104" s="317"/>
      <c r="L104" s="204"/>
    </row>
    <row r="105" spans="1:12" s="194" customFormat="1" ht="14.25" x14ac:dyDescent="0.2">
      <c r="A105" s="791" t="s">
        <v>232</v>
      </c>
      <c r="B105" s="794" t="s">
        <v>268</v>
      </c>
      <c r="C105" s="791" t="s">
        <v>1230</v>
      </c>
      <c r="D105" s="793">
        <v>53</v>
      </c>
      <c r="E105" s="801" t="s">
        <v>1231</v>
      </c>
      <c r="F105" s="794" t="s">
        <v>1272</v>
      </c>
      <c r="G105" s="799"/>
      <c r="H105" s="797"/>
      <c r="I105" s="798">
        <v>0</v>
      </c>
      <c r="J105" s="269"/>
      <c r="K105" s="317"/>
      <c r="L105" s="204"/>
    </row>
    <row r="106" spans="1:12" s="194" customFormat="1" ht="14.25" x14ac:dyDescent="0.2">
      <c r="A106" s="791" t="s">
        <v>232</v>
      </c>
      <c r="B106" s="794" t="s">
        <v>268</v>
      </c>
      <c r="C106" s="791" t="s">
        <v>1230</v>
      </c>
      <c r="D106" s="793">
        <v>53</v>
      </c>
      <c r="E106" s="801" t="s">
        <v>1231</v>
      </c>
      <c r="F106" s="794" t="s">
        <v>1273</v>
      </c>
      <c r="G106" s="808"/>
      <c r="H106" s="797"/>
      <c r="I106" s="798">
        <v>0</v>
      </c>
      <c r="J106" s="269"/>
      <c r="K106" s="317"/>
      <c r="L106" s="204"/>
    </row>
    <row r="107" spans="1:12" s="194" customFormat="1" ht="25.5" x14ac:dyDescent="0.2">
      <c r="A107" s="791" t="s">
        <v>465</v>
      </c>
      <c r="B107" s="791" t="s">
        <v>466</v>
      </c>
      <c r="C107" s="791" t="s">
        <v>940</v>
      </c>
      <c r="D107" s="793">
        <v>27</v>
      </c>
      <c r="E107" s="805" t="s">
        <v>1086</v>
      </c>
      <c r="F107" s="794" t="s">
        <v>1163</v>
      </c>
      <c r="G107" s="808"/>
      <c r="H107" s="797"/>
      <c r="I107" s="798">
        <v>0</v>
      </c>
      <c r="J107" s="269"/>
      <c r="K107" s="317"/>
      <c r="L107" s="204"/>
    </row>
    <row r="108" spans="1:12" s="194" customFormat="1" ht="25.5" x14ac:dyDescent="0.2">
      <c r="A108" s="791" t="s">
        <v>465</v>
      </c>
      <c r="B108" s="791" t="s">
        <v>466</v>
      </c>
      <c r="C108" s="791" t="s">
        <v>941</v>
      </c>
      <c r="D108" s="793">
        <v>126</v>
      </c>
      <c r="E108" s="794" t="s">
        <v>1017</v>
      </c>
      <c r="F108" s="794" t="s">
        <v>1018</v>
      </c>
      <c r="G108" s="808"/>
      <c r="H108" s="797"/>
      <c r="I108" s="798">
        <v>0</v>
      </c>
      <c r="J108" s="269"/>
      <c r="K108" s="317"/>
      <c r="L108" s="204"/>
    </row>
    <row r="109" spans="1:12" s="194" customFormat="1" ht="25.5" x14ac:dyDescent="0.2">
      <c r="A109" s="791" t="s">
        <v>465</v>
      </c>
      <c r="B109" s="791" t="s">
        <v>466</v>
      </c>
      <c r="C109" s="791" t="s">
        <v>941</v>
      </c>
      <c r="D109" s="793">
        <v>453</v>
      </c>
      <c r="E109" s="794" t="s">
        <v>1225</v>
      </c>
      <c r="F109" s="794" t="s">
        <v>1274</v>
      </c>
      <c r="G109" s="817"/>
      <c r="H109" s="811"/>
      <c r="I109" s="798">
        <v>0</v>
      </c>
      <c r="J109" s="269"/>
      <c r="K109" s="317"/>
      <c r="L109" s="204"/>
    </row>
    <row r="110" spans="1:12" s="194" customFormat="1" ht="25.5" x14ac:dyDescent="0.2">
      <c r="A110" s="791" t="s">
        <v>235</v>
      </c>
      <c r="B110" s="794" t="s">
        <v>270</v>
      </c>
      <c r="C110" s="791" t="s">
        <v>940</v>
      </c>
      <c r="D110" s="793">
        <v>28</v>
      </c>
      <c r="E110" s="805" t="s">
        <v>1087</v>
      </c>
      <c r="F110" s="794" t="s">
        <v>1164</v>
      </c>
      <c r="G110" s="817" t="s">
        <v>1275</v>
      </c>
      <c r="H110" s="811" t="s">
        <v>1276</v>
      </c>
      <c r="I110" s="798">
        <v>0</v>
      </c>
      <c r="J110" s="269"/>
      <c r="K110" s="317"/>
      <c r="L110" s="204"/>
    </row>
    <row r="111" spans="1:12" s="194" customFormat="1" ht="14.25" x14ac:dyDescent="0.2">
      <c r="A111" s="791" t="s">
        <v>235</v>
      </c>
      <c r="B111" s="794" t="s">
        <v>270</v>
      </c>
      <c r="C111" s="791" t="s">
        <v>940</v>
      </c>
      <c r="D111" s="793">
        <v>258</v>
      </c>
      <c r="E111" s="805" t="s">
        <v>1205</v>
      </c>
      <c r="F111" s="794"/>
      <c r="G111" s="817"/>
      <c r="H111" s="811"/>
      <c r="I111" s="798">
        <v>0</v>
      </c>
      <c r="J111" s="269"/>
      <c r="K111" s="317"/>
      <c r="L111" s="204"/>
    </row>
    <row r="112" spans="1:12" s="328" customFormat="1" ht="51" x14ac:dyDescent="0.2">
      <c r="A112" s="791" t="s">
        <v>235</v>
      </c>
      <c r="B112" s="794" t="s">
        <v>270</v>
      </c>
      <c r="C112" s="791" t="s">
        <v>941</v>
      </c>
      <c r="D112" s="793">
        <v>127</v>
      </c>
      <c r="E112" s="794" t="s">
        <v>1019</v>
      </c>
      <c r="F112" s="794" t="s">
        <v>1020</v>
      </c>
      <c r="G112" s="817" t="s">
        <v>1277</v>
      </c>
      <c r="H112" s="811" t="s">
        <v>1278</v>
      </c>
      <c r="I112" s="798">
        <v>0</v>
      </c>
      <c r="J112" s="262"/>
      <c r="K112" s="327"/>
      <c r="L112" s="325"/>
    </row>
    <row r="113" spans="1:12" ht="25.5" x14ac:dyDescent="0.2">
      <c r="A113" s="791" t="s">
        <v>235</v>
      </c>
      <c r="B113" s="794" t="s">
        <v>270</v>
      </c>
      <c r="C113" s="791" t="s">
        <v>941</v>
      </c>
      <c r="D113" s="793">
        <v>127</v>
      </c>
      <c r="E113" s="794" t="s">
        <v>1019</v>
      </c>
      <c r="F113" s="794" t="s">
        <v>1021</v>
      </c>
      <c r="G113" s="799" t="s">
        <v>1279</v>
      </c>
      <c r="H113" s="797" t="s">
        <v>1280</v>
      </c>
      <c r="I113" s="798">
        <v>0</v>
      </c>
      <c r="J113" s="266"/>
      <c r="K113" s="314"/>
      <c r="L113" s="206"/>
    </row>
    <row r="114" spans="1:12" s="194" customFormat="1" ht="28.5" x14ac:dyDescent="0.2">
      <c r="A114" s="791" t="s">
        <v>1022</v>
      </c>
      <c r="B114" s="792" t="s">
        <v>515</v>
      </c>
      <c r="C114" s="791" t="s">
        <v>940</v>
      </c>
      <c r="D114" s="793">
        <v>29</v>
      </c>
      <c r="E114" s="801" t="s">
        <v>1088</v>
      </c>
      <c r="F114" s="795" t="s">
        <v>1165</v>
      </c>
      <c r="G114" s="799" t="s">
        <v>1371</v>
      </c>
      <c r="H114" s="797" t="s">
        <v>1372</v>
      </c>
      <c r="I114" s="798">
        <v>0</v>
      </c>
      <c r="J114" s="266"/>
      <c r="K114" s="314"/>
      <c r="L114" s="206"/>
    </row>
    <row r="115" spans="1:12" s="194" customFormat="1" ht="28.5" x14ac:dyDescent="0.2">
      <c r="A115" s="791" t="s">
        <v>1022</v>
      </c>
      <c r="B115" s="792" t="s">
        <v>515</v>
      </c>
      <c r="C115" s="791" t="s">
        <v>940</v>
      </c>
      <c r="D115" s="793">
        <v>29</v>
      </c>
      <c r="E115" s="801" t="s">
        <v>1088</v>
      </c>
      <c r="F115" s="795" t="s">
        <v>1166</v>
      </c>
      <c r="G115" s="799" t="s">
        <v>1373</v>
      </c>
      <c r="H115" s="797" t="s">
        <v>1374</v>
      </c>
      <c r="I115" s="798">
        <v>0</v>
      </c>
      <c r="J115" s="266"/>
      <c r="K115" s="314"/>
      <c r="L115" s="206"/>
    </row>
    <row r="116" spans="1:12" s="194" customFormat="1" x14ac:dyDescent="0.2">
      <c r="A116" s="791" t="s">
        <v>1022</v>
      </c>
      <c r="B116" s="792" t="s">
        <v>515</v>
      </c>
      <c r="C116" s="791" t="s">
        <v>940</v>
      </c>
      <c r="D116" s="793">
        <v>259</v>
      </c>
      <c r="E116" s="794" t="s">
        <v>1206</v>
      </c>
      <c r="F116" s="795" t="s">
        <v>1195</v>
      </c>
      <c r="G116" s="799" t="s">
        <v>1371</v>
      </c>
      <c r="H116" s="797" t="s">
        <v>1375</v>
      </c>
      <c r="I116" s="798">
        <v>0</v>
      </c>
      <c r="J116" s="326"/>
      <c r="K116" s="314"/>
      <c r="L116" s="206"/>
    </row>
    <row r="117" spans="1:12" s="261" customFormat="1" ht="10.5" customHeight="1" x14ac:dyDescent="0.2">
      <c r="A117" s="791" t="s">
        <v>1022</v>
      </c>
      <c r="B117" s="792" t="s">
        <v>515</v>
      </c>
      <c r="C117" s="791" t="s">
        <v>940</v>
      </c>
      <c r="D117" s="793">
        <v>259</v>
      </c>
      <c r="E117" s="794" t="s">
        <v>1206</v>
      </c>
      <c r="F117" s="795"/>
      <c r="G117" s="799" t="s">
        <v>1373</v>
      </c>
      <c r="H117" s="797" t="s">
        <v>1376</v>
      </c>
      <c r="I117" s="798">
        <v>0</v>
      </c>
      <c r="J117" s="262"/>
      <c r="K117" s="271"/>
      <c r="L117" s="260"/>
    </row>
    <row r="118" spans="1:12" s="194" customFormat="1" ht="25.5" x14ac:dyDescent="0.2">
      <c r="A118" s="791" t="s">
        <v>1022</v>
      </c>
      <c r="B118" s="792" t="s">
        <v>515</v>
      </c>
      <c r="C118" s="791" t="s">
        <v>941</v>
      </c>
      <c r="D118" s="793">
        <v>128</v>
      </c>
      <c r="E118" s="794" t="s">
        <v>1023</v>
      </c>
      <c r="F118" s="795" t="s">
        <v>1024</v>
      </c>
      <c r="G118" s="799" t="s">
        <v>1377</v>
      </c>
      <c r="H118" s="797" t="s">
        <v>1378</v>
      </c>
      <c r="I118" s="798">
        <v>0</v>
      </c>
      <c r="J118" s="265"/>
      <c r="K118" s="314"/>
      <c r="L118" s="206"/>
    </row>
    <row r="119" spans="1:12" s="194" customFormat="1" ht="25.5" x14ac:dyDescent="0.2">
      <c r="A119" s="791" t="s">
        <v>1022</v>
      </c>
      <c r="B119" s="792" t="s">
        <v>515</v>
      </c>
      <c r="C119" s="791" t="s">
        <v>941</v>
      </c>
      <c r="D119" s="793">
        <v>128</v>
      </c>
      <c r="E119" s="794" t="s">
        <v>1023</v>
      </c>
      <c r="F119" s="795" t="s">
        <v>1025</v>
      </c>
      <c r="G119" s="799" t="s">
        <v>1377</v>
      </c>
      <c r="H119" s="797"/>
      <c r="I119" s="798">
        <v>0</v>
      </c>
      <c r="J119" s="265"/>
      <c r="K119" s="320"/>
      <c r="L119" s="320"/>
    </row>
    <row r="120" spans="1:12" s="194" customFormat="1" ht="28.5" x14ac:dyDescent="0.2">
      <c r="A120" s="791" t="s">
        <v>1022</v>
      </c>
      <c r="B120" s="792" t="s">
        <v>515</v>
      </c>
      <c r="C120" s="791" t="s">
        <v>941</v>
      </c>
      <c r="D120" s="793">
        <v>328</v>
      </c>
      <c r="E120" s="801" t="s">
        <v>1118</v>
      </c>
      <c r="F120" s="794" t="s">
        <v>1281</v>
      </c>
      <c r="G120" s="799" t="s">
        <v>1379</v>
      </c>
      <c r="H120" s="797" t="s">
        <v>1380</v>
      </c>
      <c r="I120" s="798">
        <v>0</v>
      </c>
      <c r="J120" s="265"/>
      <c r="K120" s="314"/>
      <c r="L120" s="206"/>
    </row>
    <row r="121" spans="1:12" s="194" customFormat="1" ht="42.75" x14ac:dyDescent="0.2">
      <c r="A121" s="791" t="s">
        <v>1022</v>
      </c>
      <c r="B121" s="792" t="s">
        <v>515</v>
      </c>
      <c r="C121" s="791" t="s">
        <v>941</v>
      </c>
      <c r="D121" s="793">
        <v>406</v>
      </c>
      <c r="E121" s="801" t="s">
        <v>1220</v>
      </c>
      <c r="F121" s="795"/>
      <c r="G121" s="799" t="s">
        <v>1381</v>
      </c>
      <c r="H121" s="797" t="s">
        <v>1382</v>
      </c>
      <c r="I121" s="798">
        <v>0</v>
      </c>
      <c r="J121" s="326"/>
      <c r="K121" s="314"/>
      <c r="L121" s="206"/>
    </row>
    <row r="122" spans="1:12" s="194" customFormat="1" ht="25.5" x14ac:dyDescent="0.2">
      <c r="A122" s="792" t="s">
        <v>238</v>
      </c>
      <c r="B122" s="794" t="s">
        <v>272</v>
      </c>
      <c r="C122" s="791" t="s">
        <v>940</v>
      </c>
      <c r="D122" s="793">
        <v>30</v>
      </c>
      <c r="E122" s="805" t="s">
        <v>1089</v>
      </c>
      <c r="F122" s="794" t="s">
        <v>1167</v>
      </c>
      <c r="G122" s="799"/>
      <c r="H122" s="818"/>
      <c r="I122" s="798">
        <v>0</v>
      </c>
      <c r="J122" s="326"/>
      <c r="K122" s="314"/>
      <c r="L122" s="206"/>
    </row>
    <row r="123" spans="1:12" s="261" customFormat="1" ht="51" x14ac:dyDescent="0.2">
      <c r="A123" s="792" t="s">
        <v>238</v>
      </c>
      <c r="B123" s="792" t="s">
        <v>272</v>
      </c>
      <c r="C123" s="791" t="s">
        <v>941</v>
      </c>
      <c r="D123" s="793">
        <v>129</v>
      </c>
      <c r="E123" s="794" t="s">
        <v>1026</v>
      </c>
      <c r="F123" s="795" t="s">
        <v>1027</v>
      </c>
      <c r="G123" s="799"/>
      <c r="H123" s="818"/>
      <c r="I123" s="798">
        <v>0</v>
      </c>
      <c r="J123" s="262"/>
      <c r="K123" s="271"/>
      <c r="L123" s="260"/>
    </row>
    <row r="124" spans="1:12" s="194" customFormat="1" ht="14.25" x14ac:dyDescent="0.2">
      <c r="A124" s="792" t="s">
        <v>238</v>
      </c>
      <c r="B124" s="794" t="s">
        <v>272</v>
      </c>
      <c r="C124" s="791" t="s">
        <v>941</v>
      </c>
      <c r="D124" s="793">
        <v>329</v>
      </c>
      <c r="E124" s="805" t="s">
        <v>1119</v>
      </c>
      <c r="F124" s="794" t="s">
        <v>1282</v>
      </c>
      <c r="G124" s="799"/>
      <c r="H124" s="818"/>
      <c r="I124" s="798">
        <v>0</v>
      </c>
      <c r="J124" s="265"/>
      <c r="K124" s="320"/>
      <c r="L124" s="320"/>
    </row>
    <row r="125" spans="1:12" s="194" customFormat="1" ht="15" x14ac:dyDescent="0.25">
      <c r="A125" s="792" t="s">
        <v>238</v>
      </c>
      <c r="B125" s="792" t="s">
        <v>272</v>
      </c>
      <c r="C125" s="791" t="s">
        <v>1230</v>
      </c>
      <c r="D125" s="793">
        <v>3</v>
      </c>
      <c r="E125" s="819" t="s">
        <v>1283</v>
      </c>
      <c r="F125" s="795" t="s">
        <v>1284</v>
      </c>
      <c r="G125" s="799"/>
      <c r="H125" s="818"/>
      <c r="I125" s="798">
        <v>0</v>
      </c>
      <c r="J125" s="265"/>
      <c r="K125" s="314"/>
      <c r="L125" s="206"/>
    </row>
    <row r="126" spans="1:12" s="194" customFormat="1" x14ac:dyDescent="0.2">
      <c r="A126" s="792" t="s">
        <v>238</v>
      </c>
      <c r="B126" s="792" t="s">
        <v>272</v>
      </c>
      <c r="C126" s="791" t="s">
        <v>1230</v>
      </c>
      <c r="D126" s="793">
        <v>54</v>
      </c>
      <c r="E126" s="794" t="s">
        <v>1235</v>
      </c>
      <c r="F126" s="795" t="s">
        <v>1285</v>
      </c>
      <c r="G126" s="799"/>
      <c r="H126" s="797"/>
      <c r="I126" s="798">
        <v>0</v>
      </c>
      <c r="J126" s="326"/>
      <c r="K126" s="314"/>
      <c r="L126" s="206"/>
    </row>
    <row r="127" spans="1:12" s="261" customFormat="1" ht="25.5" x14ac:dyDescent="0.2">
      <c r="A127" s="791" t="s">
        <v>255</v>
      </c>
      <c r="B127" s="792" t="s">
        <v>283</v>
      </c>
      <c r="C127" s="791" t="s">
        <v>940</v>
      </c>
      <c r="D127" s="793">
        <v>31</v>
      </c>
      <c r="E127" s="805" t="s">
        <v>1090</v>
      </c>
      <c r="F127" s="795" t="s">
        <v>1168</v>
      </c>
      <c r="G127" s="799"/>
      <c r="H127" s="797"/>
      <c r="I127" s="798">
        <v>0</v>
      </c>
      <c r="J127" s="262"/>
      <c r="K127" s="271"/>
      <c r="L127" s="260"/>
    </row>
    <row r="128" spans="1:12" s="194" customFormat="1" ht="25.5" x14ac:dyDescent="0.2">
      <c r="A128" s="791" t="s">
        <v>255</v>
      </c>
      <c r="B128" s="792" t="s">
        <v>283</v>
      </c>
      <c r="C128" s="791" t="s">
        <v>940</v>
      </c>
      <c r="D128" s="793">
        <v>31</v>
      </c>
      <c r="E128" s="805" t="s">
        <v>1090</v>
      </c>
      <c r="F128" s="795" t="s">
        <v>1169</v>
      </c>
      <c r="G128" s="799"/>
      <c r="H128" s="797"/>
      <c r="I128" s="798">
        <v>0</v>
      </c>
      <c r="J128" s="319"/>
      <c r="K128" s="272"/>
      <c r="L128" s="206"/>
    </row>
    <row r="129" spans="1:12" s="194" customFormat="1" ht="25.5" x14ac:dyDescent="0.2">
      <c r="A129" s="791" t="s">
        <v>255</v>
      </c>
      <c r="B129" s="792" t="s">
        <v>283</v>
      </c>
      <c r="C129" s="791" t="s">
        <v>940</v>
      </c>
      <c r="D129" s="793">
        <v>31</v>
      </c>
      <c r="E129" s="805" t="s">
        <v>1090</v>
      </c>
      <c r="F129" s="795" t="s">
        <v>1170</v>
      </c>
      <c r="G129" s="799"/>
      <c r="H129" s="797"/>
      <c r="I129" s="798">
        <v>0</v>
      </c>
      <c r="J129" s="319"/>
      <c r="K129" s="272"/>
      <c r="L129" s="206"/>
    </row>
    <row r="130" spans="1:12" s="194" customFormat="1" ht="51" x14ac:dyDescent="0.2">
      <c r="A130" s="791" t="s">
        <v>255</v>
      </c>
      <c r="B130" s="792" t="s">
        <v>283</v>
      </c>
      <c r="C130" s="791" t="s">
        <v>941</v>
      </c>
      <c r="D130" s="793">
        <v>130</v>
      </c>
      <c r="E130" s="794" t="s">
        <v>1028</v>
      </c>
      <c r="F130" s="795" t="s">
        <v>1029</v>
      </c>
      <c r="G130" s="799"/>
      <c r="H130" s="797"/>
      <c r="I130" s="798">
        <v>0</v>
      </c>
      <c r="J130" s="319"/>
      <c r="K130" s="272"/>
      <c r="L130" s="206"/>
    </row>
    <row r="131" spans="1:12" s="194" customFormat="1" ht="25.5" x14ac:dyDescent="0.2">
      <c r="A131" s="791" t="s">
        <v>255</v>
      </c>
      <c r="B131" s="792" t="s">
        <v>283</v>
      </c>
      <c r="C131" s="791" t="s">
        <v>941</v>
      </c>
      <c r="D131" s="793">
        <v>454</v>
      </c>
      <c r="E131" s="794" t="s">
        <v>1226</v>
      </c>
      <c r="F131" s="795" t="s">
        <v>1286</v>
      </c>
      <c r="G131" s="799"/>
      <c r="H131" s="797"/>
      <c r="I131" s="798">
        <v>0</v>
      </c>
      <c r="J131" s="319"/>
      <c r="K131" s="272"/>
      <c r="L131" s="206"/>
    </row>
    <row r="132" spans="1:12" s="194" customFormat="1" ht="25.5" x14ac:dyDescent="0.2">
      <c r="A132" s="791" t="s">
        <v>251</v>
      </c>
      <c r="B132" s="792" t="s">
        <v>281</v>
      </c>
      <c r="C132" s="791" t="s">
        <v>940</v>
      </c>
      <c r="D132" s="793">
        <v>32</v>
      </c>
      <c r="E132" s="805" t="s">
        <v>1091</v>
      </c>
      <c r="F132" s="795" t="s">
        <v>1171</v>
      </c>
      <c r="G132" s="799"/>
      <c r="H132" s="797"/>
      <c r="I132" s="798">
        <v>0</v>
      </c>
      <c r="J132" s="326"/>
      <c r="K132" s="272"/>
      <c r="L132" s="206"/>
    </row>
    <row r="133" spans="1:12" s="261" customFormat="1" ht="38.25" x14ac:dyDescent="0.2">
      <c r="A133" s="791" t="s">
        <v>251</v>
      </c>
      <c r="B133" s="792" t="s">
        <v>281</v>
      </c>
      <c r="C133" s="791" t="s">
        <v>941</v>
      </c>
      <c r="D133" s="793">
        <v>131</v>
      </c>
      <c r="E133" s="794" t="s">
        <v>1030</v>
      </c>
      <c r="F133" s="795" t="s">
        <v>1031</v>
      </c>
      <c r="G133" s="799"/>
      <c r="H133" s="797"/>
      <c r="I133" s="798">
        <v>0</v>
      </c>
      <c r="J133" s="262"/>
      <c r="K133" s="324"/>
      <c r="L133" s="260"/>
    </row>
    <row r="134" spans="1:12" s="194" customFormat="1" ht="25.5" x14ac:dyDescent="0.2">
      <c r="A134" s="791" t="s">
        <v>242</v>
      </c>
      <c r="B134" s="794" t="s">
        <v>275</v>
      </c>
      <c r="C134" s="791" t="s">
        <v>940</v>
      </c>
      <c r="D134" s="793">
        <v>33</v>
      </c>
      <c r="E134" s="805" t="s">
        <v>1092</v>
      </c>
      <c r="F134" s="794" t="s">
        <v>1172</v>
      </c>
      <c r="G134" s="799"/>
      <c r="H134" s="797"/>
      <c r="I134" s="798">
        <v>0</v>
      </c>
      <c r="J134" s="268"/>
      <c r="K134" s="317"/>
      <c r="L134" s="204"/>
    </row>
    <row r="135" spans="1:12" s="194" customFormat="1" ht="25.5" x14ac:dyDescent="0.2">
      <c r="A135" s="791" t="s">
        <v>242</v>
      </c>
      <c r="B135" s="794" t="s">
        <v>275</v>
      </c>
      <c r="C135" s="791" t="s">
        <v>940</v>
      </c>
      <c r="D135" s="793">
        <v>33</v>
      </c>
      <c r="E135" s="805" t="s">
        <v>1092</v>
      </c>
      <c r="F135" s="794" t="s">
        <v>1173</v>
      </c>
      <c r="G135" s="799"/>
      <c r="H135" s="797"/>
      <c r="I135" s="798">
        <v>0</v>
      </c>
      <c r="J135" s="268"/>
      <c r="K135" s="317"/>
      <c r="L135" s="204"/>
    </row>
    <row r="136" spans="1:12" s="194" customFormat="1" ht="25.5" x14ac:dyDescent="0.2">
      <c r="A136" s="791" t="s">
        <v>242</v>
      </c>
      <c r="B136" s="794" t="s">
        <v>275</v>
      </c>
      <c r="C136" s="791" t="s">
        <v>940</v>
      </c>
      <c r="D136" s="793">
        <v>33</v>
      </c>
      <c r="E136" s="805" t="s">
        <v>1092</v>
      </c>
      <c r="F136" s="794" t="s">
        <v>1174</v>
      </c>
      <c r="G136" s="799"/>
      <c r="H136" s="797"/>
      <c r="I136" s="798">
        <v>0</v>
      </c>
      <c r="J136" s="268"/>
      <c r="K136" s="317"/>
      <c r="L136" s="204"/>
    </row>
    <row r="137" spans="1:12" s="194" customFormat="1" x14ac:dyDescent="0.2">
      <c r="A137" s="791" t="s">
        <v>242</v>
      </c>
      <c r="B137" s="794" t="s">
        <v>275</v>
      </c>
      <c r="C137" s="791" t="s">
        <v>940</v>
      </c>
      <c r="D137" s="793">
        <v>260</v>
      </c>
      <c r="E137" s="794" t="s">
        <v>1207</v>
      </c>
      <c r="F137" s="794" t="s">
        <v>1208</v>
      </c>
      <c r="G137" s="799"/>
      <c r="H137" s="797"/>
      <c r="I137" s="798">
        <v>0</v>
      </c>
      <c r="J137" s="268"/>
      <c r="K137" s="317"/>
      <c r="L137" s="204"/>
    </row>
    <row r="138" spans="1:12" s="194" customFormat="1" ht="63.75" x14ac:dyDescent="0.2">
      <c r="A138" s="791" t="s">
        <v>242</v>
      </c>
      <c r="B138" s="794" t="s">
        <v>275</v>
      </c>
      <c r="C138" s="791" t="s">
        <v>941</v>
      </c>
      <c r="D138" s="793">
        <v>132</v>
      </c>
      <c r="E138" s="794" t="s">
        <v>1032</v>
      </c>
      <c r="F138" s="794" t="s">
        <v>1033</v>
      </c>
      <c r="G138" s="799"/>
      <c r="H138" s="797"/>
      <c r="I138" s="798">
        <v>0</v>
      </c>
      <c r="J138" s="267"/>
      <c r="K138" s="317"/>
      <c r="L138" s="204"/>
    </row>
    <row r="139" spans="1:12" s="194" customFormat="1" ht="14.25" x14ac:dyDescent="0.2">
      <c r="A139" s="791" t="s">
        <v>242</v>
      </c>
      <c r="B139" s="794" t="s">
        <v>275</v>
      </c>
      <c r="C139" s="791" t="s">
        <v>941</v>
      </c>
      <c r="D139" s="793">
        <v>332</v>
      </c>
      <c r="E139" s="805" t="s">
        <v>1120</v>
      </c>
      <c r="F139" s="794" t="s">
        <v>1287</v>
      </c>
      <c r="G139" s="799"/>
      <c r="H139" s="797"/>
      <c r="I139" s="798">
        <v>0</v>
      </c>
      <c r="J139" s="267"/>
      <c r="K139" s="317"/>
      <c r="L139" s="204"/>
    </row>
    <row r="140" spans="1:12" s="194" customFormat="1" ht="26.25" x14ac:dyDescent="0.25">
      <c r="A140" s="791" t="s">
        <v>242</v>
      </c>
      <c r="B140" s="794" t="s">
        <v>275</v>
      </c>
      <c r="C140" s="791" t="s">
        <v>1230</v>
      </c>
      <c r="D140" s="793">
        <v>55</v>
      </c>
      <c r="E140" s="820" t="s">
        <v>1288</v>
      </c>
      <c r="F140" s="794" t="s">
        <v>1289</v>
      </c>
      <c r="G140" s="799"/>
      <c r="H140" s="797"/>
      <c r="I140" s="798">
        <v>0</v>
      </c>
      <c r="J140" s="267"/>
      <c r="K140" s="317"/>
      <c r="L140" s="204"/>
    </row>
    <row r="141" spans="1:12" s="194" customFormat="1" ht="25.5" x14ac:dyDescent="0.2">
      <c r="A141" s="791" t="s">
        <v>245</v>
      </c>
      <c r="B141" s="794" t="s">
        <v>278</v>
      </c>
      <c r="C141" s="791" t="s">
        <v>940</v>
      </c>
      <c r="D141" s="793">
        <v>34</v>
      </c>
      <c r="E141" s="805" t="s">
        <v>1093</v>
      </c>
      <c r="F141" s="794" t="s">
        <v>1175</v>
      </c>
      <c r="G141" s="799"/>
      <c r="H141" s="797"/>
      <c r="I141" s="798">
        <v>0</v>
      </c>
      <c r="J141" s="267"/>
      <c r="K141" s="317"/>
      <c r="L141" s="204"/>
    </row>
    <row r="142" spans="1:12" s="194" customFormat="1" ht="25.5" x14ac:dyDescent="0.2">
      <c r="A142" s="791" t="s">
        <v>245</v>
      </c>
      <c r="B142" s="794" t="s">
        <v>278</v>
      </c>
      <c r="C142" s="791" t="s">
        <v>941</v>
      </c>
      <c r="D142" s="793">
        <v>133</v>
      </c>
      <c r="E142" s="794" t="s">
        <v>1034</v>
      </c>
      <c r="F142" s="794" t="s">
        <v>1035</v>
      </c>
      <c r="G142" s="799"/>
      <c r="H142" s="797"/>
      <c r="I142" s="798">
        <v>0</v>
      </c>
      <c r="J142" s="267"/>
      <c r="K142" s="317"/>
      <c r="L142" s="204"/>
    </row>
    <row r="143" spans="1:12" s="194" customFormat="1" ht="25.5" x14ac:dyDescent="0.2">
      <c r="A143" s="791" t="s">
        <v>245</v>
      </c>
      <c r="B143" s="791" t="s">
        <v>278</v>
      </c>
      <c r="C143" s="791" t="s">
        <v>941</v>
      </c>
      <c r="D143" s="793">
        <v>133</v>
      </c>
      <c r="E143" s="794" t="s">
        <v>1034</v>
      </c>
      <c r="F143" s="794" t="s">
        <v>1036</v>
      </c>
      <c r="G143" s="799"/>
      <c r="H143" s="797"/>
      <c r="I143" s="798">
        <v>0</v>
      </c>
      <c r="J143" s="267"/>
      <c r="K143" s="317"/>
      <c r="L143" s="204"/>
    </row>
    <row r="144" spans="1:12" s="261" customFormat="1" ht="25.5" x14ac:dyDescent="0.2">
      <c r="A144" s="791" t="s">
        <v>245</v>
      </c>
      <c r="B144" s="794" t="s">
        <v>278</v>
      </c>
      <c r="C144" s="791" t="s">
        <v>941</v>
      </c>
      <c r="D144" s="793">
        <v>133</v>
      </c>
      <c r="E144" s="794" t="s">
        <v>1034</v>
      </c>
      <c r="F144" s="794" t="s">
        <v>1037</v>
      </c>
      <c r="G144" s="799"/>
      <c r="H144" s="797"/>
      <c r="I144" s="798">
        <v>0</v>
      </c>
      <c r="J144" s="262"/>
      <c r="K144" s="327"/>
      <c r="L144" s="325"/>
    </row>
    <row r="145" spans="1:12" s="194" customFormat="1" ht="14.25" x14ac:dyDescent="0.2">
      <c r="A145" s="791" t="s">
        <v>245</v>
      </c>
      <c r="B145" s="794" t="s">
        <v>278</v>
      </c>
      <c r="C145" s="791" t="s">
        <v>941</v>
      </c>
      <c r="D145" s="793">
        <v>333</v>
      </c>
      <c r="E145" s="805" t="s">
        <v>1121</v>
      </c>
      <c r="F145" s="794" t="s">
        <v>1290</v>
      </c>
      <c r="G145" s="813"/>
      <c r="H145" s="818"/>
      <c r="I145" s="798">
        <v>0</v>
      </c>
      <c r="J145" s="267"/>
      <c r="K145" s="317"/>
      <c r="L145" s="204"/>
    </row>
    <row r="146" spans="1:12" s="194" customFormat="1" ht="25.5" x14ac:dyDescent="0.2">
      <c r="A146" s="792" t="s">
        <v>322</v>
      </c>
      <c r="B146" s="792" t="s">
        <v>521</v>
      </c>
      <c r="C146" s="791" t="s">
        <v>940</v>
      </c>
      <c r="D146" s="793">
        <v>35</v>
      </c>
      <c r="E146" s="805" t="s">
        <v>1094</v>
      </c>
      <c r="F146" s="795" t="s">
        <v>1176</v>
      </c>
      <c r="G146" s="813"/>
      <c r="H146" s="818"/>
      <c r="I146" s="798">
        <v>0</v>
      </c>
      <c r="J146" s="267"/>
      <c r="K146" s="317"/>
      <c r="L146" s="204"/>
    </row>
    <row r="147" spans="1:12" s="194" customFormat="1" ht="38.25" x14ac:dyDescent="0.2">
      <c r="A147" s="792" t="s">
        <v>322</v>
      </c>
      <c r="B147" s="792" t="s">
        <v>521</v>
      </c>
      <c r="C147" s="791" t="s">
        <v>941</v>
      </c>
      <c r="D147" s="793">
        <v>134</v>
      </c>
      <c r="E147" s="821" t="s">
        <v>1038</v>
      </c>
      <c r="F147" s="795" t="s">
        <v>1039</v>
      </c>
      <c r="G147" s="799"/>
      <c r="H147" s="797"/>
      <c r="I147" s="798">
        <v>0</v>
      </c>
      <c r="J147" s="326"/>
      <c r="K147" s="317"/>
      <c r="L147" s="204"/>
    </row>
    <row r="148" spans="1:12" s="261" customFormat="1" ht="25.5" x14ac:dyDescent="0.2">
      <c r="A148" s="794" t="s">
        <v>264</v>
      </c>
      <c r="B148" s="794" t="s">
        <v>291</v>
      </c>
      <c r="C148" s="791" t="s">
        <v>940</v>
      </c>
      <c r="D148" s="793">
        <v>36</v>
      </c>
      <c r="E148" s="805" t="s">
        <v>1095</v>
      </c>
      <c r="F148" s="794" t="s">
        <v>1177</v>
      </c>
      <c r="G148" s="799"/>
      <c r="H148" s="797"/>
      <c r="I148" s="798">
        <v>0</v>
      </c>
      <c r="J148" s="262"/>
      <c r="K148" s="327"/>
      <c r="L148" s="325"/>
    </row>
    <row r="149" spans="1:12" s="194" customFormat="1" ht="25.5" x14ac:dyDescent="0.2">
      <c r="A149" s="794" t="s">
        <v>264</v>
      </c>
      <c r="B149" s="794" t="s">
        <v>291</v>
      </c>
      <c r="C149" s="791" t="s">
        <v>940</v>
      </c>
      <c r="D149" s="793">
        <v>36</v>
      </c>
      <c r="E149" s="805" t="s">
        <v>1095</v>
      </c>
      <c r="F149" s="794" t="s">
        <v>1178</v>
      </c>
      <c r="G149" s="799"/>
      <c r="H149" s="797"/>
      <c r="I149" s="798">
        <v>0</v>
      </c>
      <c r="J149" s="266"/>
      <c r="K149" s="314"/>
      <c r="L149" s="206"/>
    </row>
    <row r="150" spans="1:12" s="194" customFormat="1" x14ac:dyDescent="0.2">
      <c r="A150" s="794" t="s">
        <v>264</v>
      </c>
      <c r="B150" s="794" t="s">
        <v>291</v>
      </c>
      <c r="C150" s="791" t="s">
        <v>940</v>
      </c>
      <c r="D150" s="793">
        <v>261</v>
      </c>
      <c r="E150" s="794" t="s">
        <v>1209</v>
      </c>
      <c r="F150" s="794" t="s">
        <v>1210</v>
      </c>
      <c r="G150" s="799"/>
      <c r="H150" s="797"/>
      <c r="I150" s="798">
        <v>0</v>
      </c>
      <c r="J150" s="266"/>
      <c r="K150" s="314"/>
      <c r="L150" s="206"/>
    </row>
    <row r="151" spans="1:12" s="194" customFormat="1" ht="76.5" x14ac:dyDescent="0.2">
      <c r="A151" s="794" t="s">
        <v>264</v>
      </c>
      <c r="B151" s="794" t="s">
        <v>291</v>
      </c>
      <c r="C151" s="791" t="s">
        <v>941</v>
      </c>
      <c r="D151" s="793">
        <v>135</v>
      </c>
      <c r="E151" s="794" t="s">
        <v>1040</v>
      </c>
      <c r="F151" s="794" t="s">
        <v>1041</v>
      </c>
      <c r="G151" s="799"/>
      <c r="H151" s="797"/>
      <c r="I151" s="798">
        <v>0</v>
      </c>
      <c r="J151" s="266"/>
      <c r="K151" s="314"/>
      <c r="L151" s="206"/>
    </row>
    <row r="152" spans="1:12" s="194" customFormat="1" ht="14.25" x14ac:dyDescent="0.2">
      <c r="A152" s="794" t="s">
        <v>264</v>
      </c>
      <c r="B152" s="794" t="s">
        <v>291</v>
      </c>
      <c r="C152" s="791" t="s">
        <v>941</v>
      </c>
      <c r="D152" s="812">
        <v>335</v>
      </c>
      <c r="E152" s="805" t="s">
        <v>1122</v>
      </c>
      <c r="F152" s="794" t="s">
        <v>1291</v>
      </c>
      <c r="G152" s="799"/>
      <c r="H152" s="797"/>
      <c r="I152" s="798">
        <v>0</v>
      </c>
      <c r="J152" s="266"/>
      <c r="K152" s="314"/>
      <c r="L152" s="206"/>
    </row>
    <row r="153" spans="1:12" s="194" customFormat="1" ht="25.5" x14ac:dyDescent="0.2">
      <c r="A153" s="794" t="s">
        <v>264</v>
      </c>
      <c r="B153" s="794" t="s">
        <v>291</v>
      </c>
      <c r="C153" s="791" t="s">
        <v>941</v>
      </c>
      <c r="D153" s="812">
        <v>335</v>
      </c>
      <c r="E153" s="805" t="s">
        <v>1122</v>
      </c>
      <c r="F153" s="794" t="s">
        <v>1292</v>
      </c>
      <c r="G153" s="799"/>
      <c r="H153" s="797"/>
      <c r="I153" s="798">
        <v>0</v>
      </c>
      <c r="J153" s="326"/>
      <c r="K153" s="314"/>
      <c r="L153" s="206"/>
    </row>
    <row r="154" spans="1:12" s="261" customFormat="1" x14ac:dyDescent="0.2">
      <c r="A154" s="794" t="s">
        <v>264</v>
      </c>
      <c r="B154" s="794" t="s">
        <v>291</v>
      </c>
      <c r="C154" s="791" t="s">
        <v>941</v>
      </c>
      <c r="D154" s="793">
        <v>407</v>
      </c>
      <c r="E154" s="794" t="s">
        <v>1221</v>
      </c>
      <c r="F154" s="794"/>
      <c r="G154" s="799"/>
      <c r="H154" s="797"/>
      <c r="I154" s="798">
        <v>0</v>
      </c>
      <c r="J154" s="262"/>
      <c r="K154" s="271"/>
      <c r="L154" s="260"/>
    </row>
    <row r="155" spans="1:12" s="194" customFormat="1" ht="25.5" x14ac:dyDescent="0.2">
      <c r="A155" s="794" t="s">
        <v>264</v>
      </c>
      <c r="B155" s="794" t="s">
        <v>291</v>
      </c>
      <c r="C155" s="791" t="s">
        <v>941</v>
      </c>
      <c r="D155" s="793">
        <v>455</v>
      </c>
      <c r="E155" s="794" t="s">
        <v>1227</v>
      </c>
      <c r="F155" s="794" t="s">
        <v>1293</v>
      </c>
      <c r="G155" s="799"/>
      <c r="H155" s="797"/>
      <c r="I155" s="798">
        <v>0</v>
      </c>
      <c r="J155" s="266"/>
      <c r="K155" s="317"/>
      <c r="L155" s="204"/>
    </row>
    <row r="156" spans="1:12" s="194" customFormat="1" ht="25.5" x14ac:dyDescent="0.2">
      <c r="A156" s="794" t="s">
        <v>264</v>
      </c>
      <c r="B156" s="794" t="s">
        <v>291</v>
      </c>
      <c r="C156" s="791" t="s">
        <v>1230</v>
      </c>
      <c r="D156" s="793">
        <v>56</v>
      </c>
      <c r="E156" s="794" t="s">
        <v>1236</v>
      </c>
      <c r="F156" s="794" t="s">
        <v>1294</v>
      </c>
      <c r="G156" s="799"/>
      <c r="H156" s="797"/>
      <c r="I156" s="798">
        <v>0</v>
      </c>
      <c r="J156" s="266"/>
      <c r="K156" s="317"/>
      <c r="L156" s="204"/>
    </row>
    <row r="157" spans="1:12" s="194" customFormat="1" ht="14.25" x14ac:dyDescent="0.2">
      <c r="A157" s="791" t="s">
        <v>237</v>
      </c>
      <c r="B157" s="794" t="s">
        <v>271</v>
      </c>
      <c r="C157" s="791" t="s">
        <v>940</v>
      </c>
      <c r="D157" s="793">
        <v>37</v>
      </c>
      <c r="E157" s="805" t="s">
        <v>1096</v>
      </c>
      <c r="F157" s="794" t="s">
        <v>1179</v>
      </c>
      <c r="G157" s="799"/>
      <c r="H157" s="797"/>
      <c r="I157" s="798">
        <v>0</v>
      </c>
      <c r="J157" s="266"/>
      <c r="K157" s="317"/>
      <c r="L157" s="204"/>
    </row>
    <row r="158" spans="1:12" s="194" customFormat="1" ht="25.5" x14ac:dyDescent="0.2">
      <c r="A158" s="791" t="s">
        <v>237</v>
      </c>
      <c r="B158" s="792" t="s">
        <v>271</v>
      </c>
      <c r="C158" s="791" t="s">
        <v>940</v>
      </c>
      <c r="D158" s="793">
        <v>37</v>
      </c>
      <c r="E158" s="805" t="s">
        <v>1096</v>
      </c>
      <c r="F158" s="795" t="s">
        <v>1130</v>
      </c>
      <c r="G158" s="799"/>
      <c r="H158" s="797"/>
      <c r="I158" s="798">
        <v>0</v>
      </c>
      <c r="J158" s="326"/>
      <c r="K158" s="317"/>
      <c r="L158" s="204"/>
    </row>
    <row r="159" spans="1:12" s="261" customFormat="1" ht="25.5" x14ac:dyDescent="0.2">
      <c r="A159" s="791" t="s">
        <v>237</v>
      </c>
      <c r="B159" s="794" t="s">
        <v>271</v>
      </c>
      <c r="C159" s="791" t="s">
        <v>941</v>
      </c>
      <c r="D159" s="793">
        <v>136</v>
      </c>
      <c r="E159" s="794" t="s">
        <v>1042</v>
      </c>
      <c r="F159" s="794" t="s">
        <v>1043</v>
      </c>
      <c r="G159" s="799"/>
      <c r="H159" s="797"/>
      <c r="I159" s="798">
        <v>0</v>
      </c>
      <c r="J159" s="262"/>
      <c r="K159" s="327"/>
      <c r="L159" s="325"/>
    </row>
    <row r="160" spans="1:12" s="194" customFormat="1" ht="14.25" x14ac:dyDescent="0.2">
      <c r="A160" s="791" t="s">
        <v>237</v>
      </c>
      <c r="B160" s="794" t="s">
        <v>271</v>
      </c>
      <c r="C160" s="791" t="s">
        <v>941</v>
      </c>
      <c r="D160" s="793">
        <v>336</v>
      </c>
      <c r="E160" s="805" t="s">
        <v>1123</v>
      </c>
      <c r="F160" s="794" t="s">
        <v>1295</v>
      </c>
      <c r="G160" s="799"/>
      <c r="H160" s="797"/>
      <c r="I160" s="798">
        <v>0</v>
      </c>
      <c r="J160" s="266"/>
      <c r="K160" s="314"/>
      <c r="L160" s="206"/>
    </row>
    <row r="161" spans="1:12" s="194" customFormat="1" ht="25.5" x14ac:dyDescent="0.2">
      <c r="A161" s="791" t="s">
        <v>257</v>
      </c>
      <c r="B161" s="791" t="s">
        <v>285</v>
      </c>
      <c r="C161" s="791" t="s">
        <v>940</v>
      </c>
      <c r="D161" s="793">
        <v>38</v>
      </c>
      <c r="E161" s="805" t="s">
        <v>1097</v>
      </c>
      <c r="F161" s="794" t="s">
        <v>1180</v>
      </c>
      <c r="G161" s="799"/>
      <c r="H161" s="797"/>
      <c r="I161" s="798">
        <v>0</v>
      </c>
      <c r="J161" s="266"/>
      <c r="K161" s="314"/>
      <c r="L161" s="206"/>
    </row>
    <row r="162" spans="1:12" s="194" customFormat="1" ht="51" x14ac:dyDescent="0.2">
      <c r="A162" s="791" t="s">
        <v>257</v>
      </c>
      <c r="B162" s="791" t="s">
        <v>285</v>
      </c>
      <c r="C162" s="791" t="s">
        <v>941</v>
      </c>
      <c r="D162" s="793">
        <v>137</v>
      </c>
      <c r="E162" s="794" t="s">
        <v>1044</v>
      </c>
      <c r="F162" s="794" t="s">
        <v>1045</v>
      </c>
      <c r="G162" s="799"/>
      <c r="H162" s="797"/>
      <c r="I162" s="798">
        <v>0</v>
      </c>
      <c r="J162" s="266"/>
      <c r="K162" s="314"/>
      <c r="L162" s="206"/>
    </row>
    <row r="163" spans="1:12" s="194" customFormat="1" ht="14.25" x14ac:dyDescent="0.2">
      <c r="A163" s="791" t="s">
        <v>257</v>
      </c>
      <c r="B163" s="791" t="s">
        <v>285</v>
      </c>
      <c r="C163" s="791" t="s">
        <v>941</v>
      </c>
      <c r="D163" s="793">
        <v>337</v>
      </c>
      <c r="E163" s="805" t="s">
        <v>1124</v>
      </c>
      <c r="F163" s="794" t="s">
        <v>1296</v>
      </c>
      <c r="G163" s="799"/>
      <c r="H163" s="797"/>
      <c r="I163" s="798">
        <v>0</v>
      </c>
      <c r="J163" s="266"/>
      <c r="K163" s="314"/>
      <c r="L163" s="206"/>
    </row>
    <row r="164" spans="1:12" s="194" customFormat="1" ht="14.25" x14ac:dyDescent="0.2">
      <c r="A164" s="791" t="s">
        <v>257</v>
      </c>
      <c r="B164" s="791" t="s">
        <v>285</v>
      </c>
      <c r="C164" s="791" t="s">
        <v>941</v>
      </c>
      <c r="D164" s="793">
        <v>337</v>
      </c>
      <c r="E164" s="805" t="s">
        <v>1124</v>
      </c>
      <c r="F164" s="794" t="s">
        <v>1297</v>
      </c>
      <c r="G164" s="808"/>
      <c r="H164" s="797"/>
      <c r="I164" s="798">
        <v>0</v>
      </c>
      <c r="J164" s="326"/>
      <c r="K164" s="314"/>
      <c r="L164" s="206"/>
    </row>
    <row r="165" spans="1:12" s="261" customFormat="1" ht="10.5" customHeight="1" x14ac:dyDescent="0.2">
      <c r="A165" s="791" t="s">
        <v>329</v>
      </c>
      <c r="B165" s="791" t="s">
        <v>525</v>
      </c>
      <c r="C165" s="791" t="s">
        <v>940</v>
      </c>
      <c r="D165" s="793">
        <v>39</v>
      </c>
      <c r="E165" s="805" t="s">
        <v>1098</v>
      </c>
      <c r="F165" s="794" t="s">
        <v>1181</v>
      </c>
      <c r="G165" s="799"/>
      <c r="H165" s="797"/>
      <c r="I165" s="798">
        <v>0</v>
      </c>
      <c r="J165" s="262"/>
      <c r="K165" s="271"/>
      <c r="L165" s="260"/>
    </row>
    <row r="166" spans="1:12" s="194" customFormat="1" ht="25.5" x14ac:dyDescent="0.2">
      <c r="A166" s="791" t="s">
        <v>258</v>
      </c>
      <c r="B166" s="791" t="s">
        <v>529</v>
      </c>
      <c r="C166" s="791" t="s">
        <v>940</v>
      </c>
      <c r="D166" s="793">
        <v>40</v>
      </c>
      <c r="E166" s="794" t="s">
        <v>1099</v>
      </c>
      <c r="F166" s="794" t="s">
        <v>1182</v>
      </c>
      <c r="G166" s="799"/>
      <c r="H166" s="797"/>
      <c r="I166" s="798">
        <v>0</v>
      </c>
      <c r="J166" s="319"/>
      <c r="K166" s="272"/>
      <c r="L166" s="206"/>
    </row>
    <row r="167" spans="1:12" s="194" customFormat="1" ht="25.5" x14ac:dyDescent="0.2">
      <c r="A167" s="791" t="s">
        <v>258</v>
      </c>
      <c r="B167" s="791" t="s">
        <v>529</v>
      </c>
      <c r="C167" s="791" t="s">
        <v>940</v>
      </c>
      <c r="D167" s="793">
        <v>40</v>
      </c>
      <c r="E167" s="794" t="s">
        <v>1099</v>
      </c>
      <c r="F167" s="794" t="s">
        <v>1183</v>
      </c>
      <c r="G167" s="799"/>
      <c r="H167" s="797"/>
      <c r="I167" s="798">
        <v>0</v>
      </c>
      <c r="J167" s="319"/>
      <c r="K167" s="272"/>
      <c r="L167" s="206"/>
    </row>
    <row r="168" spans="1:12" s="194" customFormat="1" ht="63.75" x14ac:dyDescent="0.2">
      <c r="A168" s="791" t="s">
        <v>258</v>
      </c>
      <c r="B168" s="791" t="s">
        <v>529</v>
      </c>
      <c r="C168" s="791" t="s">
        <v>941</v>
      </c>
      <c r="D168" s="793">
        <v>139</v>
      </c>
      <c r="E168" s="794" t="s">
        <v>1046</v>
      </c>
      <c r="F168" s="794" t="s">
        <v>1047</v>
      </c>
      <c r="G168" s="799"/>
      <c r="H168" s="797"/>
      <c r="I168" s="798">
        <v>0</v>
      </c>
      <c r="J168" s="319"/>
      <c r="K168" s="272"/>
      <c r="L168" s="206"/>
    </row>
    <row r="169" spans="1:12" s="194" customFormat="1" ht="14.25" x14ac:dyDescent="0.2">
      <c r="A169" s="791" t="s">
        <v>258</v>
      </c>
      <c r="B169" s="791" t="s">
        <v>529</v>
      </c>
      <c r="C169" s="791" t="s">
        <v>941</v>
      </c>
      <c r="D169" s="793">
        <v>339</v>
      </c>
      <c r="E169" s="805" t="s">
        <v>1125</v>
      </c>
      <c r="F169" s="794" t="s">
        <v>1298</v>
      </c>
      <c r="G169" s="799"/>
      <c r="H169" s="797"/>
      <c r="I169" s="798">
        <v>0</v>
      </c>
      <c r="J169" s="319"/>
      <c r="K169" s="272"/>
      <c r="L169" s="206"/>
    </row>
    <row r="170" spans="1:12" s="194" customFormat="1" ht="14.25" x14ac:dyDescent="0.2">
      <c r="A170" s="791" t="s">
        <v>258</v>
      </c>
      <c r="B170" s="791" t="s">
        <v>529</v>
      </c>
      <c r="C170" s="791" t="s">
        <v>941</v>
      </c>
      <c r="D170" s="793">
        <v>339</v>
      </c>
      <c r="E170" s="805" t="s">
        <v>1125</v>
      </c>
      <c r="F170" s="794" t="s">
        <v>1299</v>
      </c>
      <c r="G170" s="799"/>
      <c r="H170" s="797"/>
      <c r="I170" s="798">
        <v>0</v>
      </c>
      <c r="J170" s="319"/>
      <c r="K170" s="272"/>
      <c r="L170" s="206"/>
    </row>
    <row r="171" spans="1:12" s="194" customFormat="1" ht="14.25" x14ac:dyDescent="0.2">
      <c r="A171" s="791" t="s">
        <v>258</v>
      </c>
      <c r="B171" s="791" t="s">
        <v>529</v>
      </c>
      <c r="C171" s="791" t="s">
        <v>941</v>
      </c>
      <c r="D171" s="793">
        <v>339</v>
      </c>
      <c r="E171" s="805" t="s">
        <v>1125</v>
      </c>
      <c r="F171" s="794" t="s">
        <v>1300</v>
      </c>
      <c r="G171" s="814"/>
      <c r="H171" s="797"/>
      <c r="I171" s="798">
        <v>0</v>
      </c>
      <c r="J171" s="319"/>
      <c r="K171" s="272"/>
      <c r="L171" s="206"/>
    </row>
    <row r="172" spans="1:12" s="194" customFormat="1" ht="25.5" x14ac:dyDescent="0.2">
      <c r="A172" s="791" t="s">
        <v>241</v>
      </c>
      <c r="B172" s="794" t="s">
        <v>530</v>
      </c>
      <c r="C172" s="791" t="s">
        <v>940</v>
      </c>
      <c r="D172" s="793">
        <v>41</v>
      </c>
      <c r="E172" s="805" t="s">
        <v>1100</v>
      </c>
      <c r="F172" s="794" t="s">
        <v>1184</v>
      </c>
      <c r="G172" s="814" t="s">
        <v>1301</v>
      </c>
      <c r="H172" s="797" t="s">
        <v>1302</v>
      </c>
      <c r="I172" s="798">
        <v>0</v>
      </c>
      <c r="J172" s="266"/>
      <c r="K172" s="314"/>
      <c r="L172" s="206"/>
    </row>
    <row r="173" spans="1:12" s="194" customFormat="1" ht="45" customHeight="1" x14ac:dyDescent="0.2">
      <c r="A173" s="791" t="s">
        <v>241</v>
      </c>
      <c r="B173" s="794" t="s">
        <v>530</v>
      </c>
      <c r="C173" s="791" t="s">
        <v>940</v>
      </c>
      <c r="D173" s="793">
        <v>262</v>
      </c>
      <c r="E173" s="794" t="s">
        <v>1211</v>
      </c>
      <c r="F173" s="794" t="s">
        <v>1208</v>
      </c>
      <c r="G173" s="814" t="s">
        <v>1303</v>
      </c>
      <c r="H173" s="797" t="s">
        <v>1304</v>
      </c>
      <c r="I173" s="798">
        <v>0</v>
      </c>
      <c r="J173" s="266"/>
      <c r="K173" s="314"/>
      <c r="L173" s="206"/>
    </row>
    <row r="174" spans="1:12" s="194" customFormat="1" x14ac:dyDescent="0.2">
      <c r="A174" s="791" t="s">
        <v>241</v>
      </c>
      <c r="B174" s="794" t="s">
        <v>530</v>
      </c>
      <c r="C174" s="791" t="s">
        <v>941</v>
      </c>
      <c r="D174" s="793">
        <v>57</v>
      </c>
      <c r="E174" s="794" t="s">
        <v>1237</v>
      </c>
      <c r="F174" s="794" t="s">
        <v>1305</v>
      </c>
      <c r="G174" s="814" t="s">
        <v>1306</v>
      </c>
      <c r="H174" s="797" t="s">
        <v>1307</v>
      </c>
      <c r="I174" s="798">
        <v>0</v>
      </c>
      <c r="J174" s="266"/>
      <c r="K174" s="314"/>
      <c r="L174" s="206"/>
    </row>
    <row r="175" spans="1:12" s="194" customFormat="1" ht="51" x14ac:dyDescent="0.2">
      <c r="A175" s="791" t="s">
        <v>241</v>
      </c>
      <c r="B175" s="794" t="s">
        <v>530</v>
      </c>
      <c r="C175" s="791" t="s">
        <v>941</v>
      </c>
      <c r="D175" s="793">
        <v>140</v>
      </c>
      <c r="E175" s="794" t="s">
        <v>1048</v>
      </c>
      <c r="F175" s="794" t="s">
        <v>1049</v>
      </c>
      <c r="G175" s="814" t="s">
        <v>1308</v>
      </c>
      <c r="H175" s="797" t="s">
        <v>1309</v>
      </c>
      <c r="I175" s="798">
        <v>0</v>
      </c>
      <c r="J175" s="326"/>
      <c r="K175" s="314"/>
      <c r="L175" s="206"/>
    </row>
    <row r="176" spans="1:12" s="194" customFormat="1" ht="14.25" x14ac:dyDescent="0.2">
      <c r="A176" s="791" t="s">
        <v>241</v>
      </c>
      <c r="B176" s="794" t="s">
        <v>530</v>
      </c>
      <c r="C176" s="791" t="s">
        <v>941</v>
      </c>
      <c r="D176" s="793">
        <v>340</v>
      </c>
      <c r="E176" s="805" t="s">
        <v>1126</v>
      </c>
      <c r="F176" s="794" t="s">
        <v>1310</v>
      </c>
      <c r="G176" s="814" t="s">
        <v>1311</v>
      </c>
      <c r="H176" s="797" t="s">
        <v>1312</v>
      </c>
      <c r="I176" s="798">
        <v>0</v>
      </c>
      <c r="J176" s="267"/>
      <c r="K176" s="314"/>
      <c r="L176" s="206"/>
    </row>
    <row r="177" spans="1:12" s="261" customFormat="1" ht="25.5" x14ac:dyDescent="0.2">
      <c r="A177" s="791" t="s">
        <v>531</v>
      </c>
      <c r="B177" s="792" t="s">
        <v>280</v>
      </c>
      <c r="C177" s="791" t="s">
        <v>940</v>
      </c>
      <c r="D177" s="793">
        <v>42</v>
      </c>
      <c r="E177" s="805" t="s">
        <v>1101</v>
      </c>
      <c r="F177" s="795" t="s">
        <v>1185</v>
      </c>
      <c r="G177" s="814" t="s">
        <v>1313</v>
      </c>
      <c r="H177" s="797"/>
      <c r="I177" s="798">
        <v>0</v>
      </c>
      <c r="J177" s="262"/>
      <c r="K177" s="271"/>
      <c r="L177" s="260"/>
    </row>
    <row r="178" spans="1:12" s="194" customFormat="1" ht="25.5" x14ac:dyDescent="0.2">
      <c r="A178" s="791" t="s">
        <v>531</v>
      </c>
      <c r="B178" s="792" t="s">
        <v>280</v>
      </c>
      <c r="C178" s="791" t="s">
        <v>940</v>
      </c>
      <c r="D178" s="793">
        <v>263</v>
      </c>
      <c r="E178" s="805" t="s">
        <v>1212</v>
      </c>
      <c r="F178" s="795" t="s">
        <v>1202</v>
      </c>
      <c r="G178" s="814" t="s">
        <v>1314</v>
      </c>
      <c r="H178" s="797"/>
      <c r="I178" s="798">
        <v>0</v>
      </c>
      <c r="J178" s="267"/>
      <c r="K178" s="314"/>
      <c r="L178" s="206"/>
    </row>
    <row r="179" spans="1:12" s="194" customFormat="1" ht="25.5" x14ac:dyDescent="0.2">
      <c r="A179" s="791" t="s">
        <v>531</v>
      </c>
      <c r="B179" s="792" t="s">
        <v>280</v>
      </c>
      <c r="C179" s="791" t="s">
        <v>941</v>
      </c>
      <c r="D179" s="793">
        <v>141</v>
      </c>
      <c r="E179" s="794" t="s">
        <v>1050</v>
      </c>
      <c r="F179" s="795" t="s">
        <v>1051</v>
      </c>
      <c r="G179" s="814" t="s">
        <v>1315</v>
      </c>
      <c r="H179" s="797"/>
      <c r="I179" s="798">
        <v>0</v>
      </c>
      <c r="J179" s="266"/>
      <c r="K179" s="314"/>
      <c r="L179" s="206"/>
    </row>
    <row r="180" spans="1:12" s="194" customFormat="1" ht="38.25" x14ac:dyDescent="0.2">
      <c r="A180" s="791" t="s">
        <v>531</v>
      </c>
      <c r="B180" s="792" t="s">
        <v>280</v>
      </c>
      <c r="C180" s="791" t="s">
        <v>941</v>
      </c>
      <c r="D180" s="793">
        <v>141</v>
      </c>
      <c r="E180" s="794" t="s">
        <v>1050</v>
      </c>
      <c r="F180" s="795" t="s">
        <v>1052</v>
      </c>
      <c r="G180" s="808" t="s">
        <v>1316</v>
      </c>
      <c r="H180" s="797"/>
      <c r="I180" s="798">
        <v>0</v>
      </c>
      <c r="J180" s="266"/>
      <c r="K180" s="314"/>
      <c r="L180" s="206"/>
    </row>
    <row r="181" spans="1:12" s="194" customFormat="1" ht="14.25" x14ac:dyDescent="0.2">
      <c r="A181" s="791" t="s">
        <v>234</v>
      </c>
      <c r="B181" s="794" t="s">
        <v>269</v>
      </c>
      <c r="C181" s="791" t="s">
        <v>940</v>
      </c>
      <c r="D181" s="793">
        <v>43</v>
      </c>
      <c r="E181" s="805" t="s">
        <v>1102</v>
      </c>
      <c r="F181" s="794" t="s">
        <v>1186</v>
      </c>
      <c r="G181" s="799"/>
      <c r="H181" s="797"/>
      <c r="I181" s="798">
        <v>0</v>
      </c>
      <c r="J181" s="275"/>
      <c r="K181" s="314"/>
      <c r="L181" s="206"/>
    </row>
    <row r="182" spans="1:12" s="194" customFormat="1" ht="25.5" x14ac:dyDescent="0.2">
      <c r="A182" s="791" t="s">
        <v>234</v>
      </c>
      <c r="B182" s="794" t="s">
        <v>269</v>
      </c>
      <c r="C182" s="791" t="s">
        <v>940</v>
      </c>
      <c r="D182" s="793">
        <v>43</v>
      </c>
      <c r="E182" s="805" t="s">
        <v>1102</v>
      </c>
      <c r="F182" s="794" t="s">
        <v>1187</v>
      </c>
      <c r="G182" s="799"/>
      <c r="H182" s="797"/>
      <c r="I182" s="798">
        <v>0</v>
      </c>
      <c r="J182" s="267"/>
      <c r="K182" s="314"/>
      <c r="L182" s="206"/>
    </row>
    <row r="183" spans="1:12" s="194" customFormat="1" ht="51" x14ac:dyDescent="0.2">
      <c r="A183" s="791" t="s">
        <v>234</v>
      </c>
      <c r="B183" s="794" t="s">
        <v>269</v>
      </c>
      <c r="C183" s="791" t="s">
        <v>941</v>
      </c>
      <c r="D183" s="793">
        <v>142</v>
      </c>
      <c r="E183" s="794" t="s">
        <v>1053</v>
      </c>
      <c r="F183" s="794" t="s">
        <v>1054</v>
      </c>
      <c r="G183" s="799"/>
      <c r="H183" s="797"/>
      <c r="I183" s="798">
        <v>0</v>
      </c>
      <c r="J183" s="267"/>
      <c r="K183" s="314"/>
      <c r="L183" s="206"/>
    </row>
    <row r="184" spans="1:12" s="194" customFormat="1" ht="15.75" customHeight="1" x14ac:dyDescent="0.2">
      <c r="A184" s="791" t="s">
        <v>234</v>
      </c>
      <c r="B184" s="794" t="s">
        <v>269</v>
      </c>
      <c r="C184" s="791" t="s">
        <v>941</v>
      </c>
      <c r="D184" s="793">
        <v>342</v>
      </c>
      <c r="E184" s="805" t="s">
        <v>1127</v>
      </c>
      <c r="F184" s="794" t="s">
        <v>1317</v>
      </c>
      <c r="G184" s="799"/>
      <c r="H184" s="797"/>
      <c r="I184" s="798">
        <v>0</v>
      </c>
      <c r="J184" s="267"/>
      <c r="K184" s="314"/>
      <c r="L184" s="206"/>
    </row>
    <row r="185" spans="1:12" s="194" customFormat="1" ht="25.5" x14ac:dyDescent="0.2">
      <c r="A185" s="791" t="s">
        <v>234</v>
      </c>
      <c r="B185" s="794" t="s">
        <v>269</v>
      </c>
      <c r="C185" s="791" t="s">
        <v>941</v>
      </c>
      <c r="D185" s="793">
        <v>342</v>
      </c>
      <c r="E185" s="805" t="s">
        <v>1127</v>
      </c>
      <c r="F185" s="794" t="s">
        <v>1318</v>
      </c>
      <c r="G185" s="799"/>
      <c r="H185" s="797"/>
      <c r="I185" s="798">
        <v>0</v>
      </c>
      <c r="J185" s="326"/>
      <c r="K185" s="314"/>
      <c r="L185" s="206"/>
    </row>
    <row r="186" spans="1:12" s="194" customFormat="1" ht="25.5" x14ac:dyDescent="0.2">
      <c r="A186" s="791" t="s">
        <v>234</v>
      </c>
      <c r="B186" s="794" t="s">
        <v>269</v>
      </c>
      <c r="C186" s="791" t="s">
        <v>941</v>
      </c>
      <c r="D186" s="793">
        <v>342</v>
      </c>
      <c r="E186" s="805" t="s">
        <v>1127</v>
      </c>
      <c r="F186" s="794" t="s">
        <v>1319</v>
      </c>
      <c r="G186" s="799"/>
      <c r="H186" s="797"/>
      <c r="I186" s="798">
        <v>0</v>
      </c>
      <c r="J186" s="267"/>
      <c r="K186" s="314"/>
      <c r="L186" s="206"/>
    </row>
    <row r="187" spans="1:12" s="194" customFormat="1" ht="14.25" x14ac:dyDescent="0.2">
      <c r="A187" s="791" t="s">
        <v>234</v>
      </c>
      <c r="B187" s="794" t="s">
        <v>269</v>
      </c>
      <c r="C187" s="791" t="s">
        <v>941</v>
      </c>
      <c r="D187" s="793">
        <v>342</v>
      </c>
      <c r="E187" s="805" t="s">
        <v>1127</v>
      </c>
      <c r="F187" s="794" t="s">
        <v>1320</v>
      </c>
      <c r="G187" s="799"/>
      <c r="H187" s="797"/>
      <c r="I187" s="798">
        <v>0</v>
      </c>
      <c r="J187" s="267"/>
      <c r="K187" s="314"/>
      <c r="L187" s="206"/>
    </row>
    <row r="188" spans="1:12" s="261" customFormat="1" ht="14.25" x14ac:dyDescent="0.2">
      <c r="A188" s="791" t="s">
        <v>234</v>
      </c>
      <c r="B188" s="794" t="s">
        <v>269</v>
      </c>
      <c r="C188" s="791" t="s">
        <v>941</v>
      </c>
      <c r="D188" s="793">
        <v>342</v>
      </c>
      <c r="E188" s="805" t="s">
        <v>1127</v>
      </c>
      <c r="F188" s="794" t="s">
        <v>1320</v>
      </c>
      <c r="G188" s="799"/>
      <c r="H188" s="811"/>
      <c r="I188" s="798">
        <v>0</v>
      </c>
      <c r="J188" s="262"/>
      <c r="K188" s="271"/>
      <c r="L188" s="260"/>
    </row>
    <row r="189" spans="1:12" ht="25.5" x14ac:dyDescent="0.2">
      <c r="A189" s="794" t="s">
        <v>265</v>
      </c>
      <c r="B189" s="794" t="s">
        <v>292</v>
      </c>
      <c r="C189" s="791" t="s">
        <v>940</v>
      </c>
      <c r="D189" s="793">
        <v>44</v>
      </c>
      <c r="E189" s="805" t="s">
        <v>1103</v>
      </c>
      <c r="F189" s="794" t="s">
        <v>1188</v>
      </c>
      <c r="G189" s="799"/>
      <c r="H189" s="797"/>
      <c r="I189" s="798">
        <v>0</v>
      </c>
      <c r="J189" s="275"/>
      <c r="K189" s="317"/>
      <c r="L189" s="204"/>
    </row>
    <row r="190" spans="1:12" ht="25.5" x14ac:dyDescent="0.2">
      <c r="A190" s="794" t="s">
        <v>265</v>
      </c>
      <c r="B190" s="794" t="s">
        <v>292</v>
      </c>
      <c r="C190" s="791" t="s">
        <v>940</v>
      </c>
      <c r="D190" s="793">
        <v>44</v>
      </c>
      <c r="E190" s="805" t="s">
        <v>1103</v>
      </c>
      <c r="F190" s="794" t="s">
        <v>1189</v>
      </c>
      <c r="G190" s="799"/>
      <c r="H190" s="797"/>
      <c r="I190" s="798">
        <v>0</v>
      </c>
      <c r="J190" s="275"/>
      <c r="K190" s="317"/>
      <c r="L190" s="204"/>
    </row>
    <row r="191" spans="1:12" ht="14.25" x14ac:dyDescent="0.2">
      <c r="A191" s="794" t="s">
        <v>265</v>
      </c>
      <c r="B191" s="794" t="s">
        <v>292</v>
      </c>
      <c r="C191" s="791" t="s">
        <v>940</v>
      </c>
      <c r="D191" s="793">
        <v>264</v>
      </c>
      <c r="E191" s="805" t="s">
        <v>1213</v>
      </c>
      <c r="F191" s="794" t="s">
        <v>1208</v>
      </c>
      <c r="G191" s="799"/>
      <c r="H191" s="797"/>
      <c r="I191" s="798">
        <v>0</v>
      </c>
      <c r="J191" s="275"/>
      <c r="K191" s="317"/>
      <c r="L191" s="204"/>
    </row>
    <row r="192" spans="1:12" ht="14.25" x14ac:dyDescent="0.2">
      <c r="A192" s="794" t="s">
        <v>265</v>
      </c>
      <c r="B192" s="794" t="s">
        <v>292</v>
      </c>
      <c r="C192" s="791" t="s">
        <v>940</v>
      </c>
      <c r="D192" s="793">
        <v>264</v>
      </c>
      <c r="E192" s="805" t="s">
        <v>1213</v>
      </c>
      <c r="F192" s="794" t="s">
        <v>1214</v>
      </c>
      <c r="G192" s="799"/>
      <c r="H192" s="797"/>
      <c r="I192" s="798">
        <v>0</v>
      </c>
      <c r="J192" s="275"/>
      <c r="K192" s="317"/>
      <c r="L192" s="204"/>
    </row>
    <row r="193" spans="1:12" ht="51" x14ac:dyDescent="0.2">
      <c r="A193" s="794" t="s">
        <v>265</v>
      </c>
      <c r="B193" s="794" t="s">
        <v>292</v>
      </c>
      <c r="C193" s="791" t="s">
        <v>941</v>
      </c>
      <c r="D193" s="793">
        <v>143</v>
      </c>
      <c r="E193" s="794" t="s">
        <v>1055</v>
      </c>
      <c r="F193" s="794" t="s">
        <v>1056</v>
      </c>
      <c r="G193" s="799"/>
      <c r="H193" s="797"/>
      <c r="I193" s="798">
        <v>0</v>
      </c>
      <c r="J193" s="275"/>
      <c r="K193" s="317"/>
      <c r="L193" s="204"/>
    </row>
    <row r="194" spans="1:12" ht="51" x14ac:dyDescent="0.2">
      <c r="A194" s="794" t="s">
        <v>265</v>
      </c>
      <c r="B194" s="794" t="s">
        <v>292</v>
      </c>
      <c r="C194" s="791" t="s">
        <v>941</v>
      </c>
      <c r="D194" s="793">
        <v>143</v>
      </c>
      <c r="E194" s="794" t="s">
        <v>1055</v>
      </c>
      <c r="F194" s="794" t="s">
        <v>1057</v>
      </c>
      <c r="G194" s="799"/>
      <c r="H194" s="797"/>
      <c r="I194" s="798">
        <v>0</v>
      </c>
      <c r="J194" s="275"/>
      <c r="K194" s="317"/>
      <c r="L194" s="204"/>
    </row>
    <row r="195" spans="1:12" s="194" customFormat="1" ht="14.25" x14ac:dyDescent="0.2">
      <c r="A195" s="794" t="s">
        <v>265</v>
      </c>
      <c r="B195" s="794" t="s">
        <v>292</v>
      </c>
      <c r="C195" s="791" t="s">
        <v>941</v>
      </c>
      <c r="D195" s="793">
        <v>343</v>
      </c>
      <c r="E195" s="805" t="s">
        <v>1128</v>
      </c>
      <c r="F195" s="794" t="s">
        <v>1321</v>
      </c>
      <c r="G195" s="799"/>
      <c r="H195" s="811"/>
      <c r="I195" s="798">
        <v>0</v>
      </c>
      <c r="J195" s="266"/>
      <c r="K195" s="314"/>
      <c r="L195" s="206"/>
    </row>
    <row r="196" spans="1:12" s="194" customFormat="1" x14ac:dyDescent="0.2">
      <c r="A196" s="794" t="s">
        <v>265</v>
      </c>
      <c r="B196" s="794" t="s">
        <v>292</v>
      </c>
      <c r="C196" s="791" t="s">
        <v>941</v>
      </c>
      <c r="D196" s="793">
        <v>408</v>
      </c>
      <c r="E196" s="794" t="s">
        <v>1222</v>
      </c>
      <c r="F196" s="794"/>
      <c r="G196" s="791"/>
      <c r="H196" s="800"/>
      <c r="I196" s="798">
        <v>0</v>
      </c>
      <c r="J196" s="266"/>
      <c r="K196" s="314"/>
      <c r="L196" s="206"/>
    </row>
    <row r="197" spans="1:12" s="194" customFormat="1" ht="25.5" x14ac:dyDescent="0.2">
      <c r="A197" s="791" t="s">
        <v>520</v>
      </c>
      <c r="B197" s="792" t="s">
        <v>519</v>
      </c>
      <c r="C197" s="791" t="s">
        <v>940</v>
      </c>
      <c r="D197" s="793">
        <v>45</v>
      </c>
      <c r="E197" s="801" t="s">
        <v>1104</v>
      </c>
      <c r="F197" s="795" t="s">
        <v>1190</v>
      </c>
      <c r="G197" s="791" t="s">
        <v>1383</v>
      </c>
      <c r="H197" s="800" t="s">
        <v>1384</v>
      </c>
      <c r="I197" s="798">
        <v>0</v>
      </c>
      <c r="J197" s="266"/>
      <c r="K197" s="314"/>
      <c r="L197" s="206"/>
    </row>
    <row r="198" spans="1:12" s="194" customFormat="1" ht="25.5" x14ac:dyDescent="0.2">
      <c r="A198" s="791" t="s">
        <v>520</v>
      </c>
      <c r="B198" s="792" t="s">
        <v>519</v>
      </c>
      <c r="C198" s="791" t="s">
        <v>940</v>
      </c>
      <c r="D198" s="793">
        <v>45</v>
      </c>
      <c r="E198" s="801" t="s">
        <v>1104</v>
      </c>
      <c r="F198" s="795" t="s">
        <v>1190</v>
      </c>
      <c r="G198" s="799" t="s">
        <v>1385</v>
      </c>
      <c r="H198" s="797" t="s">
        <v>1386</v>
      </c>
      <c r="I198" s="798">
        <v>0</v>
      </c>
      <c r="J198" s="266"/>
      <c r="K198" s="314"/>
      <c r="L198" s="206"/>
    </row>
    <row r="199" spans="1:12" s="194" customFormat="1" ht="51" x14ac:dyDescent="0.2">
      <c r="A199" s="791" t="s">
        <v>520</v>
      </c>
      <c r="B199" s="792" t="s">
        <v>519</v>
      </c>
      <c r="C199" s="791" t="s">
        <v>941</v>
      </c>
      <c r="D199" s="793">
        <v>144</v>
      </c>
      <c r="E199" s="794" t="s">
        <v>1058</v>
      </c>
      <c r="F199" s="795" t="s">
        <v>1059</v>
      </c>
      <c r="G199" s="799" t="s">
        <v>1387</v>
      </c>
      <c r="H199" s="797" t="s">
        <v>1388</v>
      </c>
      <c r="I199" s="798">
        <v>0</v>
      </c>
      <c r="J199" s="266"/>
      <c r="K199" s="314"/>
      <c r="L199" s="206"/>
    </row>
    <row r="200" spans="1:12" s="194" customFormat="1" ht="14.25" x14ac:dyDescent="0.2">
      <c r="A200" s="791" t="s">
        <v>520</v>
      </c>
      <c r="B200" s="792" t="s">
        <v>519</v>
      </c>
      <c r="C200" s="791" t="s">
        <v>941</v>
      </c>
      <c r="D200" s="793">
        <v>344</v>
      </c>
      <c r="E200" s="805" t="s">
        <v>1129</v>
      </c>
      <c r="F200" s="794" t="s">
        <v>1322</v>
      </c>
      <c r="G200" s="249" t="s">
        <v>1389</v>
      </c>
      <c r="H200" s="283" t="s">
        <v>1390</v>
      </c>
      <c r="I200" s="798">
        <v>0</v>
      </c>
      <c r="J200" s="266"/>
      <c r="K200" s="314"/>
      <c r="L200" s="206"/>
    </row>
    <row r="201" spans="1:12" x14ac:dyDescent="0.2">
      <c r="I201" s="321"/>
      <c r="J201" s="204"/>
      <c r="K201" s="317"/>
      <c r="L201" s="204"/>
    </row>
    <row r="202" spans="1:12" x14ac:dyDescent="0.2">
      <c r="I202" s="321"/>
      <c r="J202" s="204"/>
      <c r="K202" s="317"/>
      <c r="L202" s="204"/>
    </row>
    <row r="203" spans="1:12" x14ac:dyDescent="0.2">
      <c r="I203" s="321"/>
      <c r="J203" s="204"/>
      <c r="K203" s="317"/>
      <c r="L203" s="204"/>
    </row>
    <row r="204" spans="1:12" x14ac:dyDescent="0.2">
      <c r="I204" s="321"/>
      <c r="J204" s="204"/>
      <c r="K204" s="317"/>
      <c r="L204" s="204"/>
    </row>
    <row r="205" spans="1:12" x14ac:dyDescent="0.2">
      <c r="I205" s="321"/>
      <c r="J205" s="204"/>
      <c r="K205" s="317"/>
      <c r="L205" s="204"/>
    </row>
    <row r="206" spans="1:12" x14ac:dyDescent="0.2">
      <c r="I206" s="321"/>
      <c r="J206" s="204"/>
      <c r="K206" s="317"/>
      <c r="L206" s="204"/>
    </row>
    <row r="207" spans="1:12" x14ac:dyDescent="0.2">
      <c r="I207" s="321"/>
      <c r="J207" s="204"/>
      <c r="K207" s="317"/>
      <c r="L207" s="204"/>
    </row>
    <row r="208" spans="1:12" x14ac:dyDescent="0.2">
      <c r="I208" s="321"/>
      <c r="J208" s="204"/>
      <c r="K208" s="317"/>
      <c r="L208" s="204"/>
    </row>
    <row r="209" spans="9:12" x14ac:dyDescent="0.2">
      <c r="I209" s="321"/>
      <c r="J209" s="204"/>
      <c r="K209" s="317"/>
      <c r="L209" s="204"/>
    </row>
    <row r="210" spans="9:12" x14ac:dyDescent="0.2">
      <c r="I210" s="321"/>
      <c r="J210" s="204"/>
      <c r="K210" s="317"/>
      <c r="L210" s="204"/>
    </row>
    <row r="211" spans="9:12" x14ac:dyDescent="0.2">
      <c r="I211" s="321"/>
      <c r="J211" s="204"/>
      <c r="K211" s="317"/>
      <c r="L211" s="204"/>
    </row>
    <row r="212" spans="9:12" x14ac:dyDescent="0.2">
      <c r="I212" s="321"/>
      <c r="J212" s="204"/>
      <c r="K212" s="317"/>
      <c r="L212" s="204"/>
    </row>
    <row r="213" spans="9:12" x14ac:dyDescent="0.2">
      <c r="I213" s="321"/>
      <c r="J213" s="204"/>
      <c r="K213" s="317"/>
      <c r="L213" s="204"/>
    </row>
    <row r="214" spans="9:12" x14ac:dyDescent="0.2">
      <c r="I214" s="321"/>
      <c r="J214" s="204"/>
      <c r="K214" s="317"/>
      <c r="L214" s="204"/>
    </row>
    <row r="215" spans="9:12" x14ac:dyDescent="0.2">
      <c r="I215" s="321"/>
      <c r="J215" s="204"/>
      <c r="K215" s="317"/>
      <c r="L215" s="204"/>
    </row>
    <row r="216" spans="9:12" x14ac:dyDescent="0.2">
      <c r="I216" s="321"/>
      <c r="J216" s="204"/>
      <c r="K216" s="317"/>
      <c r="L216" s="204"/>
    </row>
    <row r="217" spans="9:12" x14ac:dyDescent="0.2">
      <c r="I217" s="321"/>
      <c r="J217" s="204"/>
      <c r="K217" s="317"/>
      <c r="L217" s="204"/>
    </row>
    <row r="218" spans="9:12" x14ac:dyDescent="0.2">
      <c r="I218" s="321"/>
      <c r="J218" s="204"/>
      <c r="K218" s="317"/>
      <c r="L218" s="204"/>
    </row>
    <row r="219" spans="9:12" x14ac:dyDescent="0.2">
      <c r="I219" s="321"/>
      <c r="J219" s="204"/>
      <c r="K219" s="317"/>
      <c r="L219" s="204"/>
    </row>
    <row r="220" spans="9:12" x14ac:dyDescent="0.2">
      <c r="I220" s="321"/>
      <c r="J220" s="204"/>
      <c r="K220" s="317"/>
      <c r="L220" s="204"/>
    </row>
    <row r="221" spans="9:12" x14ac:dyDescent="0.2">
      <c r="I221" s="321"/>
      <c r="J221" s="204"/>
      <c r="K221" s="317"/>
      <c r="L221" s="204"/>
    </row>
    <row r="222" spans="9:12" x14ac:dyDescent="0.2">
      <c r="I222" s="321"/>
      <c r="J222" s="204"/>
      <c r="K222" s="317"/>
      <c r="L222" s="204"/>
    </row>
    <row r="223" spans="9:12" x14ac:dyDescent="0.2">
      <c r="I223" s="321"/>
      <c r="J223" s="204"/>
      <c r="K223" s="317"/>
      <c r="L223" s="204"/>
    </row>
    <row r="224" spans="9:12" x14ac:dyDescent="0.2">
      <c r="I224" s="321"/>
      <c r="J224" s="204"/>
      <c r="K224" s="317"/>
      <c r="L224" s="204"/>
    </row>
    <row r="225" spans="9:12" x14ac:dyDescent="0.2">
      <c r="I225" s="321"/>
      <c r="J225" s="204"/>
      <c r="K225" s="317"/>
      <c r="L225" s="204"/>
    </row>
    <row r="226" spans="9:12" x14ac:dyDescent="0.2">
      <c r="I226" s="321"/>
      <c r="J226" s="204"/>
      <c r="K226" s="317"/>
      <c r="L226" s="204"/>
    </row>
    <row r="227" spans="9:12" x14ac:dyDescent="0.2">
      <c r="I227" s="321"/>
      <c r="J227" s="204"/>
      <c r="K227" s="317"/>
      <c r="L227" s="204"/>
    </row>
    <row r="228" spans="9:12" x14ac:dyDescent="0.2">
      <c r="I228" s="321"/>
      <c r="J228" s="204"/>
      <c r="K228" s="317"/>
      <c r="L228" s="204"/>
    </row>
    <row r="229" spans="9:12" x14ac:dyDescent="0.2">
      <c r="I229" s="321"/>
      <c r="J229" s="204"/>
      <c r="K229" s="317"/>
      <c r="L229" s="204"/>
    </row>
    <row r="230" spans="9:12" x14ac:dyDescent="0.2">
      <c r="I230" s="321"/>
      <c r="J230" s="204"/>
      <c r="K230" s="317"/>
      <c r="L230" s="204"/>
    </row>
    <row r="231" spans="9:12" x14ac:dyDescent="0.2">
      <c r="I231" s="321"/>
      <c r="J231" s="204"/>
      <c r="K231" s="317"/>
      <c r="L231" s="204"/>
    </row>
    <row r="232" spans="9:12" x14ac:dyDescent="0.2">
      <c r="I232" s="321"/>
      <c r="J232" s="204"/>
      <c r="K232" s="317"/>
      <c r="L232" s="204"/>
    </row>
    <row r="233" spans="9:12" x14ac:dyDescent="0.2">
      <c r="I233" s="321"/>
      <c r="J233" s="204"/>
      <c r="K233" s="317"/>
      <c r="L233" s="204"/>
    </row>
    <row r="234" spans="9:12" x14ac:dyDescent="0.2">
      <c r="I234" s="321"/>
      <c r="J234" s="204"/>
      <c r="K234" s="317"/>
      <c r="L234" s="204"/>
    </row>
    <row r="235" spans="9:12" x14ac:dyDescent="0.2">
      <c r="I235" s="321"/>
      <c r="J235" s="204"/>
      <c r="K235" s="317"/>
      <c r="L235" s="204"/>
    </row>
    <row r="236" spans="9:12" x14ac:dyDescent="0.2">
      <c r="I236" s="321"/>
      <c r="J236" s="204"/>
      <c r="K236" s="317"/>
      <c r="L236" s="204"/>
    </row>
    <row r="237" spans="9:12" x14ac:dyDescent="0.2">
      <c r="I237" s="321"/>
      <c r="J237" s="204"/>
      <c r="K237" s="317"/>
      <c r="L237" s="204"/>
    </row>
    <row r="238" spans="9:12" x14ac:dyDescent="0.2">
      <c r="I238" s="321"/>
      <c r="J238" s="204"/>
      <c r="K238" s="317"/>
      <c r="L238" s="204"/>
    </row>
    <row r="239" spans="9:12" x14ac:dyDescent="0.2">
      <c r="I239" s="321"/>
      <c r="J239" s="204"/>
      <c r="K239" s="317"/>
      <c r="L239" s="204"/>
    </row>
    <row r="240" spans="9:12" x14ac:dyDescent="0.2">
      <c r="I240" s="321"/>
      <c r="J240" s="204"/>
      <c r="K240" s="317"/>
      <c r="L240" s="204"/>
    </row>
    <row r="241" spans="9:12" x14ac:dyDescent="0.2">
      <c r="I241" s="321"/>
      <c r="J241" s="204"/>
      <c r="K241" s="317"/>
      <c r="L241" s="204"/>
    </row>
    <row r="242" spans="9:12" x14ac:dyDescent="0.2">
      <c r="I242" s="321"/>
      <c r="J242" s="204"/>
      <c r="K242" s="317"/>
      <c r="L242" s="204"/>
    </row>
    <row r="243" spans="9:12" x14ac:dyDescent="0.2">
      <c r="I243" s="321"/>
      <c r="J243" s="204"/>
      <c r="K243" s="317"/>
      <c r="L243" s="204"/>
    </row>
    <row r="244" spans="9:12" x14ac:dyDescent="0.2">
      <c r="I244" s="321"/>
      <c r="J244" s="204"/>
      <c r="K244" s="317"/>
      <c r="L244" s="204"/>
    </row>
    <row r="245" spans="9:12" x14ac:dyDescent="0.2">
      <c r="I245" s="321"/>
      <c r="J245" s="204"/>
      <c r="K245" s="317"/>
      <c r="L245" s="204"/>
    </row>
    <row r="246" spans="9:12" x14ac:dyDescent="0.2">
      <c r="I246" s="321"/>
      <c r="J246" s="204"/>
      <c r="K246" s="317"/>
      <c r="L246" s="204"/>
    </row>
    <row r="247" spans="9:12" x14ac:dyDescent="0.2">
      <c r="I247" s="321"/>
      <c r="J247" s="204"/>
      <c r="K247" s="317"/>
      <c r="L247" s="204"/>
    </row>
    <row r="248" spans="9:12" x14ac:dyDescent="0.2">
      <c r="I248" s="321"/>
      <c r="J248" s="204"/>
      <c r="K248" s="317"/>
      <c r="L248" s="204"/>
    </row>
    <row r="249" spans="9:12" x14ac:dyDescent="0.2">
      <c r="I249" s="321"/>
      <c r="J249" s="204"/>
      <c r="K249" s="317"/>
      <c r="L249" s="204"/>
    </row>
    <row r="250" spans="9:12" x14ac:dyDescent="0.2">
      <c r="I250" s="321"/>
      <c r="J250" s="204"/>
      <c r="K250" s="317"/>
      <c r="L250" s="204"/>
    </row>
    <row r="251" spans="9:12" x14ac:dyDescent="0.2">
      <c r="I251" s="321"/>
      <c r="J251" s="204"/>
      <c r="K251" s="317"/>
      <c r="L251" s="204"/>
    </row>
    <row r="252" spans="9:12" x14ac:dyDescent="0.2">
      <c r="I252" s="321"/>
      <c r="J252" s="204"/>
      <c r="K252" s="317"/>
      <c r="L252" s="204"/>
    </row>
    <row r="253" spans="9:12" x14ac:dyDescent="0.2">
      <c r="I253" s="321"/>
      <c r="J253" s="204"/>
      <c r="K253" s="317"/>
      <c r="L253" s="204"/>
    </row>
    <row r="254" spans="9:12" x14ac:dyDescent="0.2">
      <c r="I254" s="321"/>
      <c r="J254" s="204"/>
      <c r="K254" s="317"/>
      <c r="L254" s="204"/>
    </row>
    <row r="255" spans="9:12" x14ac:dyDescent="0.2">
      <c r="I255" s="321"/>
      <c r="J255" s="204"/>
      <c r="K255" s="317"/>
      <c r="L255" s="204"/>
    </row>
    <row r="256" spans="9:12" x14ac:dyDescent="0.2">
      <c r="I256" s="321"/>
      <c r="J256" s="204"/>
      <c r="K256" s="317"/>
      <c r="L256" s="204"/>
    </row>
    <row r="257" spans="9:12" x14ac:dyDescent="0.2">
      <c r="I257" s="321"/>
      <c r="J257" s="204"/>
      <c r="K257" s="317"/>
      <c r="L257" s="204"/>
    </row>
    <row r="258" spans="9:12" x14ac:dyDescent="0.2">
      <c r="I258" s="321"/>
      <c r="J258" s="204"/>
      <c r="K258" s="317"/>
      <c r="L258" s="204"/>
    </row>
    <row r="259" spans="9:12" x14ac:dyDescent="0.2">
      <c r="I259" s="321"/>
      <c r="J259" s="204"/>
      <c r="K259" s="317"/>
      <c r="L259" s="204"/>
    </row>
    <row r="260" spans="9:12" x14ac:dyDescent="0.2">
      <c r="I260" s="321"/>
      <c r="J260" s="204"/>
      <c r="K260" s="317"/>
      <c r="L260" s="204"/>
    </row>
    <row r="261" spans="9:12" x14ac:dyDescent="0.2">
      <c r="I261" s="321"/>
      <c r="J261" s="204"/>
      <c r="K261" s="317"/>
      <c r="L261" s="204"/>
    </row>
    <row r="262" spans="9:12" x14ac:dyDescent="0.2">
      <c r="I262" s="321"/>
      <c r="J262" s="204"/>
      <c r="K262" s="317"/>
      <c r="L262" s="204"/>
    </row>
    <row r="263" spans="9:12" x14ac:dyDescent="0.2">
      <c r="I263" s="321"/>
      <c r="J263" s="204"/>
      <c r="K263" s="317"/>
      <c r="L263" s="204"/>
    </row>
    <row r="264" spans="9:12" x14ac:dyDescent="0.2">
      <c r="I264" s="321"/>
      <c r="J264" s="204"/>
      <c r="K264" s="317"/>
      <c r="L264" s="204"/>
    </row>
    <row r="265" spans="9:12" x14ac:dyDescent="0.2">
      <c r="I265" s="321"/>
      <c r="J265" s="204"/>
      <c r="K265" s="317"/>
      <c r="L265" s="204"/>
    </row>
    <row r="266" spans="9:12" x14ac:dyDescent="0.2">
      <c r="I266" s="321"/>
      <c r="J266" s="204"/>
      <c r="K266" s="317"/>
      <c r="L266" s="204"/>
    </row>
    <row r="267" spans="9:12" x14ac:dyDescent="0.2">
      <c r="I267" s="321"/>
      <c r="J267" s="204"/>
      <c r="K267" s="317"/>
      <c r="L267" s="204"/>
    </row>
    <row r="268" spans="9:12" x14ac:dyDescent="0.2">
      <c r="I268" s="321"/>
      <c r="J268" s="204"/>
      <c r="K268" s="317"/>
      <c r="L268" s="204"/>
    </row>
    <row r="269" spans="9:12" x14ac:dyDescent="0.2">
      <c r="I269" s="321"/>
      <c r="J269" s="204"/>
      <c r="K269" s="317"/>
      <c r="L269" s="204"/>
    </row>
    <row r="270" spans="9:12" x14ac:dyDescent="0.2">
      <c r="I270" s="321"/>
      <c r="J270" s="204"/>
      <c r="K270" s="317"/>
      <c r="L270" s="204"/>
    </row>
    <row r="271" spans="9:12" x14ac:dyDescent="0.2">
      <c r="I271" s="321"/>
      <c r="J271" s="204"/>
      <c r="K271" s="317"/>
      <c r="L271" s="204"/>
    </row>
    <row r="272" spans="9:12" x14ac:dyDescent="0.2">
      <c r="I272" s="321"/>
      <c r="J272" s="204"/>
      <c r="K272" s="317"/>
      <c r="L272" s="204"/>
    </row>
    <row r="273" spans="9:12" x14ac:dyDescent="0.2">
      <c r="I273" s="321"/>
      <c r="J273" s="204"/>
      <c r="K273" s="317"/>
      <c r="L273" s="204"/>
    </row>
    <row r="274" spans="9:12" x14ac:dyDescent="0.2">
      <c r="I274" s="321"/>
      <c r="J274" s="204"/>
      <c r="K274" s="317"/>
      <c r="L274" s="204"/>
    </row>
    <row r="275" spans="9:12" x14ac:dyDescent="0.2">
      <c r="I275" s="321"/>
      <c r="J275" s="204"/>
      <c r="K275" s="317"/>
      <c r="L275" s="204"/>
    </row>
    <row r="276" spans="9:12" x14ac:dyDescent="0.2">
      <c r="I276" s="321"/>
      <c r="J276" s="204"/>
      <c r="K276" s="317"/>
      <c r="L276" s="204"/>
    </row>
    <row r="277" spans="9:12" x14ac:dyDescent="0.2">
      <c r="I277" s="321"/>
      <c r="J277" s="204"/>
      <c r="K277" s="317"/>
      <c r="L277" s="204"/>
    </row>
    <row r="278" spans="9:12" x14ac:dyDescent="0.2">
      <c r="I278" s="321"/>
      <c r="J278" s="204"/>
      <c r="K278" s="317"/>
      <c r="L278" s="204"/>
    </row>
    <row r="279" spans="9:12" x14ac:dyDescent="0.2">
      <c r="I279" s="321"/>
      <c r="J279" s="204"/>
      <c r="K279" s="317"/>
      <c r="L279" s="204"/>
    </row>
    <row r="280" spans="9:12" x14ac:dyDescent="0.2">
      <c r="I280" s="321"/>
      <c r="J280" s="204"/>
      <c r="K280" s="317"/>
      <c r="L280" s="204"/>
    </row>
    <row r="281" spans="9:12" x14ac:dyDescent="0.2">
      <c r="I281" s="321"/>
      <c r="J281" s="204"/>
      <c r="K281" s="317"/>
      <c r="L281" s="204"/>
    </row>
    <row r="282" spans="9:12" x14ac:dyDescent="0.2">
      <c r="I282" s="321"/>
      <c r="J282" s="204"/>
      <c r="K282" s="317"/>
      <c r="L282" s="204"/>
    </row>
    <row r="283" spans="9:12" x14ac:dyDescent="0.2">
      <c r="I283" s="321"/>
      <c r="J283" s="204"/>
      <c r="K283" s="317"/>
      <c r="L283" s="204"/>
    </row>
    <row r="284" spans="9:12" x14ac:dyDescent="0.2">
      <c r="I284" s="321"/>
      <c r="J284" s="204"/>
      <c r="K284" s="317"/>
      <c r="L284" s="204"/>
    </row>
    <row r="285" spans="9:12" x14ac:dyDescent="0.2">
      <c r="I285" s="321"/>
      <c r="J285" s="204"/>
      <c r="K285" s="317"/>
      <c r="L285" s="204"/>
    </row>
    <row r="286" spans="9:12" x14ac:dyDescent="0.2">
      <c r="I286" s="321"/>
      <c r="J286" s="204"/>
      <c r="K286" s="317"/>
      <c r="L286" s="204"/>
    </row>
    <row r="287" spans="9:12" x14ac:dyDescent="0.2">
      <c r="I287" s="321"/>
      <c r="J287" s="204"/>
      <c r="K287" s="317"/>
      <c r="L287" s="204"/>
    </row>
    <row r="288" spans="9:12" x14ac:dyDescent="0.2">
      <c r="I288" s="321"/>
      <c r="J288" s="204"/>
      <c r="K288" s="317"/>
      <c r="L288" s="204"/>
    </row>
    <row r="289" spans="9:12" x14ac:dyDescent="0.2">
      <c r="I289" s="321"/>
      <c r="J289" s="204"/>
      <c r="K289" s="317"/>
      <c r="L289" s="204"/>
    </row>
    <row r="290" spans="9:12" x14ac:dyDescent="0.2">
      <c r="I290" s="321"/>
      <c r="J290" s="204"/>
      <c r="K290" s="317"/>
      <c r="L290" s="204"/>
    </row>
    <row r="291" spans="9:12" x14ac:dyDescent="0.2">
      <c r="I291" s="321"/>
      <c r="J291" s="204"/>
      <c r="K291" s="317"/>
      <c r="L291" s="204"/>
    </row>
    <row r="292" spans="9:12" x14ac:dyDescent="0.2">
      <c r="I292" s="321"/>
      <c r="J292" s="204"/>
      <c r="K292" s="317"/>
      <c r="L292" s="204"/>
    </row>
    <row r="293" spans="9:12" x14ac:dyDescent="0.2">
      <c r="I293" s="321"/>
      <c r="J293" s="204"/>
      <c r="K293" s="317"/>
      <c r="L293" s="204"/>
    </row>
    <row r="294" spans="9:12" x14ac:dyDescent="0.2">
      <c r="I294" s="321"/>
      <c r="J294" s="204"/>
      <c r="K294" s="317"/>
      <c r="L294" s="204"/>
    </row>
    <row r="295" spans="9:12" x14ac:dyDescent="0.2">
      <c r="I295" s="321"/>
      <c r="J295" s="204"/>
      <c r="K295" s="317"/>
      <c r="L295" s="204"/>
    </row>
    <row r="296" spans="9:12" x14ac:dyDescent="0.2">
      <c r="I296" s="321"/>
      <c r="J296" s="204"/>
      <c r="K296" s="317"/>
      <c r="L296" s="204"/>
    </row>
    <row r="297" spans="9:12" x14ac:dyDescent="0.2">
      <c r="I297" s="321"/>
      <c r="J297" s="204"/>
      <c r="K297" s="317"/>
      <c r="L297" s="204"/>
    </row>
    <row r="298" spans="9:12" x14ac:dyDescent="0.2">
      <c r="I298" s="321"/>
      <c r="J298" s="204"/>
      <c r="K298" s="317"/>
      <c r="L298" s="204"/>
    </row>
    <row r="299" spans="9:12" x14ac:dyDescent="0.2">
      <c r="I299" s="321"/>
      <c r="J299" s="204"/>
      <c r="K299" s="317"/>
      <c r="L299" s="204"/>
    </row>
    <row r="300" spans="9:12" x14ac:dyDescent="0.2">
      <c r="I300" s="321"/>
      <c r="J300" s="204"/>
      <c r="K300" s="317"/>
      <c r="L300" s="204"/>
    </row>
    <row r="301" spans="9:12" x14ac:dyDescent="0.2">
      <c r="I301" s="321"/>
      <c r="J301" s="204"/>
      <c r="K301" s="317"/>
      <c r="L301" s="204"/>
    </row>
    <row r="302" spans="9:12" x14ac:dyDescent="0.2">
      <c r="I302" s="321"/>
      <c r="J302" s="204"/>
      <c r="K302" s="317"/>
      <c r="L302" s="204"/>
    </row>
    <row r="303" spans="9:12" x14ac:dyDescent="0.2">
      <c r="I303" s="321"/>
      <c r="J303" s="204"/>
      <c r="K303" s="317"/>
      <c r="L303" s="204"/>
    </row>
    <row r="304" spans="9:12" x14ac:dyDescent="0.2">
      <c r="I304" s="321"/>
      <c r="J304" s="204"/>
      <c r="K304" s="317"/>
      <c r="L304" s="204"/>
    </row>
    <row r="305" spans="9:12" x14ac:dyDescent="0.2">
      <c r="I305" s="321"/>
      <c r="J305" s="204"/>
      <c r="K305" s="317"/>
      <c r="L305" s="204"/>
    </row>
    <row r="306" spans="9:12" x14ac:dyDescent="0.2">
      <c r="I306" s="321"/>
      <c r="J306" s="204"/>
      <c r="K306" s="317"/>
      <c r="L306" s="204"/>
    </row>
    <row r="307" spans="9:12" x14ac:dyDescent="0.2">
      <c r="I307" s="321"/>
      <c r="J307" s="204"/>
      <c r="K307" s="317"/>
      <c r="L307" s="204"/>
    </row>
    <row r="308" spans="9:12" x14ac:dyDescent="0.2">
      <c r="I308" s="321"/>
      <c r="J308" s="204"/>
      <c r="K308" s="317"/>
      <c r="L308" s="204"/>
    </row>
    <row r="309" spans="9:12" x14ac:dyDescent="0.2">
      <c r="I309" s="321"/>
      <c r="J309" s="204"/>
      <c r="K309" s="317"/>
      <c r="L309" s="204"/>
    </row>
    <row r="310" spans="9:12" x14ac:dyDescent="0.2">
      <c r="I310" s="321"/>
      <c r="J310" s="204"/>
      <c r="K310" s="317"/>
      <c r="L310" s="204"/>
    </row>
    <row r="311" spans="9:12" x14ac:dyDescent="0.2">
      <c r="I311" s="321"/>
      <c r="J311" s="204"/>
      <c r="K311" s="317"/>
      <c r="L311" s="204"/>
    </row>
    <row r="312" spans="9:12" x14ac:dyDescent="0.2">
      <c r="I312" s="321"/>
      <c r="J312" s="204"/>
      <c r="K312" s="317"/>
      <c r="L312" s="204"/>
    </row>
    <row r="313" spans="9:12" x14ac:dyDescent="0.2">
      <c r="I313" s="321"/>
      <c r="J313" s="204"/>
      <c r="K313" s="317"/>
      <c r="L313" s="204"/>
    </row>
    <row r="314" spans="9:12" x14ac:dyDescent="0.2">
      <c r="I314" s="321"/>
      <c r="J314" s="204"/>
      <c r="K314" s="317"/>
      <c r="L314" s="204"/>
    </row>
    <row r="315" spans="9:12" x14ac:dyDescent="0.2">
      <c r="I315" s="321"/>
      <c r="J315" s="204"/>
      <c r="K315" s="317"/>
      <c r="L315" s="204"/>
    </row>
    <row r="316" spans="9:12" x14ac:dyDescent="0.2">
      <c r="I316" s="321"/>
      <c r="J316" s="204"/>
      <c r="K316" s="317"/>
      <c r="L316" s="204"/>
    </row>
    <row r="317" spans="9:12" x14ac:dyDescent="0.2">
      <c r="I317" s="321"/>
      <c r="J317" s="204"/>
      <c r="K317" s="317"/>
      <c r="L317" s="204"/>
    </row>
    <row r="318" spans="9:12" x14ac:dyDescent="0.2">
      <c r="I318" s="321"/>
      <c r="J318" s="204"/>
      <c r="K318" s="317"/>
      <c r="L318" s="204"/>
    </row>
    <row r="319" spans="9:12" x14ac:dyDescent="0.2">
      <c r="I319" s="321"/>
      <c r="J319" s="204"/>
      <c r="K319" s="317"/>
      <c r="L319" s="204"/>
    </row>
    <row r="320" spans="9:12" x14ac:dyDescent="0.2">
      <c r="I320" s="321"/>
      <c r="J320" s="204"/>
      <c r="K320" s="317"/>
      <c r="L320" s="204"/>
    </row>
    <row r="321" spans="9:12" x14ac:dyDescent="0.2">
      <c r="I321" s="321"/>
      <c r="J321" s="204"/>
      <c r="K321" s="317"/>
      <c r="L321" s="204"/>
    </row>
    <row r="322" spans="9:12" x14ac:dyDescent="0.2">
      <c r="I322" s="321"/>
      <c r="J322" s="204"/>
      <c r="K322" s="317"/>
      <c r="L322" s="204"/>
    </row>
    <row r="323" spans="9:12" x14ac:dyDescent="0.2">
      <c r="I323" s="321"/>
      <c r="J323" s="204"/>
      <c r="K323" s="317"/>
      <c r="L323" s="204"/>
    </row>
    <row r="324" spans="9:12" x14ac:dyDescent="0.2">
      <c r="I324" s="321"/>
      <c r="J324" s="204"/>
      <c r="K324" s="317"/>
      <c r="L324" s="204"/>
    </row>
    <row r="325" spans="9:12" x14ac:dyDescent="0.2">
      <c r="I325" s="321"/>
      <c r="J325" s="204"/>
      <c r="K325" s="317"/>
      <c r="L325" s="204"/>
    </row>
    <row r="326" spans="9:12" x14ac:dyDescent="0.2">
      <c r="I326" s="321"/>
      <c r="J326" s="204"/>
      <c r="K326" s="317"/>
      <c r="L326" s="204"/>
    </row>
    <row r="327" spans="9:12" x14ac:dyDescent="0.2">
      <c r="I327" s="321"/>
      <c r="J327" s="204"/>
      <c r="K327" s="317"/>
      <c r="L327" s="204"/>
    </row>
    <row r="328" spans="9:12" x14ac:dyDescent="0.2">
      <c r="I328" s="321"/>
      <c r="J328" s="204"/>
      <c r="K328" s="317"/>
      <c r="L328" s="204"/>
    </row>
    <row r="329" spans="9:12" x14ac:dyDescent="0.2">
      <c r="I329" s="321"/>
      <c r="J329" s="204"/>
      <c r="K329" s="317"/>
      <c r="L329" s="204"/>
    </row>
    <row r="330" spans="9:12" x14ac:dyDescent="0.2">
      <c r="I330" s="321"/>
      <c r="J330" s="204"/>
      <c r="K330" s="317"/>
      <c r="L330" s="204"/>
    </row>
    <row r="331" spans="9:12" x14ac:dyDescent="0.2">
      <c r="I331" s="321"/>
      <c r="J331" s="204"/>
      <c r="K331" s="317"/>
      <c r="L331" s="204"/>
    </row>
    <row r="332" spans="9:12" x14ac:dyDescent="0.2">
      <c r="I332" s="321"/>
      <c r="J332" s="204"/>
      <c r="K332" s="317"/>
      <c r="L332" s="204"/>
    </row>
    <row r="333" spans="9:12" x14ac:dyDescent="0.2">
      <c r="I333" s="321"/>
      <c r="J333" s="204"/>
      <c r="K333" s="317"/>
      <c r="L333" s="204"/>
    </row>
    <row r="334" spans="9:12" x14ac:dyDescent="0.2">
      <c r="I334" s="321"/>
      <c r="J334" s="204"/>
      <c r="K334" s="317"/>
      <c r="L334" s="204"/>
    </row>
    <row r="335" spans="9:12" x14ac:dyDescent="0.2">
      <c r="I335" s="321"/>
      <c r="J335" s="204"/>
      <c r="K335" s="317"/>
      <c r="L335" s="204"/>
    </row>
    <row r="336" spans="9:12" x14ac:dyDescent="0.2">
      <c r="I336" s="321"/>
      <c r="J336" s="204"/>
      <c r="K336" s="317"/>
      <c r="L336" s="204"/>
    </row>
    <row r="337" spans="9:12" x14ac:dyDescent="0.2">
      <c r="I337" s="321"/>
      <c r="J337" s="204"/>
      <c r="K337" s="317"/>
      <c r="L337" s="204"/>
    </row>
    <row r="338" spans="9:12" x14ac:dyDescent="0.2">
      <c r="I338" s="321"/>
      <c r="J338" s="204"/>
      <c r="K338" s="317"/>
      <c r="L338" s="204"/>
    </row>
    <row r="339" spans="9:12" x14ac:dyDescent="0.2">
      <c r="I339" s="321"/>
      <c r="J339" s="204"/>
      <c r="K339" s="317"/>
      <c r="L339" s="204"/>
    </row>
    <row r="340" spans="9:12" x14ac:dyDescent="0.2">
      <c r="I340" s="321"/>
      <c r="J340" s="204"/>
      <c r="K340" s="317"/>
      <c r="L340" s="204"/>
    </row>
    <row r="341" spans="9:12" x14ac:dyDescent="0.2">
      <c r="I341" s="321"/>
      <c r="J341" s="204"/>
      <c r="K341" s="317"/>
      <c r="L341" s="204"/>
    </row>
    <row r="342" spans="9:12" x14ac:dyDescent="0.2">
      <c r="I342" s="321"/>
      <c r="J342" s="204"/>
      <c r="K342" s="317"/>
      <c r="L342" s="204"/>
    </row>
    <row r="343" spans="9:12" x14ac:dyDescent="0.2">
      <c r="I343" s="321"/>
      <c r="J343" s="204"/>
      <c r="K343" s="317"/>
      <c r="L343" s="204"/>
    </row>
    <row r="344" spans="9:12" x14ac:dyDescent="0.2">
      <c r="I344" s="321"/>
      <c r="J344" s="204"/>
      <c r="K344" s="317"/>
      <c r="L344" s="204"/>
    </row>
    <row r="345" spans="9:12" x14ac:dyDescent="0.2">
      <c r="I345" s="321"/>
      <c r="J345" s="204"/>
      <c r="K345" s="317"/>
      <c r="L345" s="204"/>
    </row>
    <row r="346" spans="9:12" x14ac:dyDescent="0.2">
      <c r="I346" s="321"/>
      <c r="J346" s="204"/>
      <c r="K346" s="317"/>
      <c r="L346" s="204"/>
    </row>
    <row r="347" spans="9:12" x14ac:dyDescent="0.2">
      <c r="I347" s="321"/>
      <c r="J347" s="204"/>
      <c r="K347" s="317"/>
      <c r="L347" s="204"/>
    </row>
    <row r="348" spans="9:12" x14ac:dyDescent="0.2">
      <c r="I348" s="321"/>
      <c r="J348" s="204"/>
      <c r="K348" s="317"/>
      <c r="L348" s="204"/>
    </row>
    <row r="349" spans="9:12" x14ac:dyDescent="0.2">
      <c r="I349" s="321"/>
      <c r="J349" s="204"/>
      <c r="K349" s="317"/>
      <c r="L349" s="204"/>
    </row>
    <row r="350" spans="9:12" x14ac:dyDescent="0.2">
      <c r="I350" s="321"/>
      <c r="J350" s="204"/>
      <c r="K350" s="317"/>
      <c r="L350" s="204"/>
    </row>
    <row r="351" spans="9:12" x14ac:dyDescent="0.2">
      <c r="I351" s="321"/>
      <c r="J351" s="204"/>
      <c r="K351" s="317"/>
      <c r="L351" s="204"/>
    </row>
    <row r="352" spans="9:12" x14ac:dyDescent="0.2">
      <c r="I352" s="321"/>
      <c r="J352" s="204"/>
      <c r="K352" s="317"/>
      <c r="L352" s="204"/>
    </row>
    <row r="353" spans="9:12" x14ac:dyDescent="0.2">
      <c r="I353" s="321"/>
      <c r="J353" s="204"/>
      <c r="K353" s="317"/>
      <c r="L353" s="204"/>
    </row>
    <row r="354" spans="9:12" x14ac:dyDescent="0.2">
      <c r="I354" s="321"/>
      <c r="J354" s="204"/>
      <c r="K354" s="317"/>
      <c r="L354" s="204"/>
    </row>
    <row r="355" spans="9:12" x14ac:dyDescent="0.2">
      <c r="I355" s="321"/>
      <c r="J355" s="204"/>
      <c r="K355" s="317"/>
      <c r="L355" s="204"/>
    </row>
    <row r="356" spans="9:12" x14ac:dyDescent="0.2">
      <c r="I356" s="321"/>
      <c r="J356" s="204"/>
      <c r="K356" s="317"/>
      <c r="L356" s="204"/>
    </row>
    <row r="357" spans="9:12" x14ac:dyDescent="0.2">
      <c r="I357" s="321"/>
      <c r="J357" s="204"/>
      <c r="K357" s="317"/>
      <c r="L357" s="204"/>
    </row>
    <row r="358" spans="9:12" x14ac:dyDescent="0.2">
      <c r="I358" s="321"/>
      <c r="J358" s="204"/>
      <c r="K358" s="317"/>
      <c r="L358" s="204"/>
    </row>
    <row r="359" spans="9:12" x14ac:dyDescent="0.2">
      <c r="I359" s="321"/>
      <c r="J359" s="204"/>
      <c r="K359" s="317"/>
      <c r="L359" s="204"/>
    </row>
    <row r="360" spans="9:12" x14ac:dyDescent="0.2">
      <c r="I360" s="321"/>
      <c r="J360" s="204"/>
      <c r="K360" s="317"/>
      <c r="L360" s="204"/>
    </row>
    <row r="361" spans="9:12" x14ac:dyDescent="0.2">
      <c r="I361" s="321"/>
      <c r="J361" s="204"/>
      <c r="K361" s="317"/>
      <c r="L361" s="204"/>
    </row>
    <row r="362" spans="9:12" x14ac:dyDescent="0.2">
      <c r="I362" s="321"/>
      <c r="J362" s="204"/>
      <c r="K362" s="317"/>
      <c r="L362" s="204"/>
    </row>
    <row r="363" spans="9:12" x14ac:dyDescent="0.2">
      <c r="I363" s="321"/>
      <c r="J363" s="204"/>
      <c r="K363" s="317"/>
      <c r="L363" s="204"/>
    </row>
    <row r="364" spans="9:12" x14ac:dyDescent="0.2">
      <c r="I364" s="321"/>
      <c r="J364" s="204"/>
      <c r="K364" s="317"/>
      <c r="L364" s="204"/>
    </row>
    <row r="365" spans="9:12" x14ac:dyDescent="0.2">
      <c r="I365" s="321"/>
      <c r="J365" s="204"/>
      <c r="K365" s="317"/>
      <c r="L365" s="204"/>
    </row>
    <row r="366" spans="9:12" x14ac:dyDescent="0.2">
      <c r="I366" s="321"/>
      <c r="J366" s="204"/>
      <c r="K366" s="317"/>
      <c r="L366" s="204"/>
    </row>
    <row r="367" spans="9:12" x14ac:dyDescent="0.2">
      <c r="I367" s="321"/>
      <c r="J367" s="204"/>
      <c r="K367" s="317"/>
      <c r="L367" s="204"/>
    </row>
    <row r="368" spans="9:12" x14ac:dyDescent="0.2">
      <c r="I368" s="321"/>
      <c r="J368" s="204"/>
      <c r="K368" s="317"/>
      <c r="L368" s="204"/>
    </row>
    <row r="369" spans="9:12" x14ac:dyDescent="0.2">
      <c r="I369" s="321"/>
      <c r="J369" s="204"/>
      <c r="K369" s="317"/>
      <c r="L369" s="204"/>
    </row>
    <row r="370" spans="9:12" x14ac:dyDescent="0.2">
      <c r="I370" s="321"/>
      <c r="J370" s="204"/>
      <c r="K370" s="317"/>
      <c r="L370" s="204"/>
    </row>
    <row r="371" spans="9:12" x14ac:dyDescent="0.2">
      <c r="I371" s="321"/>
      <c r="J371" s="204"/>
      <c r="K371" s="317"/>
      <c r="L371" s="204"/>
    </row>
    <row r="372" spans="9:12" x14ac:dyDescent="0.2">
      <c r="I372" s="321"/>
      <c r="J372" s="204"/>
      <c r="K372" s="317"/>
      <c r="L372" s="204"/>
    </row>
    <row r="373" spans="9:12" x14ac:dyDescent="0.2">
      <c r="I373" s="321"/>
      <c r="J373" s="204"/>
      <c r="K373" s="317"/>
      <c r="L373" s="204"/>
    </row>
    <row r="374" spans="9:12" x14ac:dyDescent="0.2">
      <c r="I374" s="321"/>
      <c r="J374" s="204"/>
      <c r="K374" s="317"/>
      <c r="L374" s="204"/>
    </row>
    <row r="375" spans="9:12" x14ac:dyDescent="0.2">
      <c r="I375" s="321"/>
      <c r="J375" s="204"/>
      <c r="K375" s="317"/>
      <c r="L375" s="204"/>
    </row>
    <row r="376" spans="9:12" x14ac:dyDescent="0.2">
      <c r="I376" s="321"/>
      <c r="J376" s="204"/>
      <c r="K376" s="317"/>
      <c r="L376" s="204"/>
    </row>
    <row r="377" spans="9:12" x14ac:dyDescent="0.2">
      <c r="I377" s="321"/>
      <c r="J377" s="204"/>
      <c r="K377" s="317"/>
      <c r="L377" s="204"/>
    </row>
    <row r="378" spans="9:12" x14ac:dyDescent="0.2">
      <c r="I378" s="321"/>
      <c r="J378" s="204"/>
      <c r="K378" s="317"/>
      <c r="L378" s="204"/>
    </row>
    <row r="379" spans="9:12" x14ac:dyDescent="0.2">
      <c r="I379" s="321"/>
      <c r="J379" s="204"/>
      <c r="K379" s="317"/>
      <c r="L379" s="204"/>
    </row>
    <row r="380" spans="9:12" x14ac:dyDescent="0.2">
      <c r="I380" s="321"/>
      <c r="J380" s="204"/>
      <c r="K380" s="317"/>
      <c r="L380" s="204"/>
    </row>
    <row r="381" spans="9:12" x14ac:dyDescent="0.2">
      <c r="I381" s="321"/>
      <c r="J381" s="204"/>
      <c r="K381" s="317"/>
      <c r="L381" s="204"/>
    </row>
    <row r="382" spans="9:12" x14ac:dyDescent="0.2">
      <c r="I382" s="321"/>
      <c r="J382" s="204"/>
      <c r="K382" s="317"/>
      <c r="L382" s="204"/>
    </row>
    <row r="383" spans="9:12" x14ac:dyDescent="0.2">
      <c r="I383" s="321"/>
      <c r="J383" s="204"/>
      <c r="K383" s="317"/>
      <c r="L383" s="204"/>
    </row>
    <row r="384" spans="9:12" x14ac:dyDescent="0.2">
      <c r="I384" s="321"/>
      <c r="J384" s="204"/>
      <c r="K384" s="317"/>
      <c r="L384" s="204"/>
    </row>
    <row r="385" spans="9:12" x14ac:dyDescent="0.2">
      <c r="I385" s="321"/>
      <c r="J385" s="204"/>
      <c r="K385" s="317"/>
      <c r="L385" s="204"/>
    </row>
    <row r="386" spans="9:12" x14ac:dyDescent="0.2">
      <c r="I386" s="321"/>
      <c r="J386" s="204"/>
      <c r="K386" s="317"/>
      <c r="L386" s="204"/>
    </row>
    <row r="387" spans="9:12" x14ac:dyDescent="0.2">
      <c r="I387" s="321"/>
      <c r="J387" s="204"/>
      <c r="K387" s="317"/>
      <c r="L387" s="204"/>
    </row>
    <row r="388" spans="9:12" x14ac:dyDescent="0.2">
      <c r="I388" s="321"/>
      <c r="J388" s="204"/>
      <c r="K388" s="317"/>
      <c r="L388" s="204"/>
    </row>
    <row r="389" spans="9:12" x14ac:dyDescent="0.2">
      <c r="I389" s="321"/>
      <c r="J389" s="204"/>
      <c r="K389" s="317"/>
      <c r="L389" s="204"/>
    </row>
    <row r="390" spans="9:12" x14ac:dyDescent="0.2">
      <c r="I390" s="321"/>
      <c r="J390" s="204"/>
      <c r="K390" s="317"/>
      <c r="L390" s="204"/>
    </row>
    <row r="391" spans="9:12" x14ac:dyDescent="0.2">
      <c r="I391" s="321"/>
      <c r="J391" s="204"/>
      <c r="K391" s="317"/>
      <c r="L391" s="204"/>
    </row>
    <row r="392" spans="9:12" x14ac:dyDescent="0.2">
      <c r="I392" s="321"/>
      <c r="J392" s="204"/>
      <c r="K392" s="317"/>
      <c r="L392" s="204"/>
    </row>
    <row r="393" spans="9:12" x14ac:dyDescent="0.2">
      <c r="I393" s="321"/>
      <c r="J393" s="204"/>
      <c r="K393" s="317"/>
      <c r="L393" s="204"/>
    </row>
    <row r="394" spans="9:12" x14ac:dyDescent="0.2">
      <c r="I394" s="321"/>
      <c r="J394" s="204"/>
      <c r="K394" s="317"/>
      <c r="L394" s="204"/>
    </row>
    <row r="395" spans="9:12" x14ac:dyDescent="0.2">
      <c r="I395" s="321"/>
      <c r="J395" s="204"/>
      <c r="K395" s="317"/>
      <c r="L395" s="204"/>
    </row>
    <row r="396" spans="9:12" x14ac:dyDescent="0.2">
      <c r="I396" s="321"/>
      <c r="J396" s="204"/>
      <c r="K396" s="317"/>
      <c r="L396" s="204"/>
    </row>
    <row r="397" spans="9:12" x14ac:dyDescent="0.2">
      <c r="I397" s="321"/>
      <c r="J397" s="204"/>
      <c r="K397" s="317"/>
      <c r="L397" s="204"/>
    </row>
    <row r="398" spans="9:12" x14ac:dyDescent="0.2">
      <c r="I398" s="321"/>
      <c r="J398" s="204"/>
      <c r="K398" s="317"/>
      <c r="L398" s="204"/>
    </row>
    <row r="399" spans="9:12" x14ac:dyDescent="0.2">
      <c r="I399" s="321"/>
      <c r="J399" s="204"/>
      <c r="K399" s="317"/>
      <c r="L399" s="204"/>
    </row>
    <row r="400" spans="9:12" x14ac:dyDescent="0.2">
      <c r="I400" s="321"/>
      <c r="J400" s="204"/>
      <c r="K400" s="317"/>
      <c r="L400" s="204"/>
    </row>
    <row r="401" spans="9:12" x14ac:dyDescent="0.2">
      <c r="I401" s="321"/>
      <c r="J401" s="204"/>
      <c r="K401" s="317"/>
      <c r="L401" s="204"/>
    </row>
    <row r="402" spans="9:12" x14ac:dyDescent="0.2">
      <c r="I402" s="321"/>
      <c r="J402" s="204"/>
      <c r="K402" s="317"/>
      <c r="L402" s="204"/>
    </row>
    <row r="403" spans="9:12" x14ac:dyDescent="0.2">
      <c r="I403" s="321"/>
      <c r="J403" s="204"/>
      <c r="K403" s="317"/>
      <c r="L403" s="204"/>
    </row>
    <row r="404" spans="9:12" x14ac:dyDescent="0.2">
      <c r="I404" s="321"/>
      <c r="J404" s="204"/>
      <c r="K404" s="317"/>
      <c r="L404" s="204"/>
    </row>
    <row r="405" spans="9:12" x14ac:dyDescent="0.2">
      <c r="I405" s="321"/>
      <c r="J405" s="204"/>
      <c r="K405" s="317"/>
      <c r="L405" s="204"/>
    </row>
    <row r="406" spans="9:12" x14ac:dyDescent="0.2">
      <c r="I406" s="321"/>
      <c r="J406" s="204"/>
      <c r="K406" s="317"/>
      <c r="L406" s="204"/>
    </row>
    <row r="407" spans="9:12" x14ac:dyDescent="0.2">
      <c r="I407" s="321"/>
      <c r="J407" s="204"/>
      <c r="K407" s="317"/>
      <c r="L407" s="204"/>
    </row>
    <row r="408" spans="9:12" x14ac:dyDescent="0.2">
      <c r="I408" s="321"/>
      <c r="J408" s="204"/>
      <c r="K408" s="317"/>
      <c r="L408" s="204"/>
    </row>
    <row r="409" spans="9:12" x14ac:dyDescent="0.2">
      <c r="I409" s="321"/>
      <c r="J409" s="204"/>
      <c r="K409" s="317"/>
      <c r="L409" s="204"/>
    </row>
    <row r="410" spans="9:12" x14ac:dyDescent="0.2">
      <c r="I410" s="321"/>
      <c r="J410" s="204"/>
      <c r="K410" s="317"/>
      <c r="L410" s="204"/>
    </row>
    <row r="411" spans="9:12" x14ac:dyDescent="0.2">
      <c r="I411" s="321"/>
      <c r="J411" s="204"/>
      <c r="K411" s="317"/>
      <c r="L411" s="204"/>
    </row>
    <row r="412" spans="9:12" x14ac:dyDescent="0.2">
      <c r="I412" s="321"/>
      <c r="J412" s="204"/>
      <c r="K412" s="317"/>
      <c r="L412" s="204"/>
    </row>
    <row r="413" spans="9:12" x14ac:dyDescent="0.2">
      <c r="I413" s="321"/>
      <c r="J413" s="204"/>
      <c r="K413" s="317"/>
      <c r="L413" s="204"/>
    </row>
    <row r="414" spans="9:12" x14ac:dyDescent="0.2">
      <c r="I414" s="321"/>
      <c r="J414" s="204"/>
      <c r="K414" s="317"/>
      <c r="L414" s="204"/>
    </row>
    <row r="415" spans="9:12" x14ac:dyDescent="0.2">
      <c r="I415" s="321"/>
      <c r="J415" s="204"/>
      <c r="K415" s="317"/>
      <c r="L415" s="204"/>
    </row>
    <row r="416" spans="9:12" x14ac:dyDescent="0.2">
      <c r="I416" s="321"/>
      <c r="J416" s="204"/>
      <c r="K416" s="317"/>
      <c r="L416" s="204"/>
    </row>
    <row r="417" spans="9:12" x14ac:dyDescent="0.2">
      <c r="I417" s="321"/>
      <c r="J417" s="204"/>
      <c r="K417" s="317"/>
      <c r="L417" s="204"/>
    </row>
    <row r="418" spans="9:12" x14ac:dyDescent="0.2">
      <c r="I418" s="321"/>
      <c r="J418" s="204"/>
      <c r="K418" s="317"/>
      <c r="L418" s="204"/>
    </row>
    <row r="419" spans="9:12" x14ac:dyDescent="0.2">
      <c r="I419" s="321"/>
      <c r="J419" s="204"/>
      <c r="K419" s="317"/>
      <c r="L419" s="204"/>
    </row>
    <row r="420" spans="9:12" x14ac:dyDescent="0.2">
      <c r="I420" s="321"/>
      <c r="J420" s="204"/>
      <c r="K420" s="317"/>
      <c r="L420" s="204"/>
    </row>
    <row r="421" spans="9:12" x14ac:dyDescent="0.2">
      <c r="I421" s="321"/>
      <c r="J421" s="204"/>
      <c r="K421" s="317"/>
      <c r="L421" s="204"/>
    </row>
    <row r="422" spans="9:12" x14ac:dyDescent="0.2">
      <c r="I422" s="321"/>
      <c r="J422" s="204"/>
      <c r="K422" s="317"/>
      <c r="L422" s="204"/>
    </row>
    <row r="423" spans="9:12" x14ac:dyDescent="0.2">
      <c r="I423" s="321"/>
      <c r="J423" s="204"/>
      <c r="K423" s="317"/>
      <c r="L423" s="204"/>
    </row>
    <row r="424" spans="9:12" x14ac:dyDescent="0.2">
      <c r="I424" s="321"/>
      <c r="J424" s="204"/>
      <c r="K424" s="317"/>
      <c r="L424" s="204"/>
    </row>
    <row r="425" spans="9:12" x14ac:dyDescent="0.2">
      <c r="I425" s="321"/>
      <c r="J425" s="204"/>
      <c r="K425" s="317"/>
      <c r="L425" s="204"/>
    </row>
    <row r="426" spans="9:12" x14ac:dyDescent="0.2">
      <c r="I426" s="321"/>
      <c r="J426" s="204"/>
      <c r="K426" s="317"/>
      <c r="L426" s="204"/>
    </row>
    <row r="427" spans="9:12" x14ac:dyDescent="0.2">
      <c r="I427" s="321"/>
      <c r="J427" s="204"/>
      <c r="K427" s="317"/>
      <c r="L427" s="204"/>
    </row>
    <row r="428" spans="9:12" x14ac:dyDescent="0.2">
      <c r="I428" s="321"/>
      <c r="J428" s="204"/>
      <c r="K428" s="317"/>
      <c r="L428" s="204"/>
    </row>
    <row r="429" spans="9:12" x14ac:dyDescent="0.2">
      <c r="I429" s="321"/>
      <c r="J429" s="204"/>
      <c r="K429" s="317"/>
      <c r="L429" s="204"/>
    </row>
    <row r="430" spans="9:12" x14ac:dyDescent="0.2">
      <c r="I430" s="321"/>
      <c r="J430" s="204"/>
      <c r="K430" s="317"/>
      <c r="L430" s="204"/>
    </row>
    <row r="431" spans="9:12" x14ac:dyDescent="0.2">
      <c r="I431" s="321"/>
      <c r="J431" s="204"/>
      <c r="K431" s="317"/>
      <c r="L431" s="204"/>
    </row>
    <row r="432" spans="9:12" x14ac:dyDescent="0.2">
      <c r="I432" s="321"/>
      <c r="J432" s="204"/>
      <c r="K432" s="317"/>
      <c r="L432" s="204"/>
    </row>
    <row r="433" spans="9:12" x14ac:dyDescent="0.2">
      <c r="I433" s="321"/>
      <c r="J433" s="204"/>
      <c r="K433" s="317"/>
      <c r="L433" s="204"/>
    </row>
    <row r="434" spans="9:12" x14ac:dyDescent="0.2">
      <c r="I434" s="321"/>
      <c r="J434" s="204"/>
      <c r="K434" s="317"/>
      <c r="L434" s="204"/>
    </row>
    <row r="435" spans="9:12" x14ac:dyDescent="0.2">
      <c r="I435" s="321"/>
      <c r="J435" s="204"/>
      <c r="K435" s="317"/>
      <c r="L435" s="204"/>
    </row>
    <row r="436" spans="9:12" x14ac:dyDescent="0.2">
      <c r="I436" s="321"/>
      <c r="J436" s="204"/>
      <c r="K436" s="317"/>
      <c r="L436" s="204"/>
    </row>
    <row r="437" spans="9:12" x14ac:dyDescent="0.2">
      <c r="I437" s="321"/>
      <c r="J437" s="204"/>
      <c r="K437" s="317"/>
      <c r="L437" s="204"/>
    </row>
    <row r="438" spans="9:12" x14ac:dyDescent="0.2">
      <c r="I438" s="321"/>
      <c r="J438" s="204"/>
      <c r="K438" s="317"/>
      <c r="L438" s="204"/>
    </row>
    <row r="439" spans="9:12" x14ac:dyDescent="0.2">
      <c r="I439" s="321"/>
      <c r="J439" s="204"/>
      <c r="K439" s="317"/>
      <c r="L439" s="204"/>
    </row>
    <row r="440" spans="9:12" x14ac:dyDescent="0.2">
      <c r="I440" s="321"/>
      <c r="J440" s="204"/>
      <c r="K440" s="317"/>
      <c r="L440" s="204"/>
    </row>
    <row r="441" spans="9:12" x14ac:dyDescent="0.2">
      <c r="I441" s="321"/>
      <c r="J441" s="204"/>
      <c r="K441" s="317"/>
      <c r="L441" s="204"/>
    </row>
    <row r="442" spans="9:12" x14ac:dyDescent="0.2">
      <c r="I442" s="321"/>
      <c r="J442" s="204"/>
      <c r="K442" s="317"/>
      <c r="L442" s="204"/>
    </row>
    <row r="443" spans="9:12" x14ac:dyDescent="0.2">
      <c r="I443" s="321"/>
      <c r="J443" s="204"/>
      <c r="K443" s="317"/>
      <c r="L443" s="204"/>
    </row>
    <row r="444" spans="9:12" x14ac:dyDescent="0.2">
      <c r="I444" s="321"/>
      <c r="J444" s="204"/>
      <c r="K444" s="317"/>
      <c r="L444" s="204"/>
    </row>
    <row r="445" spans="9:12" x14ac:dyDescent="0.2">
      <c r="I445" s="321"/>
      <c r="J445" s="204"/>
      <c r="K445" s="317"/>
      <c r="L445" s="204"/>
    </row>
    <row r="446" spans="9:12" x14ac:dyDescent="0.2">
      <c r="I446" s="321"/>
      <c r="J446" s="204"/>
      <c r="K446" s="317"/>
      <c r="L446" s="204"/>
    </row>
    <row r="447" spans="9:12" x14ac:dyDescent="0.2">
      <c r="I447" s="321"/>
      <c r="J447" s="204"/>
      <c r="K447" s="317"/>
      <c r="L447" s="204"/>
    </row>
    <row r="448" spans="9:12" x14ac:dyDescent="0.2">
      <c r="I448" s="321"/>
      <c r="J448" s="204"/>
      <c r="K448" s="317"/>
      <c r="L448" s="204"/>
    </row>
    <row r="449" spans="9:12" x14ac:dyDescent="0.2">
      <c r="I449" s="321"/>
      <c r="J449" s="204"/>
      <c r="K449" s="317"/>
      <c r="L449" s="204"/>
    </row>
    <row r="450" spans="9:12" x14ac:dyDescent="0.2">
      <c r="I450" s="321"/>
      <c r="J450" s="204"/>
      <c r="K450" s="317"/>
      <c r="L450" s="204"/>
    </row>
    <row r="451" spans="9:12" x14ac:dyDescent="0.2">
      <c r="I451" s="321"/>
      <c r="J451" s="204"/>
      <c r="K451" s="317"/>
      <c r="L451" s="204"/>
    </row>
    <row r="452" spans="9:12" x14ac:dyDescent="0.2">
      <c r="I452" s="321"/>
      <c r="J452" s="204"/>
      <c r="K452" s="317"/>
      <c r="L452" s="204"/>
    </row>
    <row r="453" spans="9:12" x14ac:dyDescent="0.2">
      <c r="I453" s="321"/>
      <c r="J453" s="204"/>
      <c r="K453" s="317"/>
      <c r="L453" s="204"/>
    </row>
    <row r="454" spans="9:12" x14ac:dyDescent="0.2">
      <c r="I454" s="321"/>
      <c r="J454" s="204"/>
      <c r="K454" s="317"/>
      <c r="L454" s="204"/>
    </row>
    <row r="455" spans="9:12" x14ac:dyDescent="0.2">
      <c r="I455" s="321"/>
      <c r="J455" s="204"/>
      <c r="K455" s="317"/>
      <c r="L455" s="204"/>
    </row>
    <row r="456" spans="9:12" x14ac:dyDescent="0.2">
      <c r="I456" s="321"/>
      <c r="J456" s="204"/>
      <c r="K456" s="317"/>
      <c r="L456" s="204"/>
    </row>
    <row r="457" spans="9:12" x14ac:dyDescent="0.2">
      <c r="I457" s="321"/>
      <c r="J457" s="204"/>
      <c r="K457" s="317"/>
      <c r="L457" s="204"/>
    </row>
    <row r="458" spans="9:12" x14ac:dyDescent="0.2">
      <c r="I458" s="321"/>
      <c r="J458" s="204"/>
      <c r="K458" s="317"/>
      <c r="L458" s="204"/>
    </row>
    <row r="459" spans="9:12" x14ac:dyDescent="0.2">
      <c r="I459" s="321"/>
      <c r="J459" s="204"/>
      <c r="K459" s="317"/>
      <c r="L459" s="204"/>
    </row>
  </sheetData>
  <autoFilter ref="A1:I200"/>
  <phoneticPr fontId="62" type="noConversion"/>
  <printOptions horizontalCentered="1" verticalCentered="1" headings="1" gridLines="1"/>
  <pageMargins left="0.25" right="0.25" top="0.75" bottom="0.75" header="0.3" footer="0.3"/>
  <pageSetup scale="72" fitToHeight="0" orientation="landscape" r:id="rId1"/>
  <headerFooter alignWithMargins="0">
    <oddHeader>&amp;L&amp;D&amp;C&amp;P&amp;R&amp;F</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N177"/>
  <sheetViews>
    <sheetView zoomScale="75" zoomScaleNormal="75" workbookViewId="0">
      <pane ySplit="2145" activePane="bottomLeft"/>
      <selection activeCell="AA46" sqref="AA1:AB1048576"/>
      <selection pane="bottomLeft" activeCell="L8" sqref="L8"/>
    </sheetView>
  </sheetViews>
  <sheetFormatPr defaultColWidth="21.7109375" defaultRowHeight="12.75" x14ac:dyDescent="0.2"/>
  <cols>
    <col min="1" max="1" width="35.85546875" style="3" customWidth="1"/>
    <col min="2" max="2" width="23.28515625" style="1" customWidth="1"/>
    <col min="3" max="3" width="12.5703125" style="1" customWidth="1"/>
    <col min="4" max="4" width="8" style="1" customWidth="1"/>
    <col min="5" max="5" width="6" style="1" bestFit="1" customWidth="1"/>
    <col min="6" max="6" width="12.5703125" style="1" customWidth="1"/>
    <col min="7" max="10" width="10.28515625" style="1" customWidth="1"/>
    <col min="11" max="11" width="16.7109375" customWidth="1"/>
    <col min="12" max="12" width="12.7109375" customWidth="1"/>
    <col min="13" max="13" width="16.7109375" customWidth="1"/>
    <col min="14" max="14" width="12.7109375" customWidth="1"/>
    <col min="15" max="15" width="16.7109375" customWidth="1"/>
    <col min="16" max="16" width="12.7109375" customWidth="1"/>
    <col min="17" max="17" width="16.7109375" customWidth="1"/>
    <col min="18" max="18" width="12.7109375" customWidth="1"/>
    <col min="19" max="19" width="16.7109375" style="627" customWidth="1"/>
    <col min="20" max="20" width="12.7109375" style="627" customWidth="1"/>
    <col min="21" max="21" width="16.7109375" customWidth="1"/>
    <col min="22" max="24" width="12.7109375" customWidth="1"/>
    <col min="25" max="25" width="16.7109375" customWidth="1"/>
    <col min="26" max="26" width="12.7109375" customWidth="1"/>
    <col min="27" max="27" width="16.7109375" style="627" customWidth="1"/>
    <col min="28" max="28" width="12.7109375" style="627" customWidth="1"/>
    <col min="29" max="29" width="16.7109375" style="627" customWidth="1"/>
    <col min="30" max="30" width="12.7109375" style="627" customWidth="1"/>
    <col min="31" max="31" width="16.7109375" customWidth="1"/>
    <col min="32" max="32" width="12.7109375" customWidth="1"/>
    <col min="33" max="33" width="16.7109375" customWidth="1"/>
    <col min="34" max="34" width="12.7109375" customWidth="1"/>
    <col min="35" max="35" width="16.7109375" customWidth="1"/>
    <col min="36" max="36" width="12.7109375" customWidth="1"/>
    <col min="37" max="37" width="16.7109375" customWidth="1"/>
    <col min="38" max="38" width="12.7109375" customWidth="1"/>
    <col min="39" max="39" width="16.7109375" customWidth="1"/>
    <col min="40" max="40" width="12.7109375" customWidth="1"/>
    <col min="41" max="47" width="21.7109375" style="179" customWidth="1"/>
    <col min="48" max="67" width="21.7109375" style="32" customWidth="1"/>
    <col min="68" max="16384" width="21.7109375" style="1"/>
  </cols>
  <sheetData>
    <row r="1" spans="1:92" ht="18.75" customHeight="1" thickBot="1" x14ac:dyDescent="0.25">
      <c r="A1" s="862" t="s">
        <v>669</v>
      </c>
      <c r="B1" s="862"/>
      <c r="C1" s="862"/>
      <c r="D1" s="862"/>
      <c r="E1" s="862"/>
      <c r="F1" s="863"/>
      <c r="G1" s="524"/>
      <c r="H1" s="524"/>
      <c r="I1" s="524"/>
      <c r="J1" s="524"/>
      <c r="K1" s="20"/>
      <c r="L1" s="20"/>
      <c r="M1" s="20"/>
      <c r="N1" s="20"/>
      <c r="O1" s="20"/>
      <c r="P1" s="20"/>
      <c r="Q1" s="20"/>
      <c r="R1" s="20"/>
      <c r="S1" s="638"/>
      <c r="T1" s="638"/>
      <c r="U1" s="20"/>
      <c r="V1" s="20"/>
      <c r="W1" s="20"/>
      <c r="X1" s="20"/>
      <c r="Y1" s="20"/>
      <c r="Z1" s="20"/>
      <c r="AA1" s="638"/>
      <c r="AB1" s="638"/>
      <c r="AC1" s="638"/>
      <c r="AD1" s="638"/>
      <c r="AE1" s="20"/>
      <c r="AF1" s="20"/>
      <c r="AG1" s="20"/>
      <c r="AH1" s="20"/>
    </row>
    <row r="2" spans="1:92" ht="21.6" customHeight="1" x14ac:dyDescent="0.2">
      <c r="A2" s="862"/>
      <c r="B2" s="862"/>
      <c r="C2" s="862"/>
      <c r="D2" s="862"/>
      <c r="E2" s="862"/>
      <c r="F2" s="863"/>
      <c r="G2" s="856" t="s">
        <v>532</v>
      </c>
      <c r="H2" s="857"/>
      <c r="I2" s="856" t="s">
        <v>541</v>
      </c>
      <c r="J2" s="857"/>
      <c r="K2" s="856" t="s">
        <v>542</v>
      </c>
      <c r="L2" s="857"/>
      <c r="M2" s="848" t="s">
        <v>543</v>
      </c>
      <c r="N2" s="849"/>
      <c r="O2" s="848" t="s">
        <v>331</v>
      </c>
      <c r="P2" s="849"/>
      <c r="Q2" s="848" t="s">
        <v>332</v>
      </c>
      <c r="R2" s="849"/>
      <c r="S2" s="848" t="s">
        <v>792</v>
      </c>
      <c r="T2" s="849"/>
      <c r="U2" s="856" t="s">
        <v>838</v>
      </c>
      <c r="V2" s="857"/>
      <c r="W2" s="856" t="s">
        <v>572</v>
      </c>
      <c r="X2" s="857"/>
      <c r="Y2" s="856" t="s">
        <v>553</v>
      </c>
      <c r="Z2" s="857"/>
      <c r="AA2" s="856" t="s">
        <v>829</v>
      </c>
      <c r="AB2" s="857"/>
      <c r="AC2" s="856" t="s">
        <v>830</v>
      </c>
      <c r="AD2" s="857"/>
      <c r="AE2" s="856" t="s">
        <v>573</v>
      </c>
      <c r="AF2" s="857"/>
      <c r="AG2" s="856" t="s">
        <v>587</v>
      </c>
      <c r="AH2" s="857"/>
    </row>
    <row r="3" spans="1:92" ht="31.5" customHeight="1" x14ac:dyDescent="0.2">
      <c r="A3" s="860" t="str">
        <f>'START HERE'!$C$3</f>
        <v>XX</v>
      </c>
      <c r="B3" s="860"/>
      <c r="C3" s="860"/>
      <c r="D3" s="860"/>
      <c r="E3" s="860"/>
      <c r="F3" s="861"/>
      <c r="G3" s="858"/>
      <c r="H3" s="859"/>
      <c r="I3" s="858"/>
      <c r="J3" s="859"/>
      <c r="K3" s="858"/>
      <c r="L3" s="859"/>
      <c r="M3" s="850"/>
      <c r="N3" s="851"/>
      <c r="O3" s="850"/>
      <c r="P3" s="851"/>
      <c r="Q3" s="850"/>
      <c r="R3" s="851"/>
      <c r="S3" s="850"/>
      <c r="T3" s="851"/>
      <c r="U3" s="858"/>
      <c r="V3" s="859"/>
      <c r="W3" s="858"/>
      <c r="X3" s="859"/>
      <c r="Y3" s="858"/>
      <c r="Z3" s="859"/>
      <c r="AA3" s="858"/>
      <c r="AB3" s="859"/>
      <c r="AC3" s="858"/>
      <c r="AD3" s="859"/>
      <c r="AE3" s="858"/>
      <c r="AF3" s="859"/>
      <c r="AG3" s="858"/>
      <c r="AH3" s="859"/>
    </row>
    <row r="4" spans="1:92" ht="57.75" customHeight="1" thickBot="1" x14ac:dyDescent="0.25">
      <c r="A4" s="860" t="str">
        <f>'START HERE'!C4</f>
        <v>GGXXXX0000</v>
      </c>
      <c r="B4" s="860"/>
      <c r="C4" s="860"/>
      <c r="D4" s="860"/>
      <c r="E4" s="860"/>
      <c r="F4" s="861"/>
      <c r="G4" s="858"/>
      <c r="H4" s="859"/>
      <c r="I4" s="858"/>
      <c r="J4" s="859"/>
      <c r="K4" s="858"/>
      <c r="L4" s="859"/>
      <c r="M4" s="850"/>
      <c r="N4" s="851"/>
      <c r="O4" s="850"/>
      <c r="P4" s="851"/>
      <c r="Q4" s="850"/>
      <c r="R4" s="851"/>
      <c r="S4" s="850"/>
      <c r="T4" s="851"/>
      <c r="U4" s="858"/>
      <c r="V4" s="859"/>
      <c r="W4" s="858"/>
      <c r="X4" s="859"/>
      <c r="Y4" s="858"/>
      <c r="Z4" s="859"/>
      <c r="AA4" s="858"/>
      <c r="AB4" s="859"/>
      <c r="AC4" s="858"/>
      <c r="AD4" s="859"/>
      <c r="AE4" s="858"/>
      <c r="AF4" s="859"/>
      <c r="AG4" s="858"/>
      <c r="AH4" s="859"/>
    </row>
    <row r="5" spans="1:92" s="2" customFormat="1" ht="39" customHeight="1" thickBot="1" x14ac:dyDescent="0.25">
      <c r="A5" s="458"/>
      <c r="B5" s="456"/>
      <c r="C5" s="456"/>
      <c r="D5" s="456"/>
      <c r="E5" s="456"/>
      <c r="F5" s="457"/>
      <c r="G5" s="864" t="s">
        <v>538</v>
      </c>
      <c r="H5" s="865"/>
      <c r="I5" s="854" t="s">
        <v>537</v>
      </c>
      <c r="J5" s="855"/>
      <c r="K5" s="854" t="s">
        <v>488</v>
      </c>
      <c r="L5" s="855"/>
      <c r="M5" s="852" t="s">
        <v>477</v>
      </c>
      <c r="N5" s="853"/>
      <c r="O5" s="852" t="s">
        <v>489</v>
      </c>
      <c r="P5" s="853"/>
      <c r="Q5" s="852" t="s">
        <v>490</v>
      </c>
      <c r="R5" s="853"/>
      <c r="S5" s="852" t="s">
        <v>828</v>
      </c>
      <c r="T5" s="853"/>
      <c r="U5" s="854" t="s">
        <v>831</v>
      </c>
      <c r="V5" s="855"/>
      <c r="W5" s="854" t="s">
        <v>832</v>
      </c>
      <c r="X5" s="855"/>
      <c r="Y5" s="854" t="s">
        <v>833</v>
      </c>
      <c r="Z5" s="855"/>
      <c r="AA5" s="854" t="s">
        <v>836</v>
      </c>
      <c r="AB5" s="855"/>
      <c r="AC5" s="854" t="s">
        <v>837</v>
      </c>
      <c r="AD5" s="855"/>
      <c r="AE5" s="854" t="s">
        <v>834</v>
      </c>
      <c r="AF5" s="855"/>
      <c r="AG5" s="854" t="s">
        <v>835</v>
      </c>
      <c r="AH5" s="855"/>
      <c r="AI5"/>
      <c r="AJ5"/>
      <c r="AK5"/>
      <c r="AL5"/>
      <c r="AM5"/>
      <c r="AN5"/>
      <c r="AO5" s="179"/>
      <c r="AP5" s="179"/>
      <c r="AQ5" s="179"/>
      <c r="AR5" s="179"/>
      <c r="AS5" s="179"/>
      <c r="AT5" s="179"/>
      <c r="AU5" s="179"/>
      <c r="AV5" s="32"/>
      <c r="AW5" s="32"/>
      <c r="AX5" s="32"/>
      <c r="AY5" s="32"/>
      <c r="AZ5" s="32"/>
      <c r="BA5" s="32"/>
      <c r="BB5" s="32"/>
      <c r="BC5" s="32"/>
      <c r="BD5" s="32"/>
      <c r="BE5" s="32"/>
      <c r="BF5" s="32"/>
      <c r="BG5" s="32"/>
      <c r="BH5" s="32"/>
      <c r="BI5" s="32"/>
      <c r="BJ5" s="32"/>
      <c r="BK5" s="32"/>
      <c r="BL5" s="32"/>
      <c r="BM5" s="32"/>
      <c r="BN5" s="32"/>
      <c r="BO5" s="32"/>
    </row>
    <row r="6" spans="1:92" s="46" customFormat="1" ht="66.75" customHeight="1" thickBot="1" x14ac:dyDescent="0.25">
      <c r="A6" s="43" t="s">
        <v>153</v>
      </c>
      <c r="B6" s="43" t="s">
        <v>154</v>
      </c>
      <c r="C6" s="284" t="s">
        <v>798</v>
      </c>
      <c r="D6" s="43" t="s">
        <v>155</v>
      </c>
      <c r="E6" s="43" t="s">
        <v>156</v>
      </c>
      <c r="F6" s="44" t="s">
        <v>157</v>
      </c>
      <c r="G6" s="412" t="s">
        <v>158</v>
      </c>
      <c r="H6" s="425" t="s">
        <v>159</v>
      </c>
      <c r="I6" s="537"/>
      <c r="J6" s="537"/>
      <c r="K6" s="412" t="s">
        <v>158</v>
      </c>
      <c r="L6" s="413" t="s">
        <v>159</v>
      </c>
      <c r="M6" s="419" t="s">
        <v>158</v>
      </c>
      <c r="N6" s="420" t="s">
        <v>159</v>
      </c>
      <c r="O6" s="419" t="s">
        <v>158</v>
      </c>
      <c r="P6" s="420" t="s">
        <v>159</v>
      </c>
      <c r="Q6" s="419" t="s">
        <v>158</v>
      </c>
      <c r="R6" s="420" t="s">
        <v>159</v>
      </c>
      <c r="S6" s="419" t="s">
        <v>158</v>
      </c>
      <c r="T6" s="701" t="s">
        <v>159</v>
      </c>
      <c r="U6" s="412" t="s">
        <v>158</v>
      </c>
      <c r="V6" s="413" t="s">
        <v>159</v>
      </c>
      <c r="W6" s="412" t="s">
        <v>158</v>
      </c>
      <c r="X6" s="413" t="s">
        <v>159</v>
      </c>
      <c r="Y6" s="412" t="s">
        <v>158</v>
      </c>
      <c r="Z6" s="413" t="s">
        <v>159</v>
      </c>
      <c r="AA6" s="412" t="s">
        <v>158</v>
      </c>
      <c r="AB6" s="413" t="s">
        <v>159</v>
      </c>
      <c r="AC6" s="412" t="s">
        <v>158</v>
      </c>
      <c r="AD6" s="413" t="s">
        <v>159</v>
      </c>
      <c r="AE6" s="412" t="s">
        <v>158</v>
      </c>
      <c r="AF6" s="413" t="s">
        <v>159</v>
      </c>
      <c r="AG6" s="412" t="s">
        <v>158</v>
      </c>
      <c r="AH6" s="413" t="s">
        <v>159</v>
      </c>
      <c r="AI6"/>
      <c r="AJ6"/>
      <c r="AK6"/>
      <c r="AL6"/>
      <c r="AM6"/>
      <c r="AN6"/>
      <c r="AO6" s="178"/>
      <c r="AP6" s="178"/>
      <c r="AQ6" s="178"/>
      <c r="AR6" s="178"/>
      <c r="AS6" s="178"/>
      <c r="AT6" s="178"/>
      <c r="AU6" s="178"/>
      <c r="AV6" s="49"/>
      <c r="AW6" s="49"/>
      <c r="AX6" s="49"/>
      <c r="AY6" s="49"/>
      <c r="AZ6" s="49"/>
      <c r="BA6" s="49"/>
      <c r="BB6" s="49"/>
      <c r="BC6" s="49"/>
      <c r="BD6" s="49"/>
      <c r="BE6" s="49"/>
      <c r="BF6" s="49"/>
      <c r="BG6" s="49"/>
      <c r="BH6" s="49"/>
      <c r="BI6" s="49"/>
      <c r="BJ6" s="49"/>
      <c r="BK6" s="49"/>
      <c r="BL6" s="49"/>
      <c r="BM6" s="49"/>
      <c r="BN6" s="49"/>
      <c r="BO6" s="49"/>
      <c r="BP6" s="50"/>
      <c r="BQ6" s="50"/>
      <c r="BR6" s="50"/>
      <c r="BS6" s="50"/>
      <c r="BT6" s="50"/>
      <c r="BU6" s="50"/>
      <c r="BV6" s="50"/>
      <c r="BW6" s="50"/>
      <c r="BX6" s="50"/>
      <c r="BY6" s="50"/>
      <c r="BZ6" s="50"/>
      <c r="CA6" s="50"/>
      <c r="CB6" s="50"/>
      <c r="CC6" s="50"/>
      <c r="CD6" s="50"/>
      <c r="CE6" s="50"/>
      <c r="CF6" s="50"/>
      <c r="CG6" s="50"/>
      <c r="CH6" s="50"/>
      <c r="CI6" s="50"/>
      <c r="CJ6" s="50"/>
      <c r="CK6" s="50"/>
      <c r="CL6" s="50"/>
      <c r="CM6" s="50"/>
      <c r="CN6" s="50"/>
    </row>
    <row r="7" spans="1:92" s="57" customFormat="1" ht="18" customHeight="1" x14ac:dyDescent="0.2">
      <c r="A7" s="482"/>
      <c r="B7" s="53" t="s">
        <v>161</v>
      </c>
      <c r="C7" s="86">
        <f>SUM(C8:C42)</f>
        <v>0</v>
      </c>
      <c r="D7" s="53"/>
      <c r="E7" s="53"/>
      <c r="F7" s="766">
        <f>SUM(G7,I7,K7,M7,O7,Q7,S7,U7,W7,Y7,AA7,AC7,AE7,AG7)</f>
        <v>0</v>
      </c>
      <c r="G7" s="414">
        <f t="shared" ref="G7:AH7" si="0">SUM(G8:G42)</f>
        <v>0</v>
      </c>
      <c r="H7" s="415">
        <f t="shared" si="0"/>
        <v>0</v>
      </c>
      <c r="I7" s="414">
        <f t="shared" si="0"/>
        <v>0</v>
      </c>
      <c r="J7" s="415">
        <f t="shared" si="0"/>
        <v>0</v>
      </c>
      <c r="K7" s="414">
        <f>SUM(K8:K42)</f>
        <v>0</v>
      </c>
      <c r="L7" s="415">
        <f t="shared" si="0"/>
        <v>0</v>
      </c>
      <c r="M7" s="421">
        <f t="shared" si="0"/>
        <v>0</v>
      </c>
      <c r="N7" s="422">
        <f t="shared" si="0"/>
        <v>0</v>
      </c>
      <c r="O7" s="421">
        <f t="shared" si="0"/>
        <v>0</v>
      </c>
      <c r="P7" s="422">
        <f t="shared" si="0"/>
        <v>0</v>
      </c>
      <c r="Q7" s="421">
        <f t="shared" si="0"/>
        <v>0</v>
      </c>
      <c r="R7" s="422">
        <f t="shared" si="0"/>
        <v>0</v>
      </c>
      <c r="S7" s="702">
        <f t="shared" si="0"/>
        <v>0</v>
      </c>
      <c r="T7" s="703">
        <f t="shared" si="0"/>
        <v>0</v>
      </c>
      <c r="U7" s="414">
        <f t="shared" si="0"/>
        <v>0</v>
      </c>
      <c r="V7" s="415">
        <f t="shared" si="0"/>
        <v>0</v>
      </c>
      <c r="W7" s="414">
        <f>SUM(W8:W42)</f>
        <v>0</v>
      </c>
      <c r="X7" s="415">
        <f>SUM(X8:X42)</f>
        <v>0</v>
      </c>
      <c r="Y7" s="414">
        <f t="shared" si="0"/>
        <v>0</v>
      </c>
      <c r="Z7" s="415">
        <f t="shared" si="0"/>
        <v>0</v>
      </c>
      <c r="AA7" s="414">
        <f>SUM(AA8:AA42)</f>
        <v>0</v>
      </c>
      <c r="AB7" s="415">
        <f>SUM(AB8:AB42)</f>
        <v>0</v>
      </c>
      <c r="AC7" s="414">
        <f>SUM(AC8:AC42)</f>
        <v>0</v>
      </c>
      <c r="AD7" s="415">
        <f>SUM(AD8:AD42)</f>
        <v>0</v>
      </c>
      <c r="AE7" s="414">
        <f t="shared" si="0"/>
        <v>0</v>
      </c>
      <c r="AF7" s="415">
        <f t="shared" si="0"/>
        <v>0</v>
      </c>
      <c r="AG7" s="414">
        <f t="shared" si="0"/>
        <v>0</v>
      </c>
      <c r="AH7" s="415">
        <f t="shared" si="0"/>
        <v>0</v>
      </c>
      <c r="AI7"/>
      <c r="AJ7"/>
      <c r="AK7"/>
      <c r="AL7"/>
      <c r="AM7"/>
      <c r="AN7"/>
      <c r="AO7" s="197"/>
      <c r="AP7" s="197"/>
      <c r="AQ7" s="197"/>
      <c r="AR7" s="197"/>
      <c r="AS7" s="197"/>
      <c r="AT7" s="197"/>
      <c r="AU7" s="197"/>
      <c r="AV7" s="56"/>
      <c r="AW7" s="56"/>
      <c r="AX7" s="56"/>
      <c r="AY7" s="56"/>
      <c r="AZ7" s="56"/>
      <c r="BA7" s="56"/>
      <c r="BB7" s="56"/>
      <c r="BC7" s="56"/>
      <c r="BD7" s="56"/>
      <c r="BE7" s="56"/>
      <c r="BF7" s="56"/>
      <c r="BG7" s="56"/>
      <c r="BH7" s="56"/>
      <c r="BI7" s="56"/>
      <c r="BJ7" s="56"/>
      <c r="BK7" s="56"/>
      <c r="BL7" s="56"/>
      <c r="BM7" s="56"/>
      <c r="BN7" s="56"/>
      <c r="BO7" s="56"/>
    </row>
    <row r="8" spans="1:92" s="66" customFormat="1" ht="14.25" customHeight="1" x14ac:dyDescent="0.2">
      <c r="A8" s="58"/>
      <c r="B8" s="59" t="s">
        <v>487</v>
      </c>
      <c r="C8" s="65">
        <f t="shared" ref="C8:C42" si="1">SUM(H8,V8,Z8,X8,AF8,AH8,J8,L8)</f>
        <v>0</v>
      </c>
      <c r="D8" s="60"/>
      <c r="E8" s="60"/>
      <c r="F8" s="61">
        <v>0</v>
      </c>
      <c r="G8" s="416">
        <f>H8*$F8</f>
        <v>0</v>
      </c>
      <c r="H8" s="417">
        <f>'GWST Staffing'!C8</f>
        <v>0</v>
      </c>
      <c r="I8" s="416">
        <f t="shared" ref="I8:I42" si="2">J8*$F8</f>
        <v>0</v>
      </c>
      <c r="J8" s="417">
        <f>'GW M&amp;M Staffing'!C8</f>
        <v>0</v>
      </c>
      <c r="K8" s="416">
        <f>SUM(M8,O8,Q8,S8)</f>
        <v>0</v>
      </c>
      <c r="L8" s="417">
        <v>0</v>
      </c>
      <c r="M8" s="423">
        <f>N8*$F8</f>
        <v>0</v>
      </c>
      <c r="N8" s="424">
        <f>'NMSA Staffing'!C8</f>
        <v>0</v>
      </c>
      <c r="O8" s="423">
        <f t="shared" ref="O8:O42" si="3">P8*$F8</f>
        <v>0</v>
      </c>
      <c r="P8" s="424">
        <f>'NASQAN Staffing'!C8</f>
        <v>0</v>
      </c>
      <c r="Q8" s="423">
        <f t="shared" ref="Q8:Q42" si="4">R8*$F8</f>
        <v>0</v>
      </c>
      <c r="R8" s="424">
        <f>'NMN Staffing'!C8</f>
        <v>0</v>
      </c>
      <c r="S8" s="727">
        <f t="shared" ref="S8:S42" si="5">T8*$F8</f>
        <v>0</v>
      </c>
      <c r="T8" s="704">
        <f>'HBN Staffing'!C8</f>
        <v>0</v>
      </c>
      <c r="U8" s="416">
        <f t="shared" ref="U8:U42" si="6">V8*$F8</f>
        <v>0</v>
      </c>
      <c r="V8" s="417">
        <f>'SW RSQA Staffing'!C8</f>
        <v>0</v>
      </c>
      <c r="W8" s="416">
        <f t="shared" ref="W8:W42" si="7">X8*$F8</f>
        <v>0</v>
      </c>
      <c r="X8" s="417">
        <f>'SW Trends Staffing'!C8</f>
        <v>0</v>
      </c>
      <c r="Y8" s="416">
        <f t="shared" ref="Y8:Y42" si="8">Z8*$F8</f>
        <v>0</v>
      </c>
      <c r="Z8" s="417">
        <f>'SW Modeling Staffing'!C8</f>
        <v>0</v>
      </c>
      <c r="AA8" s="416">
        <f t="shared" ref="AA8:AA42" si="9">AB8*$F8</f>
        <v>0</v>
      </c>
      <c r="AB8" s="417">
        <f>'NADP Staffing'!C8</f>
        <v>0</v>
      </c>
      <c r="AC8" s="416">
        <f t="shared" ref="AC8:AC42" si="10">AD8*$F8</f>
        <v>0</v>
      </c>
      <c r="AD8" s="417">
        <f>'NPSP Staffing'!C8</f>
        <v>0</v>
      </c>
      <c r="AE8" s="416">
        <f t="shared" ref="AE8:AE42" si="11">AF8*$F8</f>
        <v>0</v>
      </c>
      <c r="AF8" s="417">
        <f>'HST Staffing'!C8</f>
        <v>0</v>
      </c>
      <c r="AG8" s="416">
        <f t="shared" ref="AG8:AG42" si="12">AH8*$F8</f>
        <v>0</v>
      </c>
      <c r="AH8" s="417">
        <f>'IWS Staffing'!C8</f>
        <v>0</v>
      </c>
      <c r="AI8"/>
      <c r="AJ8"/>
      <c r="AK8"/>
      <c r="AL8"/>
      <c r="AM8"/>
      <c r="AN8"/>
      <c r="AO8" s="197"/>
      <c r="AP8" s="197"/>
      <c r="AQ8" s="197"/>
      <c r="AR8" s="197"/>
      <c r="AS8" s="197"/>
      <c r="AT8" s="197"/>
      <c r="AU8" s="197"/>
      <c r="AV8" s="56"/>
      <c r="AW8" s="56"/>
      <c r="AX8" s="56"/>
      <c r="AY8" s="56"/>
      <c r="AZ8" s="56"/>
      <c r="BA8" s="56"/>
      <c r="BB8" s="56"/>
      <c r="BC8" s="56"/>
      <c r="BD8" s="56"/>
      <c r="BE8" s="56"/>
      <c r="BF8" s="56"/>
      <c r="BG8" s="56"/>
      <c r="BH8" s="56"/>
      <c r="BI8" s="56"/>
      <c r="BJ8" s="56"/>
      <c r="BK8" s="56"/>
      <c r="BL8" s="56"/>
      <c r="BM8" s="56"/>
      <c r="BN8" s="56"/>
      <c r="BO8" s="56"/>
    </row>
    <row r="9" spans="1:92" s="66" customFormat="1" ht="14.25" customHeight="1" x14ac:dyDescent="0.2">
      <c r="A9" s="58"/>
      <c r="B9" s="59" t="s">
        <v>612</v>
      </c>
      <c r="C9" s="65">
        <f t="shared" si="1"/>
        <v>0</v>
      </c>
      <c r="D9" s="60"/>
      <c r="E9" s="60"/>
      <c r="F9" s="61">
        <v>0</v>
      </c>
      <c r="G9" s="416">
        <f t="shared" ref="G9:G42" si="13">H9*$F9</f>
        <v>0</v>
      </c>
      <c r="H9" s="417">
        <f>'GWST Staffing'!C9</f>
        <v>0</v>
      </c>
      <c r="I9" s="416">
        <f t="shared" si="2"/>
        <v>0</v>
      </c>
      <c r="J9" s="417">
        <f>'GW M&amp;M Staffing'!C9</f>
        <v>0</v>
      </c>
      <c r="K9" s="416">
        <f t="shared" ref="K9:K42" si="14">SUM(M9,O9,Q9,S9)</f>
        <v>0</v>
      </c>
      <c r="L9" s="417">
        <f t="shared" ref="L9:L41" si="15">SUM(N9,P9,R9,T9)</f>
        <v>0</v>
      </c>
      <c r="M9" s="423">
        <f t="shared" ref="M9:M42" si="16">N9*$F9</f>
        <v>0</v>
      </c>
      <c r="N9" s="424">
        <f>'NMSA Staffing'!C9</f>
        <v>0</v>
      </c>
      <c r="O9" s="423">
        <f t="shared" si="3"/>
        <v>0</v>
      </c>
      <c r="P9" s="424">
        <f>'NASQAN Staffing'!C9</f>
        <v>0</v>
      </c>
      <c r="Q9" s="423">
        <f t="shared" si="4"/>
        <v>0</v>
      </c>
      <c r="R9" s="424">
        <f>'NMN Staffing'!C9</f>
        <v>0</v>
      </c>
      <c r="S9" s="727">
        <f t="shared" si="5"/>
        <v>0</v>
      </c>
      <c r="T9" s="704">
        <f>'HBN Staffing'!C9</f>
        <v>0</v>
      </c>
      <c r="U9" s="416">
        <f t="shared" si="6"/>
        <v>0</v>
      </c>
      <c r="V9" s="417">
        <f>'SW RSQA Staffing'!C9</f>
        <v>0</v>
      </c>
      <c r="W9" s="416">
        <f t="shared" si="7"/>
        <v>0</v>
      </c>
      <c r="X9" s="417">
        <f>'SW Trends Staffing'!C9</f>
        <v>0</v>
      </c>
      <c r="Y9" s="416">
        <f t="shared" si="8"/>
        <v>0</v>
      </c>
      <c r="Z9" s="417">
        <f>'SW Modeling Staffing'!C9</f>
        <v>0</v>
      </c>
      <c r="AA9" s="416">
        <f t="shared" si="9"/>
        <v>0</v>
      </c>
      <c r="AB9" s="417">
        <f>'NADP Staffing'!C9</f>
        <v>0</v>
      </c>
      <c r="AC9" s="416">
        <f t="shared" si="10"/>
        <v>0</v>
      </c>
      <c r="AD9" s="417">
        <f>'NPSP Staffing'!C9</f>
        <v>0</v>
      </c>
      <c r="AE9" s="416">
        <f t="shared" si="11"/>
        <v>0</v>
      </c>
      <c r="AF9" s="417">
        <f>'HST Staffing'!C9</f>
        <v>0</v>
      </c>
      <c r="AG9" s="416">
        <f t="shared" si="12"/>
        <v>0</v>
      </c>
      <c r="AH9" s="417">
        <f>'IWS Staffing'!C9</f>
        <v>0</v>
      </c>
      <c r="AI9"/>
      <c r="AJ9"/>
      <c r="AK9"/>
      <c r="AL9"/>
      <c r="AM9"/>
      <c r="AN9"/>
      <c r="AO9" s="197"/>
      <c r="AP9" s="197"/>
      <c r="AQ9" s="197"/>
      <c r="AR9" s="197"/>
      <c r="AS9" s="197"/>
      <c r="AT9" s="197"/>
      <c r="AU9" s="197"/>
      <c r="AV9" s="56"/>
      <c r="AW9" s="56"/>
      <c r="AX9" s="56"/>
      <c r="AY9" s="56"/>
      <c r="AZ9" s="56"/>
      <c r="BA9" s="56"/>
      <c r="BB9" s="56"/>
      <c r="BC9" s="56"/>
      <c r="BD9" s="56"/>
      <c r="BE9" s="56"/>
      <c r="BF9" s="56"/>
      <c r="BG9" s="56"/>
      <c r="BH9" s="56"/>
      <c r="BI9" s="56"/>
      <c r="BJ9" s="56"/>
      <c r="BK9" s="56"/>
      <c r="BL9" s="56"/>
      <c r="BM9" s="56"/>
      <c r="BN9" s="56"/>
      <c r="BO9" s="56"/>
    </row>
    <row r="10" spans="1:92" s="66" customFormat="1" ht="14.25" customHeight="1" x14ac:dyDescent="0.2">
      <c r="A10" s="58"/>
      <c r="B10" s="59" t="s">
        <v>612</v>
      </c>
      <c r="C10" s="65">
        <f t="shared" si="1"/>
        <v>0</v>
      </c>
      <c r="D10" s="60"/>
      <c r="E10" s="60"/>
      <c r="F10" s="61">
        <v>0</v>
      </c>
      <c r="G10" s="416">
        <f t="shared" si="13"/>
        <v>0</v>
      </c>
      <c r="H10" s="417">
        <f>'GWST Staffing'!C10</f>
        <v>0</v>
      </c>
      <c r="I10" s="416">
        <f t="shared" si="2"/>
        <v>0</v>
      </c>
      <c r="J10" s="417">
        <f>'GW M&amp;M Staffing'!C10</f>
        <v>0</v>
      </c>
      <c r="K10" s="416">
        <f t="shared" si="14"/>
        <v>0</v>
      </c>
      <c r="L10" s="417">
        <f t="shared" si="15"/>
        <v>0</v>
      </c>
      <c r="M10" s="423">
        <f t="shared" si="16"/>
        <v>0</v>
      </c>
      <c r="N10" s="424">
        <f>'NMSA Staffing'!C10</f>
        <v>0</v>
      </c>
      <c r="O10" s="423">
        <f t="shared" si="3"/>
        <v>0</v>
      </c>
      <c r="P10" s="424">
        <f>'NASQAN Staffing'!C10</f>
        <v>0</v>
      </c>
      <c r="Q10" s="423">
        <f t="shared" si="4"/>
        <v>0</v>
      </c>
      <c r="R10" s="424">
        <f>'NMN Staffing'!C10</f>
        <v>0</v>
      </c>
      <c r="S10" s="727">
        <f t="shared" si="5"/>
        <v>0</v>
      </c>
      <c r="T10" s="704">
        <f>'HBN Staffing'!C10</f>
        <v>0</v>
      </c>
      <c r="U10" s="416">
        <f t="shared" si="6"/>
        <v>0</v>
      </c>
      <c r="V10" s="417">
        <f>'SW RSQA Staffing'!C10</f>
        <v>0</v>
      </c>
      <c r="W10" s="416">
        <f t="shared" si="7"/>
        <v>0</v>
      </c>
      <c r="X10" s="417">
        <f>'SW Trends Staffing'!C10</f>
        <v>0</v>
      </c>
      <c r="Y10" s="416">
        <f t="shared" si="8"/>
        <v>0</v>
      </c>
      <c r="Z10" s="417">
        <f>'SW Modeling Staffing'!C10</f>
        <v>0</v>
      </c>
      <c r="AA10" s="416">
        <f t="shared" si="9"/>
        <v>0</v>
      </c>
      <c r="AB10" s="417">
        <f>'NADP Staffing'!C10</f>
        <v>0</v>
      </c>
      <c r="AC10" s="416">
        <f t="shared" si="10"/>
        <v>0</v>
      </c>
      <c r="AD10" s="417">
        <f>'NPSP Staffing'!C10</f>
        <v>0</v>
      </c>
      <c r="AE10" s="416">
        <f t="shared" si="11"/>
        <v>0</v>
      </c>
      <c r="AF10" s="417">
        <f>'HST Staffing'!C10</f>
        <v>0</v>
      </c>
      <c r="AG10" s="416">
        <f t="shared" si="12"/>
        <v>0</v>
      </c>
      <c r="AH10" s="417">
        <f>'IWS Staffing'!C10</f>
        <v>0</v>
      </c>
      <c r="AI10"/>
      <c r="AJ10"/>
      <c r="AK10"/>
      <c r="AL10"/>
      <c r="AM10"/>
      <c r="AN10"/>
      <c r="AO10" s="197"/>
      <c r="AP10" s="197"/>
      <c r="AQ10" s="197"/>
      <c r="AR10" s="197"/>
      <c r="AS10" s="197"/>
      <c r="AT10" s="197"/>
      <c r="AU10" s="197"/>
      <c r="AV10" s="56"/>
      <c r="AW10" s="56"/>
      <c r="AX10" s="56"/>
      <c r="AY10" s="56"/>
      <c r="AZ10" s="56"/>
      <c r="BA10" s="56"/>
      <c r="BB10" s="56"/>
      <c r="BC10" s="56"/>
      <c r="BD10" s="56"/>
      <c r="BE10" s="56"/>
      <c r="BF10" s="56"/>
      <c r="BG10" s="56"/>
      <c r="BH10" s="56"/>
      <c r="BI10" s="56"/>
      <c r="BJ10" s="56"/>
      <c r="BK10" s="56"/>
      <c r="BL10" s="56"/>
      <c r="BM10" s="56"/>
      <c r="BN10" s="56"/>
      <c r="BO10" s="56"/>
    </row>
    <row r="11" spans="1:92" s="66" customFormat="1" ht="14.25" customHeight="1" x14ac:dyDescent="0.2">
      <c r="A11" s="58"/>
      <c r="B11" s="59" t="s">
        <v>612</v>
      </c>
      <c r="C11" s="65">
        <f t="shared" si="1"/>
        <v>0</v>
      </c>
      <c r="D11" s="60"/>
      <c r="E11" s="60"/>
      <c r="F11" s="61">
        <v>0</v>
      </c>
      <c r="G11" s="416">
        <f t="shared" si="13"/>
        <v>0</v>
      </c>
      <c r="H11" s="417">
        <f>'GWST Staffing'!C11</f>
        <v>0</v>
      </c>
      <c r="I11" s="416">
        <f t="shared" si="2"/>
        <v>0</v>
      </c>
      <c r="J11" s="417">
        <f>'GW M&amp;M Staffing'!C11</f>
        <v>0</v>
      </c>
      <c r="K11" s="416">
        <f t="shared" si="14"/>
        <v>0</v>
      </c>
      <c r="L11" s="417">
        <f t="shared" si="15"/>
        <v>0</v>
      </c>
      <c r="M11" s="423">
        <f t="shared" si="16"/>
        <v>0</v>
      </c>
      <c r="N11" s="424">
        <f>'NMSA Staffing'!C11</f>
        <v>0</v>
      </c>
      <c r="O11" s="423">
        <f t="shared" si="3"/>
        <v>0</v>
      </c>
      <c r="P11" s="424">
        <f>'NASQAN Staffing'!C11</f>
        <v>0</v>
      </c>
      <c r="Q11" s="423">
        <f t="shared" si="4"/>
        <v>0</v>
      </c>
      <c r="R11" s="424">
        <f>'NMN Staffing'!C11</f>
        <v>0</v>
      </c>
      <c r="S11" s="727">
        <f t="shared" si="5"/>
        <v>0</v>
      </c>
      <c r="T11" s="704">
        <f>'HBN Staffing'!C11</f>
        <v>0</v>
      </c>
      <c r="U11" s="416">
        <f t="shared" si="6"/>
        <v>0</v>
      </c>
      <c r="V11" s="417">
        <f>'SW RSQA Staffing'!C11</f>
        <v>0</v>
      </c>
      <c r="W11" s="416">
        <f t="shared" si="7"/>
        <v>0</v>
      </c>
      <c r="X11" s="417">
        <f>'SW Trends Staffing'!C11</f>
        <v>0</v>
      </c>
      <c r="Y11" s="416">
        <f t="shared" si="8"/>
        <v>0</v>
      </c>
      <c r="Z11" s="417">
        <f>'SW Modeling Staffing'!C11</f>
        <v>0</v>
      </c>
      <c r="AA11" s="416">
        <f t="shared" si="9"/>
        <v>0</v>
      </c>
      <c r="AB11" s="417">
        <f>'NADP Staffing'!C11</f>
        <v>0</v>
      </c>
      <c r="AC11" s="416">
        <f t="shared" si="10"/>
        <v>0</v>
      </c>
      <c r="AD11" s="417">
        <f>'NPSP Staffing'!C11</f>
        <v>0</v>
      </c>
      <c r="AE11" s="416">
        <f t="shared" si="11"/>
        <v>0</v>
      </c>
      <c r="AF11" s="417">
        <f>'HST Staffing'!C11</f>
        <v>0</v>
      </c>
      <c r="AG11" s="416">
        <f t="shared" si="12"/>
        <v>0</v>
      </c>
      <c r="AH11" s="417">
        <f>'IWS Staffing'!C11</f>
        <v>0</v>
      </c>
      <c r="AI11"/>
      <c r="AJ11"/>
      <c r="AK11"/>
      <c r="AL11"/>
      <c r="AM11"/>
      <c r="AN11"/>
      <c r="AO11" s="197"/>
      <c r="AP11" s="197"/>
      <c r="AQ11" s="197"/>
      <c r="AR11" s="197"/>
      <c r="AS11" s="197"/>
      <c r="AT11" s="197"/>
      <c r="AU11" s="197"/>
      <c r="AV11" s="56"/>
      <c r="AW11" s="56"/>
      <c r="AX11" s="56"/>
      <c r="AY11" s="56"/>
      <c r="AZ11" s="56"/>
      <c r="BA11" s="56"/>
      <c r="BB11" s="56"/>
      <c r="BC11" s="56"/>
      <c r="BD11" s="56"/>
      <c r="BE11" s="56"/>
      <c r="BF11" s="56"/>
      <c r="BG11" s="56"/>
      <c r="BH11" s="56"/>
      <c r="BI11" s="56"/>
      <c r="BJ11" s="56"/>
      <c r="BK11" s="56"/>
      <c r="BL11" s="56"/>
      <c r="BM11" s="56"/>
      <c r="BN11" s="56"/>
      <c r="BO11" s="56"/>
    </row>
    <row r="12" spans="1:92" s="69" customFormat="1" ht="14.25" customHeight="1" x14ac:dyDescent="0.2">
      <c r="A12" s="58"/>
      <c r="B12" s="59" t="s">
        <v>612</v>
      </c>
      <c r="C12" s="65">
        <f t="shared" si="1"/>
        <v>0</v>
      </c>
      <c r="D12" s="60"/>
      <c r="E12" s="60"/>
      <c r="F12" s="61">
        <v>0</v>
      </c>
      <c r="G12" s="416">
        <f t="shared" si="13"/>
        <v>0</v>
      </c>
      <c r="H12" s="417">
        <f>'GWST Staffing'!C12</f>
        <v>0</v>
      </c>
      <c r="I12" s="416">
        <f t="shared" si="2"/>
        <v>0</v>
      </c>
      <c r="J12" s="417">
        <f>'GW M&amp;M Staffing'!C12</f>
        <v>0</v>
      </c>
      <c r="K12" s="416">
        <f t="shared" si="14"/>
        <v>0</v>
      </c>
      <c r="L12" s="417">
        <f t="shared" si="15"/>
        <v>0</v>
      </c>
      <c r="M12" s="423">
        <f t="shared" si="16"/>
        <v>0</v>
      </c>
      <c r="N12" s="424">
        <f>'NMSA Staffing'!C12</f>
        <v>0</v>
      </c>
      <c r="O12" s="423">
        <f t="shared" si="3"/>
        <v>0</v>
      </c>
      <c r="P12" s="424">
        <f>'NASQAN Staffing'!C12</f>
        <v>0</v>
      </c>
      <c r="Q12" s="423">
        <f t="shared" si="4"/>
        <v>0</v>
      </c>
      <c r="R12" s="424">
        <f>'NMN Staffing'!C12</f>
        <v>0</v>
      </c>
      <c r="S12" s="727">
        <f t="shared" si="5"/>
        <v>0</v>
      </c>
      <c r="T12" s="704">
        <f>'HBN Staffing'!C12</f>
        <v>0</v>
      </c>
      <c r="U12" s="416">
        <f t="shared" si="6"/>
        <v>0</v>
      </c>
      <c r="V12" s="417">
        <f>'SW RSQA Staffing'!C12</f>
        <v>0</v>
      </c>
      <c r="W12" s="416">
        <f t="shared" si="7"/>
        <v>0</v>
      </c>
      <c r="X12" s="417">
        <f>'SW Trends Staffing'!C12</f>
        <v>0</v>
      </c>
      <c r="Y12" s="416">
        <f t="shared" si="8"/>
        <v>0</v>
      </c>
      <c r="Z12" s="417">
        <f>'SW Modeling Staffing'!C12</f>
        <v>0</v>
      </c>
      <c r="AA12" s="416">
        <f t="shared" si="9"/>
        <v>0</v>
      </c>
      <c r="AB12" s="417">
        <f>'NADP Staffing'!C12</f>
        <v>0</v>
      </c>
      <c r="AC12" s="416">
        <f t="shared" si="10"/>
        <v>0</v>
      </c>
      <c r="AD12" s="417">
        <f>'NPSP Staffing'!C12</f>
        <v>0</v>
      </c>
      <c r="AE12" s="416">
        <f t="shared" si="11"/>
        <v>0</v>
      </c>
      <c r="AF12" s="417">
        <f>'HST Staffing'!C12</f>
        <v>0</v>
      </c>
      <c r="AG12" s="416">
        <f t="shared" si="12"/>
        <v>0</v>
      </c>
      <c r="AH12" s="417">
        <f>'IWS Staffing'!C12</f>
        <v>0</v>
      </c>
      <c r="AI12"/>
      <c r="AJ12"/>
      <c r="AK12"/>
      <c r="AL12"/>
      <c r="AM12"/>
      <c r="AN12"/>
      <c r="AO12" s="197"/>
      <c r="AP12" s="197"/>
      <c r="AQ12" s="197"/>
      <c r="AR12" s="197"/>
      <c r="AS12" s="197"/>
      <c r="AT12" s="197"/>
      <c r="AU12" s="197"/>
      <c r="AV12" s="56"/>
      <c r="AW12" s="56"/>
      <c r="AX12" s="56"/>
      <c r="AY12" s="56"/>
      <c r="AZ12" s="56"/>
      <c r="BA12" s="56"/>
      <c r="BB12" s="56"/>
      <c r="BC12" s="56"/>
      <c r="BD12" s="56"/>
      <c r="BE12" s="56"/>
      <c r="BF12" s="56"/>
      <c r="BG12" s="56"/>
      <c r="BH12" s="56"/>
      <c r="BI12" s="56"/>
      <c r="BJ12" s="56"/>
      <c r="BK12" s="56"/>
      <c r="BL12" s="56"/>
      <c r="BM12" s="56"/>
      <c r="BN12" s="56"/>
      <c r="BO12" s="56"/>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row>
    <row r="13" spans="1:92" s="69" customFormat="1" ht="14.25" customHeight="1" x14ac:dyDescent="0.2">
      <c r="A13" s="58"/>
      <c r="B13" s="59" t="s">
        <v>612</v>
      </c>
      <c r="C13" s="65">
        <f t="shared" si="1"/>
        <v>0</v>
      </c>
      <c r="D13" s="60"/>
      <c r="E13" s="60"/>
      <c r="F13" s="61">
        <v>0</v>
      </c>
      <c r="G13" s="416">
        <f t="shared" si="13"/>
        <v>0</v>
      </c>
      <c r="H13" s="417">
        <f>'GWST Staffing'!C13</f>
        <v>0</v>
      </c>
      <c r="I13" s="416">
        <f t="shared" si="2"/>
        <v>0</v>
      </c>
      <c r="J13" s="417">
        <f>'GW M&amp;M Staffing'!C13</f>
        <v>0</v>
      </c>
      <c r="K13" s="416">
        <f t="shared" si="14"/>
        <v>0</v>
      </c>
      <c r="L13" s="417">
        <f t="shared" si="15"/>
        <v>0</v>
      </c>
      <c r="M13" s="423">
        <f t="shared" si="16"/>
        <v>0</v>
      </c>
      <c r="N13" s="424">
        <f>'NMSA Staffing'!C13</f>
        <v>0</v>
      </c>
      <c r="O13" s="423">
        <f t="shared" si="3"/>
        <v>0</v>
      </c>
      <c r="P13" s="424">
        <f>'NASQAN Staffing'!C13</f>
        <v>0</v>
      </c>
      <c r="Q13" s="423">
        <f t="shared" si="4"/>
        <v>0</v>
      </c>
      <c r="R13" s="424">
        <f>'NMN Staffing'!C13</f>
        <v>0</v>
      </c>
      <c r="S13" s="727">
        <f t="shared" si="5"/>
        <v>0</v>
      </c>
      <c r="T13" s="704">
        <f>'HBN Staffing'!C13</f>
        <v>0</v>
      </c>
      <c r="U13" s="416">
        <f t="shared" si="6"/>
        <v>0</v>
      </c>
      <c r="V13" s="417">
        <f>'SW RSQA Staffing'!C13</f>
        <v>0</v>
      </c>
      <c r="W13" s="416">
        <f t="shared" si="7"/>
        <v>0</v>
      </c>
      <c r="X13" s="417">
        <f>'SW Trends Staffing'!C13</f>
        <v>0</v>
      </c>
      <c r="Y13" s="416">
        <f t="shared" si="8"/>
        <v>0</v>
      </c>
      <c r="Z13" s="417">
        <f>'SW Modeling Staffing'!C13</f>
        <v>0</v>
      </c>
      <c r="AA13" s="416">
        <f t="shared" si="9"/>
        <v>0</v>
      </c>
      <c r="AB13" s="417">
        <f>'NADP Staffing'!C13</f>
        <v>0</v>
      </c>
      <c r="AC13" s="416">
        <f t="shared" si="10"/>
        <v>0</v>
      </c>
      <c r="AD13" s="417">
        <f>'NPSP Staffing'!C13</f>
        <v>0</v>
      </c>
      <c r="AE13" s="416">
        <f t="shared" si="11"/>
        <v>0</v>
      </c>
      <c r="AF13" s="417">
        <f>'HST Staffing'!C13</f>
        <v>0</v>
      </c>
      <c r="AG13" s="416">
        <f t="shared" si="12"/>
        <v>0</v>
      </c>
      <c r="AH13" s="417">
        <f>'IWS Staffing'!C13</f>
        <v>0</v>
      </c>
      <c r="AI13"/>
      <c r="AJ13"/>
      <c r="AK13"/>
      <c r="AL13"/>
      <c r="AM13"/>
      <c r="AN13"/>
      <c r="AO13" s="197"/>
      <c r="AP13" s="197"/>
      <c r="AQ13" s="197"/>
      <c r="AR13" s="197"/>
      <c r="AS13" s="197"/>
      <c r="AT13" s="197"/>
      <c r="AU13" s="197"/>
      <c r="AV13" s="56"/>
      <c r="AW13" s="56"/>
      <c r="AX13" s="56"/>
      <c r="AY13" s="56"/>
      <c r="AZ13" s="56"/>
      <c r="BA13" s="56"/>
      <c r="BB13" s="56"/>
      <c r="BC13" s="56"/>
      <c r="BD13" s="56"/>
      <c r="BE13" s="56"/>
      <c r="BF13" s="56"/>
      <c r="BG13" s="56"/>
      <c r="BH13" s="56"/>
      <c r="BI13" s="56"/>
      <c r="BJ13" s="56"/>
      <c r="BK13" s="56"/>
      <c r="BL13" s="56"/>
      <c r="BM13" s="56"/>
      <c r="BN13" s="56"/>
      <c r="BO13" s="56"/>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row>
    <row r="14" spans="1:92" s="69" customFormat="1" ht="14.25" customHeight="1" x14ac:dyDescent="0.2">
      <c r="A14" s="58"/>
      <c r="B14" s="59" t="s">
        <v>612</v>
      </c>
      <c r="C14" s="65">
        <f t="shared" si="1"/>
        <v>0</v>
      </c>
      <c r="D14" s="60"/>
      <c r="E14" s="60"/>
      <c r="F14" s="61">
        <v>0</v>
      </c>
      <c r="G14" s="416">
        <f t="shared" si="13"/>
        <v>0</v>
      </c>
      <c r="H14" s="417">
        <f>'GWST Staffing'!C14</f>
        <v>0</v>
      </c>
      <c r="I14" s="416">
        <f t="shared" si="2"/>
        <v>0</v>
      </c>
      <c r="J14" s="417">
        <f>'GW M&amp;M Staffing'!C14</f>
        <v>0</v>
      </c>
      <c r="K14" s="416">
        <f t="shared" si="14"/>
        <v>0</v>
      </c>
      <c r="L14" s="417">
        <f t="shared" si="15"/>
        <v>0</v>
      </c>
      <c r="M14" s="423">
        <f t="shared" si="16"/>
        <v>0</v>
      </c>
      <c r="N14" s="424">
        <f>'NMSA Staffing'!C14</f>
        <v>0</v>
      </c>
      <c r="O14" s="423">
        <f t="shared" si="3"/>
        <v>0</v>
      </c>
      <c r="P14" s="424">
        <f>'NASQAN Staffing'!C14</f>
        <v>0</v>
      </c>
      <c r="Q14" s="423">
        <f t="shared" si="4"/>
        <v>0</v>
      </c>
      <c r="R14" s="424">
        <f>'NMN Staffing'!C14</f>
        <v>0</v>
      </c>
      <c r="S14" s="727">
        <f t="shared" si="5"/>
        <v>0</v>
      </c>
      <c r="T14" s="704">
        <f>'HBN Staffing'!C14</f>
        <v>0</v>
      </c>
      <c r="U14" s="416">
        <f t="shared" si="6"/>
        <v>0</v>
      </c>
      <c r="V14" s="417">
        <f>'SW RSQA Staffing'!C14</f>
        <v>0</v>
      </c>
      <c r="W14" s="416">
        <f t="shared" si="7"/>
        <v>0</v>
      </c>
      <c r="X14" s="417">
        <f>'SW Trends Staffing'!C14</f>
        <v>0</v>
      </c>
      <c r="Y14" s="416">
        <f t="shared" si="8"/>
        <v>0</v>
      </c>
      <c r="Z14" s="417">
        <f>'SW Modeling Staffing'!C14</f>
        <v>0</v>
      </c>
      <c r="AA14" s="416">
        <f t="shared" si="9"/>
        <v>0</v>
      </c>
      <c r="AB14" s="417">
        <f>'NADP Staffing'!C14</f>
        <v>0</v>
      </c>
      <c r="AC14" s="416">
        <f t="shared" si="10"/>
        <v>0</v>
      </c>
      <c r="AD14" s="417">
        <f>'NPSP Staffing'!C14</f>
        <v>0</v>
      </c>
      <c r="AE14" s="416">
        <f t="shared" si="11"/>
        <v>0</v>
      </c>
      <c r="AF14" s="417">
        <f>'HST Staffing'!C14</f>
        <v>0</v>
      </c>
      <c r="AG14" s="416">
        <f t="shared" si="12"/>
        <v>0</v>
      </c>
      <c r="AH14" s="417">
        <f>'IWS Staffing'!C14</f>
        <v>0</v>
      </c>
      <c r="AI14"/>
      <c r="AJ14"/>
      <c r="AK14"/>
      <c r="AL14"/>
      <c r="AM14"/>
      <c r="AN14"/>
      <c r="AO14" s="197"/>
      <c r="AP14" s="197"/>
      <c r="AQ14" s="197"/>
      <c r="AR14" s="197"/>
      <c r="AS14" s="197"/>
      <c r="AT14" s="197"/>
      <c r="AU14" s="197"/>
      <c r="AV14" s="56"/>
      <c r="AW14" s="56"/>
      <c r="AX14" s="56"/>
      <c r="AY14" s="56"/>
      <c r="AZ14" s="56"/>
      <c r="BA14" s="56"/>
      <c r="BB14" s="56"/>
      <c r="BC14" s="56"/>
      <c r="BD14" s="56"/>
      <c r="BE14" s="56"/>
      <c r="BF14" s="56"/>
      <c r="BG14" s="56"/>
      <c r="BH14" s="56"/>
      <c r="BI14" s="56"/>
      <c r="BJ14" s="56"/>
      <c r="BK14" s="56"/>
      <c r="BL14" s="56"/>
      <c r="BM14" s="56"/>
      <c r="BN14" s="56"/>
      <c r="BO14" s="56"/>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row>
    <row r="15" spans="1:92" s="69" customFormat="1" ht="14.25" customHeight="1" x14ac:dyDescent="0.2">
      <c r="A15" s="58"/>
      <c r="B15" s="59" t="s">
        <v>612</v>
      </c>
      <c r="C15" s="65">
        <f t="shared" si="1"/>
        <v>0</v>
      </c>
      <c r="D15" s="60"/>
      <c r="E15" s="60"/>
      <c r="F15" s="61">
        <v>0</v>
      </c>
      <c r="G15" s="416">
        <f t="shared" si="13"/>
        <v>0</v>
      </c>
      <c r="H15" s="417">
        <f>'GWST Staffing'!C15</f>
        <v>0</v>
      </c>
      <c r="I15" s="416">
        <f t="shared" si="2"/>
        <v>0</v>
      </c>
      <c r="J15" s="417">
        <f>'GW M&amp;M Staffing'!C15</f>
        <v>0</v>
      </c>
      <c r="K15" s="416">
        <f t="shared" si="14"/>
        <v>0</v>
      </c>
      <c r="L15" s="417">
        <f t="shared" si="15"/>
        <v>0</v>
      </c>
      <c r="M15" s="423">
        <f t="shared" si="16"/>
        <v>0</v>
      </c>
      <c r="N15" s="424">
        <f>'NMSA Staffing'!C15</f>
        <v>0</v>
      </c>
      <c r="O15" s="423">
        <f t="shared" si="3"/>
        <v>0</v>
      </c>
      <c r="P15" s="424">
        <f>'NASQAN Staffing'!C15</f>
        <v>0</v>
      </c>
      <c r="Q15" s="423">
        <f t="shared" si="4"/>
        <v>0</v>
      </c>
      <c r="R15" s="424">
        <f>'NMN Staffing'!C15</f>
        <v>0</v>
      </c>
      <c r="S15" s="727">
        <f t="shared" si="5"/>
        <v>0</v>
      </c>
      <c r="T15" s="704">
        <f>'HBN Staffing'!C15</f>
        <v>0</v>
      </c>
      <c r="U15" s="416">
        <f t="shared" si="6"/>
        <v>0</v>
      </c>
      <c r="V15" s="417">
        <f>'SW RSQA Staffing'!C15</f>
        <v>0</v>
      </c>
      <c r="W15" s="416">
        <f t="shared" si="7"/>
        <v>0</v>
      </c>
      <c r="X15" s="417">
        <f>'SW Trends Staffing'!C15</f>
        <v>0</v>
      </c>
      <c r="Y15" s="416">
        <f t="shared" si="8"/>
        <v>0</v>
      </c>
      <c r="Z15" s="417">
        <f>'SW Modeling Staffing'!C15</f>
        <v>0</v>
      </c>
      <c r="AA15" s="416">
        <f t="shared" si="9"/>
        <v>0</v>
      </c>
      <c r="AB15" s="417">
        <f>'NADP Staffing'!C15</f>
        <v>0</v>
      </c>
      <c r="AC15" s="416">
        <f t="shared" si="10"/>
        <v>0</v>
      </c>
      <c r="AD15" s="417">
        <f>'NPSP Staffing'!C15</f>
        <v>0</v>
      </c>
      <c r="AE15" s="416">
        <f t="shared" si="11"/>
        <v>0</v>
      </c>
      <c r="AF15" s="417">
        <f>'HST Staffing'!C15</f>
        <v>0</v>
      </c>
      <c r="AG15" s="416">
        <f t="shared" si="12"/>
        <v>0</v>
      </c>
      <c r="AH15" s="417">
        <f>'IWS Staffing'!C15</f>
        <v>0</v>
      </c>
      <c r="AI15"/>
      <c r="AJ15"/>
      <c r="AK15"/>
      <c r="AL15"/>
      <c r="AM15"/>
      <c r="AN15"/>
      <c r="AO15" s="197"/>
      <c r="AP15" s="197"/>
      <c r="AQ15" s="197"/>
      <c r="AR15" s="197"/>
      <c r="AS15" s="197"/>
      <c r="AT15" s="197"/>
      <c r="AU15" s="197"/>
      <c r="AV15" s="56"/>
      <c r="AW15" s="56"/>
      <c r="AX15" s="56"/>
      <c r="AY15" s="56"/>
      <c r="AZ15" s="56"/>
      <c r="BA15" s="56"/>
      <c r="BB15" s="56"/>
      <c r="BC15" s="56"/>
      <c r="BD15" s="56"/>
      <c r="BE15" s="56"/>
      <c r="BF15" s="56"/>
      <c r="BG15" s="56"/>
      <c r="BH15" s="56"/>
      <c r="BI15" s="56"/>
      <c r="BJ15" s="56"/>
      <c r="BK15" s="56"/>
      <c r="BL15" s="56"/>
      <c r="BM15" s="56"/>
      <c r="BN15" s="56"/>
      <c r="BO15" s="56"/>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row>
    <row r="16" spans="1:92" s="69" customFormat="1" ht="14.25" customHeight="1" x14ac:dyDescent="0.2">
      <c r="A16" s="58"/>
      <c r="B16" s="59" t="s">
        <v>612</v>
      </c>
      <c r="C16" s="65">
        <f t="shared" si="1"/>
        <v>0</v>
      </c>
      <c r="D16" s="60"/>
      <c r="E16" s="60"/>
      <c r="F16" s="61">
        <v>0</v>
      </c>
      <c r="G16" s="416">
        <f t="shared" si="13"/>
        <v>0</v>
      </c>
      <c r="H16" s="417">
        <f>'GWST Staffing'!C16</f>
        <v>0</v>
      </c>
      <c r="I16" s="416">
        <f t="shared" si="2"/>
        <v>0</v>
      </c>
      <c r="J16" s="417">
        <f>'GW M&amp;M Staffing'!C16</f>
        <v>0</v>
      </c>
      <c r="K16" s="416">
        <f t="shared" si="14"/>
        <v>0</v>
      </c>
      <c r="L16" s="417">
        <f t="shared" si="15"/>
        <v>0</v>
      </c>
      <c r="M16" s="423">
        <f t="shared" si="16"/>
        <v>0</v>
      </c>
      <c r="N16" s="424">
        <f>'NMSA Staffing'!C16</f>
        <v>0</v>
      </c>
      <c r="O16" s="423">
        <f t="shared" si="3"/>
        <v>0</v>
      </c>
      <c r="P16" s="424">
        <f>'NASQAN Staffing'!C16</f>
        <v>0</v>
      </c>
      <c r="Q16" s="423">
        <f t="shared" si="4"/>
        <v>0</v>
      </c>
      <c r="R16" s="424">
        <f>'NMN Staffing'!C16</f>
        <v>0</v>
      </c>
      <c r="S16" s="727">
        <f t="shared" si="5"/>
        <v>0</v>
      </c>
      <c r="T16" s="704">
        <f>'HBN Staffing'!C16</f>
        <v>0</v>
      </c>
      <c r="U16" s="416">
        <f t="shared" si="6"/>
        <v>0</v>
      </c>
      <c r="V16" s="417">
        <f>'SW RSQA Staffing'!C16</f>
        <v>0</v>
      </c>
      <c r="W16" s="416">
        <f t="shared" si="7"/>
        <v>0</v>
      </c>
      <c r="X16" s="417">
        <f>'SW Trends Staffing'!C16</f>
        <v>0</v>
      </c>
      <c r="Y16" s="416">
        <f t="shared" si="8"/>
        <v>0</v>
      </c>
      <c r="Z16" s="417">
        <f>'SW Modeling Staffing'!C16</f>
        <v>0</v>
      </c>
      <c r="AA16" s="416">
        <f t="shared" si="9"/>
        <v>0</v>
      </c>
      <c r="AB16" s="417">
        <f>'NADP Staffing'!C16</f>
        <v>0</v>
      </c>
      <c r="AC16" s="416">
        <f t="shared" si="10"/>
        <v>0</v>
      </c>
      <c r="AD16" s="417">
        <f>'NPSP Staffing'!C16</f>
        <v>0</v>
      </c>
      <c r="AE16" s="416">
        <f t="shared" si="11"/>
        <v>0</v>
      </c>
      <c r="AF16" s="417">
        <f>'HST Staffing'!C16</f>
        <v>0</v>
      </c>
      <c r="AG16" s="416">
        <f t="shared" si="12"/>
        <v>0</v>
      </c>
      <c r="AH16" s="417">
        <f>'IWS Staffing'!C16</f>
        <v>0</v>
      </c>
      <c r="AI16"/>
      <c r="AJ16"/>
      <c r="AK16"/>
      <c r="AL16"/>
      <c r="AM16"/>
      <c r="AN16"/>
      <c r="AO16" s="197"/>
      <c r="AP16" s="197"/>
      <c r="AQ16" s="197"/>
      <c r="AR16" s="197"/>
      <c r="AS16" s="197"/>
      <c r="AT16" s="197"/>
      <c r="AU16" s="197"/>
      <c r="AV16" s="56"/>
      <c r="AW16" s="56"/>
      <c r="AX16" s="56"/>
      <c r="AY16" s="56"/>
      <c r="AZ16" s="56"/>
      <c r="BA16" s="56"/>
      <c r="BB16" s="56"/>
      <c r="BC16" s="56"/>
      <c r="BD16" s="56"/>
      <c r="BE16" s="56"/>
      <c r="BF16" s="56"/>
      <c r="BG16" s="56"/>
      <c r="BH16" s="56"/>
      <c r="BI16" s="56"/>
      <c r="BJ16" s="56"/>
      <c r="BK16" s="56"/>
      <c r="BL16" s="56"/>
      <c r="BM16" s="56"/>
      <c r="BN16" s="56"/>
      <c r="BO16" s="56"/>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row>
    <row r="17" spans="1:92" s="69" customFormat="1" ht="14.25" customHeight="1" x14ac:dyDescent="0.2">
      <c r="A17" s="58"/>
      <c r="B17" s="59" t="s">
        <v>612</v>
      </c>
      <c r="C17" s="65">
        <f t="shared" si="1"/>
        <v>0</v>
      </c>
      <c r="D17" s="60"/>
      <c r="E17" s="60"/>
      <c r="F17" s="61">
        <v>0</v>
      </c>
      <c r="G17" s="416">
        <f t="shared" si="13"/>
        <v>0</v>
      </c>
      <c r="H17" s="417">
        <f>'GWST Staffing'!C17</f>
        <v>0</v>
      </c>
      <c r="I17" s="416">
        <f t="shared" si="2"/>
        <v>0</v>
      </c>
      <c r="J17" s="417">
        <f>'GW M&amp;M Staffing'!C17</f>
        <v>0</v>
      </c>
      <c r="K17" s="416">
        <f t="shared" si="14"/>
        <v>0</v>
      </c>
      <c r="L17" s="417">
        <f t="shared" si="15"/>
        <v>0</v>
      </c>
      <c r="M17" s="423">
        <f t="shared" si="16"/>
        <v>0</v>
      </c>
      <c r="N17" s="424">
        <f>'NMSA Staffing'!C17</f>
        <v>0</v>
      </c>
      <c r="O17" s="423">
        <f t="shared" si="3"/>
        <v>0</v>
      </c>
      <c r="P17" s="424">
        <f>'NASQAN Staffing'!C17</f>
        <v>0</v>
      </c>
      <c r="Q17" s="423">
        <f t="shared" si="4"/>
        <v>0</v>
      </c>
      <c r="R17" s="424">
        <f>'NMN Staffing'!C17</f>
        <v>0</v>
      </c>
      <c r="S17" s="727">
        <f t="shared" si="5"/>
        <v>0</v>
      </c>
      <c r="T17" s="704">
        <f>'HBN Staffing'!C17</f>
        <v>0</v>
      </c>
      <c r="U17" s="416">
        <f t="shared" si="6"/>
        <v>0</v>
      </c>
      <c r="V17" s="417">
        <f>'SW RSQA Staffing'!C17</f>
        <v>0</v>
      </c>
      <c r="W17" s="416">
        <f t="shared" si="7"/>
        <v>0</v>
      </c>
      <c r="X17" s="417">
        <f>'SW Trends Staffing'!C17</f>
        <v>0</v>
      </c>
      <c r="Y17" s="416">
        <f t="shared" si="8"/>
        <v>0</v>
      </c>
      <c r="Z17" s="417">
        <f>'SW Modeling Staffing'!C17</f>
        <v>0</v>
      </c>
      <c r="AA17" s="416">
        <f t="shared" si="9"/>
        <v>0</v>
      </c>
      <c r="AB17" s="417">
        <f>'NADP Staffing'!C17</f>
        <v>0</v>
      </c>
      <c r="AC17" s="416">
        <f t="shared" si="10"/>
        <v>0</v>
      </c>
      <c r="AD17" s="417">
        <f>'NPSP Staffing'!C17</f>
        <v>0</v>
      </c>
      <c r="AE17" s="416">
        <f t="shared" si="11"/>
        <v>0</v>
      </c>
      <c r="AF17" s="417">
        <f>'HST Staffing'!C17</f>
        <v>0</v>
      </c>
      <c r="AG17" s="416">
        <f t="shared" si="12"/>
        <v>0</v>
      </c>
      <c r="AH17" s="417">
        <f>'IWS Staffing'!C17</f>
        <v>0</v>
      </c>
      <c r="AI17"/>
      <c r="AJ17"/>
      <c r="AK17"/>
      <c r="AL17"/>
      <c r="AM17"/>
      <c r="AN17"/>
      <c r="AO17" s="197"/>
      <c r="AP17" s="197"/>
      <c r="AQ17" s="197"/>
      <c r="AR17" s="197"/>
      <c r="AS17" s="197"/>
      <c r="AT17" s="197"/>
      <c r="AU17" s="197"/>
      <c r="AV17" s="56"/>
      <c r="AW17" s="56"/>
      <c r="AX17" s="56"/>
      <c r="AY17" s="56"/>
      <c r="AZ17" s="56"/>
      <c r="BA17" s="56"/>
      <c r="BB17" s="56"/>
      <c r="BC17" s="56"/>
      <c r="BD17" s="56"/>
      <c r="BE17" s="56"/>
      <c r="BF17" s="56"/>
      <c r="BG17" s="56"/>
      <c r="BH17" s="56"/>
      <c r="BI17" s="56"/>
      <c r="BJ17" s="56"/>
      <c r="BK17" s="56"/>
      <c r="BL17" s="56"/>
      <c r="BM17" s="56"/>
      <c r="BN17" s="56"/>
      <c r="BO17" s="56"/>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row>
    <row r="18" spans="1:92" s="69" customFormat="1" ht="14.25" customHeight="1" x14ac:dyDescent="0.2">
      <c r="A18" s="58"/>
      <c r="B18" s="59" t="s">
        <v>612</v>
      </c>
      <c r="C18" s="65">
        <f t="shared" si="1"/>
        <v>0</v>
      </c>
      <c r="D18" s="60"/>
      <c r="E18" s="60"/>
      <c r="F18" s="61">
        <v>0</v>
      </c>
      <c r="G18" s="416">
        <f t="shared" si="13"/>
        <v>0</v>
      </c>
      <c r="H18" s="417">
        <f>'GWST Staffing'!C18</f>
        <v>0</v>
      </c>
      <c r="I18" s="416">
        <f t="shared" si="2"/>
        <v>0</v>
      </c>
      <c r="J18" s="417">
        <f>'GW M&amp;M Staffing'!C18</f>
        <v>0</v>
      </c>
      <c r="K18" s="416">
        <f t="shared" si="14"/>
        <v>0</v>
      </c>
      <c r="L18" s="417">
        <f t="shared" si="15"/>
        <v>0</v>
      </c>
      <c r="M18" s="423">
        <f t="shared" si="16"/>
        <v>0</v>
      </c>
      <c r="N18" s="424">
        <f>'NMSA Staffing'!C18</f>
        <v>0</v>
      </c>
      <c r="O18" s="423">
        <f t="shared" si="3"/>
        <v>0</v>
      </c>
      <c r="P18" s="424">
        <f>'NASQAN Staffing'!C18</f>
        <v>0</v>
      </c>
      <c r="Q18" s="423">
        <f t="shared" si="4"/>
        <v>0</v>
      </c>
      <c r="R18" s="424">
        <f>'NMN Staffing'!C18</f>
        <v>0</v>
      </c>
      <c r="S18" s="727">
        <f t="shared" si="5"/>
        <v>0</v>
      </c>
      <c r="T18" s="704">
        <f>'HBN Staffing'!C18</f>
        <v>0</v>
      </c>
      <c r="U18" s="416">
        <f t="shared" si="6"/>
        <v>0</v>
      </c>
      <c r="V18" s="417">
        <f>'SW RSQA Staffing'!C18</f>
        <v>0</v>
      </c>
      <c r="W18" s="416">
        <f t="shared" si="7"/>
        <v>0</v>
      </c>
      <c r="X18" s="417">
        <f>'SW Trends Staffing'!C18</f>
        <v>0</v>
      </c>
      <c r="Y18" s="416">
        <f t="shared" si="8"/>
        <v>0</v>
      </c>
      <c r="Z18" s="417">
        <f>'SW Modeling Staffing'!C18</f>
        <v>0</v>
      </c>
      <c r="AA18" s="416">
        <f t="shared" si="9"/>
        <v>0</v>
      </c>
      <c r="AB18" s="417">
        <f>'NADP Staffing'!C18</f>
        <v>0</v>
      </c>
      <c r="AC18" s="416">
        <f t="shared" si="10"/>
        <v>0</v>
      </c>
      <c r="AD18" s="417">
        <f>'NPSP Staffing'!C18</f>
        <v>0</v>
      </c>
      <c r="AE18" s="416">
        <f t="shared" si="11"/>
        <v>0</v>
      </c>
      <c r="AF18" s="417">
        <f>'HST Staffing'!C18</f>
        <v>0</v>
      </c>
      <c r="AG18" s="416">
        <f t="shared" si="12"/>
        <v>0</v>
      </c>
      <c r="AH18" s="417">
        <f>'IWS Staffing'!C18</f>
        <v>0</v>
      </c>
      <c r="AI18"/>
      <c r="AJ18"/>
      <c r="AK18"/>
      <c r="AL18"/>
      <c r="AM18"/>
      <c r="AN18"/>
      <c r="AO18" s="197"/>
      <c r="AP18" s="197"/>
      <c r="AQ18" s="197"/>
      <c r="AR18" s="197"/>
      <c r="AS18" s="197"/>
      <c r="AT18" s="197"/>
      <c r="AU18" s="197"/>
      <c r="AV18" s="56"/>
      <c r="AW18" s="56"/>
      <c r="AX18" s="56"/>
      <c r="AY18" s="56"/>
      <c r="AZ18" s="56"/>
      <c r="BA18" s="56"/>
      <c r="BB18" s="56"/>
      <c r="BC18" s="56"/>
      <c r="BD18" s="56"/>
      <c r="BE18" s="56"/>
      <c r="BF18" s="56"/>
      <c r="BG18" s="56"/>
      <c r="BH18" s="56"/>
      <c r="BI18" s="56"/>
      <c r="BJ18" s="56"/>
      <c r="BK18" s="56"/>
      <c r="BL18" s="56"/>
      <c r="BM18" s="56"/>
      <c r="BN18" s="56"/>
      <c r="BO18" s="56"/>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row>
    <row r="19" spans="1:92" s="69" customFormat="1" ht="14.25" customHeight="1" x14ac:dyDescent="0.2">
      <c r="A19" s="58"/>
      <c r="B19" s="59" t="s">
        <v>612</v>
      </c>
      <c r="C19" s="65">
        <f t="shared" si="1"/>
        <v>0</v>
      </c>
      <c r="D19" s="60"/>
      <c r="E19" s="60"/>
      <c r="F19" s="61">
        <v>0</v>
      </c>
      <c r="G19" s="416">
        <f t="shared" si="13"/>
        <v>0</v>
      </c>
      <c r="H19" s="417">
        <f>'GWST Staffing'!C19</f>
        <v>0</v>
      </c>
      <c r="I19" s="416">
        <f t="shared" si="2"/>
        <v>0</v>
      </c>
      <c r="J19" s="417">
        <f>'GW M&amp;M Staffing'!C19</f>
        <v>0</v>
      </c>
      <c r="K19" s="416">
        <f t="shared" si="14"/>
        <v>0</v>
      </c>
      <c r="L19" s="417">
        <f t="shared" si="15"/>
        <v>0</v>
      </c>
      <c r="M19" s="423">
        <f t="shared" si="16"/>
        <v>0</v>
      </c>
      <c r="N19" s="424">
        <f>'NMSA Staffing'!C19</f>
        <v>0</v>
      </c>
      <c r="O19" s="423">
        <f t="shared" si="3"/>
        <v>0</v>
      </c>
      <c r="P19" s="424">
        <f>'NASQAN Staffing'!C19</f>
        <v>0</v>
      </c>
      <c r="Q19" s="423">
        <f t="shared" si="4"/>
        <v>0</v>
      </c>
      <c r="R19" s="424">
        <f>'NMN Staffing'!C19</f>
        <v>0</v>
      </c>
      <c r="S19" s="727">
        <f t="shared" si="5"/>
        <v>0</v>
      </c>
      <c r="T19" s="704">
        <f>'HBN Staffing'!C19</f>
        <v>0</v>
      </c>
      <c r="U19" s="416">
        <f t="shared" si="6"/>
        <v>0</v>
      </c>
      <c r="V19" s="417">
        <f>'SW RSQA Staffing'!C19</f>
        <v>0</v>
      </c>
      <c r="W19" s="416">
        <f t="shared" si="7"/>
        <v>0</v>
      </c>
      <c r="X19" s="417">
        <f>'SW Trends Staffing'!C19</f>
        <v>0</v>
      </c>
      <c r="Y19" s="416">
        <f t="shared" si="8"/>
        <v>0</v>
      </c>
      <c r="Z19" s="417">
        <f>'SW Modeling Staffing'!C19</f>
        <v>0</v>
      </c>
      <c r="AA19" s="416">
        <f t="shared" si="9"/>
        <v>0</v>
      </c>
      <c r="AB19" s="417">
        <f>'NADP Staffing'!C19</f>
        <v>0</v>
      </c>
      <c r="AC19" s="416">
        <f t="shared" si="10"/>
        <v>0</v>
      </c>
      <c r="AD19" s="417">
        <f>'NPSP Staffing'!C19</f>
        <v>0</v>
      </c>
      <c r="AE19" s="416">
        <f t="shared" si="11"/>
        <v>0</v>
      </c>
      <c r="AF19" s="417">
        <f>'HST Staffing'!C19</f>
        <v>0</v>
      </c>
      <c r="AG19" s="416">
        <f t="shared" si="12"/>
        <v>0</v>
      </c>
      <c r="AH19" s="417">
        <f>'IWS Staffing'!C19</f>
        <v>0</v>
      </c>
      <c r="AI19"/>
      <c r="AJ19"/>
      <c r="AK19"/>
      <c r="AL19"/>
      <c r="AM19"/>
      <c r="AN19"/>
      <c r="AO19" s="197"/>
      <c r="AP19" s="197"/>
      <c r="AQ19" s="197"/>
      <c r="AR19" s="197"/>
      <c r="AS19" s="197"/>
      <c r="AT19" s="197"/>
      <c r="AU19" s="197"/>
      <c r="AV19" s="56"/>
      <c r="AW19" s="56"/>
      <c r="AX19" s="56"/>
      <c r="AY19" s="56"/>
      <c r="AZ19" s="56"/>
      <c r="BA19" s="56"/>
      <c r="BB19" s="56"/>
      <c r="BC19" s="56"/>
      <c r="BD19" s="56"/>
      <c r="BE19" s="56"/>
      <c r="BF19" s="56"/>
      <c r="BG19" s="56"/>
      <c r="BH19" s="56"/>
      <c r="BI19" s="56"/>
      <c r="BJ19" s="56"/>
      <c r="BK19" s="56"/>
      <c r="BL19" s="56"/>
      <c r="BM19" s="56"/>
      <c r="BN19" s="56"/>
      <c r="BO19" s="56"/>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row>
    <row r="20" spans="1:92" s="69" customFormat="1" ht="14.25" customHeight="1" x14ac:dyDescent="0.2">
      <c r="A20" s="58"/>
      <c r="B20" s="59" t="s">
        <v>612</v>
      </c>
      <c r="C20" s="65">
        <f t="shared" si="1"/>
        <v>0</v>
      </c>
      <c r="D20" s="60"/>
      <c r="E20" s="60"/>
      <c r="F20" s="61">
        <v>0</v>
      </c>
      <c r="G20" s="416">
        <f t="shared" si="13"/>
        <v>0</v>
      </c>
      <c r="H20" s="417">
        <f>'GWST Staffing'!C20</f>
        <v>0</v>
      </c>
      <c r="I20" s="416">
        <f t="shared" si="2"/>
        <v>0</v>
      </c>
      <c r="J20" s="417">
        <f>'GW M&amp;M Staffing'!C20</f>
        <v>0</v>
      </c>
      <c r="K20" s="416">
        <f t="shared" si="14"/>
        <v>0</v>
      </c>
      <c r="L20" s="417">
        <f t="shared" si="15"/>
        <v>0</v>
      </c>
      <c r="M20" s="423">
        <f t="shared" si="16"/>
        <v>0</v>
      </c>
      <c r="N20" s="424">
        <f>'NMSA Staffing'!C20</f>
        <v>0</v>
      </c>
      <c r="O20" s="423">
        <f t="shared" si="3"/>
        <v>0</v>
      </c>
      <c r="P20" s="424">
        <f>'NASQAN Staffing'!C20</f>
        <v>0</v>
      </c>
      <c r="Q20" s="423">
        <f t="shared" si="4"/>
        <v>0</v>
      </c>
      <c r="R20" s="424">
        <f>'NMN Staffing'!C20</f>
        <v>0</v>
      </c>
      <c r="S20" s="727">
        <f t="shared" si="5"/>
        <v>0</v>
      </c>
      <c r="T20" s="704">
        <f>'HBN Staffing'!C20</f>
        <v>0</v>
      </c>
      <c r="U20" s="416">
        <f t="shared" si="6"/>
        <v>0</v>
      </c>
      <c r="V20" s="417">
        <f>'SW RSQA Staffing'!C20</f>
        <v>0</v>
      </c>
      <c r="W20" s="416">
        <f t="shared" si="7"/>
        <v>0</v>
      </c>
      <c r="X20" s="417">
        <f>'SW Trends Staffing'!C20</f>
        <v>0</v>
      </c>
      <c r="Y20" s="416">
        <f t="shared" si="8"/>
        <v>0</v>
      </c>
      <c r="Z20" s="417">
        <f>'SW Modeling Staffing'!C20</f>
        <v>0</v>
      </c>
      <c r="AA20" s="416">
        <f t="shared" si="9"/>
        <v>0</v>
      </c>
      <c r="AB20" s="417">
        <f>'NADP Staffing'!C20</f>
        <v>0</v>
      </c>
      <c r="AC20" s="416">
        <f t="shared" si="10"/>
        <v>0</v>
      </c>
      <c r="AD20" s="417">
        <f>'NPSP Staffing'!C20</f>
        <v>0</v>
      </c>
      <c r="AE20" s="416">
        <f t="shared" si="11"/>
        <v>0</v>
      </c>
      <c r="AF20" s="417">
        <f>'HST Staffing'!C20</f>
        <v>0</v>
      </c>
      <c r="AG20" s="416">
        <f t="shared" si="12"/>
        <v>0</v>
      </c>
      <c r="AH20" s="417">
        <f>'IWS Staffing'!C20</f>
        <v>0</v>
      </c>
      <c r="AI20"/>
      <c r="AJ20"/>
      <c r="AK20"/>
      <c r="AL20"/>
      <c r="AM20"/>
      <c r="AN20"/>
      <c r="AO20" s="197"/>
      <c r="AP20" s="197"/>
      <c r="AQ20" s="197"/>
      <c r="AR20" s="197"/>
      <c r="AS20" s="197"/>
      <c r="AT20" s="197"/>
      <c r="AU20" s="197"/>
      <c r="AV20" s="56"/>
      <c r="AW20" s="56"/>
      <c r="AX20" s="56"/>
      <c r="AY20" s="56"/>
      <c r="AZ20" s="56"/>
      <c r="BA20" s="56"/>
      <c r="BB20" s="56"/>
      <c r="BC20" s="56"/>
      <c r="BD20" s="56"/>
      <c r="BE20" s="56"/>
      <c r="BF20" s="56"/>
      <c r="BG20" s="56"/>
      <c r="BH20" s="56"/>
      <c r="BI20" s="56"/>
      <c r="BJ20" s="56"/>
      <c r="BK20" s="56"/>
      <c r="BL20" s="56"/>
      <c r="BM20" s="56"/>
      <c r="BN20" s="56"/>
      <c r="BO20" s="56"/>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row>
    <row r="21" spans="1:92" s="69" customFormat="1" ht="14.25" customHeight="1" x14ac:dyDescent="0.2">
      <c r="A21" s="58"/>
      <c r="B21" s="59" t="s">
        <v>612</v>
      </c>
      <c r="C21" s="65">
        <f t="shared" si="1"/>
        <v>0</v>
      </c>
      <c r="D21" s="60"/>
      <c r="E21" s="60"/>
      <c r="F21" s="61">
        <v>0</v>
      </c>
      <c r="G21" s="416">
        <f t="shared" si="13"/>
        <v>0</v>
      </c>
      <c r="H21" s="417">
        <f>'GWST Staffing'!C21</f>
        <v>0</v>
      </c>
      <c r="I21" s="416">
        <f t="shared" si="2"/>
        <v>0</v>
      </c>
      <c r="J21" s="417">
        <f>'GW M&amp;M Staffing'!C21</f>
        <v>0</v>
      </c>
      <c r="K21" s="416">
        <f t="shared" si="14"/>
        <v>0</v>
      </c>
      <c r="L21" s="417">
        <f t="shared" si="15"/>
        <v>0</v>
      </c>
      <c r="M21" s="423">
        <f t="shared" si="16"/>
        <v>0</v>
      </c>
      <c r="N21" s="424">
        <f>'NMSA Staffing'!C21</f>
        <v>0</v>
      </c>
      <c r="O21" s="423">
        <f t="shared" si="3"/>
        <v>0</v>
      </c>
      <c r="P21" s="424">
        <f>'NASQAN Staffing'!C21</f>
        <v>0</v>
      </c>
      <c r="Q21" s="423">
        <f t="shared" si="4"/>
        <v>0</v>
      </c>
      <c r="R21" s="424">
        <f>'NMN Staffing'!C21</f>
        <v>0</v>
      </c>
      <c r="S21" s="727">
        <f t="shared" si="5"/>
        <v>0</v>
      </c>
      <c r="T21" s="704">
        <f>'HBN Staffing'!C21</f>
        <v>0</v>
      </c>
      <c r="U21" s="416">
        <f t="shared" si="6"/>
        <v>0</v>
      </c>
      <c r="V21" s="417">
        <f>'SW RSQA Staffing'!C21</f>
        <v>0</v>
      </c>
      <c r="W21" s="416">
        <f t="shared" si="7"/>
        <v>0</v>
      </c>
      <c r="X21" s="417">
        <f>'SW Trends Staffing'!C21</f>
        <v>0</v>
      </c>
      <c r="Y21" s="416">
        <f t="shared" si="8"/>
        <v>0</v>
      </c>
      <c r="Z21" s="417">
        <f>'SW Modeling Staffing'!C21</f>
        <v>0</v>
      </c>
      <c r="AA21" s="416">
        <f t="shared" si="9"/>
        <v>0</v>
      </c>
      <c r="AB21" s="417">
        <f>'NADP Staffing'!C21</f>
        <v>0</v>
      </c>
      <c r="AC21" s="416">
        <f t="shared" si="10"/>
        <v>0</v>
      </c>
      <c r="AD21" s="417">
        <f>'NPSP Staffing'!C21</f>
        <v>0</v>
      </c>
      <c r="AE21" s="416">
        <f t="shared" si="11"/>
        <v>0</v>
      </c>
      <c r="AF21" s="417">
        <f>'HST Staffing'!C21</f>
        <v>0</v>
      </c>
      <c r="AG21" s="416">
        <f t="shared" si="12"/>
        <v>0</v>
      </c>
      <c r="AH21" s="417">
        <f>'IWS Staffing'!C21</f>
        <v>0</v>
      </c>
      <c r="AI21"/>
      <c r="AJ21"/>
      <c r="AK21"/>
      <c r="AL21"/>
      <c r="AM21"/>
      <c r="AN21"/>
      <c r="AO21" s="197"/>
      <c r="AP21" s="197"/>
      <c r="AQ21" s="197"/>
      <c r="AR21" s="197"/>
      <c r="AS21" s="197"/>
      <c r="AT21" s="197"/>
      <c r="AU21" s="197"/>
      <c r="AV21" s="56"/>
      <c r="AW21" s="56"/>
      <c r="AX21" s="56"/>
      <c r="AY21" s="56"/>
      <c r="AZ21" s="56"/>
      <c r="BA21" s="56"/>
      <c r="BB21" s="56"/>
      <c r="BC21" s="56"/>
      <c r="BD21" s="56"/>
      <c r="BE21" s="56"/>
      <c r="BF21" s="56"/>
      <c r="BG21" s="56"/>
      <c r="BH21" s="56"/>
      <c r="BI21" s="56"/>
      <c r="BJ21" s="56"/>
      <c r="BK21" s="56"/>
      <c r="BL21" s="56"/>
      <c r="BM21" s="56"/>
      <c r="BN21" s="56"/>
      <c r="BO21" s="56"/>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row>
    <row r="22" spans="1:92" s="69" customFormat="1" ht="14.25" customHeight="1" x14ac:dyDescent="0.2">
      <c r="A22" s="58"/>
      <c r="B22" s="59" t="s">
        <v>612</v>
      </c>
      <c r="C22" s="65">
        <f t="shared" si="1"/>
        <v>0</v>
      </c>
      <c r="D22" s="60"/>
      <c r="E22" s="60"/>
      <c r="F22" s="61">
        <v>0</v>
      </c>
      <c r="G22" s="416">
        <f t="shared" si="13"/>
        <v>0</v>
      </c>
      <c r="H22" s="417">
        <f>'GWST Staffing'!C22</f>
        <v>0</v>
      </c>
      <c r="I22" s="416">
        <f t="shared" si="2"/>
        <v>0</v>
      </c>
      <c r="J22" s="417">
        <f>'GW M&amp;M Staffing'!C22</f>
        <v>0</v>
      </c>
      <c r="K22" s="416">
        <f t="shared" si="14"/>
        <v>0</v>
      </c>
      <c r="L22" s="417">
        <f t="shared" si="15"/>
        <v>0</v>
      </c>
      <c r="M22" s="423">
        <f t="shared" si="16"/>
        <v>0</v>
      </c>
      <c r="N22" s="424">
        <f>'NMSA Staffing'!C22</f>
        <v>0</v>
      </c>
      <c r="O22" s="423">
        <f t="shared" si="3"/>
        <v>0</v>
      </c>
      <c r="P22" s="424">
        <f>'NASQAN Staffing'!C22</f>
        <v>0</v>
      </c>
      <c r="Q22" s="423">
        <f t="shared" si="4"/>
        <v>0</v>
      </c>
      <c r="R22" s="424">
        <f>'NMN Staffing'!C22</f>
        <v>0</v>
      </c>
      <c r="S22" s="727">
        <f t="shared" si="5"/>
        <v>0</v>
      </c>
      <c r="T22" s="704">
        <f>'HBN Staffing'!C22</f>
        <v>0</v>
      </c>
      <c r="U22" s="416">
        <f t="shared" si="6"/>
        <v>0</v>
      </c>
      <c r="V22" s="417">
        <f>'SW RSQA Staffing'!C22</f>
        <v>0</v>
      </c>
      <c r="W22" s="416">
        <f t="shared" si="7"/>
        <v>0</v>
      </c>
      <c r="X22" s="417">
        <f>'SW Trends Staffing'!C22</f>
        <v>0</v>
      </c>
      <c r="Y22" s="416">
        <f t="shared" si="8"/>
        <v>0</v>
      </c>
      <c r="Z22" s="417">
        <f>'SW Modeling Staffing'!C22</f>
        <v>0</v>
      </c>
      <c r="AA22" s="416">
        <f t="shared" si="9"/>
        <v>0</v>
      </c>
      <c r="AB22" s="417">
        <f>'NADP Staffing'!C22</f>
        <v>0</v>
      </c>
      <c r="AC22" s="416">
        <f t="shared" si="10"/>
        <v>0</v>
      </c>
      <c r="AD22" s="417">
        <f>'NPSP Staffing'!C22</f>
        <v>0</v>
      </c>
      <c r="AE22" s="416">
        <f t="shared" si="11"/>
        <v>0</v>
      </c>
      <c r="AF22" s="417">
        <f>'HST Staffing'!C22</f>
        <v>0</v>
      </c>
      <c r="AG22" s="416">
        <f t="shared" si="12"/>
        <v>0</v>
      </c>
      <c r="AH22" s="417">
        <f>'IWS Staffing'!C22</f>
        <v>0</v>
      </c>
      <c r="AI22"/>
      <c r="AJ22"/>
      <c r="AK22"/>
      <c r="AL22"/>
      <c r="AM22"/>
      <c r="AN22"/>
      <c r="AO22" s="197"/>
      <c r="AP22" s="197"/>
      <c r="AQ22" s="197"/>
      <c r="AR22" s="197"/>
      <c r="AS22" s="197"/>
      <c r="AT22" s="197"/>
      <c r="AU22" s="197"/>
      <c r="AV22" s="56"/>
      <c r="AW22" s="56"/>
      <c r="AX22" s="56"/>
      <c r="AY22" s="56"/>
      <c r="AZ22" s="56"/>
      <c r="BA22" s="56"/>
      <c r="BB22" s="56"/>
      <c r="BC22" s="56"/>
      <c r="BD22" s="56"/>
      <c r="BE22" s="56"/>
      <c r="BF22" s="56"/>
      <c r="BG22" s="56"/>
      <c r="BH22" s="56"/>
      <c r="BI22" s="56"/>
      <c r="BJ22" s="56"/>
      <c r="BK22" s="56"/>
      <c r="BL22" s="56"/>
      <c r="BM22" s="56"/>
      <c r="BN22" s="56"/>
      <c r="BO22" s="56"/>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row>
    <row r="23" spans="1:92" s="69" customFormat="1" ht="14.25" customHeight="1" x14ac:dyDescent="0.2">
      <c r="A23" s="58"/>
      <c r="B23" s="59" t="s">
        <v>612</v>
      </c>
      <c r="C23" s="65">
        <f t="shared" si="1"/>
        <v>0</v>
      </c>
      <c r="D23" s="60"/>
      <c r="E23" s="60"/>
      <c r="F23" s="61">
        <v>0</v>
      </c>
      <c r="G23" s="416">
        <f t="shared" si="13"/>
        <v>0</v>
      </c>
      <c r="H23" s="417">
        <f>'GWST Staffing'!C23</f>
        <v>0</v>
      </c>
      <c r="I23" s="416">
        <f t="shared" si="2"/>
        <v>0</v>
      </c>
      <c r="J23" s="417">
        <f>'GW M&amp;M Staffing'!C23</f>
        <v>0</v>
      </c>
      <c r="K23" s="416">
        <f t="shared" si="14"/>
        <v>0</v>
      </c>
      <c r="L23" s="417">
        <f t="shared" si="15"/>
        <v>0</v>
      </c>
      <c r="M23" s="423">
        <f t="shared" si="16"/>
        <v>0</v>
      </c>
      <c r="N23" s="424">
        <f>'NMSA Staffing'!C23</f>
        <v>0</v>
      </c>
      <c r="O23" s="423">
        <f t="shared" si="3"/>
        <v>0</v>
      </c>
      <c r="P23" s="424">
        <f>'NASQAN Staffing'!C23</f>
        <v>0</v>
      </c>
      <c r="Q23" s="423">
        <f t="shared" si="4"/>
        <v>0</v>
      </c>
      <c r="R23" s="424">
        <f>'NMN Staffing'!C23</f>
        <v>0</v>
      </c>
      <c r="S23" s="727">
        <f t="shared" si="5"/>
        <v>0</v>
      </c>
      <c r="T23" s="704">
        <f>'HBN Staffing'!C23</f>
        <v>0</v>
      </c>
      <c r="U23" s="416">
        <f t="shared" si="6"/>
        <v>0</v>
      </c>
      <c r="V23" s="417">
        <f>'SW RSQA Staffing'!C23</f>
        <v>0</v>
      </c>
      <c r="W23" s="416">
        <f t="shared" si="7"/>
        <v>0</v>
      </c>
      <c r="X23" s="417">
        <f>'SW Trends Staffing'!C23</f>
        <v>0</v>
      </c>
      <c r="Y23" s="416">
        <f t="shared" si="8"/>
        <v>0</v>
      </c>
      <c r="Z23" s="417">
        <f>'SW Modeling Staffing'!C23</f>
        <v>0</v>
      </c>
      <c r="AA23" s="416">
        <f t="shared" si="9"/>
        <v>0</v>
      </c>
      <c r="AB23" s="417">
        <f>'NADP Staffing'!C23</f>
        <v>0</v>
      </c>
      <c r="AC23" s="416">
        <f t="shared" si="10"/>
        <v>0</v>
      </c>
      <c r="AD23" s="417">
        <f>'NPSP Staffing'!C23</f>
        <v>0</v>
      </c>
      <c r="AE23" s="416">
        <f t="shared" si="11"/>
        <v>0</v>
      </c>
      <c r="AF23" s="417">
        <f>'HST Staffing'!C23</f>
        <v>0</v>
      </c>
      <c r="AG23" s="416">
        <f t="shared" si="12"/>
        <v>0</v>
      </c>
      <c r="AH23" s="417">
        <f>'IWS Staffing'!C23</f>
        <v>0</v>
      </c>
      <c r="AI23"/>
      <c r="AJ23"/>
      <c r="AK23"/>
      <c r="AL23"/>
      <c r="AM23"/>
      <c r="AN23"/>
      <c r="AO23" s="197"/>
      <c r="AP23" s="197"/>
      <c r="AQ23" s="197"/>
      <c r="AR23" s="197"/>
      <c r="AS23" s="197"/>
      <c r="AT23" s="197"/>
      <c r="AU23" s="197"/>
      <c r="AV23" s="56"/>
      <c r="AW23" s="56"/>
      <c r="AX23" s="56"/>
      <c r="AY23" s="56"/>
      <c r="AZ23" s="56"/>
      <c r="BA23" s="56"/>
      <c r="BB23" s="56"/>
      <c r="BC23" s="56"/>
      <c r="BD23" s="56"/>
      <c r="BE23" s="56"/>
      <c r="BF23" s="56"/>
      <c r="BG23" s="56"/>
      <c r="BH23" s="56"/>
      <c r="BI23" s="56"/>
      <c r="BJ23" s="56"/>
      <c r="BK23" s="56"/>
      <c r="BL23" s="56"/>
      <c r="BM23" s="56"/>
      <c r="BN23" s="56"/>
      <c r="BO23" s="56"/>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row>
    <row r="24" spans="1:92" s="69" customFormat="1" ht="14.25" customHeight="1" x14ac:dyDescent="0.2">
      <c r="A24" s="58"/>
      <c r="B24" s="59" t="s">
        <v>612</v>
      </c>
      <c r="C24" s="65">
        <f t="shared" si="1"/>
        <v>0</v>
      </c>
      <c r="D24" s="60"/>
      <c r="E24" s="60"/>
      <c r="F24" s="61">
        <v>0</v>
      </c>
      <c r="G24" s="416">
        <f t="shared" si="13"/>
        <v>0</v>
      </c>
      <c r="H24" s="417">
        <f>'GWST Staffing'!C24</f>
        <v>0</v>
      </c>
      <c r="I24" s="416">
        <f t="shared" si="2"/>
        <v>0</v>
      </c>
      <c r="J24" s="417">
        <f>'GW M&amp;M Staffing'!C24</f>
        <v>0</v>
      </c>
      <c r="K24" s="416">
        <f t="shared" si="14"/>
        <v>0</v>
      </c>
      <c r="L24" s="417">
        <f t="shared" si="15"/>
        <v>0</v>
      </c>
      <c r="M24" s="423">
        <f t="shared" si="16"/>
        <v>0</v>
      </c>
      <c r="N24" s="424">
        <f>'NMSA Staffing'!C24</f>
        <v>0</v>
      </c>
      <c r="O24" s="423">
        <f t="shared" si="3"/>
        <v>0</v>
      </c>
      <c r="P24" s="424">
        <f>'NASQAN Staffing'!C24</f>
        <v>0</v>
      </c>
      <c r="Q24" s="423">
        <f t="shared" si="4"/>
        <v>0</v>
      </c>
      <c r="R24" s="424">
        <f>'NMN Staffing'!C24</f>
        <v>0</v>
      </c>
      <c r="S24" s="727">
        <f t="shared" si="5"/>
        <v>0</v>
      </c>
      <c r="T24" s="704">
        <f>'HBN Staffing'!C24</f>
        <v>0</v>
      </c>
      <c r="U24" s="416">
        <f t="shared" si="6"/>
        <v>0</v>
      </c>
      <c r="V24" s="417">
        <f>'SW RSQA Staffing'!C24</f>
        <v>0</v>
      </c>
      <c r="W24" s="416">
        <f t="shared" si="7"/>
        <v>0</v>
      </c>
      <c r="X24" s="417">
        <f>'SW Trends Staffing'!C24</f>
        <v>0</v>
      </c>
      <c r="Y24" s="416">
        <f t="shared" si="8"/>
        <v>0</v>
      </c>
      <c r="Z24" s="417">
        <f>'SW Modeling Staffing'!C24</f>
        <v>0</v>
      </c>
      <c r="AA24" s="416">
        <f t="shared" si="9"/>
        <v>0</v>
      </c>
      <c r="AB24" s="417">
        <f>'NADP Staffing'!C24</f>
        <v>0</v>
      </c>
      <c r="AC24" s="416">
        <f t="shared" si="10"/>
        <v>0</v>
      </c>
      <c r="AD24" s="417">
        <f>'NPSP Staffing'!C24</f>
        <v>0</v>
      </c>
      <c r="AE24" s="416">
        <f t="shared" si="11"/>
        <v>0</v>
      </c>
      <c r="AF24" s="417">
        <f>'HST Staffing'!C24</f>
        <v>0</v>
      </c>
      <c r="AG24" s="416">
        <f t="shared" si="12"/>
        <v>0</v>
      </c>
      <c r="AH24" s="417">
        <f>'IWS Staffing'!C24</f>
        <v>0</v>
      </c>
      <c r="AI24"/>
      <c r="AJ24"/>
      <c r="AK24"/>
      <c r="AL24"/>
      <c r="AM24"/>
      <c r="AN24"/>
      <c r="AO24" s="197"/>
      <c r="AP24" s="197"/>
      <c r="AQ24" s="197"/>
      <c r="AR24" s="197"/>
      <c r="AS24" s="197"/>
      <c r="AT24" s="197"/>
      <c r="AU24" s="197"/>
      <c r="AV24" s="56"/>
      <c r="AW24" s="56"/>
      <c r="AX24" s="56"/>
      <c r="AY24" s="56"/>
      <c r="AZ24" s="56"/>
      <c r="BA24" s="56"/>
      <c r="BB24" s="56"/>
      <c r="BC24" s="56"/>
      <c r="BD24" s="56"/>
      <c r="BE24" s="56"/>
      <c r="BF24" s="56"/>
      <c r="BG24" s="56"/>
      <c r="BH24" s="56"/>
      <c r="BI24" s="56"/>
      <c r="BJ24" s="56"/>
      <c r="BK24" s="56"/>
      <c r="BL24" s="56"/>
      <c r="BM24" s="56"/>
      <c r="BN24" s="56"/>
      <c r="BO24" s="56"/>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row>
    <row r="25" spans="1:92" s="69" customFormat="1" ht="14.25" customHeight="1" x14ac:dyDescent="0.2">
      <c r="A25" s="58"/>
      <c r="B25" s="59" t="s">
        <v>612</v>
      </c>
      <c r="C25" s="65">
        <f t="shared" si="1"/>
        <v>0</v>
      </c>
      <c r="D25" s="60"/>
      <c r="E25" s="60"/>
      <c r="F25" s="61">
        <v>0</v>
      </c>
      <c r="G25" s="416">
        <f t="shared" si="13"/>
        <v>0</v>
      </c>
      <c r="H25" s="417">
        <f>'GWST Staffing'!C25</f>
        <v>0</v>
      </c>
      <c r="I25" s="416">
        <f t="shared" si="2"/>
        <v>0</v>
      </c>
      <c r="J25" s="417">
        <f>'GW M&amp;M Staffing'!C25</f>
        <v>0</v>
      </c>
      <c r="K25" s="416">
        <f t="shared" si="14"/>
        <v>0</v>
      </c>
      <c r="L25" s="417">
        <f t="shared" si="15"/>
        <v>0</v>
      </c>
      <c r="M25" s="423">
        <f t="shared" si="16"/>
        <v>0</v>
      </c>
      <c r="N25" s="424">
        <f>'NMSA Staffing'!C25</f>
        <v>0</v>
      </c>
      <c r="O25" s="423">
        <f t="shared" si="3"/>
        <v>0</v>
      </c>
      <c r="P25" s="424">
        <f>'NASQAN Staffing'!C25</f>
        <v>0</v>
      </c>
      <c r="Q25" s="423">
        <f t="shared" si="4"/>
        <v>0</v>
      </c>
      <c r="R25" s="424">
        <f>'NMN Staffing'!C25</f>
        <v>0</v>
      </c>
      <c r="S25" s="727">
        <f t="shared" si="5"/>
        <v>0</v>
      </c>
      <c r="T25" s="704">
        <f>'HBN Staffing'!C25</f>
        <v>0</v>
      </c>
      <c r="U25" s="416">
        <f t="shared" si="6"/>
        <v>0</v>
      </c>
      <c r="V25" s="417">
        <f>'SW RSQA Staffing'!C25</f>
        <v>0</v>
      </c>
      <c r="W25" s="416">
        <f t="shared" si="7"/>
        <v>0</v>
      </c>
      <c r="X25" s="417">
        <f>'SW Trends Staffing'!C25</f>
        <v>0</v>
      </c>
      <c r="Y25" s="416">
        <f t="shared" si="8"/>
        <v>0</v>
      </c>
      <c r="Z25" s="417">
        <f>'SW Modeling Staffing'!C25</f>
        <v>0</v>
      </c>
      <c r="AA25" s="416">
        <f t="shared" si="9"/>
        <v>0</v>
      </c>
      <c r="AB25" s="417">
        <f>'NADP Staffing'!C25</f>
        <v>0</v>
      </c>
      <c r="AC25" s="416">
        <f t="shared" si="10"/>
        <v>0</v>
      </c>
      <c r="AD25" s="417">
        <f>'NPSP Staffing'!C25</f>
        <v>0</v>
      </c>
      <c r="AE25" s="416">
        <f t="shared" si="11"/>
        <v>0</v>
      </c>
      <c r="AF25" s="417">
        <f>'HST Staffing'!C25</f>
        <v>0</v>
      </c>
      <c r="AG25" s="416">
        <f t="shared" si="12"/>
        <v>0</v>
      </c>
      <c r="AH25" s="417">
        <f>'IWS Staffing'!C25</f>
        <v>0</v>
      </c>
      <c r="AI25"/>
      <c r="AJ25"/>
      <c r="AK25"/>
      <c r="AL25"/>
      <c r="AM25"/>
      <c r="AN25"/>
      <c r="AO25" s="197"/>
      <c r="AP25" s="197"/>
      <c r="AQ25" s="197"/>
      <c r="AR25" s="197"/>
      <c r="AS25" s="197"/>
      <c r="AT25" s="197"/>
      <c r="AU25" s="197"/>
      <c r="AV25" s="56"/>
      <c r="AW25" s="56"/>
      <c r="AX25" s="56"/>
      <c r="AY25" s="56"/>
      <c r="AZ25" s="56"/>
      <c r="BA25" s="56"/>
      <c r="BB25" s="56"/>
      <c r="BC25" s="56"/>
      <c r="BD25" s="56"/>
      <c r="BE25" s="56"/>
      <c r="BF25" s="56"/>
      <c r="BG25" s="56"/>
      <c r="BH25" s="56"/>
      <c r="BI25" s="56"/>
      <c r="BJ25" s="56"/>
      <c r="BK25" s="56"/>
      <c r="BL25" s="56"/>
      <c r="BM25" s="56"/>
      <c r="BN25" s="56"/>
      <c r="BO25" s="56"/>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row>
    <row r="26" spans="1:92" s="69" customFormat="1" ht="14.25" customHeight="1" x14ac:dyDescent="0.2">
      <c r="A26" s="58"/>
      <c r="B26" s="59" t="s">
        <v>612</v>
      </c>
      <c r="C26" s="65">
        <f t="shared" si="1"/>
        <v>0</v>
      </c>
      <c r="D26" s="60"/>
      <c r="E26" s="60"/>
      <c r="F26" s="61">
        <v>0</v>
      </c>
      <c r="G26" s="416">
        <f t="shared" si="13"/>
        <v>0</v>
      </c>
      <c r="H26" s="417">
        <f>'GWST Staffing'!C26</f>
        <v>0</v>
      </c>
      <c r="I26" s="416">
        <f t="shared" si="2"/>
        <v>0</v>
      </c>
      <c r="J26" s="417">
        <f>'GW M&amp;M Staffing'!C26</f>
        <v>0</v>
      </c>
      <c r="K26" s="416">
        <f t="shared" si="14"/>
        <v>0</v>
      </c>
      <c r="L26" s="417">
        <f t="shared" si="15"/>
        <v>0</v>
      </c>
      <c r="M26" s="423">
        <f>N26*$F26</f>
        <v>0</v>
      </c>
      <c r="N26" s="424">
        <f>'NMSA Staffing'!C26</f>
        <v>0</v>
      </c>
      <c r="O26" s="423">
        <f t="shared" si="3"/>
        <v>0</v>
      </c>
      <c r="P26" s="424">
        <f>'NASQAN Staffing'!C26</f>
        <v>0</v>
      </c>
      <c r="Q26" s="423">
        <f t="shared" si="4"/>
        <v>0</v>
      </c>
      <c r="R26" s="424">
        <f>'NMN Staffing'!C26</f>
        <v>0</v>
      </c>
      <c r="S26" s="727">
        <f t="shared" si="5"/>
        <v>0</v>
      </c>
      <c r="T26" s="704">
        <f>'HBN Staffing'!C26</f>
        <v>0</v>
      </c>
      <c r="U26" s="416">
        <f t="shared" si="6"/>
        <v>0</v>
      </c>
      <c r="V26" s="417">
        <f>'SW RSQA Staffing'!C26</f>
        <v>0</v>
      </c>
      <c r="W26" s="416">
        <f t="shared" si="7"/>
        <v>0</v>
      </c>
      <c r="X26" s="417">
        <f>'SW Trends Staffing'!C26</f>
        <v>0</v>
      </c>
      <c r="Y26" s="416">
        <f t="shared" si="8"/>
        <v>0</v>
      </c>
      <c r="Z26" s="417">
        <f>'SW Modeling Staffing'!C26</f>
        <v>0</v>
      </c>
      <c r="AA26" s="416">
        <f t="shared" si="9"/>
        <v>0</v>
      </c>
      <c r="AB26" s="417">
        <f>'NADP Staffing'!C26</f>
        <v>0</v>
      </c>
      <c r="AC26" s="416">
        <f t="shared" si="10"/>
        <v>0</v>
      </c>
      <c r="AD26" s="417">
        <f>'NPSP Staffing'!C26</f>
        <v>0</v>
      </c>
      <c r="AE26" s="416">
        <f t="shared" si="11"/>
        <v>0</v>
      </c>
      <c r="AF26" s="417">
        <f>'HST Staffing'!C26</f>
        <v>0</v>
      </c>
      <c r="AG26" s="416">
        <f t="shared" si="12"/>
        <v>0</v>
      </c>
      <c r="AH26" s="417">
        <f>'IWS Staffing'!C26</f>
        <v>0</v>
      </c>
      <c r="AI26"/>
      <c r="AJ26"/>
      <c r="AK26"/>
      <c r="AL26"/>
      <c r="AM26"/>
      <c r="AN26"/>
      <c r="AO26" s="197"/>
      <c r="AP26" s="197"/>
      <c r="AQ26" s="197"/>
      <c r="AR26" s="197"/>
      <c r="AS26" s="197"/>
      <c r="AT26" s="197"/>
      <c r="AU26" s="197"/>
      <c r="AV26" s="56"/>
      <c r="AW26" s="56"/>
      <c r="AX26" s="56"/>
      <c r="AY26" s="56"/>
      <c r="AZ26" s="56"/>
      <c r="BA26" s="56"/>
      <c r="BB26" s="56"/>
      <c r="BC26" s="56"/>
      <c r="BD26" s="56"/>
      <c r="BE26" s="56"/>
      <c r="BF26" s="56"/>
      <c r="BG26" s="56"/>
      <c r="BH26" s="56"/>
      <c r="BI26" s="56"/>
      <c r="BJ26" s="56"/>
      <c r="BK26" s="56"/>
      <c r="BL26" s="56"/>
      <c r="BM26" s="56"/>
      <c r="BN26" s="56"/>
      <c r="BO26" s="56"/>
      <c r="BP26" s="68"/>
      <c r="BQ26" s="68"/>
      <c r="BR26" s="68"/>
      <c r="BS26" s="68"/>
      <c r="BT26" s="68"/>
      <c r="BU26" s="68"/>
      <c r="BV26" s="68"/>
      <c r="BW26" s="68"/>
      <c r="BX26" s="68"/>
      <c r="BY26" s="68"/>
      <c r="BZ26" s="68"/>
      <c r="CA26" s="68"/>
      <c r="CB26" s="68"/>
      <c r="CC26" s="68"/>
      <c r="CD26" s="68"/>
      <c r="CE26" s="68"/>
      <c r="CF26" s="68"/>
      <c r="CG26" s="68"/>
      <c r="CH26" s="68"/>
      <c r="CI26" s="68"/>
      <c r="CJ26" s="68"/>
      <c r="CK26" s="68"/>
      <c r="CL26" s="68"/>
      <c r="CM26" s="68"/>
      <c r="CN26" s="68"/>
    </row>
    <row r="27" spans="1:92" s="69" customFormat="1" ht="14.25" customHeight="1" x14ac:dyDescent="0.2">
      <c r="A27" s="58"/>
      <c r="B27" s="59" t="s">
        <v>612</v>
      </c>
      <c r="C27" s="65">
        <f t="shared" si="1"/>
        <v>0</v>
      </c>
      <c r="D27" s="60"/>
      <c r="E27" s="60"/>
      <c r="F27" s="61">
        <v>0</v>
      </c>
      <c r="G27" s="416">
        <f t="shared" si="13"/>
        <v>0</v>
      </c>
      <c r="H27" s="417">
        <f>'GWST Staffing'!C27</f>
        <v>0</v>
      </c>
      <c r="I27" s="416">
        <f t="shared" si="2"/>
        <v>0</v>
      </c>
      <c r="J27" s="417">
        <f>'GW M&amp;M Staffing'!C27</f>
        <v>0</v>
      </c>
      <c r="K27" s="416">
        <f t="shared" si="14"/>
        <v>0</v>
      </c>
      <c r="L27" s="417">
        <f t="shared" si="15"/>
        <v>0</v>
      </c>
      <c r="M27" s="423">
        <f t="shared" si="16"/>
        <v>0</v>
      </c>
      <c r="N27" s="424">
        <f>'NMSA Staffing'!C27</f>
        <v>0</v>
      </c>
      <c r="O27" s="423">
        <f t="shared" si="3"/>
        <v>0</v>
      </c>
      <c r="P27" s="424">
        <f>'NASQAN Staffing'!C27</f>
        <v>0</v>
      </c>
      <c r="Q27" s="423">
        <f t="shared" si="4"/>
        <v>0</v>
      </c>
      <c r="R27" s="424">
        <f>'NMN Staffing'!C27</f>
        <v>0</v>
      </c>
      <c r="S27" s="727">
        <f t="shared" si="5"/>
        <v>0</v>
      </c>
      <c r="T27" s="704">
        <f>'HBN Staffing'!C27</f>
        <v>0</v>
      </c>
      <c r="U27" s="416">
        <f t="shared" si="6"/>
        <v>0</v>
      </c>
      <c r="V27" s="417">
        <f>'SW RSQA Staffing'!C27</f>
        <v>0</v>
      </c>
      <c r="W27" s="416">
        <f t="shared" si="7"/>
        <v>0</v>
      </c>
      <c r="X27" s="417">
        <f>'SW Trends Staffing'!C27</f>
        <v>0</v>
      </c>
      <c r="Y27" s="416">
        <f t="shared" si="8"/>
        <v>0</v>
      </c>
      <c r="Z27" s="417">
        <f>'SW Modeling Staffing'!C27</f>
        <v>0</v>
      </c>
      <c r="AA27" s="416">
        <f t="shared" si="9"/>
        <v>0</v>
      </c>
      <c r="AB27" s="417">
        <f>'NADP Staffing'!C27</f>
        <v>0</v>
      </c>
      <c r="AC27" s="416">
        <f t="shared" si="10"/>
        <v>0</v>
      </c>
      <c r="AD27" s="417">
        <f>'NPSP Staffing'!C27</f>
        <v>0</v>
      </c>
      <c r="AE27" s="416">
        <f t="shared" si="11"/>
        <v>0</v>
      </c>
      <c r="AF27" s="417">
        <f>'HST Staffing'!C27</f>
        <v>0</v>
      </c>
      <c r="AG27" s="416">
        <f t="shared" si="12"/>
        <v>0</v>
      </c>
      <c r="AH27" s="417">
        <f>'IWS Staffing'!C27</f>
        <v>0</v>
      </c>
      <c r="AI27"/>
      <c r="AJ27"/>
      <c r="AK27"/>
      <c r="AL27"/>
      <c r="AM27"/>
      <c r="AN27"/>
      <c r="AO27" s="197"/>
      <c r="AP27" s="197"/>
      <c r="AQ27" s="197"/>
      <c r="AR27" s="197"/>
      <c r="AS27" s="197"/>
      <c r="AT27" s="197"/>
      <c r="AU27" s="197"/>
      <c r="AV27" s="56"/>
      <c r="AW27" s="56"/>
      <c r="AX27" s="56"/>
      <c r="AY27" s="56"/>
      <c r="AZ27" s="56"/>
      <c r="BA27" s="56"/>
      <c r="BB27" s="56"/>
      <c r="BC27" s="56"/>
      <c r="BD27" s="56"/>
      <c r="BE27" s="56"/>
      <c r="BF27" s="56"/>
      <c r="BG27" s="56"/>
      <c r="BH27" s="56"/>
      <c r="BI27" s="56"/>
      <c r="BJ27" s="56"/>
      <c r="BK27" s="56"/>
      <c r="BL27" s="56"/>
      <c r="BM27" s="56"/>
      <c r="BN27" s="56"/>
      <c r="BO27" s="56"/>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row>
    <row r="28" spans="1:92" s="69" customFormat="1" ht="14.25" customHeight="1" x14ac:dyDescent="0.2">
      <c r="A28" s="58"/>
      <c r="B28" s="59" t="s">
        <v>612</v>
      </c>
      <c r="C28" s="65">
        <f t="shared" si="1"/>
        <v>0</v>
      </c>
      <c r="D28" s="60"/>
      <c r="E28" s="60"/>
      <c r="F28" s="61">
        <v>0</v>
      </c>
      <c r="G28" s="416">
        <f t="shared" si="13"/>
        <v>0</v>
      </c>
      <c r="H28" s="417">
        <f>'GWST Staffing'!C28</f>
        <v>0</v>
      </c>
      <c r="I28" s="416">
        <f t="shared" si="2"/>
        <v>0</v>
      </c>
      <c r="J28" s="417">
        <f>'GW M&amp;M Staffing'!C28</f>
        <v>0</v>
      </c>
      <c r="K28" s="416">
        <f t="shared" si="14"/>
        <v>0</v>
      </c>
      <c r="L28" s="417">
        <f t="shared" si="15"/>
        <v>0</v>
      </c>
      <c r="M28" s="423">
        <f t="shared" si="16"/>
        <v>0</v>
      </c>
      <c r="N28" s="424">
        <f>'NMSA Staffing'!C28</f>
        <v>0</v>
      </c>
      <c r="O28" s="423">
        <f t="shared" si="3"/>
        <v>0</v>
      </c>
      <c r="P28" s="424">
        <f>'NASQAN Staffing'!C28</f>
        <v>0</v>
      </c>
      <c r="Q28" s="423">
        <f t="shared" si="4"/>
        <v>0</v>
      </c>
      <c r="R28" s="424">
        <f>'NMN Staffing'!C28</f>
        <v>0</v>
      </c>
      <c r="S28" s="727">
        <f t="shared" si="5"/>
        <v>0</v>
      </c>
      <c r="T28" s="704">
        <f>'HBN Staffing'!C28</f>
        <v>0</v>
      </c>
      <c r="U28" s="416">
        <f t="shared" si="6"/>
        <v>0</v>
      </c>
      <c r="V28" s="417">
        <f>'SW RSQA Staffing'!C28</f>
        <v>0</v>
      </c>
      <c r="W28" s="416">
        <f t="shared" si="7"/>
        <v>0</v>
      </c>
      <c r="X28" s="417">
        <f>'SW Trends Staffing'!C28</f>
        <v>0</v>
      </c>
      <c r="Y28" s="416">
        <f t="shared" si="8"/>
        <v>0</v>
      </c>
      <c r="Z28" s="417">
        <f>'SW Modeling Staffing'!C28</f>
        <v>0</v>
      </c>
      <c r="AA28" s="416">
        <f t="shared" si="9"/>
        <v>0</v>
      </c>
      <c r="AB28" s="417">
        <f>'NADP Staffing'!C28</f>
        <v>0</v>
      </c>
      <c r="AC28" s="416">
        <f t="shared" si="10"/>
        <v>0</v>
      </c>
      <c r="AD28" s="417">
        <f>'NPSP Staffing'!C28</f>
        <v>0</v>
      </c>
      <c r="AE28" s="416">
        <f t="shared" si="11"/>
        <v>0</v>
      </c>
      <c r="AF28" s="417">
        <f>'HST Staffing'!C28</f>
        <v>0</v>
      </c>
      <c r="AG28" s="416">
        <f t="shared" si="12"/>
        <v>0</v>
      </c>
      <c r="AH28" s="417">
        <f>'IWS Staffing'!C28</f>
        <v>0</v>
      </c>
      <c r="AI28"/>
      <c r="AJ28"/>
      <c r="AK28"/>
      <c r="AL28"/>
      <c r="AM28"/>
      <c r="AN28"/>
      <c r="AO28" s="197"/>
      <c r="AP28" s="197"/>
      <c r="AQ28" s="197"/>
      <c r="AR28" s="197"/>
      <c r="AS28" s="197"/>
      <c r="AT28" s="197"/>
      <c r="AU28" s="197"/>
      <c r="AV28" s="56"/>
      <c r="AW28" s="56"/>
      <c r="AX28" s="56"/>
      <c r="AY28" s="56"/>
      <c r="AZ28" s="56"/>
      <c r="BA28" s="56"/>
      <c r="BB28" s="56"/>
      <c r="BC28" s="56"/>
      <c r="BD28" s="56"/>
      <c r="BE28" s="56"/>
      <c r="BF28" s="56"/>
      <c r="BG28" s="56"/>
      <c r="BH28" s="56"/>
      <c r="BI28" s="56"/>
      <c r="BJ28" s="56"/>
      <c r="BK28" s="56"/>
      <c r="BL28" s="56"/>
      <c r="BM28" s="56"/>
      <c r="BN28" s="56"/>
      <c r="BO28" s="56"/>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row>
    <row r="29" spans="1:92" s="69" customFormat="1" ht="14.25" customHeight="1" x14ac:dyDescent="0.2">
      <c r="A29" s="58"/>
      <c r="B29" s="59" t="s">
        <v>612</v>
      </c>
      <c r="C29" s="65">
        <f t="shared" si="1"/>
        <v>0</v>
      </c>
      <c r="D29" s="60"/>
      <c r="E29" s="60"/>
      <c r="F29" s="61">
        <v>0</v>
      </c>
      <c r="G29" s="416">
        <f t="shared" si="13"/>
        <v>0</v>
      </c>
      <c r="H29" s="417">
        <f>'GWST Staffing'!C29</f>
        <v>0</v>
      </c>
      <c r="I29" s="416">
        <f t="shared" si="2"/>
        <v>0</v>
      </c>
      <c r="J29" s="417">
        <f>'GW M&amp;M Staffing'!C29</f>
        <v>0</v>
      </c>
      <c r="K29" s="416">
        <f t="shared" si="14"/>
        <v>0</v>
      </c>
      <c r="L29" s="417">
        <f t="shared" si="15"/>
        <v>0</v>
      </c>
      <c r="M29" s="423">
        <f t="shared" si="16"/>
        <v>0</v>
      </c>
      <c r="N29" s="424">
        <f>'NMSA Staffing'!C29</f>
        <v>0</v>
      </c>
      <c r="O29" s="423">
        <f t="shared" si="3"/>
        <v>0</v>
      </c>
      <c r="P29" s="424">
        <f>'NASQAN Staffing'!C29</f>
        <v>0</v>
      </c>
      <c r="Q29" s="423">
        <f t="shared" si="4"/>
        <v>0</v>
      </c>
      <c r="R29" s="424">
        <f>'NMN Staffing'!C29</f>
        <v>0</v>
      </c>
      <c r="S29" s="727">
        <f t="shared" si="5"/>
        <v>0</v>
      </c>
      <c r="T29" s="704">
        <f>'HBN Staffing'!C29</f>
        <v>0</v>
      </c>
      <c r="U29" s="416">
        <f t="shared" si="6"/>
        <v>0</v>
      </c>
      <c r="V29" s="417">
        <f>'SW RSQA Staffing'!C29</f>
        <v>0</v>
      </c>
      <c r="W29" s="416">
        <f t="shared" si="7"/>
        <v>0</v>
      </c>
      <c r="X29" s="417">
        <f>'SW Trends Staffing'!C29</f>
        <v>0</v>
      </c>
      <c r="Y29" s="416">
        <f t="shared" si="8"/>
        <v>0</v>
      </c>
      <c r="Z29" s="417">
        <f>'SW Modeling Staffing'!C29</f>
        <v>0</v>
      </c>
      <c r="AA29" s="416">
        <f t="shared" si="9"/>
        <v>0</v>
      </c>
      <c r="AB29" s="417">
        <f>'NADP Staffing'!C29</f>
        <v>0</v>
      </c>
      <c r="AC29" s="416">
        <f t="shared" si="10"/>
        <v>0</v>
      </c>
      <c r="AD29" s="417">
        <f>'NPSP Staffing'!C29</f>
        <v>0</v>
      </c>
      <c r="AE29" s="416">
        <f t="shared" si="11"/>
        <v>0</v>
      </c>
      <c r="AF29" s="417">
        <f>'HST Staffing'!C29</f>
        <v>0</v>
      </c>
      <c r="AG29" s="416">
        <f t="shared" si="12"/>
        <v>0</v>
      </c>
      <c r="AH29" s="417">
        <f>'IWS Staffing'!C29</f>
        <v>0</v>
      </c>
      <c r="AI29"/>
      <c r="AJ29"/>
      <c r="AK29"/>
      <c r="AL29"/>
      <c r="AM29"/>
      <c r="AN29"/>
      <c r="AO29" s="197"/>
      <c r="AP29" s="197"/>
      <c r="AQ29" s="197"/>
      <c r="AR29" s="197"/>
      <c r="AS29" s="197"/>
      <c r="AT29" s="197"/>
      <c r="AU29" s="197"/>
      <c r="AV29" s="56"/>
      <c r="AW29" s="56"/>
      <c r="AX29" s="56"/>
      <c r="AY29" s="56"/>
      <c r="AZ29" s="56"/>
      <c r="BA29" s="56"/>
      <c r="BB29" s="56"/>
      <c r="BC29" s="56"/>
      <c r="BD29" s="56"/>
      <c r="BE29" s="56"/>
      <c r="BF29" s="56"/>
      <c r="BG29" s="56"/>
      <c r="BH29" s="56"/>
      <c r="BI29" s="56"/>
      <c r="BJ29" s="56"/>
      <c r="BK29" s="56"/>
      <c r="BL29" s="56"/>
      <c r="BM29" s="56"/>
      <c r="BN29" s="56"/>
      <c r="BO29" s="56"/>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row>
    <row r="30" spans="1:92" s="66" customFormat="1" ht="14.25" customHeight="1" x14ac:dyDescent="0.2">
      <c r="A30" s="58"/>
      <c r="B30" s="59" t="s">
        <v>612</v>
      </c>
      <c r="C30" s="65">
        <f t="shared" si="1"/>
        <v>0</v>
      </c>
      <c r="D30" s="60"/>
      <c r="E30" s="60"/>
      <c r="F30" s="61">
        <v>0</v>
      </c>
      <c r="G30" s="416">
        <f t="shared" si="13"/>
        <v>0</v>
      </c>
      <c r="H30" s="417">
        <f>'GWST Staffing'!C30</f>
        <v>0</v>
      </c>
      <c r="I30" s="416">
        <f t="shared" si="2"/>
        <v>0</v>
      </c>
      <c r="J30" s="417">
        <f>'GW M&amp;M Staffing'!C30</f>
        <v>0</v>
      </c>
      <c r="K30" s="416">
        <f t="shared" si="14"/>
        <v>0</v>
      </c>
      <c r="L30" s="417">
        <f t="shared" si="15"/>
        <v>0</v>
      </c>
      <c r="M30" s="423">
        <f t="shared" si="16"/>
        <v>0</v>
      </c>
      <c r="N30" s="424">
        <f>'NMSA Staffing'!C30</f>
        <v>0</v>
      </c>
      <c r="O30" s="423">
        <f t="shared" si="3"/>
        <v>0</v>
      </c>
      <c r="P30" s="424">
        <f>'NASQAN Staffing'!C30</f>
        <v>0</v>
      </c>
      <c r="Q30" s="423">
        <f t="shared" si="4"/>
        <v>0</v>
      </c>
      <c r="R30" s="424">
        <f>'NMN Staffing'!C30</f>
        <v>0</v>
      </c>
      <c r="S30" s="727">
        <f t="shared" si="5"/>
        <v>0</v>
      </c>
      <c r="T30" s="704">
        <f>'HBN Staffing'!C30</f>
        <v>0</v>
      </c>
      <c r="U30" s="416">
        <f t="shared" si="6"/>
        <v>0</v>
      </c>
      <c r="V30" s="417">
        <f>'SW RSQA Staffing'!C30</f>
        <v>0</v>
      </c>
      <c r="W30" s="416">
        <f t="shared" si="7"/>
        <v>0</v>
      </c>
      <c r="X30" s="417">
        <f>'SW Trends Staffing'!C30</f>
        <v>0</v>
      </c>
      <c r="Y30" s="416">
        <f t="shared" si="8"/>
        <v>0</v>
      </c>
      <c r="Z30" s="417">
        <f>'SW Modeling Staffing'!C30</f>
        <v>0</v>
      </c>
      <c r="AA30" s="416">
        <f t="shared" si="9"/>
        <v>0</v>
      </c>
      <c r="AB30" s="417">
        <f>'NADP Staffing'!C30</f>
        <v>0</v>
      </c>
      <c r="AC30" s="416">
        <f t="shared" si="10"/>
        <v>0</v>
      </c>
      <c r="AD30" s="417">
        <f>'NPSP Staffing'!C30</f>
        <v>0</v>
      </c>
      <c r="AE30" s="416">
        <f t="shared" si="11"/>
        <v>0</v>
      </c>
      <c r="AF30" s="417">
        <f>'HST Staffing'!C30</f>
        <v>0</v>
      </c>
      <c r="AG30" s="416">
        <f t="shared" si="12"/>
        <v>0</v>
      </c>
      <c r="AH30" s="417">
        <f>'IWS Staffing'!C30</f>
        <v>0</v>
      </c>
      <c r="AI30"/>
      <c r="AJ30"/>
      <c r="AK30"/>
      <c r="AL30"/>
      <c r="AM30"/>
      <c r="AN30"/>
      <c r="AO30" s="197"/>
      <c r="AP30" s="197"/>
      <c r="AQ30" s="197"/>
      <c r="AR30" s="197"/>
      <c r="AS30" s="197"/>
      <c r="AT30" s="197"/>
      <c r="AU30" s="197"/>
      <c r="AV30" s="56"/>
      <c r="AW30" s="56"/>
      <c r="AX30" s="56"/>
      <c r="AY30" s="56"/>
      <c r="AZ30" s="56"/>
      <c r="BA30" s="56"/>
      <c r="BB30" s="56"/>
      <c r="BC30" s="56"/>
      <c r="BD30" s="56"/>
      <c r="BE30" s="56"/>
      <c r="BF30" s="56"/>
      <c r="BG30" s="56"/>
      <c r="BH30" s="56"/>
      <c r="BI30" s="56"/>
      <c r="BJ30" s="56"/>
      <c r="BK30" s="56"/>
      <c r="BL30" s="56"/>
      <c r="BM30" s="56"/>
      <c r="BN30" s="56"/>
      <c r="BO30" s="56"/>
    </row>
    <row r="31" spans="1:92" s="66" customFormat="1" ht="14.25" customHeight="1" x14ac:dyDescent="0.2">
      <c r="A31" s="58"/>
      <c r="B31" s="59" t="s">
        <v>612</v>
      </c>
      <c r="C31" s="65">
        <f t="shared" si="1"/>
        <v>0</v>
      </c>
      <c r="D31" s="60"/>
      <c r="E31" s="60"/>
      <c r="F31" s="61">
        <v>0</v>
      </c>
      <c r="G31" s="416">
        <f t="shared" si="13"/>
        <v>0</v>
      </c>
      <c r="H31" s="417">
        <f>'GWST Staffing'!C31</f>
        <v>0</v>
      </c>
      <c r="I31" s="416">
        <f t="shared" si="2"/>
        <v>0</v>
      </c>
      <c r="J31" s="417">
        <f>'GW M&amp;M Staffing'!C31</f>
        <v>0</v>
      </c>
      <c r="K31" s="416">
        <f t="shared" si="14"/>
        <v>0</v>
      </c>
      <c r="L31" s="417">
        <f t="shared" si="15"/>
        <v>0</v>
      </c>
      <c r="M31" s="423">
        <f t="shared" si="16"/>
        <v>0</v>
      </c>
      <c r="N31" s="424">
        <f>'NMSA Staffing'!C31</f>
        <v>0</v>
      </c>
      <c r="O31" s="423">
        <f t="shared" si="3"/>
        <v>0</v>
      </c>
      <c r="P31" s="424">
        <f>'NASQAN Staffing'!C31</f>
        <v>0</v>
      </c>
      <c r="Q31" s="423">
        <f t="shared" si="4"/>
        <v>0</v>
      </c>
      <c r="R31" s="424">
        <f>'NMN Staffing'!C31</f>
        <v>0</v>
      </c>
      <c r="S31" s="727">
        <f t="shared" si="5"/>
        <v>0</v>
      </c>
      <c r="T31" s="704">
        <f>'HBN Staffing'!C31</f>
        <v>0</v>
      </c>
      <c r="U31" s="416">
        <f t="shared" si="6"/>
        <v>0</v>
      </c>
      <c r="V31" s="417">
        <f>'SW RSQA Staffing'!C31</f>
        <v>0</v>
      </c>
      <c r="W31" s="416">
        <f t="shared" si="7"/>
        <v>0</v>
      </c>
      <c r="X31" s="417">
        <f>'SW Trends Staffing'!C31</f>
        <v>0</v>
      </c>
      <c r="Y31" s="416">
        <f t="shared" si="8"/>
        <v>0</v>
      </c>
      <c r="Z31" s="417">
        <f>'SW Modeling Staffing'!C31</f>
        <v>0</v>
      </c>
      <c r="AA31" s="416">
        <f t="shared" si="9"/>
        <v>0</v>
      </c>
      <c r="AB31" s="417">
        <f>'NADP Staffing'!C31</f>
        <v>0</v>
      </c>
      <c r="AC31" s="416">
        <f t="shared" si="10"/>
        <v>0</v>
      </c>
      <c r="AD31" s="417">
        <f>'NPSP Staffing'!C31</f>
        <v>0</v>
      </c>
      <c r="AE31" s="416">
        <f t="shared" si="11"/>
        <v>0</v>
      </c>
      <c r="AF31" s="417">
        <f>'HST Staffing'!C31</f>
        <v>0</v>
      </c>
      <c r="AG31" s="416">
        <f t="shared" si="12"/>
        <v>0</v>
      </c>
      <c r="AH31" s="417">
        <f>'IWS Staffing'!C31</f>
        <v>0</v>
      </c>
      <c r="AI31"/>
      <c r="AJ31"/>
      <c r="AK31"/>
      <c r="AL31"/>
      <c r="AM31"/>
      <c r="AN31"/>
      <c r="AO31" s="197"/>
      <c r="AP31" s="197"/>
      <c r="AQ31" s="197"/>
      <c r="AR31" s="197"/>
      <c r="AS31" s="197"/>
      <c r="AT31" s="197"/>
      <c r="AU31" s="197"/>
      <c r="AV31" s="56"/>
      <c r="AW31" s="56"/>
      <c r="AX31" s="56"/>
      <c r="AY31" s="56"/>
      <c r="AZ31" s="56"/>
      <c r="BA31" s="56"/>
      <c r="BB31" s="56"/>
      <c r="BC31" s="56"/>
      <c r="BD31" s="56"/>
      <c r="BE31" s="56"/>
      <c r="BF31" s="56"/>
      <c r="BG31" s="56"/>
      <c r="BH31" s="56"/>
      <c r="BI31" s="56"/>
      <c r="BJ31" s="56"/>
      <c r="BK31" s="56"/>
      <c r="BL31" s="56"/>
      <c r="BM31" s="56"/>
      <c r="BN31" s="56"/>
      <c r="BO31" s="56"/>
    </row>
    <row r="32" spans="1:92" s="66" customFormat="1" ht="14.25" customHeight="1" x14ac:dyDescent="0.2">
      <c r="A32" s="58"/>
      <c r="B32" s="59" t="s">
        <v>612</v>
      </c>
      <c r="C32" s="65">
        <f t="shared" si="1"/>
        <v>0</v>
      </c>
      <c r="D32" s="60"/>
      <c r="E32" s="60"/>
      <c r="F32" s="61">
        <v>0</v>
      </c>
      <c r="G32" s="416">
        <f t="shared" si="13"/>
        <v>0</v>
      </c>
      <c r="H32" s="417">
        <f>'GWST Staffing'!C32</f>
        <v>0</v>
      </c>
      <c r="I32" s="416">
        <f t="shared" si="2"/>
        <v>0</v>
      </c>
      <c r="J32" s="417">
        <f>'GW M&amp;M Staffing'!C32</f>
        <v>0</v>
      </c>
      <c r="K32" s="416">
        <f t="shared" si="14"/>
        <v>0</v>
      </c>
      <c r="L32" s="417">
        <f t="shared" si="15"/>
        <v>0</v>
      </c>
      <c r="M32" s="423">
        <f t="shared" si="16"/>
        <v>0</v>
      </c>
      <c r="N32" s="424">
        <f>'NMSA Staffing'!C32</f>
        <v>0</v>
      </c>
      <c r="O32" s="423">
        <f t="shared" si="3"/>
        <v>0</v>
      </c>
      <c r="P32" s="424">
        <f>'NASQAN Staffing'!C32</f>
        <v>0</v>
      </c>
      <c r="Q32" s="423">
        <f t="shared" si="4"/>
        <v>0</v>
      </c>
      <c r="R32" s="424">
        <f>'NMN Staffing'!C32</f>
        <v>0</v>
      </c>
      <c r="S32" s="727">
        <f t="shared" si="5"/>
        <v>0</v>
      </c>
      <c r="T32" s="704">
        <f>'HBN Staffing'!C32</f>
        <v>0</v>
      </c>
      <c r="U32" s="416">
        <f t="shared" si="6"/>
        <v>0</v>
      </c>
      <c r="V32" s="417">
        <f>'SW RSQA Staffing'!C32</f>
        <v>0</v>
      </c>
      <c r="W32" s="416">
        <f t="shared" si="7"/>
        <v>0</v>
      </c>
      <c r="X32" s="417">
        <f>'SW Trends Staffing'!C32</f>
        <v>0</v>
      </c>
      <c r="Y32" s="416">
        <f t="shared" si="8"/>
        <v>0</v>
      </c>
      <c r="Z32" s="417">
        <f>'SW Modeling Staffing'!C32</f>
        <v>0</v>
      </c>
      <c r="AA32" s="416">
        <f t="shared" si="9"/>
        <v>0</v>
      </c>
      <c r="AB32" s="417">
        <f>'NADP Staffing'!C32</f>
        <v>0</v>
      </c>
      <c r="AC32" s="416">
        <f t="shared" si="10"/>
        <v>0</v>
      </c>
      <c r="AD32" s="417">
        <f>'NPSP Staffing'!C32</f>
        <v>0</v>
      </c>
      <c r="AE32" s="416">
        <f t="shared" si="11"/>
        <v>0</v>
      </c>
      <c r="AF32" s="417">
        <f>'HST Staffing'!C32</f>
        <v>0</v>
      </c>
      <c r="AG32" s="416">
        <f t="shared" si="12"/>
        <v>0</v>
      </c>
      <c r="AH32" s="417">
        <f>'IWS Staffing'!C32</f>
        <v>0</v>
      </c>
      <c r="AI32"/>
      <c r="AJ32"/>
      <c r="AK32"/>
      <c r="AL32"/>
      <c r="AM32"/>
      <c r="AN32"/>
      <c r="AO32" s="197"/>
      <c r="AP32" s="197"/>
      <c r="AQ32" s="197"/>
      <c r="AR32" s="197"/>
      <c r="AS32" s="197"/>
      <c r="AT32" s="197"/>
      <c r="AU32" s="197"/>
      <c r="AV32" s="56"/>
      <c r="AW32" s="56"/>
      <c r="AX32" s="56"/>
      <c r="AY32" s="56"/>
      <c r="AZ32" s="56"/>
      <c r="BA32" s="56"/>
      <c r="BB32" s="56"/>
      <c r="BC32" s="56"/>
      <c r="BD32" s="56"/>
      <c r="BE32" s="56"/>
      <c r="BF32" s="56"/>
      <c r="BG32" s="56"/>
      <c r="BH32" s="56"/>
      <c r="BI32" s="56"/>
      <c r="BJ32" s="56"/>
      <c r="BK32" s="56"/>
      <c r="BL32" s="56"/>
      <c r="BM32" s="56"/>
      <c r="BN32" s="56"/>
      <c r="BO32" s="56"/>
    </row>
    <row r="33" spans="1:67" s="66" customFormat="1" ht="14.25" customHeight="1" x14ac:dyDescent="0.2">
      <c r="A33" s="58"/>
      <c r="B33" s="59" t="s">
        <v>612</v>
      </c>
      <c r="C33" s="65">
        <f t="shared" si="1"/>
        <v>0</v>
      </c>
      <c r="D33" s="60"/>
      <c r="E33" s="60"/>
      <c r="F33" s="61">
        <v>0</v>
      </c>
      <c r="G33" s="416">
        <f t="shared" si="13"/>
        <v>0</v>
      </c>
      <c r="H33" s="417">
        <f>'GWST Staffing'!C33</f>
        <v>0</v>
      </c>
      <c r="I33" s="416">
        <f t="shared" si="2"/>
        <v>0</v>
      </c>
      <c r="J33" s="417">
        <f>'GW M&amp;M Staffing'!C33</f>
        <v>0</v>
      </c>
      <c r="K33" s="416">
        <f t="shared" si="14"/>
        <v>0</v>
      </c>
      <c r="L33" s="417">
        <f t="shared" si="15"/>
        <v>0</v>
      </c>
      <c r="M33" s="423">
        <f t="shared" si="16"/>
        <v>0</v>
      </c>
      <c r="N33" s="424">
        <f>'NMSA Staffing'!C33</f>
        <v>0</v>
      </c>
      <c r="O33" s="423">
        <f t="shared" si="3"/>
        <v>0</v>
      </c>
      <c r="P33" s="424">
        <f>'NASQAN Staffing'!C33</f>
        <v>0</v>
      </c>
      <c r="Q33" s="423">
        <f t="shared" si="4"/>
        <v>0</v>
      </c>
      <c r="R33" s="424">
        <f>'NMN Staffing'!C33</f>
        <v>0</v>
      </c>
      <c r="S33" s="727">
        <f t="shared" si="5"/>
        <v>0</v>
      </c>
      <c r="T33" s="704">
        <f>'HBN Staffing'!C33</f>
        <v>0</v>
      </c>
      <c r="U33" s="416">
        <f t="shared" si="6"/>
        <v>0</v>
      </c>
      <c r="V33" s="417">
        <f>'SW RSQA Staffing'!C33</f>
        <v>0</v>
      </c>
      <c r="W33" s="416">
        <f t="shared" si="7"/>
        <v>0</v>
      </c>
      <c r="X33" s="417">
        <f>'SW Trends Staffing'!C33</f>
        <v>0</v>
      </c>
      <c r="Y33" s="416">
        <f t="shared" si="8"/>
        <v>0</v>
      </c>
      <c r="Z33" s="417">
        <f>'SW Modeling Staffing'!C33</f>
        <v>0</v>
      </c>
      <c r="AA33" s="416">
        <f t="shared" si="9"/>
        <v>0</v>
      </c>
      <c r="AB33" s="417">
        <f>'NADP Staffing'!C33</f>
        <v>0</v>
      </c>
      <c r="AC33" s="416">
        <f t="shared" si="10"/>
        <v>0</v>
      </c>
      <c r="AD33" s="417">
        <f>'NPSP Staffing'!C33</f>
        <v>0</v>
      </c>
      <c r="AE33" s="416">
        <f t="shared" si="11"/>
        <v>0</v>
      </c>
      <c r="AF33" s="417">
        <f>'HST Staffing'!C33</f>
        <v>0</v>
      </c>
      <c r="AG33" s="416">
        <f t="shared" si="12"/>
        <v>0</v>
      </c>
      <c r="AH33" s="417">
        <f>'IWS Staffing'!C33</f>
        <v>0</v>
      </c>
      <c r="AI33"/>
      <c r="AJ33"/>
      <c r="AK33"/>
      <c r="AL33"/>
      <c r="AM33"/>
      <c r="AN33"/>
      <c r="AO33" s="197"/>
      <c r="AP33" s="197"/>
      <c r="AQ33" s="197"/>
      <c r="AR33" s="197"/>
      <c r="AS33" s="197"/>
      <c r="AT33" s="197"/>
      <c r="AU33" s="197"/>
      <c r="AV33" s="56"/>
      <c r="AW33" s="56"/>
      <c r="AX33" s="56"/>
      <c r="AY33" s="56"/>
      <c r="AZ33" s="56"/>
      <c r="BA33" s="56"/>
      <c r="BB33" s="56"/>
      <c r="BC33" s="56"/>
      <c r="BD33" s="56"/>
      <c r="BE33" s="56"/>
      <c r="BF33" s="56"/>
      <c r="BG33" s="56"/>
      <c r="BH33" s="56"/>
      <c r="BI33" s="56"/>
      <c r="BJ33" s="56"/>
      <c r="BK33" s="56"/>
      <c r="BL33" s="56"/>
      <c r="BM33" s="56"/>
      <c r="BN33" s="56"/>
      <c r="BO33" s="56"/>
    </row>
    <row r="34" spans="1:67" s="66" customFormat="1" ht="14.25" customHeight="1" x14ac:dyDescent="0.2">
      <c r="A34" s="58"/>
      <c r="B34" s="59" t="s">
        <v>612</v>
      </c>
      <c r="C34" s="65">
        <f t="shared" si="1"/>
        <v>0</v>
      </c>
      <c r="D34" s="60"/>
      <c r="E34" s="60"/>
      <c r="F34" s="61">
        <v>0</v>
      </c>
      <c r="G34" s="416">
        <f t="shared" si="13"/>
        <v>0</v>
      </c>
      <c r="H34" s="417">
        <f>'GWST Staffing'!C34</f>
        <v>0</v>
      </c>
      <c r="I34" s="416">
        <f t="shared" si="2"/>
        <v>0</v>
      </c>
      <c r="J34" s="417">
        <f>'GW M&amp;M Staffing'!C34</f>
        <v>0</v>
      </c>
      <c r="K34" s="416">
        <f t="shared" si="14"/>
        <v>0</v>
      </c>
      <c r="L34" s="417">
        <f t="shared" si="15"/>
        <v>0</v>
      </c>
      <c r="M34" s="423">
        <f t="shared" si="16"/>
        <v>0</v>
      </c>
      <c r="N34" s="424">
        <f>'NMSA Staffing'!C34</f>
        <v>0</v>
      </c>
      <c r="O34" s="423">
        <f t="shared" si="3"/>
        <v>0</v>
      </c>
      <c r="P34" s="424">
        <f>'NASQAN Staffing'!C34</f>
        <v>0</v>
      </c>
      <c r="Q34" s="423">
        <f t="shared" si="4"/>
        <v>0</v>
      </c>
      <c r="R34" s="424">
        <f>'NMN Staffing'!C34</f>
        <v>0</v>
      </c>
      <c r="S34" s="727">
        <f t="shared" si="5"/>
        <v>0</v>
      </c>
      <c r="T34" s="704">
        <f>'HBN Staffing'!C34</f>
        <v>0</v>
      </c>
      <c r="U34" s="416">
        <f t="shared" si="6"/>
        <v>0</v>
      </c>
      <c r="V34" s="417">
        <f>'SW RSQA Staffing'!C34</f>
        <v>0</v>
      </c>
      <c r="W34" s="416">
        <f t="shared" si="7"/>
        <v>0</v>
      </c>
      <c r="X34" s="417">
        <f>'SW Trends Staffing'!C34</f>
        <v>0</v>
      </c>
      <c r="Y34" s="416">
        <f t="shared" si="8"/>
        <v>0</v>
      </c>
      <c r="Z34" s="417">
        <f>'SW Modeling Staffing'!C34</f>
        <v>0</v>
      </c>
      <c r="AA34" s="416">
        <f t="shared" si="9"/>
        <v>0</v>
      </c>
      <c r="AB34" s="417">
        <f>'NADP Staffing'!C34</f>
        <v>0</v>
      </c>
      <c r="AC34" s="416">
        <f t="shared" si="10"/>
        <v>0</v>
      </c>
      <c r="AD34" s="417">
        <f>'NPSP Staffing'!C34</f>
        <v>0</v>
      </c>
      <c r="AE34" s="416">
        <f t="shared" si="11"/>
        <v>0</v>
      </c>
      <c r="AF34" s="417">
        <f>'HST Staffing'!C34</f>
        <v>0</v>
      </c>
      <c r="AG34" s="416">
        <f t="shared" si="12"/>
        <v>0</v>
      </c>
      <c r="AH34" s="417">
        <f>'IWS Staffing'!C34</f>
        <v>0</v>
      </c>
      <c r="AI34"/>
      <c r="AJ34"/>
      <c r="AK34"/>
      <c r="AL34"/>
      <c r="AM34"/>
      <c r="AN34"/>
      <c r="AO34" s="197"/>
      <c r="AP34" s="197"/>
      <c r="AQ34" s="197"/>
      <c r="AR34" s="197"/>
      <c r="AS34" s="197"/>
      <c r="AT34" s="197"/>
      <c r="AU34" s="197"/>
      <c r="AV34" s="56"/>
      <c r="AW34" s="56"/>
      <c r="AX34" s="56"/>
      <c r="AY34" s="56"/>
      <c r="AZ34" s="56"/>
      <c r="BA34" s="56"/>
      <c r="BB34" s="56"/>
      <c r="BC34" s="56"/>
      <c r="BD34" s="56"/>
      <c r="BE34" s="56"/>
      <c r="BF34" s="56"/>
      <c r="BG34" s="56"/>
      <c r="BH34" s="56"/>
      <c r="BI34" s="56"/>
      <c r="BJ34" s="56"/>
      <c r="BK34" s="56"/>
      <c r="BL34" s="56"/>
      <c r="BM34" s="56"/>
      <c r="BN34" s="56"/>
      <c r="BO34" s="56"/>
    </row>
    <row r="35" spans="1:67" s="66" customFormat="1" ht="14.25" customHeight="1" x14ac:dyDescent="0.2">
      <c r="A35" s="58"/>
      <c r="B35" s="59" t="s">
        <v>612</v>
      </c>
      <c r="C35" s="65">
        <f t="shared" si="1"/>
        <v>0</v>
      </c>
      <c r="D35" s="60"/>
      <c r="E35" s="60"/>
      <c r="F35" s="61">
        <v>0</v>
      </c>
      <c r="G35" s="416">
        <f t="shared" si="13"/>
        <v>0</v>
      </c>
      <c r="H35" s="417">
        <f>'GWST Staffing'!C35</f>
        <v>0</v>
      </c>
      <c r="I35" s="416">
        <f t="shared" si="2"/>
        <v>0</v>
      </c>
      <c r="J35" s="417">
        <f>'GW M&amp;M Staffing'!C35</f>
        <v>0</v>
      </c>
      <c r="K35" s="416">
        <f t="shared" si="14"/>
        <v>0</v>
      </c>
      <c r="L35" s="417">
        <f t="shared" si="15"/>
        <v>0</v>
      </c>
      <c r="M35" s="423">
        <f t="shared" si="16"/>
        <v>0</v>
      </c>
      <c r="N35" s="424">
        <f>'NMSA Staffing'!C35</f>
        <v>0</v>
      </c>
      <c r="O35" s="423">
        <f t="shared" si="3"/>
        <v>0</v>
      </c>
      <c r="P35" s="424">
        <f>'NASQAN Staffing'!C35</f>
        <v>0</v>
      </c>
      <c r="Q35" s="423">
        <f t="shared" si="4"/>
        <v>0</v>
      </c>
      <c r="R35" s="424">
        <f>'NMN Staffing'!C35</f>
        <v>0</v>
      </c>
      <c r="S35" s="727">
        <f t="shared" si="5"/>
        <v>0</v>
      </c>
      <c r="T35" s="704">
        <f>'HBN Staffing'!C35</f>
        <v>0</v>
      </c>
      <c r="U35" s="416">
        <f t="shared" si="6"/>
        <v>0</v>
      </c>
      <c r="V35" s="417">
        <f>'SW RSQA Staffing'!C35</f>
        <v>0</v>
      </c>
      <c r="W35" s="416">
        <f t="shared" si="7"/>
        <v>0</v>
      </c>
      <c r="X35" s="417">
        <f>'SW Trends Staffing'!C35</f>
        <v>0</v>
      </c>
      <c r="Y35" s="416">
        <f t="shared" si="8"/>
        <v>0</v>
      </c>
      <c r="Z35" s="417">
        <f>'SW Modeling Staffing'!C35</f>
        <v>0</v>
      </c>
      <c r="AA35" s="416">
        <f t="shared" si="9"/>
        <v>0</v>
      </c>
      <c r="AB35" s="417">
        <f>'NADP Staffing'!C35</f>
        <v>0</v>
      </c>
      <c r="AC35" s="416">
        <f t="shared" si="10"/>
        <v>0</v>
      </c>
      <c r="AD35" s="417">
        <f>'NPSP Staffing'!C35</f>
        <v>0</v>
      </c>
      <c r="AE35" s="416">
        <f t="shared" si="11"/>
        <v>0</v>
      </c>
      <c r="AF35" s="417">
        <f>'HST Staffing'!C35</f>
        <v>0</v>
      </c>
      <c r="AG35" s="416">
        <f t="shared" si="12"/>
        <v>0</v>
      </c>
      <c r="AH35" s="417">
        <f>'IWS Staffing'!C35</f>
        <v>0</v>
      </c>
      <c r="AI35"/>
      <c r="AJ35"/>
      <c r="AK35"/>
      <c r="AL35"/>
      <c r="AM35"/>
      <c r="AN35"/>
      <c r="AO35" s="197"/>
      <c r="AP35" s="197"/>
      <c r="AQ35" s="197"/>
      <c r="AR35" s="197"/>
      <c r="AS35" s="197"/>
      <c r="AT35" s="197"/>
      <c r="AU35" s="197"/>
      <c r="AV35" s="56"/>
      <c r="AW35" s="56"/>
      <c r="AX35" s="56"/>
      <c r="AY35" s="56"/>
      <c r="AZ35" s="56"/>
      <c r="BA35" s="56"/>
      <c r="BB35" s="56"/>
      <c r="BC35" s="56"/>
      <c r="BD35" s="56"/>
      <c r="BE35" s="56"/>
      <c r="BF35" s="56"/>
      <c r="BG35" s="56"/>
      <c r="BH35" s="56"/>
      <c r="BI35" s="56"/>
      <c r="BJ35" s="56"/>
      <c r="BK35" s="56"/>
      <c r="BL35" s="56"/>
      <c r="BM35" s="56"/>
      <c r="BN35" s="56"/>
      <c r="BO35" s="56"/>
    </row>
    <row r="36" spans="1:67" s="66" customFormat="1" ht="14.25" customHeight="1" x14ac:dyDescent="0.2">
      <c r="A36" s="58"/>
      <c r="B36" s="59" t="s">
        <v>612</v>
      </c>
      <c r="C36" s="65">
        <f t="shared" si="1"/>
        <v>0</v>
      </c>
      <c r="D36" s="60"/>
      <c r="E36" s="60"/>
      <c r="F36" s="61">
        <v>0</v>
      </c>
      <c r="G36" s="416">
        <f t="shared" si="13"/>
        <v>0</v>
      </c>
      <c r="H36" s="417">
        <f>'GWST Staffing'!C36</f>
        <v>0</v>
      </c>
      <c r="I36" s="416">
        <f t="shared" si="2"/>
        <v>0</v>
      </c>
      <c r="J36" s="417">
        <f>'GW M&amp;M Staffing'!C36</f>
        <v>0</v>
      </c>
      <c r="K36" s="416">
        <f t="shared" si="14"/>
        <v>0</v>
      </c>
      <c r="L36" s="417">
        <f t="shared" si="15"/>
        <v>0</v>
      </c>
      <c r="M36" s="423">
        <f t="shared" si="16"/>
        <v>0</v>
      </c>
      <c r="N36" s="424">
        <f>'NMSA Staffing'!C36</f>
        <v>0</v>
      </c>
      <c r="O36" s="423">
        <f t="shared" si="3"/>
        <v>0</v>
      </c>
      <c r="P36" s="424">
        <f>'NASQAN Staffing'!C36</f>
        <v>0</v>
      </c>
      <c r="Q36" s="423">
        <f t="shared" si="4"/>
        <v>0</v>
      </c>
      <c r="R36" s="424">
        <f>'NMN Staffing'!C36</f>
        <v>0</v>
      </c>
      <c r="S36" s="727">
        <f t="shared" si="5"/>
        <v>0</v>
      </c>
      <c r="T36" s="704">
        <f>'HBN Staffing'!C36</f>
        <v>0</v>
      </c>
      <c r="U36" s="416">
        <f t="shared" si="6"/>
        <v>0</v>
      </c>
      <c r="V36" s="417">
        <f>'SW RSQA Staffing'!C36</f>
        <v>0</v>
      </c>
      <c r="W36" s="416">
        <f t="shared" si="7"/>
        <v>0</v>
      </c>
      <c r="X36" s="417">
        <f>'SW Trends Staffing'!C36</f>
        <v>0</v>
      </c>
      <c r="Y36" s="416">
        <f t="shared" si="8"/>
        <v>0</v>
      </c>
      <c r="Z36" s="417">
        <f>'SW Modeling Staffing'!C36</f>
        <v>0</v>
      </c>
      <c r="AA36" s="416">
        <f t="shared" si="9"/>
        <v>0</v>
      </c>
      <c r="AB36" s="417">
        <f>'NADP Staffing'!C36</f>
        <v>0</v>
      </c>
      <c r="AC36" s="416">
        <f t="shared" si="10"/>
        <v>0</v>
      </c>
      <c r="AD36" s="417">
        <f>'NPSP Staffing'!C36</f>
        <v>0</v>
      </c>
      <c r="AE36" s="416">
        <f t="shared" si="11"/>
        <v>0</v>
      </c>
      <c r="AF36" s="417">
        <f>'HST Staffing'!C36</f>
        <v>0</v>
      </c>
      <c r="AG36" s="416">
        <f t="shared" si="12"/>
        <v>0</v>
      </c>
      <c r="AH36" s="417">
        <f>'IWS Staffing'!C36</f>
        <v>0</v>
      </c>
      <c r="AI36"/>
      <c r="AJ36"/>
      <c r="AK36"/>
      <c r="AL36"/>
      <c r="AM36"/>
      <c r="AN36"/>
      <c r="AO36" s="197"/>
      <c r="AP36" s="197"/>
      <c r="AQ36" s="197"/>
      <c r="AR36" s="197"/>
      <c r="AS36" s="197"/>
      <c r="AT36" s="197"/>
      <c r="AU36" s="197"/>
      <c r="AV36" s="56"/>
      <c r="AW36" s="56"/>
      <c r="AX36" s="56"/>
      <c r="AY36" s="56"/>
      <c r="AZ36" s="56"/>
      <c r="BA36" s="56"/>
      <c r="BB36" s="56"/>
      <c r="BC36" s="56"/>
      <c r="BD36" s="56"/>
      <c r="BE36" s="56"/>
      <c r="BF36" s="56"/>
      <c r="BG36" s="56"/>
      <c r="BH36" s="56"/>
      <c r="BI36" s="56"/>
      <c r="BJ36" s="56"/>
      <c r="BK36" s="56"/>
      <c r="BL36" s="56"/>
      <c r="BM36" s="56"/>
      <c r="BN36" s="56"/>
      <c r="BO36" s="56"/>
    </row>
    <row r="37" spans="1:67" s="66" customFormat="1" ht="14.25" customHeight="1" x14ac:dyDescent="0.2">
      <c r="A37" s="58"/>
      <c r="B37" s="59" t="s">
        <v>612</v>
      </c>
      <c r="C37" s="65">
        <f t="shared" si="1"/>
        <v>0</v>
      </c>
      <c r="D37" s="60"/>
      <c r="E37" s="60"/>
      <c r="F37" s="61">
        <v>0</v>
      </c>
      <c r="G37" s="416">
        <f t="shared" si="13"/>
        <v>0</v>
      </c>
      <c r="H37" s="417">
        <f>'GWST Staffing'!C37</f>
        <v>0</v>
      </c>
      <c r="I37" s="416">
        <f t="shared" si="2"/>
        <v>0</v>
      </c>
      <c r="J37" s="417">
        <f>'GW M&amp;M Staffing'!C37</f>
        <v>0</v>
      </c>
      <c r="K37" s="416">
        <f t="shared" si="14"/>
        <v>0</v>
      </c>
      <c r="L37" s="417">
        <f t="shared" si="15"/>
        <v>0</v>
      </c>
      <c r="M37" s="423">
        <f t="shared" si="16"/>
        <v>0</v>
      </c>
      <c r="N37" s="424">
        <f>'NMSA Staffing'!C37</f>
        <v>0</v>
      </c>
      <c r="O37" s="423">
        <f t="shared" si="3"/>
        <v>0</v>
      </c>
      <c r="P37" s="424">
        <f>'NASQAN Staffing'!C37</f>
        <v>0</v>
      </c>
      <c r="Q37" s="423">
        <f t="shared" si="4"/>
        <v>0</v>
      </c>
      <c r="R37" s="424">
        <f>'NMN Staffing'!C37</f>
        <v>0</v>
      </c>
      <c r="S37" s="727">
        <f t="shared" si="5"/>
        <v>0</v>
      </c>
      <c r="T37" s="704">
        <f>'HBN Staffing'!C37</f>
        <v>0</v>
      </c>
      <c r="U37" s="416">
        <f t="shared" si="6"/>
        <v>0</v>
      </c>
      <c r="V37" s="417">
        <f>'SW RSQA Staffing'!C37</f>
        <v>0</v>
      </c>
      <c r="W37" s="416">
        <f t="shared" si="7"/>
        <v>0</v>
      </c>
      <c r="X37" s="417">
        <f>'SW Trends Staffing'!C37</f>
        <v>0</v>
      </c>
      <c r="Y37" s="416">
        <f t="shared" si="8"/>
        <v>0</v>
      </c>
      <c r="Z37" s="417">
        <f>'SW Modeling Staffing'!C37</f>
        <v>0</v>
      </c>
      <c r="AA37" s="416">
        <f t="shared" si="9"/>
        <v>0</v>
      </c>
      <c r="AB37" s="417">
        <f>'NADP Staffing'!C37</f>
        <v>0</v>
      </c>
      <c r="AC37" s="416">
        <f t="shared" si="10"/>
        <v>0</v>
      </c>
      <c r="AD37" s="417">
        <f>'NPSP Staffing'!C37</f>
        <v>0</v>
      </c>
      <c r="AE37" s="416">
        <f t="shared" si="11"/>
        <v>0</v>
      </c>
      <c r="AF37" s="417">
        <f>'HST Staffing'!C37</f>
        <v>0</v>
      </c>
      <c r="AG37" s="416">
        <f t="shared" si="12"/>
        <v>0</v>
      </c>
      <c r="AH37" s="417">
        <f>'IWS Staffing'!C37</f>
        <v>0</v>
      </c>
      <c r="AI37"/>
      <c r="AJ37"/>
      <c r="AK37"/>
      <c r="AL37"/>
      <c r="AM37"/>
      <c r="AN37"/>
      <c r="AO37" s="197"/>
      <c r="AP37" s="197"/>
      <c r="AQ37" s="197"/>
      <c r="AR37" s="197"/>
      <c r="AS37" s="197"/>
      <c r="AT37" s="197"/>
      <c r="AU37" s="197"/>
      <c r="AV37" s="56"/>
      <c r="AW37" s="56"/>
      <c r="AX37" s="56"/>
      <c r="AY37" s="56"/>
      <c r="AZ37" s="56"/>
      <c r="BA37" s="56"/>
      <c r="BB37" s="56"/>
      <c r="BC37" s="56"/>
      <c r="BD37" s="56"/>
      <c r="BE37" s="56"/>
      <c r="BF37" s="56"/>
      <c r="BG37" s="56"/>
      <c r="BH37" s="56"/>
      <c r="BI37" s="56"/>
      <c r="BJ37" s="56"/>
      <c r="BK37" s="56"/>
      <c r="BL37" s="56"/>
      <c r="BM37" s="56"/>
      <c r="BN37" s="56"/>
      <c r="BO37" s="56"/>
    </row>
    <row r="38" spans="1:67" s="66" customFormat="1" ht="14.25" customHeight="1" x14ac:dyDescent="0.2">
      <c r="A38" s="58"/>
      <c r="B38" s="59" t="s">
        <v>612</v>
      </c>
      <c r="C38" s="65">
        <f t="shared" si="1"/>
        <v>0</v>
      </c>
      <c r="D38" s="60"/>
      <c r="E38" s="60"/>
      <c r="F38" s="61">
        <v>0</v>
      </c>
      <c r="G38" s="416">
        <f t="shared" si="13"/>
        <v>0</v>
      </c>
      <c r="H38" s="417">
        <f>'GWST Staffing'!C38</f>
        <v>0</v>
      </c>
      <c r="I38" s="416">
        <f t="shared" si="2"/>
        <v>0</v>
      </c>
      <c r="J38" s="417">
        <f>'GW M&amp;M Staffing'!C38</f>
        <v>0</v>
      </c>
      <c r="K38" s="416">
        <f t="shared" si="14"/>
        <v>0</v>
      </c>
      <c r="L38" s="417">
        <f t="shared" si="15"/>
        <v>0</v>
      </c>
      <c r="M38" s="423">
        <f t="shared" si="16"/>
        <v>0</v>
      </c>
      <c r="N38" s="424">
        <f>'NMSA Staffing'!C38</f>
        <v>0</v>
      </c>
      <c r="O38" s="423">
        <f t="shared" si="3"/>
        <v>0</v>
      </c>
      <c r="P38" s="424">
        <f>'NASQAN Staffing'!C38</f>
        <v>0</v>
      </c>
      <c r="Q38" s="423">
        <f t="shared" si="4"/>
        <v>0</v>
      </c>
      <c r="R38" s="424">
        <f>'NMN Staffing'!C38</f>
        <v>0</v>
      </c>
      <c r="S38" s="727">
        <f t="shared" si="5"/>
        <v>0</v>
      </c>
      <c r="T38" s="704">
        <f>'HBN Staffing'!C38</f>
        <v>0</v>
      </c>
      <c r="U38" s="416">
        <f t="shared" si="6"/>
        <v>0</v>
      </c>
      <c r="V38" s="417">
        <f>'SW RSQA Staffing'!C38</f>
        <v>0</v>
      </c>
      <c r="W38" s="416">
        <f t="shared" si="7"/>
        <v>0</v>
      </c>
      <c r="X38" s="417">
        <f>'SW Trends Staffing'!C38</f>
        <v>0</v>
      </c>
      <c r="Y38" s="416">
        <f t="shared" si="8"/>
        <v>0</v>
      </c>
      <c r="Z38" s="417">
        <f>'SW Modeling Staffing'!C38</f>
        <v>0</v>
      </c>
      <c r="AA38" s="416">
        <f t="shared" si="9"/>
        <v>0</v>
      </c>
      <c r="AB38" s="417">
        <f>'NADP Staffing'!C38</f>
        <v>0</v>
      </c>
      <c r="AC38" s="416">
        <f t="shared" si="10"/>
        <v>0</v>
      </c>
      <c r="AD38" s="417">
        <f>'NPSP Staffing'!C38</f>
        <v>0</v>
      </c>
      <c r="AE38" s="416">
        <f t="shared" si="11"/>
        <v>0</v>
      </c>
      <c r="AF38" s="417">
        <f>'HST Staffing'!C38</f>
        <v>0</v>
      </c>
      <c r="AG38" s="416">
        <f t="shared" si="12"/>
        <v>0</v>
      </c>
      <c r="AH38" s="417">
        <f>'IWS Staffing'!C38</f>
        <v>0</v>
      </c>
      <c r="AI38"/>
      <c r="AJ38"/>
      <c r="AK38"/>
      <c r="AL38"/>
      <c r="AM38"/>
      <c r="AN38"/>
      <c r="AO38" s="197"/>
      <c r="AP38" s="197"/>
      <c r="AQ38" s="197"/>
      <c r="AR38" s="197"/>
      <c r="AS38" s="197"/>
      <c r="AT38" s="197"/>
      <c r="AU38" s="197"/>
      <c r="AV38" s="56"/>
      <c r="AW38" s="56"/>
      <c r="AX38" s="56"/>
      <c r="AY38" s="56"/>
      <c r="AZ38" s="56"/>
      <c r="BA38" s="56"/>
      <c r="BB38" s="56"/>
      <c r="BC38" s="56"/>
      <c r="BD38" s="56"/>
      <c r="BE38" s="56"/>
      <c r="BF38" s="56"/>
      <c r="BG38" s="56"/>
      <c r="BH38" s="56"/>
      <c r="BI38" s="56"/>
      <c r="BJ38" s="56"/>
      <c r="BK38" s="56"/>
      <c r="BL38" s="56"/>
      <c r="BM38" s="56"/>
      <c r="BN38" s="56"/>
      <c r="BO38" s="56"/>
    </row>
    <row r="39" spans="1:67" s="66" customFormat="1" ht="14.25" customHeight="1" x14ac:dyDescent="0.2">
      <c r="A39" s="58"/>
      <c r="B39" s="59" t="s">
        <v>612</v>
      </c>
      <c r="C39" s="65">
        <f t="shared" si="1"/>
        <v>0</v>
      </c>
      <c r="D39" s="60"/>
      <c r="E39" s="60"/>
      <c r="F39" s="61">
        <v>0</v>
      </c>
      <c r="G39" s="416">
        <f t="shared" si="13"/>
        <v>0</v>
      </c>
      <c r="H39" s="417">
        <f>'GWST Staffing'!C39</f>
        <v>0</v>
      </c>
      <c r="I39" s="416">
        <f t="shared" si="2"/>
        <v>0</v>
      </c>
      <c r="J39" s="417">
        <f>'GW M&amp;M Staffing'!C39</f>
        <v>0</v>
      </c>
      <c r="K39" s="416">
        <f t="shared" si="14"/>
        <v>0</v>
      </c>
      <c r="L39" s="417">
        <f t="shared" si="15"/>
        <v>0</v>
      </c>
      <c r="M39" s="423">
        <f t="shared" si="16"/>
        <v>0</v>
      </c>
      <c r="N39" s="424">
        <f>'NMSA Staffing'!C39</f>
        <v>0</v>
      </c>
      <c r="O39" s="423">
        <f t="shared" si="3"/>
        <v>0</v>
      </c>
      <c r="P39" s="424">
        <f>'NASQAN Staffing'!C39</f>
        <v>0</v>
      </c>
      <c r="Q39" s="423">
        <f t="shared" si="4"/>
        <v>0</v>
      </c>
      <c r="R39" s="424">
        <f>'NMN Staffing'!C39</f>
        <v>0</v>
      </c>
      <c r="S39" s="727">
        <f t="shared" si="5"/>
        <v>0</v>
      </c>
      <c r="T39" s="704">
        <f>'HBN Staffing'!C39</f>
        <v>0</v>
      </c>
      <c r="U39" s="416">
        <f t="shared" si="6"/>
        <v>0</v>
      </c>
      <c r="V39" s="417">
        <f>'SW RSQA Staffing'!C39</f>
        <v>0</v>
      </c>
      <c r="W39" s="416">
        <f t="shared" si="7"/>
        <v>0</v>
      </c>
      <c r="X39" s="417">
        <f>'SW Trends Staffing'!C39</f>
        <v>0</v>
      </c>
      <c r="Y39" s="416">
        <f t="shared" si="8"/>
        <v>0</v>
      </c>
      <c r="Z39" s="417">
        <f>'SW Modeling Staffing'!C39</f>
        <v>0</v>
      </c>
      <c r="AA39" s="416">
        <f t="shared" si="9"/>
        <v>0</v>
      </c>
      <c r="AB39" s="417">
        <f>'NADP Staffing'!C39</f>
        <v>0</v>
      </c>
      <c r="AC39" s="416">
        <f t="shared" si="10"/>
        <v>0</v>
      </c>
      <c r="AD39" s="417">
        <f>'NPSP Staffing'!C39</f>
        <v>0</v>
      </c>
      <c r="AE39" s="416">
        <f t="shared" si="11"/>
        <v>0</v>
      </c>
      <c r="AF39" s="417">
        <f>'HST Staffing'!C39</f>
        <v>0</v>
      </c>
      <c r="AG39" s="416">
        <f t="shared" si="12"/>
        <v>0</v>
      </c>
      <c r="AH39" s="417">
        <f>'IWS Staffing'!C39</f>
        <v>0</v>
      </c>
      <c r="AI39"/>
      <c r="AJ39"/>
      <c r="AK39"/>
      <c r="AL39"/>
      <c r="AM39"/>
      <c r="AN39"/>
      <c r="AO39" s="197"/>
      <c r="AP39" s="197"/>
      <c r="AQ39" s="197"/>
      <c r="AR39" s="197"/>
      <c r="AS39" s="197"/>
      <c r="AT39" s="197"/>
      <c r="AU39" s="197"/>
      <c r="AV39" s="56"/>
      <c r="AW39" s="56"/>
      <c r="AX39" s="56"/>
      <c r="AY39" s="56"/>
      <c r="AZ39" s="56"/>
      <c r="BA39" s="56"/>
      <c r="BB39" s="56"/>
      <c r="BC39" s="56"/>
      <c r="BD39" s="56"/>
      <c r="BE39" s="56"/>
      <c r="BF39" s="56"/>
      <c r="BG39" s="56"/>
      <c r="BH39" s="56"/>
      <c r="BI39" s="56"/>
      <c r="BJ39" s="56"/>
      <c r="BK39" s="56"/>
      <c r="BL39" s="56"/>
      <c r="BM39" s="56"/>
      <c r="BN39" s="56"/>
      <c r="BO39" s="56"/>
    </row>
    <row r="40" spans="1:67" s="66" customFormat="1" ht="14.25" customHeight="1" x14ac:dyDescent="0.2">
      <c r="A40" s="58"/>
      <c r="B40" s="59" t="s">
        <v>612</v>
      </c>
      <c r="C40" s="65">
        <f t="shared" si="1"/>
        <v>0</v>
      </c>
      <c r="D40" s="60"/>
      <c r="E40" s="60"/>
      <c r="F40" s="61">
        <v>0</v>
      </c>
      <c r="G40" s="416">
        <f t="shared" si="13"/>
        <v>0</v>
      </c>
      <c r="H40" s="417">
        <f>'GWST Staffing'!C40</f>
        <v>0</v>
      </c>
      <c r="I40" s="416">
        <f t="shared" si="2"/>
        <v>0</v>
      </c>
      <c r="J40" s="417">
        <f>'GW M&amp;M Staffing'!C40</f>
        <v>0</v>
      </c>
      <c r="K40" s="416">
        <f t="shared" si="14"/>
        <v>0</v>
      </c>
      <c r="L40" s="417">
        <f t="shared" si="15"/>
        <v>0</v>
      </c>
      <c r="M40" s="423">
        <f t="shared" si="16"/>
        <v>0</v>
      </c>
      <c r="N40" s="424">
        <f>'NMSA Staffing'!C40</f>
        <v>0</v>
      </c>
      <c r="O40" s="423">
        <f t="shared" si="3"/>
        <v>0</v>
      </c>
      <c r="P40" s="424">
        <f>'NASQAN Staffing'!C40</f>
        <v>0</v>
      </c>
      <c r="Q40" s="423">
        <f t="shared" si="4"/>
        <v>0</v>
      </c>
      <c r="R40" s="424">
        <f>'NMN Staffing'!C40</f>
        <v>0</v>
      </c>
      <c r="S40" s="727">
        <f t="shared" si="5"/>
        <v>0</v>
      </c>
      <c r="T40" s="704">
        <f>'HBN Staffing'!C40</f>
        <v>0</v>
      </c>
      <c r="U40" s="416">
        <f t="shared" si="6"/>
        <v>0</v>
      </c>
      <c r="V40" s="417">
        <f>'SW RSQA Staffing'!C40</f>
        <v>0</v>
      </c>
      <c r="W40" s="416">
        <f t="shared" si="7"/>
        <v>0</v>
      </c>
      <c r="X40" s="417">
        <f>'SW Trends Staffing'!C40</f>
        <v>0</v>
      </c>
      <c r="Y40" s="416">
        <f t="shared" si="8"/>
        <v>0</v>
      </c>
      <c r="Z40" s="417">
        <f>'SW Modeling Staffing'!C40</f>
        <v>0</v>
      </c>
      <c r="AA40" s="416">
        <f t="shared" si="9"/>
        <v>0</v>
      </c>
      <c r="AB40" s="417">
        <f>'NADP Staffing'!C40</f>
        <v>0</v>
      </c>
      <c r="AC40" s="416">
        <f t="shared" si="10"/>
        <v>0</v>
      </c>
      <c r="AD40" s="417">
        <f>'NPSP Staffing'!C40</f>
        <v>0</v>
      </c>
      <c r="AE40" s="416">
        <f t="shared" si="11"/>
        <v>0</v>
      </c>
      <c r="AF40" s="417">
        <f>'HST Staffing'!C40</f>
        <v>0</v>
      </c>
      <c r="AG40" s="416">
        <f t="shared" si="12"/>
        <v>0</v>
      </c>
      <c r="AH40" s="417">
        <f>'IWS Staffing'!C40</f>
        <v>0</v>
      </c>
      <c r="AI40"/>
      <c r="AJ40"/>
      <c r="AK40"/>
      <c r="AL40"/>
      <c r="AM40"/>
      <c r="AN40"/>
      <c r="AO40" s="197"/>
      <c r="AP40" s="197"/>
      <c r="AQ40" s="197"/>
      <c r="AR40" s="197"/>
      <c r="AS40" s="197"/>
      <c r="AT40" s="197"/>
      <c r="AU40" s="197"/>
      <c r="AV40" s="56"/>
      <c r="AW40" s="56"/>
      <c r="AX40" s="56"/>
      <c r="AY40" s="56"/>
      <c r="AZ40" s="56"/>
      <c r="BA40" s="56"/>
      <c r="BB40" s="56"/>
      <c r="BC40" s="56"/>
      <c r="BD40" s="56"/>
      <c r="BE40" s="56"/>
      <c r="BF40" s="56"/>
      <c r="BG40" s="56"/>
      <c r="BH40" s="56"/>
      <c r="BI40" s="56"/>
      <c r="BJ40" s="56"/>
      <c r="BK40" s="56"/>
      <c r="BL40" s="56"/>
      <c r="BM40" s="56"/>
      <c r="BN40" s="56"/>
      <c r="BO40" s="56"/>
    </row>
    <row r="41" spans="1:67" s="66" customFormat="1" ht="14.25" customHeight="1" x14ac:dyDescent="0.2">
      <c r="A41" s="58"/>
      <c r="B41" s="59" t="s">
        <v>612</v>
      </c>
      <c r="C41" s="65">
        <f t="shared" si="1"/>
        <v>0</v>
      </c>
      <c r="D41" s="60"/>
      <c r="E41" s="60"/>
      <c r="F41" s="61">
        <v>0</v>
      </c>
      <c r="G41" s="416">
        <f t="shared" si="13"/>
        <v>0</v>
      </c>
      <c r="H41" s="417">
        <f>'GWST Staffing'!C41</f>
        <v>0</v>
      </c>
      <c r="I41" s="416">
        <f t="shared" si="2"/>
        <v>0</v>
      </c>
      <c r="J41" s="417">
        <f>'GW M&amp;M Staffing'!C41</f>
        <v>0</v>
      </c>
      <c r="K41" s="416">
        <f t="shared" si="14"/>
        <v>0</v>
      </c>
      <c r="L41" s="417">
        <f t="shared" si="15"/>
        <v>0</v>
      </c>
      <c r="M41" s="423">
        <f t="shared" si="16"/>
        <v>0</v>
      </c>
      <c r="N41" s="424">
        <f>'NMSA Staffing'!C41</f>
        <v>0</v>
      </c>
      <c r="O41" s="423">
        <f t="shared" si="3"/>
        <v>0</v>
      </c>
      <c r="P41" s="424">
        <f>'NASQAN Staffing'!C41</f>
        <v>0</v>
      </c>
      <c r="Q41" s="423">
        <f t="shared" si="4"/>
        <v>0</v>
      </c>
      <c r="R41" s="424">
        <f>'NMN Staffing'!C41</f>
        <v>0</v>
      </c>
      <c r="S41" s="727">
        <f t="shared" si="5"/>
        <v>0</v>
      </c>
      <c r="T41" s="704">
        <f>'HBN Staffing'!C41</f>
        <v>0</v>
      </c>
      <c r="U41" s="416">
        <f t="shared" si="6"/>
        <v>0</v>
      </c>
      <c r="V41" s="417">
        <f>'SW RSQA Staffing'!C41</f>
        <v>0</v>
      </c>
      <c r="W41" s="416">
        <f t="shared" si="7"/>
        <v>0</v>
      </c>
      <c r="X41" s="417">
        <f>'SW Trends Staffing'!C41</f>
        <v>0</v>
      </c>
      <c r="Y41" s="416">
        <f t="shared" si="8"/>
        <v>0</v>
      </c>
      <c r="Z41" s="417">
        <f>'SW Modeling Staffing'!C41</f>
        <v>0</v>
      </c>
      <c r="AA41" s="416">
        <f t="shared" si="9"/>
        <v>0</v>
      </c>
      <c r="AB41" s="417">
        <f>'NADP Staffing'!C41</f>
        <v>0</v>
      </c>
      <c r="AC41" s="416">
        <f t="shared" si="10"/>
        <v>0</v>
      </c>
      <c r="AD41" s="417">
        <f>'NPSP Staffing'!C41</f>
        <v>0</v>
      </c>
      <c r="AE41" s="416">
        <f t="shared" si="11"/>
        <v>0</v>
      </c>
      <c r="AF41" s="417">
        <f>'HST Staffing'!C41</f>
        <v>0</v>
      </c>
      <c r="AG41" s="416">
        <f t="shared" si="12"/>
        <v>0</v>
      </c>
      <c r="AH41" s="417">
        <f>'IWS Staffing'!C41</f>
        <v>0</v>
      </c>
      <c r="AI41"/>
      <c r="AJ41"/>
      <c r="AK41"/>
      <c r="AL41"/>
      <c r="AM41"/>
      <c r="AN41"/>
      <c r="AO41" s="197"/>
      <c r="AP41" s="197"/>
      <c r="AQ41" s="197"/>
      <c r="AR41" s="197"/>
      <c r="AS41" s="197"/>
      <c r="AT41" s="197"/>
      <c r="AU41" s="197"/>
      <c r="AV41" s="56"/>
      <c r="AW41" s="56"/>
      <c r="AX41" s="56"/>
      <c r="AY41" s="56"/>
      <c r="AZ41" s="56"/>
      <c r="BA41" s="56"/>
      <c r="BB41" s="56"/>
      <c r="BC41" s="56"/>
      <c r="BD41" s="56"/>
      <c r="BE41" s="56"/>
      <c r="BF41" s="56"/>
      <c r="BG41" s="56"/>
      <c r="BH41" s="56"/>
      <c r="BI41" s="56"/>
      <c r="BJ41" s="56"/>
      <c r="BK41" s="56"/>
      <c r="BL41" s="56"/>
      <c r="BM41" s="56"/>
      <c r="BN41" s="56"/>
      <c r="BO41" s="56"/>
    </row>
    <row r="42" spans="1:67" s="66" customFormat="1" ht="14.25" customHeight="1" x14ac:dyDescent="0.2">
      <c r="A42" s="58"/>
      <c r="B42" s="59" t="s">
        <v>612</v>
      </c>
      <c r="C42" s="65">
        <f t="shared" si="1"/>
        <v>0</v>
      </c>
      <c r="D42" s="60"/>
      <c r="E42" s="60"/>
      <c r="F42" s="61">
        <v>0</v>
      </c>
      <c r="G42" s="416">
        <f t="shared" si="13"/>
        <v>0</v>
      </c>
      <c r="H42" s="417">
        <f>'GWST Staffing'!C42</f>
        <v>0</v>
      </c>
      <c r="I42" s="416">
        <f t="shared" si="2"/>
        <v>0</v>
      </c>
      <c r="J42" s="417">
        <f>'GW M&amp;M Staffing'!C42</f>
        <v>0</v>
      </c>
      <c r="K42" s="416">
        <f t="shared" si="14"/>
        <v>0</v>
      </c>
      <c r="L42" s="417">
        <f>SUM(N42,P42,R42,T42)</f>
        <v>0</v>
      </c>
      <c r="M42" s="423">
        <f t="shared" si="16"/>
        <v>0</v>
      </c>
      <c r="N42" s="424">
        <f>'NMSA Staffing'!C42</f>
        <v>0</v>
      </c>
      <c r="O42" s="423">
        <f t="shared" si="3"/>
        <v>0</v>
      </c>
      <c r="P42" s="424">
        <f>'NASQAN Staffing'!C42</f>
        <v>0</v>
      </c>
      <c r="Q42" s="423">
        <f t="shared" si="4"/>
        <v>0</v>
      </c>
      <c r="R42" s="424">
        <f>'NMN Staffing'!C42</f>
        <v>0</v>
      </c>
      <c r="S42" s="727">
        <f t="shared" si="5"/>
        <v>0</v>
      </c>
      <c r="T42" s="704">
        <f>'HBN Staffing'!C42</f>
        <v>0</v>
      </c>
      <c r="U42" s="416">
        <f t="shared" si="6"/>
        <v>0</v>
      </c>
      <c r="V42" s="417">
        <f>'SW RSQA Staffing'!C42</f>
        <v>0</v>
      </c>
      <c r="W42" s="416">
        <f t="shared" si="7"/>
        <v>0</v>
      </c>
      <c r="X42" s="417">
        <f>'SW Trends Staffing'!C42</f>
        <v>0</v>
      </c>
      <c r="Y42" s="416">
        <f t="shared" si="8"/>
        <v>0</v>
      </c>
      <c r="Z42" s="417">
        <f>'SW Modeling Staffing'!C42</f>
        <v>0</v>
      </c>
      <c r="AA42" s="416">
        <f t="shared" si="9"/>
        <v>0</v>
      </c>
      <c r="AB42" s="417">
        <f>'NADP Staffing'!C42</f>
        <v>0</v>
      </c>
      <c r="AC42" s="416">
        <f t="shared" si="10"/>
        <v>0</v>
      </c>
      <c r="AD42" s="417">
        <f>'NPSP Staffing'!C42</f>
        <v>0</v>
      </c>
      <c r="AE42" s="416">
        <f t="shared" si="11"/>
        <v>0</v>
      </c>
      <c r="AF42" s="417">
        <f>'HST Staffing'!C42</f>
        <v>0</v>
      </c>
      <c r="AG42" s="416">
        <f t="shared" si="12"/>
        <v>0</v>
      </c>
      <c r="AH42" s="417">
        <f>'IWS Staffing'!C42</f>
        <v>0</v>
      </c>
      <c r="AI42"/>
      <c r="AJ42"/>
      <c r="AK42"/>
      <c r="AL42"/>
      <c r="AM42"/>
      <c r="AN42"/>
      <c r="AO42" s="197"/>
      <c r="AP42" s="197"/>
      <c r="AQ42" s="197"/>
      <c r="AR42" s="197"/>
      <c r="AS42" s="197"/>
      <c r="AT42" s="197"/>
      <c r="AU42" s="197"/>
      <c r="AV42" s="56"/>
      <c r="AW42" s="56"/>
      <c r="AX42" s="56"/>
      <c r="AY42" s="56"/>
      <c r="AZ42" s="56"/>
      <c r="BA42" s="56"/>
      <c r="BB42" s="56"/>
      <c r="BC42" s="56"/>
      <c r="BD42" s="56"/>
      <c r="BE42" s="56"/>
      <c r="BF42" s="56"/>
      <c r="BG42" s="56"/>
      <c r="BH42" s="56"/>
      <c r="BI42" s="56"/>
      <c r="BJ42" s="56"/>
      <c r="BK42" s="56"/>
      <c r="BL42" s="56"/>
      <c r="BM42" s="56"/>
      <c r="BN42" s="56"/>
      <c r="BO42" s="56"/>
    </row>
    <row r="43" spans="1:67" s="68" customFormat="1" ht="12.75" customHeight="1" x14ac:dyDescent="0.2">
      <c r="A43" s="444" t="s">
        <v>82</v>
      </c>
      <c r="B43" s="453" t="s">
        <v>83</v>
      </c>
      <c r="C43" s="453"/>
      <c r="D43" s="453"/>
      <c r="E43" s="453"/>
      <c r="F43" s="453"/>
      <c r="G43" s="535"/>
      <c r="H43" s="535"/>
      <c r="I43" s="535"/>
      <c r="J43" s="535"/>
      <c r="K43" s="453"/>
      <c r="L43" s="453"/>
      <c r="M43" s="453"/>
      <c r="N43" s="453"/>
      <c r="O43" s="453"/>
      <c r="P43" s="453"/>
      <c r="Q43" s="453"/>
      <c r="R43" s="453"/>
      <c r="S43" s="712"/>
      <c r="T43" s="712"/>
      <c r="U43" s="453"/>
      <c r="V43" s="453"/>
      <c r="W43" s="535"/>
      <c r="X43" s="535"/>
      <c r="Y43" s="453"/>
      <c r="Z43" s="453"/>
      <c r="AA43" s="753"/>
      <c r="AB43" s="753"/>
      <c r="AC43" s="753"/>
      <c r="AD43" s="753"/>
      <c r="AE43" s="535"/>
      <c r="AF43" s="535"/>
      <c r="AG43" s="535"/>
      <c r="AH43" s="535"/>
      <c r="AI43" s="160"/>
      <c r="AJ43" s="160"/>
      <c r="AK43" s="160"/>
      <c r="AL43" s="160"/>
      <c r="AM43" s="160"/>
      <c r="AN43" s="160"/>
      <c r="AO43" s="117"/>
      <c r="AP43" s="117"/>
      <c r="AQ43" s="117"/>
      <c r="AR43" s="117"/>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row>
    <row r="44" spans="1:67" s="68" customFormat="1" ht="14.25" x14ac:dyDescent="0.2">
      <c r="A44" s="454"/>
      <c r="B44" s="453">
        <v>1</v>
      </c>
      <c r="C44" s="453"/>
      <c r="D44" s="453"/>
      <c r="E44" s="453"/>
      <c r="F44" s="453"/>
      <c r="G44" s="535"/>
      <c r="H44" s="535"/>
      <c r="I44" s="535"/>
      <c r="J44" s="535"/>
      <c r="K44" s="453"/>
      <c r="L44" s="453"/>
      <c r="M44" s="453"/>
      <c r="N44" s="453"/>
      <c r="O44" s="453"/>
      <c r="P44" s="453"/>
      <c r="Q44" s="453"/>
      <c r="R44" s="453"/>
      <c r="S44" s="712"/>
      <c r="T44" s="712"/>
      <c r="U44" s="453"/>
      <c r="V44" s="453"/>
      <c r="W44" s="535"/>
      <c r="X44" s="535"/>
      <c r="Y44" s="453"/>
      <c r="Z44" s="453"/>
      <c r="AA44" s="753"/>
      <c r="AB44" s="753"/>
      <c r="AC44" s="753"/>
      <c r="AD44" s="753"/>
      <c r="AE44" s="535"/>
      <c r="AF44" s="535"/>
      <c r="AG44" s="535"/>
      <c r="AH44" s="535"/>
      <c r="AI44" s="160"/>
      <c r="AJ44" s="160"/>
      <c r="AK44" s="160"/>
      <c r="AL44" s="160"/>
      <c r="AM44" s="160"/>
      <c r="AN44" s="160"/>
      <c r="AO44" s="117"/>
      <c r="AP44" s="117"/>
      <c r="AQ44" s="117"/>
      <c r="AR44" s="11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row>
    <row r="45" spans="1:67" s="68" customFormat="1" ht="14.25" x14ac:dyDescent="0.2">
      <c r="A45" s="454"/>
      <c r="B45" s="453">
        <v>2</v>
      </c>
      <c r="C45" s="453"/>
      <c r="D45" s="453"/>
      <c r="E45" s="453"/>
      <c r="F45" s="453"/>
      <c r="G45" s="535"/>
      <c r="H45" s="535"/>
      <c r="I45" s="535"/>
      <c r="J45" s="535"/>
      <c r="K45" s="453"/>
      <c r="L45" s="453"/>
      <c r="M45" s="453"/>
      <c r="N45" s="453"/>
      <c r="O45" s="453"/>
      <c r="P45" s="453"/>
      <c r="Q45" s="453"/>
      <c r="R45" s="453"/>
      <c r="S45" s="712"/>
      <c r="T45" s="712"/>
      <c r="U45" s="453"/>
      <c r="V45" s="453"/>
      <c r="W45" s="535"/>
      <c r="X45" s="535"/>
      <c r="Y45" s="453"/>
      <c r="Z45" s="453"/>
      <c r="AA45" s="753"/>
      <c r="AB45" s="753"/>
      <c r="AC45" s="753"/>
      <c r="AD45" s="753"/>
      <c r="AE45" s="535"/>
      <c r="AF45" s="535"/>
      <c r="AG45" s="535"/>
      <c r="AH45" s="535"/>
      <c r="AI45" s="160"/>
      <c r="AJ45" s="160"/>
      <c r="AK45" s="160"/>
      <c r="AL45" s="160"/>
      <c r="AM45" s="160"/>
      <c r="AN45" s="160"/>
      <c r="AO45" s="117"/>
      <c r="AP45" s="117"/>
      <c r="AQ45" s="117"/>
      <c r="AR45" s="117"/>
      <c r="AS45" s="197"/>
      <c r="AT45" s="197"/>
      <c r="AU45" s="197"/>
      <c r="AV45" s="197"/>
      <c r="AW45" s="197"/>
      <c r="AX45" s="197"/>
      <c r="AY45" s="197"/>
      <c r="AZ45" s="197"/>
      <c r="BA45" s="197"/>
      <c r="BB45" s="197"/>
      <c r="BC45" s="197"/>
      <c r="BD45" s="197"/>
      <c r="BE45" s="197"/>
      <c r="BF45" s="197"/>
      <c r="BG45" s="197"/>
      <c r="BH45" s="197"/>
      <c r="BI45" s="197"/>
      <c r="BJ45" s="197"/>
      <c r="BK45" s="197"/>
      <c r="BL45" s="197"/>
      <c r="BM45" s="197"/>
      <c r="BN45" s="197"/>
      <c r="BO45" s="197"/>
    </row>
    <row r="46" spans="1:67" s="68" customFormat="1" ht="14.25" x14ac:dyDescent="0.2">
      <c r="A46" s="454"/>
      <c r="B46" s="453">
        <v>3</v>
      </c>
      <c r="C46" s="453"/>
      <c r="D46" s="453"/>
      <c r="E46" s="453"/>
      <c r="F46" s="453"/>
      <c r="G46" s="535"/>
      <c r="H46" s="535"/>
      <c r="I46" s="535"/>
      <c r="J46" s="535"/>
      <c r="K46" s="453"/>
      <c r="L46" s="453"/>
      <c r="M46" s="453"/>
      <c r="N46" s="453"/>
      <c r="O46" s="453"/>
      <c r="P46" s="453"/>
      <c r="Q46" s="453"/>
      <c r="R46" s="453"/>
      <c r="S46" s="712"/>
      <c r="T46" s="712"/>
      <c r="U46" s="453"/>
      <c r="V46" s="453"/>
      <c r="W46" s="535"/>
      <c r="X46" s="535"/>
      <c r="Y46" s="453"/>
      <c r="Z46" s="453"/>
      <c r="AA46" s="753"/>
      <c r="AB46" s="753"/>
      <c r="AC46" s="753"/>
      <c r="AD46" s="753"/>
      <c r="AE46" s="535"/>
      <c r="AF46" s="535"/>
      <c r="AG46" s="535"/>
      <c r="AH46" s="535"/>
      <c r="AI46" s="160"/>
      <c r="AJ46" s="160"/>
      <c r="AK46" s="160"/>
      <c r="AL46" s="160"/>
      <c r="AM46" s="160"/>
      <c r="AN46" s="160"/>
      <c r="AO46" s="117"/>
      <c r="AP46" s="117"/>
      <c r="AQ46" s="117"/>
      <c r="AR46" s="11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row>
    <row r="47" spans="1:67" s="66" customFormat="1" ht="28.5" x14ac:dyDescent="0.2">
      <c r="A47" s="454"/>
      <c r="B47" s="454"/>
      <c r="C47" s="454"/>
      <c r="D47" s="454"/>
      <c r="E47" s="454"/>
      <c r="F47" s="88" t="s">
        <v>126</v>
      </c>
      <c r="G47" s="418">
        <f>'GWST Staffing'!F7</f>
        <v>0</v>
      </c>
      <c r="H47" s="418">
        <f>'GWST Staffing'!C7</f>
        <v>0</v>
      </c>
      <c r="I47" s="418">
        <f>'GW M&amp;M Staffing'!H7</f>
        <v>0</v>
      </c>
      <c r="J47" s="418">
        <f>'GW M&amp;M Staffing'!E7</f>
        <v>0</v>
      </c>
      <c r="K47" s="416">
        <f>SUM(M47,O47,Q47,S47)</f>
        <v>0</v>
      </c>
      <c r="L47" s="417">
        <f>SUM(N47,P47,R47,T47)</f>
        <v>0</v>
      </c>
      <c r="M47" s="758">
        <f>'NMSA Staffing'!F7</f>
        <v>0</v>
      </c>
      <c r="N47" s="758">
        <f>'NMSA Staffing'!C7</f>
        <v>0</v>
      </c>
      <c r="O47" s="758">
        <f>'NASQAN Staffing'!F7</f>
        <v>0</v>
      </c>
      <c r="P47" s="758">
        <f>'NASQAN Staffing'!C7</f>
        <v>0</v>
      </c>
      <c r="Q47" s="758">
        <f>'NMN Staffing'!F7</f>
        <v>0</v>
      </c>
      <c r="R47" s="758">
        <f>'NMN Staffing'!C7</f>
        <v>0</v>
      </c>
      <c r="S47" s="758">
        <f>'HBN Staffing'!F7</f>
        <v>0</v>
      </c>
      <c r="T47" s="758">
        <f>'HBN Staffing'!C7</f>
        <v>0</v>
      </c>
      <c r="U47" s="418">
        <f>'SW RSQA Staffing'!F7</f>
        <v>0</v>
      </c>
      <c r="V47" s="418">
        <f>'SW RSQA Staffing'!C7</f>
        <v>0</v>
      </c>
      <c r="W47" s="418">
        <f>'SW Trends Staffing'!F7</f>
        <v>0</v>
      </c>
      <c r="X47" s="418">
        <f>'SW Trends Staffing'!C7</f>
        <v>0</v>
      </c>
      <c r="Y47" s="418">
        <f>'SW Modeling Staffing'!F7</f>
        <v>0</v>
      </c>
      <c r="Z47" s="418">
        <f>'SW Modeling Staffing'!C7</f>
        <v>0</v>
      </c>
      <c r="AA47" s="418">
        <f>'NADP Staffing'!F7</f>
        <v>0</v>
      </c>
      <c r="AB47" s="418">
        <f>'NADP Staffing'!$C7</f>
        <v>0</v>
      </c>
      <c r="AC47" s="418">
        <f>'NPSP Staffing'!F7</f>
        <v>0</v>
      </c>
      <c r="AD47" s="418">
        <f>'NPSP Staffing'!$C7</f>
        <v>0</v>
      </c>
      <c r="AE47" s="418">
        <f>'HST Staffing'!F7</f>
        <v>0</v>
      </c>
      <c r="AF47" s="418">
        <f>'HST Staffing'!C7</f>
        <v>0</v>
      </c>
      <c r="AG47" s="418">
        <f>'IWS Staffing'!F7</f>
        <v>0</v>
      </c>
      <c r="AH47" s="418">
        <f>'IWS Staffing'!$C7</f>
        <v>0</v>
      </c>
      <c r="AI47"/>
      <c r="AJ47"/>
      <c r="AK47"/>
      <c r="AL47"/>
      <c r="AM47"/>
      <c r="AN47"/>
      <c r="AO47" s="68"/>
      <c r="AP47" s="68"/>
      <c r="AQ47" s="68"/>
      <c r="AR47" s="68"/>
      <c r="AS47" s="162"/>
      <c r="AT47" s="162"/>
      <c r="AU47" s="162"/>
      <c r="AV47" s="106"/>
      <c r="AW47" s="106"/>
      <c r="AX47" s="106"/>
      <c r="AY47" s="106"/>
      <c r="AZ47" s="106"/>
      <c r="BA47" s="106"/>
      <c r="BB47" s="106"/>
      <c r="BC47" s="106"/>
      <c r="BD47" s="106"/>
      <c r="BE47" s="106"/>
      <c r="BF47" s="106"/>
      <c r="BG47" s="106"/>
      <c r="BH47" s="106"/>
      <c r="BI47" s="106"/>
      <c r="BJ47" s="106"/>
      <c r="BK47" s="106"/>
      <c r="BL47" s="106"/>
      <c r="BM47" s="106"/>
      <c r="BN47" s="106"/>
      <c r="BO47" s="106"/>
    </row>
    <row r="48" spans="1:67" s="66" customFormat="1" ht="14.25" x14ac:dyDescent="0.2">
      <c r="A48" s="454"/>
      <c r="B48" s="453"/>
      <c r="C48" s="453"/>
      <c r="D48" s="453"/>
      <c r="E48" s="453"/>
      <c r="F48" s="453"/>
      <c r="G48" s="535"/>
      <c r="H48" s="535"/>
      <c r="I48" s="535"/>
      <c r="J48" s="535"/>
      <c r="K48" s="453"/>
      <c r="L48" s="453"/>
      <c r="M48" s="453"/>
      <c r="N48" s="453"/>
      <c r="O48" s="453"/>
      <c r="P48" s="453"/>
      <c r="Q48" s="453"/>
      <c r="R48" s="453"/>
      <c r="S48" s="712"/>
      <c r="T48" s="712"/>
      <c r="U48" s="453"/>
      <c r="V48" s="453"/>
      <c r="W48" s="535"/>
      <c r="X48" s="535"/>
      <c r="Y48" s="453"/>
      <c r="Z48" s="453"/>
      <c r="AA48" s="753"/>
      <c r="AB48" s="753"/>
      <c r="AC48" s="753"/>
      <c r="AD48" s="753"/>
      <c r="AE48" s="535"/>
      <c r="AF48" s="535"/>
      <c r="AG48" s="535"/>
      <c r="AH48" s="535"/>
      <c r="AI48" s="160"/>
      <c r="AJ48"/>
      <c r="AK48"/>
      <c r="AL48"/>
      <c r="AM48"/>
      <c r="AN48"/>
      <c r="AO48" s="117"/>
      <c r="AP48" s="117"/>
      <c r="AQ48" s="117"/>
      <c r="AR48" s="117"/>
      <c r="AS48" s="197"/>
      <c r="AT48" s="197"/>
      <c r="AU48" s="197"/>
      <c r="AV48" s="56"/>
      <c r="AW48" s="56"/>
      <c r="AX48" s="56"/>
      <c r="AY48" s="56"/>
      <c r="AZ48" s="56"/>
      <c r="BA48" s="56"/>
      <c r="BB48" s="56"/>
      <c r="BC48" s="56"/>
      <c r="BD48" s="56"/>
      <c r="BE48" s="56"/>
      <c r="BF48" s="56"/>
      <c r="BG48" s="56"/>
      <c r="BH48" s="56"/>
      <c r="BI48" s="56"/>
      <c r="BJ48" s="56"/>
      <c r="BK48" s="56"/>
      <c r="BL48" s="56"/>
      <c r="BM48" s="56"/>
      <c r="BN48" s="56"/>
      <c r="BO48" s="56"/>
    </row>
    <row r="49" spans="1:67" s="66" customFormat="1" ht="14.25" x14ac:dyDescent="0.2">
      <c r="A49" s="454"/>
      <c r="B49" s="453"/>
      <c r="C49" s="453"/>
      <c r="D49" s="453"/>
      <c r="E49" s="453"/>
      <c r="F49" s="453"/>
      <c r="G49" s="535"/>
      <c r="H49" s="535"/>
      <c r="I49" s="535"/>
      <c r="J49" s="535"/>
      <c r="K49" s="453"/>
      <c r="L49" s="453"/>
      <c r="M49" s="453"/>
      <c r="N49" s="453"/>
      <c r="O49" s="453"/>
      <c r="P49" s="453"/>
      <c r="Q49" s="453"/>
      <c r="R49" s="453"/>
      <c r="S49" s="712"/>
      <c r="T49" s="712"/>
      <c r="U49" s="453"/>
      <c r="V49" s="453"/>
      <c r="W49" s="535"/>
      <c r="X49" s="535"/>
      <c r="Y49" s="453"/>
      <c r="Z49" s="453"/>
      <c r="AA49" s="753"/>
      <c r="AB49" s="753"/>
      <c r="AC49" s="753"/>
      <c r="AD49" s="753"/>
      <c r="AE49" s="535"/>
      <c r="AF49" s="535"/>
      <c r="AG49" s="535"/>
      <c r="AH49" s="535"/>
      <c r="AI49" s="160"/>
      <c r="AJ49"/>
      <c r="AK49"/>
      <c r="AL49"/>
      <c r="AM49"/>
      <c r="AN49"/>
      <c r="AO49" s="117"/>
      <c r="AP49" s="117"/>
      <c r="AQ49" s="117"/>
      <c r="AR49" s="117"/>
      <c r="AS49" s="197"/>
      <c r="AT49" s="197"/>
      <c r="AU49" s="197"/>
      <c r="AV49" s="56"/>
      <c r="AW49" s="56"/>
      <c r="AX49" s="56"/>
      <c r="AY49" s="56"/>
      <c r="AZ49" s="56"/>
      <c r="BA49" s="56"/>
      <c r="BB49" s="56"/>
      <c r="BC49" s="56"/>
      <c r="BD49" s="56"/>
      <c r="BE49" s="56"/>
      <c r="BF49" s="56"/>
      <c r="BG49" s="56"/>
      <c r="BH49" s="56"/>
      <c r="BI49" s="56"/>
      <c r="BJ49" s="56"/>
      <c r="BK49" s="56"/>
      <c r="BL49" s="56"/>
      <c r="BM49" s="56"/>
      <c r="BN49" s="56"/>
      <c r="BO49" s="56"/>
    </row>
    <row r="50" spans="1:67" s="66" customFormat="1" ht="14.25" x14ac:dyDescent="0.2">
      <c r="A50" s="454"/>
      <c r="B50" s="453"/>
      <c r="C50" s="453"/>
      <c r="D50" s="453"/>
      <c r="E50" s="453"/>
      <c r="F50" s="453"/>
      <c r="G50" s="535"/>
      <c r="H50" s="535"/>
      <c r="I50" s="535"/>
      <c r="J50" s="535"/>
      <c r="K50" s="453"/>
      <c r="L50" s="453"/>
      <c r="M50" s="453"/>
      <c r="N50" s="453"/>
      <c r="O50" s="453"/>
      <c r="P50" s="453"/>
      <c r="Q50" s="453"/>
      <c r="R50" s="453"/>
      <c r="S50" s="712"/>
      <c r="T50" s="712"/>
      <c r="U50" s="453"/>
      <c r="V50" s="453"/>
      <c r="W50" s="535"/>
      <c r="X50" s="535"/>
      <c r="Y50" s="453"/>
      <c r="Z50" s="453"/>
      <c r="AA50" s="753"/>
      <c r="AB50" s="753"/>
      <c r="AC50" s="753"/>
      <c r="AD50" s="753"/>
      <c r="AE50" s="535"/>
      <c r="AF50" s="535"/>
      <c r="AG50" s="535"/>
      <c r="AH50" s="535"/>
      <c r="AI50" s="160"/>
      <c r="AJ50"/>
      <c r="AK50"/>
      <c r="AL50"/>
      <c r="AM50"/>
      <c r="AN50"/>
      <c r="AO50" s="117"/>
      <c r="AP50" s="117"/>
      <c r="AQ50" s="117"/>
      <c r="AR50" s="117"/>
      <c r="AS50" s="197"/>
      <c r="AT50" s="197"/>
      <c r="AU50" s="197"/>
      <c r="AV50" s="56"/>
      <c r="AW50" s="56"/>
      <c r="AX50" s="56"/>
      <c r="AY50" s="56"/>
      <c r="AZ50" s="56"/>
      <c r="BA50" s="56"/>
      <c r="BB50" s="56"/>
      <c r="BC50" s="56"/>
      <c r="BD50" s="56"/>
      <c r="BE50" s="56"/>
      <c r="BF50" s="56"/>
      <c r="BG50" s="56"/>
      <c r="BH50" s="56"/>
      <c r="BI50" s="56"/>
      <c r="BJ50" s="56"/>
      <c r="BK50" s="56"/>
      <c r="BL50" s="56"/>
      <c r="BM50" s="56"/>
      <c r="BN50" s="56"/>
      <c r="BO50" s="56"/>
    </row>
    <row r="51" spans="1:67" s="66" customFormat="1" ht="14.25" x14ac:dyDescent="0.2">
      <c r="A51" s="454"/>
      <c r="B51" s="453"/>
      <c r="C51" s="453"/>
      <c r="D51" s="453"/>
      <c r="E51" s="453"/>
      <c r="F51" s="453"/>
      <c r="G51" s="535"/>
      <c r="H51" s="535"/>
      <c r="I51" s="535"/>
      <c r="J51" s="535"/>
      <c r="K51" s="453"/>
      <c r="L51" s="453"/>
      <c r="M51" s="453"/>
      <c r="N51" s="453"/>
      <c r="O51" s="453"/>
      <c r="P51" s="453"/>
      <c r="Q51" s="453"/>
      <c r="R51" s="453"/>
      <c r="S51" s="712"/>
      <c r="T51" s="712"/>
      <c r="U51" s="453"/>
      <c r="V51" s="453"/>
      <c r="W51" s="535"/>
      <c r="X51" s="535"/>
      <c r="Y51" s="453"/>
      <c r="Z51" s="453"/>
      <c r="AA51" s="753"/>
      <c r="AB51" s="753"/>
      <c r="AC51" s="753"/>
      <c r="AD51" s="753"/>
      <c r="AE51" s="535"/>
      <c r="AF51" s="535"/>
      <c r="AG51" s="535"/>
      <c r="AH51" s="535"/>
      <c r="AI51" s="160"/>
      <c r="AJ51"/>
      <c r="AK51"/>
      <c r="AL51"/>
      <c r="AM51"/>
      <c r="AN51"/>
      <c r="AO51" s="117"/>
      <c r="AP51" s="117"/>
      <c r="AQ51" s="117"/>
      <c r="AR51" s="117"/>
      <c r="AS51" s="197"/>
      <c r="AT51" s="197"/>
      <c r="AU51" s="197"/>
      <c r="AV51" s="56"/>
      <c r="AW51" s="56"/>
      <c r="AX51" s="56"/>
      <c r="AY51" s="56"/>
      <c r="AZ51" s="56"/>
      <c r="BA51" s="56"/>
      <c r="BB51" s="56"/>
      <c r="BC51" s="56"/>
      <c r="BD51" s="56"/>
      <c r="BE51" s="56"/>
      <c r="BF51" s="56"/>
      <c r="BG51" s="56"/>
      <c r="BH51" s="56"/>
      <c r="BI51" s="56"/>
      <c r="BJ51" s="56"/>
      <c r="BK51" s="56"/>
      <c r="BL51" s="56"/>
      <c r="BM51" s="56"/>
      <c r="BN51" s="56"/>
      <c r="BO51" s="56"/>
    </row>
    <row r="52" spans="1:67" s="66" customFormat="1" ht="14.25" x14ac:dyDescent="0.2">
      <c r="A52" s="454"/>
      <c r="B52" s="453"/>
      <c r="C52" s="453"/>
      <c r="D52" s="453"/>
      <c r="E52" s="453"/>
      <c r="F52" s="453"/>
      <c r="G52" s="535"/>
      <c r="H52" s="535"/>
      <c r="I52" s="535"/>
      <c r="J52" s="535"/>
      <c r="K52" s="453"/>
      <c r="L52" s="453"/>
      <c r="M52" s="453"/>
      <c r="N52" s="453"/>
      <c r="O52" s="453"/>
      <c r="P52" s="453"/>
      <c r="Q52" s="453"/>
      <c r="R52" s="453"/>
      <c r="S52" s="712"/>
      <c r="T52" s="712"/>
      <c r="U52" s="453"/>
      <c r="V52" s="453"/>
      <c r="W52" s="535"/>
      <c r="X52" s="535"/>
      <c r="Y52" s="453"/>
      <c r="Z52" s="453"/>
      <c r="AA52" s="753"/>
      <c r="AB52" s="753"/>
      <c r="AC52" s="753"/>
      <c r="AD52" s="753"/>
      <c r="AE52" s="535"/>
      <c r="AF52" s="535"/>
      <c r="AG52" s="535"/>
      <c r="AH52" s="535"/>
      <c r="AI52" s="160"/>
      <c r="AJ52"/>
      <c r="AK52"/>
      <c r="AL52"/>
      <c r="AM52"/>
      <c r="AN52"/>
      <c r="AO52" s="117"/>
      <c r="AP52" s="117"/>
      <c r="AQ52" s="117"/>
      <c r="AR52" s="117"/>
      <c r="AS52" s="197"/>
      <c r="AT52" s="197"/>
      <c r="AU52" s="197"/>
      <c r="AV52" s="56"/>
      <c r="AW52" s="56"/>
      <c r="AX52" s="56"/>
      <c r="AY52" s="56"/>
      <c r="AZ52" s="56"/>
      <c r="BA52" s="56"/>
      <c r="BB52" s="56"/>
      <c r="BC52" s="56"/>
      <c r="BD52" s="56"/>
      <c r="BE52" s="56"/>
      <c r="BF52" s="56"/>
      <c r="BG52" s="56"/>
      <c r="BH52" s="56"/>
      <c r="BI52" s="56"/>
      <c r="BJ52" s="56"/>
      <c r="BK52" s="56"/>
      <c r="BL52" s="56"/>
      <c r="BM52" s="56"/>
      <c r="BN52" s="56"/>
      <c r="BO52" s="56"/>
    </row>
    <row r="53" spans="1:67" s="66" customFormat="1" ht="14.25" x14ac:dyDescent="0.2">
      <c r="A53" s="454"/>
      <c r="B53" s="453"/>
      <c r="C53" s="453"/>
      <c r="D53" s="453"/>
      <c r="E53" s="453"/>
      <c r="F53" s="453"/>
      <c r="G53" s="535"/>
      <c r="H53" s="535"/>
      <c r="I53" s="535"/>
      <c r="J53" s="535"/>
      <c r="K53" s="453"/>
      <c r="L53" s="453"/>
      <c r="M53" s="453"/>
      <c r="N53" s="453"/>
      <c r="O53" s="453"/>
      <c r="P53" s="453"/>
      <c r="Q53" s="453"/>
      <c r="R53" s="453"/>
      <c r="S53" s="712"/>
      <c r="T53" s="712"/>
      <c r="U53" s="453"/>
      <c r="V53" s="453"/>
      <c r="W53" s="535"/>
      <c r="X53" s="535"/>
      <c r="Y53" s="453"/>
      <c r="Z53" s="453"/>
      <c r="AA53" s="753"/>
      <c r="AB53" s="753"/>
      <c r="AC53" s="753"/>
      <c r="AD53" s="753"/>
      <c r="AE53" s="535"/>
      <c r="AF53" s="535"/>
      <c r="AG53" s="535"/>
      <c r="AH53" s="535"/>
      <c r="AI53" s="160"/>
      <c r="AJ53"/>
      <c r="AK53"/>
      <c r="AL53"/>
      <c r="AM53"/>
      <c r="AN53"/>
      <c r="AO53" s="117"/>
      <c r="AP53" s="117"/>
      <c r="AQ53" s="117"/>
      <c r="AR53" s="117"/>
      <c r="AS53" s="197"/>
      <c r="AT53" s="197"/>
      <c r="AU53" s="197"/>
      <c r="AV53" s="56"/>
      <c r="AW53" s="56"/>
      <c r="AX53" s="56"/>
      <c r="AY53" s="56"/>
      <c r="AZ53" s="56"/>
      <c r="BA53" s="56"/>
      <c r="BB53" s="56"/>
      <c r="BC53" s="56"/>
      <c r="BD53" s="56"/>
      <c r="BE53" s="56"/>
      <c r="BF53" s="56"/>
      <c r="BG53" s="56"/>
      <c r="BH53" s="56"/>
      <c r="BI53" s="56"/>
      <c r="BJ53" s="56"/>
      <c r="BK53" s="56"/>
      <c r="BL53" s="56"/>
      <c r="BM53" s="56"/>
      <c r="BN53" s="56"/>
      <c r="BO53" s="56"/>
    </row>
    <row r="54" spans="1:67" s="66" customFormat="1" ht="14.25" x14ac:dyDescent="0.2">
      <c r="A54" s="454"/>
      <c r="B54" s="453"/>
      <c r="C54" s="453"/>
      <c r="D54" s="453"/>
      <c r="E54" s="453"/>
      <c r="F54" s="453"/>
      <c r="G54" s="535"/>
      <c r="H54" s="535"/>
      <c r="I54" s="535"/>
      <c r="J54" s="535"/>
      <c r="K54" s="453"/>
      <c r="L54" s="453"/>
      <c r="M54" s="453"/>
      <c r="N54" s="453"/>
      <c r="O54" s="453"/>
      <c r="P54" s="453"/>
      <c r="Q54" s="453"/>
      <c r="R54" s="453"/>
      <c r="S54" s="712"/>
      <c r="T54" s="712"/>
      <c r="U54" s="453"/>
      <c r="V54" s="453"/>
      <c r="W54" s="535"/>
      <c r="X54" s="535"/>
      <c r="Y54" s="453"/>
      <c r="Z54" s="453"/>
      <c r="AA54" s="753"/>
      <c r="AB54" s="753"/>
      <c r="AC54" s="753"/>
      <c r="AD54" s="753"/>
      <c r="AE54" s="535"/>
      <c r="AF54" s="535"/>
      <c r="AG54" s="535"/>
      <c r="AH54" s="535"/>
      <c r="AI54" s="160"/>
      <c r="AJ54"/>
      <c r="AK54"/>
      <c r="AL54"/>
      <c r="AM54"/>
      <c r="AN54"/>
      <c r="AO54" s="117"/>
      <c r="AP54" s="117"/>
      <c r="AQ54" s="117"/>
      <c r="AR54" s="117"/>
      <c r="AS54" s="197"/>
      <c r="AT54" s="197"/>
      <c r="AU54" s="197"/>
      <c r="AV54" s="56"/>
      <c r="AW54" s="56"/>
      <c r="AX54" s="56"/>
      <c r="AY54" s="56"/>
      <c r="AZ54" s="56"/>
      <c r="BA54" s="56"/>
      <c r="BB54" s="56"/>
      <c r="BC54" s="56"/>
      <c r="BD54" s="56"/>
      <c r="BE54" s="56"/>
      <c r="BF54" s="56"/>
      <c r="BG54" s="56"/>
      <c r="BH54" s="56"/>
      <c r="BI54" s="56"/>
      <c r="BJ54" s="56"/>
      <c r="BK54" s="56"/>
      <c r="BL54" s="56"/>
      <c r="BM54" s="56"/>
      <c r="BN54" s="56"/>
      <c r="BO54" s="56"/>
    </row>
    <row r="55" spans="1:67" s="66" customFormat="1" ht="14.25" x14ac:dyDescent="0.2">
      <c r="A55" s="454"/>
      <c r="B55" s="453"/>
      <c r="C55" s="453"/>
      <c r="D55" s="453"/>
      <c r="E55" s="453"/>
      <c r="F55" s="453"/>
      <c r="G55" s="535"/>
      <c r="H55" s="535"/>
      <c r="I55" s="535"/>
      <c r="J55" s="535"/>
      <c r="K55" s="453"/>
      <c r="L55" s="453"/>
      <c r="M55" s="453"/>
      <c r="N55" s="453"/>
      <c r="O55" s="453"/>
      <c r="P55" s="453"/>
      <c r="Q55" s="453"/>
      <c r="R55" s="453"/>
      <c r="S55" s="712"/>
      <c r="T55" s="712"/>
      <c r="U55" s="453"/>
      <c r="V55" s="453"/>
      <c r="W55" s="535"/>
      <c r="X55" s="535"/>
      <c r="Y55" s="453"/>
      <c r="Z55" s="453"/>
      <c r="AA55" s="753"/>
      <c r="AB55" s="753"/>
      <c r="AC55" s="753"/>
      <c r="AD55" s="753"/>
      <c r="AE55" s="535"/>
      <c r="AF55" s="535"/>
      <c r="AG55" s="535"/>
      <c r="AH55" s="535"/>
      <c r="AI55" s="160"/>
      <c r="AJ55"/>
      <c r="AK55"/>
      <c r="AL55"/>
      <c r="AM55"/>
      <c r="AN55"/>
      <c r="AO55" s="117"/>
      <c r="AP55" s="117"/>
      <c r="AQ55" s="117"/>
      <c r="AR55" s="117"/>
      <c r="AS55" s="197"/>
      <c r="AT55" s="197"/>
      <c r="AU55" s="197"/>
      <c r="AV55" s="56"/>
      <c r="AW55" s="56"/>
      <c r="AX55" s="56"/>
      <c r="AY55" s="56"/>
      <c r="AZ55" s="56"/>
      <c r="BA55" s="56"/>
      <c r="BB55" s="56"/>
      <c r="BC55" s="56"/>
      <c r="BD55" s="56"/>
      <c r="BE55" s="56"/>
      <c r="BF55" s="56"/>
      <c r="BG55" s="56"/>
      <c r="BH55" s="56"/>
      <c r="BI55" s="56"/>
      <c r="BJ55" s="56"/>
      <c r="BK55" s="56"/>
      <c r="BL55" s="56"/>
      <c r="BM55" s="56"/>
      <c r="BN55" s="56"/>
      <c r="BO55" s="56"/>
    </row>
    <row r="56" spans="1:67" x14ac:dyDescent="0.2">
      <c r="A56" s="444"/>
      <c r="B56" s="40"/>
      <c r="C56" s="40"/>
      <c r="D56" s="40"/>
      <c r="E56" s="40"/>
      <c r="F56" s="40"/>
      <c r="G56" s="40"/>
      <c r="H56" s="40"/>
      <c r="I56" s="40"/>
      <c r="J56" s="40"/>
      <c r="K56" s="40"/>
      <c r="L56" s="40"/>
      <c r="M56" s="40"/>
      <c r="N56" s="40"/>
      <c r="O56" s="40"/>
      <c r="P56" s="40"/>
      <c r="Q56" s="40"/>
      <c r="R56" s="40"/>
      <c r="S56" s="644"/>
      <c r="T56" s="644"/>
      <c r="U56" s="40"/>
      <c r="V56" s="40"/>
      <c r="W56" s="40"/>
      <c r="X56" s="40"/>
      <c r="Y56" s="40"/>
      <c r="Z56" s="40"/>
      <c r="AA56" s="745"/>
      <c r="AB56" s="745"/>
      <c r="AC56" s="745"/>
      <c r="AD56" s="745"/>
      <c r="AE56" s="40"/>
      <c r="AF56" s="40"/>
      <c r="AG56" s="40"/>
      <c r="AH56" s="40"/>
      <c r="AI56" s="160"/>
      <c r="AO56" s="40"/>
      <c r="AP56" s="40"/>
      <c r="AQ56" s="40"/>
      <c r="AR56" s="40"/>
    </row>
    <row r="57" spans="1:67" x14ac:dyDescent="0.2">
      <c r="A57" s="444"/>
      <c r="B57" s="40"/>
      <c r="C57" s="40"/>
      <c r="D57" s="40"/>
      <c r="E57" s="40"/>
      <c r="F57" s="40"/>
      <c r="G57" s="40"/>
      <c r="H57" s="40"/>
      <c r="I57" s="40"/>
      <c r="J57" s="40"/>
      <c r="K57" s="40"/>
      <c r="L57" s="40"/>
      <c r="M57" s="40"/>
      <c r="N57" s="40"/>
      <c r="O57" s="40"/>
      <c r="P57" s="40"/>
      <c r="Q57" s="40"/>
      <c r="R57" s="40"/>
      <c r="S57" s="644"/>
      <c r="T57" s="644"/>
      <c r="U57" s="40"/>
      <c r="V57" s="40"/>
      <c r="W57" s="40"/>
      <c r="X57" s="40"/>
      <c r="Y57" s="40"/>
      <c r="Z57" s="40"/>
      <c r="AA57" s="745"/>
      <c r="AB57" s="745"/>
      <c r="AC57" s="745"/>
      <c r="AD57" s="745"/>
      <c r="AE57" s="40"/>
      <c r="AF57" s="40"/>
      <c r="AG57" s="40"/>
      <c r="AH57" s="40"/>
      <c r="AI57" s="160"/>
      <c r="AO57" s="40"/>
      <c r="AP57" s="40"/>
      <c r="AQ57" s="40"/>
      <c r="AR57" s="40"/>
    </row>
    <row r="58" spans="1:67" x14ac:dyDescent="0.2">
      <c r="A58" s="444"/>
      <c r="B58" s="40"/>
      <c r="C58" s="40"/>
      <c r="D58" s="40"/>
      <c r="E58" s="40"/>
      <c r="F58" s="40"/>
      <c r="G58" s="40"/>
      <c r="H58" s="40"/>
      <c r="I58" s="40"/>
      <c r="J58" s="40"/>
      <c r="K58" s="40"/>
      <c r="L58" s="40"/>
      <c r="M58" s="40"/>
      <c r="N58" s="40"/>
      <c r="O58" s="40"/>
      <c r="P58" s="40"/>
      <c r="Q58" s="40"/>
      <c r="R58" s="40"/>
      <c r="S58" s="644"/>
      <c r="T58" s="644"/>
      <c r="U58" s="40"/>
      <c r="V58" s="40"/>
      <c r="W58" s="40"/>
      <c r="X58" s="40"/>
      <c r="Y58" s="40"/>
      <c r="Z58" s="40"/>
      <c r="AA58" s="745"/>
      <c r="AB58" s="745"/>
      <c r="AC58" s="745"/>
      <c r="AD58" s="745"/>
      <c r="AE58" s="40"/>
      <c r="AF58" s="40"/>
      <c r="AG58" s="40"/>
      <c r="AH58" s="40"/>
      <c r="AI58" s="160"/>
      <c r="AO58" s="40"/>
      <c r="AP58" s="40"/>
      <c r="AQ58" s="40"/>
      <c r="AR58" s="40"/>
    </row>
    <row r="59" spans="1:67" x14ac:dyDescent="0.2">
      <c r="A59" s="444"/>
      <c r="B59" s="147"/>
      <c r="C59" s="147"/>
      <c r="D59" s="147"/>
      <c r="E59" s="147"/>
      <c r="F59" s="147"/>
      <c r="G59" s="147"/>
      <c r="H59" s="147"/>
      <c r="I59" s="147"/>
      <c r="J59" s="147"/>
      <c r="K59" s="147"/>
      <c r="L59" s="147"/>
      <c r="M59" s="147"/>
      <c r="N59" s="147"/>
      <c r="O59" s="147"/>
      <c r="P59" s="147"/>
      <c r="Q59" s="147"/>
      <c r="R59" s="147"/>
      <c r="S59" s="672"/>
      <c r="T59" s="672"/>
      <c r="U59" s="147"/>
      <c r="V59" s="147"/>
      <c r="W59" s="147"/>
      <c r="X59" s="147"/>
      <c r="Y59" s="147"/>
      <c r="Z59" s="147"/>
      <c r="AA59" s="672"/>
      <c r="AB59" s="672"/>
      <c r="AC59" s="672"/>
      <c r="AD59" s="672"/>
      <c r="AE59" s="147"/>
      <c r="AF59" s="147"/>
      <c r="AG59" s="147"/>
      <c r="AH59" s="147"/>
      <c r="AI59" s="160"/>
      <c r="AO59" s="147"/>
      <c r="AP59" s="147"/>
      <c r="AQ59" s="147"/>
      <c r="AR59" s="147"/>
    </row>
    <row r="60" spans="1:67" x14ac:dyDescent="0.2">
      <c r="A60" s="444"/>
      <c r="B60" s="147"/>
      <c r="C60" s="147"/>
      <c r="D60" s="147"/>
      <c r="E60" s="147"/>
      <c r="F60" s="147"/>
      <c r="G60" s="147"/>
      <c r="H60" s="147"/>
      <c r="I60" s="147"/>
      <c r="J60" s="147"/>
      <c r="K60" s="147"/>
      <c r="L60" s="147"/>
      <c r="M60" s="147"/>
      <c r="N60" s="147"/>
      <c r="O60" s="147"/>
      <c r="P60" s="147"/>
      <c r="Q60" s="147"/>
      <c r="R60" s="147"/>
      <c r="S60" s="672"/>
      <c r="T60" s="672"/>
      <c r="U60" s="147"/>
      <c r="V60" s="147"/>
      <c r="W60" s="147"/>
      <c r="X60" s="147"/>
      <c r="Y60" s="147"/>
      <c r="Z60" s="147"/>
      <c r="AA60" s="672"/>
      <c r="AB60" s="672"/>
      <c r="AC60" s="672"/>
      <c r="AD60" s="672"/>
      <c r="AE60" s="147"/>
      <c r="AF60" s="147"/>
      <c r="AG60" s="147"/>
      <c r="AH60" s="147"/>
      <c r="AI60" s="160"/>
      <c r="AO60" s="147"/>
      <c r="AP60" s="147"/>
      <c r="AQ60" s="147"/>
      <c r="AR60" s="147"/>
    </row>
    <row r="61" spans="1:67" x14ac:dyDescent="0.2">
      <c r="A61" s="444"/>
      <c r="B61" s="147"/>
      <c r="C61" s="147"/>
      <c r="D61" s="147"/>
      <c r="E61" s="147"/>
      <c r="F61" s="147"/>
      <c r="G61" s="147"/>
      <c r="H61" s="147"/>
      <c r="I61" s="147"/>
      <c r="J61" s="147"/>
      <c r="K61" s="147"/>
      <c r="L61" s="147"/>
      <c r="M61" s="147"/>
      <c r="N61" s="147"/>
      <c r="O61" s="147"/>
      <c r="P61" s="147"/>
      <c r="Q61" s="147"/>
      <c r="R61" s="147"/>
      <c r="S61" s="672"/>
      <c r="T61" s="672"/>
      <c r="U61" s="147"/>
      <c r="V61" s="147"/>
      <c r="W61" s="147"/>
      <c r="X61" s="147"/>
      <c r="Y61" s="147"/>
      <c r="Z61" s="147"/>
      <c r="AA61" s="672"/>
      <c r="AB61" s="672"/>
      <c r="AC61" s="672"/>
      <c r="AD61" s="672"/>
      <c r="AE61" s="147"/>
      <c r="AF61" s="147"/>
      <c r="AG61" s="147"/>
      <c r="AH61" s="147"/>
      <c r="AI61" s="160"/>
      <c r="AO61" s="147"/>
      <c r="AP61" s="147"/>
      <c r="AQ61" s="147"/>
      <c r="AR61" s="147"/>
    </row>
    <row r="62" spans="1:67" x14ac:dyDescent="0.2">
      <c r="A62" s="444"/>
      <c r="B62" s="147"/>
      <c r="C62" s="147"/>
      <c r="D62" s="147"/>
      <c r="E62" s="147"/>
      <c r="F62" s="147"/>
      <c r="G62" s="147"/>
      <c r="H62" s="147"/>
      <c r="I62" s="147"/>
      <c r="J62" s="147"/>
      <c r="K62" s="147"/>
      <c r="L62" s="147"/>
      <c r="M62" s="147"/>
      <c r="N62" s="147"/>
      <c r="O62" s="147"/>
      <c r="P62" s="147"/>
      <c r="Q62" s="147"/>
      <c r="R62" s="147"/>
      <c r="S62" s="672"/>
      <c r="T62" s="672"/>
      <c r="U62" s="147"/>
      <c r="V62" s="147"/>
      <c r="W62" s="147"/>
      <c r="X62" s="147"/>
      <c r="Y62" s="147"/>
      <c r="Z62" s="147"/>
      <c r="AA62" s="672"/>
      <c r="AB62" s="672"/>
      <c r="AC62" s="672"/>
      <c r="AD62" s="672"/>
      <c r="AE62" s="147"/>
      <c r="AF62" s="147"/>
      <c r="AG62" s="147"/>
      <c r="AH62" s="147"/>
      <c r="AI62" s="160"/>
      <c r="AO62" s="147"/>
      <c r="AP62" s="147"/>
      <c r="AQ62" s="147"/>
      <c r="AR62" s="147"/>
    </row>
    <row r="63" spans="1:67" x14ac:dyDescent="0.2">
      <c r="A63" s="444"/>
      <c r="B63" s="147"/>
      <c r="C63" s="147"/>
      <c r="D63" s="147"/>
      <c r="E63" s="147"/>
      <c r="F63" s="147"/>
      <c r="G63" s="147"/>
      <c r="H63" s="147"/>
      <c r="I63" s="147"/>
      <c r="J63" s="147"/>
      <c r="K63" s="147"/>
      <c r="L63" s="147"/>
      <c r="M63" s="147"/>
      <c r="N63" s="147"/>
      <c r="O63" s="147"/>
      <c r="P63" s="147"/>
      <c r="Q63" s="147"/>
      <c r="R63" s="147"/>
      <c r="S63" s="672"/>
      <c r="T63" s="672"/>
      <c r="U63" s="147"/>
      <c r="V63" s="147"/>
      <c r="W63" s="147"/>
      <c r="X63" s="147"/>
      <c r="Y63" s="147"/>
      <c r="Z63" s="147"/>
      <c r="AA63" s="672"/>
      <c r="AB63" s="672"/>
      <c r="AC63" s="672"/>
      <c r="AD63" s="672"/>
      <c r="AE63" s="147"/>
      <c r="AF63" s="147"/>
      <c r="AG63" s="147"/>
      <c r="AH63" s="147"/>
      <c r="AI63" s="160"/>
      <c r="AO63" s="147"/>
      <c r="AP63" s="147"/>
      <c r="AQ63" s="147"/>
      <c r="AR63" s="147"/>
    </row>
    <row r="64" spans="1:67" x14ac:dyDescent="0.2">
      <c r="A64" s="444"/>
      <c r="B64" s="147"/>
      <c r="C64" s="147"/>
      <c r="D64" s="147"/>
      <c r="E64" s="147"/>
      <c r="F64" s="147"/>
      <c r="G64" s="147"/>
      <c r="H64" s="147"/>
      <c r="I64" s="147"/>
      <c r="J64" s="147"/>
      <c r="K64" s="147"/>
      <c r="L64" s="147"/>
      <c r="M64" s="147"/>
      <c r="N64" s="147"/>
      <c r="O64" s="147"/>
      <c r="P64" s="147"/>
      <c r="Q64" s="147"/>
      <c r="R64" s="147"/>
      <c r="S64" s="672"/>
      <c r="T64" s="672"/>
      <c r="U64" s="147"/>
      <c r="V64" s="147"/>
      <c r="W64" s="147"/>
      <c r="X64" s="147"/>
      <c r="Y64" s="147"/>
      <c r="Z64" s="147"/>
      <c r="AA64" s="672"/>
      <c r="AB64" s="672"/>
      <c r="AC64" s="672"/>
      <c r="AD64" s="672"/>
      <c r="AE64" s="147"/>
      <c r="AF64" s="147"/>
      <c r="AG64" s="147"/>
      <c r="AH64" s="147"/>
      <c r="AI64" s="160"/>
      <c r="AO64" s="147"/>
      <c r="AP64" s="147"/>
      <c r="AQ64" s="147"/>
      <c r="AR64" s="147"/>
    </row>
    <row r="65" spans="1:44" x14ac:dyDescent="0.2">
      <c r="A65" s="444"/>
      <c r="B65" s="147"/>
      <c r="C65" s="147"/>
      <c r="D65" s="147"/>
      <c r="E65" s="147"/>
      <c r="F65" s="147"/>
      <c r="G65" s="147"/>
      <c r="H65" s="147"/>
      <c r="I65" s="147"/>
      <c r="J65" s="147"/>
      <c r="K65" s="147"/>
      <c r="L65" s="147"/>
      <c r="M65" s="147"/>
      <c r="N65" s="147"/>
      <c r="O65" s="147"/>
      <c r="P65" s="147"/>
      <c r="Q65" s="147"/>
      <c r="R65" s="147"/>
      <c r="S65" s="672"/>
      <c r="T65" s="672"/>
      <c r="U65" s="147"/>
      <c r="V65" s="147"/>
      <c r="W65" s="147"/>
      <c r="X65" s="147"/>
      <c r="Y65" s="147"/>
      <c r="Z65" s="147"/>
      <c r="AA65" s="672"/>
      <c r="AB65" s="672"/>
      <c r="AC65" s="672"/>
      <c r="AD65" s="672"/>
      <c r="AE65" s="147"/>
      <c r="AF65" s="147"/>
      <c r="AG65" s="147"/>
      <c r="AH65" s="147"/>
      <c r="AI65" s="160"/>
      <c r="AO65" s="147"/>
      <c r="AP65" s="147"/>
      <c r="AQ65" s="147"/>
      <c r="AR65" s="147"/>
    </row>
    <row r="66" spans="1:44" x14ac:dyDescent="0.2">
      <c r="A66" s="444"/>
      <c r="B66" s="147"/>
      <c r="C66" s="147"/>
      <c r="D66" s="147"/>
      <c r="E66" s="147"/>
      <c r="F66" s="147"/>
      <c r="G66" s="147"/>
      <c r="H66" s="147"/>
      <c r="I66" s="147"/>
      <c r="J66" s="147"/>
      <c r="K66" s="147"/>
      <c r="L66" s="147"/>
      <c r="M66" s="147"/>
      <c r="N66" s="147"/>
      <c r="O66" s="147"/>
      <c r="P66" s="147"/>
      <c r="Q66" s="147"/>
      <c r="R66" s="147"/>
      <c r="S66" s="672"/>
      <c r="T66" s="672"/>
      <c r="U66" s="147"/>
      <c r="V66" s="147"/>
      <c r="W66" s="147"/>
      <c r="X66" s="147"/>
      <c r="Y66" s="147"/>
      <c r="Z66" s="147"/>
      <c r="AA66" s="672"/>
      <c r="AB66" s="672"/>
      <c r="AC66" s="672"/>
      <c r="AD66" s="672"/>
      <c r="AE66" s="147"/>
      <c r="AF66" s="147"/>
      <c r="AG66" s="147"/>
      <c r="AH66" s="147"/>
      <c r="AI66" s="160"/>
      <c r="AO66" s="147"/>
      <c r="AP66" s="147"/>
      <c r="AQ66" s="147"/>
      <c r="AR66" s="147"/>
    </row>
    <row r="67" spans="1:44" x14ac:dyDescent="0.2">
      <c r="A67" s="444"/>
      <c r="B67" s="147"/>
      <c r="C67" s="147"/>
      <c r="D67" s="147"/>
      <c r="E67" s="147"/>
      <c r="F67" s="147"/>
      <c r="G67" s="147"/>
      <c r="H67" s="147"/>
      <c r="I67" s="147"/>
      <c r="J67" s="147"/>
      <c r="K67" s="147"/>
      <c r="L67" s="147"/>
      <c r="M67" s="147"/>
      <c r="N67" s="147"/>
      <c r="O67" s="147"/>
      <c r="P67" s="147"/>
      <c r="Q67" s="147"/>
      <c r="R67" s="147"/>
      <c r="S67" s="672"/>
      <c r="T67" s="672"/>
      <c r="U67" s="147"/>
      <c r="V67" s="147"/>
      <c r="W67" s="147"/>
      <c r="X67" s="147"/>
      <c r="Y67" s="147"/>
      <c r="Z67" s="147"/>
      <c r="AA67" s="672"/>
      <c r="AB67" s="672"/>
      <c r="AC67" s="672"/>
      <c r="AD67" s="672"/>
      <c r="AE67" s="147"/>
      <c r="AF67" s="147"/>
      <c r="AG67" s="147"/>
      <c r="AH67" s="147"/>
      <c r="AI67" s="160"/>
      <c r="AO67" s="147"/>
      <c r="AP67" s="147"/>
      <c r="AQ67" s="147"/>
      <c r="AR67" s="147"/>
    </row>
    <row r="68" spans="1:44" x14ac:dyDescent="0.2">
      <c r="A68" s="444"/>
      <c r="B68" s="147"/>
      <c r="C68" s="147"/>
      <c r="D68" s="147"/>
      <c r="E68" s="147"/>
      <c r="F68" s="147"/>
      <c r="G68" s="147"/>
      <c r="H68" s="147"/>
      <c r="I68" s="147"/>
      <c r="J68" s="147"/>
      <c r="K68" s="147"/>
      <c r="L68" s="147"/>
      <c r="M68" s="147"/>
      <c r="N68" s="147"/>
      <c r="O68" s="147"/>
      <c r="P68" s="147"/>
      <c r="Q68" s="147"/>
      <c r="R68" s="147"/>
      <c r="S68" s="672"/>
      <c r="T68" s="672"/>
      <c r="U68" s="147"/>
      <c r="V68" s="147"/>
      <c r="W68" s="147"/>
      <c r="X68" s="147"/>
      <c r="Y68" s="147"/>
      <c r="Z68" s="147"/>
      <c r="AA68" s="672"/>
      <c r="AB68" s="672"/>
      <c r="AC68" s="672"/>
      <c r="AD68" s="672"/>
      <c r="AE68" s="147"/>
      <c r="AF68" s="147"/>
      <c r="AG68" s="147"/>
      <c r="AH68" s="147"/>
      <c r="AI68" s="160"/>
      <c r="AO68" s="147"/>
      <c r="AP68" s="147"/>
      <c r="AQ68" s="147"/>
      <c r="AR68" s="147"/>
    </row>
    <row r="69" spans="1:44" x14ac:dyDescent="0.2">
      <c r="A69" s="444"/>
      <c r="B69" s="147"/>
      <c r="C69" s="147"/>
      <c r="D69" s="147"/>
      <c r="E69" s="147"/>
      <c r="F69" s="147"/>
      <c r="G69" s="147"/>
      <c r="H69" s="147"/>
      <c r="I69" s="147"/>
      <c r="J69" s="147"/>
      <c r="K69" s="147"/>
      <c r="L69" s="147"/>
      <c r="M69" s="147"/>
      <c r="N69" s="147"/>
      <c r="O69" s="147"/>
      <c r="P69" s="147"/>
      <c r="Q69" s="147"/>
      <c r="R69" s="147"/>
      <c r="S69" s="672"/>
      <c r="T69" s="672"/>
      <c r="U69" s="147"/>
      <c r="V69" s="147"/>
      <c r="W69" s="147"/>
      <c r="X69" s="147"/>
      <c r="Y69" s="147"/>
      <c r="Z69" s="147"/>
      <c r="AA69" s="672"/>
      <c r="AB69" s="672"/>
      <c r="AC69" s="672"/>
      <c r="AD69" s="672"/>
      <c r="AE69" s="147"/>
      <c r="AF69" s="147"/>
      <c r="AG69" s="147"/>
      <c r="AH69" s="147"/>
      <c r="AI69" s="160"/>
      <c r="AO69" s="147"/>
      <c r="AP69" s="147"/>
      <c r="AQ69" s="147"/>
      <c r="AR69" s="147"/>
    </row>
    <row r="70" spans="1:44" x14ac:dyDescent="0.2">
      <c r="A70" s="444"/>
      <c r="B70" s="147"/>
      <c r="C70" s="147"/>
      <c r="D70" s="147"/>
      <c r="E70" s="147"/>
      <c r="F70" s="147"/>
      <c r="G70" s="147"/>
      <c r="H70" s="147"/>
      <c r="I70" s="147"/>
      <c r="J70" s="147"/>
      <c r="K70" s="147"/>
      <c r="L70" s="147"/>
      <c r="M70" s="147"/>
      <c r="N70" s="147"/>
      <c r="O70" s="147"/>
      <c r="P70" s="147"/>
      <c r="Q70" s="147"/>
      <c r="R70" s="147"/>
      <c r="S70" s="672"/>
      <c r="T70" s="672"/>
      <c r="U70" s="147"/>
      <c r="V70" s="147"/>
      <c r="W70" s="147"/>
      <c r="X70" s="147"/>
      <c r="Y70" s="147"/>
      <c r="Z70" s="147"/>
      <c r="AA70" s="672"/>
      <c r="AB70" s="672"/>
      <c r="AC70" s="672"/>
      <c r="AD70" s="672"/>
      <c r="AE70" s="147"/>
      <c r="AF70" s="147"/>
      <c r="AG70" s="147"/>
      <c r="AH70" s="147"/>
      <c r="AI70" s="160"/>
      <c r="AO70" s="147"/>
      <c r="AP70" s="147"/>
      <c r="AQ70" s="147"/>
      <c r="AR70" s="147"/>
    </row>
    <row r="71" spans="1:44" x14ac:dyDescent="0.2">
      <c r="A71" s="444"/>
      <c r="B71" s="147"/>
      <c r="C71" s="147"/>
      <c r="D71" s="147"/>
      <c r="E71" s="147"/>
      <c r="F71" s="147"/>
      <c r="G71" s="147"/>
      <c r="H71" s="147"/>
      <c r="I71" s="147"/>
      <c r="J71" s="147"/>
      <c r="K71" s="147"/>
      <c r="L71" s="147"/>
      <c r="M71" s="147"/>
      <c r="N71" s="147"/>
      <c r="O71" s="147"/>
      <c r="P71" s="147"/>
      <c r="Q71" s="147"/>
      <c r="R71" s="147"/>
      <c r="S71" s="672"/>
      <c r="T71" s="672"/>
      <c r="U71" s="147"/>
      <c r="V71" s="147"/>
      <c r="W71" s="147"/>
      <c r="X71" s="147"/>
      <c r="Y71" s="147"/>
      <c r="Z71" s="147"/>
      <c r="AA71" s="672"/>
      <c r="AB71" s="672"/>
      <c r="AC71" s="672"/>
      <c r="AD71" s="672"/>
      <c r="AE71" s="147"/>
      <c r="AF71" s="147"/>
      <c r="AG71" s="147"/>
      <c r="AH71" s="147"/>
      <c r="AI71" s="160"/>
      <c r="AO71" s="147"/>
      <c r="AP71" s="147"/>
      <c r="AQ71" s="147"/>
      <c r="AR71" s="147"/>
    </row>
    <row r="72" spans="1:44" x14ac:dyDescent="0.2">
      <c r="A72" s="444"/>
      <c r="B72" s="147"/>
      <c r="C72" s="147"/>
      <c r="D72" s="147"/>
      <c r="E72" s="147"/>
      <c r="F72" s="147"/>
      <c r="G72" s="147"/>
      <c r="H72" s="147"/>
      <c r="I72" s="147"/>
      <c r="J72" s="147"/>
      <c r="K72" s="147"/>
      <c r="L72" s="147"/>
      <c r="M72" s="147"/>
      <c r="N72" s="147"/>
      <c r="O72" s="147"/>
      <c r="P72" s="147"/>
      <c r="Q72" s="147"/>
      <c r="R72" s="147"/>
      <c r="S72" s="672"/>
      <c r="T72" s="672"/>
      <c r="U72" s="147"/>
      <c r="V72" s="147"/>
      <c r="W72" s="147"/>
      <c r="X72" s="147"/>
      <c r="Y72" s="147"/>
      <c r="Z72" s="147"/>
      <c r="AA72" s="672"/>
      <c r="AB72" s="672"/>
      <c r="AC72" s="672"/>
      <c r="AD72" s="672"/>
      <c r="AE72" s="147"/>
      <c r="AF72" s="147"/>
      <c r="AG72" s="147"/>
      <c r="AH72" s="147"/>
      <c r="AI72" s="160"/>
      <c r="AO72" s="147"/>
      <c r="AP72" s="147"/>
      <c r="AQ72" s="147"/>
      <c r="AR72" s="147"/>
    </row>
    <row r="73" spans="1:44" x14ac:dyDescent="0.2">
      <c r="A73" s="444"/>
      <c r="B73" s="147"/>
      <c r="C73" s="147"/>
      <c r="D73" s="147"/>
      <c r="E73" s="147"/>
      <c r="F73" s="147"/>
      <c r="G73" s="147"/>
      <c r="H73" s="147"/>
      <c r="I73" s="147"/>
      <c r="J73" s="147"/>
      <c r="K73" s="147"/>
      <c r="L73" s="147"/>
      <c r="M73" s="147"/>
      <c r="N73" s="147"/>
      <c r="O73" s="147"/>
      <c r="P73" s="147"/>
      <c r="Q73" s="147"/>
      <c r="R73" s="147"/>
      <c r="S73" s="672"/>
      <c r="T73" s="672"/>
      <c r="U73" s="147"/>
      <c r="V73" s="147"/>
      <c r="W73" s="147"/>
      <c r="X73" s="147"/>
      <c r="Y73" s="147"/>
      <c r="Z73" s="147"/>
      <c r="AA73" s="672"/>
      <c r="AB73" s="672"/>
      <c r="AC73" s="672"/>
      <c r="AD73" s="672"/>
      <c r="AE73" s="147"/>
      <c r="AF73" s="147"/>
      <c r="AG73" s="147"/>
      <c r="AH73" s="147"/>
      <c r="AI73" s="160"/>
      <c r="AO73" s="147"/>
      <c r="AP73" s="147"/>
      <c r="AQ73" s="147"/>
      <c r="AR73" s="147"/>
    </row>
    <row r="74" spans="1:44" x14ac:dyDescent="0.2">
      <c r="A74" s="444"/>
      <c r="B74" s="147"/>
      <c r="C74" s="147"/>
      <c r="D74" s="147"/>
      <c r="E74" s="147"/>
      <c r="F74" s="147"/>
      <c r="G74" s="147"/>
      <c r="H74" s="147"/>
      <c r="I74" s="147"/>
      <c r="J74" s="147"/>
      <c r="K74" s="147"/>
      <c r="L74" s="147"/>
      <c r="M74" s="147"/>
      <c r="N74" s="147"/>
      <c r="O74" s="147"/>
      <c r="P74" s="147"/>
      <c r="Q74" s="147"/>
      <c r="R74" s="147"/>
      <c r="S74" s="672"/>
      <c r="T74" s="672"/>
      <c r="U74" s="147"/>
      <c r="V74" s="147"/>
      <c r="W74" s="147"/>
      <c r="X74" s="147"/>
      <c r="Y74" s="147"/>
      <c r="Z74" s="147"/>
      <c r="AA74" s="672"/>
      <c r="AB74" s="672"/>
      <c r="AC74" s="672"/>
      <c r="AD74" s="672"/>
      <c r="AE74" s="147"/>
      <c r="AF74" s="147"/>
      <c r="AG74" s="147"/>
      <c r="AH74" s="147"/>
      <c r="AI74" s="160"/>
      <c r="AO74" s="147"/>
      <c r="AP74" s="147"/>
      <c r="AQ74" s="147"/>
      <c r="AR74" s="147"/>
    </row>
    <row r="75" spans="1:44" x14ac:dyDescent="0.2">
      <c r="A75" s="444"/>
      <c r="B75" s="147"/>
      <c r="C75" s="147"/>
      <c r="D75" s="147"/>
      <c r="E75" s="147"/>
      <c r="F75" s="147"/>
      <c r="G75" s="147"/>
      <c r="H75" s="147"/>
      <c r="I75" s="147"/>
      <c r="J75" s="147"/>
      <c r="K75" s="147"/>
      <c r="L75" s="147"/>
      <c r="M75" s="147"/>
      <c r="N75" s="147"/>
      <c r="O75" s="147"/>
      <c r="P75" s="147"/>
      <c r="Q75" s="147"/>
      <c r="R75" s="147"/>
      <c r="S75" s="672"/>
      <c r="T75" s="672"/>
      <c r="U75" s="147"/>
      <c r="V75" s="147"/>
      <c r="W75" s="147"/>
      <c r="X75" s="147"/>
      <c r="Y75" s="147"/>
      <c r="Z75" s="147"/>
      <c r="AA75" s="672"/>
      <c r="AB75" s="672"/>
      <c r="AC75" s="672"/>
      <c r="AD75" s="672"/>
      <c r="AE75" s="147"/>
      <c r="AF75" s="147"/>
      <c r="AG75" s="147"/>
      <c r="AH75" s="147"/>
      <c r="AI75" s="160"/>
      <c r="AO75" s="147"/>
      <c r="AP75" s="147"/>
      <c r="AQ75" s="147"/>
      <c r="AR75" s="147"/>
    </row>
    <row r="76" spans="1:44" x14ac:dyDescent="0.2">
      <c r="A76" s="444"/>
      <c r="B76" s="147"/>
      <c r="C76" s="147"/>
      <c r="D76" s="147"/>
      <c r="E76" s="147"/>
      <c r="F76" s="147"/>
      <c r="G76" s="147"/>
      <c r="H76" s="147"/>
      <c r="I76" s="147"/>
      <c r="J76" s="147"/>
      <c r="K76" s="147"/>
      <c r="L76" s="147"/>
      <c r="M76" s="147"/>
      <c r="N76" s="147"/>
      <c r="O76" s="147"/>
      <c r="P76" s="147"/>
      <c r="Q76" s="147"/>
      <c r="R76" s="147"/>
      <c r="S76" s="672"/>
      <c r="T76" s="672"/>
      <c r="U76" s="147"/>
      <c r="V76" s="147"/>
      <c r="W76" s="147"/>
      <c r="X76" s="147"/>
      <c r="Y76" s="147"/>
      <c r="Z76" s="147"/>
      <c r="AA76" s="672"/>
      <c r="AB76" s="672"/>
      <c r="AC76" s="672"/>
      <c r="AD76" s="672"/>
      <c r="AE76" s="147"/>
      <c r="AF76" s="147"/>
      <c r="AG76" s="147"/>
      <c r="AH76" s="147"/>
      <c r="AI76" s="160"/>
      <c r="AO76" s="147"/>
      <c r="AP76" s="147"/>
      <c r="AQ76" s="147"/>
      <c r="AR76" s="147"/>
    </row>
    <row r="77" spans="1:44" x14ac:dyDescent="0.2">
      <c r="A77" s="444"/>
      <c r="B77" s="147"/>
      <c r="C77" s="147"/>
      <c r="D77" s="147"/>
      <c r="E77" s="147"/>
      <c r="F77" s="147"/>
      <c r="G77" s="147"/>
      <c r="H77" s="147"/>
      <c r="I77" s="147"/>
      <c r="J77" s="147"/>
      <c r="K77" s="147"/>
      <c r="L77" s="147"/>
      <c r="M77" s="147"/>
      <c r="N77" s="147"/>
      <c r="O77" s="147"/>
      <c r="P77" s="147"/>
      <c r="Q77" s="147"/>
      <c r="R77" s="147"/>
      <c r="S77" s="672"/>
      <c r="T77" s="672"/>
      <c r="U77" s="147"/>
      <c r="V77" s="147"/>
      <c r="W77" s="147"/>
      <c r="X77" s="147"/>
      <c r="Y77" s="147"/>
      <c r="Z77" s="147"/>
      <c r="AA77" s="672"/>
      <c r="AB77" s="672"/>
      <c r="AC77" s="672"/>
      <c r="AD77" s="672"/>
      <c r="AE77" s="147"/>
      <c r="AF77" s="147"/>
      <c r="AG77" s="147"/>
      <c r="AH77" s="147"/>
      <c r="AI77" s="160"/>
      <c r="AO77" s="147"/>
      <c r="AP77" s="147"/>
      <c r="AQ77" s="147"/>
      <c r="AR77" s="147"/>
    </row>
    <row r="78" spans="1:44" x14ac:dyDescent="0.2">
      <c r="A78" s="444"/>
      <c r="B78" s="147"/>
      <c r="C78" s="147"/>
      <c r="D78" s="147"/>
      <c r="E78" s="147"/>
      <c r="F78" s="147"/>
      <c r="G78" s="147"/>
      <c r="H78" s="147"/>
      <c r="I78" s="147"/>
      <c r="J78" s="147"/>
      <c r="K78" s="147"/>
      <c r="L78" s="147"/>
      <c r="M78" s="147"/>
      <c r="N78" s="147"/>
      <c r="O78" s="147"/>
      <c r="P78" s="147"/>
      <c r="Q78" s="147"/>
      <c r="R78" s="147"/>
      <c r="S78" s="672"/>
      <c r="T78" s="672"/>
      <c r="U78" s="147"/>
      <c r="V78" s="147"/>
      <c r="W78" s="147"/>
      <c r="X78" s="147"/>
      <c r="Y78" s="147"/>
      <c r="Z78" s="147"/>
      <c r="AA78" s="672"/>
      <c r="AB78" s="672"/>
      <c r="AC78" s="672"/>
      <c r="AD78" s="672"/>
      <c r="AE78" s="147"/>
      <c r="AF78" s="147"/>
      <c r="AG78" s="147"/>
      <c r="AH78" s="147"/>
      <c r="AI78" s="160"/>
      <c r="AO78" s="147"/>
      <c r="AP78" s="147"/>
      <c r="AQ78" s="147"/>
      <c r="AR78" s="147"/>
    </row>
    <row r="79" spans="1:44" x14ac:dyDescent="0.2">
      <c r="A79" s="444"/>
      <c r="B79" s="147"/>
      <c r="C79" s="147"/>
      <c r="D79" s="147"/>
      <c r="E79" s="147"/>
      <c r="F79" s="147"/>
      <c r="G79" s="147"/>
      <c r="H79" s="147"/>
      <c r="I79" s="147"/>
      <c r="J79" s="147"/>
      <c r="K79" s="147"/>
      <c r="L79" s="147"/>
      <c r="M79" s="147"/>
      <c r="N79" s="147"/>
      <c r="O79" s="147"/>
      <c r="P79" s="147"/>
      <c r="Q79" s="147"/>
      <c r="R79" s="147"/>
      <c r="S79" s="672"/>
      <c r="T79" s="672"/>
      <c r="U79" s="147"/>
      <c r="V79" s="147"/>
      <c r="W79" s="147"/>
      <c r="X79" s="147"/>
      <c r="Y79" s="147"/>
      <c r="Z79" s="147"/>
      <c r="AA79" s="672"/>
      <c r="AB79" s="672"/>
      <c r="AC79" s="672"/>
      <c r="AD79" s="672"/>
      <c r="AE79" s="147"/>
      <c r="AF79" s="147"/>
      <c r="AG79" s="147"/>
      <c r="AH79" s="147"/>
      <c r="AI79" s="160"/>
      <c r="AO79" s="147"/>
      <c r="AP79" s="147"/>
      <c r="AQ79" s="147"/>
      <c r="AR79" s="147"/>
    </row>
    <row r="80" spans="1:44" x14ac:dyDescent="0.2">
      <c r="A80" s="444"/>
      <c r="B80" s="147"/>
      <c r="C80" s="147"/>
      <c r="D80" s="147"/>
      <c r="E80" s="147"/>
      <c r="F80" s="147"/>
      <c r="G80" s="147"/>
      <c r="H80" s="147"/>
      <c r="I80" s="147"/>
      <c r="J80" s="147"/>
      <c r="K80" s="147"/>
      <c r="L80" s="147"/>
      <c r="M80" s="147"/>
      <c r="N80" s="147"/>
      <c r="O80" s="147"/>
      <c r="P80" s="147"/>
      <c r="Q80" s="147"/>
      <c r="R80" s="147"/>
      <c r="S80" s="672"/>
      <c r="T80" s="672"/>
      <c r="U80" s="147"/>
      <c r="V80" s="147"/>
      <c r="W80" s="147"/>
      <c r="X80" s="147"/>
      <c r="Y80" s="147"/>
      <c r="Z80" s="147"/>
      <c r="AA80" s="672"/>
      <c r="AB80" s="672"/>
      <c r="AC80" s="672"/>
      <c r="AD80" s="672"/>
      <c r="AE80" s="147"/>
      <c r="AF80" s="147"/>
      <c r="AG80" s="147"/>
      <c r="AH80" s="147"/>
      <c r="AI80" s="160"/>
      <c r="AO80" s="147"/>
      <c r="AP80" s="147"/>
      <c r="AQ80" s="147"/>
      <c r="AR80" s="147"/>
    </row>
    <row r="81" spans="1:44" x14ac:dyDescent="0.2">
      <c r="A81" s="444"/>
      <c r="B81" s="147"/>
      <c r="C81" s="147"/>
      <c r="D81" s="147"/>
      <c r="E81" s="147"/>
      <c r="F81" s="147"/>
      <c r="G81" s="147"/>
      <c r="H81" s="147"/>
      <c r="I81" s="147"/>
      <c r="J81" s="147"/>
      <c r="K81" s="147"/>
      <c r="L81" s="147"/>
      <c r="M81" s="147"/>
      <c r="N81" s="147"/>
      <c r="O81" s="147"/>
      <c r="P81" s="147"/>
      <c r="Q81" s="147"/>
      <c r="R81" s="147"/>
      <c r="S81" s="672"/>
      <c r="T81" s="672"/>
      <c r="U81" s="147"/>
      <c r="V81" s="147"/>
      <c r="W81" s="147"/>
      <c r="X81" s="147"/>
      <c r="Y81" s="147"/>
      <c r="Z81" s="147"/>
      <c r="AA81" s="672"/>
      <c r="AB81" s="672"/>
      <c r="AC81" s="672"/>
      <c r="AD81" s="672"/>
      <c r="AE81" s="147"/>
      <c r="AF81" s="147"/>
      <c r="AG81" s="147"/>
      <c r="AH81" s="147"/>
      <c r="AI81" s="160"/>
      <c r="AO81" s="147"/>
      <c r="AP81" s="147"/>
      <c r="AQ81" s="147"/>
      <c r="AR81" s="147"/>
    </row>
    <row r="82" spans="1:44" x14ac:dyDescent="0.2">
      <c r="A82" s="444"/>
      <c r="B82" s="147"/>
      <c r="C82" s="147"/>
      <c r="D82" s="147"/>
      <c r="E82" s="147"/>
      <c r="F82" s="147"/>
      <c r="G82" s="147"/>
      <c r="H82" s="147"/>
      <c r="I82" s="147"/>
      <c r="J82" s="147"/>
      <c r="K82" s="147"/>
      <c r="L82" s="147"/>
      <c r="M82" s="147"/>
      <c r="N82" s="147"/>
      <c r="O82" s="147"/>
      <c r="P82" s="147"/>
      <c r="Q82" s="147"/>
      <c r="R82" s="147"/>
      <c r="S82" s="672"/>
      <c r="T82" s="672"/>
      <c r="U82" s="147"/>
      <c r="V82" s="147"/>
      <c r="W82" s="147"/>
      <c r="X82" s="147"/>
      <c r="Y82" s="147"/>
      <c r="Z82" s="147"/>
      <c r="AA82" s="672"/>
      <c r="AB82" s="672"/>
      <c r="AC82" s="672"/>
      <c r="AD82" s="672"/>
      <c r="AE82" s="147"/>
      <c r="AF82" s="147"/>
      <c r="AG82" s="147"/>
      <c r="AH82" s="147"/>
      <c r="AI82" s="160"/>
      <c r="AO82" s="147"/>
      <c r="AP82" s="147"/>
      <c r="AQ82" s="147"/>
      <c r="AR82" s="147"/>
    </row>
    <row r="83" spans="1:44" x14ac:dyDescent="0.2">
      <c r="A83" s="444"/>
      <c r="B83" s="147"/>
      <c r="C83" s="147"/>
      <c r="D83" s="147"/>
      <c r="E83" s="147"/>
      <c r="F83" s="147"/>
      <c r="G83" s="147"/>
      <c r="H83" s="147"/>
      <c r="I83" s="147"/>
      <c r="J83" s="147"/>
      <c r="K83" s="147"/>
      <c r="L83" s="147"/>
      <c r="M83" s="147"/>
      <c r="N83" s="147"/>
      <c r="O83" s="147"/>
      <c r="P83" s="147"/>
      <c r="Q83" s="147"/>
      <c r="R83" s="147"/>
      <c r="S83" s="672"/>
      <c r="T83" s="672"/>
      <c r="U83" s="147"/>
      <c r="V83" s="147"/>
      <c r="W83" s="147"/>
      <c r="X83" s="147"/>
      <c r="Y83" s="147"/>
      <c r="Z83" s="147"/>
      <c r="AA83" s="672"/>
      <c r="AB83" s="672"/>
      <c r="AC83" s="672"/>
      <c r="AD83" s="672"/>
      <c r="AE83" s="147"/>
      <c r="AF83" s="147"/>
      <c r="AG83" s="147"/>
      <c r="AH83" s="147"/>
      <c r="AI83" s="160"/>
      <c r="AO83" s="147"/>
      <c r="AP83" s="147"/>
      <c r="AQ83" s="147"/>
      <c r="AR83" s="147"/>
    </row>
    <row r="84" spans="1:44" x14ac:dyDescent="0.2">
      <c r="A84" s="444"/>
      <c r="B84" s="147"/>
      <c r="C84" s="147"/>
      <c r="D84" s="147"/>
      <c r="E84" s="147"/>
      <c r="F84" s="147"/>
      <c r="G84" s="147"/>
      <c r="H84" s="147"/>
      <c r="I84" s="147"/>
      <c r="J84" s="147"/>
      <c r="K84" s="147"/>
      <c r="L84" s="147"/>
      <c r="M84" s="147"/>
      <c r="N84" s="147"/>
      <c r="O84" s="147"/>
      <c r="P84" s="147"/>
      <c r="Q84" s="147"/>
      <c r="R84" s="147"/>
      <c r="S84" s="672"/>
      <c r="T84" s="672"/>
      <c r="U84" s="147"/>
      <c r="V84" s="147"/>
      <c r="W84" s="147"/>
      <c r="X84" s="147"/>
      <c r="Y84" s="147"/>
      <c r="Z84" s="147"/>
      <c r="AA84" s="672"/>
      <c r="AB84" s="672"/>
      <c r="AC84" s="672"/>
      <c r="AD84" s="672"/>
      <c r="AE84" s="147"/>
      <c r="AF84" s="147"/>
      <c r="AG84" s="147"/>
      <c r="AH84" s="147"/>
      <c r="AI84" s="160"/>
      <c r="AO84" s="147"/>
      <c r="AP84" s="147"/>
      <c r="AQ84" s="147"/>
      <c r="AR84" s="147"/>
    </row>
    <row r="85" spans="1:44" x14ac:dyDescent="0.2">
      <c r="A85" s="444"/>
      <c r="B85" s="147"/>
      <c r="C85" s="147"/>
      <c r="D85" s="147"/>
      <c r="E85" s="147"/>
      <c r="F85" s="147"/>
      <c r="G85" s="147"/>
      <c r="H85" s="147"/>
      <c r="I85" s="147"/>
      <c r="J85" s="147"/>
      <c r="K85" s="147"/>
      <c r="L85" s="147"/>
      <c r="M85" s="147"/>
      <c r="N85" s="147"/>
      <c r="O85" s="147"/>
      <c r="P85" s="147"/>
      <c r="Q85" s="147"/>
      <c r="R85" s="147"/>
      <c r="S85" s="672"/>
      <c r="T85" s="672"/>
      <c r="U85" s="147"/>
      <c r="V85" s="147"/>
      <c r="W85" s="147"/>
      <c r="X85" s="147"/>
      <c r="Y85" s="147"/>
      <c r="Z85" s="147"/>
      <c r="AA85" s="672"/>
      <c r="AB85" s="672"/>
      <c r="AC85" s="672"/>
      <c r="AD85" s="672"/>
      <c r="AE85" s="147"/>
      <c r="AF85" s="147"/>
      <c r="AG85" s="147"/>
      <c r="AH85" s="147"/>
      <c r="AI85" s="160"/>
      <c r="AO85" s="147"/>
      <c r="AP85" s="147"/>
      <c r="AQ85" s="147"/>
      <c r="AR85" s="147"/>
    </row>
    <row r="86" spans="1:44" x14ac:dyDescent="0.2">
      <c r="A86" s="444"/>
      <c r="B86" s="147"/>
      <c r="C86" s="147"/>
      <c r="D86" s="147"/>
      <c r="E86" s="147"/>
      <c r="F86" s="147"/>
      <c r="G86" s="147"/>
      <c r="H86" s="147"/>
      <c r="I86" s="147"/>
      <c r="J86" s="147"/>
      <c r="K86" s="147"/>
      <c r="L86" s="147"/>
      <c r="M86" s="147"/>
      <c r="N86" s="147"/>
      <c r="O86" s="147"/>
      <c r="P86" s="147"/>
      <c r="Q86" s="147"/>
      <c r="R86" s="147"/>
      <c r="S86" s="672"/>
      <c r="T86" s="672"/>
      <c r="U86" s="147"/>
      <c r="V86" s="147"/>
      <c r="W86" s="147"/>
      <c r="X86" s="147"/>
      <c r="Y86" s="147"/>
      <c r="Z86" s="147"/>
      <c r="AA86" s="672"/>
      <c r="AB86" s="672"/>
      <c r="AC86" s="672"/>
      <c r="AD86" s="672"/>
      <c r="AE86" s="147"/>
      <c r="AF86" s="147"/>
      <c r="AG86" s="147"/>
      <c r="AH86" s="147"/>
      <c r="AI86" s="160"/>
      <c r="AO86" s="147"/>
      <c r="AP86" s="147"/>
      <c r="AQ86" s="147"/>
      <c r="AR86" s="147"/>
    </row>
    <row r="87" spans="1:44" x14ac:dyDescent="0.2">
      <c r="A87" s="444"/>
      <c r="B87" s="147"/>
      <c r="C87" s="147"/>
      <c r="D87" s="147"/>
      <c r="E87" s="147"/>
      <c r="F87" s="147"/>
      <c r="G87" s="147"/>
      <c r="H87" s="147"/>
      <c r="I87" s="147"/>
      <c r="J87" s="147"/>
      <c r="K87" s="147"/>
      <c r="L87" s="147"/>
      <c r="M87" s="147"/>
      <c r="N87" s="147"/>
      <c r="O87" s="147"/>
      <c r="P87" s="147"/>
      <c r="Q87" s="147"/>
      <c r="R87" s="147"/>
      <c r="S87" s="672"/>
      <c r="T87" s="672"/>
      <c r="U87" s="147"/>
      <c r="V87" s="147"/>
      <c r="W87" s="147"/>
      <c r="X87" s="147"/>
      <c r="Y87" s="147"/>
      <c r="Z87" s="147"/>
      <c r="AA87" s="672"/>
      <c r="AB87" s="672"/>
      <c r="AC87" s="672"/>
      <c r="AD87" s="672"/>
      <c r="AE87" s="147"/>
      <c r="AF87" s="147"/>
      <c r="AG87" s="147"/>
      <c r="AH87" s="147"/>
      <c r="AI87" s="160"/>
      <c r="AO87" s="147"/>
      <c r="AP87" s="147"/>
      <c r="AQ87" s="147"/>
      <c r="AR87" s="147"/>
    </row>
    <row r="88" spans="1:44" x14ac:dyDescent="0.2">
      <c r="A88" s="444"/>
      <c r="B88" s="147"/>
      <c r="C88" s="147"/>
      <c r="D88" s="147"/>
      <c r="E88" s="147"/>
      <c r="F88" s="147"/>
      <c r="G88" s="147"/>
      <c r="H88" s="147"/>
      <c r="I88" s="147"/>
      <c r="J88" s="147"/>
      <c r="K88" s="147"/>
      <c r="L88" s="147"/>
      <c r="M88" s="147"/>
      <c r="N88" s="147"/>
      <c r="O88" s="147"/>
      <c r="P88" s="147"/>
      <c r="Q88" s="147"/>
      <c r="R88" s="147"/>
      <c r="S88" s="672"/>
      <c r="T88" s="672"/>
      <c r="U88" s="147"/>
      <c r="V88" s="147"/>
      <c r="W88" s="147"/>
      <c r="X88" s="147"/>
      <c r="Y88" s="147"/>
      <c r="Z88" s="147"/>
      <c r="AA88" s="672"/>
      <c r="AB88" s="672"/>
      <c r="AC88" s="672"/>
      <c r="AD88" s="672"/>
      <c r="AE88" s="147"/>
      <c r="AF88" s="147"/>
      <c r="AG88" s="147"/>
      <c r="AH88" s="147"/>
      <c r="AI88" s="160"/>
      <c r="AO88" s="147"/>
      <c r="AP88" s="147"/>
      <c r="AQ88" s="147"/>
      <c r="AR88" s="147"/>
    </row>
    <row r="89" spans="1:44" x14ac:dyDescent="0.2">
      <c r="A89" s="444"/>
      <c r="B89" s="147"/>
      <c r="C89" s="147"/>
      <c r="D89" s="147"/>
      <c r="E89" s="147"/>
      <c r="F89" s="147"/>
      <c r="G89" s="147"/>
      <c r="H89" s="147"/>
      <c r="I89" s="147"/>
      <c r="J89" s="147"/>
      <c r="K89" s="147"/>
      <c r="L89" s="147"/>
      <c r="M89" s="147"/>
      <c r="N89" s="147"/>
      <c r="O89" s="147"/>
      <c r="P89" s="147"/>
      <c r="Q89" s="147"/>
      <c r="R89" s="147"/>
      <c r="S89" s="672"/>
      <c r="T89" s="672"/>
      <c r="U89" s="147"/>
      <c r="V89" s="147"/>
      <c r="W89" s="147"/>
      <c r="X89" s="147"/>
      <c r="Y89" s="147"/>
      <c r="Z89" s="147"/>
      <c r="AA89" s="672"/>
      <c r="AB89" s="672"/>
      <c r="AC89" s="672"/>
      <c r="AD89" s="672"/>
      <c r="AE89" s="147"/>
      <c r="AF89" s="147"/>
      <c r="AG89" s="147"/>
      <c r="AH89" s="147"/>
      <c r="AI89" s="160"/>
      <c r="AO89" s="147"/>
      <c r="AP89" s="147"/>
      <c r="AQ89" s="147"/>
      <c r="AR89" s="147"/>
    </row>
    <row r="90" spans="1:44" x14ac:dyDescent="0.2">
      <c r="A90" s="444"/>
      <c r="B90" s="147"/>
      <c r="C90" s="147"/>
      <c r="D90" s="147"/>
      <c r="E90" s="147"/>
      <c r="F90" s="147"/>
      <c r="G90" s="147"/>
      <c r="H90" s="147"/>
      <c r="I90" s="147"/>
      <c r="J90" s="147"/>
      <c r="K90" s="147"/>
      <c r="L90" s="147"/>
      <c r="M90" s="147"/>
      <c r="N90" s="147"/>
      <c r="O90" s="147"/>
      <c r="P90" s="147"/>
      <c r="Q90" s="147"/>
      <c r="R90" s="147"/>
      <c r="S90" s="672"/>
      <c r="T90" s="672"/>
      <c r="U90" s="147"/>
      <c r="V90" s="147"/>
      <c r="W90" s="147"/>
      <c r="X90" s="147"/>
      <c r="Y90" s="147"/>
      <c r="Z90" s="147"/>
      <c r="AA90" s="672"/>
      <c r="AB90" s="672"/>
      <c r="AC90" s="672"/>
      <c r="AD90" s="672"/>
      <c r="AE90" s="147"/>
      <c r="AF90" s="147"/>
      <c r="AG90" s="147"/>
      <c r="AH90" s="147"/>
      <c r="AI90" s="160"/>
      <c r="AO90" s="147"/>
      <c r="AP90" s="147"/>
      <c r="AQ90" s="147"/>
      <c r="AR90" s="147"/>
    </row>
    <row r="91" spans="1:44" x14ac:dyDescent="0.2">
      <c r="A91" s="444"/>
      <c r="B91" s="147"/>
      <c r="C91" s="147"/>
      <c r="D91" s="147"/>
      <c r="E91" s="147"/>
      <c r="F91" s="147"/>
      <c r="G91" s="147"/>
      <c r="H91" s="147"/>
      <c r="I91" s="147"/>
      <c r="J91" s="147"/>
      <c r="K91" s="147"/>
      <c r="L91" s="147"/>
      <c r="M91" s="147"/>
      <c r="N91" s="147"/>
      <c r="O91" s="147"/>
      <c r="P91" s="147"/>
      <c r="Q91" s="147"/>
      <c r="R91" s="147"/>
      <c r="S91" s="672"/>
      <c r="T91" s="672"/>
      <c r="U91" s="147"/>
      <c r="V91" s="147"/>
      <c r="W91" s="147"/>
      <c r="X91" s="147"/>
      <c r="Y91" s="147"/>
      <c r="Z91" s="147"/>
      <c r="AA91" s="672"/>
      <c r="AB91" s="672"/>
      <c r="AC91" s="672"/>
      <c r="AD91" s="672"/>
      <c r="AE91" s="147"/>
      <c r="AF91" s="147"/>
      <c r="AG91" s="147"/>
      <c r="AH91" s="147"/>
      <c r="AI91" s="160"/>
      <c r="AO91" s="147"/>
      <c r="AP91" s="147"/>
      <c r="AQ91" s="147"/>
      <c r="AR91" s="147"/>
    </row>
    <row r="92" spans="1:44" x14ac:dyDescent="0.2">
      <c r="A92" s="444"/>
      <c r="B92" s="147"/>
      <c r="C92" s="147"/>
      <c r="D92" s="147"/>
      <c r="E92" s="147"/>
      <c r="F92" s="147"/>
      <c r="G92" s="147"/>
      <c r="H92" s="147"/>
      <c r="I92" s="147"/>
      <c r="J92" s="147"/>
      <c r="K92" s="147"/>
      <c r="L92" s="147"/>
      <c r="M92" s="147"/>
      <c r="N92" s="147"/>
      <c r="O92" s="147"/>
      <c r="P92" s="147"/>
      <c r="Q92" s="147"/>
      <c r="R92" s="147"/>
      <c r="S92" s="672"/>
      <c r="T92" s="672"/>
      <c r="U92" s="147"/>
      <c r="V92" s="147"/>
      <c r="W92" s="147"/>
      <c r="X92" s="147"/>
      <c r="Y92" s="147"/>
      <c r="Z92" s="147"/>
      <c r="AA92" s="672"/>
      <c r="AB92" s="672"/>
      <c r="AC92" s="672"/>
      <c r="AD92" s="672"/>
      <c r="AE92" s="147"/>
      <c r="AF92" s="147"/>
      <c r="AG92" s="147"/>
      <c r="AH92" s="147"/>
      <c r="AI92" s="160"/>
      <c r="AO92" s="147"/>
      <c r="AP92" s="147"/>
      <c r="AQ92" s="147"/>
      <c r="AR92" s="147"/>
    </row>
    <row r="93" spans="1:44" x14ac:dyDescent="0.2">
      <c r="A93" s="444"/>
      <c r="B93" s="147"/>
      <c r="C93" s="147"/>
      <c r="D93" s="147"/>
      <c r="E93" s="147"/>
      <c r="F93" s="147"/>
      <c r="G93" s="147"/>
      <c r="H93" s="147"/>
      <c r="I93" s="147"/>
      <c r="J93" s="147"/>
      <c r="K93" s="147"/>
      <c r="L93" s="147"/>
      <c r="M93" s="147"/>
      <c r="N93" s="147"/>
      <c r="O93" s="147"/>
      <c r="P93" s="147"/>
      <c r="Q93" s="147"/>
      <c r="R93" s="147"/>
      <c r="S93" s="672"/>
      <c r="T93" s="672"/>
      <c r="U93" s="147"/>
      <c r="V93" s="147"/>
      <c r="W93" s="147"/>
      <c r="X93" s="147"/>
      <c r="Y93" s="147"/>
      <c r="Z93" s="147"/>
      <c r="AA93" s="672"/>
      <c r="AB93" s="672"/>
      <c r="AC93" s="672"/>
      <c r="AD93" s="672"/>
      <c r="AE93" s="147"/>
      <c r="AF93" s="147"/>
      <c r="AG93" s="147"/>
      <c r="AH93" s="147"/>
      <c r="AI93" s="160"/>
      <c r="AO93" s="147"/>
      <c r="AP93" s="147"/>
      <c r="AQ93" s="147"/>
      <c r="AR93" s="147"/>
    </row>
    <row r="94" spans="1:44" x14ac:dyDescent="0.2">
      <c r="A94" s="444"/>
      <c r="B94" s="147"/>
      <c r="C94" s="147"/>
      <c r="D94" s="147"/>
      <c r="E94" s="147"/>
      <c r="F94" s="147"/>
      <c r="G94" s="147"/>
      <c r="H94" s="147"/>
      <c r="I94" s="147"/>
      <c r="J94" s="147"/>
      <c r="K94" s="147"/>
      <c r="L94" s="147"/>
      <c r="M94" s="147"/>
      <c r="N94" s="147"/>
      <c r="O94" s="147"/>
      <c r="P94" s="147"/>
      <c r="Q94" s="147"/>
      <c r="R94" s="147"/>
      <c r="S94" s="672"/>
      <c r="T94" s="672"/>
      <c r="U94" s="147"/>
      <c r="V94" s="147"/>
      <c r="W94" s="147"/>
      <c r="X94" s="147"/>
      <c r="Y94" s="147"/>
      <c r="Z94" s="147"/>
      <c r="AA94" s="672"/>
      <c r="AB94" s="672"/>
      <c r="AC94" s="672"/>
      <c r="AD94" s="672"/>
      <c r="AE94" s="147"/>
      <c r="AF94" s="147"/>
      <c r="AG94" s="147"/>
      <c r="AH94" s="147"/>
      <c r="AI94" s="160"/>
      <c r="AO94" s="147"/>
      <c r="AP94" s="147"/>
      <c r="AQ94" s="147"/>
      <c r="AR94" s="147"/>
    </row>
    <row r="95" spans="1:44" x14ac:dyDescent="0.2">
      <c r="A95" s="444"/>
      <c r="B95" s="147"/>
      <c r="C95" s="147"/>
      <c r="D95" s="147"/>
      <c r="E95" s="147"/>
      <c r="F95" s="147"/>
      <c r="G95" s="147"/>
      <c r="H95" s="147"/>
      <c r="I95" s="147"/>
      <c r="J95" s="147"/>
      <c r="K95" s="147"/>
      <c r="L95" s="147"/>
      <c r="M95" s="147"/>
      <c r="N95" s="147"/>
      <c r="O95" s="147"/>
      <c r="P95" s="147"/>
      <c r="Q95" s="147"/>
      <c r="R95" s="147"/>
      <c r="S95" s="672"/>
      <c r="T95" s="672"/>
      <c r="U95" s="147"/>
      <c r="V95" s="147"/>
      <c r="W95" s="147"/>
      <c r="X95" s="147"/>
      <c r="Y95" s="147"/>
      <c r="Z95" s="147"/>
      <c r="AA95" s="672"/>
      <c r="AB95" s="672"/>
      <c r="AC95" s="672"/>
      <c r="AD95" s="672"/>
      <c r="AE95" s="147"/>
      <c r="AF95" s="147"/>
      <c r="AG95" s="147"/>
      <c r="AH95" s="147"/>
      <c r="AI95" s="160"/>
      <c r="AO95" s="147"/>
      <c r="AP95" s="147"/>
      <c r="AQ95" s="147"/>
      <c r="AR95" s="147"/>
    </row>
    <row r="96" spans="1:44" x14ac:dyDescent="0.2">
      <c r="A96" s="444"/>
      <c r="B96" s="147"/>
      <c r="C96" s="147"/>
      <c r="D96" s="147"/>
      <c r="E96" s="147"/>
      <c r="F96" s="147"/>
      <c r="G96" s="147"/>
      <c r="H96" s="147"/>
      <c r="I96" s="147"/>
      <c r="J96" s="147"/>
      <c r="K96" s="147"/>
      <c r="L96" s="147"/>
      <c r="M96" s="147"/>
      <c r="N96" s="147"/>
      <c r="O96" s="147"/>
      <c r="P96" s="147"/>
      <c r="Q96" s="147"/>
      <c r="R96" s="147"/>
      <c r="S96" s="672"/>
      <c r="T96" s="672"/>
      <c r="U96" s="147"/>
      <c r="V96" s="147"/>
      <c r="W96" s="147"/>
      <c r="X96" s="147"/>
      <c r="Y96" s="147"/>
      <c r="Z96" s="147"/>
      <c r="AA96" s="672"/>
      <c r="AB96" s="672"/>
      <c r="AC96" s="672"/>
      <c r="AD96" s="672"/>
      <c r="AE96" s="147"/>
      <c r="AF96" s="147"/>
      <c r="AG96" s="147"/>
      <c r="AH96" s="147"/>
      <c r="AI96" s="160"/>
      <c r="AO96" s="147"/>
      <c r="AP96" s="147"/>
      <c r="AQ96" s="147"/>
      <c r="AR96" s="147"/>
    </row>
    <row r="97" spans="1:44" x14ac:dyDescent="0.2">
      <c r="A97" s="444"/>
      <c r="B97" s="147"/>
      <c r="C97" s="147"/>
      <c r="D97" s="147"/>
      <c r="E97" s="147"/>
      <c r="F97" s="147"/>
      <c r="G97" s="147"/>
      <c r="H97" s="147"/>
      <c r="I97" s="147"/>
      <c r="J97" s="147"/>
      <c r="K97" s="147"/>
      <c r="L97" s="147"/>
      <c r="M97" s="147"/>
      <c r="N97" s="147"/>
      <c r="O97" s="147"/>
      <c r="P97" s="147"/>
      <c r="Q97" s="147"/>
      <c r="R97" s="147"/>
      <c r="S97" s="672"/>
      <c r="T97" s="672"/>
      <c r="U97" s="147"/>
      <c r="V97" s="147"/>
      <c r="W97" s="147"/>
      <c r="X97" s="147"/>
      <c r="Y97" s="147"/>
      <c r="Z97" s="147"/>
      <c r="AA97" s="672"/>
      <c r="AB97" s="672"/>
      <c r="AC97" s="672"/>
      <c r="AD97" s="672"/>
      <c r="AE97" s="147"/>
      <c r="AF97" s="147"/>
      <c r="AG97" s="147"/>
      <c r="AH97" s="147"/>
      <c r="AI97" s="160"/>
      <c r="AO97" s="147"/>
      <c r="AP97" s="147"/>
      <c r="AQ97" s="147"/>
      <c r="AR97" s="147"/>
    </row>
    <row r="98" spans="1:44" x14ac:dyDescent="0.2">
      <c r="A98" s="444"/>
      <c r="B98" s="147"/>
      <c r="C98" s="147"/>
      <c r="D98" s="147"/>
      <c r="E98" s="147"/>
      <c r="F98" s="147"/>
      <c r="G98" s="147"/>
      <c r="H98" s="147"/>
      <c r="I98" s="147"/>
      <c r="J98" s="147"/>
      <c r="K98" s="147"/>
      <c r="L98" s="147"/>
      <c r="M98" s="147"/>
      <c r="N98" s="147"/>
      <c r="O98" s="147"/>
      <c r="P98" s="147"/>
      <c r="Q98" s="147"/>
      <c r="R98" s="147"/>
      <c r="S98" s="672"/>
      <c r="T98" s="672"/>
      <c r="U98" s="147"/>
      <c r="V98" s="147"/>
      <c r="W98" s="147"/>
      <c r="X98" s="147"/>
      <c r="Y98" s="147"/>
      <c r="Z98" s="147"/>
      <c r="AA98" s="672"/>
      <c r="AB98" s="672"/>
      <c r="AC98" s="672"/>
      <c r="AD98" s="672"/>
      <c r="AE98" s="147"/>
      <c r="AF98" s="147"/>
      <c r="AG98" s="147"/>
      <c r="AH98" s="147"/>
      <c r="AI98" s="160"/>
      <c r="AO98" s="147"/>
      <c r="AP98" s="147"/>
      <c r="AQ98" s="147"/>
      <c r="AR98" s="147"/>
    </row>
    <row r="99" spans="1:44" x14ac:dyDescent="0.2">
      <c r="A99" s="444"/>
      <c r="B99" s="147"/>
      <c r="C99" s="147"/>
      <c r="D99" s="147"/>
      <c r="E99" s="147"/>
      <c r="F99" s="147"/>
      <c r="G99" s="147"/>
      <c r="H99" s="147"/>
      <c r="I99" s="147"/>
      <c r="J99" s="147"/>
      <c r="K99" s="147"/>
      <c r="L99" s="147"/>
      <c r="M99" s="147"/>
      <c r="N99" s="147"/>
      <c r="O99" s="147"/>
      <c r="P99" s="147"/>
      <c r="Q99" s="147"/>
      <c r="R99" s="147"/>
      <c r="S99" s="672"/>
      <c r="T99" s="672"/>
      <c r="U99" s="147"/>
      <c r="V99" s="147"/>
      <c r="W99" s="147"/>
      <c r="X99" s="147"/>
      <c r="Y99" s="147"/>
      <c r="Z99" s="147"/>
      <c r="AA99" s="672"/>
      <c r="AB99" s="672"/>
      <c r="AC99" s="672"/>
      <c r="AD99" s="672"/>
      <c r="AE99" s="147"/>
      <c r="AF99" s="147"/>
      <c r="AG99" s="147"/>
      <c r="AH99" s="147"/>
      <c r="AI99" s="160"/>
      <c r="AO99" s="147"/>
      <c r="AP99" s="147"/>
      <c r="AQ99" s="147"/>
      <c r="AR99" s="147"/>
    </row>
    <row r="100" spans="1:44" x14ac:dyDescent="0.2">
      <c r="A100" s="444"/>
      <c r="B100" s="147"/>
      <c r="C100" s="147"/>
      <c r="D100" s="147"/>
      <c r="E100" s="147"/>
      <c r="F100" s="147"/>
      <c r="G100" s="147"/>
      <c r="H100" s="147"/>
      <c r="I100" s="147"/>
      <c r="J100" s="147"/>
      <c r="K100" s="147"/>
      <c r="L100" s="147"/>
      <c r="M100" s="147"/>
      <c r="N100" s="147"/>
      <c r="O100" s="147"/>
      <c r="P100" s="147"/>
      <c r="Q100" s="147"/>
      <c r="R100" s="147"/>
      <c r="S100" s="672"/>
      <c r="T100" s="672"/>
      <c r="U100" s="147"/>
      <c r="V100" s="147"/>
      <c r="W100" s="147"/>
      <c r="X100" s="147"/>
      <c r="Y100" s="147"/>
      <c r="Z100" s="147"/>
      <c r="AA100" s="672"/>
      <c r="AB100" s="672"/>
      <c r="AC100" s="672"/>
      <c r="AD100" s="672"/>
      <c r="AE100" s="147"/>
      <c r="AF100" s="147"/>
      <c r="AG100" s="147"/>
      <c r="AH100" s="147"/>
      <c r="AI100" s="160"/>
      <c r="AO100" s="147"/>
      <c r="AP100" s="147"/>
      <c r="AQ100" s="147"/>
      <c r="AR100" s="147"/>
    </row>
    <row r="101" spans="1:44" x14ac:dyDescent="0.2">
      <c r="A101" s="444"/>
      <c r="B101" s="147"/>
      <c r="C101" s="147"/>
      <c r="D101" s="147"/>
      <c r="E101" s="147"/>
      <c r="F101" s="147"/>
      <c r="G101" s="147"/>
      <c r="H101" s="147"/>
      <c r="I101" s="147"/>
      <c r="J101" s="147"/>
      <c r="K101" s="147"/>
      <c r="L101" s="147"/>
      <c r="M101" s="147"/>
      <c r="N101" s="147"/>
      <c r="O101" s="147"/>
      <c r="P101" s="147"/>
      <c r="Q101" s="147"/>
      <c r="R101" s="147"/>
      <c r="S101" s="672"/>
      <c r="T101" s="672"/>
      <c r="U101" s="147"/>
      <c r="V101" s="147"/>
      <c r="W101" s="147"/>
      <c r="X101" s="147"/>
      <c r="Y101" s="147"/>
      <c r="Z101" s="147"/>
      <c r="AA101" s="672"/>
      <c r="AB101" s="672"/>
      <c r="AC101" s="672"/>
      <c r="AD101" s="672"/>
      <c r="AE101" s="147"/>
      <c r="AF101" s="147"/>
      <c r="AG101" s="147"/>
      <c r="AH101" s="147"/>
      <c r="AI101" s="160"/>
      <c r="AO101" s="147"/>
      <c r="AP101" s="147"/>
      <c r="AQ101" s="147"/>
      <c r="AR101" s="147"/>
    </row>
    <row r="102" spans="1:44" x14ac:dyDescent="0.2">
      <c r="A102" s="444"/>
      <c r="B102" s="147"/>
      <c r="C102" s="147"/>
      <c r="D102" s="147"/>
      <c r="E102" s="147"/>
      <c r="F102" s="147"/>
      <c r="G102" s="147"/>
      <c r="H102" s="147"/>
      <c r="I102" s="147"/>
      <c r="J102" s="147"/>
      <c r="K102" s="147"/>
      <c r="L102" s="147"/>
      <c r="M102" s="147"/>
      <c r="N102" s="147"/>
      <c r="O102" s="147"/>
      <c r="P102" s="147"/>
      <c r="Q102" s="147"/>
      <c r="R102" s="147"/>
      <c r="S102" s="672"/>
      <c r="T102" s="672"/>
      <c r="U102" s="147"/>
      <c r="V102" s="147"/>
      <c r="W102" s="147"/>
      <c r="X102" s="147"/>
      <c r="Y102" s="147"/>
      <c r="Z102" s="147"/>
      <c r="AA102" s="672"/>
      <c r="AB102" s="672"/>
      <c r="AC102" s="672"/>
      <c r="AD102" s="672"/>
      <c r="AE102" s="147"/>
      <c r="AF102" s="147"/>
      <c r="AG102" s="147"/>
      <c r="AH102" s="147"/>
      <c r="AI102" s="160"/>
      <c r="AO102" s="147"/>
      <c r="AP102" s="147"/>
      <c r="AQ102" s="147"/>
      <c r="AR102" s="147"/>
    </row>
    <row r="103" spans="1:44" x14ac:dyDescent="0.2">
      <c r="A103" s="444"/>
      <c r="B103" s="147"/>
      <c r="C103" s="147"/>
      <c r="D103" s="147"/>
      <c r="E103" s="147"/>
      <c r="F103" s="147"/>
      <c r="G103" s="147"/>
      <c r="H103" s="147"/>
      <c r="I103" s="147"/>
      <c r="J103" s="147"/>
      <c r="K103" s="147"/>
      <c r="L103" s="147"/>
      <c r="M103" s="147"/>
      <c r="N103" s="147"/>
      <c r="O103" s="147"/>
      <c r="P103" s="147"/>
      <c r="Q103" s="147"/>
      <c r="R103" s="147"/>
      <c r="S103" s="672"/>
      <c r="T103" s="672"/>
      <c r="U103" s="147"/>
      <c r="V103" s="147"/>
      <c r="W103" s="147"/>
      <c r="X103" s="147"/>
      <c r="Y103" s="147"/>
      <c r="Z103" s="147"/>
      <c r="AA103" s="672"/>
      <c r="AB103" s="672"/>
      <c r="AC103" s="672"/>
      <c r="AD103" s="672"/>
      <c r="AE103" s="147"/>
      <c r="AF103" s="147"/>
      <c r="AG103" s="147"/>
      <c r="AH103" s="147"/>
      <c r="AI103" s="160"/>
      <c r="AO103" s="147"/>
      <c r="AP103" s="147"/>
      <c r="AQ103" s="147"/>
      <c r="AR103" s="147"/>
    </row>
    <row r="104" spans="1:44" x14ac:dyDescent="0.2">
      <c r="A104" s="444"/>
      <c r="B104" s="147"/>
      <c r="C104" s="147"/>
      <c r="D104" s="147"/>
      <c r="E104" s="147"/>
      <c r="F104" s="147"/>
      <c r="G104" s="147"/>
      <c r="H104" s="147"/>
      <c r="I104" s="147"/>
      <c r="J104" s="147"/>
      <c r="K104" s="147"/>
      <c r="L104" s="147"/>
      <c r="M104" s="147"/>
      <c r="N104" s="147"/>
      <c r="O104" s="147"/>
      <c r="P104" s="147"/>
      <c r="Q104" s="147"/>
      <c r="R104" s="147"/>
      <c r="S104" s="672"/>
      <c r="T104" s="672"/>
      <c r="U104" s="147"/>
      <c r="V104" s="147"/>
      <c r="W104" s="147"/>
      <c r="X104" s="147"/>
      <c r="Y104" s="147"/>
      <c r="Z104" s="147"/>
      <c r="AA104" s="672"/>
      <c r="AB104" s="672"/>
      <c r="AC104" s="672"/>
      <c r="AD104" s="672"/>
      <c r="AE104" s="147"/>
      <c r="AF104" s="147"/>
      <c r="AG104" s="147"/>
      <c r="AH104" s="147"/>
      <c r="AI104" s="160"/>
      <c r="AO104" s="147"/>
      <c r="AP104" s="147"/>
      <c r="AQ104" s="147"/>
      <c r="AR104" s="147"/>
    </row>
    <row r="105" spans="1:44" x14ac:dyDescent="0.2">
      <c r="A105" s="444"/>
      <c r="B105" s="147"/>
      <c r="C105" s="147"/>
      <c r="D105" s="147"/>
      <c r="E105" s="147"/>
      <c r="F105" s="147"/>
      <c r="G105" s="147"/>
      <c r="H105" s="147"/>
      <c r="I105" s="147"/>
      <c r="J105" s="147"/>
      <c r="K105" s="147"/>
      <c r="L105" s="147"/>
      <c r="M105" s="147"/>
      <c r="N105" s="147"/>
      <c r="O105" s="147"/>
      <c r="P105" s="147"/>
      <c r="Q105" s="147"/>
      <c r="R105" s="147"/>
      <c r="S105" s="672"/>
      <c r="T105" s="672"/>
      <c r="U105" s="147"/>
      <c r="V105" s="147"/>
      <c r="W105" s="147"/>
      <c r="X105" s="147"/>
      <c r="Y105" s="147"/>
      <c r="Z105" s="147"/>
      <c r="AA105" s="672"/>
      <c r="AB105" s="672"/>
      <c r="AC105" s="672"/>
      <c r="AD105" s="672"/>
      <c r="AE105" s="147"/>
      <c r="AF105" s="147"/>
      <c r="AG105" s="147"/>
      <c r="AH105" s="147"/>
      <c r="AI105" s="160"/>
      <c r="AO105" s="147"/>
      <c r="AP105" s="147"/>
      <c r="AQ105" s="147"/>
      <c r="AR105" s="147"/>
    </row>
    <row r="106" spans="1:44" x14ac:dyDescent="0.2">
      <c r="A106" s="444"/>
      <c r="B106" s="147"/>
      <c r="C106" s="147"/>
      <c r="D106" s="147"/>
      <c r="E106" s="147"/>
      <c r="F106" s="147"/>
      <c r="G106" s="147"/>
      <c r="H106" s="147"/>
      <c r="I106" s="147"/>
      <c r="J106" s="147"/>
      <c r="K106" s="147"/>
      <c r="L106" s="147"/>
      <c r="M106" s="147"/>
      <c r="N106" s="147"/>
      <c r="O106" s="147"/>
      <c r="P106" s="147"/>
      <c r="Q106" s="147"/>
      <c r="R106" s="147"/>
      <c r="S106" s="672"/>
      <c r="T106" s="672"/>
      <c r="U106" s="147"/>
      <c r="V106" s="147"/>
      <c r="W106" s="147"/>
      <c r="X106" s="147"/>
      <c r="Y106" s="147"/>
      <c r="Z106" s="147"/>
      <c r="AA106" s="672"/>
      <c r="AB106" s="672"/>
      <c r="AC106" s="672"/>
      <c r="AD106" s="672"/>
      <c r="AE106" s="147"/>
      <c r="AF106" s="147"/>
      <c r="AG106" s="147"/>
      <c r="AH106" s="147"/>
      <c r="AI106" s="160"/>
      <c r="AO106" s="147"/>
      <c r="AP106" s="147"/>
      <c r="AQ106" s="147"/>
      <c r="AR106" s="147"/>
    </row>
    <row r="107" spans="1:44" x14ac:dyDescent="0.2">
      <c r="A107" s="444"/>
      <c r="B107" s="147"/>
      <c r="C107" s="147"/>
      <c r="D107" s="147"/>
      <c r="E107" s="147"/>
      <c r="F107" s="147"/>
      <c r="G107" s="147"/>
      <c r="H107" s="147"/>
      <c r="I107" s="147"/>
      <c r="J107" s="147"/>
      <c r="K107" s="147"/>
      <c r="L107" s="147"/>
      <c r="M107" s="147"/>
      <c r="N107" s="147"/>
      <c r="O107" s="147"/>
      <c r="P107" s="147"/>
      <c r="Q107" s="147"/>
      <c r="R107" s="147"/>
      <c r="S107" s="672"/>
      <c r="T107" s="672"/>
      <c r="U107" s="147"/>
      <c r="V107" s="147"/>
      <c r="W107" s="147"/>
      <c r="X107" s="147"/>
      <c r="Y107" s="147"/>
      <c r="Z107" s="147"/>
      <c r="AA107" s="672"/>
      <c r="AB107" s="672"/>
      <c r="AC107" s="672"/>
      <c r="AD107" s="672"/>
      <c r="AE107" s="147"/>
      <c r="AF107" s="147"/>
      <c r="AG107" s="147"/>
      <c r="AH107" s="147"/>
      <c r="AI107" s="160"/>
      <c r="AO107" s="147"/>
      <c r="AP107" s="147"/>
      <c r="AQ107" s="147"/>
      <c r="AR107" s="147"/>
    </row>
    <row r="108" spans="1:44" x14ac:dyDescent="0.2">
      <c r="A108" s="444"/>
      <c r="B108" s="147"/>
      <c r="C108" s="147"/>
      <c r="D108" s="147"/>
      <c r="E108" s="147"/>
      <c r="F108" s="147"/>
      <c r="G108" s="147"/>
      <c r="H108" s="147"/>
      <c r="I108" s="147"/>
      <c r="J108" s="147"/>
      <c r="K108" s="147"/>
      <c r="L108" s="147"/>
      <c r="M108" s="147"/>
      <c r="N108" s="147"/>
      <c r="O108" s="147"/>
      <c r="P108" s="147"/>
      <c r="Q108" s="147"/>
      <c r="R108" s="147"/>
      <c r="S108" s="672"/>
      <c r="T108" s="672"/>
      <c r="U108" s="147"/>
      <c r="V108" s="147"/>
      <c r="W108" s="147"/>
      <c r="X108" s="147"/>
      <c r="Y108" s="147"/>
      <c r="Z108" s="147"/>
      <c r="AA108" s="672"/>
      <c r="AB108" s="672"/>
      <c r="AC108" s="672"/>
      <c r="AD108" s="672"/>
      <c r="AE108" s="147"/>
      <c r="AF108" s="147"/>
      <c r="AG108" s="147"/>
      <c r="AH108" s="147"/>
      <c r="AI108" s="160"/>
      <c r="AO108" s="147"/>
      <c r="AP108" s="147"/>
      <c r="AQ108" s="147"/>
      <c r="AR108" s="147"/>
    </row>
    <row r="109" spans="1:44" x14ac:dyDescent="0.2">
      <c r="A109" s="444"/>
      <c r="B109" s="147"/>
      <c r="C109" s="147"/>
      <c r="D109" s="147"/>
      <c r="E109" s="147"/>
      <c r="F109" s="147"/>
      <c r="G109" s="147"/>
      <c r="H109" s="147"/>
      <c r="I109" s="147"/>
      <c r="J109" s="147"/>
      <c r="K109" s="147"/>
      <c r="L109" s="147"/>
      <c r="M109" s="147"/>
      <c r="N109" s="147"/>
      <c r="O109" s="147"/>
      <c r="P109" s="147"/>
      <c r="Q109" s="147"/>
      <c r="R109" s="147"/>
      <c r="S109" s="672"/>
      <c r="T109" s="672"/>
      <c r="U109" s="147"/>
      <c r="V109" s="147"/>
      <c r="W109" s="147"/>
      <c r="X109" s="147"/>
      <c r="Y109" s="147"/>
      <c r="Z109" s="147"/>
      <c r="AA109" s="672"/>
      <c r="AB109" s="672"/>
      <c r="AC109" s="672"/>
      <c r="AD109" s="672"/>
      <c r="AE109" s="147"/>
      <c r="AF109" s="147"/>
      <c r="AG109" s="147"/>
      <c r="AH109" s="147"/>
      <c r="AI109" s="160"/>
      <c r="AO109" s="147"/>
      <c r="AP109" s="147"/>
      <c r="AQ109" s="147"/>
      <c r="AR109" s="147"/>
    </row>
    <row r="110" spans="1:44" x14ac:dyDescent="0.2">
      <c r="A110" s="444"/>
      <c r="B110" s="147"/>
      <c r="C110" s="147"/>
      <c r="D110" s="147"/>
      <c r="E110" s="147"/>
      <c r="F110" s="147"/>
      <c r="G110" s="147"/>
      <c r="H110" s="147"/>
      <c r="I110" s="147"/>
      <c r="J110" s="147"/>
      <c r="K110" s="147"/>
      <c r="L110" s="147"/>
      <c r="M110" s="147"/>
      <c r="N110" s="147"/>
      <c r="O110" s="147"/>
      <c r="P110" s="147"/>
      <c r="Q110" s="147"/>
      <c r="R110" s="147"/>
      <c r="S110" s="672"/>
      <c r="T110" s="672"/>
      <c r="U110" s="147"/>
      <c r="V110" s="147"/>
      <c r="W110" s="147"/>
      <c r="X110" s="147"/>
      <c r="Y110" s="147"/>
      <c r="Z110" s="147"/>
      <c r="AA110" s="672"/>
      <c r="AB110" s="672"/>
      <c r="AC110" s="672"/>
      <c r="AD110" s="672"/>
      <c r="AE110" s="147"/>
      <c r="AF110" s="147"/>
      <c r="AG110" s="147"/>
      <c r="AH110" s="147"/>
      <c r="AI110" s="160"/>
      <c r="AO110" s="147"/>
      <c r="AP110" s="147"/>
      <c r="AQ110" s="147"/>
      <c r="AR110" s="147"/>
    </row>
    <row r="111" spans="1:44" x14ac:dyDescent="0.2">
      <c r="A111" s="444"/>
      <c r="B111" s="147"/>
      <c r="C111" s="147"/>
      <c r="D111" s="147"/>
      <c r="E111" s="147"/>
      <c r="F111" s="147"/>
      <c r="G111" s="147"/>
      <c r="H111" s="147"/>
      <c r="I111" s="147"/>
      <c r="J111" s="147"/>
      <c r="K111" s="147"/>
      <c r="L111" s="147"/>
      <c r="M111" s="147"/>
      <c r="N111" s="147"/>
      <c r="O111" s="147"/>
      <c r="P111" s="147"/>
      <c r="Q111" s="147"/>
      <c r="R111" s="147"/>
      <c r="S111" s="672"/>
      <c r="T111" s="672"/>
      <c r="U111" s="147"/>
      <c r="V111" s="147"/>
      <c r="W111" s="147"/>
      <c r="X111" s="147"/>
      <c r="Y111" s="147"/>
      <c r="Z111" s="147"/>
      <c r="AA111" s="672"/>
      <c r="AB111" s="672"/>
      <c r="AC111" s="672"/>
      <c r="AD111" s="672"/>
      <c r="AE111" s="147"/>
      <c r="AF111" s="147"/>
      <c r="AG111" s="147"/>
      <c r="AH111" s="147"/>
      <c r="AI111" s="160"/>
      <c r="AO111" s="147"/>
      <c r="AP111" s="147"/>
      <c r="AQ111" s="147"/>
      <c r="AR111" s="147"/>
    </row>
    <row r="112" spans="1:44" x14ac:dyDescent="0.2">
      <c r="A112" s="444"/>
      <c r="B112" s="147"/>
      <c r="C112" s="147"/>
      <c r="D112" s="147"/>
      <c r="E112" s="147"/>
      <c r="F112" s="147"/>
      <c r="G112" s="147"/>
      <c r="H112" s="147"/>
      <c r="I112" s="147"/>
      <c r="J112" s="147"/>
      <c r="K112" s="147"/>
      <c r="L112" s="147"/>
      <c r="M112" s="147"/>
      <c r="N112" s="147"/>
      <c r="O112" s="147"/>
      <c r="P112" s="147"/>
      <c r="Q112" s="147"/>
      <c r="R112" s="147"/>
      <c r="S112" s="672"/>
      <c r="T112" s="672"/>
      <c r="U112" s="147"/>
      <c r="V112" s="147"/>
      <c r="W112" s="147"/>
      <c r="X112" s="147"/>
      <c r="Y112" s="147"/>
      <c r="Z112" s="147"/>
      <c r="AA112" s="672"/>
      <c r="AB112" s="672"/>
      <c r="AC112" s="672"/>
      <c r="AD112" s="672"/>
      <c r="AE112" s="147"/>
      <c r="AF112" s="147"/>
      <c r="AG112" s="147"/>
      <c r="AH112" s="147"/>
      <c r="AI112" s="160"/>
      <c r="AO112" s="147"/>
      <c r="AP112" s="147"/>
      <c r="AQ112" s="147"/>
      <c r="AR112" s="147"/>
    </row>
    <row r="113" spans="1:44" x14ac:dyDescent="0.2">
      <c r="A113" s="444"/>
      <c r="B113" s="147"/>
      <c r="C113" s="147"/>
      <c r="D113" s="147"/>
      <c r="E113" s="147"/>
      <c r="F113" s="147"/>
      <c r="G113" s="147"/>
      <c r="H113" s="147"/>
      <c r="I113" s="147"/>
      <c r="J113" s="147"/>
      <c r="K113" s="147"/>
      <c r="L113" s="147"/>
      <c r="M113" s="147"/>
      <c r="N113" s="147"/>
      <c r="O113" s="147"/>
      <c r="P113" s="147"/>
      <c r="Q113" s="147"/>
      <c r="R113" s="147"/>
      <c r="S113" s="672"/>
      <c r="T113" s="672"/>
      <c r="U113" s="147"/>
      <c r="V113" s="147"/>
      <c r="W113" s="147"/>
      <c r="X113" s="147"/>
      <c r="Y113" s="147"/>
      <c r="Z113" s="147"/>
      <c r="AA113" s="672"/>
      <c r="AB113" s="672"/>
      <c r="AC113" s="672"/>
      <c r="AD113" s="672"/>
      <c r="AE113" s="147"/>
      <c r="AF113" s="147"/>
      <c r="AG113" s="147"/>
      <c r="AH113" s="147"/>
      <c r="AI113" s="160"/>
      <c r="AO113" s="147"/>
      <c r="AP113" s="147"/>
      <c r="AQ113" s="147"/>
      <c r="AR113" s="147"/>
    </row>
    <row r="114" spans="1:44" x14ac:dyDescent="0.2">
      <c r="A114" s="444"/>
      <c r="B114" s="147"/>
      <c r="C114" s="147"/>
      <c r="D114" s="147"/>
      <c r="E114" s="147"/>
      <c r="F114" s="147"/>
      <c r="G114" s="147"/>
      <c r="H114" s="147"/>
      <c r="I114" s="147"/>
      <c r="J114" s="147"/>
      <c r="K114" s="147"/>
      <c r="L114" s="147"/>
      <c r="M114" s="147"/>
      <c r="N114" s="147"/>
      <c r="O114" s="147"/>
      <c r="P114" s="147"/>
      <c r="Q114" s="147"/>
      <c r="R114" s="147"/>
      <c r="S114" s="672"/>
      <c r="T114" s="672"/>
      <c r="U114" s="147"/>
      <c r="V114" s="147"/>
      <c r="W114" s="147"/>
      <c r="X114" s="147"/>
      <c r="Y114" s="147"/>
      <c r="Z114" s="147"/>
      <c r="AA114" s="672"/>
      <c r="AB114" s="672"/>
      <c r="AC114" s="672"/>
      <c r="AD114" s="672"/>
      <c r="AE114" s="147"/>
      <c r="AF114" s="147"/>
      <c r="AG114" s="147"/>
      <c r="AH114" s="147"/>
      <c r="AI114" s="160"/>
      <c r="AO114" s="147"/>
      <c r="AP114" s="147"/>
      <c r="AQ114" s="147"/>
      <c r="AR114" s="147"/>
    </row>
    <row r="115" spans="1:44" x14ac:dyDescent="0.2">
      <c r="A115" s="444"/>
      <c r="B115" s="147"/>
      <c r="C115" s="147"/>
      <c r="D115" s="147"/>
      <c r="E115" s="147"/>
      <c r="F115" s="147"/>
      <c r="G115" s="147"/>
      <c r="H115" s="147"/>
      <c r="I115" s="147"/>
      <c r="J115" s="147"/>
      <c r="K115" s="147"/>
      <c r="L115" s="147"/>
      <c r="M115" s="147"/>
      <c r="N115" s="147"/>
      <c r="O115" s="147"/>
      <c r="P115" s="147"/>
      <c r="Q115" s="147"/>
      <c r="R115" s="147"/>
      <c r="S115" s="672"/>
      <c r="T115" s="672"/>
      <c r="U115" s="147"/>
      <c r="V115" s="147"/>
      <c r="W115" s="147"/>
      <c r="X115" s="147"/>
      <c r="Y115" s="147"/>
      <c r="Z115" s="147"/>
      <c r="AA115" s="672"/>
      <c r="AB115" s="672"/>
      <c r="AC115" s="672"/>
      <c r="AD115" s="672"/>
      <c r="AE115" s="147"/>
      <c r="AF115" s="147"/>
      <c r="AG115" s="147"/>
      <c r="AH115" s="147"/>
      <c r="AI115" s="160"/>
      <c r="AO115" s="147"/>
      <c r="AP115" s="147"/>
      <c r="AQ115" s="147"/>
      <c r="AR115" s="147"/>
    </row>
    <row r="116" spans="1:44" x14ac:dyDescent="0.2">
      <c r="A116" s="444"/>
      <c r="B116" s="147"/>
      <c r="C116" s="147"/>
      <c r="D116" s="147"/>
      <c r="E116" s="147"/>
      <c r="F116" s="147"/>
      <c r="G116" s="147"/>
      <c r="H116" s="147"/>
      <c r="I116" s="147"/>
      <c r="J116" s="147"/>
      <c r="K116" s="147"/>
      <c r="L116" s="147"/>
      <c r="M116" s="147"/>
      <c r="N116" s="147"/>
      <c r="O116" s="147"/>
      <c r="P116" s="147"/>
      <c r="Q116" s="147"/>
      <c r="R116" s="147"/>
      <c r="S116" s="672"/>
      <c r="T116" s="672"/>
      <c r="U116" s="147"/>
      <c r="V116" s="147"/>
      <c r="W116" s="147"/>
      <c r="X116" s="147"/>
      <c r="Y116" s="147"/>
      <c r="Z116" s="147"/>
      <c r="AA116" s="672"/>
      <c r="AB116" s="672"/>
      <c r="AC116" s="672"/>
      <c r="AD116" s="672"/>
      <c r="AE116" s="147"/>
      <c r="AF116" s="147"/>
      <c r="AG116" s="147"/>
      <c r="AH116" s="147"/>
      <c r="AI116" s="160"/>
      <c r="AO116" s="147"/>
      <c r="AP116" s="147"/>
      <c r="AQ116" s="147"/>
      <c r="AR116" s="147"/>
    </row>
    <row r="117" spans="1:44" x14ac:dyDescent="0.2">
      <c r="A117" s="444"/>
      <c r="B117" s="147"/>
      <c r="C117" s="147"/>
      <c r="D117" s="147"/>
      <c r="E117" s="147"/>
      <c r="F117" s="147"/>
      <c r="G117" s="147"/>
      <c r="H117" s="147"/>
      <c r="I117" s="147"/>
      <c r="J117" s="147"/>
      <c r="K117" s="147"/>
      <c r="L117" s="147"/>
      <c r="M117" s="147"/>
      <c r="N117" s="147"/>
      <c r="O117" s="147"/>
      <c r="P117" s="147"/>
      <c r="Q117" s="147"/>
      <c r="R117" s="147"/>
      <c r="S117" s="672"/>
      <c r="T117" s="672"/>
      <c r="U117" s="147"/>
      <c r="V117" s="147"/>
      <c r="W117" s="147"/>
      <c r="X117" s="147"/>
      <c r="Y117" s="147"/>
      <c r="Z117" s="147"/>
      <c r="AA117" s="672"/>
      <c r="AB117" s="672"/>
      <c r="AC117" s="672"/>
      <c r="AD117" s="672"/>
      <c r="AE117" s="147"/>
      <c r="AF117" s="147"/>
      <c r="AG117" s="147"/>
      <c r="AH117" s="147"/>
      <c r="AI117" s="160"/>
      <c r="AO117" s="147"/>
      <c r="AP117" s="147"/>
      <c r="AQ117" s="147"/>
      <c r="AR117" s="147"/>
    </row>
    <row r="118" spans="1:44" x14ac:dyDescent="0.2">
      <c r="A118" s="444"/>
      <c r="B118" s="147"/>
      <c r="C118" s="147"/>
      <c r="D118" s="147"/>
      <c r="E118" s="147"/>
      <c r="F118" s="147"/>
      <c r="G118" s="147"/>
      <c r="H118" s="147"/>
      <c r="I118" s="147"/>
      <c r="J118" s="147"/>
      <c r="K118" s="147"/>
      <c r="L118" s="147"/>
      <c r="M118" s="147"/>
      <c r="N118" s="147"/>
      <c r="O118" s="147"/>
      <c r="P118" s="147"/>
      <c r="Q118" s="147"/>
      <c r="R118" s="147"/>
      <c r="S118" s="672"/>
      <c r="T118" s="672"/>
      <c r="U118" s="147"/>
      <c r="V118" s="147"/>
      <c r="W118" s="147"/>
      <c r="X118" s="147"/>
      <c r="Y118" s="147"/>
      <c r="Z118" s="147"/>
      <c r="AA118" s="672"/>
      <c r="AB118" s="672"/>
      <c r="AC118" s="672"/>
      <c r="AD118" s="672"/>
      <c r="AE118" s="147"/>
      <c r="AF118" s="147"/>
      <c r="AG118" s="147"/>
      <c r="AH118" s="147"/>
      <c r="AI118" s="160"/>
      <c r="AO118" s="147"/>
      <c r="AP118" s="147"/>
      <c r="AQ118" s="147"/>
      <c r="AR118" s="147"/>
    </row>
    <row r="119" spans="1:44" x14ac:dyDescent="0.2">
      <c r="A119" s="444"/>
      <c r="B119" s="147"/>
      <c r="C119" s="147"/>
      <c r="D119" s="147"/>
      <c r="E119" s="147"/>
      <c r="F119" s="147"/>
      <c r="G119" s="147"/>
      <c r="H119" s="147"/>
      <c r="I119" s="147"/>
      <c r="J119" s="147"/>
      <c r="K119" s="147"/>
      <c r="L119" s="147"/>
      <c r="M119" s="147"/>
      <c r="N119" s="147"/>
      <c r="O119" s="147"/>
      <c r="P119" s="147"/>
      <c r="Q119" s="147"/>
      <c r="R119" s="147"/>
      <c r="S119" s="672"/>
      <c r="T119" s="672"/>
      <c r="U119" s="147"/>
      <c r="V119" s="147"/>
      <c r="W119" s="147"/>
      <c r="X119" s="147"/>
      <c r="Y119" s="147"/>
      <c r="Z119" s="147"/>
      <c r="AA119" s="672"/>
      <c r="AB119" s="672"/>
      <c r="AC119" s="672"/>
      <c r="AD119" s="672"/>
      <c r="AE119" s="147"/>
      <c r="AF119" s="147"/>
      <c r="AG119" s="147"/>
      <c r="AH119" s="147"/>
      <c r="AI119" s="160"/>
      <c r="AO119" s="147"/>
      <c r="AP119" s="147"/>
      <c r="AQ119" s="147"/>
      <c r="AR119" s="147"/>
    </row>
    <row r="120" spans="1:44" x14ac:dyDescent="0.2">
      <c r="A120" s="444"/>
      <c r="B120" s="147"/>
      <c r="C120" s="147"/>
      <c r="D120" s="147"/>
      <c r="E120" s="147"/>
      <c r="F120" s="147"/>
      <c r="G120" s="147"/>
      <c r="H120" s="147"/>
      <c r="I120" s="147"/>
      <c r="J120" s="147"/>
      <c r="K120" s="147"/>
      <c r="L120" s="147"/>
      <c r="M120" s="147"/>
      <c r="N120" s="147"/>
      <c r="O120" s="147"/>
      <c r="P120" s="147"/>
      <c r="Q120" s="147"/>
      <c r="R120" s="147"/>
      <c r="S120" s="672"/>
      <c r="T120" s="672"/>
      <c r="U120" s="147"/>
      <c r="V120" s="147"/>
      <c r="W120" s="147"/>
      <c r="X120" s="147"/>
      <c r="Y120" s="147"/>
      <c r="Z120" s="147"/>
      <c r="AA120" s="672"/>
      <c r="AB120" s="672"/>
      <c r="AC120" s="672"/>
      <c r="AD120" s="672"/>
      <c r="AE120" s="147"/>
      <c r="AF120" s="147"/>
      <c r="AG120" s="147"/>
      <c r="AH120" s="147"/>
      <c r="AI120" s="160"/>
      <c r="AO120" s="147"/>
      <c r="AP120" s="147"/>
      <c r="AQ120" s="147"/>
      <c r="AR120" s="147"/>
    </row>
    <row r="121" spans="1:44" x14ac:dyDescent="0.2">
      <c r="A121" s="444"/>
      <c r="B121" s="147"/>
      <c r="C121" s="147"/>
      <c r="D121" s="147"/>
      <c r="E121" s="147"/>
      <c r="F121" s="147"/>
      <c r="G121" s="147"/>
      <c r="H121" s="147"/>
      <c r="I121" s="147"/>
      <c r="J121" s="147"/>
      <c r="K121" s="147"/>
      <c r="L121" s="147"/>
      <c r="M121" s="147"/>
      <c r="N121" s="147"/>
      <c r="O121" s="147"/>
      <c r="P121" s="147"/>
      <c r="Q121" s="147"/>
      <c r="R121" s="147"/>
      <c r="S121" s="672"/>
      <c r="T121" s="672"/>
      <c r="U121" s="147"/>
      <c r="V121" s="147"/>
      <c r="W121" s="147"/>
      <c r="X121" s="147"/>
      <c r="Y121" s="147"/>
      <c r="Z121" s="147"/>
      <c r="AA121" s="672"/>
      <c r="AB121" s="672"/>
      <c r="AC121" s="672"/>
      <c r="AD121" s="672"/>
      <c r="AE121" s="147"/>
      <c r="AF121" s="147"/>
      <c r="AG121" s="147"/>
      <c r="AH121" s="147"/>
      <c r="AI121" s="160"/>
      <c r="AO121" s="147"/>
      <c r="AP121" s="147"/>
      <c r="AQ121" s="147"/>
      <c r="AR121" s="147"/>
    </row>
    <row r="122" spans="1:44" x14ac:dyDescent="0.2">
      <c r="A122" s="444"/>
      <c r="B122" s="147"/>
      <c r="C122" s="147"/>
      <c r="D122" s="147"/>
      <c r="E122" s="147"/>
      <c r="F122" s="147"/>
      <c r="G122" s="147"/>
      <c r="H122" s="147"/>
      <c r="I122" s="147"/>
      <c r="J122" s="147"/>
      <c r="K122" s="147"/>
      <c r="L122" s="147"/>
      <c r="M122" s="147"/>
      <c r="N122" s="147"/>
      <c r="O122" s="147"/>
      <c r="P122" s="147"/>
      <c r="Q122" s="147"/>
      <c r="R122" s="147"/>
      <c r="S122" s="672"/>
      <c r="T122" s="672"/>
      <c r="U122" s="147"/>
      <c r="V122" s="147"/>
      <c r="W122" s="147"/>
      <c r="X122" s="147"/>
      <c r="Y122" s="147"/>
      <c r="Z122" s="147"/>
      <c r="AA122" s="672"/>
      <c r="AB122" s="672"/>
      <c r="AC122" s="672"/>
      <c r="AD122" s="672"/>
      <c r="AE122" s="147"/>
      <c r="AF122" s="147"/>
      <c r="AG122" s="147"/>
      <c r="AH122" s="147"/>
      <c r="AI122" s="160"/>
      <c r="AO122" s="147"/>
      <c r="AP122" s="147"/>
      <c r="AQ122" s="147"/>
      <c r="AR122" s="147"/>
    </row>
    <row r="123" spans="1:44" x14ac:dyDescent="0.2">
      <c r="A123" s="444"/>
      <c r="B123" s="147"/>
      <c r="C123" s="147"/>
      <c r="D123" s="147"/>
      <c r="E123" s="147"/>
      <c r="F123" s="147"/>
      <c r="G123" s="147"/>
      <c r="H123" s="147"/>
      <c r="I123" s="147"/>
      <c r="J123" s="147"/>
      <c r="K123" s="147"/>
      <c r="L123" s="147"/>
      <c r="M123" s="147"/>
      <c r="N123" s="147"/>
      <c r="O123" s="147"/>
      <c r="P123" s="147"/>
      <c r="Q123" s="147"/>
      <c r="R123" s="147"/>
      <c r="S123" s="672"/>
      <c r="T123" s="672"/>
      <c r="U123" s="147"/>
      <c r="V123" s="147"/>
      <c r="W123" s="147"/>
      <c r="X123" s="147"/>
      <c r="Y123" s="147"/>
      <c r="Z123" s="147"/>
      <c r="AA123" s="672"/>
      <c r="AB123" s="672"/>
      <c r="AC123" s="672"/>
      <c r="AD123" s="672"/>
      <c r="AE123" s="147"/>
      <c r="AF123" s="147"/>
      <c r="AG123" s="147"/>
      <c r="AH123" s="147"/>
      <c r="AI123" s="160"/>
      <c r="AO123" s="147"/>
      <c r="AP123" s="147"/>
      <c r="AQ123" s="147"/>
      <c r="AR123" s="147"/>
    </row>
    <row r="124" spans="1:44" x14ac:dyDescent="0.2">
      <c r="A124" s="444"/>
      <c r="B124" s="147"/>
      <c r="C124" s="147"/>
      <c r="D124" s="147"/>
      <c r="E124" s="147"/>
      <c r="F124" s="147"/>
      <c r="G124" s="147"/>
      <c r="H124" s="147"/>
      <c r="I124" s="147"/>
      <c r="J124" s="147"/>
      <c r="K124" s="147"/>
      <c r="L124" s="147"/>
      <c r="M124" s="147"/>
      <c r="N124" s="147"/>
      <c r="O124" s="147"/>
      <c r="P124" s="147"/>
      <c r="Q124" s="147"/>
      <c r="R124" s="147"/>
      <c r="S124" s="672"/>
      <c r="T124" s="672"/>
      <c r="U124" s="147"/>
      <c r="V124" s="147"/>
      <c r="W124" s="147"/>
      <c r="X124" s="147"/>
      <c r="Y124" s="147"/>
      <c r="Z124" s="147"/>
      <c r="AA124" s="672"/>
      <c r="AB124" s="672"/>
      <c r="AC124" s="672"/>
      <c r="AD124" s="672"/>
      <c r="AE124" s="147"/>
      <c r="AF124" s="147"/>
      <c r="AG124" s="147"/>
      <c r="AH124" s="147"/>
      <c r="AI124" s="160"/>
      <c r="AO124" s="147"/>
      <c r="AP124" s="147"/>
      <c r="AQ124" s="147"/>
      <c r="AR124" s="147"/>
    </row>
    <row r="125" spans="1:44" x14ac:dyDescent="0.2">
      <c r="A125" s="444"/>
      <c r="B125" s="147"/>
      <c r="C125" s="147"/>
      <c r="D125" s="147"/>
      <c r="E125" s="147"/>
      <c r="F125" s="147"/>
      <c r="G125" s="147"/>
      <c r="H125" s="147"/>
      <c r="I125" s="147"/>
      <c r="J125" s="147"/>
      <c r="K125" s="147"/>
      <c r="L125" s="147"/>
      <c r="M125" s="147"/>
      <c r="N125" s="147"/>
      <c r="O125" s="147"/>
      <c r="P125" s="147"/>
      <c r="Q125" s="147"/>
      <c r="R125" s="147"/>
      <c r="S125" s="672"/>
      <c r="T125" s="672"/>
      <c r="U125" s="147"/>
      <c r="V125" s="147"/>
      <c r="W125" s="147"/>
      <c r="X125" s="147"/>
      <c r="Y125" s="147"/>
      <c r="Z125" s="147"/>
      <c r="AA125" s="672"/>
      <c r="AB125" s="672"/>
      <c r="AC125" s="672"/>
      <c r="AD125" s="672"/>
      <c r="AE125" s="147"/>
      <c r="AF125" s="147"/>
      <c r="AG125" s="147"/>
      <c r="AH125" s="147"/>
      <c r="AI125" s="160"/>
      <c r="AO125" s="147"/>
      <c r="AP125" s="147"/>
      <c r="AQ125" s="147"/>
      <c r="AR125" s="147"/>
    </row>
    <row r="126" spans="1:44" x14ac:dyDescent="0.2">
      <c r="A126" s="444"/>
      <c r="B126" s="147"/>
      <c r="C126" s="147"/>
      <c r="D126" s="147"/>
      <c r="E126" s="147"/>
      <c r="F126" s="147"/>
      <c r="G126" s="147"/>
      <c r="H126" s="147"/>
      <c r="I126" s="147"/>
      <c r="J126" s="147"/>
      <c r="K126" s="147"/>
      <c r="L126" s="147"/>
      <c r="M126" s="147"/>
      <c r="N126" s="147"/>
      <c r="O126" s="147"/>
      <c r="P126" s="147"/>
      <c r="Q126" s="147"/>
      <c r="R126" s="147"/>
      <c r="S126" s="672"/>
      <c r="T126" s="672"/>
      <c r="U126" s="147"/>
      <c r="V126" s="147"/>
      <c r="W126" s="147"/>
      <c r="X126" s="147"/>
      <c r="Y126" s="147"/>
      <c r="Z126" s="147"/>
      <c r="AA126" s="672"/>
      <c r="AB126" s="672"/>
      <c r="AC126" s="672"/>
      <c r="AD126" s="672"/>
      <c r="AE126" s="147"/>
      <c r="AF126" s="147"/>
      <c r="AG126" s="147"/>
      <c r="AH126" s="147"/>
      <c r="AI126" s="160"/>
      <c r="AO126" s="147"/>
      <c r="AP126" s="147"/>
      <c r="AQ126" s="147"/>
      <c r="AR126" s="147"/>
    </row>
    <row r="127" spans="1:44" x14ac:dyDescent="0.2">
      <c r="A127" s="444"/>
      <c r="B127" s="147"/>
      <c r="C127" s="147"/>
      <c r="D127" s="147"/>
      <c r="E127" s="147"/>
      <c r="F127" s="147"/>
      <c r="G127" s="147"/>
      <c r="H127" s="147"/>
      <c r="I127" s="147"/>
      <c r="J127" s="147"/>
      <c r="K127" s="147"/>
      <c r="L127" s="147"/>
      <c r="M127" s="147"/>
      <c r="N127" s="147"/>
      <c r="O127" s="147"/>
      <c r="P127" s="147"/>
      <c r="Q127" s="147"/>
      <c r="R127" s="147"/>
      <c r="S127" s="672"/>
      <c r="T127" s="672"/>
      <c r="U127" s="147"/>
      <c r="V127" s="147"/>
      <c r="W127" s="147"/>
      <c r="X127" s="147"/>
      <c r="Y127" s="147"/>
      <c r="Z127" s="147"/>
      <c r="AA127" s="672"/>
      <c r="AB127" s="672"/>
      <c r="AC127" s="672"/>
      <c r="AD127" s="672"/>
      <c r="AE127" s="147"/>
      <c r="AF127" s="147"/>
      <c r="AG127" s="147"/>
      <c r="AH127" s="147"/>
      <c r="AI127" s="160"/>
      <c r="AO127" s="147"/>
      <c r="AP127" s="147"/>
      <c r="AQ127" s="147"/>
      <c r="AR127" s="147"/>
    </row>
    <row r="128" spans="1:44" x14ac:dyDescent="0.2">
      <c r="A128" s="444"/>
      <c r="B128" s="147"/>
      <c r="C128" s="147"/>
      <c r="D128" s="147"/>
      <c r="E128" s="147"/>
      <c r="F128" s="147"/>
      <c r="G128" s="147"/>
      <c r="H128" s="147"/>
      <c r="I128" s="147"/>
      <c r="J128" s="147"/>
      <c r="K128" s="147"/>
      <c r="L128" s="147"/>
      <c r="M128" s="147"/>
      <c r="N128" s="147"/>
      <c r="O128" s="147"/>
      <c r="P128" s="147"/>
      <c r="Q128" s="147"/>
      <c r="R128" s="147"/>
      <c r="S128" s="672"/>
      <c r="T128" s="672"/>
      <c r="U128" s="147"/>
      <c r="V128" s="147"/>
      <c r="W128" s="147"/>
      <c r="X128" s="147"/>
      <c r="Y128" s="147"/>
      <c r="Z128" s="147"/>
      <c r="AA128" s="672"/>
      <c r="AB128" s="672"/>
      <c r="AC128" s="672"/>
      <c r="AD128" s="672"/>
      <c r="AE128" s="147"/>
      <c r="AF128" s="147"/>
      <c r="AG128" s="147"/>
      <c r="AH128" s="147"/>
      <c r="AI128" s="160"/>
      <c r="AO128" s="147"/>
      <c r="AP128" s="147"/>
      <c r="AQ128" s="147"/>
      <c r="AR128" s="147"/>
    </row>
    <row r="129" spans="1:44" x14ac:dyDescent="0.2">
      <c r="A129" s="444"/>
      <c r="B129" s="147"/>
      <c r="C129" s="147"/>
      <c r="D129" s="147"/>
      <c r="E129" s="147"/>
      <c r="F129" s="147"/>
      <c r="G129" s="147"/>
      <c r="H129" s="147"/>
      <c r="I129" s="147"/>
      <c r="J129" s="147"/>
      <c r="K129" s="147"/>
      <c r="L129" s="147"/>
      <c r="M129" s="147"/>
      <c r="N129" s="147"/>
      <c r="O129" s="147"/>
      <c r="P129" s="147"/>
      <c r="Q129" s="147"/>
      <c r="R129" s="147"/>
      <c r="S129" s="672"/>
      <c r="T129" s="672"/>
      <c r="U129" s="147"/>
      <c r="V129" s="147"/>
      <c r="W129" s="147"/>
      <c r="X129" s="147"/>
      <c r="Y129" s="147"/>
      <c r="Z129" s="147"/>
      <c r="AA129" s="672"/>
      <c r="AB129" s="672"/>
      <c r="AC129" s="672"/>
      <c r="AD129" s="672"/>
      <c r="AE129" s="147"/>
      <c r="AF129" s="147"/>
      <c r="AG129" s="147"/>
      <c r="AH129" s="147"/>
      <c r="AI129" s="160"/>
      <c r="AO129" s="147"/>
      <c r="AP129" s="147"/>
      <c r="AQ129" s="147"/>
      <c r="AR129" s="147"/>
    </row>
    <row r="130" spans="1:44" x14ac:dyDescent="0.2">
      <c r="A130" s="444"/>
      <c r="B130" s="147"/>
      <c r="C130" s="147"/>
      <c r="D130" s="147"/>
      <c r="E130" s="147"/>
      <c r="F130" s="147"/>
      <c r="G130" s="147"/>
      <c r="H130" s="147"/>
      <c r="I130" s="147"/>
      <c r="J130" s="147"/>
      <c r="K130" s="147"/>
      <c r="L130" s="147"/>
      <c r="M130" s="147"/>
      <c r="N130" s="147"/>
      <c r="O130" s="147"/>
      <c r="P130" s="147"/>
      <c r="Q130" s="147"/>
      <c r="R130" s="147"/>
      <c r="S130" s="672"/>
      <c r="T130" s="672"/>
      <c r="U130" s="147"/>
      <c r="V130" s="147"/>
      <c r="W130" s="147"/>
      <c r="X130" s="147"/>
      <c r="Y130" s="147"/>
      <c r="Z130" s="147"/>
      <c r="AA130" s="672"/>
      <c r="AB130" s="672"/>
      <c r="AC130" s="672"/>
      <c r="AD130" s="672"/>
      <c r="AE130" s="147"/>
      <c r="AF130" s="147"/>
      <c r="AG130" s="147"/>
      <c r="AH130" s="147"/>
      <c r="AI130" s="160"/>
      <c r="AO130" s="147"/>
      <c r="AP130" s="147"/>
      <c r="AQ130" s="147"/>
      <c r="AR130" s="147"/>
    </row>
    <row r="131" spans="1:44" x14ac:dyDescent="0.2">
      <c r="A131" s="444"/>
      <c r="B131" s="147"/>
      <c r="C131" s="147"/>
      <c r="D131" s="147"/>
      <c r="E131" s="147"/>
      <c r="F131" s="147"/>
      <c r="G131" s="147"/>
      <c r="H131" s="147"/>
      <c r="I131" s="147"/>
      <c r="J131" s="147"/>
      <c r="K131" s="147"/>
      <c r="L131" s="147"/>
      <c r="M131" s="147"/>
      <c r="N131" s="147"/>
      <c r="O131" s="147"/>
      <c r="P131" s="147"/>
      <c r="Q131" s="147"/>
      <c r="R131" s="147"/>
      <c r="S131" s="672"/>
      <c r="T131" s="672"/>
      <c r="U131" s="147"/>
      <c r="V131" s="147"/>
      <c r="W131" s="147"/>
      <c r="X131" s="147"/>
      <c r="Y131" s="147"/>
      <c r="Z131" s="147"/>
      <c r="AA131" s="672"/>
      <c r="AB131" s="672"/>
      <c r="AC131" s="672"/>
      <c r="AD131" s="672"/>
      <c r="AE131" s="147"/>
      <c r="AF131" s="147"/>
      <c r="AG131" s="147"/>
      <c r="AH131" s="147"/>
      <c r="AI131" s="160"/>
      <c r="AO131" s="147"/>
      <c r="AP131" s="147"/>
      <c r="AQ131" s="147"/>
      <c r="AR131" s="147"/>
    </row>
    <row r="132" spans="1:44" x14ac:dyDescent="0.2">
      <c r="A132" s="444"/>
      <c r="B132" s="147"/>
      <c r="C132" s="147"/>
      <c r="D132" s="147"/>
      <c r="E132" s="147"/>
      <c r="F132" s="147"/>
      <c r="G132" s="147"/>
      <c r="H132" s="147"/>
      <c r="I132" s="147"/>
      <c r="J132" s="147"/>
      <c r="K132" s="147"/>
      <c r="L132" s="147"/>
      <c r="M132" s="147"/>
      <c r="N132" s="147"/>
      <c r="O132" s="147"/>
      <c r="P132" s="147"/>
      <c r="Q132" s="147"/>
      <c r="R132" s="147"/>
      <c r="S132" s="672"/>
      <c r="T132" s="672"/>
      <c r="U132" s="147"/>
      <c r="V132" s="147"/>
      <c r="W132" s="147"/>
      <c r="X132" s="147"/>
      <c r="Y132" s="147"/>
      <c r="Z132" s="147"/>
      <c r="AA132" s="672"/>
      <c r="AB132" s="672"/>
      <c r="AC132" s="672"/>
      <c r="AD132" s="672"/>
      <c r="AE132" s="147"/>
      <c r="AF132" s="147"/>
      <c r="AG132" s="147"/>
      <c r="AH132" s="147"/>
      <c r="AI132" s="160"/>
      <c r="AO132" s="147"/>
      <c r="AP132" s="147"/>
      <c r="AQ132" s="147"/>
      <c r="AR132" s="147"/>
    </row>
    <row r="133" spans="1:44" x14ac:dyDescent="0.2">
      <c r="A133" s="444"/>
      <c r="B133" s="147"/>
      <c r="C133" s="147"/>
      <c r="D133" s="147"/>
      <c r="E133" s="147"/>
      <c r="F133" s="147"/>
      <c r="G133" s="147"/>
      <c r="H133" s="147"/>
      <c r="I133" s="147"/>
      <c r="J133" s="147"/>
      <c r="K133" s="147"/>
      <c r="L133" s="147"/>
      <c r="M133" s="147"/>
      <c r="N133" s="147"/>
      <c r="O133" s="147"/>
      <c r="P133" s="147"/>
      <c r="Q133" s="147"/>
      <c r="R133" s="147"/>
      <c r="S133" s="672"/>
      <c r="T133" s="672"/>
      <c r="U133" s="147"/>
      <c r="V133" s="147"/>
      <c r="W133" s="147"/>
      <c r="X133" s="147"/>
      <c r="Y133" s="147"/>
      <c r="Z133" s="147"/>
      <c r="AA133" s="672"/>
      <c r="AB133" s="672"/>
      <c r="AC133" s="672"/>
      <c r="AD133" s="672"/>
      <c r="AE133" s="147"/>
      <c r="AF133" s="147"/>
      <c r="AG133" s="147"/>
      <c r="AH133" s="147"/>
      <c r="AI133" s="160"/>
      <c r="AO133" s="147"/>
      <c r="AP133" s="147"/>
      <c r="AQ133" s="147"/>
      <c r="AR133" s="147"/>
    </row>
    <row r="134" spans="1:44" x14ac:dyDescent="0.2">
      <c r="A134" s="444"/>
      <c r="B134" s="147"/>
      <c r="C134" s="147"/>
      <c r="D134" s="147"/>
      <c r="E134" s="147"/>
      <c r="F134" s="147"/>
      <c r="G134" s="147"/>
      <c r="H134" s="147"/>
      <c r="I134" s="147"/>
      <c r="J134" s="147"/>
      <c r="K134" s="147"/>
      <c r="L134" s="147"/>
      <c r="M134" s="147"/>
      <c r="N134" s="147"/>
      <c r="O134" s="147"/>
      <c r="P134" s="147"/>
      <c r="Q134" s="147"/>
      <c r="R134" s="147"/>
      <c r="S134" s="672"/>
      <c r="T134" s="672"/>
      <c r="U134" s="147"/>
      <c r="V134" s="147"/>
      <c r="W134" s="147"/>
      <c r="X134" s="147"/>
      <c r="Y134" s="147"/>
      <c r="Z134" s="147"/>
      <c r="AA134" s="672"/>
      <c r="AB134" s="672"/>
      <c r="AC134" s="672"/>
      <c r="AD134" s="672"/>
      <c r="AE134" s="147"/>
      <c r="AF134" s="147"/>
      <c r="AG134" s="147"/>
      <c r="AH134" s="147"/>
      <c r="AI134" s="160"/>
      <c r="AO134" s="147"/>
      <c r="AP134" s="147"/>
      <c r="AQ134" s="147"/>
      <c r="AR134" s="147"/>
    </row>
    <row r="135" spans="1:44" x14ac:dyDescent="0.2">
      <c r="A135" s="444"/>
      <c r="B135" s="147"/>
      <c r="C135" s="147"/>
      <c r="D135" s="147"/>
      <c r="E135" s="147"/>
      <c r="F135" s="147"/>
      <c r="G135" s="147"/>
      <c r="H135" s="147"/>
      <c r="I135" s="147"/>
      <c r="J135" s="147"/>
      <c r="K135" s="147"/>
      <c r="L135" s="147"/>
      <c r="M135" s="147"/>
      <c r="N135" s="147"/>
      <c r="O135" s="147"/>
      <c r="P135" s="147"/>
      <c r="Q135" s="147"/>
      <c r="R135" s="147"/>
      <c r="S135" s="672"/>
      <c r="T135" s="672"/>
      <c r="U135" s="147"/>
      <c r="V135" s="147"/>
      <c r="W135" s="147"/>
      <c r="X135" s="147"/>
      <c r="Y135" s="147"/>
      <c r="Z135" s="147"/>
      <c r="AA135" s="672"/>
      <c r="AB135" s="672"/>
      <c r="AC135" s="672"/>
      <c r="AD135" s="672"/>
      <c r="AE135" s="147"/>
      <c r="AF135" s="147"/>
      <c r="AG135" s="147"/>
      <c r="AH135" s="147"/>
      <c r="AI135" s="160"/>
      <c r="AO135" s="147"/>
      <c r="AP135" s="147"/>
      <c r="AQ135" s="147"/>
      <c r="AR135" s="147"/>
    </row>
    <row r="136" spans="1:44" x14ac:dyDescent="0.2">
      <c r="A136" s="444"/>
      <c r="B136" s="147"/>
      <c r="C136" s="147"/>
      <c r="D136" s="147"/>
      <c r="E136" s="147"/>
      <c r="F136" s="147"/>
      <c r="G136" s="147"/>
      <c r="H136" s="147"/>
      <c r="I136" s="147"/>
      <c r="J136" s="147"/>
      <c r="K136" s="147"/>
      <c r="L136" s="147"/>
      <c r="M136" s="147"/>
      <c r="N136" s="147"/>
      <c r="O136" s="147"/>
      <c r="P136" s="147"/>
      <c r="Q136" s="147"/>
      <c r="R136" s="147"/>
      <c r="S136" s="672"/>
      <c r="T136" s="672"/>
      <c r="U136" s="147"/>
      <c r="V136" s="147"/>
      <c r="W136" s="147"/>
      <c r="X136" s="147"/>
      <c r="Y136" s="147"/>
      <c r="Z136" s="147"/>
      <c r="AA136" s="672"/>
      <c r="AB136" s="672"/>
      <c r="AC136" s="672"/>
      <c r="AD136" s="672"/>
      <c r="AE136" s="147"/>
      <c r="AF136" s="147"/>
      <c r="AG136" s="147"/>
      <c r="AH136" s="147"/>
      <c r="AI136" s="160"/>
      <c r="AO136" s="147"/>
      <c r="AP136" s="147"/>
      <c r="AQ136" s="147"/>
      <c r="AR136" s="147"/>
    </row>
    <row r="137" spans="1:44" x14ac:dyDescent="0.2">
      <c r="A137" s="444"/>
      <c r="B137" s="147"/>
      <c r="C137" s="147"/>
      <c r="D137" s="147"/>
      <c r="E137" s="147"/>
      <c r="F137" s="147"/>
      <c r="G137" s="147"/>
      <c r="H137" s="147"/>
      <c r="I137" s="147"/>
      <c r="J137" s="147"/>
      <c r="K137" s="147"/>
      <c r="L137" s="147"/>
      <c r="M137" s="147"/>
      <c r="N137" s="147"/>
      <c r="O137" s="147"/>
      <c r="P137" s="147"/>
      <c r="Q137" s="147"/>
      <c r="R137" s="147"/>
      <c r="S137" s="672"/>
      <c r="T137" s="672"/>
      <c r="U137" s="147"/>
      <c r="V137" s="147"/>
      <c r="W137" s="147"/>
      <c r="X137" s="147"/>
      <c r="Y137" s="147"/>
      <c r="Z137" s="147"/>
      <c r="AA137" s="672"/>
      <c r="AB137" s="672"/>
      <c r="AC137" s="672"/>
      <c r="AD137" s="672"/>
      <c r="AE137" s="147"/>
      <c r="AF137" s="147"/>
      <c r="AG137" s="147"/>
      <c r="AH137" s="147"/>
      <c r="AI137" s="160"/>
      <c r="AO137" s="147"/>
      <c r="AP137" s="147"/>
      <c r="AQ137" s="147"/>
      <c r="AR137" s="147"/>
    </row>
    <row r="138" spans="1:44" x14ac:dyDescent="0.2">
      <c r="A138" s="444"/>
      <c r="B138" s="147"/>
      <c r="C138" s="147"/>
      <c r="D138" s="147"/>
      <c r="E138" s="147"/>
      <c r="F138" s="147"/>
      <c r="G138" s="147"/>
      <c r="H138" s="147"/>
      <c r="I138" s="147"/>
      <c r="J138" s="147"/>
      <c r="K138" s="147"/>
      <c r="L138" s="147"/>
      <c r="M138" s="147"/>
      <c r="N138" s="147"/>
      <c r="O138" s="147"/>
      <c r="P138" s="147"/>
      <c r="Q138" s="147"/>
      <c r="R138" s="147"/>
      <c r="S138" s="672"/>
      <c r="T138" s="672"/>
      <c r="U138" s="147"/>
      <c r="V138" s="147"/>
      <c r="W138" s="147"/>
      <c r="X138" s="147"/>
      <c r="Y138" s="147"/>
      <c r="Z138" s="147"/>
      <c r="AA138" s="672"/>
      <c r="AB138" s="672"/>
      <c r="AC138" s="672"/>
      <c r="AD138" s="672"/>
      <c r="AE138" s="147"/>
      <c r="AF138" s="147"/>
      <c r="AG138" s="147"/>
      <c r="AH138" s="147"/>
      <c r="AI138" s="160"/>
      <c r="AO138" s="147"/>
      <c r="AP138" s="147"/>
      <c r="AQ138" s="147"/>
      <c r="AR138" s="147"/>
    </row>
    <row r="139" spans="1:44" x14ac:dyDescent="0.2">
      <c r="A139" s="444"/>
      <c r="B139" s="147"/>
      <c r="C139" s="147"/>
      <c r="D139" s="147"/>
      <c r="E139" s="147"/>
      <c r="F139" s="147"/>
      <c r="G139" s="147"/>
      <c r="H139" s="147"/>
      <c r="I139" s="147"/>
      <c r="J139" s="147"/>
      <c r="K139" s="147"/>
      <c r="L139" s="147"/>
      <c r="M139" s="147"/>
      <c r="N139" s="147"/>
      <c r="O139" s="147"/>
      <c r="P139" s="147"/>
      <c r="Q139" s="147"/>
      <c r="R139" s="147"/>
      <c r="S139" s="672"/>
      <c r="T139" s="672"/>
      <c r="U139" s="147"/>
      <c r="V139" s="147"/>
      <c r="W139" s="147"/>
      <c r="X139" s="147"/>
      <c r="Y139" s="147"/>
      <c r="Z139" s="147"/>
      <c r="AA139" s="672"/>
      <c r="AB139" s="672"/>
      <c r="AC139" s="672"/>
      <c r="AD139" s="672"/>
      <c r="AE139" s="147"/>
      <c r="AF139" s="147"/>
      <c r="AG139" s="147"/>
      <c r="AH139" s="147"/>
      <c r="AI139" s="160"/>
      <c r="AO139" s="147"/>
      <c r="AP139" s="147"/>
      <c r="AQ139" s="147"/>
      <c r="AR139" s="147"/>
    </row>
    <row r="140" spans="1:44" x14ac:dyDescent="0.2">
      <c r="A140" s="444"/>
      <c r="B140" s="147"/>
      <c r="C140" s="147"/>
      <c r="D140" s="147"/>
      <c r="E140" s="147"/>
      <c r="F140" s="147"/>
      <c r="G140" s="147"/>
      <c r="H140" s="147"/>
      <c r="I140" s="147"/>
      <c r="J140" s="147"/>
      <c r="K140" s="147"/>
      <c r="L140" s="147"/>
      <c r="M140" s="147"/>
      <c r="N140" s="147"/>
      <c r="O140" s="147"/>
      <c r="P140" s="147"/>
      <c r="Q140" s="147"/>
      <c r="R140" s="147"/>
      <c r="S140" s="672"/>
      <c r="T140" s="672"/>
      <c r="U140" s="147"/>
      <c r="V140" s="147"/>
      <c r="W140" s="147"/>
      <c r="X140" s="147"/>
      <c r="Y140" s="147"/>
      <c r="Z140" s="147"/>
      <c r="AA140" s="672"/>
      <c r="AB140" s="672"/>
      <c r="AC140" s="672"/>
      <c r="AD140" s="672"/>
      <c r="AE140" s="147"/>
      <c r="AF140" s="147"/>
      <c r="AG140" s="147"/>
      <c r="AH140" s="147"/>
      <c r="AI140" s="160"/>
      <c r="AO140" s="147"/>
      <c r="AP140" s="147"/>
      <c r="AQ140" s="147"/>
      <c r="AR140" s="147"/>
    </row>
    <row r="141" spans="1:44" x14ac:dyDescent="0.2">
      <c r="A141" s="444"/>
      <c r="B141" s="147"/>
      <c r="C141" s="147"/>
      <c r="D141" s="147"/>
      <c r="E141" s="147"/>
      <c r="F141" s="147"/>
      <c r="G141" s="147"/>
      <c r="H141" s="147"/>
      <c r="I141" s="147"/>
      <c r="J141" s="147"/>
      <c r="K141" s="147"/>
      <c r="L141" s="147"/>
      <c r="M141" s="147"/>
      <c r="N141" s="147"/>
      <c r="O141" s="147"/>
      <c r="P141" s="147"/>
      <c r="Q141" s="147"/>
      <c r="R141" s="147"/>
      <c r="S141" s="672"/>
      <c r="T141" s="672"/>
      <c r="U141" s="147"/>
      <c r="V141" s="147"/>
      <c r="W141" s="147"/>
      <c r="X141" s="147"/>
      <c r="Y141" s="147"/>
      <c r="Z141" s="147"/>
      <c r="AA141" s="672"/>
      <c r="AB141" s="672"/>
      <c r="AC141" s="672"/>
      <c r="AD141" s="672"/>
      <c r="AE141" s="147"/>
      <c r="AF141" s="147"/>
      <c r="AG141" s="147"/>
      <c r="AH141" s="147"/>
      <c r="AI141" s="160"/>
      <c r="AO141" s="147"/>
      <c r="AP141" s="147"/>
      <c r="AQ141" s="147"/>
      <c r="AR141" s="147"/>
    </row>
    <row r="142" spans="1:44" x14ac:dyDescent="0.2">
      <c r="A142" s="444"/>
      <c r="B142" s="147"/>
      <c r="C142" s="147"/>
      <c r="D142" s="147"/>
      <c r="E142" s="147"/>
      <c r="F142" s="147"/>
      <c r="G142" s="147"/>
      <c r="H142" s="147"/>
      <c r="I142" s="147"/>
      <c r="J142" s="147"/>
      <c r="K142" s="147"/>
      <c r="L142" s="147"/>
      <c r="M142" s="147"/>
      <c r="N142" s="147"/>
      <c r="O142" s="147"/>
      <c r="P142" s="147"/>
      <c r="Q142" s="147"/>
      <c r="R142" s="147"/>
      <c r="S142" s="672"/>
      <c r="T142" s="672"/>
      <c r="U142" s="147"/>
      <c r="V142" s="147"/>
      <c r="W142" s="147"/>
      <c r="X142" s="147"/>
      <c r="Y142" s="147"/>
      <c r="Z142" s="147"/>
      <c r="AA142" s="672"/>
      <c r="AB142" s="672"/>
      <c r="AC142" s="672"/>
      <c r="AD142" s="672"/>
      <c r="AE142" s="147"/>
      <c r="AF142" s="147"/>
      <c r="AG142" s="147"/>
      <c r="AH142" s="147"/>
      <c r="AI142" s="160"/>
      <c r="AO142" s="147"/>
      <c r="AP142" s="147"/>
      <c r="AQ142" s="147"/>
      <c r="AR142" s="147"/>
    </row>
    <row r="143" spans="1:44" x14ac:dyDescent="0.2">
      <c r="A143" s="444"/>
      <c r="B143" s="147"/>
      <c r="C143" s="147"/>
      <c r="D143" s="147"/>
      <c r="E143" s="147"/>
      <c r="F143" s="147"/>
      <c r="G143" s="147"/>
      <c r="H143" s="147"/>
      <c r="I143" s="147"/>
      <c r="J143" s="147"/>
      <c r="K143" s="147"/>
      <c r="L143" s="147"/>
      <c r="M143" s="147"/>
      <c r="N143" s="147"/>
      <c r="O143" s="147"/>
      <c r="P143" s="147"/>
      <c r="Q143" s="147"/>
      <c r="R143" s="147"/>
      <c r="S143" s="672"/>
      <c r="T143" s="672"/>
      <c r="U143" s="147"/>
      <c r="V143" s="147"/>
      <c r="W143" s="147"/>
      <c r="X143" s="147"/>
      <c r="Y143" s="147"/>
      <c r="Z143" s="147"/>
      <c r="AA143" s="672"/>
      <c r="AB143" s="672"/>
      <c r="AC143" s="672"/>
      <c r="AD143" s="672"/>
      <c r="AE143" s="147"/>
      <c r="AF143" s="147"/>
      <c r="AG143" s="147"/>
      <c r="AH143" s="147"/>
      <c r="AI143" s="160"/>
      <c r="AO143" s="147"/>
      <c r="AP143" s="147"/>
      <c r="AQ143" s="147"/>
      <c r="AR143" s="147"/>
    </row>
    <row r="144" spans="1:44" x14ac:dyDescent="0.2">
      <c r="A144" s="444"/>
      <c r="B144" s="147"/>
      <c r="C144" s="147"/>
      <c r="D144" s="147"/>
      <c r="E144" s="147"/>
      <c r="F144" s="147"/>
      <c r="G144" s="147"/>
      <c r="H144" s="147"/>
      <c r="I144" s="147"/>
      <c r="J144" s="147"/>
      <c r="K144" s="147"/>
      <c r="L144" s="147"/>
      <c r="M144" s="147"/>
      <c r="N144" s="147"/>
      <c r="O144" s="147"/>
      <c r="P144" s="147"/>
      <c r="Q144" s="147"/>
      <c r="R144" s="147"/>
      <c r="S144" s="672"/>
      <c r="T144" s="672"/>
      <c r="U144" s="147"/>
      <c r="V144" s="147"/>
      <c r="W144" s="147"/>
      <c r="X144" s="147"/>
      <c r="Y144" s="147"/>
      <c r="Z144" s="147"/>
      <c r="AA144" s="672"/>
      <c r="AB144" s="672"/>
      <c r="AC144" s="672"/>
      <c r="AD144" s="672"/>
      <c r="AE144" s="147"/>
      <c r="AF144" s="147"/>
      <c r="AG144" s="147"/>
      <c r="AH144" s="147"/>
      <c r="AI144" s="160"/>
      <c r="AO144" s="147"/>
      <c r="AP144" s="147"/>
      <c r="AQ144" s="147"/>
      <c r="AR144" s="147"/>
    </row>
    <row r="145" spans="1:44" x14ac:dyDescent="0.2">
      <c r="A145" s="444"/>
      <c r="B145" s="147"/>
      <c r="C145" s="147"/>
      <c r="D145" s="147"/>
      <c r="E145" s="147"/>
      <c r="F145" s="147"/>
      <c r="G145" s="147"/>
      <c r="H145" s="147"/>
      <c r="I145" s="147"/>
      <c r="J145" s="147"/>
      <c r="K145" s="147"/>
      <c r="L145" s="147"/>
      <c r="M145" s="147"/>
      <c r="N145" s="147"/>
      <c r="O145" s="147"/>
      <c r="P145" s="147"/>
      <c r="Q145" s="147"/>
      <c r="R145" s="147"/>
      <c r="S145" s="672"/>
      <c r="T145" s="672"/>
      <c r="U145" s="147"/>
      <c r="V145" s="147"/>
      <c r="W145" s="147"/>
      <c r="X145" s="147"/>
      <c r="Y145" s="147"/>
      <c r="Z145" s="147"/>
      <c r="AA145" s="672"/>
      <c r="AB145" s="672"/>
      <c r="AC145" s="672"/>
      <c r="AD145" s="672"/>
      <c r="AE145" s="147"/>
      <c r="AF145" s="147"/>
      <c r="AG145" s="147"/>
      <c r="AH145" s="147"/>
      <c r="AI145" s="160"/>
      <c r="AO145" s="147"/>
      <c r="AP145" s="147"/>
      <c r="AQ145" s="147"/>
      <c r="AR145" s="147"/>
    </row>
    <row r="146" spans="1:44" x14ac:dyDescent="0.2">
      <c r="A146" s="444"/>
      <c r="B146" s="147"/>
      <c r="C146" s="147"/>
      <c r="D146" s="147"/>
      <c r="E146" s="147"/>
      <c r="F146" s="147"/>
      <c r="G146" s="147"/>
      <c r="H146" s="147"/>
      <c r="I146" s="147"/>
      <c r="J146" s="147"/>
      <c r="K146" s="147"/>
      <c r="L146" s="147"/>
      <c r="M146" s="147"/>
      <c r="N146" s="147"/>
      <c r="O146" s="147"/>
      <c r="P146" s="147"/>
      <c r="Q146" s="147"/>
      <c r="R146" s="147"/>
      <c r="S146" s="672"/>
      <c r="T146" s="672"/>
      <c r="U146" s="147"/>
      <c r="V146" s="147"/>
      <c r="W146" s="147"/>
      <c r="X146" s="147"/>
      <c r="Y146" s="147"/>
      <c r="Z146" s="147"/>
      <c r="AA146" s="672"/>
      <c r="AB146" s="672"/>
      <c r="AC146" s="672"/>
      <c r="AD146" s="672"/>
      <c r="AE146" s="147"/>
      <c r="AF146" s="147"/>
      <c r="AG146" s="147"/>
      <c r="AH146" s="147"/>
      <c r="AI146" s="160"/>
      <c r="AO146" s="147"/>
      <c r="AP146" s="147"/>
      <c r="AQ146" s="147"/>
      <c r="AR146" s="147"/>
    </row>
    <row r="147" spans="1:44" x14ac:dyDescent="0.2">
      <c r="A147" s="444"/>
      <c r="B147" s="147"/>
      <c r="C147" s="147"/>
      <c r="D147" s="147"/>
      <c r="E147" s="147"/>
      <c r="F147" s="147"/>
      <c r="G147" s="147"/>
      <c r="H147" s="147"/>
      <c r="I147" s="147"/>
      <c r="J147" s="147"/>
      <c r="K147" s="147"/>
      <c r="L147" s="147"/>
      <c r="M147" s="147"/>
      <c r="N147" s="147"/>
      <c r="O147" s="147"/>
      <c r="P147" s="147"/>
      <c r="Q147" s="147"/>
      <c r="R147" s="147"/>
      <c r="S147" s="672"/>
      <c r="T147" s="672"/>
      <c r="U147" s="147"/>
      <c r="V147" s="147"/>
      <c r="W147" s="147"/>
      <c r="X147" s="147"/>
      <c r="Y147" s="147"/>
      <c r="Z147" s="147"/>
      <c r="AA147" s="672"/>
      <c r="AB147" s="672"/>
      <c r="AC147" s="672"/>
      <c r="AD147" s="672"/>
      <c r="AE147" s="147"/>
      <c r="AF147" s="147"/>
      <c r="AG147" s="147"/>
      <c r="AH147" s="147"/>
      <c r="AI147" s="160"/>
      <c r="AO147" s="147"/>
      <c r="AP147" s="147"/>
      <c r="AQ147" s="147"/>
      <c r="AR147" s="147"/>
    </row>
    <row r="148" spans="1:44" x14ac:dyDescent="0.2">
      <c r="A148" s="444"/>
      <c r="B148" s="147"/>
      <c r="C148" s="147"/>
      <c r="D148" s="147"/>
      <c r="E148" s="147"/>
      <c r="F148" s="147"/>
      <c r="G148" s="147"/>
      <c r="H148" s="147"/>
      <c r="I148" s="147"/>
      <c r="J148" s="147"/>
      <c r="K148" s="147"/>
      <c r="L148" s="147"/>
      <c r="M148" s="147"/>
      <c r="N148" s="147"/>
      <c r="O148" s="147"/>
      <c r="P148" s="147"/>
      <c r="Q148" s="147"/>
      <c r="R148" s="147"/>
      <c r="S148" s="672"/>
      <c r="T148" s="672"/>
      <c r="U148" s="147"/>
      <c r="V148" s="147"/>
      <c r="W148" s="147"/>
      <c r="X148" s="147"/>
      <c r="Y148" s="147"/>
      <c r="Z148" s="147"/>
      <c r="AA148" s="672"/>
      <c r="AB148" s="672"/>
      <c r="AC148" s="672"/>
      <c r="AD148" s="672"/>
      <c r="AE148" s="147"/>
      <c r="AF148" s="147"/>
      <c r="AG148" s="147"/>
      <c r="AH148" s="147"/>
      <c r="AI148" s="160"/>
      <c r="AO148" s="147"/>
      <c r="AP148" s="147"/>
      <c r="AQ148" s="147"/>
      <c r="AR148" s="147"/>
    </row>
    <row r="149" spans="1:44" x14ac:dyDescent="0.2">
      <c r="A149" s="444"/>
      <c r="B149" s="147"/>
      <c r="C149" s="147"/>
      <c r="D149" s="147"/>
      <c r="E149" s="147"/>
      <c r="F149" s="147"/>
      <c r="G149" s="147"/>
      <c r="H149" s="147"/>
      <c r="I149" s="147"/>
      <c r="J149" s="147"/>
      <c r="K149" s="147"/>
      <c r="L149" s="147"/>
      <c r="M149" s="147"/>
      <c r="N149" s="147"/>
      <c r="O149" s="147"/>
      <c r="P149" s="147"/>
      <c r="Q149" s="147"/>
      <c r="R149" s="147"/>
      <c r="S149" s="672"/>
      <c r="T149" s="672"/>
      <c r="U149" s="147"/>
      <c r="V149" s="147"/>
      <c r="W149" s="147"/>
      <c r="X149" s="147"/>
      <c r="Y149" s="147"/>
      <c r="Z149" s="147"/>
      <c r="AA149" s="672"/>
      <c r="AB149" s="672"/>
      <c r="AC149" s="672"/>
      <c r="AD149" s="672"/>
      <c r="AE149" s="147"/>
      <c r="AF149" s="147"/>
      <c r="AG149" s="147"/>
      <c r="AH149" s="147"/>
      <c r="AI149" s="160"/>
      <c r="AO149" s="147"/>
      <c r="AP149" s="147"/>
      <c r="AQ149" s="147"/>
      <c r="AR149" s="147"/>
    </row>
    <row r="150" spans="1:44" x14ac:dyDescent="0.2">
      <c r="A150" s="444"/>
      <c r="B150" s="147"/>
      <c r="C150" s="147"/>
      <c r="D150" s="147"/>
      <c r="E150" s="147"/>
      <c r="F150" s="147"/>
      <c r="G150" s="147"/>
      <c r="H150" s="147"/>
      <c r="I150" s="147"/>
      <c r="J150" s="147"/>
      <c r="K150" s="147"/>
      <c r="L150" s="147"/>
      <c r="M150" s="147"/>
      <c r="N150" s="147"/>
      <c r="O150" s="147"/>
      <c r="P150" s="147"/>
      <c r="Q150" s="147"/>
      <c r="R150" s="147"/>
      <c r="S150" s="672"/>
      <c r="T150" s="672"/>
      <c r="U150" s="147"/>
      <c r="V150" s="147"/>
      <c r="W150" s="147"/>
      <c r="X150" s="147"/>
      <c r="Y150" s="147"/>
      <c r="Z150" s="147"/>
      <c r="AA150" s="672"/>
      <c r="AB150" s="672"/>
      <c r="AC150" s="672"/>
      <c r="AD150" s="672"/>
      <c r="AE150" s="147"/>
      <c r="AF150" s="147"/>
      <c r="AG150" s="147"/>
      <c r="AH150" s="147"/>
      <c r="AI150" s="160"/>
      <c r="AO150" s="147"/>
      <c r="AP150" s="147"/>
      <c r="AQ150" s="147"/>
      <c r="AR150" s="147"/>
    </row>
    <row r="151" spans="1:44" x14ac:dyDescent="0.2">
      <c r="A151" s="444"/>
      <c r="B151" s="147"/>
      <c r="C151" s="147"/>
      <c r="D151" s="147"/>
      <c r="E151" s="147"/>
      <c r="F151" s="147"/>
      <c r="G151" s="147"/>
      <c r="H151" s="147"/>
      <c r="I151" s="147"/>
      <c r="J151" s="147"/>
      <c r="K151" s="147"/>
      <c r="L151" s="147"/>
      <c r="M151" s="147"/>
      <c r="N151" s="147"/>
      <c r="O151" s="147"/>
      <c r="P151" s="147"/>
      <c r="Q151" s="147"/>
      <c r="R151" s="147"/>
      <c r="S151" s="672"/>
      <c r="T151" s="672"/>
      <c r="U151" s="147"/>
      <c r="V151" s="147"/>
      <c r="W151" s="147"/>
      <c r="X151" s="147"/>
      <c r="Y151" s="147"/>
      <c r="Z151" s="147"/>
      <c r="AA151" s="672"/>
      <c r="AB151" s="672"/>
      <c r="AC151" s="672"/>
      <c r="AD151" s="672"/>
      <c r="AE151" s="147"/>
      <c r="AF151" s="147"/>
      <c r="AG151" s="147"/>
      <c r="AH151" s="147"/>
      <c r="AI151" s="160"/>
      <c r="AO151" s="147"/>
      <c r="AP151" s="147"/>
      <c r="AQ151" s="147"/>
      <c r="AR151" s="147"/>
    </row>
    <row r="152" spans="1:44" x14ac:dyDescent="0.2">
      <c r="A152" s="444"/>
      <c r="B152" s="147"/>
      <c r="C152" s="147"/>
      <c r="D152" s="147"/>
      <c r="E152" s="147"/>
      <c r="F152" s="147"/>
      <c r="G152" s="147"/>
      <c r="H152" s="147"/>
      <c r="I152" s="147"/>
      <c r="J152" s="147"/>
      <c r="K152" s="147"/>
      <c r="L152" s="147"/>
      <c r="M152" s="147"/>
      <c r="N152" s="147"/>
      <c r="O152" s="147"/>
      <c r="P152" s="147"/>
      <c r="Q152" s="147"/>
      <c r="R152" s="147"/>
      <c r="S152" s="672"/>
      <c r="T152" s="672"/>
      <c r="U152" s="147"/>
      <c r="V152" s="147"/>
      <c r="W152" s="147"/>
      <c r="X152" s="147"/>
      <c r="Y152" s="147"/>
      <c r="Z152" s="147"/>
      <c r="AA152" s="672"/>
      <c r="AB152" s="672"/>
      <c r="AC152" s="672"/>
      <c r="AD152" s="672"/>
      <c r="AE152" s="147"/>
      <c r="AF152" s="147"/>
      <c r="AG152" s="147"/>
      <c r="AH152" s="147"/>
      <c r="AI152" s="160"/>
      <c r="AO152" s="147"/>
      <c r="AP152" s="147"/>
      <c r="AQ152" s="147"/>
      <c r="AR152" s="147"/>
    </row>
    <row r="153" spans="1:44" x14ac:dyDescent="0.2">
      <c r="A153" s="444"/>
      <c r="B153" s="147"/>
      <c r="C153" s="147"/>
      <c r="D153" s="147"/>
      <c r="E153" s="147"/>
      <c r="F153" s="147"/>
      <c r="G153" s="147"/>
      <c r="H153" s="147"/>
      <c r="I153" s="147"/>
      <c r="J153" s="147"/>
      <c r="K153" s="147"/>
      <c r="L153" s="147"/>
      <c r="M153" s="147"/>
      <c r="N153" s="147"/>
      <c r="O153" s="147"/>
      <c r="P153" s="147"/>
      <c r="Q153" s="147"/>
      <c r="R153" s="147"/>
      <c r="S153" s="672"/>
      <c r="T153" s="672"/>
      <c r="U153" s="147"/>
      <c r="V153" s="147"/>
      <c r="W153" s="147"/>
      <c r="X153" s="147"/>
      <c r="Y153" s="147"/>
      <c r="Z153" s="147"/>
      <c r="AA153" s="672"/>
      <c r="AB153" s="672"/>
      <c r="AC153" s="672"/>
      <c r="AD153" s="672"/>
      <c r="AE153" s="147"/>
      <c r="AF153" s="147"/>
      <c r="AG153" s="147"/>
      <c r="AH153" s="147"/>
      <c r="AI153" s="160"/>
      <c r="AO153" s="147"/>
      <c r="AP153" s="147"/>
      <c r="AQ153" s="147"/>
      <c r="AR153" s="147"/>
    </row>
    <row r="154" spans="1:44" x14ac:dyDescent="0.2">
      <c r="A154" s="444"/>
      <c r="B154" s="147"/>
      <c r="C154" s="147"/>
      <c r="D154" s="147"/>
      <c r="E154" s="147"/>
      <c r="F154" s="147"/>
      <c r="G154" s="147"/>
      <c r="H154" s="147"/>
      <c r="I154" s="147"/>
      <c r="J154" s="147"/>
      <c r="K154" s="147"/>
      <c r="L154" s="147"/>
      <c r="M154" s="147"/>
      <c r="N154" s="147"/>
      <c r="O154" s="147"/>
      <c r="P154" s="147"/>
      <c r="Q154" s="147"/>
      <c r="R154" s="147"/>
      <c r="S154" s="672"/>
      <c r="T154" s="672"/>
      <c r="U154" s="147"/>
      <c r="V154" s="147"/>
      <c r="W154" s="147"/>
      <c r="X154" s="147"/>
      <c r="Y154" s="147"/>
      <c r="Z154" s="147"/>
      <c r="AA154" s="672"/>
      <c r="AB154" s="672"/>
      <c r="AC154" s="672"/>
      <c r="AD154" s="672"/>
      <c r="AE154" s="147"/>
      <c r="AF154" s="147"/>
      <c r="AG154" s="147"/>
      <c r="AH154" s="147"/>
      <c r="AI154" s="160"/>
      <c r="AO154" s="147"/>
      <c r="AP154" s="147"/>
      <c r="AQ154" s="147"/>
      <c r="AR154" s="147"/>
    </row>
    <row r="155" spans="1:44" x14ac:dyDescent="0.2">
      <c r="A155" s="444"/>
      <c r="B155" s="147"/>
      <c r="C155" s="147"/>
      <c r="D155" s="147"/>
      <c r="E155" s="147"/>
      <c r="F155" s="147"/>
      <c r="G155" s="147"/>
      <c r="H155" s="147"/>
      <c r="I155" s="147"/>
      <c r="J155" s="147"/>
      <c r="K155" s="147"/>
      <c r="L155" s="147"/>
      <c r="M155" s="147"/>
      <c r="N155" s="147"/>
      <c r="O155" s="147"/>
      <c r="P155" s="147"/>
      <c r="Q155" s="147"/>
      <c r="R155" s="147"/>
      <c r="S155" s="672"/>
      <c r="T155" s="672"/>
      <c r="U155" s="147"/>
      <c r="V155" s="147"/>
      <c r="W155" s="147"/>
      <c r="X155" s="147"/>
      <c r="Y155" s="147"/>
      <c r="Z155" s="147"/>
      <c r="AA155" s="672"/>
      <c r="AB155" s="672"/>
      <c r="AC155" s="672"/>
      <c r="AD155" s="672"/>
      <c r="AE155" s="147"/>
      <c r="AF155" s="147"/>
      <c r="AG155" s="147"/>
      <c r="AH155" s="147"/>
      <c r="AI155" s="160"/>
      <c r="AO155" s="147"/>
      <c r="AP155" s="147"/>
      <c r="AQ155" s="147"/>
      <c r="AR155" s="147"/>
    </row>
    <row r="156" spans="1:44" x14ac:dyDescent="0.2">
      <c r="A156" s="444"/>
      <c r="B156" s="147"/>
      <c r="C156" s="147"/>
      <c r="D156" s="147"/>
      <c r="E156" s="147"/>
      <c r="F156" s="147"/>
      <c r="G156" s="147"/>
      <c r="H156" s="147"/>
      <c r="I156" s="147"/>
      <c r="J156" s="147"/>
      <c r="K156" s="147"/>
      <c r="L156" s="147"/>
      <c r="M156" s="147"/>
      <c r="N156" s="147"/>
      <c r="O156" s="147"/>
      <c r="P156" s="147"/>
      <c r="Q156" s="147"/>
      <c r="R156" s="147"/>
      <c r="S156" s="672"/>
      <c r="T156" s="672"/>
      <c r="U156" s="147"/>
      <c r="V156" s="147"/>
      <c r="W156" s="147"/>
      <c r="X156" s="147"/>
      <c r="Y156" s="147"/>
      <c r="Z156" s="147"/>
      <c r="AA156" s="672"/>
      <c r="AB156" s="672"/>
      <c r="AC156" s="672"/>
      <c r="AD156" s="672"/>
      <c r="AE156" s="147"/>
      <c r="AF156" s="147"/>
      <c r="AG156" s="147"/>
      <c r="AH156" s="147"/>
      <c r="AI156" s="160"/>
      <c r="AO156" s="147"/>
      <c r="AP156" s="147"/>
      <c r="AQ156" s="147"/>
      <c r="AR156" s="147"/>
    </row>
    <row r="157" spans="1:44" x14ac:dyDescent="0.2">
      <c r="A157" s="444"/>
      <c r="B157" s="147"/>
      <c r="C157" s="147"/>
      <c r="D157" s="147"/>
      <c r="E157" s="147"/>
      <c r="F157" s="147"/>
      <c r="G157" s="147"/>
      <c r="H157" s="147"/>
      <c r="I157" s="147"/>
      <c r="J157" s="147"/>
      <c r="K157" s="147"/>
      <c r="L157" s="147"/>
      <c r="M157" s="147"/>
      <c r="N157" s="147"/>
      <c r="O157" s="147"/>
      <c r="P157" s="147"/>
      <c r="Q157" s="147"/>
      <c r="R157" s="147"/>
      <c r="S157" s="672"/>
      <c r="T157" s="672"/>
      <c r="U157" s="147"/>
      <c r="V157" s="147"/>
      <c r="W157" s="147"/>
      <c r="X157" s="147"/>
      <c r="Y157" s="147"/>
      <c r="Z157" s="147"/>
      <c r="AA157" s="672"/>
      <c r="AB157" s="672"/>
      <c r="AC157" s="672"/>
      <c r="AD157" s="672"/>
      <c r="AE157" s="147"/>
      <c r="AF157" s="147"/>
      <c r="AG157" s="147"/>
      <c r="AH157" s="147"/>
      <c r="AI157" s="160"/>
      <c r="AO157" s="147"/>
      <c r="AP157" s="147"/>
      <c r="AQ157" s="147"/>
      <c r="AR157" s="147"/>
    </row>
    <row r="158" spans="1:44" x14ac:dyDescent="0.2">
      <c r="A158" s="444"/>
      <c r="B158" s="147"/>
      <c r="C158" s="147"/>
      <c r="D158" s="147"/>
      <c r="E158" s="147"/>
      <c r="F158" s="147"/>
      <c r="G158" s="147"/>
      <c r="H158" s="147"/>
      <c r="I158" s="147"/>
      <c r="J158" s="147"/>
      <c r="K158" s="147"/>
      <c r="L158" s="147"/>
      <c r="M158" s="147"/>
      <c r="N158" s="147"/>
      <c r="O158" s="147"/>
      <c r="P158" s="147"/>
      <c r="Q158" s="147"/>
      <c r="R158" s="147"/>
      <c r="S158" s="672"/>
      <c r="T158" s="672"/>
      <c r="U158" s="147"/>
      <c r="V158" s="147"/>
      <c r="W158" s="147"/>
      <c r="X158" s="147"/>
      <c r="Y158" s="147"/>
      <c r="Z158" s="147"/>
      <c r="AA158" s="672"/>
      <c r="AB158" s="672"/>
      <c r="AC158" s="672"/>
      <c r="AD158" s="672"/>
      <c r="AE158" s="147"/>
      <c r="AF158" s="147"/>
      <c r="AG158" s="147"/>
      <c r="AH158" s="147"/>
      <c r="AI158" s="160"/>
      <c r="AO158" s="147"/>
      <c r="AP158" s="147"/>
      <c r="AQ158" s="147"/>
      <c r="AR158" s="147"/>
    </row>
    <row r="159" spans="1:44" x14ac:dyDescent="0.2">
      <c r="A159" s="444"/>
      <c r="B159" s="147"/>
      <c r="C159" s="147"/>
      <c r="D159" s="147"/>
      <c r="E159" s="147"/>
      <c r="F159" s="147"/>
      <c r="G159" s="147"/>
      <c r="H159" s="147"/>
      <c r="I159" s="147"/>
      <c r="J159" s="147"/>
      <c r="K159" s="147"/>
      <c r="L159" s="147"/>
      <c r="M159" s="147"/>
      <c r="N159" s="147"/>
      <c r="O159" s="147"/>
      <c r="P159" s="147"/>
      <c r="Q159" s="147"/>
      <c r="R159" s="147"/>
      <c r="S159" s="672"/>
      <c r="T159" s="672"/>
      <c r="U159" s="147"/>
      <c r="V159" s="147"/>
      <c r="W159" s="147"/>
      <c r="X159" s="147"/>
      <c r="Y159" s="147"/>
      <c r="Z159" s="147"/>
      <c r="AA159" s="672"/>
      <c r="AB159" s="672"/>
      <c r="AC159" s="672"/>
      <c r="AD159" s="672"/>
      <c r="AE159" s="147"/>
      <c r="AF159" s="147"/>
      <c r="AG159" s="147"/>
      <c r="AH159" s="147"/>
      <c r="AI159" s="160"/>
      <c r="AO159" s="147"/>
      <c r="AP159" s="147"/>
      <c r="AQ159" s="147"/>
      <c r="AR159" s="147"/>
    </row>
    <row r="160" spans="1:44" x14ac:dyDescent="0.2">
      <c r="A160" s="444"/>
      <c r="B160" s="147"/>
      <c r="C160" s="147"/>
      <c r="D160" s="147"/>
      <c r="E160" s="147"/>
      <c r="F160" s="147"/>
      <c r="G160" s="147"/>
      <c r="H160" s="147"/>
      <c r="I160" s="147"/>
      <c r="J160" s="147"/>
      <c r="K160" s="147"/>
      <c r="L160" s="147"/>
      <c r="M160" s="147"/>
      <c r="N160" s="147"/>
      <c r="O160" s="147"/>
      <c r="P160" s="147"/>
      <c r="Q160" s="147"/>
      <c r="R160" s="147"/>
      <c r="S160" s="672"/>
      <c r="T160" s="672"/>
      <c r="U160" s="147"/>
      <c r="V160" s="147"/>
      <c r="W160" s="147"/>
      <c r="X160" s="147"/>
      <c r="Y160" s="147"/>
      <c r="Z160" s="147"/>
      <c r="AA160" s="672"/>
      <c r="AB160" s="672"/>
      <c r="AC160" s="672"/>
      <c r="AD160" s="672"/>
      <c r="AE160" s="147"/>
      <c r="AF160" s="147"/>
      <c r="AG160" s="147"/>
      <c r="AH160" s="147"/>
      <c r="AI160" s="160"/>
      <c r="AO160" s="147"/>
      <c r="AP160" s="147"/>
      <c r="AQ160" s="147"/>
      <c r="AR160" s="147"/>
    </row>
    <row r="161" spans="1:44" x14ac:dyDescent="0.2">
      <c r="A161" s="444"/>
      <c r="B161" s="147"/>
      <c r="C161" s="147"/>
      <c r="D161" s="147"/>
      <c r="E161" s="147"/>
      <c r="F161" s="147"/>
      <c r="G161" s="147"/>
      <c r="H161" s="147"/>
      <c r="I161" s="147"/>
      <c r="J161" s="147"/>
      <c r="K161" s="147"/>
      <c r="L161" s="147"/>
      <c r="M161" s="147"/>
      <c r="N161" s="147"/>
      <c r="O161" s="147"/>
      <c r="P161" s="147"/>
      <c r="Q161" s="147"/>
      <c r="R161" s="147"/>
      <c r="S161" s="672"/>
      <c r="T161" s="672"/>
      <c r="U161" s="147"/>
      <c r="V161" s="147"/>
      <c r="W161" s="147"/>
      <c r="X161" s="147"/>
      <c r="Y161" s="147"/>
      <c r="Z161" s="147"/>
      <c r="AA161" s="672"/>
      <c r="AB161" s="672"/>
      <c r="AC161" s="672"/>
      <c r="AD161" s="672"/>
      <c r="AE161" s="147"/>
      <c r="AF161" s="147"/>
      <c r="AG161" s="147"/>
      <c r="AH161" s="147"/>
      <c r="AI161" s="160"/>
      <c r="AO161" s="147"/>
      <c r="AP161" s="147"/>
      <c r="AQ161" s="147"/>
      <c r="AR161" s="147"/>
    </row>
    <row r="162" spans="1:44" x14ac:dyDescent="0.2">
      <c r="A162" s="444"/>
      <c r="B162" s="147"/>
      <c r="C162" s="147"/>
      <c r="D162" s="147"/>
      <c r="E162" s="147"/>
      <c r="F162" s="147"/>
      <c r="G162" s="147"/>
      <c r="H162" s="147"/>
      <c r="I162" s="147"/>
      <c r="J162" s="147"/>
      <c r="K162" s="147"/>
      <c r="L162" s="147"/>
      <c r="M162" s="147"/>
      <c r="N162" s="147"/>
      <c r="O162" s="147"/>
      <c r="P162" s="147"/>
      <c r="Q162" s="147"/>
      <c r="R162" s="147"/>
      <c r="S162" s="672"/>
      <c r="T162" s="672"/>
      <c r="U162" s="147"/>
      <c r="V162" s="147"/>
      <c r="W162" s="147"/>
      <c r="X162" s="147"/>
      <c r="Y162" s="147"/>
      <c r="Z162" s="147"/>
      <c r="AA162" s="672"/>
      <c r="AB162" s="672"/>
      <c r="AC162" s="672"/>
      <c r="AD162" s="672"/>
      <c r="AE162" s="147"/>
      <c r="AF162" s="147"/>
      <c r="AG162" s="147"/>
      <c r="AH162" s="147"/>
      <c r="AI162" s="160"/>
      <c r="AO162" s="147"/>
      <c r="AP162" s="147"/>
      <c r="AQ162" s="147"/>
      <c r="AR162" s="147"/>
    </row>
    <row r="163" spans="1:44" x14ac:dyDescent="0.2">
      <c r="A163" s="444"/>
      <c r="B163" s="147"/>
      <c r="C163" s="147"/>
      <c r="D163" s="147"/>
      <c r="E163" s="147"/>
      <c r="F163" s="147"/>
      <c r="G163" s="147"/>
      <c r="H163" s="147"/>
      <c r="I163" s="147"/>
      <c r="J163" s="147"/>
      <c r="K163" s="147"/>
      <c r="L163" s="147"/>
      <c r="M163" s="147"/>
      <c r="N163" s="147"/>
      <c r="O163" s="147"/>
      <c r="P163" s="147"/>
      <c r="Q163" s="147"/>
      <c r="R163" s="147"/>
      <c r="S163" s="672"/>
      <c r="T163" s="672"/>
      <c r="U163" s="147"/>
      <c r="V163" s="147"/>
      <c r="W163" s="147"/>
      <c r="X163" s="147"/>
      <c r="Y163" s="147"/>
      <c r="Z163" s="147"/>
      <c r="AA163" s="672"/>
      <c r="AB163" s="672"/>
      <c r="AC163" s="672"/>
      <c r="AD163" s="672"/>
      <c r="AE163" s="147"/>
      <c r="AF163" s="147"/>
      <c r="AG163" s="147"/>
      <c r="AH163" s="147"/>
      <c r="AI163" s="160"/>
      <c r="AO163" s="147"/>
      <c r="AP163" s="147"/>
      <c r="AQ163" s="147"/>
      <c r="AR163" s="147"/>
    </row>
    <row r="164" spans="1:44" x14ac:dyDescent="0.2">
      <c r="A164" s="444"/>
      <c r="B164" s="147"/>
      <c r="C164" s="147"/>
      <c r="D164" s="147"/>
      <c r="E164" s="147"/>
      <c r="F164" s="147"/>
      <c r="G164" s="147"/>
      <c r="H164" s="147"/>
      <c r="I164" s="147"/>
      <c r="J164" s="147"/>
      <c r="K164" s="147"/>
      <c r="L164" s="147"/>
      <c r="M164" s="147"/>
      <c r="N164" s="147"/>
      <c r="O164" s="147"/>
      <c r="P164" s="147"/>
      <c r="Q164" s="147"/>
      <c r="R164" s="147"/>
      <c r="S164" s="672"/>
      <c r="T164" s="672"/>
      <c r="U164" s="147"/>
      <c r="V164" s="147"/>
      <c r="W164" s="147"/>
      <c r="X164" s="147"/>
      <c r="Y164" s="147"/>
      <c r="Z164" s="147"/>
      <c r="AA164" s="672"/>
      <c r="AB164" s="672"/>
      <c r="AC164" s="672"/>
      <c r="AD164" s="672"/>
      <c r="AE164" s="147"/>
      <c r="AF164" s="147"/>
      <c r="AG164" s="147"/>
      <c r="AH164" s="147"/>
      <c r="AI164" s="160"/>
      <c r="AO164" s="147"/>
      <c r="AP164" s="147"/>
      <c r="AQ164" s="147"/>
      <c r="AR164" s="147"/>
    </row>
    <row r="165" spans="1:44" x14ac:dyDescent="0.2">
      <c r="A165" s="444"/>
      <c r="B165" s="147"/>
      <c r="C165" s="147"/>
      <c r="D165" s="147"/>
      <c r="E165" s="147"/>
      <c r="F165" s="147"/>
      <c r="G165" s="147"/>
      <c r="H165" s="147"/>
      <c r="I165" s="147"/>
      <c r="J165" s="147"/>
      <c r="K165" s="147"/>
      <c r="L165" s="147"/>
      <c r="M165" s="147"/>
      <c r="N165" s="147"/>
      <c r="O165" s="147"/>
      <c r="P165" s="147"/>
      <c r="Q165" s="147"/>
      <c r="R165" s="147"/>
      <c r="S165" s="672"/>
      <c r="T165" s="672"/>
      <c r="U165" s="147"/>
      <c r="V165" s="147"/>
      <c r="W165" s="147"/>
      <c r="X165" s="147"/>
      <c r="Y165" s="147"/>
      <c r="Z165" s="147"/>
      <c r="AA165" s="672"/>
      <c r="AB165" s="672"/>
      <c r="AC165" s="672"/>
      <c r="AD165" s="672"/>
      <c r="AE165" s="147"/>
      <c r="AF165" s="147"/>
      <c r="AG165" s="147"/>
      <c r="AH165" s="147"/>
      <c r="AI165" s="160"/>
      <c r="AO165" s="147"/>
      <c r="AP165" s="147"/>
      <c r="AQ165" s="147"/>
      <c r="AR165" s="147"/>
    </row>
    <row r="166" spans="1:44" x14ac:dyDescent="0.2">
      <c r="A166" s="444"/>
      <c r="B166" s="147"/>
      <c r="C166" s="147"/>
      <c r="D166" s="147"/>
      <c r="E166" s="147"/>
      <c r="F166" s="147"/>
      <c r="G166" s="147"/>
      <c r="H166" s="147"/>
      <c r="I166" s="147"/>
      <c r="J166" s="147"/>
      <c r="K166" s="147"/>
      <c r="L166" s="147"/>
      <c r="M166" s="147"/>
      <c r="N166" s="147"/>
      <c r="O166" s="147"/>
      <c r="P166" s="147"/>
      <c r="Q166" s="147"/>
      <c r="R166" s="147"/>
      <c r="S166" s="672"/>
      <c r="T166" s="672"/>
      <c r="U166" s="147"/>
      <c r="V166" s="147"/>
      <c r="W166" s="147"/>
      <c r="X166" s="147"/>
      <c r="Y166" s="147"/>
      <c r="Z166" s="147"/>
      <c r="AA166" s="672"/>
      <c r="AB166" s="672"/>
      <c r="AC166" s="672"/>
      <c r="AD166" s="672"/>
      <c r="AE166" s="147"/>
      <c r="AF166" s="147"/>
      <c r="AG166" s="147"/>
      <c r="AH166" s="147"/>
      <c r="AI166" s="160"/>
      <c r="AO166" s="147"/>
      <c r="AP166" s="147"/>
      <c r="AQ166" s="147"/>
      <c r="AR166" s="147"/>
    </row>
    <row r="167" spans="1:44" x14ac:dyDescent="0.2">
      <c r="A167" s="444"/>
      <c r="B167" s="147"/>
      <c r="C167" s="147"/>
      <c r="D167" s="147"/>
      <c r="E167" s="147"/>
      <c r="F167" s="147"/>
      <c r="G167" s="147"/>
      <c r="H167" s="147"/>
      <c r="I167" s="147"/>
      <c r="J167" s="147"/>
      <c r="K167" s="147"/>
      <c r="L167" s="147"/>
      <c r="M167" s="147"/>
      <c r="N167" s="147"/>
      <c r="O167" s="147"/>
      <c r="P167" s="147"/>
      <c r="Q167" s="147"/>
      <c r="R167" s="147"/>
      <c r="S167" s="672"/>
      <c r="T167" s="672"/>
      <c r="U167" s="147"/>
      <c r="V167" s="147"/>
      <c r="W167" s="147"/>
      <c r="X167" s="147"/>
      <c r="Y167" s="147"/>
      <c r="Z167" s="147"/>
      <c r="AA167" s="672"/>
      <c r="AB167" s="672"/>
      <c r="AC167" s="672"/>
      <c r="AD167" s="672"/>
      <c r="AE167" s="147"/>
      <c r="AF167" s="147"/>
      <c r="AG167" s="147"/>
      <c r="AH167" s="147"/>
      <c r="AI167" s="160"/>
      <c r="AO167" s="147"/>
      <c r="AP167" s="147"/>
      <c r="AQ167" s="147"/>
      <c r="AR167" s="147"/>
    </row>
    <row r="168" spans="1:44" x14ac:dyDescent="0.2">
      <c r="A168" s="444"/>
      <c r="B168" s="147"/>
      <c r="C168" s="147"/>
      <c r="D168" s="147"/>
      <c r="E168" s="147"/>
      <c r="F168" s="147"/>
      <c r="G168" s="147"/>
      <c r="H168" s="147"/>
      <c r="I168" s="147"/>
      <c r="J168" s="147"/>
      <c r="K168" s="147"/>
      <c r="L168" s="147"/>
      <c r="M168" s="147"/>
      <c r="N168" s="147"/>
      <c r="O168" s="147"/>
      <c r="P168" s="147"/>
      <c r="Q168" s="147"/>
      <c r="R168" s="147"/>
      <c r="S168" s="672"/>
      <c r="T168" s="672"/>
      <c r="U168" s="147"/>
      <c r="V168" s="147"/>
      <c r="W168" s="147"/>
      <c r="X168" s="147"/>
      <c r="Y168" s="147"/>
      <c r="Z168" s="147"/>
      <c r="AA168" s="672"/>
      <c r="AB168" s="672"/>
      <c r="AC168" s="672"/>
      <c r="AD168" s="672"/>
      <c r="AE168" s="147"/>
      <c r="AF168" s="147"/>
      <c r="AG168" s="147"/>
      <c r="AH168" s="147"/>
      <c r="AI168" s="160"/>
      <c r="AO168" s="147"/>
      <c r="AP168" s="147"/>
      <c r="AQ168" s="147"/>
      <c r="AR168" s="147"/>
    </row>
    <row r="169" spans="1:44" x14ac:dyDescent="0.2">
      <c r="A169" s="444"/>
      <c r="B169" s="147"/>
      <c r="C169" s="147"/>
      <c r="D169" s="147"/>
      <c r="E169" s="147"/>
      <c r="F169" s="147"/>
      <c r="G169" s="147"/>
      <c r="H169" s="147"/>
      <c r="I169" s="147"/>
      <c r="J169" s="147"/>
      <c r="K169" s="147"/>
      <c r="L169" s="147"/>
      <c r="M169" s="147"/>
      <c r="N169" s="147"/>
      <c r="O169" s="147"/>
      <c r="P169" s="147"/>
      <c r="Q169" s="147"/>
      <c r="R169" s="147"/>
      <c r="S169" s="672"/>
      <c r="T169" s="672"/>
      <c r="U169" s="147"/>
      <c r="V169" s="147"/>
      <c r="W169" s="147"/>
      <c r="X169" s="147"/>
      <c r="Y169" s="147"/>
      <c r="Z169" s="147"/>
      <c r="AA169" s="672"/>
      <c r="AB169" s="672"/>
      <c r="AC169" s="672"/>
      <c r="AD169" s="672"/>
      <c r="AE169" s="147"/>
      <c r="AF169" s="147"/>
      <c r="AG169" s="147"/>
      <c r="AH169" s="147"/>
      <c r="AI169" s="160"/>
      <c r="AO169" s="147"/>
      <c r="AP169" s="147"/>
      <c r="AQ169" s="147"/>
      <c r="AR169" s="147"/>
    </row>
    <row r="170" spans="1:44" x14ac:dyDescent="0.2">
      <c r="F170" s="147"/>
      <c r="G170" s="147"/>
      <c r="H170" s="147"/>
      <c r="I170" s="147"/>
      <c r="J170" s="147"/>
      <c r="K170" s="147"/>
      <c r="L170" s="147"/>
      <c r="M170" s="147"/>
      <c r="N170" s="147"/>
      <c r="O170" s="147"/>
      <c r="P170" s="147"/>
      <c r="Q170" s="147"/>
      <c r="R170" s="147"/>
      <c r="S170" s="672"/>
      <c r="T170" s="672"/>
      <c r="U170" s="147"/>
      <c r="V170" s="147"/>
      <c r="W170" s="147"/>
      <c r="X170" s="147"/>
      <c r="Y170" s="147"/>
      <c r="Z170" s="147"/>
      <c r="AA170" s="672"/>
      <c r="AB170" s="672"/>
      <c r="AC170" s="672"/>
      <c r="AD170" s="672"/>
      <c r="AE170" s="147"/>
      <c r="AF170" s="147"/>
      <c r="AG170" s="147"/>
      <c r="AH170" s="147"/>
      <c r="AI170" s="160"/>
      <c r="AO170" s="147"/>
      <c r="AP170" s="147"/>
      <c r="AQ170" s="147"/>
      <c r="AR170" s="147"/>
    </row>
    <row r="171" spans="1:44" x14ac:dyDescent="0.2">
      <c r="F171" s="147"/>
      <c r="G171" s="147"/>
      <c r="H171" s="147"/>
      <c r="I171" s="147"/>
      <c r="J171" s="147"/>
      <c r="K171" s="147"/>
      <c r="L171" s="147"/>
      <c r="M171" s="147"/>
      <c r="N171" s="147"/>
      <c r="O171" s="147"/>
      <c r="P171" s="147"/>
      <c r="Q171" s="147"/>
      <c r="R171" s="147"/>
      <c r="S171" s="672"/>
      <c r="T171" s="672"/>
      <c r="U171" s="147"/>
      <c r="V171" s="147"/>
      <c r="W171" s="147"/>
      <c r="X171" s="147"/>
      <c r="Y171" s="147"/>
      <c r="Z171" s="147"/>
      <c r="AA171" s="672"/>
      <c r="AB171" s="672"/>
      <c r="AC171" s="672"/>
      <c r="AD171" s="672"/>
      <c r="AE171" s="147"/>
      <c r="AF171" s="147"/>
      <c r="AG171" s="147"/>
      <c r="AH171" s="147"/>
      <c r="AI171" s="160"/>
      <c r="AO171" s="147"/>
      <c r="AP171" s="147"/>
      <c r="AQ171" s="147"/>
      <c r="AR171" s="147"/>
    </row>
    <row r="172" spans="1:44" x14ac:dyDescent="0.2">
      <c r="K172" s="1"/>
      <c r="L172" s="1"/>
      <c r="M172" s="1"/>
      <c r="N172" s="1"/>
      <c r="O172" s="1"/>
      <c r="P172" s="1"/>
      <c r="Q172" s="1"/>
      <c r="R172" s="1"/>
      <c r="S172" s="628"/>
      <c r="T172" s="628"/>
      <c r="U172" s="1"/>
      <c r="V172" s="1"/>
      <c r="W172" s="1"/>
      <c r="X172" s="1"/>
      <c r="Y172" s="1"/>
      <c r="Z172" s="1"/>
      <c r="AA172" s="628"/>
      <c r="AB172" s="628"/>
      <c r="AC172" s="628"/>
      <c r="AD172" s="628"/>
      <c r="AE172" s="1"/>
      <c r="AF172" s="1"/>
      <c r="AG172" s="1"/>
      <c r="AH172" s="1"/>
      <c r="AO172" s="147"/>
      <c r="AP172" s="147"/>
      <c r="AQ172" s="147"/>
      <c r="AR172" s="147"/>
    </row>
    <row r="173" spans="1:44" x14ac:dyDescent="0.2">
      <c r="K173" s="1"/>
      <c r="L173" s="1"/>
      <c r="M173" s="1"/>
      <c r="N173" s="1"/>
      <c r="O173" s="1"/>
      <c r="P173" s="1"/>
      <c r="Q173" s="1"/>
      <c r="R173" s="1"/>
      <c r="S173" s="628"/>
      <c r="T173" s="628"/>
      <c r="U173" s="1"/>
      <c r="V173" s="1"/>
      <c r="W173" s="1"/>
      <c r="X173" s="1"/>
      <c r="Y173" s="1"/>
      <c r="Z173" s="1"/>
      <c r="AA173" s="628"/>
      <c r="AB173" s="628"/>
      <c r="AC173" s="628"/>
      <c r="AD173" s="628"/>
      <c r="AE173" s="1"/>
      <c r="AF173" s="1"/>
      <c r="AG173" s="1"/>
      <c r="AH173" s="1"/>
      <c r="AO173" s="147"/>
      <c r="AP173" s="147"/>
      <c r="AQ173" s="147"/>
      <c r="AR173" s="147"/>
    </row>
    <row r="174" spans="1:44" x14ac:dyDescent="0.2">
      <c r="K174" s="1"/>
      <c r="L174" s="1"/>
      <c r="M174" s="1"/>
      <c r="N174" s="1"/>
      <c r="O174" s="1"/>
      <c r="P174" s="1"/>
      <c r="Q174" s="1"/>
      <c r="R174" s="1"/>
      <c r="S174" s="628"/>
      <c r="T174" s="628"/>
      <c r="U174" s="1"/>
      <c r="V174" s="1"/>
      <c r="W174" s="1"/>
      <c r="X174" s="1"/>
      <c r="Y174" s="1"/>
      <c r="Z174" s="1"/>
      <c r="AA174" s="628"/>
      <c r="AB174" s="628"/>
      <c r="AC174" s="628"/>
      <c r="AD174" s="628"/>
      <c r="AE174" s="1"/>
      <c r="AF174" s="1"/>
      <c r="AG174" s="1"/>
      <c r="AH174" s="1"/>
      <c r="AO174" s="147"/>
      <c r="AP174" s="147"/>
      <c r="AQ174" s="147"/>
      <c r="AR174" s="147"/>
    </row>
    <row r="175" spans="1:44" x14ac:dyDescent="0.2">
      <c r="K175" s="1"/>
      <c r="L175" s="1"/>
      <c r="M175" s="1"/>
      <c r="N175" s="1"/>
      <c r="O175" s="1"/>
      <c r="P175" s="1"/>
      <c r="Q175" s="1"/>
      <c r="R175" s="1"/>
      <c r="S175" s="628"/>
      <c r="T175" s="628"/>
      <c r="U175" s="1"/>
      <c r="V175" s="1"/>
      <c r="W175" s="1"/>
      <c r="X175" s="1"/>
      <c r="Y175" s="1"/>
      <c r="Z175" s="1"/>
      <c r="AA175" s="628"/>
      <c r="AB175" s="628"/>
      <c r="AC175" s="628"/>
      <c r="AD175" s="628"/>
      <c r="AE175" s="1"/>
      <c r="AF175" s="1"/>
      <c r="AG175" s="1"/>
      <c r="AH175" s="1"/>
      <c r="AO175" s="147"/>
      <c r="AP175" s="147"/>
      <c r="AQ175" s="147"/>
      <c r="AR175" s="147"/>
    </row>
    <row r="176" spans="1:44" x14ac:dyDescent="0.2">
      <c r="K176" s="1"/>
      <c r="L176" s="1"/>
      <c r="M176" s="1"/>
      <c r="N176" s="1"/>
      <c r="O176" s="1"/>
      <c r="P176" s="1"/>
      <c r="Q176" s="1"/>
      <c r="R176" s="1"/>
      <c r="S176" s="628"/>
      <c r="T176" s="628"/>
      <c r="U176" s="1"/>
      <c r="V176" s="1"/>
      <c r="W176" s="1"/>
      <c r="X176" s="1"/>
      <c r="Y176" s="1"/>
      <c r="Z176" s="1"/>
      <c r="AA176" s="628"/>
      <c r="AB176" s="628"/>
      <c r="AC176" s="628"/>
      <c r="AD176" s="628"/>
      <c r="AE176" s="1"/>
      <c r="AF176" s="1"/>
      <c r="AG176" s="1"/>
      <c r="AH176" s="1"/>
      <c r="AO176" s="147"/>
      <c r="AP176" s="147"/>
      <c r="AQ176" s="147"/>
      <c r="AR176" s="147"/>
    </row>
    <row r="177" spans="11:44" x14ac:dyDescent="0.2">
      <c r="K177" s="1"/>
      <c r="L177" s="1"/>
      <c r="M177" s="1"/>
      <c r="N177" s="1"/>
      <c r="O177" s="1"/>
      <c r="P177" s="1"/>
      <c r="Q177" s="1"/>
      <c r="R177" s="1"/>
      <c r="S177" s="628"/>
      <c r="T177" s="628"/>
      <c r="U177" s="1"/>
      <c r="V177" s="1"/>
      <c r="W177" s="1"/>
      <c r="X177" s="1"/>
      <c r="Y177" s="1"/>
      <c r="Z177" s="1"/>
      <c r="AA177" s="628"/>
      <c r="AB177" s="628"/>
      <c r="AC177" s="628"/>
      <c r="AD177" s="628"/>
      <c r="AE177" s="1"/>
      <c r="AF177" s="1"/>
      <c r="AG177" s="1"/>
      <c r="AH177" s="1"/>
      <c r="AO177" s="147"/>
      <c r="AP177" s="147"/>
      <c r="AQ177" s="147"/>
      <c r="AR177" s="147"/>
    </row>
  </sheetData>
  <sheetProtection formatCells="0" formatColumns="0" formatRows="0"/>
  <mergeCells count="31">
    <mergeCell ref="M2:N4"/>
    <mergeCell ref="U2:V4"/>
    <mergeCell ref="S2:T4"/>
    <mergeCell ref="S5:T5"/>
    <mergeCell ref="A3:F3"/>
    <mergeCell ref="A4:F4"/>
    <mergeCell ref="A1:F2"/>
    <mergeCell ref="O2:P4"/>
    <mergeCell ref="O5:P5"/>
    <mergeCell ref="K2:L4"/>
    <mergeCell ref="K5:L5"/>
    <mergeCell ref="G5:H5"/>
    <mergeCell ref="I5:J5"/>
    <mergeCell ref="I2:J4"/>
    <mergeCell ref="G2:H4"/>
    <mergeCell ref="M5:N5"/>
    <mergeCell ref="Q2:R4"/>
    <mergeCell ref="Q5:R5"/>
    <mergeCell ref="U5:V5"/>
    <mergeCell ref="AG2:AH4"/>
    <mergeCell ref="AG5:AH5"/>
    <mergeCell ref="Y2:Z4"/>
    <mergeCell ref="Y5:Z5"/>
    <mergeCell ref="W2:X4"/>
    <mergeCell ref="W5:X5"/>
    <mergeCell ref="AE2:AF4"/>
    <mergeCell ref="AE5:AF5"/>
    <mergeCell ref="AA2:AB4"/>
    <mergeCell ref="AA5:AB5"/>
    <mergeCell ref="AC2:AD4"/>
    <mergeCell ref="AC5:AD5"/>
  </mergeCells>
  <phoneticPr fontId="0" type="noConversion"/>
  <conditionalFormatting sqref="C8:C42">
    <cfRule type="cellIs" dxfId="14" priority="1" stopIfTrue="1" operator="greaterThan">
      <formula>2088</formula>
    </cfRule>
  </conditionalFormatting>
  <printOptions headings="1" gridLines="1"/>
  <pageMargins left="0.17" right="0.18" top="0.19" bottom="0.32" header="0.17" footer="0.18"/>
  <pageSetup scale="58" fitToWidth="2" orientation="landscape" r:id="rId1"/>
  <headerFooter alignWithMargins="0">
    <oddFooter>&amp;L&amp;8&amp;F,&amp;A&amp;C&amp;8&amp;D&amp;R&amp;8&amp;P</oddFooter>
  </headerFooter>
  <colBreaks count="1" manualBreakCount="1">
    <brk id="30" max="45" man="1"/>
  </colBreaks>
  <ignoredErrors>
    <ignoredError sqref="H8 H9:H42 Z8 Z9:Z42 AF8:AF42 X8:X42 V8:V42 R8:R42 P8:P42 N8:N42"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M127"/>
  <sheetViews>
    <sheetView zoomScale="75" zoomScaleNormal="75" workbookViewId="0">
      <pane ySplit="2130" topLeftCell="A27" activePane="bottomLeft"/>
      <selection activeCell="N1" sqref="N1:N5"/>
      <selection pane="bottomLeft" activeCell="L61" sqref="L61"/>
    </sheetView>
  </sheetViews>
  <sheetFormatPr defaultColWidth="8.85546875" defaultRowHeight="12.75" outlineLevelRow="1" x14ac:dyDescent="0.2"/>
  <cols>
    <col min="1" max="1" width="2.28515625" style="4" customWidth="1"/>
    <col min="2" max="4" width="8.85546875" style="4" customWidth="1"/>
    <col min="5" max="5" width="5.28515625" style="4" customWidth="1"/>
    <col min="6" max="6" width="8.85546875" style="4" customWidth="1"/>
    <col min="7" max="7" width="3.28515625" style="4" customWidth="1"/>
    <col min="8" max="8" width="11.5703125" style="4" customWidth="1"/>
    <col min="9" max="12" width="16" style="4" customWidth="1"/>
    <col min="13" max="23" width="16" style="631" customWidth="1"/>
    <col min="24" max="26" width="16" style="4" customWidth="1"/>
    <col min="27" max="27" width="16" customWidth="1" collapsed="1"/>
    <col min="28" max="29" width="16" customWidth="1"/>
    <col min="30" max="30" width="16" style="4" customWidth="1"/>
    <col min="31" max="16384" width="8.85546875" style="4"/>
  </cols>
  <sheetData>
    <row r="1" spans="1:29" ht="27" customHeight="1" thickBot="1" x14ac:dyDescent="0.25">
      <c r="A1" s="885" t="s">
        <v>669</v>
      </c>
      <c r="B1" s="885"/>
      <c r="C1" s="885"/>
      <c r="D1" s="885"/>
      <c r="E1" s="885"/>
      <c r="F1" s="885"/>
      <c r="G1" s="885"/>
      <c r="H1" s="886"/>
      <c r="I1" s="902" t="s">
        <v>598</v>
      </c>
      <c r="J1" s="409"/>
      <c r="K1" s="907" t="s">
        <v>478</v>
      </c>
      <c r="L1" s="908"/>
      <c r="M1" s="908"/>
      <c r="N1" s="908"/>
      <c r="O1" s="908"/>
      <c r="P1" s="908"/>
      <c r="Q1" s="908"/>
      <c r="R1" s="908"/>
      <c r="S1" s="908"/>
      <c r="T1" s="908"/>
      <c r="U1" s="908"/>
      <c r="V1" s="908"/>
      <c r="W1" s="908"/>
      <c r="X1" s="160"/>
      <c r="Y1" s="160"/>
      <c r="Z1" s="200"/>
      <c r="AA1" s="200"/>
      <c r="AB1" s="200"/>
      <c r="AC1" s="200"/>
    </row>
    <row r="2" spans="1:29" s="31" customFormat="1" ht="27" customHeight="1" x14ac:dyDescent="0.2">
      <c r="A2" s="885"/>
      <c r="B2" s="885"/>
      <c r="C2" s="885"/>
      <c r="D2" s="885"/>
      <c r="E2" s="885"/>
      <c r="F2" s="885"/>
      <c r="G2" s="885"/>
      <c r="H2" s="886"/>
      <c r="I2" s="903"/>
      <c r="J2" s="895" t="s">
        <v>526</v>
      </c>
      <c r="K2" s="895" t="s">
        <v>527</v>
      </c>
      <c r="L2" s="895" t="s">
        <v>536</v>
      </c>
      <c r="M2" s="909" t="s">
        <v>528</v>
      </c>
      <c r="N2" s="909" t="s">
        <v>522</v>
      </c>
      <c r="O2" s="909" t="s">
        <v>330</v>
      </c>
      <c r="P2" s="909" t="s">
        <v>937</v>
      </c>
      <c r="Q2" s="895" t="s">
        <v>533</v>
      </c>
      <c r="R2" s="895" t="s">
        <v>524</v>
      </c>
      <c r="S2" s="895" t="s">
        <v>523</v>
      </c>
      <c r="T2" s="895" t="s">
        <v>938</v>
      </c>
      <c r="U2" s="895" t="s">
        <v>939</v>
      </c>
      <c r="V2" s="895" t="s">
        <v>534</v>
      </c>
      <c r="W2" s="895" t="s">
        <v>535</v>
      </c>
      <c r="X2" s="160"/>
      <c r="Y2" s="160"/>
      <c r="Z2" s="483"/>
      <c r="AA2" s="483"/>
      <c r="AB2" s="483"/>
      <c r="AC2" s="483"/>
    </row>
    <row r="3" spans="1:29" s="31" customFormat="1" ht="28.5" customHeight="1" x14ac:dyDescent="0.2">
      <c r="A3" s="860" t="str">
        <f>'START HERE'!$C$3</f>
        <v>XX</v>
      </c>
      <c r="B3" s="900"/>
      <c r="C3" s="900"/>
      <c r="D3" s="900"/>
      <c r="E3" s="900"/>
      <c r="F3" s="900"/>
      <c r="G3" s="900"/>
      <c r="H3" s="901"/>
      <c r="I3" s="903"/>
      <c r="J3" s="896"/>
      <c r="K3" s="896"/>
      <c r="L3" s="896"/>
      <c r="M3" s="910"/>
      <c r="N3" s="910"/>
      <c r="O3" s="910"/>
      <c r="P3" s="910"/>
      <c r="Q3" s="905"/>
      <c r="R3" s="905"/>
      <c r="S3" s="905"/>
      <c r="T3" s="896"/>
      <c r="U3" s="896"/>
      <c r="V3" s="905"/>
      <c r="W3" s="905"/>
      <c r="X3" s="160"/>
      <c r="Y3" s="160"/>
      <c r="Z3" s="483"/>
      <c r="AA3" s="483"/>
      <c r="AB3" s="483"/>
      <c r="AC3" s="483"/>
    </row>
    <row r="4" spans="1:29" s="31" customFormat="1" ht="28.5" customHeight="1" x14ac:dyDescent="0.2">
      <c r="A4" s="898" t="str">
        <f>'START HERE'!$C$4</f>
        <v>GGXXXX0000</v>
      </c>
      <c r="B4" s="898"/>
      <c r="C4" s="898"/>
      <c r="D4" s="898"/>
      <c r="E4" s="898"/>
      <c r="F4" s="898"/>
      <c r="G4" s="898"/>
      <c r="H4" s="861"/>
      <c r="I4" s="903"/>
      <c r="J4" s="896"/>
      <c r="K4" s="896"/>
      <c r="L4" s="896"/>
      <c r="M4" s="910"/>
      <c r="N4" s="910"/>
      <c r="O4" s="910"/>
      <c r="P4" s="910"/>
      <c r="Q4" s="905"/>
      <c r="R4" s="905"/>
      <c r="S4" s="905"/>
      <c r="T4" s="896"/>
      <c r="U4" s="896"/>
      <c r="V4" s="905"/>
      <c r="W4" s="905"/>
      <c r="X4" s="160"/>
      <c r="Y4" s="160"/>
      <c r="Z4" s="483"/>
      <c r="AA4" s="483"/>
      <c r="AB4" s="483"/>
      <c r="AC4" s="483"/>
    </row>
    <row r="5" spans="1:29" s="31" customFormat="1" ht="17.25" customHeight="1" thickBot="1" x14ac:dyDescent="0.25">
      <c r="A5" s="33"/>
      <c r="B5" s="33"/>
      <c r="C5" s="33"/>
      <c r="D5" s="33"/>
      <c r="E5" s="33"/>
      <c r="F5" s="33"/>
      <c r="G5" s="33"/>
      <c r="H5" s="33"/>
      <c r="I5" s="904"/>
      <c r="J5" s="897"/>
      <c r="K5" s="897"/>
      <c r="L5" s="897"/>
      <c r="M5" s="911"/>
      <c r="N5" s="911"/>
      <c r="O5" s="911"/>
      <c r="P5" s="911"/>
      <c r="Q5" s="906"/>
      <c r="R5" s="906"/>
      <c r="S5" s="906"/>
      <c r="T5" s="897"/>
      <c r="U5" s="897"/>
      <c r="V5" s="906"/>
      <c r="W5" s="906"/>
      <c r="X5" s="160"/>
      <c r="Y5" s="160"/>
      <c r="Z5" s="483"/>
      <c r="AA5" s="483"/>
      <c r="AB5" s="483"/>
      <c r="AC5" s="483"/>
    </row>
    <row r="6" spans="1:29" s="5" customFormat="1" ht="19.5" customHeight="1" x14ac:dyDescent="0.2">
      <c r="A6" s="899" t="s">
        <v>188</v>
      </c>
      <c r="B6" s="899"/>
      <c r="C6" s="899"/>
      <c r="D6" s="899"/>
      <c r="E6" s="899"/>
      <c r="F6" s="899"/>
      <c r="G6" s="899"/>
      <c r="H6" s="899"/>
      <c r="I6" s="129">
        <f>'START HERE'!$C$2</f>
        <v>0</v>
      </c>
      <c r="J6" s="129">
        <f>'START HERE'!$C$2</f>
        <v>0</v>
      </c>
      <c r="K6" s="129">
        <f>'START HERE'!$C$2</f>
        <v>0</v>
      </c>
      <c r="L6" s="129">
        <f>'START HERE'!$C$2</f>
        <v>0</v>
      </c>
      <c r="M6" s="426">
        <f>'START HERE'!$C$2</f>
        <v>0</v>
      </c>
      <c r="N6" s="426">
        <f>'START HERE'!$C$2</f>
        <v>0</v>
      </c>
      <c r="O6" s="426">
        <f>'START HERE'!$C$2</f>
        <v>0</v>
      </c>
      <c r="P6" s="426">
        <f>'START HERE'!$C$2</f>
        <v>0</v>
      </c>
      <c r="Q6" s="669">
        <f>'START HERE'!$C$2</f>
        <v>0</v>
      </c>
      <c r="R6" s="669">
        <f>'START HERE'!$C$2</f>
        <v>0</v>
      </c>
      <c r="S6" s="669">
        <f>'START HERE'!$C$2</f>
        <v>0</v>
      </c>
      <c r="T6" s="669">
        <f>'START HERE'!$C$2</f>
        <v>0</v>
      </c>
      <c r="U6" s="669">
        <f>'START HERE'!$C$2</f>
        <v>0</v>
      </c>
      <c r="V6" s="669">
        <f>'START HERE'!$C$2</f>
        <v>0</v>
      </c>
      <c r="W6" s="669">
        <f>'START HERE'!$C$2</f>
        <v>0</v>
      </c>
      <c r="X6" s="160"/>
      <c r="Y6" s="160"/>
      <c r="Z6" s="484"/>
      <c r="AA6" s="484"/>
      <c r="AB6" s="484"/>
      <c r="AC6" s="484"/>
    </row>
    <row r="7" spans="1:29" ht="3.75" customHeight="1" x14ac:dyDescent="0.2">
      <c r="A7" s="891"/>
      <c r="B7" s="891"/>
      <c r="C7" s="891"/>
      <c r="D7" s="891"/>
      <c r="E7" s="891"/>
      <c r="F7" s="891"/>
      <c r="G7" s="891"/>
      <c r="H7" s="891"/>
      <c r="I7" s="16"/>
      <c r="J7" s="16"/>
      <c r="K7" s="16"/>
      <c r="L7" s="16"/>
      <c r="M7" s="427"/>
      <c r="N7" s="427"/>
      <c r="O7" s="427"/>
      <c r="P7" s="427"/>
      <c r="Q7" s="16"/>
      <c r="R7" s="16"/>
      <c r="S7" s="16"/>
      <c r="T7" s="16"/>
      <c r="U7" s="16"/>
      <c r="V7" s="16"/>
      <c r="W7" s="16"/>
      <c r="X7" s="160"/>
      <c r="Y7" s="160"/>
      <c r="Z7" s="200"/>
      <c r="AA7" s="200"/>
      <c r="AB7" s="200"/>
      <c r="AC7" s="200"/>
    </row>
    <row r="8" spans="1:29" ht="3.75" customHeight="1" x14ac:dyDescent="0.2">
      <c r="A8" s="891"/>
      <c r="B8" s="891"/>
      <c r="C8" s="891"/>
      <c r="D8" s="891"/>
      <c r="E8" s="891"/>
      <c r="F8" s="891"/>
      <c r="G8" s="891"/>
      <c r="H8" s="891"/>
      <c r="I8" s="16"/>
      <c r="J8" s="16"/>
      <c r="K8" s="16"/>
      <c r="L8" s="16"/>
      <c r="M8" s="16"/>
      <c r="N8" s="16"/>
      <c r="O8" s="16"/>
      <c r="P8" s="16"/>
      <c r="Q8" s="16"/>
      <c r="R8" s="16"/>
      <c r="S8" s="16"/>
      <c r="T8" s="16"/>
      <c r="U8" s="16"/>
      <c r="V8" s="16"/>
      <c r="W8" s="16"/>
      <c r="X8" s="160"/>
      <c r="Y8" s="160"/>
      <c r="Z8" s="200"/>
      <c r="AA8" s="200"/>
      <c r="AB8" s="200"/>
      <c r="AC8" s="200"/>
    </row>
    <row r="9" spans="1:29" ht="13.9" hidden="1" customHeight="1" outlineLevel="1" x14ac:dyDescent="0.2">
      <c r="A9" s="892" t="s">
        <v>177</v>
      </c>
      <c r="B9" s="893"/>
      <c r="C9" s="893"/>
      <c r="D9" s="893"/>
      <c r="E9" s="893"/>
      <c r="F9" s="893"/>
      <c r="G9" s="893"/>
      <c r="H9" s="893"/>
      <c r="I9" s="6">
        <f>(0.045/26)*18</f>
        <v>3.115384615384615E-2</v>
      </c>
      <c r="J9" s="7"/>
      <c r="K9" s="7"/>
      <c r="L9" s="7"/>
      <c r="M9" s="7"/>
      <c r="N9" s="7"/>
      <c r="O9" s="7"/>
      <c r="P9" s="7"/>
      <c r="Q9" s="7"/>
      <c r="R9" s="7"/>
      <c r="S9" s="7"/>
      <c r="T9" s="7"/>
      <c r="U9" s="7"/>
      <c r="V9" s="7"/>
      <c r="W9" s="7"/>
      <c r="X9" s="160"/>
      <c r="Y9" s="160"/>
      <c r="Z9" s="200"/>
      <c r="AA9" s="200"/>
      <c r="AB9" s="200"/>
      <c r="AC9" s="200"/>
    </row>
    <row r="10" spans="1:29" s="73" customFormat="1" ht="15" customHeight="1" collapsed="1" x14ac:dyDescent="0.2">
      <c r="A10" s="894" t="s">
        <v>95</v>
      </c>
      <c r="B10" s="894"/>
      <c r="C10" s="894"/>
      <c r="D10" s="894"/>
      <c r="E10" s="894"/>
      <c r="F10" s="894"/>
      <c r="G10" s="894"/>
      <c r="H10" s="894"/>
      <c r="I10" s="70"/>
      <c r="J10" s="72"/>
      <c r="K10" s="72"/>
      <c r="L10" s="72"/>
      <c r="M10" s="72"/>
      <c r="N10" s="72"/>
      <c r="O10" s="72"/>
      <c r="P10" s="72"/>
      <c r="Q10" s="72"/>
      <c r="R10" s="72"/>
      <c r="S10" s="72"/>
      <c r="T10" s="72"/>
      <c r="U10" s="72"/>
      <c r="V10" s="72"/>
      <c r="W10" s="72"/>
      <c r="X10" s="160"/>
      <c r="Y10" s="160"/>
      <c r="Z10" s="184"/>
      <c r="AA10" s="184"/>
      <c r="AB10" s="184"/>
      <c r="AC10" s="184"/>
    </row>
    <row r="11" spans="1:29" s="73" customFormat="1" ht="14.25" x14ac:dyDescent="0.2">
      <c r="A11" s="74"/>
      <c r="B11" s="887" t="s">
        <v>182</v>
      </c>
      <c r="C11" s="887"/>
      <c r="D11" s="887"/>
      <c r="E11" s="887"/>
      <c r="F11" s="887"/>
      <c r="G11" s="887"/>
      <c r="H11" s="887"/>
      <c r="I11" s="75"/>
      <c r="J11" s="76"/>
      <c r="K11" s="76"/>
      <c r="L11" s="76"/>
      <c r="M11" s="76"/>
      <c r="N11" s="76"/>
      <c r="O11" s="76"/>
      <c r="P11" s="76"/>
      <c r="Q11" s="76"/>
      <c r="R11" s="76"/>
      <c r="S11" s="76"/>
      <c r="T11" s="76"/>
      <c r="U11" s="76"/>
      <c r="V11" s="76"/>
      <c r="W11" s="76"/>
      <c r="X11" s="160"/>
      <c r="Y11" s="160"/>
      <c r="Z11" s="184"/>
      <c r="AA11" s="184"/>
      <c r="AB11" s="184"/>
      <c r="AC11" s="184"/>
    </row>
    <row r="12" spans="1:29" s="73" customFormat="1" ht="14.25" x14ac:dyDescent="0.2">
      <c r="A12" s="446"/>
      <c r="B12" s="887" t="s">
        <v>183</v>
      </c>
      <c r="C12" s="887"/>
      <c r="D12" s="887"/>
      <c r="E12" s="887"/>
      <c r="F12" s="887"/>
      <c r="G12" s="887"/>
      <c r="H12" s="887"/>
      <c r="I12" s="75"/>
      <c r="J12" s="75"/>
      <c r="K12" s="75"/>
      <c r="L12" s="75"/>
      <c r="M12" s="656"/>
      <c r="N12" s="656"/>
      <c r="O12" s="656"/>
      <c r="P12" s="656"/>
      <c r="Q12" s="656"/>
      <c r="R12" s="656"/>
      <c r="S12" s="656"/>
      <c r="T12" s="656"/>
      <c r="U12" s="656"/>
      <c r="V12" s="656"/>
      <c r="W12" s="656"/>
      <c r="X12" s="160"/>
      <c r="Y12" s="160"/>
      <c r="Z12" s="184"/>
      <c r="AA12" s="184"/>
      <c r="AB12" s="184"/>
      <c r="AC12" s="184"/>
    </row>
    <row r="13" spans="1:29" s="73" customFormat="1" ht="14.25" x14ac:dyDescent="0.2">
      <c r="A13" s="446"/>
      <c r="B13" s="888" t="s">
        <v>163</v>
      </c>
      <c r="C13" s="888"/>
      <c r="D13" s="888"/>
      <c r="E13" s="888"/>
      <c r="F13" s="888"/>
      <c r="G13" s="888"/>
      <c r="H13" s="888"/>
      <c r="I13" s="77">
        <f>SUM(J13:L13,Q13:W13)</f>
        <v>0</v>
      </c>
      <c r="J13" s="79">
        <f>'GWST Budget'!I13</f>
        <v>0</v>
      </c>
      <c r="K13" s="79">
        <f>'GW M&amp;M Budget'!I13</f>
        <v>0</v>
      </c>
      <c r="L13" s="79">
        <f>SUM(M13:P13)</f>
        <v>0</v>
      </c>
      <c r="M13" s="428">
        <f>'NMSA Budget'!$I13</f>
        <v>0</v>
      </c>
      <c r="N13" s="428">
        <f>'NASQAN Budget'!$I13</f>
        <v>0</v>
      </c>
      <c r="O13" s="428">
        <f>'NMN Budget'!$I13</f>
        <v>0</v>
      </c>
      <c r="P13" s="428">
        <f>'HBN Budget'!$I13</f>
        <v>0</v>
      </c>
      <c r="Q13" s="732">
        <f>'SW Trends Budget'!$I13</f>
        <v>0</v>
      </c>
      <c r="R13" s="732">
        <f>'SW Trends Budget'!$I13</f>
        <v>0</v>
      </c>
      <c r="S13" s="732">
        <f>'SW Modeling Budget'!$I13</f>
        <v>0</v>
      </c>
      <c r="T13" s="732">
        <f>'NADP Budget'!J13</f>
        <v>0</v>
      </c>
      <c r="U13" s="732">
        <f>'NPSP Budget'!K13</f>
        <v>0</v>
      </c>
      <c r="V13" s="732">
        <f>'HST Budget '!I13</f>
        <v>0</v>
      </c>
      <c r="W13" s="732">
        <f>'IWS Budget'!I13</f>
        <v>0</v>
      </c>
      <c r="X13" s="160"/>
      <c r="Y13" s="160"/>
      <c r="Z13" s="184"/>
      <c r="AA13" s="184"/>
      <c r="AB13" s="184"/>
      <c r="AC13" s="184"/>
    </row>
    <row r="14" spans="1:29" s="73" customFormat="1" ht="13.15" customHeight="1" x14ac:dyDescent="0.2">
      <c r="A14" s="446"/>
      <c r="B14" s="887" t="s">
        <v>164</v>
      </c>
      <c r="C14" s="887"/>
      <c r="D14" s="887"/>
      <c r="E14" s="887"/>
      <c r="F14" s="887"/>
      <c r="G14" s="887"/>
      <c r="H14" s="887"/>
      <c r="I14" s="77">
        <f t="shared" ref="I14:I23" si="0">SUM(J14:L14,Q14:W14)</f>
        <v>0</v>
      </c>
      <c r="J14" s="79">
        <f>'GWST Budget'!I14</f>
        <v>0</v>
      </c>
      <c r="K14" s="79">
        <f>'GW M&amp;M Budget'!I14</f>
        <v>0</v>
      </c>
      <c r="L14" s="732">
        <f t="shared" ref="L14:L20" si="1">SUM(M14:P14)</f>
        <v>0</v>
      </c>
      <c r="M14" s="428">
        <f>'NMSA Budget'!I14</f>
        <v>0</v>
      </c>
      <c r="N14" s="428">
        <f>'NASQAN Budget'!$I14</f>
        <v>0</v>
      </c>
      <c r="O14" s="428">
        <f>'NMN Budget'!$I14</f>
        <v>0</v>
      </c>
      <c r="P14" s="428">
        <f>'HBN Budget'!$I14</f>
        <v>0</v>
      </c>
      <c r="Q14" s="732">
        <f>'SW RSQA Budget'!$I14</f>
        <v>0</v>
      </c>
      <c r="R14" s="732">
        <f>'SW Trends Budget'!$I14</f>
        <v>0</v>
      </c>
      <c r="S14" s="732">
        <f>'SW Modeling Budget'!$I14</f>
        <v>0</v>
      </c>
      <c r="T14" s="732">
        <f>'NADP Budget'!J14</f>
        <v>0</v>
      </c>
      <c r="U14" s="732">
        <f>'NPSP Budget'!K14</f>
        <v>0</v>
      </c>
      <c r="V14" s="732">
        <f>'HST Budget '!I14</f>
        <v>0</v>
      </c>
      <c r="W14" s="732">
        <f>'IWS Budget'!I14</f>
        <v>0</v>
      </c>
      <c r="X14" s="160"/>
      <c r="Y14" s="160"/>
      <c r="Z14" s="184"/>
      <c r="AA14" s="184"/>
      <c r="AB14" s="184"/>
      <c r="AC14" s="184"/>
    </row>
    <row r="15" spans="1:29" s="73" customFormat="1" ht="14.25" x14ac:dyDescent="0.2">
      <c r="A15" s="80"/>
      <c r="B15" s="887" t="s">
        <v>94</v>
      </c>
      <c r="C15" s="887"/>
      <c r="D15" s="887"/>
      <c r="E15" s="887"/>
      <c r="F15" s="887"/>
      <c r="G15" s="887"/>
      <c r="H15" s="887"/>
      <c r="I15" s="77">
        <f t="shared" si="0"/>
        <v>0</v>
      </c>
      <c r="J15" s="79">
        <f>'GWST Budget'!I15</f>
        <v>0</v>
      </c>
      <c r="K15" s="79">
        <f>'GW M&amp;M Budget'!I15</f>
        <v>0</v>
      </c>
      <c r="L15" s="732">
        <f t="shared" si="1"/>
        <v>0</v>
      </c>
      <c r="M15" s="428">
        <f>'NMSA Budget'!I15</f>
        <v>0</v>
      </c>
      <c r="N15" s="428">
        <f>'NASQAN Budget'!$I15</f>
        <v>0</v>
      </c>
      <c r="O15" s="428">
        <f>'NMN Budget'!$I15</f>
        <v>0</v>
      </c>
      <c r="P15" s="428">
        <f>'HBN Budget'!$I15</f>
        <v>0</v>
      </c>
      <c r="Q15" s="732">
        <f>'SW RSQA Budget'!$I15</f>
        <v>0</v>
      </c>
      <c r="R15" s="732">
        <f>'SW Trends Budget'!$I15</f>
        <v>0</v>
      </c>
      <c r="S15" s="732">
        <f>'SW Modeling Budget'!$I15</f>
        <v>0</v>
      </c>
      <c r="T15" s="732">
        <f>'NADP Budget'!J15</f>
        <v>0</v>
      </c>
      <c r="U15" s="732">
        <f>'NPSP Budget'!K15</f>
        <v>0</v>
      </c>
      <c r="V15" s="732">
        <f>'HST Budget '!I15</f>
        <v>0</v>
      </c>
      <c r="W15" s="732">
        <f>'IWS Budget'!I15</f>
        <v>0</v>
      </c>
      <c r="X15" s="160"/>
      <c r="Y15" s="160"/>
      <c r="Z15" s="184"/>
      <c r="AA15" s="184"/>
      <c r="AB15" s="184"/>
      <c r="AC15" s="184"/>
    </row>
    <row r="16" spans="1:29" s="73" customFormat="1" ht="14.25" customHeight="1" x14ac:dyDescent="0.2">
      <c r="A16" s="80"/>
      <c r="B16" s="889" t="s">
        <v>165</v>
      </c>
      <c r="C16" s="889"/>
      <c r="D16" s="889"/>
      <c r="E16" s="889"/>
      <c r="F16" s="889"/>
      <c r="G16" s="889"/>
      <c r="H16" s="889"/>
      <c r="I16" s="77">
        <f t="shared" si="0"/>
        <v>0</v>
      </c>
      <c r="J16" s="79">
        <f>'GWST Budget'!I16</f>
        <v>0</v>
      </c>
      <c r="K16" s="79">
        <f>'GW M&amp;M Budget'!I16</f>
        <v>0</v>
      </c>
      <c r="L16" s="732">
        <f t="shared" si="1"/>
        <v>0</v>
      </c>
      <c r="M16" s="428">
        <f>'NMSA Budget'!I16</f>
        <v>0</v>
      </c>
      <c r="N16" s="428">
        <f>'NASQAN Budget'!$I16</f>
        <v>0</v>
      </c>
      <c r="O16" s="428">
        <f>'NMN Budget'!$I16</f>
        <v>0</v>
      </c>
      <c r="P16" s="428">
        <f>'HBN Budget'!$I16</f>
        <v>0</v>
      </c>
      <c r="Q16" s="732">
        <f>'SW RSQA Budget'!$I16</f>
        <v>0</v>
      </c>
      <c r="R16" s="732">
        <f>'SW Trends Budget'!$I16</f>
        <v>0</v>
      </c>
      <c r="S16" s="732">
        <f>'SW Modeling Budget'!$I16</f>
        <v>0</v>
      </c>
      <c r="T16" s="732">
        <f>'NADP Budget'!J16</f>
        <v>0</v>
      </c>
      <c r="U16" s="732">
        <f>'NPSP Budget'!K16</f>
        <v>0</v>
      </c>
      <c r="V16" s="732">
        <f>'HST Budget '!I16</f>
        <v>0</v>
      </c>
      <c r="W16" s="732">
        <f>'IWS Budget'!I16</f>
        <v>0</v>
      </c>
      <c r="X16" s="160"/>
      <c r="Y16" s="160"/>
      <c r="Z16" s="184"/>
      <c r="AA16" s="184"/>
      <c r="AB16" s="184"/>
      <c r="AC16" s="184"/>
    </row>
    <row r="17" spans="1:29" s="73" customFormat="1" ht="14.25" customHeight="1" x14ac:dyDescent="0.2">
      <c r="A17" s="80"/>
      <c r="B17" s="871" t="s">
        <v>613</v>
      </c>
      <c r="C17" s="872"/>
      <c r="D17" s="872"/>
      <c r="E17" s="872"/>
      <c r="F17" s="872"/>
      <c r="G17" s="872"/>
      <c r="H17" s="873"/>
      <c r="I17" s="77">
        <f t="shared" si="0"/>
        <v>0</v>
      </c>
      <c r="J17" s="79">
        <f>'GWST Budget'!I17</f>
        <v>0</v>
      </c>
      <c r="K17" s="79">
        <f>'GW M&amp;M Budget'!I17</f>
        <v>0</v>
      </c>
      <c r="L17" s="732">
        <f t="shared" si="1"/>
        <v>0</v>
      </c>
      <c r="M17" s="428">
        <f>'NMSA Budget'!I17</f>
        <v>0</v>
      </c>
      <c r="N17" s="428">
        <f>'NASQAN Budget'!$I17</f>
        <v>0</v>
      </c>
      <c r="O17" s="428">
        <f>'NMN Budget'!$I17</f>
        <v>0</v>
      </c>
      <c r="P17" s="428">
        <f>'HBN Budget'!$I17</f>
        <v>0</v>
      </c>
      <c r="Q17" s="732">
        <f>'SW RSQA Budget'!$I17</f>
        <v>0</v>
      </c>
      <c r="R17" s="732">
        <f>'SW Trends Budget'!$I17</f>
        <v>0</v>
      </c>
      <c r="S17" s="732">
        <f>'SW Modeling Budget'!$I17</f>
        <v>0</v>
      </c>
      <c r="T17" s="732">
        <f>'NADP Budget'!J17</f>
        <v>0</v>
      </c>
      <c r="U17" s="732">
        <f>'NPSP Budget'!K17</f>
        <v>0</v>
      </c>
      <c r="V17" s="732">
        <f>'HST Budget '!I17</f>
        <v>0</v>
      </c>
      <c r="W17" s="732">
        <f>'IWS Budget'!I17</f>
        <v>0</v>
      </c>
      <c r="X17" s="160"/>
      <c r="Y17" s="160"/>
      <c r="Z17" s="184"/>
      <c r="AA17" s="184"/>
      <c r="AB17" s="184"/>
      <c r="AC17" s="184"/>
    </row>
    <row r="18" spans="1:29" s="73" customFormat="1" ht="14.25" x14ac:dyDescent="0.2">
      <c r="A18" s="80"/>
      <c r="B18" s="871" t="s">
        <v>166</v>
      </c>
      <c r="C18" s="872"/>
      <c r="D18" s="872"/>
      <c r="E18" s="872"/>
      <c r="F18" s="872"/>
      <c r="G18" s="872"/>
      <c r="H18" s="873"/>
      <c r="I18" s="77">
        <f t="shared" si="0"/>
        <v>0</v>
      </c>
      <c r="J18" s="79">
        <f>'GWST Budget'!I18</f>
        <v>0</v>
      </c>
      <c r="K18" s="79">
        <f>'GW M&amp;M Budget'!I18</f>
        <v>0</v>
      </c>
      <c r="L18" s="732">
        <f t="shared" si="1"/>
        <v>0</v>
      </c>
      <c r="M18" s="428">
        <f>'NMSA Budget'!I18</f>
        <v>0</v>
      </c>
      <c r="N18" s="428">
        <f>'NASQAN Budget'!$I18</f>
        <v>0</v>
      </c>
      <c r="O18" s="428">
        <f>'NMN Budget'!$I18</f>
        <v>0</v>
      </c>
      <c r="P18" s="428">
        <f>'HBN Budget'!$I18</f>
        <v>0</v>
      </c>
      <c r="Q18" s="732">
        <f>'SW RSQA Budget'!$I18</f>
        <v>0</v>
      </c>
      <c r="R18" s="732">
        <f>'SW Trends Budget'!$I18</f>
        <v>0</v>
      </c>
      <c r="S18" s="732">
        <f>'SW Modeling Budget'!$I18</f>
        <v>0</v>
      </c>
      <c r="T18" s="732">
        <f>'NADP Budget'!J18</f>
        <v>0</v>
      </c>
      <c r="U18" s="732">
        <f>'NPSP Budget'!K18</f>
        <v>0</v>
      </c>
      <c r="V18" s="732">
        <f>'HST Budget '!I18</f>
        <v>0</v>
      </c>
      <c r="W18" s="732">
        <f>'IWS Budget'!I18</f>
        <v>0</v>
      </c>
      <c r="X18" s="160"/>
      <c r="Y18" s="160"/>
      <c r="Z18" s="184"/>
      <c r="AA18" s="184"/>
      <c r="AB18" s="184"/>
      <c r="AC18" s="184"/>
    </row>
    <row r="19" spans="1:29" s="73" customFormat="1" ht="14.25" x14ac:dyDescent="0.2">
      <c r="A19" s="80"/>
      <c r="B19" s="871" t="s">
        <v>166</v>
      </c>
      <c r="C19" s="872"/>
      <c r="D19" s="872"/>
      <c r="E19" s="872"/>
      <c r="F19" s="872"/>
      <c r="G19" s="872"/>
      <c r="H19" s="873"/>
      <c r="I19" s="77">
        <f t="shared" si="0"/>
        <v>0</v>
      </c>
      <c r="J19" s="79">
        <f>'GWST Budget'!I19</f>
        <v>0</v>
      </c>
      <c r="K19" s="79">
        <f>'GW M&amp;M Budget'!I19</f>
        <v>0</v>
      </c>
      <c r="L19" s="732">
        <f t="shared" si="1"/>
        <v>0</v>
      </c>
      <c r="M19" s="428">
        <f>'NMSA Budget'!I19</f>
        <v>0</v>
      </c>
      <c r="N19" s="428">
        <f>'NASQAN Budget'!$I19</f>
        <v>0</v>
      </c>
      <c r="O19" s="428">
        <f>'NMN Budget'!$I19</f>
        <v>0</v>
      </c>
      <c r="P19" s="428">
        <f>'HBN Budget'!$I19</f>
        <v>0</v>
      </c>
      <c r="Q19" s="732">
        <f>'SW RSQA Budget'!$I19</f>
        <v>0</v>
      </c>
      <c r="R19" s="732">
        <f>'SW Trends Budget'!$I19</f>
        <v>0</v>
      </c>
      <c r="S19" s="732">
        <f>'SW Modeling Budget'!$I19</f>
        <v>0</v>
      </c>
      <c r="T19" s="732">
        <f>'NADP Budget'!J19</f>
        <v>0</v>
      </c>
      <c r="U19" s="732">
        <f>'NPSP Budget'!K19</f>
        <v>0</v>
      </c>
      <c r="V19" s="732">
        <f>'HST Budget '!I19</f>
        <v>0</v>
      </c>
      <c r="W19" s="732">
        <f>'IWS Budget'!I19</f>
        <v>0</v>
      </c>
      <c r="X19" s="160"/>
      <c r="Y19" s="160"/>
      <c r="Z19" s="184"/>
      <c r="AA19" s="184"/>
      <c r="AB19" s="184"/>
      <c r="AC19" s="184"/>
    </row>
    <row r="20" spans="1:29" s="73" customFormat="1" ht="14.25" x14ac:dyDescent="0.2">
      <c r="A20" s="80"/>
      <c r="B20" s="871" t="s">
        <v>166</v>
      </c>
      <c r="C20" s="872"/>
      <c r="D20" s="872"/>
      <c r="E20" s="872"/>
      <c r="F20" s="872"/>
      <c r="G20" s="872"/>
      <c r="H20" s="873"/>
      <c r="I20" s="77">
        <f t="shared" si="0"/>
        <v>0</v>
      </c>
      <c r="J20" s="79">
        <f>'GWST Budget'!I20</f>
        <v>0</v>
      </c>
      <c r="K20" s="79">
        <f>'GW M&amp;M Budget'!I20</f>
        <v>0</v>
      </c>
      <c r="L20" s="732">
        <f t="shared" si="1"/>
        <v>0</v>
      </c>
      <c r="M20" s="428">
        <f>'NMSA Budget'!I20</f>
        <v>0</v>
      </c>
      <c r="N20" s="428">
        <f>'NASQAN Budget'!$I20</f>
        <v>0</v>
      </c>
      <c r="O20" s="428">
        <f>'NMN Budget'!$I20</f>
        <v>0</v>
      </c>
      <c r="P20" s="428">
        <f>'HBN Budget'!$I20</f>
        <v>0</v>
      </c>
      <c r="Q20" s="732">
        <f>'SW RSQA Budget'!$I20</f>
        <v>0</v>
      </c>
      <c r="R20" s="732">
        <f>'SW Trends Budget'!$I20</f>
        <v>0</v>
      </c>
      <c r="S20" s="732">
        <f>'SW Modeling Budget'!$I20</f>
        <v>0</v>
      </c>
      <c r="T20" s="732">
        <f>'NADP Budget'!J20</f>
        <v>0</v>
      </c>
      <c r="U20" s="732">
        <f>'NPSP Budget'!K20</f>
        <v>0</v>
      </c>
      <c r="V20" s="732">
        <f>'HST Budget '!I20</f>
        <v>0</v>
      </c>
      <c r="W20" s="732">
        <f>'IWS Budget'!I20</f>
        <v>0</v>
      </c>
      <c r="X20" s="160"/>
      <c r="Y20" s="160"/>
      <c r="Z20" s="184"/>
      <c r="AA20" s="184"/>
      <c r="AB20" s="184"/>
      <c r="AC20" s="184"/>
    </row>
    <row r="21" spans="1:29" s="73" customFormat="1" ht="13.15" customHeight="1" x14ac:dyDescent="0.2">
      <c r="A21" s="80"/>
      <c r="B21" s="871" t="s">
        <v>166</v>
      </c>
      <c r="C21" s="872"/>
      <c r="D21" s="872"/>
      <c r="E21" s="872"/>
      <c r="F21" s="872"/>
      <c r="G21" s="872"/>
      <c r="H21" s="873"/>
      <c r="I21" s="77">
        <f t="shared" si="0"/>
        <v>0</v>
      </c>
      <c r="J21" s="79">
        <f>'GWST Budget'!I21</f>
        <v>0</v>
      </c>
      <c r="K21" s="79">
        <f>'GW M&amp;M Budget'!I21</f>
        <v>0</v>
      </c>
      <c r="L21" s="79">
        <f>SUM(M21:O21)</f>
        <v>0</v>
      </c>
      <c r="M21" s="428">
        <f>'NMSA Budget'!I21</f>
        <v>0</v>
      </c>
      <c r="N21" s="428">
        <f>'NASQAN Budget'!$I21</f>
        <v>0</v>
      </c>
      <c r="O21" s="428">
        <f>'NMN Budget'!$I21</f>
        <v>0</v>
      </c>
      <c r="P21" s="428">
        <f>'HBN Budget'!$I21</f>
        <v>0</v>
      </c>
      <c r="Q21" s="732">
        <f>'SW RSQA Budget'!$I21</f>
        <v>0</v>
      </c>
      <c r="R21" s="732">
        <f>'SW Trends Budget'!$I21</f>
        <v>0</v>
      </c>
      <c r="S21" s="732">
        <f>'SW Modeling Budget'!$I21</f>
        <v>0</v>
      </c>
      <c r="T21" s="732">
        <f>'NADP Budget'!J21</f>
        <v>0</v>
      </c>
      <c r="U21" s="732">
        <f>'NPSP Budget'!K21</f>
        <v>0</v>
      </c>
      <c r="V21" s="732">
        <f>'HST Budget '!I21</f>
        <v>0</v>
      </c>
      <c r="W21" s="732">
        <f>'IWS Budget'!I21</f>
        <v>0</v>
      </c>
      <c r="X21" s="160"/>
      <c r="Y21" s="160"/>
      <c r="Z21" s="184"/>
      <c r="AA21" s="184"/>
      <c r="AB21" s="184"/>
      <c r="AC21" s="184"/>
    </row>
    <row r="22" spans="1:29" s="73" customFormat="1" ht="15" x14ac:dyDescent="0.2">
      <c r="A22" s="890" t="s">
        <v>96</v>
      </c>
      <c r="B22" s="890"/>
      <c r="C22" s="890"/>
      <c r="D22" s="890"/>
      <c r="E22" s="890"/>
      <c r="F22" s="890"/>
      <c r="G22" s="890"/>
      <c r="H22" s="890"/>
      <c r="I22" s="71"/>
      <c r="J22" s="82"/>
      <c r="K22" s="82"/>
      <c r="L22" s="82"/>
      <c r="M22" s="733"/>
      <c r="N22" s="733"/>
      <c r="O22" s="733"/>
      <c r="P22" s="733"/>
      <c r="Q22" s="733"/>
      <c r="R22" s="733"/>
      <c r="S22" s="733"/>
      <c r="T22" s="733"/>
      <c r="U22" s="733"/>
      <c r="V22" s="733"/>
      <c r="W22" s="733"/>
      <c r="X22" s="160"/>
      <c r="Y22" s="160"/>
      <c r="Z22" s="184"/>
      <c r="AA22" s="184"/>
      <c r="AB22" s="184"/>
      <c r="AC22" s="184"/>
    </row>
    <row r="23" spans="1:29" s="73" customFormat="1" ht="13.15" customHeight="1" x14ac:dyDescent="0.2">
      <c r="A23" s="74"/>
      <c r="B23" s="887" t="s">
        <v>167</v>
      </c>
      <c r="C23" s="887"/>
      <c r="D23" s="887"/>
      <c r="E23" s="887"/>
      <c r="F23" s="887"/>
      <c r="G23" s="887"/>
      <c r="H23" s="887"/>
      <c r="I23" s="77">
        <f t="shared" si="0"/>
        <v>0</v>
      </c>
      <c r="J23" s="79">
        <f>'GWST Budget'!I23</f>
        <v>0</v>
      </c>
      <c r="K23" s="79">
        <f>'GW M&amp;M Budget'!I23</f>
        <v>0</v>
      </c>
      <c r="L23" s="732">
        <f>SUM(M23:P23)</f>
        <v>0</v>
      </c>
      <c r="M23" s="428">
        <f>'NMSA Budget'!I23</f>
        <v>0</v>
      </c>
      <c r="N23" s="428">
        <f>'NASQAN Budget'!$I23</f>
        <v>0</v>
      </c>
      <c r="O23" s="428">
        <f>'NMN Budget'!$I23</f>
        <v>0</v>
      </c>
      <c r="P23" s="428">
        <f>'HBN Budget'!$I23</f>
        <v>0</v>
      </c>
      <c r="Q23" s="732">
        <f>'SW RSQA Budget'!$I23</f>
        <v>0</v>
      </c>
      <c r="R23" s="732">
        <f>'SW Trends Budget'!$I23</f>
        <v>0</v>
      </c>
      <c r="S23" s="732">
        <f>'SW Modeling Budget'!$I23</f>
        <v>0</v>
      </c>
      <c r="T23" s="732">
        <f>'NADP Budget'!J23</f>
        <v>0</v>
      </c>
      <c r="U23" s="732">
        <f>'NPSP Budget'!K23</f>
        <v>0</v>
      </c>
      <c r="V23" s="732">
        <f>'HST Budget '!I23</f>
        <v>0</v>
      </c>
      <c r="W23" s="732">
        <f>'IWS Budget'!I23</f>
        <v>0</v>
      </c>
      <c r="X23" s="160"/>
      <c r="Y23" s="160"/>
      <c r="Z23" s="184"/>
      <c r="AA23" s="184"/>
      <c r="AB23" s="184"/>
      <c r="AC23" s="184"/>
    </row>
    <row r="24" spans="1:29" s="73" customFormat="1" ht="13.15" customHeight="1" x14ac:dyDescent="0.2">
      <c r="A24" s="446"/>
      <c r="B24" s="887" t="s">
        <v>599</v>
      </c>
      <c r="C24" s="887"/>
      <c r="D24" s="887"/>
      <c r="E24" s="887"/>
      <c r="F24" s="887"/>
      <c r="G24" s="887"/>
      <c r="H24" s="887"/>
      <c r="I24" s="130">
        <f>SUM(K24,R24,L24,Q24,J24,S24,V24,W24)</f>
        <v>0</v>
      </c>
      <c r="J24" s="130">
        <f>'GWST Budget'!I24</f>
        <v>0</v>
      </c>
      <c r="K24" s="130">
        <f>'GW M&amp;M Budget'!I24</f>
        <v>0</v>
      </c>
      <c r="L24" s="130">
        <f>SUM(M24:P24)</f>
        <v>0</v>
      </c>
      <c r="M24" s="734">
        <f>'NMSA Budget'!I24</f>
        <v>0</v>
      </c>
      <c r="N24" s="734">
        <f>'NASQAN Budget'!$I24</f>
        <v>0</v>
      </c>
      <c r="O24" s="734">
        <f>'NMN Budget'!$I24</f>
        <v>0</v>
      </c>
      <c r="P24" s="734">
        <f>'HBN Budget'!$I24</f>
        <v>0</v>
      </c>
      <c r="Q24" s="734">
        <f>'SW RSQA Budget'!$I24</f>
        <v>0</v>
      </c>
      <c r="R24" s="734">
        <f>'SW Trends Budget'!$I24</f>
        <v>0</v>
      </c>
      <c r="S24" s="734">
        <f>'SW Modeling Budget'!$I24</f>
        <v>0</v>
      </c>
      <c r="T24" s="734">
        <f>'NADP Budget'!$I24</f>
        <v>0</v>
      </c>
      <c r="U24" s="734">
        <f>'NPSP Budget'!$I24</f>
        <v>0</v>
      </c>
      <c r="V24" s="734">
        <f>'HST Budget '!I24</f>
        <v>0</v>
      </c>
      <c r="W24" s="734">
        <f>'IWS Budget'!$I24</f>
        <v>0</v>
      </c>
      <c r="X24" s="160"/>
      <c r="Y24" s="160"/>
      <c r="Z24" s="184"/>
      <c r="AA24" s="184"/>
      <c r="AB24" s="184"/>
      <c r="AC24" s="184"/>
    </row>
    <row r="25" spans="1:29" s="73" customFormat="1" ht="14.25" x14ac:dyDescent="0.2">
      <c r="A25" s="446"/>
      <c r="B25" s="887" t="s">
        <v>81</v>
      </c>
      <c r="C25" s="887"/>
      <c r="D25" s="887"/>
      <c r="E25" s="887"/>
      <c r="F25" s="887"/>
      <c r="G25" s="887"/>
      <c r="H25" s="887"/>
      <c r="I25" s="83"/>
      <c r="J25" s="71"/>
      <c r="K25" s="71"/>
      <c r="L25" s="71"/>
      <c r="M25" s="730"/>
      <c r="N25" s="730"/>
      <c r="O25" s="730"/>
      <c r="P25" s="730"/>
      <c r="Q25" s="730"/>
      <c r="R25" s="730"/>
      <c r="S25" s="730"/>
      <c r="T25" s="730"/>
      <c r="U25" s="730"/>
      <c r="V25" s="730"/>
      <c r="W25" s="730"/>
      <c r="X25" s="160"/>
      <c r="Y25" s="160"/>
      <c r="Z25" s="184"/>
      <c r="AA25" s="184"/>
      <c r="AB25" s="184"/>
      <c r="AC25" s="184"/>
    </row>
    <row r="26" spans="1:29" s="73" customFormat="1" ht="14.25" x14ac:dyDescent="0.2">
      <c r="A26" s="446"/>
      <c r="B26" s="887" t="s">
        <v>168</v>
      </c>
      <c r="C26" s="887"/>
      <c r="D26" s="887"/>
      <c r="E26" s="887"/>
      <c r="F26" s="887"/>
      <c r="G26" s="887"/>
      <c r="H26" s="887"/>
      <c r="I26" s="77">
        <f t="shared" ref="I26:I40" si="2">SUM(J26:L26,Q26:W26)</f>
        <v>0</v>
      </c>
      <c r="J26" s="79">
        <f>'GWST Budget'!I26</f>
        <v>0</v>
      </c>
      <c r="K26" s="79">
        <f>'GW M&amp;M Budget'!I26</f>
        <v>0</v>
      </c>
      <c r="L26" s="732">
        <f t="shared" ref="L26:L40" si="3">SUM(M26:P26)</f>
        <v>0</v>
      </c>
      <c r="M26" s="428">
        <f>'NMSA Budget'!I26</f>
        <v>0</v>
      </c>
      <c r="N26" s="428">
        <f>'NASQAN Budget'!$I26</f>
        <v>0</v>
      </c>
      <c r="O26" s="428">
        <f>'NMN Budget'!$I26</f>
        <v>0</v>
      </c>
      <c r="P26" s="428">
        <f>'HBN Budget'!$I26</f>
        <v>0</v>
      </c>
      <c r="Q26" s="732">
        <f>'SW RSQA Budget'!$I26</f>
        <v>0</v>
      </c>
      <c r="R26" s="732">
        <f>'SW Trends Budget'!$I26</f>
        <v>0</v>
      </c>
      <c r="S26" s="732">
        <f>'SW Modeling Budget'!$I26</f>
        <v>0</v>
      </c>
      <c r="T26" s="732">
        <f>'NADP Budget'!J26</f>
        <v>0</v>
      </c>
      <c r="U26" s="732">
        <f>'NPSP Budget'!K26</f>
        <v>0</v>
      </c>
      <c r="V26" s="732">
        <f>'HST Budget '!I26</f>
        <v>0</v>
      </c>
      <c r="W26" s="732">
        <f>'IWS Budget'!I26</f>
        <v>0</v>
      </c>
      <c r="X26" s="160"/>
      <c r="Y26" s="160"/>
      <c r="Z26" s="184"/>
      <c r="AA26" s="184"/>
      <c r="AB26" s="184"/>
      <c r="AC26" s="184"/>
    </row>
    <row r="27" spans="1:29" s="73" customFormat="1" ht="13.15" customHeight="1" x14ac:dyDescent="0.2">
      <c r="A27" s="446"/>
      <c r="B27" s="887" t="s">
        <v>169</v>
      </c>
      <c r="C27" s="887"/>
      <c r="D27" s="887"/>
      <c r="E27" s="887"/>
      <c r="F27" s="887"/>
      <c r="G27" s="887"/>
      <c r="H27" s="887"/>
      <c r="I27" s="77">
        <f t="shared" si="2"/>
        <v>0</v>
      </c>
      <c r="J27" s="79">
        <f>'GWST Budget'!I27</f>
        <v>0</v>
      </c>
      <c r="K27" s="79">
        <f>'GW M&amp;M Budget'!I27</f>
        <v>0</v>
      </c>
      <c r="L27" s="732">
        <f t="shared" si="3"/>
        <v>0</v>
      </c>
      <c r="M27" s="428">
        <f>'NMSA Budget'!I27</f>
        <v>0</v>
      </c>
      <c r="N27" s="428">
        <f>'NASQAN Budget'!$I27</f>
        <v>0</v>
      </c>
      <c r="O27" s="428">
        <f>'NMN Budget'!$I27</f>
        <v>0</v>
      </c>
      <c r="P27" s="428">
        <f>'HBN Budget'!$I27</f>
        <v>0</v>
      </c>
      <c r="Q27" s="732">
        <f>'SW RSQA Budget'!$I27</f>
        <v>0</v>
      </c>
      <c r="R27" s="732">
        <f>'SW Trends Budget'!$I27</f>
        <v>0</v>
      </c>
      <c r="S27" s="732">
        <f>'SW Modeling Budget'!$I27</f>
        <v>0</v>
      </c>
      <c r="T27" s="732">
        <f>'NADP Budget'!J27</f>
        <v>0</v>
      </c>
      <c r="U27" s="732">
        <f>'NPSP Budget'!K27</f>
        <v>0</v>
      </c>
      <c r="V27" s="732">
        <f>'HST Budget '!I27</f>
        <v>0</v>
      </c>
      <c r="W27" s="732">
        <f>'IWS Budget'!I27</f>
        <v>0</v>
      </c>
      <c r="X27" s="160"/>
      <c r="Y27" s="160"/>
      <c r="Z27" s="184"/>
      <c r="AA27" s="184"/>
      <c r="AB27" s="184"/>
      <c r="AC27" s="184"/>
    </row>
    <row r="28" spans="1:29" s="73" customFormat="1" ht="14.25" x14ac:dyDescent="0.2">
      <c r="A28" s="446"/>
      <c r="B28" s="887" t="s">
        <v>170</v>
      </c>
      <c r="C28" s="887"/>
      <c r="D28" s="887"/>
      <c r="E28" s="887"/>
      <c r="F28" s="887"/>
      <c r="G28" s="887"/>
      <c r="H28" s="887"/>
      <c r="I28" s="77">
        <f t="shared" si="2"/>
        <v>0</v>
      </c>
      <c r="J28" s="79">
        <f>'GWST Budget'!I28</f>
        <v>0</v>
      </c>
      <c r="K28" s="79">
        <f>'GW M&amp;M Budget'!I28</f>
        <v>0</v>
      </c>
      <c r="L28" s="732">
        <f t="shared" si="3"/>
        <v>0</v>
      </c>
      <c r="M28" s="428">
        <f>'NMSA Budget'!I28</f>
        <v>0</v>
      </c>
      <c r="N28" s="428">
        <f>'NASQAN Budget'!$I28</f>
        <v>0</v>
      </c>
      <c r="O28" s="428">
        <f>'NMN Budget'!$I28</f>
        <v>0</v>
      </c>
      <c r="P28" s="428">
        <f>'HBN Budget'!$I28</f>
        <v>0</v>
      </c>
      <c r="Q28" s="732">
        <f>'SW RSQA Budget'!$I28</f>
        <v>0</v>
      </c>
      <c r="R28" s="732">
        <f>'SW Trends Budget'!$I28</f>
        <v>0</v>
      </c>
      <c r="S28" s="732">
        <f>'SW Modeling Budget'!$I28</f>
        <v>0</v>
      </c>
      <c r="T28" s="732">
        <f>'NADP Budget'!J28</f>
        <v>0</v>
      </c>
      <c r="U28" s="732">
        <f>'NPSP Budget'!K28</f>
        <v>0</v>
      </c>
      <c r="V28" s="732">
        <f>'HST Budget '!I28</f>
        <v>0</v>
      </c>
      <c r="W28" s="732">
        <f>'IWS Budget'!I28</f>
        <v>0</v>
      </c>
      <c r="X28" s="160"/>
      <c r="Y28" s="160"/>
      <c r="Z28" s="184"/>
      <c r="AA28" s="184"/>
      <c r="AB28" s="184"/>
      <c r="AC28" s="184"/>
    </row>
    <row r="29" spans="1:29" s="73" customFormat="1" ht="14.25" x14ac:dyDescent="0.2">
      <c r="A29" s="446"/>
      <c r="B29" s="887" t="s">
        <v>171</v>
      </c>
      <c r="C29" s="887"/>
      <c r="D29" s="887"/>
      <c r="E29" s="887"/>
      <c r="F29" s="887"/>
      <c r="G29" s="887"/>
      <c r="H29" s="887"/>
      <c r="I29" s="77">
        <f t="shared" si="2"/>
        <v>0</v>
      </c>
      <c r="J29" s="79">
        <f>'GWST Budget'!I29</f>
        <v>0</v>
      </c>
      <c r="K29" s="79">
        <f>'GW M&amp;M Budget'!I29</f>
        <v>0</v>
      </c>
      <c r="L29" s="732">
        <f t="shared" si="3"/>
        <v>0</v>
      </c>
      <c r="M29" s="428">
        <f>'NMSA Budget'!I29</f>
        <v>0</v>
      </c>
      <c r="N29" s="428">
        <f>'NASQAN Budget'!$I29</f>
        <v>0</v>
      </c>
      <c r="O29" s="428">
        <f>'NMN Budget'!$I29</f>
        <v>0</v>
      </c>
      <c r="P29" s="428">
        <f>'HBN Budget'!$I29</f>
        <v>0</v>
      </c>
      <c r="Q29" s="732">
        <f>'SW RSQA Budget'!$I29</f>
        <v>0</v>
      </c>
      <c r="R29" s="732">
        <f>'SW Trends Budget'!$I29</f>
        <v>0</v>
      </c>
      <c r="S29" s="732">
        <f>'SW Modeling Budget'!$I29</f>
        <v>0</v>
      </c>
      <c r="T29" s="732">
        <f>'NADP Budget'!J29</f>
        <v>0</v>
      </c>
      <c r="U29" s="732">
        <f>'NPSP Budget'!K29</f>
        <v>0</v>
      </c>
      <c r="V29" s="732">
        <f>'HST Budget '!I29</f>
        <v>0</v>
      </c>
      <c r="W29" s="732">
        <f>'IWS Budget'!I29</f>
        <v>0</v>
      </c>
      <c r="X29" s="160"/>
      <c r="Y29" s="160"/>
      <c r="Z29" s="184"/>
      <c r="AA29" s="184"/>
      <c r="AB29" s="184"/>
      <c r="AC29" s="184"/>
    </row>
    <row r="30" spans="1:29" s="73" customFormat="1" ht="14.25" x14ac:dyDescent="0.2">
      <c r="A30" s="446"/>
      <c r="B30" s="887" t="s">
        <v>172</v>
      </c>
      <c r="C30" s="887"/>
      <c r="D30" s="887"/>
      <c r="E30" s="887"/>
      <c r="F30" s="887"/>
      <c r="G30" s="887"/>
      <c r="H30" s="887"/>
      <c r="I30" s="77">
        <f t="shared" si="2"/>
        <v>0</v>
      </c>
      <c r="J30" s="79">
        <f>'GWST Budget'!I30</f>
        <v>0</v>
      </c>
      <c r="K30" s="79">
        <f>'GW M&amp;M Budget'!I30</f>
        <v>0</v>
      </c>
      <c r="L30" s="732">
        <f t="shared" si="3"/>
        <v>0</v>
      </c>
      <c r="M30" s="428">
        <f>'NMSA Budget'!I30</f>
        <v>0</v>
      </c>
      <c r="N30" s="428">
        <f>'NASQAN Budget'!$I30</f>
        <v>0</v>
      </c>
      <c r="O30" s="428">
        <f>'NMN Budget'!$I30</f>
        <v>0</v>
      </c>
      <c r="P30" s="428">
        <f>'HBN Budget'!$I30</f>
        <v>0</v>
      </c>
      <c r="Q30" s="732">
        <f>'SW RSQA Budget'!$I30</f>
        <v>0</v>
      </c>
      <c r="R30" s="732">
        <f>'SW Trends Budget'!$I30</f>
        <v>0</v>
      </c>
      <c r="S30" s="732">
        <f>'SW Modeling Budget'!$I30</f>
        <v>0</v>
      </c>
      <c r="T30" s="732">
        <f>'NADP Budget'!J30</f>
        <v>0</v>
      </c>
      <c r="U30" s="732">
        <f>'NPSP Budget'!K30</f>
        <v>0</v>
      </c>
      <c r="V30" s="732">
        <f>'HST Budget '!I30</f>
        <v>0</v>
      </c>
      <c r="W30" s="732">
        <f>'IWS Budget'!I30</f>
        <v>0</v>
      </c>
      <c r="X30" s="160"/>
      <c r="Y30" s="160"/>
      <c r="Z30" s="184"/>
      <c r="AA30" s="184"/>
      <c r="AB30" s="184"/>
      <c r="AC30" s="184"/>
    </row>
    <row r="31" spans="1:29" s="73" customFormat="1" ht="13.15" customHeight="1" x14ac:dyDescent="0.2">
      <c r="A31" s="446"/>
      <c r="B31" s="887" t="s">
        <v>173</v>
      </c>
      <c r="C31" s="887"/>
      <c r="D31" s="887"/>
      <c r="E31" s="887"/>
      <c r="F31" s="887"/>
      <c r="G31" s="887"/>
      <c r="H31" s="887"/>
      <c r="I31" s="77">
        <f t="shared" si="2"/>
        <v>0</v>
      </c>
      <c r="J31" s="79">
        <f>'GWST Budget'!I31</f>
        <v>0</v>
      </c>
      <c r="K31" s="79">
        <f>'GW M&amp;M Budget'!I31</f>
        <v>0</v>
      </c>
      <c r="L31" s="732">
        <f t="shared" si="3"/>
        <v>0</v>
      </c>
      <c r="M31" s="428">
        <f>'NMSA Budget'!I31</f>
        <v>0</v>
      </c>
      <c r="N31" s="428">
        <f>'NASQAN Budget'!$I31</f>
        <v>0</v>
      </c>
      <c r="O31" s="428">
        <f>'NMN Budget'!$I31</f>
        <v>0</v>
      </c>
      <c r="P31" s="428">
        <f>'HBN Budget'!$I31</f>
        <v>0</v>
      </c>
      <c r="Q31" s="732">
        <f>'SW RSQA Budget'!$I31</f>
        <v>0</v>
      </c>
      <c r="R31" s="732">
        <f>'SW Trends Budget'!$I31</f>
        <v>0</v>
      </c>
      <c r="S31" s="732">
        <f>'SW Modeling Budget'!$I31</f>
        <v>0</v>
      </c>
      <c r="T31" s="732">
        <f>'NADP Budget'!J31</f>
        <v>0</v>
      </c>
      <c r="U31" s="732">
        <f>'NPSP Budget'!K31</f>
        <v>0</v>
      </c>
      <c r="V31" s="732">
        <f>'HST Budget '!I31</f>
        <v>0</v>
      </c>
      <c r="W31" s="732">
        <f>'IWS Budget'!I31</f>
        <v>0</v>
      </c>
      <c r="X31" s="160"/>
      <c r="Y31" s="160"/>
      <c r="Z31" s="184"/>
      <c r="AA31" s="184"/>
      <c r="AB31" s="184"/>
      <c r="AC31" s="184"/>
    </row>
    <row r="32" spans="1:29" s="73" customFormat="1" ht="14.25" x14ac:dyDescent="0.2">
      <c r="A32" s="446"/>
      <c r="B32" s="887" t="s">
        <v>617</v>
      </c>
      <c r="C32" s="887"/>
      <c r="D32" s="887"/>
      <c r="E32" s="887"/>
      <c r="F32" s="887"/>
      <c r="G32" s="887"/>
      <c r="H32" s="887"/>
      <c r="I32" s="77">
        <f t="shared" si="2"/>
        <v>0</v>
      </c>
      <c r="J32" s="79">
        <f>'GWST Budget'!I32</f>
        <v>0</v>
      </c>
      <c r="K32" s="79">
        <f>'GW M&amp;M Budget'!I32</f>
        <v>0</v>
      </c>
      <c r="L32" s="732">
        <f t="shared" si="3"/>
        <v>0</v>
      </c>
      <c r="M32" s="428">
        <f>'NMSA Budget'!I32</f>
        <v>0</v>
      </c>
      <c r="N32" s="428">
        <f>'NASQAN Budget'!$I32</f>
        <v>0</v>
      </c>
      <c r="O32" s="428">
        <f>'NMN Budget'!$I32</f>
        <v>0</v>
      </c>
      <c r="P32" s="428">
        <f>'HBN Budget'!$I32</f>
        <v>0</v>
      </c>
      <c r="Q32" s="732">
        <f>'SW RSQA Budget'!$I32</f>
        <v>0</v>
      </c>
      <c r="R32" s="732">
        <f>'SW Trends Budget'!$I32</f>
        <v>0</v>
      </c>
      <c r="S32" s="732">
        <f>'SW Modeling Budget'!$I32</f>
        <v>0</v>
      </c>
      <c r="T32" s="732">
        <f>'NADP Budget'!J32</f>
        <v>0</v>
      </c>
      <c r="U32" s="732">
        <f>'NPSP Budget'!K32</f>
        <v>0</v>
      </c>
      <c r="V32" s="732">
        <f>'HST Budget '!I32</f>
        <v>0</v>
      </c>
      <c r="W32" s="732">
        <f>'IWS Budget'!I32</f>
        <v>0</v>
      </c>
      <c r="X32" s="160"/>
      <c r="Y32" s="160"/>
      <c r="Z32" s="184"/>
      <c r="AA32" s="184"/>
      <c r="AB32" s="184"/>
      <c r="AC32" s="184"/>
    </row>
    <row r="33" spans="1:29" s="73" customFormat="1" ht="14.25" x14ac:dyDescent="0.2">
      <c r="A33" s="80"/>
      <c r="B33" s="889" t="s">
        <v>165</v>
      </c>
      <c r="C33" s="889"/>
      <c r="D33" s="889"/>
      <c r="E33" s="889"/>
      <c r="F33" s="889"/>
      <c r="G33" s="889"/>
      <c r="H33" s="889"/>
      <c r="I33" s="77">
        <f t="shared" si="2"/>
        <v>0</v>
      </c>
      <c r="J33" s="79">
        <f>'GWST Budget'!I33</f>
        <v>0</v>
      </c>
      <c r="K33" s="79">
        <f>'GW M&amp;M Budget'!I33</f>
        <v>0</v>
      </c>
      <c r="L33" s="732">
        <f t="shared" si="3"/>
        <v>0</v>
      </c>
      <c r="M33" s="428">
        <f>'NMSA Budget'!I33</f>
        <v>0</v>
      </c>
      <c r="N33" s="428">
        <f>'NASQAN Budget'!$I33</f>
        <v>0</v>
      </c>
      <c r="O33" s="428">
        <f>'NMN Budget'!$I33</f>
        <v>0</v>
      </c>
      <c r="P33" s="428">
        <f>'HBN Budget'!$I33</f>
        <v>0</v>
      </c>
      <c r="Q33" s="732">
        <f>'SW RSQA Budget'!$I33</f>
        <v>0</v>
      </c>
      <c r="R33" s="732">
        <f>'SW Trends Budget'!$I33</f>
        <v>0</v>
      </c>
      <c r="S33" s="732">
        <f>'SW Modeling Budget'!$I33</f>
        <v>0</v>
      </c>
      <c r="T33" s="732">
        <f>'NADP Budget'!J33</f>
        <v>0</v>
      </c>
      <c r="U33" s="732">
        <f>'NPSP Budget'!K33</f>
        <v>0</v>
      </c>
      <c r="V33" s="732">
        <f>'HST Budget '!I33</f>
        <v>0</v>
      </c>
      <c r="W33" s="732">
        <f>'IWS Budget'!I33</f>
        <v>0</v>
      </c>
      <c r="X33" s="160"/>
      <c r="Y33" s="160"/>
      <c r="Z33" s="184"/>
      <c r="AA33" s="184"/>
      <c r="AB33" s="184"/>
      <c r="AC33" s="184"/>
    </row>
    <row r="34" spans="1:29" s="73" customFormat="1" ht="14.25" x14ac:dyDescent="0.2">
      <c r="A34" s="80"/>
      <c r="B34" s="889" t="s">
        <v>165</v>
      </c>
      <c r="C34" s="889"/>
      <c r="D34" s="889"/>
      <c r="E34" s="889"/>
      <c r="F34" s="889"/>
      <c r="G34" s="889"/>
      <c r="H34" s="889"/>
      <c r="I34" s="77">
        <f t="shared" si="2"/>
        <v>0</v>
      </c>
      <c r="J34" s="79">
        <f>'GWST Budget'!I34</f>
        <v>0</v>
      </c>
      <c r="K34" s="79">
        <f>'GW M&amp;M Budget'!I34</f>
        <v>0</v>
      </c>
      <c r="L34" s="732">
        <f t="shared" si="3"/>
        <v>0</v>
      </c>
      <c r="M34" s="428">
        <f>'NMSA Budget'!I34</f>
        <v>0</v>
      </c>
      <c r="N34" s="428">
        <f>'NASQAN Budget'!$I34</f>
        <v>0</v>
      </c>
      <c r="O34" s="428">
        <f>'NMN Budget'!$I34</f>
        <v>0</v>
      </c>
      <c r="P34" s="428">
        <f>'HBN Budget'!$I34</f>
        <v>0</v>
      </c>
      <c r="Q34" s="732">
        <f>'SW RSQA Budget'!$I34</f>
        <v>0</v>
      </c>
      <c r="R34" s="732">
        <f>'SW Trends Budget'!$I34</f>
        <v>0</v>
      </c>
      <c r="S34" s="732">
        <f>'SW Modeling Budget'!$I34</f>
        <v>0</v>
      </c>
      <c r="T34" s="732">
        <f>'NADP Budget'!J34</f>
        <v>0</v>
      </c>
      <c r="U34" s="732">
        <f>'NPSP Budget'!K34</f>
        <v>0</v>
      </c>
      <c r="V34" s="732">
        <f>'HST Budget '!I34</f>
        <v>0</v>
      </c>
      <c r="W34" s="732">
        <f>'IWS Budget'!I34</f>
        <v>0</v>
      </c>
      <c r="X34" s="160"/>
      <c r="Y34" s="160"/>
      <c r="Z34" s="184"/>
      <c r="AA34" s="184"/>
      <c r="AB34" s="184"/>
      <c r="AC34" s="184"/>
    </row>
    <row r="35" spans="1:29" s="73" customFormat="1" ht="14.25" x14ac:dyDescent="0.2">
      <c r="A35" s="80"/>
      <c r="B35" s="889" t="s">
        <v>165</v>
      </c>
      <c r="C35" s="889"/>
      <c r="D35" s="889"/>
      <c r="E35" s="889"/>
      <c r="F35" s="889"/>
      <c r="G35" s="889"/>
      <c r="H35" s="889"/>
      <c r="I35" s="77">
        <f t="shared" si="2"/>
        <v>0</v>
      </c>
      <c r="J35" s="79">
        <f>'GWST Budget'!I35</f>
        <v>0</v>
      </c>
      <c r="K35" s="79">
        <f>'GW M&amp;M Budget'!I35</f>
        <v>0</v>
      </c>
      <c r="L35" s="732">
        <f t="shared" si="3"/>
        <v>0</v>
      </c>
      <c r="M35" s="428">
        <f>'NMSA Budget'!I35</f>
        <v>0</v>
      </c>
      <c r="N35" s="428">
        <f>'NASQAN Budget'!$I35</f>
        <v>0</v>
      </c>
      <c r="O35" s="428">
        <f>'NMN Budget'!$I35</f>
        <v>0</v>
      </c>
      <c r="P35" s="428">
        <f>'HBN Budget'!$I35</f>
        <v>0</v>
      </c>
      <c r="Q35" s="732">
        <f>'SW RSQA Budget'!$I35</f>
        <v>0</v>
      </c>
      <c r="R35" s="732">
        <f>'SW Trends Budget'!$I35</f>
        <v>0</v>
      </c>
      <c r="S35" s="732">
        <f>'SW Modeling Budget'!$I35</f>
        <v>0</v>
      </c>
      <c r="T35" s="732">
        <f>'NADP Budget'!J35</f>
        <v>0</v>
      </c>
      <c r="U35" s="732">
        <f>'NPSP Budget'!K35</f>
        <v>0</v>
      </c>
      <c r="V35" s="732">
        <f>'HST Budget '!I35</f>
        <v>0</v>
      </c>
      <c r="W35" s="732">
        <f>'IWS Budget'!I35</f>
        <v>0</v>
      </c>
      <c r="X35" s="160"/>
      <c r="Y35" s="160"/>
      <c r="Z35" s="184"/>
      <c r="AA35" s="184"/>
      <c r="AB35" s="184"/>
      <c r="AC35" s="184"/>
    </row>
    <row r="36" spans="1:29" s="73" customFormat="1" ht="14.25" x14ac:dyDescent="0.2">
      <c r="A36" s="80"/>
      <c r="B36" s="887" t="s">
        <v>129</v>
      </c>
      <c r="C36" s="887"/>
      <c r="D36" s="887"/>
      <c r="E36" s="887"/>
      <c r="F36" s="887"/>
      <c r="G36" s="887"/>
      <c r="H36" s="887"/>
      <c r="I36" s="77">
        <f t="shared" si="2"/>
        <v>0</v>
      </c>
      <c r="J36" s="79">
        <f>'GWST Budget'!I36</f>
        <v>0</v>
      </c>
      <c r="K36" s="79">
        <f>'GW M&amp;M Budget'!I36</f>
        <v>0</v>
      </c>
      <c r="L36" s="732">
        <f t="shared" si="3"/>
        <v>0</v>
      </c>
      <c r="M36" s="428">
        <f>'NMSA Budget'!I36</f>
        <v>0</v>
      </c>
      <c r="N36" s="428">
        <f>'NASQAN Budget'!$I36</f>
        <v>0</v>
      </c>
      <c r="O36" s="428">
        <f>'NMN Budget'!$I36</f>
        <v>0</v>
      </c>
      <c r="P36" s="428">
        <f>'HBN Budget'!$I36</f>
        <v>0</v>
      </c>
      <c r="Q36" s="732">
        <f>'SW RSQA Budget'!$I36</f>
        <v>0</v>
      </c>
      <c r="R36" s="732">
        <f>'SW Trends Budget'!$I36</f>
        <v>0</v>
      </c>
      <c r="S36" s="732">
        <f>'SW Modeling Budget'!$I36</f>
        <v>0</v>
      </c>
      <c r="T36" s="732">
        <f>'NADP Budget'!J36</f>
        <v>0</v>
      </c>
      <c r="U36" s="732">
        <f>'NPSP Budget'!K36</f>
        <v>0</v>
      </c>
      <c r="V36" s="732">
        <f>'HST Budget '!I36</f>
        <v>0</v>
      </c>
      <c r="W36" s="732">
        <f>'IWS Budget'!I36</f>
        <v>0</v>
      </c>
      <c r="X36" s="160"/>
      <c r="Y36" s="160"/>
      <c r="Z36" s="184"/>
      <c r="AA36" s="184"/>
      <c r="AB36" s="184"/>
      <c r="AC36" s="184"/>
    </row>
    <row r="37" spans="1:29" s="73" customFormat="1" ht="13.15" customHeight="1" x14ac:dyDescent="0.2">
      <c r="A37" s="80"/>
      <c r="B37" s="887" t="s">
        <v>174</v>
      </c>
      <c r="C37" s="887"/>
      <c r="D37" s="887"/>
      <c r="E37" s="887"/>
      <c r="F37" s="887"/>
      <c r="G37" s="887"/>
      <c r="H37" s="887"/>
      <c r="I37" s="77">
        <f t="shared" si="2"/>
        <v>0</v>
      </c>
      <c r="J37" s="79">
        <f>'GWST Budget'!I37</f>
        <v>0</v>
      </c>
      <c r="K37" s="79">
        <f>'GW M&amp;M Budget'!I37</f>
        <v>0</v>
      </c>
      <c r="L37" s="732">
        <f t="shared" si="3"/>
        <v>0</v>
      </c>
      <c r="M37" s="428">
        <f>'NMSA Budget'!I37</f>
        <v>0</v>
      </c>
      <c r="N37" s="428">
        <f>'NASQAN Budget'!$I37</f>
        <v>0</v>
      </c>
      <c r="O37" s="428">
        <f>'NMN Budget'!$I37</f>
        <v>0</v>
      </c>
      <c r="P37" s="428">
        <f>'HBN Budget'!$I37</f>
        <v>0</v>
      </c>
      <c r="Q37" s="732">
        <f>'SW RSQA Budget'!$I37</f>
        <v>0</v>
      </c>
      <c r="R37" s="732">
        <f>'SW Trends Budget'!$I37</f>
        <v>0</v>
      </c>
      <c r="S37" s="732">
        <f>'SW Modeling Budget'!$I37</f>
        <v>0</v>
      </c>
      <c r="T37" s="732">
        <f>'NADP Budget'!J37</f>
        <v>0</v>
      </c>
      <c r="U37" s="732">
        <f>'NPSP Budget'!K37</f>
        <v>0</v>
      </c>
      <c r="V37" s="732">
        <f>'HST Budget '!I37</f>
        <v>0</v>
      </c>
      <c r="W37" s="732">
        <f>'IWS Budget'!I37</f>
        <v>0</v>
      </c>
      <c r="X37" s="160"/>
      <c r="Y37" s="160"/>
      <c r="Z37" s="184"/>
      <c r="AA37" s="184"/>
      <c r="AB37" s="184"/>
      <c r="AC37" s="184"/>
    </row>
    <row r="38" spans="1:29" s="73" customFormat="1" ht="14.25" x14ac:dyDescent="0.2">
      <c r="A38" s="80"/>
      <c r="B38" s="887" t="s">
        <v>130</v>
      </c>
      <c r="C38" s="887"/>
      <c r="D38" s="887"/>
      <c r="E38" s="887"/>
      <c r="F38" s="887"/>
      <c r="G38" s="887"/>
      <c r="H38" s="887"/>
      <c r="I38" s="77">
        <f t="shared" si="2"/>
        <v>0</v>
      </c>
      <c r="J38" s="79">
        <f>'GWST Budget'!I38</f>
        <v>0</v>
      </c>
      <c r="K38" s="79">
        <f>'GW M&amp;M Budget'!I38</f>
        <v>0</v>
      </c>
      <c r="L38" s="732">
        <f t="shared" si="3"/>
        <v>0</v>
      </c>
      <c r="M38" s="428">
        <f>'NMSA Budget'!I38</f>
        <v>0</v>
      </c>
      <c r="N38" s="428">
        <f>'NASQAN Budget'!$I38</f>
        <v>0</v>
      </c>
      <c r="O38" s="428">
        <f>'NMN Budget'!$I38</f>
        <v>0</v>
      </c>
      <c r="P38" s="428">
        <f>'HBN Budget'!$I38</f>
        <v>0</v>
      </c>
      <c r="Q38" s="732">
        <f>'SW RSQA Budget'!$I38</f>
        <v>0</v>
      </c>
      <c r="R38" s="732">
        <f>'SW Trends Budget'!$I38</f>
        <v>0</v>
      </c>
      <c r="S38" s="732">
        <f>'SW Modeling Budget'!$I38</f>
        <v>0</v>
      </c>
      <c r="T38" s="732">
        <f>'NADP Budget'!J38</f>
        <v>0</v>
      </c>
      <c r="U38" s="732">
        <f>'NPSP Budget'!K38</f>
        <v>0</v>
      </c>
      <c r="V38" s="732">
        <f>'HST Budget '!I38</f>
        <v>0</v>
      </c>
      <c r="W38" s="732">
        <f>'IWS Budget'!I38</f>
        <v>0</v>
      </c>
      <c r="X38" s="160"/>
      <c r="Y38" s="160"/>
      <c r="Z38" s="184"/>
      <c r="AA38" s="184"/>
      <c r="AB38" s="184"/>
      <c r="AC38" s="184"/>
    </row>
    <row r="39" spans="1:29" s="73" customFormat="1" ht="14.25" x14ac:dyDescent="0.2">
      <c r="A39" s="80"/>
      <c r="B39" s="887" t="s">
        <v>121</v>
      </c>
      <c r="C39" s="887"/>
      <c r="D39" s="887"/>
      <c r="E39" s="887"/>
      <c r="F39" s="887"/>
      <c r="G39" s="887"/>
      <c r="H39" s="887"/>
      <c r="I39" s="77">
        <f t="shared" si="2"/>
        <v>0</v>
      </c>
      <c r="J39" s="79">
        <f>'GWST Budget'!I39</f>
        <v>0</v>
      </c>
      <c r="K39" s="79">
        <f>'GW M&amp;M Budget'!I39</f>
        <v>0</v>
      </c>
      <c r="L39" s="732">
        <f t="shared" si="3"/>
        <v>0</v>
      </c>
      <c r="M39" s="428">
        <f>'NMSA Budget'!I39</f>
        <v>0</v>
      </c>
      <c r="N39" s="428">
        <f>'NASQAN Budget'!$I39</f>
        <v>0</v>
      </c>
      <c r="O39" s="428">
        <f>'NMN Budget'!$I39</f>
        <v>0</v>
      </c>
      <c r="P39" s="428">
        <f>'HBN Budget'!$I39</f>
        <v>0</v>
      </c>
      <c r="Q39" s="732">
        <f>'SW RSQA Budget'!$I39</f>
        <v>0</v>
      </c>
      <c r="R39" s="732">
        <f>'SW Trends Budget'!$I39</f>
        <v>0</v>
      </c>
      <c r="S39" s="732">
        <f>'SW Modeling Budget'!$I39</f>
        <v>0</v>
      </c>
      <c r="T39" s="732">
        <f>'NADP Budget'!J39</f>
        <v>0</v>
      </c>
      <c r="U39" s="732">
        <f>'NPSP Budget'!K39</f>
        <v>0</v>
      </c>
      <c r="V39" s="732">
        <f>'HST Budget '!I39</f>
        <v>0</v>
      </c>
      <c r="W39" s="732">
        <f>'IWS Budget'!I39</f>
        <v>0</v>
      </c>
      <c r="X39" s="160"/>
      <c r="Y39" s="160"/>
      <c r="Z39" s="184"/>
      <c r="AA39" s="184"/>
      <c r="AB39" s="184"/>
      <c r="AC39" s="184"/>
    </row>
    <row r="40" spans="1:29" s="73" customFormat="1" ht="14.25" x14ac:dyDescent="0.2">
      <c r="A40" s="80"/>
      <c r="B40" s="887" t="s">
        <v>178</v>
      </c>
      <c r="C40" s="887"/>
      <c r="D40" s="887"/>
      <c r="E40" s="887"/>
      <c r="F40" s="887"/>
      <c r="G40" s="887"/>
      <c r="H40" s="887"/>
      <c r="I40" s="77">
        <f t="shared" si="2"/>
        <v>0</v>
      </c>
      <c r="J40" s="79">
        <f>'GWST Budget'!I40</f>
        <v>0</v>
      </c>
      <c r="K40" s="79">
        <f>'GW M&amp;M Budget'!I40</f>
        <v>0</v>
      </c>
      <c r="L40" s="732">
        <f t="shared" si="3"/>
        <v>0</v>
      </c>
      <c r="M40" s="428">
        <f>'NMSA Budget'!I40</f>
        <v>0</v>
      </c>
      <c r="N40" s="428">
        <f>'NASQAN Budget'!$I40</f>
        <v>0</v>
      </c>
      <c r="O40" s="428">
        <f>'NMN Budget'!$I40</f>
        <v>0</v>
      </c>
      <c r="P40" s="428">
        <f>'HBN Budget'!$I40</f>
        <v>0</v>
      </c>
      <c r="Q40" s="732">
        <f>'SW RSQA Budget'!$I40</f>
        <v>0</v>
      </c>
      <c r="R40" s="732">
        <f>'SW Trends Budget'!$I40</f>
        <v>0</v>
      </c>
      <c r="S40" s="732">
        <f>'SW Modeling Budget'!$I40</f>
        <v>0</v>
      </c>
      <c r="T40" s="732">
        <f>'NADP Budget'!J40</f>
        <v>0</v>
      </c>
      <c r="U40" s="732">
        <f>'NPSP Budget'!K40</f>
        <v>0</v>
      </c>
      <c r="V40" s="732">
        <f>'HST Budget '!I40</f>
        <v>0</v>
      </c>
      <c r="W40" s="732">
        <f>'IWS Budget'!I40</f>
        <v>0</v>
      </c>
      <c r="X40" s="160"/>
      <c r="Y40" s="160"/>
      <c r="Z40" s="184"/>
      <c r="AA40" s="184"/>
      <c r="AB40" s="184"/>
      <c r="AC40" s="184"/>
    </row>
    <row r="41" spans="1:29" s="73" customFormat="1" ht="13.15" customHeight="1" x14ac:dyDescent="0.2">
      <c r="A41" s="80"/>
      <c r="B41" s="887" t="s">
        <v>80</v>
      </c>
      <c r="C41" s="887"/>
      <c r="D41" s="887"/>
      <c r="E41" s="887"/>
      <c r="F41" s="887"/>
      <c r="G41" s="887"/>
      <c r="H41" s="887"/>
      <c r="I41" s="83"/>
      <c r="J41" s="83"/>
      <c r="K41" s="83"/>
      <c r="L41" s="83"/>
      <c r="M41" s="659"/>
      <c r="N41" s="659"/>
      <c r="O41" s="659"/>
      <c r="P41" s="659"/>
      <c r="Q41" s="659"/>
      <c r="R41" s="659"/>
      <c r="S41" s="659"/>
      <c r="T41" s="659"/>
      <c r="U41" s="659"/>
      <c r="V41" s="659"/>
      <c r="W41" s="659"/>
      <c r="X41" s="160"/>
      <c r="Y41" s="160"/>
      <c r="Z41" s="184"/>
      <c r="AA41" s="184"/>
      <c r="AB41" s="184"/>
      <c r="AC41" s="184"/>
    </row>
    <row r="42" spans="1:29" s="73" customFormat="1" ht="13.15" customHeight="1" x14ac:dyDescent="0.2">
      <c r="A42" s="80"/>
      <c r="B42" s="887" t="s">
        <v>162</v>
      </c>
      <c r="C42" s="887"/>
      <c r="D42" s="887"/>
      <c r="E42" s="887"/>
      <c r="F42" s="887"/>
      <c r="G42" s="887"/>
      <c r="H42" s="887"/>
      <c r="I42" s="83"/>
      <c r="J42" s="83"/>
      <c r="K42" s="83"/>
      <c r="L42" s="83"/>
      <c r="M42" s="659"/>
      <c r="N42" s="659"/>
      <c r="O42" s="659"/>
      <c r="P42" s="659"/>
      <c r="Q42" s="659"/>
      <c r="R42" s="659"/>
      <c r="S42" s="659"/>
      <c r="T42" s="659"/>
      <c r="U42" s="659"/>
      <c r="V42" s="659"/>
      <c r="W42" s="659"/>
      <c r="X42" s="160"/>
      <c r="Y42" s="160"/>
      <c r="Z42" s="184"/>
      <c r="AA42" s="184"/>
      <c r="AB42" s="184"/>
      <c r="AC42" s="184"/>
    </row>
    <row r="43" spans="1:29" s="73" customFormat="1" ht="13.15" customHeight="1" x14ac:dyDescent="0.2">
      <c r="A43" s="80"/>
      <c r="B43" s="887" t="s">
        <v>118</v>
      </c>
      <c r="C43" s="887"/>
      <c r="D43" s="887"/>
      <c r="E43" s="887"/>
      <c r="F43" s="887"/>
      <c r="G43" s="887"/>
      <c r="H43" s="887"/>
      <c r="I43" s="77">
        <f t="shared" ref="I43:I52" si="4">SUM(J43:L43,Q43:W43)</f>
        <v>0</v>
      </c>
      <c r="J43" s="79">
        <f>'GWST Budget'!I43</f>
        <v>0</v>
      </c>
      <c r="K43" s="79">
        <f>'GW M&amp;M Budget'!I43</f>
        <v>0</v>
      </c>
      <c r="L43" s="732">
        <f t="shared" ref="L43:L52" si="5">SUM(M43:P43)</f>
        <v>0</v>
      </c>
      <c r="M43" s="428">
        <f>'NMSA Budget'!I43</f>
        <v>0</v>
      </c>
      <c r="N43" s="428">
        <f>'NASQAN Budget'!$I43</f>
        <v>0</v>
      </c>
      <c r="O43" s="428">
        <f>'NMN Budget'!$I43</f>
        <v>0</v>
      </c>
      <c r="P43" s="428">
        <f>'HBN Budget'!$I43</f>
        <v>0</v>
      </c>
      <c r="Q43" s="732">
        <f>'SW RSQA Budget'!$I43</f>
        <v>0</v>
      </c>
      <c r="R43" s="732">
        <f>'SW Trends Budget'!$I43</f>
        <v>0</v>
      </c>
      <c r="S43" s="732">
        <f>'SW Modeling Budget'!$I43</f>
        <v>0</v>
      </c>
      <c r="T43" s="732">
        <f>'NADP Budget'!J43</f>
        <v>0</v>
      </c>
      <c r="U43" s="732">
        <f>'NPSP Budget'!K43</f>
        <v>0</v>
      </c>
      <c r="V43" s="732">
        <f>'HST Budget '!I43</f>
        <v>0</v>
      </c>
      <c r="W43" s="732">
        <f>'IWS Budget'!I43</f>
        <v>0</v>
      </c>
      <c r="X43" s="160"/>
      <c r="Y43" s="160"/>
      <c r="Z43" s="184"/>
      <c r="AA43" s="184"/>
      <c r="AB43" s="184"/>
      <c r="AC43" s="184"/>
    </row>
    <row r="44" spans="1:29" s="73" customFormat="1" ht="13.15" customHeight="1" x14ac:dyDescent="0.2">
      <c r="A44" s="80"/>
      <c r="B44" s="887"/>
      <c r="C44" s="887"/>
      <c r="D44" s="887"/>
      <c r="E44" s="887"/>
      <c r="F44" s="887"/>
      <c r="G44" s="887"/>
      <c r="H44" s="887"/>
      <c r="I44" s="77">
        <f t="shared" si="4"/>
        <v>0</v>
      </c>
      <c r="J44" s="79">
        <f>'GWST Budget'!I44</f>
        <v>0</v>
      </c>
      <c r="K44" s="79">
        <f>'GW M&amp;M Budget'!I44</f>
        <v>0</v>
      </c>
      <c r="L44" s="732">
        <f t="shared" si="5"/>
        <v>0</v>
      </c>
      <c r="M44" s="428">
        <f>'NMSA Budget'!I44</f>
        <v>0</v>
      </c>
      <c r="N44" s="428">
        <f>'NASQAN Budget'!$I44</f>
        <v>0</v>
      </c>
      <c r="O44" s="428">
        <f>'NMN Budget'!$I44</f>
        <v>0</v>
      </c>
      <c r="P44" s="428">
        <f>'HBN Budget'!$I44</f>
        <v>0</v>
      </c>
      <c r="Q44" s="732">
        <f>'SW RSQA Budget'!$I44</f>
        <v>0</v>
      </c>
      <c r="R44" s="732">
        <f>'SW Trends Budget'!$I44</f>
        <v>0</v>
      </c>
      <c r="S44" s="732">
        <f>'SW Modeling Budget'!$I44</f>
        <v>0</v>
      </c>
      <c r="T44" s="732">
        <f>'NADP Budget'!J44</f>
        <v>0</v>
      </c>
      <c r="U44" s="732">
        <f>'NPSP Budget'!K44</f>
        <v>0</v>
      </c>
      <c r="V44" s="732">
        <f>'HST Budget '!I44</f>
        <v>0</v>
      </c>
      <c r="W44" s="732">
        <f>'IWS Budget'!I44</f>
        <v>0</v>
      </c>
      <c r="X44" s="160"/>
      <c r="Y44" s="160"/>
      <c r="Z44" s="184"/>
      <c r="AA44" s="184"/>
      <c r="AB44" s="184"/>
      <c r="AC44" s="184"/>
    </row>
    <row r="45" spans="1:29" s="73" customFormat="1" ht="14.25" x14ac:dyDescent="0.2">
      <c r="A45" s="80"/>
      <c r="B45" s="887" t="s">
        <v>94</v>
      </c>
      <c r="C45" s="887"/>
      <c r="D45" s="887"/>
      <c r="E45" s="887"/>
      <c r="F45" s="887"/>
      <c r="G45" s="887"/>
      <c r="H45" s="887"/>
      <c r="I45" s="77">
        <f t="shared" si="4"/>
        <v>0</v>
      </c>
      <c r="J45" s="79">
        <f>'GWST Budget'!I45</f>
        <v>0</v>
      </c>
      <c r="K45" s="79">
        <f>'GW M&amp;M Budget'!I45</f>
        <v>0</v>
      </c>
      <c r="L45" s="732">
        <f t="shared" si="5"/>
        <v>0</v>
      </c>
      <c r="M45" s="428">
        <f>'NMSA Budget'!I45</f>
        <v>0</v>
      </c>
      <c r="N45" s="428">
        <f>'NASQAN Budget'!$I45</f>
        <v>0</v>
      </c>
      <c r="O45" s="428">
        <f>'NMN Budget'!$I45</f>
        <v>0</v>
      </c>
      <c r="P45" s="428">
        <f>'HBN Budget'!$I45</f>
        <v>0</v>
      </c>
      <c r="Q45" s="732">
        <f>'SW RSQA Budget'!$I45</f>
        <v>0</v>
      </c>
      <c r="R45" s="732">
        <f>'SW Trends Budget'!$I45</f>
        <v>0</v>
      </c>
      <c r="S45" s="732">
        <f>'SW Modeling Budget'!$I45</f>
        <v>0</v>
      </c>
      <c r="T45" s="732">
        <f>'NADP Budget'!J45</f>
        <v>0</v>
      </c>
      <c r="U45" s="732">
        <f>'NPSP Budget'!K45</f>
        <v>0</v>
      </c>
      <c r="V45" s="732">
        <f>'HST Budget '!I45</f>
        <v>0</v>
      </c>
      <c r="W45" s="732">
        <f>'IWS Budget'!I45</f>
        <v>0</v>
      </c>
      <c r="X45" s="160"/>
      <c r="Y45" s="160"/>
      <c r="Z45" s="184"/>
      <c r="AA45" s="184"/>
      <c r="AB45" s="184"/>
      <c r="AC45" s="184"/>
    </row>
    <row r="46" spans="1:29" s="73" customFormat="1" ht="13.15" customHeight="1" x14ac:dyDescent="0.2">
      <c r="A46" s="80"/>
      <c r="B46" s="887" t="s">
        <v>120</v>
      </c>
      <c r="C46" s="887"/>
      <c r="D46" s="887"/>
      <c r="E46" s="887"/>
      <c r="F46" s="887"/>
      <c r="G46" s="887"/>
      <c r="H46" s="887"/>
      <c r="I46" s="77">
        <f t="shared" si="4"/>
        <v>0</v>
      </c>
      <c r="J46" s="79">
        <f>'GWST Budget'!I46</f>
        <v>0</v>
      </c>
      <c r="K46" s="79">
        <f>'GW M&amp;M Budget'!I46</f>
        <v>0</v>
      </c>
      <c r="L46" s="732">
        <f t="shared" si="5"/>
        <v>0</v>
      </c>
      <c r="M46" s="428">
        <f>'NMSA Budget'!I46</f>
        <v>0</v>
      </c>
      <c r="N46" s="428">
        <f>'NASQAN Budget'!$I46</f>
        <v>0</v>
      </c>
      <c r="O46" s="428">
        <f>'NMN Budget'!$I46</f>
        <v>0</v>
      </c>
      <c r="P46" s="428">
        <f>'HBN Budget'!$I46</f>
        <v>0</v>
      </c>
      <c r="Q46" s="732">
        <f>'SW RSQA Budget'!$I46</f>
        <v>0</v>
      </c>
      <c r="R46" s="732">
        <f>'SW Trends Budget'!$I46</f>
        <v>0</v>
      </c>
      <c r="S46" s="732">
        <f>'SW Modeling Budget'!$I46</f>
        <v>0</v>
      </c>
      <c r="T46" s="732">
        <f>'NADP Budget'!J46</f>
        <v>0</v>
      </c>
      <c r="U46" s="732">
        <f>'NPSP Budget'!K46</f>
        <v>0</v>
      </c>
      <c r="V46" s="732">
        <f>'HST Budget '!I46</f>
        <v>0</v>
      </c>
      <c r="W46" s="732">
        <f>'IWS Budget'!I46</f>
        <v>0</v>
      </c>
      <c r="X46" s="160"/>
      <c r="Y46" s="160"/>
      <c r="Z46" s="184"/>
      <c r="AA46" s="184"/>
      <c r="AB46" s="184"/>
      <c r="AC46" s="184"/>
    </row>
    <row r="47" spans="1:29" s="73" customFormat="1" ht="14.25" x14ac:dyDescent="0.2">
      <c r="A47" s="80"/>
      <c r="B47" s="871" t="s">
        <v>166</v>
      </c>
      <c r="C47" s="872"/>
      <c r="D47" s="872"/>
      <c r="E47" s="872"/>
      <c r="F47" s="872"/>
      <c r="G47" s="873"/>
      <c r="H47" s="448"/>
      <c r="I47" s="77">
        <f t="shared" si="4"/>
        <v>0</v>
      </c>
      <c r="J47" s="79">
        <f>'GWST Budget'!I47</f>
        <v>0</v>
      </c>
      <c r="K47" s="79">
        <f>'GW M&amp;M Budget'!I47</f>
        <v>0</v>
      </c>
      <c r="L47" s="732">
        <f t="shared" si="5"/>
        <v>0</v>
      </c>
      <c r="M47" s="428">
        <f>'NMSA Budget'!I47</f>
        <v>0</v>
      </c>
      <c r="N47" s="428">
        <f>'NASQAN Budget'!$I47</f>
        <v>0</v>
      </c>
      <c r="O47" s="428">
        <f>'NMN Budget'!$I47</f>
        <v>0</v>
      </c>
      <c r="P47" s="428">
        <f>'HBN Budget'!$I47</f>
        <v>0</v>
      </c>
      <c r="Q47" s="732">
        <f>'SW RSQA Budget'!$I47</f>
        <v>0</v>
      </c>
      <c r="R47" s="732">
        <f>'SW Trends Budget'!$I47</f>
        <v>0</v>
      </c>
      <c r="S47" s="732">
        <f>'SW Modeling Budget'!$I47</f>
        <v>0</v>
      </c>
      <c r="T47" s="732">
        <f>'NADP Budget'!J47</f>
        <v>0</v>
      </c>
      <c r="U47" s="732">
        <f>'NPSP Budget'!K47</f>
        <v>0</v>
      </c>
      <c r="V47" s="732">
        <f>'HST Budget '!I47</f>
        <v>0</v>
      </c>
      <c r="W47" s="732">
        <f>'IWS Budget'!I47</f>
        <v>0</v>
      </c>
      <c r="X47" s="160"/>
      <c r="Y47" s="160"/>
      <c r="Z47" s="184"/>
      <c r="AA47" s="184"/>
      <c r="AB47" s="184"/>
      <c r="AC47" s="184"/>
    </row>
    <row r="48" spans="1:29" s="73" customFormat="1" ht="14.25" x14ac:dyDescent="0.2">
      <c r="A48" s="80"/>
      <c r="B48" s="871" t="s">
        <v>166</v>
      </c>
      <c r="C48" s="872"/>
      <c r="D48" s="872"/>
      <c r="E48" s="872"/>
      <c r="F48" s="872"/>
      <c r="G48" s="873"/>
      <c r="H48" s="448"/>
      <c r="I48" s="77">
        <f t="shared" si="4"/>
        <v>0</v>
      </c>
      <c r="J48" s="79">
        <f>'GWST Budget'!I48</f>
        <v>0</v>
      </c>
      <c r="K48" s="79">
        <f>'GW M&amp;M Budget'!I48</f>
        <v>0</v>
      </c>
      <c r="L48" s="732">
        <f t="shared" si="5"/>
        <v>0</v>
      </c>
      <c r="M48" s="428">
        <f>'NMSA Budget'!I48</f>
        <v>0</v>
      </c>
      <c r="N48" s="428">
        <f>'NASQAN Budget'!$I48</f>
        <v>0</v>
      </c>
      <c r="O48" s="428">
        <f>'NMN Budget'!$I48</f>
        <v>0</v>
      </c>
      <c r="P48" s="428">
        <f>'HBN Budget'!$I48</f>
        <v>0</v>
      </c>
      <c r="Q48" s="732">
        <f>'SW RSQA Budget'!$I48</f>
        <v>0</v>
      </c>
      <c r="R48" s="732">
        <f>'SW Trends Budget'!$I48</f>
        <v>0</v>
      </c>
      <c r="S48" s="732">
        <f>'SW Modeling Budget'!$I48</f>
        <v>0</v>
      </c>
      <c r="T48" s="732">
        <f>'NADP Budget'!J48</f>
        <v>0</v>
      </c>
      <c r="U48" s="732">
        <f>'NPSP Budget'!K48</f>
        <v>0</v>
      </c>
      <c r="V48" s="732">
        <f>'HST Budget '!I48</f>
        <v>0</v>
      </c>
      <c r="W48" s="732">
        <f>'IWS Budget'!I48</f>
        <v>0</v>
      </c>
      <c r="X48" s="160"/>
      <c r="Y48" s="160"/>
      <c r="Z48" s="184"/>
      <c r="AA48" s="184"/>
      <c r="AB48" s="184"/>
      <c r="AC48" s="184"/>
    </row>
    <row r="49" spans="1:117" s="73" customFormat="1" ht="14.25" x14ac:dyDescent="0.2">
      <c r="A49" s="80"/>
      <c r="B49" s="871" t="s">
        <v>166</v>
      </c>
      <c r="C49" s="872"/>
      <c r="D49" s="872"/>
      <c r="E49" s="872"/>
      <c r="F49" s="872"/>
      <c r="G49" s="873"/>
      <c r="H49" s="448"/>
      <c r="I49" s="77">
        <f t="shared" si="4"/>
        <v>0</v>
      </c>
      <c r="J49" s="79">
        <f>'GWST Budget'!I49</f>
        <v>0</v>
      </c>
      <c r="K49" s="79">
        <f>'GW M&amp;M Budget'!I49</f>
        <v>0</v>
      </c>
      <c r="L49" s="732">
        <f t="shared" si="5"/>
        <v>0</v>
      </c>
      <c r="M49" s="428">
        <f>'NMSA Budget'!I49</f>
        <v>0</v>
      </c>
      <c r="N49" s="428">
        <f>'NASQAN Budget'!$I49</f>
        <v>0</v>
      </c>
      <c r="O49" s="428">
        <f>'NMN Budget'!$I49</f>
        <v>0</v>
      </c>
      <c r="P49" s="428">
        <f>'HBN Budget'!$I49</f>
        <v>0</v>
      </c>
      <c r="Q49" s="732">
        <f>'SW RSQA Budget'!$I49</f>
        <v>0</v>
      </c>
      <c r="R49" s="732">
        <f>'SW Trends Budget'!$I49</f>
        <v>0</v>
      </c>
      <c r="S49" s="732">
        <f>'SW Modeling Budget'!$I49</f>
        <v>0</v>
      </c>
      <c r="T49" s="732">
        <f>'NADP Budget'!J49</f>
        <v>0</v>
      </c>
      <c r="U49" s="732">
        <f>'NPSP Budget'!K49</f>
        <v>0</v>
      </c>
      <c r="V49" s="732">
        <f>'HST Budget '!I49</f>
        <v>0</v>
      </c>
      <c r="W49" s="732">
        <f>'IWS Budget'!I49</f>
        <v>0</v>
      </c>
      <c r="X49" s="160"/>
      <c r="Y49" s="160"/>
      <c r="Z49" s="184"/>
      <c r="AA49" s="184"/>
      <c r="AB49" s="184"/>
      <c r="AC49" s="184"/>
    </row>
    <row r="50" spans="1:117" s="73" customFormat="1" ht="12.75" customHeight="1" x14ac:dyDescent="0.2">
      <c r="A50" s="80"/>
      <c r="B50" s="871" t="s">
        <v>166</v>
      </c>
      <c r="C50" s="872"/>
      <c r="D50" s="872"/>
      <c r="E50" s="872"/>
      <c r="F50" s="872"/>
      <c r="G50" s="873"/>
      <c r="H50" s="448"/>
      <c r="I50" s="77">
        <f t="shared" si="4"/>
        <v>0</v>
      </c>
      <c r="J50" s="79">
        <f>'GWST Budget'!I50</f>
        <v>0</v>
      </c>
      <c r="K50" s="79">
        <f>'GW M&amp;M Budget'!I50</f>
        <v>0</v>
      </c>
      <c r="L50" s="732">
        <f t="shared" si="5"/>
        <v>0</v>
      </c>
      <c r="M50" s="428">
        <f>'NMSA Budget'!I50</f>
        <v>0</v>
      </c>
      <c r="N50" s="428">
        <f>'NASQAN Budget'!$I50</f>
        <v>0</v>
      </c>
      <c r="O50" s="428">
        <f>'NMN Budget'!$I50</f>
        <v>0</v>
      </c>
      <c r="P50" s="428">
        <f>'HBN Budget'!$I50</f>
        <v>0</v>
      </c>
      <c r="Q50" s="732">
        <f>'SW RSQA Budget'!$I50</f>
        <v>0</v>
      </c>
      <c r="R50" s="732">
        <f>'SW Trends Budget'!$I50</f>
        <v>0</v>
      </c>
      <c r="S50" s="732">
        <f>'SW Modeling Budget'!$I50</f>
        <v>0</v>
      </c>
      <c r="T50" s="732">
        <f>'NADP Budget'!J50</f>
        <v>0</v>
      </c>
      <c r="U50" s="732">
        <f>'NPSP Budget'!K50</f>
        <v>0</v>
      </c>
      <c r="V50" s="732">
        <f>'HST Budget '!I50</f>
        <v>0</v>
      </c>
      <c r="W50" s="732">
        <f>'IWS Budget'!I50</f>
        <v>0</v>
      </c>
      <c r="X50" s="160"/>
      <c r="Y50" s="160"/>
      <c r="Z50" s="184"/>
      <c r="AA50" s="184"/>
      <c r="AB50" s="184"/>
      <c r="AC50" s="184"/>
    </row>
    <row r="51" spans="1:117" s="73" customFormat="1" ht="14.25" x14ac:dyDescent="0.2">
      <c r="A51" s="80"/>
      <c r="B51" s="871" t="s">
        <v>166</v>
      </c>
      <c r="C51" s="872"/>
      <c r="D51" s="872"/>
      <c r="E51" s="872"/>
      <c r="F51" s="872"/>
      <c r="G51" s="873"/>
      <c r="H51" s="448"/>
      <c r="I51" s="77">
        <f t="shared" si="4"/>
        <v>0</v>
      </c>
      <c r="J51" s="79">
        <f>'GWST Budget'!I51</f>
        <v>0</v>
      </c>
      <c r="K51" s="79">
        <f>'GW M&amp;M Budget'!I51</f>
        <v>0</v>
      </c>
      <c r="L51" s="732">
        <f t="shared" si="5"/>
        <v>0</v>
      </c>
      <c r="M51" s="428">
        <f>'NMSA Budget'!I51</f>
        <v>0</v>
      </c>
      <c r="N51" s="428">
        <f>'NASQAN Budget'!$I51</f>
        <v>0</v>
      </c>
      <c r="O51" s="428">
        <f>'NMN Budget'!$I51</f>
        <v>0</v>
      </c>
      <c r="P51" s="428">
        <f>'HBN Budget'!$I51</f>
        <v>0</v>
      </c>
      <c r="Q51" s="732">
        <f>'SW RSQA Budget'!$I51</f>
        <v>0</v>
      </c>
      <c r="R51" s="732">
        <f>'SW Trends Budget'!$I51</f>
        <v>0</v>
      </c>
      <c r="S51" s="732">
        <f>'SW Modeling Budget'!$I51</f>
        <v>0</v>
      </c>
      <c r="T51" s="732">
        <f>'NADP Budget'!J51</f>
        <v>0</v>
      </c>
      <c r="U51" s="732">
        <f>'NPSP Budget'!K51</f>
        <v>0</v>
      </c>
      <c r="V51" s="732">
        <f>'HST Budget '!I51</f>
        <v>0</v>
      </c>
      <c r="W51" s="732">
        <f>'IWS Budget'!I51</f>
        <v>0</v>
      </c>
      <c r="X51" s="160"/>
      <c r="Y51" s="160"/>
      <c r="Z51" s="184"/>
      <c r="AA51" s="184"/>
      <c r="AB51" s="184"/>
      <c r="AC51" s="184"/>
    </row>
    <row r="52" spans="1:117" s="73" customFormat="1" ht="13.15" customHeight="1" x14ac:dyDescent="0.2">
      <c r="A52" s="80"/>
      <c r="B52" s="871" t="s">
        <v>166</v>
      </c>
      <c r="C52" s="872"/>
      <c r="D52" s="872"/>
      <c r="E52" s="872"/>
      <c r="F52" s="872"/>
      <c r="G52" s="873"/>
      <c r="H52" s="448"/>
      <c r="I52" s="77">
        <f t="shared" si="4"/>
        <v>0</v>
      </c>
      <c r="J52" s="79">
        <f>'GWST Budget'!I52</f>
        <v>0</v>
      </c>
      <c r="K52" s="79">
        <f>'GW M&amp;M Budget'!I52</f>
        <v>0</v>
      </c>
      <c r="L52" s="732">
        <f t="shared" si="5"/>
        <v>0</v>
      </c>
      <c r="M52" s="428">
        <f>'NMSA Budget'!I52</f>
        <v>0</v>
      </c>
      <c r="N52" s="428">
        <f>'NASQAN Budget'!$I52</f>
        <v>0</v>
      </c>
      <c r="O52" s="428">
        <f>'NMN Budget'!$I52</f>
        <v>0</v>
      </c>
      <c r="P52" s="428">
        <f>'HBN Budget'!$I52</f>
        <v>0</v>
      </c>
      <c r="Q52" s="732">
        <f>'SW RSQA Budget'!$I52</f>
        <v>0</v>
      </c>
      <c r="R52" s="732">
        <f>'SW Trends Budget'!$I52</f>
        <v>0</v>
      </c>
      <c r="S52" s="732">
        <f>'SW Modeling Budget'!$I52</f>
        <v>0</v>
      </c>
      <c r="T52" s="732">
        <f>'NADP Budget'!J52</f>
        <v>0</v>
      </c>
      <c r="U52" s="732">
        <f>'NPSP Budget'!K52</f>
        <v>0</v>
      </c>
      <c r="V52" s="732">
        <f>'HST Budget '!I52</f>
        <v>0</v>
      </c>
      <c r="W52" s="732">
        <f>'IWS Budget'!I52</f>
        <v>0</v>
      </c>
      <c r="X52" s="160"/>
      <c r="Y52" s="160"/>
      <c r="Z52" s="184"/>
      <c r="AA52" s="184"/>
      <c r="AB52" s="184"/>
      <c r="AC52" s="184"/>
    </row>
    <row r="53" spans="1:117" s="8" customFormat="1" ht="30" customHeight="1" x14ac:dyDescent="0.2">
      <c r="A53" s="868" t="s">
        <v>323</v>
      </c>
      <c r="B53" s="869"/>
      <c r="C53" s="869"/>
      <c r="D53" s="869"/>
      <c r="E53" s="869"/>
      <c r="F53" s="869"/>
      <c r="G53" s="869"/>
      <c r="H53" s="869"/>
      <c r="I53" s="77">
        <f>SUM(J53:L53,Q53:W53)</f>
        <v>0</v>
      </c>
      <c r="J53" s="10">
        <f>SUM(J13:J52)</f>
        <v>0</v>
      </c>
      <c r="K53" s="10">
        <f>SUM(K13:K52)</f>
        <v>0</v>
      </c>
      <c r="L53" s="10">
        <f>SUM(M53:O53)</f>
        <v>0</v>
      </c>
      <c r="M53" s="430">
        <f t="shared" ref="M53:W53" si="6">SUM(M13:M52)</f>
        <v>0</v>
      </c>
      <c r="N53" s="430">
        <f t="shared" si="6"/>
        <v>0</v>
      </c>
      <c r="O53" s="430">
        <f t="shared" si="6"/>
        <v>0</v>
      </c>
      <c r="P53" s="430">
        <f>SUM(P13:P52)</f>
        <v>0</v>
      </c>
      <c r="Q53" s="729">
        <f t="shared" si="6"/>
        <v>0</v>
      </c>
      <c r="R53" s="729">
        <f t="shared" si="6"/>
        <v>0</v>
      </c>
      <c r="S53" s="729">
        <f t="shared" si="6"/>
        <v>0</v>
      </c>
      <c r="T53" s="729">
        <f>SUM(T13:T52)</f>
        <v>0</v>
      </c>
      <c r="U53" s="729">
        <f>SUM(U13:U52)</f>
        <v>0</v>
      </c>
      <c r="V53" s="729">
        <f t="shared" si="6"/>
        <v>0</v>
      </c>
      <c r="W53" s="729">
        <f t="shared" si="6"/>
        <v>0</v>
      </c>
      <c r="X53" s="160"/>
      <c r="Y53" s="160"/>
      <c r="Z53" s="485"/>
      <c r="AA53" s="485"/>
      <c r="AB53" s="485"/>
      <c r="AC53" s="485"/>
    </row>
    <row r="54" spans="1:117" s="73" customFormat="1" ht="15" customHeight="1" x14ac:dyDescent="0.2">
      <c r="A54" s="869" t="s">
        <v>324</v>
      </c>
      <c r="B54" s="870"/>
      <c r="C54" s="870"/>
      <c r="D54" s="870"/>
      <c r="E54" s="870"/>
      <c r="F54" s="870"/>
      <c r="G54" s="870"/>
      <c r="H54" s="870"/>
      <c r="I54" s="71"/>
      <c r="J54" s="82"/>
      <c r="K54" s="82"/>
      <c r="L54" s="82"/>
      <c r="M54" s="733"/>
      <c r="N54" s="733"/>
      <c r="O54" s="733"/>
      <c r="P54" s="733"/>
      <c r="Q54" s="733"/>
      <c r="R54" s="733"/>
      <c r="S54" s="733"/>
      <c r="T54" s="733"/>
      <c r="U54" s="733"/>
      <c r="V54" s="733"/>
      <c r="W54" s="733"/>
      <c r="X54" s="160"/>
      <c r="Y54" s="160"/>
      <c r="Z54" s="184"/>
      <c r="AA54" s="184"/>
      <c r="AB54" s="184"/>
      <c r="AC54" s="184"/>
    </row>
    <row r="55" spans="1:117" s="73" customFormat="1" ht="15" x14ac:dyDescent="0.2">
      <c r="A55" s="869" t="s">
        <v>186</v>
      </c>
      <c r="B55" s="869"/>
      <c r="C55" s="869"/>
      <c r="D55" s="869"/>
      <c r="E55" s="869"/>
      <c r="F55" s="869"/>
      <c r="G55" s="869"/>
      <c r="H55" s="869"/>
      <c r="I55" s="77">
        <f>SUM(J55:L55,Q55:W55)</f>
        <v>0</v>
      </c>
      <c r="J55" s="79">
        <f>SUM(J13:J21)</f>
        <v>0</v>
      </c>
      <c r="K55" s="79">
        <f>SUM(K13:K21)</f>
        <v>0</v>
      </c>
      <c r="L55" s="79">
        <f>SUM(M55:O55)</f>
        <v>0</v>
      </c>
      <c r="M55" s="428">
        <f t="shared" ref="M55:W55" si="7">SUM(M13:M21)</f>
        <v>0</v>
      </c>
      <c r="N55" s="428">
        <f t="shared" si="7"/>
        <v>0</v>
      </c>
      <c r="O55" s="428">
        <f t="shared" si="7"/>
        <v>0</v>
      </c>
      <c r="P55" s="428">
        <f>SUM(P13:P21)</f>
        <v>0</v>
      </c>
      <c r="Q55" s="732">
        <f t="shared" si="7"/>
        <v>0</v>
      </c>
      <c r="R55" s="732">
        <f t="shared" si="7"/>
        <v>0</v>
      </c>
      <c r="S55" s="732">
        <f t="shared" si="7"/>
        <v>0</v>
      </c>
      <c r="T55" s="732">
        <f>SUM(T13:T21)</f>
        <v>0</v>
      </c>
      <c r="U55" s="732">
        <f>SUM(U13:U21)</f>
        <v>0</v>
      </c>
      <c r="V55" s="732">
        <f t="shared" si="7"/>
        <v>0</v>
      </c>
      <c r="W55" s="732">
        <f t="shared" si="7"/>
        <v>0</v>
      </c>
      <c r="X55" s="160"/>
      <c r="Y55" s="160"/>
      <c r="Z55" s="486"/>
      <c r="AA55" s="486"/>
      <c r="AB55" s="184"/>
      <c r="AC55" s="184"/>
    </row>
    <row r="56" spans="1:117" s="73" customFormat="1" ht="9.75" customHeight="1" x14ac:dyDescent="0.2">
      <c r="A56" s="84"/>
      <c r="B56" s="880"/>
      <c r="C56" s="880"/>
      <c r="D56" s="880"/>
      <c r="E56" s="880"/>
      <c r="F56" s="880"/>
      <c r="G56" s="880"/>
      <c r="H56" s="880"/>
      <c r="I56" s="75">
        <v>0</v>
      </c>
      <c r="J56" s="75"/>
      <c r="K56" s="75"/>
      <c r="L56" s="75"/>
      <c r="M56" s="733"/>
      <c r="N56" s="733"/>
      <c r="O56" s="733"/>
      <c r="P56" s="733"/>
      <c r="Q56" s="656"/>
      <c r="R56" s="656"/>
      <c r="S56" s="656"/>
      <c r="T56" s="656"/>
      <c r="U56" s="656"/>
      <c r="V56" s="656"/>
      <c r="W56" s="656"/>
      <c r="X56" s="160"/>
      <c r="Y56" s="160"/>
      <c r="Z56" s="487"/>
      <c r="AA56" s="487"/>
      <c r="AB56" s="184"/>
      <c r="AC56" s="184"/>
    </row>
    <row r="57" spans="1:117" s="8" customFormat="1" ht="13.15" customHeight="1" x14ac:dyDescent="0.2">
      <c r="A57" s="869" t="s">
        <v>187</v>
      </c>
      <c r="B57" s="870"/>
      <c r="C57" s="870"/>
      <c r="D57" s="870"/>
      <c r="E57" s="870"/>
      <c r="F57" s="870"/>
      <c r="G57" s="870"/>
      <c r="H57" s="870"/>
      <c r="I57" s="77">
        <f>SUM(J57:L57,Q57:W57)</f>
        <v>0</v>
      </c>
      <c r="J57" s="79">
        <f>SUM(J23:J40,J43:J52)</f>
        <v>0</v>
      </c>
      <c r="K57" s="79">
        <f>SUM(K23:K40,K43:K52)</f>
        <v>0</v>
      </c>
      <c r="L57" s="79">
        <f>SUM(M57:O57)</f>
        <v>0</v>
      </c>
      <c r="M57" s="428">
        <f t="shared" ref="M57:W57" si="8">SUM(M23:M40,M43:M52)</f>
        <v>0</v>
      </c>
      <c r="N57" s="428">
        <f t="shared" si="8"/>
        <v>0</v>
      </c>
      <c r="O57" s="428">
        <f t="shared" si="8"/>
        <v>0</v>
      </c>
      <c r="P57" s="428">
        <f>SUM(P23:P40,P43:P52)</f>
        <v>0</v>
      </c>
      <c r="Q57" s="732">
        <f t="shared" si="8"/>
        <v>0</v>
      </c>
      <c r="R57" s="732">
        <f t="shared" si="8"/>
        <v>0</v>
      </c>
      <c r="S57" s="732">
        <f t="shared" si="8"/>
        <v>0</v>
      </c>
      <c r="T57" s="732">
        <f>SUM(T23:T40,T43:T52)</f>
        <v>0</v>
      </c>
      <c r="U57" s="732">
        <f>SUM(U23:U40,U43:U52)</f>
        <v>0</v>
      </c>
      <c r="V57" s="732">
        <f t="shared" si="8"/>
        <v>0</v>
      </c>
      <c r="W57" s="732">
        <f t="shared" si="8"/>
        <v>0</v>
      </c>
      <c r="X57" s="160"/>
      <c r="Y57" s="160"/>
      <c r="Z57" s="486"/>
      <c r="AA57" s="486"/>
      <c r="AB57" s="485"/>
      <c r="AC57" s="485"/>
    </row>
    <row r="58" spans="1:117" s="8" customFormat="1" ht="15" x14ac:dyDescent="0.2">
      <c r="A58" s="445"/>
      <c r="B58" s="870" t="s">
        <v>175</v>
      </c>
      <c r="C58" s="870"/>
      <c r="D58" s="870"/>
      <c r="E58" s="870"/>
      <c r="F58" s="870"/>
      <c r="G58" s="870"/>
      <c r="H58" s="870"/>
      <c r="I58" s="77">
        <f>SUM(J58:L58,Q58:W58)</f>
        <v>0</v>
      </c>
      <c r="J58" s="77">
        <f>(J57)*(J6)</f>
        <v>0</v>
      </c>
      <c r="K58" s="77">
        <f>(K57)*(K6)</f>
        <v>0</v>
      </c>
      <c r="L58" s="77">
        <f>SUM(M58:O58)</f>
        <v>0</v>
      </c>
      <c r="M58" s="429">
        <f t="shared" ref="M58:W58" si="9">(M57)*(M6)</f>
        <v>0</v>
      </c>
      <c r="N58" s="429">
        <f t="shared" si="9"/>
        <v>0</v>
      </c>
      <c r="O58" s="429">
        <f t="shared" si="9"/>
        <v>0</v>
      </c>
      <c r="P58" s="429">
        <f>(P57)*(P6)</f>
        <v>0</v>
      </c>
      <c r="Q58" s="657">
        <f t="shared" si="9"/>
        <v>0</v>
      </c>
      <c r="R58" s="657">
        <f t="shared" si="9"/>
        <v>0</v>
      </c>
      <c r="S58" s="657">
        <f t="shared" si="9"/>
        <v>0</v>
      </c>
      <c r="T58" s="657">
        <f>(T57)*(T6)</f>
        <v>0</v>
      </c>
      <c r="U58" s="657">
        <f>(U57)*(U6)</f>
        <v>0</v>
      </c>
      <c r="V58" s="657">
        <f t="shared" si="9"/>
        <v>0</v>
      </c>
      <c r="W58" s="657">
        <f t="shared" si="9"/>
        <v>0</v>
      </c>
      <c r="X58" s="160"/>
      <c r="Y58" s="160"/>
      <c r="Z58" s="487"/>
      <c r="AA58" s="487"/>
      <c r="AB58" s="485"/>
      <c r="AC58" s="485"/>
    </row>
    <row r="59" spans="1:117" s="73" customFormat="1" ht="4.9000000000000004" customHeight="1" x14ac:dyDescent="0.2">
      <c r="A59" s="881" t="s">
        <v>160</v>
      </c>
      <c r="B59" s="882"/>
      <c r="C59" s="882"/>
      <c r="D59" s="882"/>
      <c r="E59" s="882"/>
      <c r="F59" s="882"/>
      <c r="G59" s="882"/>
      <c r="H59" s="882"/>
      <c r="I59" s="71" t="s">
        <v>160</v>
      </c>
      <c r="J59" s="71" t="s">
        <v>160</v>
      </c>
      <c r="K59" s="71" t="s">
        <v>160</v>
      </c>
      <c r="L59" s="71" t="s">
        <v>160</v>
      </c>
      <c r="M59" s="733"/>
      <c r="N59" s="733"/>
      <c r="O59" s="733"/>
      <c r="P59" s="733"/>
      <c r="Q59" s="730"/>
      <c r="R59" s="730" t="s">
        <v>160</v>
      </c>
      <c r="S59" s="730" t="s">
        <v>160</v>
      </c>
      <c r="T59" s="730" t="s">
        <v>160</v>
      </c>
      <c r="U59" s="730" t="s">
        <v>160</v>
      </c>
      <c r="V59" s="730" t="s">
        <v>160</v>
      </c>
      <c r="W59" s="730" t="s">
        <v>160</v>
      </c>
      <c r="X59" s="160"/>
      <c r="Y59" s="160"/>
      <c r="Z59" s="486"/>
      <c r="AA59" s="486"/>
      <c r="AB59" s="184"/>
      <c r="AC59" s="184"/>
    </row>
    <row r="60" spans="1:117" s="73" customFormat="1" ht="4.9000000000000004" customHeight="1" thickBot="1" x14ac:dyDescent="0.25">
      <c r="A60" s="874" t="s">
        <v>160</v>
      </c>
      <c r="B60" s="875"/>
      <c r="C60" s="875"/>
      <c r="D60" s="875"/>
      <c r="E60" s="875"/>
      <c r="F60" s="875"/>
      <c r="G60" s="875"/>
      <c r="H60" s="876"/>
      <c r="I60" s="83" t="s">
        <v>160</v>
      </c>
      <c r="J60" s="83" t="s">
        <v>160</v>
      </c>
      <c r="K60" s="83" t="s">
        <v>160</v>
      </c>
      <c r="L60" s="83" t="s">
        <v>160</v>
      </c>
      <c r="M60" s="733"/>
      <c r="N60" s="733"/>
      <c r="O60" s="733"/>
      <c r="P60" s="733"/>
      <c r="Q60" s="659"/>
      <c r="R60" s="659" t="s">
        <v>160</v>
      </c>
      <c r="S60" s="659" t="s">
        <v>160</v>
      </c>
      <c r="T60" s="659" t="s">
        <v>160</v>
      </c>
      <c r="U60" s="659" t="s">
        <v>160</v>
      </c>
      <c r="V60" s="659" t="s">
        <v>160</v>
      </c>
      <c r="W60" s="659" t="s">
        <v>160</v>
      </c>
      <c r="X60" s="160"/>
      <c r="Y60" s="160"/>
      <c r="Z60" s="487"/>
      <c r="AA60" s="487"/>
      <c r="AB60" s="184"/>
      <c r="AC60" s="184"/>
    </row>
    <row r="61" spans="1:117" s="8" customFormat="1" ht="30" customHeight="1" thickBot="1" x14ac:dyDescent="0.25">
      <c r="A61" s="877" t="s">
        <v>176</v>
      </c>
      <c r="B61" s="878"/>
      <c r="C61" s="878"/>
      <c r="D61" s="878"/>
      <c r="E61" s="878"/>
      <c r="F61" s="878"/>
      <c r="G61" s="878"/>
      <c r="H61" s="879"/>
      <c r="I61" s="77">
        <f>SUM(J61:L61,Q61:W61)</f>
        <v>0</v>
      </c>
      <c r="J61" s="277">
        <f>SUM(J55:J58)</f>
        <v>0</v>
      </c>
      <c r="K61" s="277">
        <f>SUM(K55:K58)</f>
        <v>0</v>
      </c>
      <c r="L61" s="277">
        <f>SUM(M61:P61)</f>
        <v>0</v>
      </c>
      <c r="M61" s="431">
        <f>SUM(M55:M58)</f>
        <v>0</v>
      </c>
      <c r="N61" s="431">
        <f t="shared" ref="N61:W61" si="10">SUM(N55:N58)</f>
        <v>0</v>
      </c>
      <c r="O61" s="431">
        <f t="shared" si="10"/>
        <v>0</v>
      </c>
      <c r="P61" s="431">
        <f>SUM(P55:P58)</f>
        <v>0</v>
      </c>
      <c r="Q61" s="277">
        <f t="shared" si="10"/>
        <v>0</v>
      </c>
      <c r="R61" s="277">
        <f t="shared" si="10"/>
        <v>0</v>
      </c>
      <c r="S61" s="277">
        <f t="shared" si="10"/>
        <v>0</v>
      </c>
      <c r="T61" s="277">
        <f>SUM(T55:T58)</f>
        <v>0</v>
      </c>
      <c r="U61" s="277">
        <f>SUM(U55:U58)</f>
        <v>0</v>
      </c>
      <c r="V61" s="277">
        <f t="shared" si="10"/>
        <v>0</v>
      </c>
      <c r="W61" s="277">
        <f t="shared" si="10"/>
        <v>0</v>
      </c>
      <c r="X61" s="160"/>
      <c r="Y61" s="160"/>
      <c r="Z61" s="488"/>
      <c r="AA61" s="488"/>
      <c r="AB61" s="485"/>
      <c r="AC61" s="485"/>
    </row>
    <row r="62" spans="1:117" s="14" customFormat="1" ht="18.75" thickBot="1" x14ac:dyDescent="0.25">
      <c r="A62" s="278" t="s">
        <v>82</v>
      </c>
      <c r="B62" s="279"/>
      <c r="C62" s="280"/>
      <c r="D62" s="280"/>
      <c r="E62" s="866" t="s">
        <v>83</v>
      </c>
      <c r="F62" s="866"/>
      <c r="G62" s="866"/>
      <c r="H62" s="867"/>
      <c r="I62" s="285" t="s">
        <v>299</v>
      </c>
      <c r="J62" s="285"/>
      <c r="K62" s="285"/>
      <c r="L62" s="112"/>
      <c r="M62" s="112"/>
      <c r="N62" s="112"/>
      <c r="O62" s="112"/>
      <c r="P62" s="112"/>
      <c r="Q62" s="112"/>
      <c r="R62" s="112"/>
      <c r="S62" s="112"/>
      <c r="T62" s="767"/>
      <c r="U62" s="767"/>
      <c r="V62" s="767"/>
      <c r="W62" s="767"/>
      <c r="X62" s="520"/>
      <c r="Y62" s="520"/>
      <c r="Z62" s="520"/>
      <c r="AA62"/>
      <c r="AB62"/>
      <c r="AC62"/>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row>
    <row r="63" spans="1:117" s="14" customFormat="1" x14ac:dyDescent="0.2">
      <c r="A63" s="883"/>
      <c r="B63" s="883"/>
      <c r="C63" s="883"/>
      <c r="D63" s="883"/>
      <c r="E63" s="883"/>
      <c r="F63" s="883"/>
      <c r="G63" s="883"/>
      <c r="H63" s="883"/>
      <c r="I63" s="18">
        <v>1</v>
      </c>
      <c r="J63" s="18"/>
      <c r="K63" s="18"/>
      <c r="L63" s="444"/>
      <c r="M63" s="767"/>
      <c r="N63" s="767"/>
      <c r="O63" s="767"/>
      <c r="P63" s="767"/>
      <c r="Q63" s="767"/>
      <c r="R63" s="767"/>
      <c r="S63" s="767"/>
      <c r="T63" s="767"/>
      <c r="U63" s="767"/>
      <c r="V63" s="767"/>
      <c r="W63" s="767"/>
      <c r="X63" s="520"/>
      <c r="Y63" s="520"/>
      <c r="Z63" s="520"/>
      <c r="AA63"/>
      <c r="AB63"/>
      <c r="AC63"/>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row>
    <row r="64" spans="1:117" s="14" customFormat="1" ht="14.25" customHeight="1" x14ac:dyDescent="0.2">
      <c r="A64" s="883"/>
      <c r="B64" s="883"/>
      <c r="C64" s="883"/>
      <c r="D64" s="883"/>
      <c r="E64" s="883"/>
      <c r="F64" s="883"/>
      <c r="G64" s="883"/>
      <c r="H64" s="883"/>
      <c r="I64" s="18">
        <v>2</v>
      </c>
      <c r="J64" s="18"/>
      <c r="K64" s="18"/>
      <c r="L64" s="444"/>
      <c r="M64" s="767"/>
      <c r="N64" s="767"/>
      <c r="O64" s="767"/>
      <c r="P64" s="767"/>
      <c r="Q64" s="767"/>
      <c r="R64" s="767"/>
      <c r="S64" s="767"/>
      <c r="T64" s="767"/>
      <c r="U64" s="767"/>
      <c r="V64" s="767"/>
      <c r="W64" s="767"/>
      <c r="X64" s="520"/>
      <c r="Y64" s="520"/>
      <c r="Z64" s="520"/>
      <c r="AA64"/>
      <c r="AB64"/>
      <c r="AC64"/>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row>
    <row r="65" spans="1:117" s="14" customFormat="1" ht="14.25" customHeight="1" x14ac:dyDescent="0.2">
      <c r="A65" s="884"/>
      <c r="B65" s="884"/>
      <c r="C65" s="884"/>
      <c r="D65" s="884"/>
      <c r="E65" s="883"/>
      <c r="F65" s="883"/>
      <c r="G65" s="883"/>
      <c r="H65" s="883"/>
      <c r="I65" s="18">
        <v>3</v>
      </c>
      <c r="J65" s="18"/>
      <c r="K65" s="18"/>
      <c r="L65" s="444"/>
      <c r="M65" s="767"/>
      <c r="N65" s="767"/>
      <c r="O65" s="767"/>
      <c r="P65" s="767"/>
      <c r="Q65" s="767"/>
      <c r="R65" s="767"/>
      <c r="S65" s="767"/>
      <c r="T65" s="767"/>
      <c r="U65" s="767"/>
      <c r="V65" s="767"/>
      <c r="W65" s="767"/>
      <c r="X65" s="520"/>
      <c r="Y65" s="520"/>
      <c r="Z65" s="520"/>
      <c r="AA65"/>
      <c r="AB65"/>
      <c r="AC65"/>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row>
    <row r="66" spans="1:117" s="14" customFormat="1" ht="14.25" customHeight="1" x14ac:dyDescent="0.2">
      <c r="A66" s="884"/>
      <c r="B66" s="884"/>
      <c r="C66" s="884"/>
      <c r="D66" s="884"/>
      <c r="E66" s="883"/>
      <c r="F66" s="883"/>
      <c r="G66" s="883"/>
      <c r="H66" s="883"/>
      <c r="I66" s="18">
        <v>4</v>
      </c>
      <c r="J66" s="18"/>
      <c r="K66" s="18"/>
      <c r="L66" s="444"/>
      <c r="M66" s="767"/>
      <c r="N66" s="767"/>
      <c r="O66" s="767"/>
      <c r="P66" s="767"/>
      <c r="Q66" s="767"/>
      <c r="R66" s="767"/>
      <c r="S66" s="767"/>
      <c r="T66" s="767"/>
      <c r="U66" s="767"/>
      <c r="V66" s="767"/>
      <c r="W66" s="767"/>
      <c r="X66" s="520"/>
      <c r="Y66" s="520"/>
      <c r="Z66" s="520"/>
      <c r="AA66"/>
      <c r="AB66"/>
      <c r="AC66"/>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row>
    <row r="67" spans="1:117" s="14" customFormat="1" ht="14.25" customHeight="1" x14ac:dyDescent="0.2">
      <c r="A67" s="884"/>
      <c r="B67" s="884"/>
      <c r="C67" s="884"/>
      <c r="D67" s="884"/>
      <c r="E67" s="883"/>
      <c r="F67" s="883"/>
      <c r="G67" s="883"/>
      <c r="H67" s="883"/>
      <c r="I67" s="18">
        <v>5</v>
      </c>
      <c r="J67" s="18"/>
      <c r="K67" s="18"/>
      <c r="L67" s="444"/>
      <c r="M67" s="767"/>
      <c r="N67" s="767"/>
      <c r="O67" s="767"/>
      <c r="P67" s="767"/>
      <c r="Q67" s="767"/>
      <c r="R67" s="767"/>
      <c r="S67" s="767"/>
      <c r="T67" s="767"/>
      <c r="U67" s="767"/>
      <c r="V67" s="767"/>
      <c r="W67" s="767"/>
      <c r="X67" s="520"/>
      <c r="Y67" s="520"/>
      <c r="Z67" s="520"/>
      <c r="AA67"/>
      <c r="AB67"/>
      <c r="AC67"/>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row>
    <row r="68" spans="1:117" s="14" customFormat="1" ht="14.25" customHeight="1" x14ac:dyDescent="0.2">
      <c r="A68" s="883"/>
      <c r="B68" s="883"/>
      <c r="C68" s="883"/>
      <c r="D68" s="883"/>
      <c r="E68" s="883"/>
      <c r="F68" s="883"/>
      <c r="G68" s="883"/>
      <c r="H68" s="883"/>
      <c r="I68" s="18">
        <v>6</v>
      </c>
      <c r="J68" s="18"/>
      <c r="K68" s="18"/>
      <c r="L68" s="444"/>
      <c r="M68" s="767"/>
      <c r="N68" s="767"/>
      <c r="O68" s="767"/>
      <c r="P68" s="767"/>
      <c r="Q68" s="767"/>
      <c r="R68" s="767"/>
      <c r="S68" s="767"/>
      <c r="T68" s="767"/>
      <c r="U68" s="767"/>
      <c r="V68" s="767"/>
      <c r="W68" s="767"/>
      <c r="X68" s="520"/>
      <c r="Y68" s="520"/>
      <c r="Z68" s="520"/>
      <c r="AA68"/>
      <c r="AB68"/>
      <c r="AC68"/>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row>
    <row r="69" spans="1:117" s="14" customFormat="1" ht="14.25" customHeight="1" x14ac:dyDescent="0.2">
      <c r="A69" s="883"/>
      <c r="B69" s="883"/>
      <c r="C69" s="883"/>
      <c r="D69" s="883"/>
      <c r="E69" s="883"/>
      <c r="F69" s="883"/>
      <c r="G69" s="883"/>
      <c r="H69" s="883"/>
      <c r="I69" s="18">
        <v>7</v>
      </c>
      <c r="J69" s="18"/>
      <c r="K69" s="18"/>
      <c r="L69" s="444"/>
      <c r="M69" s="767"/>
      <c r="N69" s="767"/>
      <c r="O69" s="767"/>
      <c r="P69" s="767"/>
      <c r="Q69" s="767"/>
      <c r="R69" s="767"/>
      <c r="S69" s="767"/>
      <c r="T69" s="767"/>
      <c r="U69" s="767"/>
      <c r="V69" s="767"/>
      <c r="W69" s="767"/>
      <c r="X69" s="520"/>
      <c r="Y69" s="520"/>
      <c r="Z69" s="520"/>
      <c r="AA69"/>
      <c r="AB69"/>
      <c r="AC69"/>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row>
    <row r="70" spans="1:117" s="14" customFormat="1" ht="14.25" customHeight="1" x14ac:dyDescent="0.2">
      <c r="A70" s="883"/>
      <c r="B70" s="883"/>
      <c r="C70" s="883"/>
      <c r="D70" s="883"/>
      <c r="E70" s="883"/>
      <c r="F70" s="883"/>
      <c r="G70" s="883"/>
      <c r="H70" s="883"/>
      <c r="I70" s="18">
        <v>8</v>
      </c>
      <c r="J70" s="18"/>
      <c r="K70" s="18"/>
      <c r="L70" s="444"/>
      <c r="M70" s="767"/>
      <c r="N70" s="767"/>
      <c r="O70" s="767"/>
      <c r="P70" s="767"/>
      <c r="Q70" s="767"/>
      <c r="R70" s="767"/>
      <c r="S70" s="767"/>
      <c r="T70" s="767"/>
      <c r="U70" s="767"/>
      <c r="V70" s="767"/>
      <c r="W70" s="767"/>
      <c r="X70" s="520"/>
      <c r="Y70" s="520"/>
      <c r="Z70" s="520"/>
      <c r="AA70"/>
      <c r="AB70"/>
      <c r="AC7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row>
    <row r="71" spans="1:117" s="14" customFormat="1" ht="14.25" customHeight="1" x14ac:dyDescent="0.2">
      <c r="A71" s="883"/>
      <c r="B71" s="883"/>
      <c r="C71" s="883"/>
      <c r="D71" s="883"/>
      <c r="E71" s="883"/>
      <c r="F71" s="883"/>
      <c r="G71" s="883"/>
      <c r="H71" s="883"/>
      <c r="I71" s="18">
        <v>9</v>
      </c>
      <c r="J71" s="18"/>
      <c r="K71" s="18"/>
      <c r="L71" s="444"/>
      <c r="M71" s="767"/>
      <c r="N71" s="767"/>
      <c r="O71" s="767"/>
      <c r="P71" s="767"/>
      <c r="Q71" s="767"/>
      <c r="R71" s="767"/>
      <c r="S71" s="767"/>
      <c r="T71" s="767"/>
      <c r="U71" s="767"/>
      <c r="V71" s="767"/>
      <c r="W71" s="767"/>
      <c r="X71" s="520"/>
      <c r="Y71" s="520"/>
      <c r="Z71" s="520"/>
      <c r="AA71"/>
      <c r="AB71"/>
      <c r="AC71"/>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row>
    <row r="72" spans="1:117" s="14" customFormat="1" ht="14.25" customHeight="1" x14ac:dyDescent="0.2">
      <c r="A72" s="883"/>
      <c r="B72" s="883"/>
      <c r="C72" s="883"/>
      <c r="D72" s="883"/>
      <c r="E72" s="883"/>
      <c r="F72" s="883"/>
      <c r="G72" s="883"/>
      <c r="H72" s="883"/>
      <c r="I72" s="18">
        <v>10</v>
      </c>
      <c r="J72" s="18"/>
      <c r="K72" s="18"/>
      <c r="L72" s="444"/>
      <c r="M72" s="767"/>
      <c r="N72" s="767"/>
      <c r="O72" s="767"/>
      <c r="P72" s="767"/>
      <c r="Q72" s="767"/>
      <c r="R72" s="767"/>
      <c r="S72" s="767"/>
      <c r="T72" s="767"/>
      <c r="U72" s="767"/>
      <c r="V72" s="767"/>
      <c r="W72" s="767"/>
      <c r="X72" s="520"/>
      <c r="Y72" s="520"/>
      <c r="Z72" s="520"/>
      <c r="AA72"/>
      <c r="AB72"/>
      <c r="AC72"/>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row>
    <row r="73" spans="1:117" customFormat="1" x14ac:dyDescent="0.2">
      <c r="H73" s="151" t="s">
        <v>127</v>
      </c>
      <c r="I73" s="152">
        <f>SUM('SC Staffing Summary'!M7,'SC Staffing Summary'!O7,'SC Staffing Summary'!Q7,'SC Staffing Summary'!U7,'SC Staffing Summary'!G7)</f>
        <v>0</v>
      </c>
      <c r="J73" s="152">
        <f>'SC Staffing Summary'!G7</f>
        <v>0</v>
      </c>
      <c r="K73" s="152">
        <f>'SC Staffing Summary'!H7</f>
        <v>0</v>
      </c>
      <c r="L73" s="152">
        <f>'SC Staffing Summary'!I7</f>
        <v>0</v>
      </c>
      <c r="M73" s="152">
        <f>'SC Staffing Summary'!J7</f>
        <v>0</v>
      </c>
      <c r="N73" s="152">
        <f>'SC Staffing Summary'!K7</f>
        <v>0</v>
      </c>
      <c r="O73" s="152">
        <f>'SC Staffing Summary'!L7</f>
        <v>0</v>
      </c>
      <c r="P73" s="152">
        <f>'SC Staffing Summary'!M7</f>
        <v>0</v>
      </c>
      <c r="Q73" s="152">
        <f>'SC Staffing Summary'!N7</f>
        <v>0</v>
      </c>
      <c r="R73" s="152">
        <f>'SC Staffing Summary'!O7</f>
        <v>0</v>
      </c>
      <c r="S73" s="152">
        <f>'SC Staffing Summary'!P7</f>
        <v>0</v>
      </c>
      <c r="T73" s="152">
        <f>'SC Staffing Summary'!Q7</f>
        <v>0</v>
      </c>
      <c r="U73" s="152">
        <f>'SC Staffing Summary'!R7</f>
        <v>0</v>
      </c>
      <c r="V73" s="152">
        <f>'SC Staffing Summary'!S7</f>
        <v>0</v>
      </c>
      <c r="W73" s="152">
        <f>'SC Staffing Summary'!T7</f>
        <v>0</v>
      </c>
      <c r="X73" s="774"/>
      <c r="Y73" s="774"/>
      <c r="Z73" s="774"/>
    </row>
    <row r="74" spans="1:117" customFormat="1" x14ac:dyDescent="0.2">
      <c r="H74" s="151"/>
      <c r="I74" s="153">
        <f>SUM(I13:L52,Q13:W52)</f>
        <v>0</v>
      </c>
      <c r="J74" s="153"/>
      <c r="K74" s="153"/>
      <c r="L74" s="151"/>
      <c r="M74" s="151"/>
      <c r="N74" s="151"/>
      <c r="O74" s="151"/>
      <c r="P74" s="151"/>
      <c r="Q74" s="151"/>
      <c r="R74" s="151"/>
      <c r="S74" s="151"/>
      <c r="T74" s="151"/>
      <c r="U74" s="151"/>
      <c r="V74" s="151"/>
      <c r="W74" s="773"/>
      <c r="X74" s="774"/>
      <c r="Y74" s="774"/>
      <c r="Z74" s="774"/>
    </row>
    <row r="75" spans="1:117" customFormat="1" x14ac:dyDescent="0.2">
      <c r="H75" s="151"/>
      <c r="I75" s="153">
        <f>SUM(M55:W55,M57:W58,I57:K58,I55:K55)</f>
        <v>0</v>
      </c>
      <c r="J75" s="153"/>
      <c r="K75" s="153"/>
      <c r="L75" s="151"/>
      <c r="M75" s="151"/>
      <c r="N75" s="151"/>
      <c r="O75" s="151"/>
      <c r="P75" s="151"/>
      <c r="Q75" s="151"/>
      <c r="R75" s="151"/>
      <c r="S75" s="151"/>
      <c r="T75" s="151"/>
      <c r="U75" s="151"/>
      <c r="V75" s="151"/>
      <c r="W75" s="773"/>
      <c r="X75" s="774"/>
      <c r="Y75" s="774"/>
      <c r="Z75" s="774"/>
    </row>
    <row r="76" spans="1:117" customFormat="1" x14ac:dyDescent="0.2">
      <c r="M76" s="627"/>
      <c r="N76" s="627"/>
      <c r="O76" s="627"/>
      <c r="P76" s="627"/>
      <c r="Q76" s="627"/>
      <c r="R76" s="627"/>
      <c r="S76" s="627"/>
      <c r="T76" s="627"/>
      <c r="U76" s="627"/>
      <c r="V76" s="627"/>
      <c r="W76" s="627"/>
    </row>
    <row r="77" spans="1:117" customFormat="1" x14ac:dyDescent="0.2">
      <c r="M77" s="627"/>
      <c r="N77" s="627"/>
      <c r="O77" s="627"/>
      <c r="P77" s="627"/>
      <c r="Q77" s="627"/>
      <c r="R77" s="627"/>
      <c r="S77" s="627"/>
      <c r="T77" s="627"/>
      <c r="U77" s="627"/>
      <c r="V77" s="627"/>
      <c r="W77" s="627"/>
    </row>
    <row r="78" spans="1:117" customFormat="1" x14ac:dyDescent="0.2">
      <c r="M78" s="627"/>
      <c r="N78" s="627"/>
      <c r="O78" s="627"/>
      <c r="P78" s="627"/>
      <c r="Q78" s="627"/>
      <c r="R78" s="627"/>
      <c r="S78" s="627"/>
      <c r="T78" s="627"/>
      <c r="U78" s="627"/>
      <c r="V78" s="627"/>
      <c r="W78" s="627"/>
    </row>
    <row r="79" spans="1:117" customFormat="1" x14ac:dyDescent="0.2">
      <c r="M79" s="627"/>
      <c r="N79" s="627"/>
      <c r="O79" s="627"/>
      <c r="P79" s="627"/>
      <c r="Q79" s="627"/>
      <c r="R79" s="627"/>
      <c r="S79" s="627"/>
      <c r="T79" s="627"/>
      <c r="U79" s="627"/>
      <c r="V79" s="627"/>
      <c r="W79" s="627"/>
    </row>
    <row r="80" spans="1:117" customFormat="1" x14ac:dyDescent="0.2">
      <c r="M80" s="627"/>
      <c r="N80" s="627"/>
      <c r="O80" s="627"/>
      <c r="P80" s="627"/>
      <c r="Q80" s="627"/>
      <c r="R80" s="627"/>
      <c r="S80" s="627"/>
      <c r="T80" s="627"/>
      <c r="U80" s="627"/>
      <c r="V80" s="627"/>
      <c r="W80" s="627"/>
    </row>
    <row r="81" spans="13:23" customFormat="1" x14ac:dyDescent="0.2">
      <c r="M81" s="627"/>
      <c r="N81" s="627"/>
      <c r="O81" s="627"/>
      <c r="P81" s="627"/>
      <c r="Q81" s="627"/>
      <c r="R81" s="627"/>
      <c r="S81" s="627"/>
      <c r="T81" s="627"/>
      <c r="U81" s="627"/>
      <c r="V81" s="627"/>
      <c r="W81" s="627"/>
    </row>
    <row r="82" spans="13:23" customFormat="1" x14ac:dyDescent="0.2">
      <c r="M82" s="627"/>
      <c r="N82" s="627"/>
      <c r="O82" s="627"/>
      <c r="P82" s="627"/>
      <c r="Q82" s="627"/>
      <c r="R82" s="627"/>
      <c r="S82" s="627"/>
      <c r="T82" s="627"/>
      <c r="U82" s="627"/>
      <c r="V82" s="627"/>
      <c r="W82" s="627"/>
    </row>
    <row r="83" spans="13:23" customFormat="1" x14ac:dyDescent="0.2">
      <c r="M83" s="627"/>
      <c r="N83" s="627"/>
      <c r="O83" s="627"/>
      <c r="P83" s="627"/>
      <c r="Q83" s="627"/>
      <c r="R83" s="627"/>
      <c r="S83" s="627"/>
      <c r="T83" s="627"/>
      <c r="U83" s="627"/>
      <c r="V83" s="627"/>
      <c r="W83" s="627"/>
    </row>
    <row r="84" spans="13:23" customFormat="1" x14ac:dyDescent="0.2">
      <c r="M84" s="627"/>
      <c r="N84" s="627"/>
      <c r="O84" s="627"/>
      <c r="P84" s="627"/>
      <c r="Q84" s="627"/>
      <c r="R84" s="627"/>
      <c r="S84" s="627"/>
      <c r="T84" s="627"/>
      <c r="U84" s="627"/>
      <c r="V84" s="627"/>
      <c r="W84" s="627"/>
    </row>
    <row r="85" spans="13:23" customFormat="1" x14ac:dyDescent="0.2">
      <c r="M85" s="627"/>
      <c r="N85" s="627"/>
      <c r="O85" s="627"/>
      <c r="P85" s="627"/>
      <c r="Q85" s="627"/>
      <c r="R85" s="627"/>
      <c r="S85" s="627"/>
      <c r="T85" s="627"/>
      <c r="U85" s="627"/>
      <c r="V85" s="627"/>
      <c r="W85" s="627"/>
    </row>
    <row r="86" spans="13:23" customFormat="1" x14ac:dyDescent="0.2">
      <c r="M86" s="627"/>
      <c r="N86" s="627"/>
      <c r="O86" s="627"/>
      <c r="P86" s="627"/>
      <c r="Q86" s="627"/>
      <c r="R86" s="627"/>
      <c r="S86" s="627"/>
      <c r="T86" s="627"/>
      <c r="U86" s="627"/>
      <c r="V86" s="627"/>
      <c r="W86" s="627"/>
    </row>
    <row r="87" spans="13:23" customFormat="1" x14ac:dyDescent="0.2">
      <c r="M87" s="627"/>
      <c r="N87" s="627"/>
      <c r="O87" s="627"/>
      <c r="P87" s="627"/>
      <c r="Q87" s="627"/>
      <c r="R87" s="627"/>
      <c r="S87" s="627"/>
      <c r="T87" s="627"/>
      <c r="U87" s="627"/>
      <c r="V87" s="627"/>
      <c r="W87" s="627"/>
    </row>
    <row r="88" spans="13:23" customFormat="1" x14ac:dyDescent="0.2">
      <c r="M88" s="627"/>
      <c r="N88" s="627"/>
      <c r="O88" s="627"/>
      <c r="P88" s="627"/>
      <c r="Q88" s="627"/>
      <c r="R88" s="627"/>
      <c r="S88" s="627"/>
      <c r="T88" s="627"/>
      <c r="U88" s="627"/>
      <c r="V88" s="627"/>
      <c r="W88" s="627"/>
    </row>
    <row r="89" spans="13:23" customFormat="1" x14ac:dyDescent="0.2">
      <c r="M89" s="627"/>
      <c r="N89" s="627"/>
      <c r="O89" s="627"/>
      <c r="P89" s="627"/>
      <c r="Q89" s="627"/>
      <c r="R89" s="627"/>
      <c r="S89" s="627"/>
      <c r="T89" s="627"/>
      <c r="U89" s="627"/>
      <c r="V89" s="627"/>
      <c r="W89" s="627"/>
    </row>
    <row r="90" spans="13:23" customFormat="1" x14ac:dyDescent="0.2">
      <c r="M90" s="627"/>
      <c r="N90" s="627"/>
      <c r="O90" s="627"/>
      <c r="P90" s="627"/>
      <c r="Q90" s="627"/>
      <c r="R90" s="627"/>
      <c r="S90" s="627"/>
      <c r="T90" s="627"/>
      <c r="U90" s="627"/>
      <c r="V90" s="627"/>
      <c r="W90" s="627"/>
    </row>
    <row r="91" spans="13:23" customFormat="1" x14ac:dyDescent="0.2">
      <c r="M91" s="627"/>
      <c r="N91" s="627"/>
      <c r="O91" s="627"/>
      <c r="P91" s="627"/>
      <c r="Q91" s="627"/>
      <c r="R91" s="627"/>
      <c r="S91" s="627"/>
      <c r="T91" s="627"/>
      <c r="U91" s="627"/>
      <c r="V91" s="627"/>
      <c r="W91" s="627"/>
    </row>
    <row r="92" spans="13:23" customFormat="1" x14ac:dyDescent="0.2">
      <c r="M92" s="627"/>
      <c r="N92" s="627"/>
      <c r="O92" s="627"/>
      <c r="P92" s="627"/>
      <c r="Q92" s="627"/>
      <c r="R92" s="627"/>
      <c r="S92" s="627"/>
      <c r="T92" s="627"/>
      <c r="U92" s="627"/>
      <c r="V92" s="627"/>
      <c r="W92" s="627"/>
    </row>
    <row r="93" spans="13:23" customFormat="1" x14ac:dyDescent="0.2">
      <c r="M93" s="627"/>
      <c r="N93" s="627"/>
      <c r="O93" s="627"/>
      <c r="P93" s="627"/>
      <c r="Q93" s="627"/>
      <c r="R93" s="627"/>
      <c r="S93" s="627"/>
      <c r="T93" s="627"/>
      <c r="U93" s="627"/>
      <c r="V93" s="627"/>
      <c r="W93" s="627"/>
    </row>
    <row r="94" spans="13:23" customFormat="1" x14ac:dyDescent="0.2">
      <c r="M94" s="627"/>
      <c r="N94" s="627"/>
      <c r="O94" s="627"/>
      <c r="P94" s="627"/>
      <c r="Q94" s="627"/>
      <c r="R94" s="627"/>
      <c r="S94" s="627"/>
      <c r="T94" s="627"/>
      <c r="U94" s="627"/>
      <c r="V94" s="627"/>
      <c r="W94" s="627"/>
    </row>
    <row r="95" spans="13:23" customFormat="1" x14ac:dyDescent="0.2">
      <c r="M95" s="627"/>
      <c r="N95" s="627"/>
      <c r="O95" s="627"/>
      <c r="P95" s="627"/>
      <c r="Q95" s="627"/>
      <c r="R95" s="627"/>
      <c r="S95" s="627"/>
      <c r="T95" s="627"/>
      <c r="U95" s="627"/>
      <c r="V95" s="627"/>
      <c r="W95" s="627"/>
    </row>
    <row r="96" spans="13:23" customFormat="1" x14ac:dyDescent="0.2">
      <c r="M96" s="627"/>
      <c r="N96" s="627"/>
      <c r="O96" s="627"/>
      <c r="P96" s="627"/>
      <c r="Q96" s="627"/>
      <c r="R96" s="627"/>
      <c r="S96" s="627"/>
      <c r="T96" s="627"/>
      <c r="U96" s="627"/>
      <c r="V96" s="627"/>
      <c r="W96" s="627"/>
    </row>
    <row r="97" spans="13:23" customFormat="1" x14ac:dyDescent="0.2">
      <c r="M97" s="627"/>
      <c r="N97" s="627"/>
      <c r="O97" s="627"/>
      <c r="P97" s="627"/>
      <c r="Q97" s="627"/>
      <c r="R97" s="627"/>
      <c r="S97" s="627"/>
      <c r="T97" s="627"/>
      <c r="U97" s="627"/>
      <c r="V97" s="627"/>
      <c r="W97" s="627"/>
    </row>
    <row r="98" spans="13:23" customFormat="1" x14ac:dyDescent="0.2">
      <c r="M98" s="627"/>
      <c r="N98" s="627"/>
      <c r="O98" s="627"/>
      <c r="P98" s="627"/>
      <c r="Q98" s="627"/>
      <c r="R98" s="627"/>
      <c r="S98" s="627"/>
      <c r="T98" s="627"/>
      <c r="U98" s="627"/>
      <c r="V98" s="627"/>
      <c r="W98" s="627"/>
    </row>
    <row r="99" spans="13:23" customFormat="1" x14ac:dyDescent="0.2">
      <c r="M99" s="627"/>
      <c r="N99" s="627"/>
      <c r="O99" s="627"/>
      <c r="P99" s="627"/>
      <c r="Q99" s="627"/>
      <c r="R99" s="627"/>
      <c r="S99" s="627"/>
      <c r="T99" s="627"/>
      <c r="U99" s="627"/>
      <c r="V99" s="627"/>
      <c r="W99" s="627"/>
    </row>
    <row r="100" spans="13:23" customFormat="1" x14ac:dyDescent="0.2">
      <c r="M100" s="627"/>
      <c r="N100" s="627"/>
      <c r="O100" s="627"/>
      <c r="P100" s="627"/>
      <c r="Q100" s="627"/>
      <c r="R100" s="627"/>
      <c r="S100" s="627"/>
      <c r="T100" s="627"/>
      <c r="U100" s="627"/>
      <c r="V100" s="627"/>
      <c r="W100" s="627"/>
    </row>
    <row r="101" spans="13:23" customFormat="1" x14ac:dyDescent="0.2">
      <c r="M101" s="627"/>
      <c r="N101" s="627"/>
      <c r="O101" s="627"/>
      <c r="P101" s="627"/>
      <c r="Q101" s="627"/>
      <c r="R101" s="627"/>
      <c r="S101" s="627"/>
      <c r="T101" s="627"/>
      <c r="U101" s="627"/>
      <c r="V101" s="627"/>
      <c r="W101" s="627"/>
    </row>
    <row r="102" spans="13:23" customFormat="1" x14ac:dyDescent="0.2">
      <c r="M102" s="627"/>
      <c r="N102" s="627"/>
      <c r="O102" s="627"/>
      <c r="P102" s="627"/>
      <c r="Q102" s="627"/>
      <c r="R102" s="627"/>
      <c r="S102" s="627"/>
      <c r="T102" s="627"/>
      <c r="U102" s="627"/>
      <c r="V102" s="627"/>
      <c r="W102" s="627"/>
    </row>
    <row r="103" spans="13:23" customFormat="1" x14ac:dyDescent="0.2">
      <c r="M103" s="627"/>
      <c r="N103" s="627"/>
      <c r="O103" s="627"/>
      <c r="P103" s="627"/>
      <c r="Q103" s="627"/>
      <c r="R103" s="627"/>
      <c r="S103" s="627"/>
      <c r="T103" s="627"/>
      <c r="U103" s="627"/>
      <c r="V103" s="627"/>
      <c r="W103" s="627"/>
    </row>
    <row r="104" spans="13:23" customFormat="1" x14ac:dyDescent="0.2">
      <c r="M104" s="627"/>
      <c r="N104" s="627"/>
      <c r="O104" s="627"/>
      <c r="P104" s="627"/>
      <c r="Q104" s="627"/>
      <c r="R104" s="627"/>
      <c r="S104" s="627"/>
      <c r="T104" s="627"/>
      <c r="U104" s="627"/>
      <c r="V104" s="627"/>
      <c r="W104" s="627"/>
    </row>
    <row r="105" spans="13:23" customFormat="1" x14ac:dyDescent="0.2">
      <c r="M105" s="627"/>
      <c r="N105" s="627"/>
      <c r="O105" s="627"/>
      <c r="P105" s="627"/>
      <c r="Q105" s="627"/>
      <c r="R105" s="627"/>
      <c r="S105" s="627"/>
      <c r="T105" s="627"/>
      <c r="U105" s="627"/>
      <c r="V105" s="627"/>
      <c r="W105" s="627"/>
    </row>
    <row r="106" spans="13:23" customFormat="1" x14ac:dyDescent="0.2">
      <c r="M106" s="627"/>
      <c r="N106" s="627"/>
      <c r="O106" s="627"/>
      <c r="P106" s="627"/>
      <c r="Q106" s="627"/>
      <c r="R106" s="627"/>
      <c r="S106" s="627"/>
      <c r="T106" s="627"/>
      <c r="U106" s="627"/>
      <c r="V106" s="627"/>
      <c r="W106" s="627"/>
    </row>
    <row r="107" spans="13:23" customFormat="1" x14ac:dyDescent="0.2">
      <c r="M107" s="627"/>
      <c r="N107" s="627"/>
      <c r="O107" s="627"/>
      <c r="P107" s="627"/>
      <c r="Q107" s="627"/>
      <c r="R107" s="627"/>
      <c r="S107" s="627"/>
      <c r="T107" s="627"/>
      <c r="U107" s="627"/>
      <c r="V107" s="627"/>
      <c r="W107" s="627"/>
    </row>
    <row r="108" spans="13:23" customFormat="1" x14ac:dyDescent="0.2">
      <c r="M108" s="627"/>
      <c r="N108" s="627"/>
      <c r="O108" s="627"/>
      <c r="P108" s="627"/>
      <c r="Q108" s="627"/>
      <c r="R108" s="627"/>
      <c r="S108" s="627"/>
      <c r="T108" s="627"/>
      <c r="U108" s="627"/>
      <c r="V108" s="627"/>
      <c r="W108" s="627"/>
    </row>
    <row r="109" spans="13:23" customFormat="1" x14ac:dyDescent="0.2">
      <c r="M109" s="627"/>
      <c r="N109" s="627"/>
      <c r="O109" s="627"/>
      <c r="P109" s="627"/>
      <c r="Q109" s="627"/>
      <c r="R109" s="627"/>
      <c r="S109" s="627"/>
      <c r="T109" s="627"/>
      <c r="U109" s="627"/>
      <c r="V109" s="627"/>
      <c r="W109" s="627"/>
    </row>
    <row r="110" spans="13:23" customFormat="1" x14ac:dyDescent="0.2">
      <c r="M110" s="627"/>
      <c r="N110" s="627"/>
      <c r="O110" s="627"/>
      <c r="P110" s="627"/>
      <c r="Q110" s="627"/>
      <c r="R110" s="627"/>
      <c r="S110" s="627"/>
      <c r="T110" s="627"/>
      <c r="U110" s="627"/>
      <c r="V110" s="627"/>
      <c r="W110" s="627"/>
    </row>
    <row r="111" spans="13:23" customFormat="1" x14ac:dyDescent="0.2">
      <c r="M111" s="627"/>
      <c r="N111" s="627"/>
      <c r="O111" s="627"/>
      <c r="P111" s="627"/>
      <c r="Q111" s="627"/>
      <c r="R111" s="627"/>
      <c r="S111" s="627"/>
      <c r="T111" s="627"/>
      <c r="U111" s="627"/>
      <c r="V111" s="627"/>
      <c r="W111" s="627"/>
    </row>
    <row r="112" spans="13:23" customFormat="1" x14ac:dyDescent="0.2">
      <c r="M112" s="627"/>
      <c r="N112" s="627"/>
      <c r="O112" s="627"/>
      <c r="P112" s="627"/>
      <c r="Q112" s="627"/>
      <c r="R112" s="627"/>
      <c r="S112" s="627"/>
      <c r="T112" s="627"/>
      <c r="U112" s="627"/>
      <c r="V112" s="627"/>
      <c r="W112" s="627"/>
    </row>
    <row r="113" spans="13:23" customFormat="1" x14ac:dyDescent="0.2">
      <c r="M113" s="627"/>
      <c r="N113" s="627"/>
      <c r="O113" s="627"/>
      <c r="P113" s="627"/>
      <c r="Q113" s="627"/>
      <c r="R113" s="627"/>
      <c r="S113" s="627"/>
      <c r="T113" s="627"/>
      <c r="U113" s="627"/>
      <c r="V113" s="627"/>
      <c r="W113" s="627"/>
    </row>
    <row r="114" spans="13:23" customFormat="1" x14ac:dyDescent="0.2">
      <c r="M114" s="627"/>
      <c r="N114" s="627"/>
      <c r="O114" s="627"/>
      <c r="P114" s="627"/>
      <c r="Q114" s="627"/>
      <c r="R114" s="627"/>
      <c r="S114" s="627"/>
      <c r="T114" s="627"/>
      <c r="U114" s="627"/>
      <c r="V114" s="627"/>
      <c r="W114" s="627"/>
    </row>
    <row r="115" spans="13:23" customFormat="1" x14ac:dyDescent="0.2">
      <c r="M115" s="627"/>
      <c r="N115" s="627"/>
      <c r="O115" s="627"/>
      <c r="P115" s="627"/>
      <c r="Q115" s="627"/>
      <c r="R115" s="627"/>
      <c r="S115" s="627"/>
      <c r="T115" s="627"/>
      <c r="U115" s="627"/>
      <c r="V115" s="627"/>
      <c r="W115" s="627"/>
    </row>
    <row r="116" spans="13:23" customFormat="1" x14ac:dyDescent="0.2">
      <c r="M116" s="627"/>
      <c r="N116" s="627"/>
      <c r="O116" s="627"/>
      <c r="P116" s="627"/>
      <c r="Q116" s="627"/>
      <c r="R116" s="627"/>
      <c r="S116" s="627"/>
      <c r="T116" s="627"/>
      <c r="U116" s="627"/>
      <c r="V116" s="627"/>
      <c r="W116" s="627"/>
    </row>
    <row r="117" spans="13:23" customFormat="1" x14ac:dyDescent="0.2">
      <c r="M117" s="627"/>
      <c r="N117" s="627"/>
      <c r="O117" s="627"/>
      <c r="P117" s="627"/>
      <c r="Q117" s="627"/>
      <c r="R117" s="627"/>
      <c r="S117" s="627"/>
      <c r="T117" s="627"/>
      <c r="U117" s="627"/>
      <c r="V117" s="627"/>
      <c r="W117" s="627"/>
    </row>
    <row r="118" spans="13:23" customFormat="1" x14ac:dyDescent="0.2">
      <c r="M118" s="627"/>
      <c r="N118" s="627"/>
      <c r="O118" s="627"/>
      <c r="P118" s="627"/>
      <c r="Q118" s="627"/>
      <c r="R118" s="627"/>
      <c r="S118" s="627"/>
      <c r="T118" s="627"/>
      <c r="U118" s="627"/>
      <c r="V118" s="627"/>
      <c r="W118" s="627"/>
    </row>
    <row r="119" spans="13:23" customFormat="1" x14ac:dyDescent="0.2">
      <c r="M119" s="627"/>
      <c r="N119" s="627"/>
      <c r="O119" s="627"/>
      <c r="P119" s="627"/>
      <c r="Q119" s="627"/>
      <c r="R119" s="627"/>
      <c r="S119" s="627"/>
      <c r="T119" s="627"/>
      <c r="U119" s="627"/>
      <c r="V119" s="627"/>
      <c r="W119" s="627"/>
    </row>
    <row r="120" spans="13:23" customFormat="1" x14ac:dyDescent="0.2">
      <c r="M120" s="627"/>
      <c r="N120" s="627"/>
      <c r="O120" s="627"/>
      <c r="P120" s="627"/>
      <c r="Q120" s="627"/>
      <c r="R120" s="627"/>
      <c r="S120" s="627"/>
      <c r="T120" s="627"/>
      <c r="U120" s="627"/>
      <c r="V120" s="627"/>
      <c r="W120" s="627"/>
    </row>
    <row r="121" spans="13:23" customFormat="1" x14ac:dyDescent="0.2">
      <c r="M121" s="627"/>
      <c r="N121" s="627"/>
      <c r="O121" s="627"/>
      <c r="P121" s="627"/>
      <c r="Q121" s="627"/>
      <c r="R121" s="627"/>
      <c r="S121" s="627"/>
      <c r="T121" s="627"/>
      <c r="U121" s="627"/>
      <c r="V121" s="627"/>
      <c r="W121" s="627"/>
    </row>
    <row r="122" spans="13:23" customFormat="1" x14ac:dyDescent="0.2">
      <c r="M122" s="627"/>
      <c r="N122" s="627"/>
      <c r="O122" s="627"/>
      <c r="P122" s="627"/>
      <c r="Q122" s="627"/>
      <c r="R122" s="627"/>
      <c r="S122" s="627"/>
      <c r="T122" s="627"/>
      <c r="U122" s="627"/>
      <c r="V122" s="627"/>
      <c r="W122" s="627"/>
    </row>
    <row r="123" spans="13:23" customFormat="1" x14ac:dyDescent="0.2">
      <c r="M123" s="627"/>
      <c r="N123" s="627"/>
      <c r="O123" s="627"/>
      <c r="P123" s="627"/>
      <c r="Q123" s="627"/>
      <c r="R123" s="627"/>
      <c r="S123" s="627"/>
      <c r="T123" s="627"/>
      <c r="U123" s="627"/>
      <c r="V123" s="627"/>
      <c r="W123" s="627"/>
    </row>
    <row r="124" spans="13:23" customFormat="1" x14ac:dyDescent="0.2">
      <c r="M124" s="627"/>
      <c r="N124" s="627"/>
      <c r="O124" s="627"/>
      <c r="P124" s="627"/>
      <c r="Q124" s="627"/>
      <c r="R124" s="627"/>
      <c r="S124" s="627"/>
      <c r="T124" s="627"/>
      <c r="U124" s="627"/>
      <c r="V124" s="627"/>
      <c r="W124" s="627"/>
    </row>
    <row r="125" spans="13:23" customFormat="1" x14ac:dyDescent="0.2">
      <c r="M125" s="627"/>
      <c r="N125" s="627"/>
      <c r="O125" s="627"/>
      <c r="P125" s="627"/>
      <c r="Q125" s="627"/>
      <c r="R125" s="627"/>
      <c r="S125" s="627"/>
      <c r="T125" s="627"/>
      <c r="U125" s="627"/>
      <c r="V125" s="627"/>
      <c r="W125" s="627"/>
    </row>
    <row r="126" spans="13:23" customFormat="1" x14ac:dyDescent="0.2">
      <c r="M126" s="627"/>
      <c r="N126" s="627"/>
      <c r="O126" s="627"/>
      <c r="P126" s="627"/>
      <c r="Q126" s="627"/>
      <c r="R126" s="627"/>
      <c r="S126" s="627"/>
      <c r="T126" s="627"/>
      <c r="U126" s="627"/>
      <c r="V126" s="627"/>
      <c r="W126" s="627"/>
    </row>
    <row r="127" spans="13:23" customFormat="1" x14ac:dyDescent="0.2">
      <c r="M127" s="627"/>
      <c r="N127" s="627"/>
      <c r="O127" s="627"/>
      <c r="P127" s="627"/>
      <c r="Q127" s="627"/>
      <c r="R127" s="627"/>
      <c r="S127" s="627"/>
      <c r="T127" s="627"/>
      <c r="U127" s="627"/>
      <c r="V127" s="627"/>
      <c r="W127" s="627"/>
    </row>
  </sheetData>
  <sheetProtection formatCells="0" formatColumns="0" formatRows="0"/>
  <mergeCells count="96">
    <mergeCell ref="V2:V5"/>
    <mergeCell ref="W2:W5"/>
    <mergeCell ref="K1:W1"/>
    <mergeCell ref="T2:T5"/>
    <mergeCell ref="U2:U5"/>
    <mergeCell ref="M2:M5"/>
    <mergeCell ref="N2:N5"/>
    <mergeCell ref="O2:O5"/>
    <mergeCell ref="P2:P5"/>
    <mergeCell ref="S2:S5"/>
    <mergeCell ref="R2:R5"/>
    <mergeCell ref="Q2:Q5"/>
    <mergeCell ref="J2:J5"/>
    <mergeCell ref="K2:K5"/>
    <mergeCell ref="L2:L5"/>
    <mergeCell ref="A4:H4"/>
    <mergeCell ref="A6:H6"/>
    <mergeCell ref="A3:H3"/>
    <mergeCell ref="I1:I5"/>
    <mergeCell ref="B15:H15"/>
    <mergeCell ref="A7:H7"/>
    <mergeCell ref="A9:H9"/>
    <mergeCell ref="A10:H10"/>
    <mergeCell ref="A8:H8"/>
    <mergeCell ref="B11:H11"/>
    <mergeCell ref="B49:G49"/>
    <mergeCell ref="B45:H45"/>
    <mergeCell ref="B46:H46"/>
    <mergeCell ref="B43:H43"/>
    <mergeCell ref="B17:H17"/>
    <mergeCell ref="B38:H38"/>
    <mergeCell ref="B29:H29"/>
    <mergeCell ref="B30:H30"/>
    <mergeCell ref="B34:H34"/>
    <mergeCell ref="B35:H35"/>
    <mergeCell ref="B37:H37"/>
    <mergeCell ref="B23:H23"/>
    <mergeCell ref="B39:H39"/>
    <mergeCell ref="B40:H40"/>
    <mergeCell ref="B18:H18"/>
    <mergeCell ref="B19:H19"/>
    <mergeCell ref="B47:G47"/>
    <mergeCell ref="B48:G48"/>
    <mergeCell ref="B24:H24"/>
    <mergeCell ref="B31:H31"/>
    <mergeCell ref="B32:H32"/>
    <mergeCell ref="B44:H44"/>
    <mergeCell ref="B25:H25"/>
    <mergeCell ref="B50:G50"/>
    <mergeCell ref="A1:H2"/>
    <mergeCell ref="B12:H12"/>
    <mergeCell ref="B13:H13"/>
    <mergeCell ref="B14:H14"/>
    <mergeCell ref="B26:H26"/>
    <mergeCell ref="B16:H16"/>
    <mergeCell ref="B42:H42"/>
    <mergeCell ref="B33:H33"/>
    <mergeCell ref="B36:H36"/>
    <mergeCell ref="B27:H27"/>
    <mergeCell ref="B20:H20"/>
    <mergeCell ref="B21:H21"/>
    <mergeCell ref="A22:H22"/>
    <mergeCell ref="B41:H41"/>
    <mergeCell ref="B28:H28"/>
    <mergeCell ref="A72:D72"/>
    <mergeCell ref="E72:H72"/>
    <mergeCell ref="A70:D70"/>
    <mergeCell ref="E70:H70"/>
    <mergeCell ref="A71:D71"/>
    <mergeCell ref="E71:H71"/>
    <mergeCell ref="A68:D68"/>
    <mergeCell ref="E68:H68"/>
    <mergeCell ref="A69:D69"/>
    <mergeCell ref="E69:H69"/>
    <mergeCell ref="A66:D66"/>
    <mergeCell ref="E66:H66"/>
    <mergeCell ref="A67:D67"/>
    <mergeCell ref="E67:H67"/>
    <mergeCell ref="E64:H64"/>
    <mergeCell ref="A65:D65"/>
    <mergeCell ref="E65:H65"/>
    <mergeCell ref="A63:D63"/>
    <mergeCell ref="E63:H63"/>
    <mergeCell ref="A64:D64"/>
    <mergeCell ref="E62:H62"/>
    <mergeCell ref="A53:H53"/>
    <mergeCell ref="A54:H54"/>
    <mergeCell ref="B51:G51"/>
    <mergeCell ref="B52:G52"/>
    <mergeCell ref="A60:H60"/>
    <mergeCell ref="A61:H61"/>
    <mergeCell ref="A55:H55"/>
    <mergeCell ref="B56:H56"/>
    <mergeCell ref="B58:H58"/>
    <mergeCell ref="A59:H59"/>
    <mergeCell ref="A57:H57"/>
  </mergeCells>
  <phoneticPr fontId="0" type="noConversion"/>
  <printOptions headings="1" gridLines="1"/>
  <pageMargins left="0.23" right="0.25" top="0.18" bottom="0.33" header="0.17" footer="0.2"/>
  <pageSetup scale="60" fitToWidth="3" orientation="landscape" r:id="rId1"/>
  <headerFooter alignWithMargins="0">
    <oddFooter>&amp;L&amp;8&amp;F, &amp;A&amp;C&amp;8&amp;D&amp;R&amp;8&amp;P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T208"/>
  <sheetViews>
    <sheetView zoomScale="75" zoomScaleNormal="75" workbookViewId="0">
      <selection activeCell="I5" sqref="I5"/>
    </sheetView>
  </sheetViews>
  <sheetFormatPr defaultColWidth="9.140625"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5703125" style="1" customWidth="1"/>
    <col min="19" max="19" width="12.7109375" style="1" customWidth="1"/>
    <col min="20" max="20" width="10.5703125" style="1" customWidth="1"/>
    <col min="21" max="21" width="12.7109375" style="1" customWidth="1"/>
    <col min="22" max="22" width="10.5703125" style="1" customWidth="1"/>
    <col min="23" max="23" width="12.7109375" style="1" customWidth="1"/>
    <col min="24" max="24" width="10.42578125" style="1" customWidth="1"/>
    <col min="25" max="25" width="12.7109375" style="230" customWidth="1"/>
    <col min="26" max="26" width="12.28515625" style="230" customWidth="1"/>
    <col min="27" max="27" width="10.5703125" style="230" customWidth="1"/>
    <col min="28" max="30" width="10.5703125" style="231" customWidth="1"/>
    <col min="31" max="31" width="13.85546875" style="68" customWidth="1"/>
    <col min="32" max="32" width="11" style="68" customWidth="1"/>
    <col min="33" max="33" width="15.140625" style="184" customWidth="1"/>
    <col min="34" max="34" width="5.28515625" style="68" hidden="1" customWidth="1"/>
    <col min="35" max="35" width="14.28515625" style="163" customWidth="1"/>
    <col min="36" max="36" width="13.7109375" style="163" customWidth="1"/>
    <col min="37" max="37" width="28.5703125" style="163" customWidth="1"/>
    <col min="38" max="38" width="22.42578125" style="147" customWidth="1"/>
    <col min="39" max="46" width="21.7109375" style="147" customWidth="1"/>
    <col min="47" max="16384" width="9.140625" style="1"/>
  </cols>
  <sheetData>
    <row r="1" spans="1:46" ht="18.75" customHeight="1" thickBot="1" x14ac:dyDescent="0.25">
      <c r="A1" s="862" t="str">
        <f>'SC Staffing Summary'!A1:F2</f>
        <v>FY 2016</v>
      </c>
      <c r="B1" s="862"/>
      <c r="C1" s="862"/>
      <c r="D1" s="862"/>
      <c r="E1" s="862"/>
      <c r="F1" s="863"/>
      <c r="G1" s="20"/>
      <c r="H1" s="20"/>
      <c r="I1" s="918" t="s">
        <v>190</v>
      </c>
      <c r="J1" s="919"/>
      <c r="K1" s="919"/>
      <c r="L1" s="919"/>
      <c r="M1" s="919"/>
      <c r="N1" s="919"/>
      <c r="O1" s="919"/>
      <c r="P1" s="919"/>
      <c r="Q1" s="919"/>
      <c r="R1" s="919"/>
      <c r="S1" s="919"/>
      <c r="T1" s="919"/>
      <c r="U1" s="919"/>
      <c r="V1" s="919"/>
      <c r="W1" s="919"/>
      <c r="X1" s="919"/>
      <c r="Y1" s="919"/>
      <c r="Z1" s="919"/>
      <c r="AA1" s="919"/>
      <c r="AB1" s="919"/>
      <c r="AC1" s="919"/>
      <c r="AD1" s="919"/>
      <c r="AK1" s="228"/>
      <c r="AL1" s="180"/>
    </row>
    <row r="2" spans="1:46" ht="17.25" customHeight="1" thickBot="1" x14ac:dyDescent="0.25">
      <c r="A2" s="862"/>
      <c r="B2" s="862"/>
      <c r="C2" s="862"/>
      <c r="D2" s="862"/>
      <c r="E2" s="862"/>
      <c r="F2" s="863"/>
      <c r="G2" s="922"/>
      <c r="H2" s="923"/>
      <c r="I2" s="924" t="s">
        <v>192</v>
      </c>
      <c r="J2" s="925"/>
      <c r="K2" s="925"/>
      <c r="L2" s="925"/>
      <c r="M2" s="925"/>
      <c r="N2" s="925"/>
      <c r="O2" s="925"/>
      <c r="P2" s="925"/>
      <c r="Q2" s="925"/>
      <c r="R2" s="925"/>
      <c r="S2" s="925"/>
      <c r="T2" s="925"/>
      <c r="U2" s="925"/>
      <c r="V2" s="925"/>
      <c r="W2" s="925"/>
      <c r="X2" s="925"/>
      <c r="Y2" s="924" t="s">
        <v>191</v>
      </c>
      <c r="Z2" s="925"/>
      <c r="AA2" s="925"/>
      <c r="AB2" s="925"/>
      <c r="AC2" s="925"/>
      <c r="AD2" s="925"/>
      <c r="AF2" s="682" t="s">
        <v>711</v>
      </c>
      <c r="AG2" s="627"/>
      <c r="AH2" s="627"/>
      <c r="AI2" s="627"/>
      <c r="AJ2" s="627"/>
      <c r="AK2" s="672"/>
      <c r="AL2" s="627"/>
    </row>
    <row r="3" spans="1:46" ht="54" customHeight="1" thickBot="1" x14ac:dyDescent="0.3">
      <c r="A3" s="860" t="str">
        <f>'START HERE'!$C$3</f>
        <v>XX</v>
      </c>
      <c r="B3" s="860"/>
      <c r="C3" s="860"/>
      <c r="D3" s="860"/>
      <c r="E3" s="860"/>
      <c r="F3" s="861"/>
      <c r="G3" s="914" t="s">
        <v>701</v>
      </c>
      <c r="H3" s="915"/>
      <c r="I3" s="930" t="s">
        <v>702</v>
      </c>
      <c r="J3" s="931"/>
      <c r="K3" s="930" t="s">
        <v>703</v>
      </c>
      <c r="L3" s="931"/>
      <c r="M3" s="930" t="s">
        <v>704</v>
      </c>
      <c r="N3" s="931"/>
      <c r="O3" s="930" t="s">
        <v>705</v>
      </c>
      <c r="P3" s="931"/>
      <c r="Q3" s="930" t="s">
        <v>706</v>
      </c>
      <c r="R3" s="931"/>
      <c r="S3" s="930" t="s">
        <v>707</v>
      </c>
      <c r="T3" s="931"/>
      <c r="U3" s="930" t="s">
        <v>708</v>
      </c>
      <c r="V3" s="931"/>
      <c r="W3" s="930" t="s">
        <v>709</v>
      </c>
      <c r="X3" s="931"/>
      <c r="Y3" s="926" t="s">
        <v>150</v>
      </c>
      <c r="Z3" s="927"/>
      <c r="AA3" s="926" t="s">
        <v>150</v>
      </c>
      <c r="AB3" s="927"/>
      <c r="AC3" s="926" t="s">
        <v>150</v>
      </c>
      <c r="AD3" s="927"/>
      <c r="AF3" s="716" t="s">
        <v>654</v>
      </c>
      <c r="AG3" s="722" t="s">
        <v>712</v>
      </c>
      <c r="AH3" s="716" t="s">
        <v>655</v>
      </c>
      <c r="AI3" s="716" t="s">
        <v>655</v>
      </c>
      <c r="AJ3" s="716" t="s">
        <v>713</v>
      </c>
      <c r="AK3" s="716" t="s">
        <v>714</v>
      </c>
      <c r="AL3" s="716" t="s">
        <v>715</v>
      </c>
    </row>
    <row r="4" spans="1:46" ht="31.5" customHeight="1" thickBot="1" x14ac:dyDescent="0.25">
      <c r="A4" s="860" t="str">
        <f>'START HERE'!C4</f>
        <v>GGXXXX0000</v>
      </c>
      <c r="B4" s="860"/>
      <c r="C4" s="860"/>
      <c r="D4" s="860"/>
      <c r="E4" s="860"/>
      <c r="F4" s="861"/>
      <c r="G4" s="916"/>
      <c r="H4" s="917"/>
      <c r="I4" s="928" t="s">
        <v>791</v>
      </c>
      <c r="J4" s="929"/>
      <c r="K4" s="929"/>
      <c r="L4" s="929"/>
      <c r="M4" s="929"/>
      <c r="N4" s="929"/>
      <c r="O4" s="929"/>
      <c r="P4" s="929"/>
      <c r="Q4" s="929"/>
      <c r="R4" s="929"/>
      <c r="S4" s="929"/>
      <c r="T4" s="929"/>
      <c r="U4" s="929"/>
      <c r="V4" s="929"/>
      <c r="W4" s="929"/>
      <c r="X4" s="929"/>
      <c r="Y4" s="920" t="s">
        <v>479</v>
      </c>
      <c r="Z4" s="921"/>
      <c r="AA4" s="920" t="s">
        <v>480</v>
      </c>
      <c r="AB4" s="921"/>
      <c r="AC4" s="920" t="s">
        <v>481</v>
      </c>
      <c r="AD4" s="921"/>
      <c r="AE4" s="303"/>
      <c r="AF4" s="717" t="s">
        <v>249</v>
      </c>
      <c r="AG4" s="717" t="s">
        <v>716</v>
      </c>
      <c r="AH4" s="717" t="s">
        <v>657</v>
      </c>
      <c r="AI4" s="717" t="s">
        <v>657</v>
      </c>
      <c r="AJ4" s="717" t="s">
        <v>656</v>
      </c>
      <c r="AK4" s="717" t="s">
        <v>717</v>
      </c>
      <c r="AL4" s="717">
        <v>30</v>
      </c>
    </row>
    <row r="5" spans="1:46" s="2" customFormat="1" ht="43.5" thickBot="1" x14ac:dyDescent="0.25">
      <c r="A5" s="504"/>
      <c r="B5" s="502"/>
      <c r="C5" s="502"/>
      <c r="D5" s="502"/>
      <c r="E5" s="502"/>
      <c r="F5" s="503"/>
      <c r="G5" s="912"/>
      <c r="H5" s="913"/>
      <c r="I5" s="626" t="s">
        <v>710</v>
      </c>
      <c r="J5" s="625"/>
      <c r="K5" s="626" t="s">
        <v>710</v>
      </c>
      <c r="L5" s="625"/>
      <c r="M5" s="626" t="s">
        <v>710</v>
      </c>
      <c r="N5" s="625"/>
      <c r="O5" s="626" t="s">
        <v>710</v>
      </c>
      <c r="P5" s="625"/>
      <c r="Q5" s="626" t="s">
        <v>710</v>
      </c>
      <c r="R5" s="625"/>
      <c r="S5" s="626" t="s">
        <v>710</v>
      </c>
      <c r="T5" s="625"/>
      <c r="U5" s="626" t="s">
        <v>710</v>
      </c>
      <c r="V5" s="625"/>
      <c r="W5" s="626" t="s">
        <v>710</v>
      </c>
      <c r="X5" s="625"/>
      <c r="Y5" s="497" t="s">
        <v>193</v>
      </c>
      <c r="Z5" s="48"/>
      <c r="AA5" s="497" t="s">
        <v>194</v>
      </c>
      <c r="AB5" s="48"/>
      <c r="AC5" s="497" t="s">
        <v>194</v>
      </c>
      <c r="AD5" s="48"/>
      <c r="AE5" s="305"/>
      <c r="AF5" s="717" t="s">
        <v>233</v>
      </c>
      <c r="AG5" s="717" t="s">
        <v>718</v>
      </c>
      <c r="AH5" s="717" t="s">
        <v>657</v>
      </c>
      <c r="AI5" s="717" t="s">
        <v>657</v>
      </c>
      <c r="AJ5" s="717" t="s">
        <v>656</v>
      </c>
      <c r="AK5" s="717" t="s">
        <v>719</v>
      </c>
      <c r="AL5" s="717">
        <v>25</v>
      </c>
      <c r="AM5" s="181"/>
      <c r="AN5" s="181"/>
      <c r="AO5" s="181"/>
      <c r="AP5" s="181"/>
      <c r="AQ5" s="181"/>
      <c r="AR5" s="181"/>
      <c r="AS5" s="181"/>
      <c r="AT5" s="181"/>
    </row>
    <row r="6" spans="1:46" s="46" customFormat="1" ht="63.75" x14ac:dyDescent="0.2">
      <c r="A6" s="43" t="s">
        <v>153</v>
      </c>
      <c r="B6" s="43" t="s">
        <v>154</v>
      </c>
      <c r="C6" s="329" t="str">
        <f>'SC Staffing Summary'!C6</f>
        <v>TOTAL HOURS (work+leave), max 2096 hr per FTE</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717" t="s">
        <v>256</v>
      </c>
      <c r="AG6" s="717" t="s">
        <v>720</v>
      </c>
      <c r="AH6" s="717" t="s">
        <v>721</v>
      </c>
      <c r="AI6" s="717" t="s">
        <v>721</v>
      </c>
      <c r="AJ6" s="717" t="s">
        <v>722</v>
      </c>
      <c r="AK6" s="717" t="s">
        <v>723</v>
      </c>
      <c r="AL6" s="717">
        <v>3</v>
      </c>
      <c r="AM6" s="47"/>
      <c r="AN6" s="47"/>
      <c r="AO6" s="47"/>
      <c r="AP6" s="47"/>
      <c r="AQ6" s="438"/>
      <c r="AR6" s="47"/>
      <c r="AS6" s="47"/>
      <c r="AT6" s="47"/>
    </row>
    <row r="7" spans="1:46" s="57" customFormat="1" ht="16.5" customHeight="1" x14ac:dyDescent="0.2">
      <c r="A7" s="85"/>
      <c r="B7" s="492" t="s">
        <v>161</v>
      </c>
      <c r="C7" s="86">
        <f>SUM(C8:C42)</f>
        <v>0</v>
      </c>
      <c r="D7" s="492"/>
      <c r="E7" s="492"/>
      <c r="F7" s="662">
        <f>SUM(G7,I7,K7,M7,O7,Q7,S7,U7,W7,Y7,AA7,AC7)</f>
        <v>0</v>
      </c>
      <c r="G7" s="54">
        <f>SUM(G8:G42)</f>
        <v>0</v>
      </c>
      <c r="H7" s="55">
        <f>SUM(H8:H42)</f>
        <v>0</v>
      </c>
      <c r="I7" s="54">
        <f t="shared" ref="I7:V7" si="0">SUM(I8:I42)</f>
        <v>0</v>
      </c>
      <c r="J7" s="55">
        <f t="shared" si="0"/>
        <v>0</v>
      </c>
      <c r="K7" s="54">
        <f t="shared" si="0"/>
        <v>0</v>
      </c>
      <c r="L7" s="55">
        <f t="shared" si="0"/>
        <v>0</v>
      </c>
      <c r="M7" s="54">
        <f t="shared" si="0"/>
        <v>0</v>
      </c>
      <c r="N7" s="55">
        <f t="shared" si="0"/>
        <v>0</v>
      </c>
      <c r="O7" s="54">
        <f>SUM(O8:O42)</f>
        <v>0</v>
      </c>
      <c r="P7" s="55">
        <f>SUM(P8:P42)</f>
        <v>0</v>
      </c>
      <c r="Q7" s="54">
        <f t="shared" si="0"/>
        <v>0</v>
      </c>
      <c r="R7" s="55">
        <f t="shared" si="0"/>
        <v>0</v>
      </c>
      <c r="S7" s="54">
        <f>SUM(S8:S42)</f>
        <v>0</v>
      </c>
      <c r="T7" s="55">
        <f>SUM(T8:T42)</f>
        <v>0</v>
      </c>
      <c r="U7" s="54">
        <f t="shared" si="0"/>
        <v>0</v>
      </c>
      <c r="V7" s="55">
        <f t="shared" si="0"/>
        <v>0</v>
      </c>
      <c r="W7" s="54">
        <f t="shared" ref="W7:AD7" si="1">SUM(W8:W42)</f>
        <v>0</v>
      </c>
      <c r="X7" s="55">
        <f t="shared" si="1"/>
        <v>0</v>
      </c>
      <c r="Y7" s="54">
        <f t="shared" si="1"/>
        <v>0</v>
      </c>
      <c r="Z7" s="55">
        <f t="shared" si="1"/>
        <v>0</v>
      </c>
      <c r="AA7" s="54">
        <f t="shared" si="1"/>
        <v>0</v>
      </c>
      <c r="AB7" s="55">
        <f t="shared" si="1"/>
        <v>0</v>
      </c>
      <c r="AC7" s="54">
        <f t="shared" si="1"/>
        <v>0</v>
      </c>
      <c r="AD7" s="55">
        <f t="shared" si="1"/>
        <v>0</v>
      </c>
      <c r="AE7" s="441"/>
      <c r="AF7" s="717" t="s">
        <v>256</v>
      </c>
      <c r="AG7" s="717" t="s">
        <v>724</v>
      </c>
      <c r="AH7" s="717" t="s">
        <v>657</v>
      </c>
      <c r="AI7" s="717" t="s">
        <v>657</v>
      </c>
      <c r="AJ7" s="717" t="s">
        <v>656</v>
      </c>
      <c r="AK7" s="717" t="s">
        <v>725</v>
      </c>
      <c r="AL7" s="717">
        <v>30</v>
      </c>
      <c r="AM7" s="185"/>
      <c r="AN7" s="185"/>
      <c r="AO7" s="185"/>
      <c r="AP7" s="185"/>
      <c r="AQ7" s="439"/>
      <c r="AR7" s="185"/>
      <c r="AS7" s="185"/>
      <c r="AT7" s="185"/>
    </row>
    <row r="8" spans="1:46" s="66" customFormat="1" ht="16.5" customHeight="1" x14ac:dyDescent="0.2">
      <c r="A8" s="127">
        <f>'SC Staffing Summary'!$A$8</f>
        <v>0</v>
      </c>
      <c r="B8" s="128" t="str">
        <f>'SC Staffing Summary'!B8</f>
        <v>NAWQA-- SC Contact</v>
      </c>
      <c r="C8" s="65">
        <f>SUM(H8,J8,L8,N8,P8,R8,T8,V8,X8,Z8,AB8,AD8)</f>
        <v>0</v>
      </c>
      <c r="D8" s="132">
        <f>'SC Staffing Summary'!D8</f>
        <v>0</v>
      </c>
      <c r="E8" s="132">
        <f>'SC Staffing Summary'!E8</f>
        <v>0</v>
      </c>
      <c r="F8" s="434">
        <f>'SC Staffing Summary'!F8</f>
        <v>0</v>
      </c>
      <c r="G8" s="62">
        <f>$F$8*H8</f>
        <v>0</v>
      </c>
      <c r="H8" s="63"/>
      <c r="I8" s="62">
        <f>$F$8*J8</f>
        <v>0</v>
      </c>
      <c r="J8" s="63">
        <v>0</v>
      </c>
      <c r="K8" s="62">
        <f>$F$8*L8</f>
        <v>0</v>
      </c>
      <c r="L8" s="63"/>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440"/>
      <c r="AF8" s="717" t="s">
        <v>256</v>
      </c>
      <c r="AG8" s="717" t="s">
        <v>726</v>
      </c>
      <c r="AH8" s="717" t="s">
        <v>657</v>
      </c>
      <c r="AI8" s="717" t="s">
        <v>657</v>
      </c>
      <c r="AJ8" s="717" t="s">
        <v>656</v>
      </c>
      <c r="AK8" s="717" t="s">
        <v>719</v>
      </c>
      <c r="AL8" s="717">
        <v>23</v>
      </c>
      <c r="AM8" s="68"/>
      <c r="AN8" s="68"/>
      <c r="AO8" s="68"/>
      <c r="AP8" s="68"/>
      <c r="AQ8" s="440"/>
      <c r="AR8" s="68"/>
      <c r="AS8" s="68"/>
      <c r="AT8" s="68"/>
    </row>
    <row r="9" spans="1:46" s="66" customFormat="1" ht="16.5" customHeight="1" x14ac:dyDescent="0.2">
      <c r="A9" s="127">
        <f>'SC Staffing Summary'!$A$9</f>
        <v>0</v>
      </c>
      <c r="B9" s="128" t="str">
        <f>'SC Staffing Summary'!$B$9</f>
        <v>Specify</v>
      </c>
      <c r="C9" s="65">
        <f t="shared" ref="C9:C42" si="2">SUM(H9,J9,L9,N9,P9,R9,T9,V9,X9,Z9,AB9,AD9)</f>
        <v>0</v>
      </c>
      <c r="D9" s="132">
        <f>'SC Staffing Summary'!D9</f>
        <v>0</v>
      </c>
      <c r="E9" s="132">
        <f>'SC Staffing Summary'!E9</f>
        <v>0</v>
      </c>
      <c r="F9" s="434">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440"/>
      <c r="AF9" s="717" t="s">
        <v>256</v>
      </c>
      <c r="AG9" s="717" t="s">
        <v>727</v>
      </c>
      <c r="AH9" s="717" t="s">
        <v>657</v>
      </c>
      <c r="AI9" s="717" t="s">
        <v>657</v>
      </c>
      <c r="AJ9" s="717" t="s">
        <v>656</v>
      </c>
      <c r="AK9" s="717" t="s">
        <v>719</v>
      </c>
      <c r="AL9" s="717">
        <v>22</v>
      </c>
      <c r="AM9" s="68"/>
      <c r="AN9" s="68"/>
      <c r="AO9" s="68"/>
      <c r="AP9" s="68"/>
      <c r="AQ9" s="440"/>
      <c r="AR9" s="68"/>
      <c r="AS9" s="68"/>
      <c r="AT9" s="68"/>
    </row>
    <row r="10" spans="1:46" s="66" customFormat="1" ht="16.5" customHeight="1" x14ac:dyDescent="0.2">
      <c r="A10" s="127">
        <f>'SC Staffing Summary'!$A$10</f>
        <v>0</v>
      </c>
      <c r="B10" s="128" t="str">
        <f>'SC Staffing Summary'!$B$10</f>
        <v>Specify</v>
      </c>
      <c r="C10" s="65">
        <f t="shared" si="2"/>
        <v>0</v>
      </c>
      <c r="D10" s="132">
        <f>'SC Staffing Summary'!D10</f>
        <v>0</v>
      </c>
      <c r="E10" s="132">
        <f>'SC Staffing Summary'!E10</f>
        <v>0</v>
      </c>
      <c r="F10" s="434">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440"/>
      <c r="AF10" s="717" t="s">
        <v>256</v>
      </c>
      <c r="AG10" s="717" t="s">
        <v>728</v>
      </c>
      <c r="AH10" s="717" t="s">
        <v>729</v>
      </c>
      <c r="AI10" s="717" t="s">
        <v>729</v>
      </c>
      <c r="AJ10" s="717" t="s">
        <v>656</v>
      </c>
      <c r="AK10" s="717" t="s">
        <v>717</v>
      </c>
      <c r="AL10" s="717">
        <v>25</v>
      </c>
      <c r="AM10" s="68"/>
      <c r="AN10" s="68"/>
      <c r="AO10" s="68"/>
      <c r="AP10" s="68"/>
      <c r="AQ10" s="440"/>
      <c r="AR10" s="68"/>
      <c r="AS10" s="68"/>
      <c r="AT10" s="68"/>
    </row>
    <row r="11" spans="1:46" s="66" customFormat="1" ht="16.5" customHeight="1" x14ac:dyDescent="0.2">
      <c r="A11" s="127">
        <f>'SC Staffing Summary'!$A$11</f>
        <v>0</v>
      </c>
      <c r="B11" s="128" t="str">
        <f>'SC Staffing Summary'!$B$11</f>
        <v>Specify</v>
      </c>
      <c r="C11" s="65">
        <f t="shared" si="2"/>
        <v>0</v>
      </c>
      <c r="D11" s="132">
        <f>'SC Staffing Summary'!D11</f>
        <v>0</v>
      </c>
      <c r="E11" s="132">
        <f>'SC Staffing Summary'!E11</f>
        <v>0</v>
      </c>
      <c r="F11" s="434">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440"/>
      <c r="AF11" s="717" t="s">
        <v>240</v>
      </c>
      <c r="AG11" s="717" t="s">
        <v>730</v>
      </c>
      <c r="AH11" s="717" t="s">
        <v>731</v>
      </c>
      <c r="AI11" s="717" t="s">
        <v>731</v>
      </c>
      <c r="AJ11" s="717" t="s">
        <v>732</v>
      </c>
      <c r="AK11" s="717" t="s">
        <v>733</v>
      </c>
      <c r="AL11" s="717">
        <v>40</v>
      </c>
      <c r="AM11" s="68"/>
      <c r="AN11" s="68"/>
      <c r="AO11" s="68"/>
      <c r="AP11" s="68"/>
      <c r="AQ11" s="440"/>
      <c r="AR11" s="68"/>
      <c r="AS11" s="68"/>
      <c r="AT11" s="68"/>
    </row>
    <row r="12" spans="1:46" s="66" customFormat="1" ht="16.5" customHeight="1" x14ac:dyDescent="0.2">
      <c r="A12" s="127">
        <f>'SC Staffing Summary'!$A$12</f>
        <v>0</v>
      </c>
      <c r="B12" s="128" t="str">
        <f>'SC Staffing Summary'!$B$12</f>
        <v>Specify</v>
      </c>
      <c r="C12" s="65">
        <f t="shared" si="2"/>
        <v>0</v>
      </c>
      <c r="D12" s="132">
        <f>'SC Staffing Summary'!D12</f>
        <v>0</v>
      </c>
      <c r="E12" s="132">
        <f>'SC Staffing Summary'!E12</f>
        <v>0</v>
      </c>
      <c r="F12" s="434">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440"/>
      <c r="AF12" s="717" t="s">
        <v>240</v>
      </c>
      <c r="AG12" s="718" t="s">
        <v>734</v>
      </c>
      <c r="AH12" s="717" t="s">
        <v>729</v>
      </c>
      <c r="AI12" s="717" t="s">
        <v>729</v>
      </c>
      <c r="AJ12" s="717" t="s">
        <v>656</v>
      </c>
      <c r="AK12" s="717" t="s">
        <v>717</v>
      </c>
      <c r="AL12" s="717">
        <v>30</v>
      </c>
      <c r="AM12" s="68"/>
      <c r="AN12" s="68"/>
      <c r="AO12" s="68"/>
      <c r="AP12" s="68"/>
      <c r="AQ12" s="440"/>
      <c r="AR12" s="68"/>
      <c r="AS12" s="68"/>
      <c r="AT12" s="68"/>
    </row>
    <row r="13" spans="1:46" s="66" customFormat="1" ht="16.5" customHeight="1" x14ac:dyDescent="0.2">
      <c r="A13" s="127">
        <f>'SC Staffing Summary'!$A$13</f>
        <v>0</v>
      </c>
      <c r="B13" s="128" t="str">
        <f>'SC Staffing Summary'!$B$13</f>
        <v>Specify</v>
      </c>
      <c r="C13" s="65">
        <f t="shared" si="2"/>
        <v>0</v>
      </c>
      <c r="D13" s="132">
        <f>'SC Staffing Summary'!D13</f>
        <v>0</v>
      </c>
      <c r="E13" s="132">
        <f>'SC Staffing Summary'!E13</f>
        <v>0</v>
      </c>
      <c r="F13" s="434">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440"/>
      <c r="AF13" s="717" t="s">
        <v>240</v>
      </c>
      <c r="AG13" s="717" t="s">
        <v>735</v>
      </c>
      <c r="AH13" s="717" t="s">
        <v>729</v>
      </c>
      <c r="AI13" s="717" t="s">
        <v>729</v>
      </c>
      <c r="AJ13" s="717" t="s">
        <v>656</v>
      </c>
      <c r="AK13" s="717" t="s">
        <v>719</v>
      </c>
      <c r="AL13" s="717">
        <v>27</v>
      </c>
      <c r="AM13" s="68"/>
      <c r="AN13" s="68"/>
      <c r="AO13" s="68"/>
      <c r="AP13" s="68"/>
      <c r="AQ13" s="440"/>
      <c r="AR13" s="68"/>
      <c r="AS13" s="68"/>
      <c r="AT13" s="68"/>
    </row>
    <row r="14" spans="1:46" s="66" customFormat="1" ht="16.5" customHeight="1" x14ac:dyDescent="0.2">
      <c r="A14" s="127">
        <f>'SC Staffing Summary'!$A$14</f>
        <v>0</v>
      </c>
      <c r="B14" s="128" t="str">
        <f>'SC Staffing Summary'!$B$14</f>
        <v>Specify</v>
      </c>
      <c r="C14" s="65">
        <f t="shared" si="2"/>
        <v>0</v>
      </c>
      <c r="D14" s="132">
        <f>'SC Staffing Summary'!D14</f>
        <v>0</v>
      </c>
      <c r="E14" s="132">
        <f>'SC Staffing Summary'!E14</f>
        <v>0</v>
      </c>
      <c r="F14" s="434">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440"/>
      <c r="AF14" s="717" t="s">
        <v>261</v>
      </c>
      <c r="AG14" s="717" t="s">
        <v>736</v>
      </c>
      <c r="AH14" s="717" t="s">
        <v>729</v>
      </c>
      <c r="AI14" s="717" t="s">
        <v>729</v>
      </c>
      <c r="AJ14" s="717" t="s">
        <v>737</v>
      </c>
      <c r="AK14" s="717" t="s">
        <v>717</v>
      </c>
      <c r="AL14" s="717">
        <v>30</v>
      </c>
      <c r="AM14" s="68"/>
      <c r="AN14" s="68"/>
      <c r="AO14" s="68"/>
      <c r="AP14" s="68"/>
      <c r="AQ14" s="440"/>
      <c r="AR14" s="68"/>
      <c r="AS14" s="68"/>
      <c r="AT14" s="68"/>
    </row>
    <row r="15" spans="1:46" s="66" customFormat="1" ht="16.5" customHeight="1" x14ac:dyDescent="0.2">
      <c r="A15" s="127">
        <f>'SC Staffing Summary'!$A$15</f>
        <v>0</v>
      </c>
      <c r="B15" s="128" t="str">
        <f>'SC Staffing Summary'!$B$15</f>
        <v>Specify</v>
      </c>
      <c r="C15" s="65">
        <f t="shared" si="2"/>
        <v>0</v>
      </c>
      <c r="D15" s="132">
        <f>'SC Staffing Summary'!D15</f>
        <v>0</v>
      </c>
      <c r="E15" s="132">
        <f>'SC Staffing Summary'!E15</f>
        <v>0</v>
      </c>
      <c r="F15" s="434">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440"/>
      <c r="AF15" s="717" t="s">
        <v>246</v>
      </c>
      <c r="AG15" s="717" t="s">
        <v>738</v>
      </c>
      <c r="AH15" s="717" t="s">
        <v>657</v>
      </c>
      <c r="AI15" s="717" t="s">
        <v>657</v>
      </c>
      <c r="AJ15" s="717" t="s">
        <v>656</v>
      </c>
      <c r="AK15" s="717" t="s">
        <v>725</v>
      </c>
      <c r="AL15" s="717">
        <v>30</v>
      </c>
      <c r="AM15" s="68"/>
      <c r="AN15" s="68"/>
      <c r="AO15" s="68"/>
      <c r="AP15" s="68"/>
      <c r="AQ15" s="440"/>
      <c r="AR15" s="68"/>
      <c r="AS15" s="68"/>
      <c r="AT15" s="68"/>
    </row>
    <row r="16" spans="1:46" s="66" customFormat="1" ht="16.5" customHeight="1" x14ac:dyDescent="0.2">
      <c r="A16" s="127">
        <f>'SC Staffing Summary'!$A$16</f>
        <v>0</v>
      </c>
      <c r="B16" s="128" t="str">
        <f>'SC Staffing Summary'!$B$16</f>
        <v>Specify</v>
      </c>
      <c r="C16" s="65">
        <f t="shared" si="2"/>
        <v>0</v>
      </c>
      <c r="D16" s="132">
        <f>'SC Staffing Summary'!D16</f>
        <v>0</v>
      </c>
      <c r="E16" s="132">
        <f>'SC Staffing Summary'!E16</f>
        <v>0</v>
      </c>
      <c r="F16" s="434">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717" t="s">
        <v>263</v>
      </c>
      <c r="AG16" s="717" t="s">
        <v>739</v>
      </c>
      <c r="AH16" s="717" t="s">
        <v>729</v>
      </c>
      <c r="AI16" s="717" t="s">
        <v>729</v>
      </c>
      <c r="AJ16" s="717" t="s">
        <v>656</v>
      </c>
      <c r="AK16" s="717" t="s">
        <v>725</v>
      </c>
      <c r="AL16" s="717">
        <v>23</v>
      </c>
      <c r="AM16" s="68"/>
      <c r="AN16" s="68"/>
      <c r="AO16" s="68"/>
      <c r="AP16" s="68"/>
      <c r="AQ16" s="440"/>
      <c r="AR16" s="68"/>
      <c r="AS16" s="68"/>
      <c r="AT16" s="68"/>
    </row>
    <row r="17" spans="1:46" s="66" customFormat="1" ht="16.5" customHeight="1" x14ac:dyDescent="0.2">
      <c r="A17" s="127">
        <f>'SC Staffing Summary'!$A$17</f>
        <v>0</v>
      </c>
      <c r="B17" s="128" t="str">
        <f>'SC Staffing Summary'!$B$17</f>
        <v>Specify</v>
      </c>
      <c r="C17" s="65">
        <f t="shared" si="2"/>
        <v>0</v>
      </c>
      <c r="D17" s="132">
        <f>'SC Staffing Summary'!D17</f>
        <v>0</v>
      </c>
      <c r="E17" s="132">
        <f>'SC Staffing Summary'!E17</f>
        <v>0</v>
      </c>
      <c r="F17" s="434">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717" t="s">
        <v>230</v>
      </c>
      <c r="AG17" s="717" t="s">
        <v>740</v>
      </c>
      <c r="AH17" s="717" t="s">
        <v>729</v>
      </c>
      <c r="AI17" s="717" t="s">
        <v>729</v>
      </c>
      <c r="AJ17" s="717" t="s">
        <v>656</v>
      </c>
      <c r="AK17" s="717" t="s">
        <v>719</v>
      </c>
      <c r="AL17" s="717">
        <v>25</v>
      </c>
      <c r="AM17" s="68"/>
      <c r="AN17" s="68"/>
      <c r="AO17" s="68"/>
      <c r="AP17" s="68"/>
      <c r="AQ17" s="440"/>
      <c r="AR17" s="68"/>
      <c r="AS17" s="68"/>
      <c r="AT17" s="68"/>
    </row>
    <row r="18" spans="1:46" s="66" customFormat="1" ht="16.5" customHeight="1" x14ac:dyDescent="0.2">
      <c r="A18" s="127">
        <f>'SC Staffing Summary'!$A$18</f>
        <v>0</v>
      </c>
      <c r="B18" s="128" t="str">
        <f>'SC Staffing Summary'!$B$18</f>
        <v>Specify</v>
      </c>
      <c r="C18" s="65">
        <f t="shared" si="2"/>
        <v>0</v>
      </c>
      <c r="D18" s="132">
        <f>'SC Staffing Summary'!D18</f>
        <v>0</v>
      </c>
      <c r="E18" s="132">
        <f>'SC Staffing Summary'!E18</f>
        <v>0</v>
      </c>
      <c r="F18" s="434">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717" t="s">
        <v>230</v>
      </c>
      <c r="AG18" s="717" t="s">
        <v>741</v>
      </c>
      <c r="AH18" s="717" t="s">
        <v>657</v>
      </c>
      <c r="AI18" s="717" t="s">
        <v>657</v>
      </c>
      <c r="AJ18" s="717" t="s">
        <v>656</v>
      </c>
      <c r="AK18" s="717" t="s">
        <v>717</v>
      </c>
      <c r="AL18" s="717">
        <v>18</v>
      </c>
      <c r="AM18" s="68"/>
      <c r="AN18" s="68"/>
      <c r="AO18" s="68"/>
      <c r="AP18" s="68"/>
      <c r="AQ18" s="440"/>
      <c r="AR18" s="68"/>
      <c r="AS18" s="68"/>
      <c r="AT18" s="68"/>
    </row>
    <row r="19" spans="1:46" s="66" customFormat="1" ht="16.5" customHeight="1" x14ac:dyDescent="0.2">
      <c r="A19" s="127">
        <f>'SC Staffing Summary'!$A$19</f>
        <v>0</v>
      </c>
      <c r="B19" s="128" t="str">
        <f>'SC Staffing Summary'!$B$19</f>
        <v>Specify</v>
      </c>
      <c r="C19" s="65">
        <f t="shared" si="2"/>
        <v>0</v>
      </c>
      <c r="D19" s="132">
        <f>'SC Staffing Summary'!D19</f>
        <v>0</v>
      </c>
      <c r="E19" s="132">
        <f>'SC Staffing Summary'!E19</f>
        <v>0</v>
      </c>
      <c r="F19" s="434">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717" t="s">
        <v>742</v>
      </c>
      <c r="AG19" s="717" t="s">
        <v>743</v>
      </c>
      <c r="AH19" s="717" t="s">
        <v>744</v>
      </c>
      <c r="AI19" s="717" t="s">
        <v>744</v>
      </c>
      <c r="AJ19" s="717" t="s">
        <v>732</v>
      </c>
      <c r="AK19" s="717" t="s">
        <v>733</v>
      </c>
      <c r="AL19" s="717">
        <v>50</v>
      </c>
      <c r="AM19" s="68"/>
      <c r="AN19" s="68"/>
      <c r="AO19" s="68"/>
      <c r="AP19" s="68"/>
      <c r="AQ19" s="440"/>
      <c r="AR19" s="68"/>
      <c r="AS19" s="68"/>
      <c r="AT19" s="68"/>
    </row>
    <row r="20" spans="1:46" s="66" customFormat="1" ht="16.5" customHeight="1" x14ac:dyDescent="0.2">
      <c r="A20" s="127">
        <f>'SC Staffing Summary'!$A$20</f>
        <v>0</v>
      </c>
      <c r="B20" s="128" t="str">
        <f>'SC Staffing Summary'!$B$20</f>
        <v>Specify</v>
      </c>
      <c r="C20" s="65">
        <f t="shared" si="2"/>
        <v>0</v>
      </c>
      <c r="D20" s="132">
        <f>'SC Staffing Summary'!D20</f>
        <v>0</v>
      </c>
      <c r="E20" s="132">
        <f>'SC Staffing Summary'!E20</f>
        <v>0</v>
      </c>
      <c r="F20" s="434">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719" t="s">
        <v>658</v>
      </c>
      <c r="AG20" s="717" t="s">
        <v>745</v>
      </c>
      <c r="AH20" s="717" t="s">
        <v>721</v>
      </c>
      <c r="AI20" s="717" t="s">
        <v>721</v>
      </c>
      <c r="AJ20" s="717" t="s">
        <v>746</v>
      </c>
      <c r="AK20" s="717" t="s">
        <v>723</v>
      </c>
      <c r="AL20" s="717">
        <v>3</v>
      </c>
      <c r="AM20" s="68"/>
      <c r="AN20" s="68"/>
      <c r="AO20" s="68"/>
      <c r="AP20" s="68"/>
      <c r="AQ20" s="440"/>
      <c r="AR20" s="68"/>
      <c r="AS20" s="68"/>
      <c r="AT20" s="68"/>
    </row>
    <row r="21" spans="1:46" s="66" customFormat="1" ht="16.5" customHeight="1" x14ac:dyDescent="0.2">
      <c r="A21" s="127">
        <f>'SC Staffing Summary'!$A$21</f>
        <v>0</v>
      </c>
      <c r="B21" s="128" t="str">
        <f>'SC Staffing Summary'!$B$21</f>
        <v>Specify</v>
      </c>
      <c r="C21" s="65">
        <f t="shared" si="2"/>
        <v>0</v>
      </c>
      <c r="D21" s="132">
        <f>'SC Staffing Summary'!D21</f>
        <v>0</v>
      </c>
      <c r="E21" s="132">
        <f>'SC Staffing Summary'!E21</f>
        <v>0</v>
      </c>
      <c r="F21" s="434">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296"/>
      <c r="AF21" s="719" t="s">
        <v>658</v>
      </c>
      <c r="AG21" s="717" t="s">
        <v>747</v>
      </c>
      <c r="AH21" s="717" t="s">
        <v>729</v>
      </c>
      <c r="AI21" s="717" t="s">
        <v>729</v>
      </c>
      <c r="AJ21" s="717" t="s">
        <v>656</v>
      </c>
      <c r="AK21" s="717" t="s">
        <v>717</v>
      </c>
      <c r="AL21" s="717">
        <v>25</v>
      </c>
      <c r="AM21" s="68"/>
      <c r="AN21" s="68"/>
      <c r="AO21" s="68"/>
      <c r="AP21" s="68"/>
      <c r="AQ21" s="68"/>
      <c r="AR21" s="68"/>
      <c r="AS21" s="68"/>
      <c r="AT21" s="68"/>
    </row>
    <row r="22" spans="1:46" s="66" customFormat="1" ht="16.5" customHeight="1" x14ac:dyDescent="0.2">
      <c r="A22" s="127">
        <f>'SC Staffing Summary'!$A$22</f>
        <v>0</v>
      </c>
      <c r="B22" s="128" t="str">
        <f>'SC Staffing Summary'!$B$22</f>
        <v>Specify</v>
      </c>
      <c r="C22" s="65">
        <f t="shared" si="2"/>
        <v>0</v>
      </c>
      <c r="D22" s="132">
        <f>'SC Staffing Summary'!D22</f>
        <v>0</v>
      </c>
      <c r="E22" s="132">
        <f>'SC Staffing Summary'!E22</f>
        <v>0</v>
      </c>
      <c r="F22" s="434">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296"/>
      <c r="AF22" s="719" t="s">
        <v>658</v>
      </c>
      <c r="AG22" s="717" t="s">
        <v>748</v>
      </c>
      <c r="AH22" s="717" t="s">
        <v>729</v>
      </c>
      <c r="AI22" s="717" t="s">
        <v>729</v>
      </c>
      <c r="AJ22" s="717" t="s">
        <v>656</v>
      </c>
      <c r="AK22" s="717" t="s">
        <v>717</v>
      </c>
      <c r="AL22" s="717">
        <v>27</v>
      </c>
      <c r="AM22" s="68"/>
      <c r="AN22" s="68"/>
      <c r="AO22" s="68"/>
      <c r="AP22" s="68"/>
      <c r="AQ22" s="68"/>
      <c r="AR22" s="68"/>
      <c r="AS22" s="68"/>
      <c r="AT22" s="68"/>
    </row>
    <row r="23" spans="1:46" s="66" customFormat="1" ht="16.5" customHeight="1" x14ac:dyDescent="0.2">
      <c r="A23" s="127">
        <f>'SC Staffing Summary'!$A$23</f>
        <v>0</v>
      </c>
      <c r="B23" s="128" t="str">
        <f>'SC Staffing Summary'!$B$23</f>
        <v>Specify</v>
      </c>
      <c r="C23" s="65">
        <f t="shared" si="2"/>
        <v>0</v>
      </c>
      <c r="D23" s="132">
        <f>'SC Staffing Summary'!D23</f>
        <v>0</v>
      </c>
      <c r="E23" s="132">
        <f>'SC Staffing Summary'!E23</f>
        <v>0</v>
      </c>
      <c r="F23" s="434">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296"/>
      <c r="AF23" s="719" t="s">
        <v>658</v>
      </c>
      <c r="AG23" s="717" t="s">
        <v>749</v>
      </c>
      <c r="AH23" s="717" t="s">
        <v>657</v>
      </c>
      <c r="AI23" s="717" t="s">
        <v>657</v>
      </c>
      <c r="AJ23" s="717" t="s">
        <v>656</v>
      </c>
      <c r="AK23" s="717" t="s">
        <v>717</v>
      </c>
      <c r="AL23" s="717">
        <v>25</v>
      </c>
      <c r="AM23" s="68"/>
      <c r="AN23" s="68"/>
      <c r="AO23" s="68"/>
      <c r="AP23" s="68"/>
      <c r="AQ23" s="68"/>
      <c r="AR23" s="68"/>
      <c r="AS23" s="68"/>
      <c r="AT23" s="68"/>
    </row>
    <row r="24" spans="1:46" s="66" customFormat="1" ht="16.5" customHeight="1" x14ac:dyDescent="0.2">
      <c r="A24" s="127">
        <f>'SC Staffing Summary'!$A$24</f>
        <v>0</v>
      </c>
      <c r="B24" s="128" t="str">
        <f>'SC Staffing Summary'!$B$24</f>
        <v>Specify</v>
      </c>
      <c r="C24" s="65">
        <f t="shared" si="2"/>
        <v>0</v>
      </c>
      <c r="D24" s="132">
        <f>'SC Staffing Summary'!D24</f>
        <v>0</v>
      </c>
      <c r="E24" s="132">
        <f>'SC Staffing Summary'!E24</f>
        <v>0</v>
      </c>
      <c r="F24" s="434">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443"/>
      <c r="AF24" s="717" t="s">
        <v>244</v>
      </c>
      <c r="AG24" s="717" t="s">
        <v>659</v>
      </c>
      <c r="AH24" s="717" t="s">
        <v>729</v>
      </c>
      <c r="AI24" s="717" t="s">
        <v>729</v>
      </c>
      <c r="AJ24" s="717" t="s">
        <v>737</v>
      </c>
      <c r="AK24" s="717" t="s">
        <v>725</v>
      </c>
      <c r="AL24" s="717">
        <v>29</v>
      </c>
      <c r="AM24" s="68"/>
      <c r="AN24" s="68"/>
      <c r="AO24" s="68"/>
      <c r="AP24" s="68"/>
      <c r="AQ24" s="68"/>
      <c r="AR24" s="68"/>
      <c r="AS24" s="68"/>
      <c r="AT24" s="68"/>
    </row>
    <row r="25" spans="1:46" s="66" customFormat="1" ht="16.5" customHeight="1" x14ac:dyDescent="0.2">
      <c r="A25" s="127">
        <f>'SC Staffing Summary'!$A$25</f>
        <v>0</v>
      </c>
      <c r="B25" s="128" t="str">
        <f>'SC Staffing Summary'!$B$25</f>
        <v>Specify</v>
      </c>
      <c r="C25" s="65">
        <f t="shared" si="2"/>
        <v>0</v>
      </c>
      <c r="D25" s="132">
        <f>'SC Staffing Summary'!D25</f>
        <v>0</v>
      </c>
      <c r="E25" s="132">
        <f>'SC Staffing Summary'!E25</f>
        <v>0</v>
      </c>
      <c r="F25" s="434">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440"/>
      <c r="AF25" s="717" t="s">
        <v>244</v>
      </c>
      <c r="AG25" s="717" t="s">
        <v>750</v>
      </c>
      <c r="AH25" s="717" t="s">
        <v>657</v>
      </c>
      <c r="AI25" s="717" t="s">
        <v>657</v>
      </c>
      <c r="AJ25" s="717" t="s">
        <v>737</v>
      </c>
      <c r="AK25" s="717" t="s">
        <v>725</v>
      </c>
      <c r="AL25" s="717">
        <v>29</v>
      </c>
      <c r="AM25" s="68"/>
      <c r="AN25" s="68"/>
      <c r="AO25" s="68"/>
      <c r="AP25" s="68"/>
      <c r="AQ25" s="68"/>
      <c r="AR25" s="68"/>
      <c r="AS25" s="68"/>
      <c r="AT25" s="68"/>
    </row>
    <row r="26" spans="1:46" s="66" customFormat="1" ht="16.5" customHeight="1" x14ac:dyDescent="0.2">
      <c r="A26" s="127">
        <f>'SC Staffing Summary'!$A$26</f>
        <v>0</v>
      </c>
      <c r="B26" s="128" t="str">
        <f>'SC Staffing Summary'!$B$26</f>
        <v>Specify</v>
      </c>
      <c r="C26" s="65">
        <f t="shared" si="2"/>
        <v>0</v>
      </c>
      <c r="D26" s="132">
        <f>'SC Staffing Summary'!D26</f>
        <v>0</v>
      </c>
      <c r="E26" s="132">
        <f>'SC Staffing Summary'!E26</f>
        <v>0</v>
      </c>
      <c r="F26" s="434">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440"/>
      <c r="AF26" s="717" t="s">
        <v>244</v>
      </c>
      <c r="AG26" s="717" t="s">
        <v>751</v>
      </c>
      <c r="AH26" s="717" t="s">
        <v>752</v>
      </c>
      <c r="AI26" s="717" t="s">
        <v>752</v>
      </c>
      <c r="AJ26" s="717" t="s">
        <v>732</v>
      </c>
      <c r="AK26" s="717" t="s">
        <v>725</v>
      </c>
      <c r="AL26" s="717">
        <v>15</v>
      </c>
      <c r="AM26" s="68"/>
      <c r="AN26" s="68"/>
      <c r="AO26" s="68"/>
      <c r="AP26" s="68"/>
      <c r="AQ26" s="68"/>
      <c r="AR26" s="68"/>
      <c r="AS26" s="68"/>
      <c r="AT26" s="68"/>
    </row>
    <row r="27" spans="1:46" s="66" customFormat="1" ht="16.5" customHeight="1" x14ac:dyDescent="0.2">
      <c r="A27" s="127">
        <f>'SC Staffing Summary'!$A$27</f>
        <v>0</v>
      </c>
      <c r="B27" s="128" t="str">
        <f>'SC Staffing Summary'!$B$27</f>
        <v>Specify</v>
      </c>
      <c r="C27" s="65">
        <f t="shared" si="2"/>
        <v>0</v>
      </c>
      <c r="D27" s="132">
        <f>'SC Staffing Summary'!D27</f>
        <v>0</v>
      </c>
      <c r="E27" s="132">
        <f>'SC Staffing Summary'!E27</f>
        <v>0</v>
      </c>
      <c r="F27" s="434">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440"/>
      <c r="AF27" s="717" t="s">
        <v>260</v>
      </c>
      <c r="AG27" s="717" t="s">
        <v>753</v>
      </c>
      <c r="AH27" s="717" t="s">
        <v>729</v>
      </c>
      <c r="AI27" s="717" t="s">
        <v>729</v>
      </c>
      <c r="AJ27" s="717" t="s">
        <v>737</v>
      </c>
      <c r="AK27" s="717" t="s">
        <v>717</v>
      </c>
      <c r="AL27" s="717">
        <v>30</v>
      </c>
      <c r="AM27" s="68"/>
      <c r="AN27" s="68"/>
      <c r="AO27" s="68"/>
      <c r="AP27" s="68"/>
      <c r="AQ27" s="68"/>
      <c r="AR27" s="68"/>
      <c r="AS27" s="68"/>
      <c r="AT27" s="68"/>
    </row>
    <row r="28" spans="1:46" s="66" customFormat="1" ht="16.5" customHeight="1" x14ac:dyDescent="0.2">
      <c r="A28" s="127">
        <f>'SC Staffing Summary'!$A$28</f>
        <v>0</v>
      </c>
      <c r="B28" s="128" t="str">
        <f>'SC Staffing Summary'!$B$28</f>
        <v>Specify</v>
      </c>
      <c r="C28" s="65">
        <f t="shared" si="2"/>
        <v>0</v>
      </c>
      <c r="D28" s="132">
        <f>'SC Staffing Summary'!D28</f>
        <v>0</v>
      </c>
      <c r="E28" s="132">
        <f>'SC Staffing Summary'!E28</f>
        <v>0</v>
      </c>
      <c r="F28" s="434">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440"/>
      <c r="AF28" s="717" t="s">
        <v>260</v>
      </c>
      <c r="AG28" s="717" t="s">
        <v>754</v>
      </c>
      <c r="AH28" s="717" t="s">
        <v>657</v>
      </c>
      <c r="AI28" s="717" t="s">
        <v>657</v>
      </c>
      <c r="AJ28" s="717" t="s">
        <v>656</v>
      </c>
      <c r="AK28" s="717" t="s">
        <v>717</v>
      </c>
      <c r="AL28" s="717">
        <v>30</v>
      </c>
      <c r="AM28" s="68"/>
      <c r="AN28" s="68"/>
      <c r="AO28" s="68"/>
      <c r="AP28" s="68"/>
      <c r="AQ28" s="68"/>
      <c r="AR28" s="68"/>
      <c r="AS28" s="68"/>
      <c r="AT28" s="68"/>
    </row>
    <row r="29" spans="1:46" s="66" customFormat="1" ht="16.5" customHeight="1" x14ac:dyDescent="0.2">
      <c r="A29" s="127">
        <f>'SC Staffing Summary'!$A$29</f>
        <v>0</v>
      </c>
      <c r="B29" s="128" t="str">
        <f>'SC Staffing Summary'!$B$29</f>
        <v>Specify</v>
      </c>
      <c r="C29" s="65">
        <f t="shared" si="2"/>
        <v>0</v>
      </c>
      <c r="D29" s="132">
        <f>'SC Staffing Summary'!D29</f>
        <v>0</v>
      </c>
      <c r="E29" s="132">
        <f>'SC Staffing Summary'!E29</f>
        <v>0</v>
      </c>
      <c r="F29" s="434">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440"/>
      <c r="AF29" s="717" t="s">
        <v>232</v>
      </c>
      <c r="AG29" s="717" t="s">
        <v>755</v>
      </c>
      <c r="AH29" s="717" t="s">
        <v>729</v>
      </c>
      <c r="AI29" s="717" t="s">
        <v>729</v>
      </c>
      <c r="AJ29" s="717" t="s">
        <v>656</v>
      </c>
      <c r="AK29" s="717" t="s">
        <v>719</v>
      </c>
      <c r="AL29" s="717">
        <v>30</v>
      </c>
      <c r="AM29" s="68"/>
      <c r="AN29" s="68"/>
      <c r="AO29" s="68"/>
      <c r="AP29" s="68"/>
      <c r="AQ29" s="68"/>
      <c r="AR29" s="68"/>
      <c r="AS29" s="68"/>
      <c r="AT29" s="68"/>
    </row>
    <row r="30" spans="1:46" s="66" customFormat="1" ht="16.5" customHeight="1" x14ac:dyDescent="0.2">
      <c r="A30" s="127">
        <f>'SC Staffing Summary'!$A$30</f>
        <v>0</v>
      </c>
      <c r="B30" s="128" t="str">
        <f>'SC Staffing Summary'!$B$30</f>
        <v>Specify</v>
      </c>
      <c r="C30" s="65">
        <f t="shared" si="2"/>
        <v>0</v>
      </c>
      <c r="D30" s="132">
        <f>'SC Staffing Summary'!D30</f>
        <v>0</v>
      </c>
      <c r="E30" s="132">
        <f>'SC Staffing Summary'!E30</f>
        <v>0</v>
      </c>
      <c r="F30" s="434">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440"/>
      <c r="AF30" s="717" t="s">
        <v>250</v>
      </c>
      <c r="AG30" s="717" t="s">
        <v>756</v>
      </c>
      <c r="AH30" s="717" t="s">
        <v>721</v>
      </c>
      <c r="AI30" s="717" t="s">
        <v>721</v>
      </c>
      <c r="AJ30" s="717" t="s">
        <v>722</v>
      </c>
      <c r="AK30" s="717" t="s">
        <v>723</v>
      </c>
      <c r="AL30" s="717">
        <v>3</v>
      </c>
      <c r="AM30" s="68"/>
      <c r="AN30" s="68"/>
      <c r="AO30" s="68"/>
      <c r="AP30" s="68"/>
      <c r="AQ30" s="68"/>
      <c r="AR30" s="68"/>
      <c r="AS30" s="68"/>
      <c r="AT30" s="68"/>
    </row>
    <row r="31" spans="1:46" s="66" customFormat="1" ht="16.5" customHeight="1" x14ac:dyDescent="0.2">
      <c r="A31" s="127">
        <f>'SC Staffing Summary'!$A$31</f>
        <v>0</v>
      </c>
      <c r="B31" s="128" t="str">
        <f>'SC Staffing Summary'!$B$31</f>
        <v>Specify</v>
      </c>
      <c r="C31" s="65">
        <f t="shared" si="2"/>
        <v>0</v>
      </c>
      <c r="D31" s="132">
        <f>'SC Staffing Summary'!D31</f>
        <v>0</v>
      </c>
      <c r="E31" s="132">
        <f>'SC Staffing Summary'!E31</f>
        <v>0</v>
      </c>
      <c r="F31" s="434">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296"/>
      <c r="AF31" s="717" t="s">
        <v>238</v>
      </c>
      <c r="AG31" s="717" t="s">
        <v>757</v>
      </c>
      <c r="AH31" s="717" t="s">
        <v>729</v>
      </c>
      <c r="AI31" s="717" t="s">
        <v>729</v>
      </c>
      <c r="AJ31" s="717" t="s">
        <v>656</v>
      </c>
      <c r="AK31" s="717" t="s">
        <v>725</v>
      </c>
      <c r="AL31" s="717">
        <v>29</v>
      </c>
      <c r="AM31" s="68"/>
      <c r="AN31" s="68"/>
      <c r="AO31" s="68"/>
      <c r="AP31" s="68"/>
      <c r="AQ31" s="68"/>
      <c r="AR31" s="68"/>
      <c r="AS31" s="68"/>
      <c r="AT31" s="68"/>
    </row>
    <row r="32" spans="1:46" s="66" customFormat="1" ht="16.5" customHeight="1" x14ac:dyDescent="0.2">
      <c r="A32" s="127">
        <f>'SC Staffing Summary'!$A$32</f>
        <v>0</v>
      </c>
      <c r="B32" s="128" t="str">
        <f>'SC Staffing Summary'!$B$32</f>
        <v>Specify</v>
      </c>
      <c r="C32" s="65">
        <f t="shared" si="2"/>
        <v>0</v>
      </c>
      <c r="D32" s="132">
        <f>'SC Staffing Summary'!D32</f>
        <v>0</v>
      </c>
      <c r="E32" s="132">
        <f>'SC Staffing Summary'!E32</f>
        <v>0</v>
      </c>
      <c r="F32" s="434">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296"/>
      <c r="AF32" s="717" t="s">
        <v>238</v>
      </c>
      <c r="AG32" s="717" t="s">
        <v>758</v>
      </c>
      <c r="AH32" s="717" t="s">
        <v>657</v>
      </c>
      <c r="AI32" s="717" t="s">
        <v>657</v>
      </c>
      <c r="AJ32" s="717" t="s">
        <v>656</v>
      </c>
      <c r="AK32" s="717" t="s">
        <v>725</v>
      </c>
      <c r="AL32" s="717">
        <v>29</v>
      </c>
      <c r="AM32" s="68"/>
      <c r="AN32" s="68"/>
      <c r="AO32" s="68"/>
      <c r="AP32" s="68"/>
      <c r="AQ32" s="68"/>
      <c r="AR32" s="68"/>
      <c r="AS32" s="68"/>
      <c r="AT32" s="68"/>
    </row>
    <row r="33" spans="1:46" s="66" customFormat="1" ht="16.5" customHeight="1" x14ac:dyDescent="0.2">
      <c r="A33" s="127">
        <f>'SC Staffing Summary'!$A$33</f>
        <v>0</v>
      </c>
      <c r="B33" s="128" t="str">
        <f>'SC Staffing Summary'!$B$33</f>
        <v>Specify</v>
      </c>
      <c r="C33" s="65">
        <f t="shared" si="2"/>
        <v>0</v>
      </c>
      <c r="D33" s="132">
        <f>'SC Staffing Summary'!D33</f>
        <v>0</v>
      </c>
      <c r="E33" s="132">
        <f>'SC Staffing Summary'!E33</f>
        <v>0</v>
      </c>
      <c r="F33" s="434">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296"/>
      <c r="AF33" s="717" t="s">
        <v>255</v>
      </c>
      <c r="AG33" s="717" t="s">
        <v>759</v>
      </c>
      <c r="AH33" s="717" t="s">
        <v>729</v>
      </c>
      <c r="AI33" s="717" t="s">
        <v>729</v>
      </c>
      <c r="AJ33" s="717" t="s">
        <v>737</v>
      </c>
      <c r="AK33" s="717" t="s">
        <v>719</v>
      </c>
      <c r="AL33" s="717">
        <v>30</v>
      </c>
      <c r="AM33" s="68"/>
      <c r="AN33" s="68"/>
      <c r="AO33" s="68"/>
      <c r="AP33" s="68"/>
      <c r="AQ33" s="68"/>
      <c r="AR33" s="68"/>
      <c r="AS33" s="68"/>
      <c r="AT33" s="68"/>
    </row>
    <row r="34" spans="1:46" s="66" customFormat="1" ht="16.5" customHeight="1" x14ac:dyDescent="0.2">
      <c r="A34" s="127">
        <f>'SC Staffing Summary'!$A$34</f>
        <v>0</v>
      </c>
      <c r="B34" s="128" t="str">
        <f>'SC Staffing Summary'!$B$34</f>
        <v>Specify</v>
      </c>
      <c r="C34" s="65">
        <f t="shared" si="2"/>
        <v>0</v>
      </c>
      <c r="D34" s="132">
        <f>'SC Staffing Summary'!D34</f>
        <v>0</v>
      </c>
      <c r="E34" s="132">
        <f>'SC Staffing Summary'!E34</f>
        <v>0</v>
      </c>
      <c r="F34" s="434">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296"/>
      <c r="AF34" s="717" t="s">
        <v>255</v>
      </c>
      <c r="AG34" s="717" t="s">
        <v>760</v>
      </c>
      <c r="AH34" s="717" t="s">
        <v>729</v>
      </c>
      <c r="AI34" s="717" t="s">
        <v>729</v>
      </c>
      <c r="AJ34" s="717" t="s">
        <v>737</v>
      </c>
      <c r="AK34" s="717" t="s">
        <v>717</v>
      </c>
      <c r="AL34" s="717">
        <v>29</v>
      </c>
      <c r="AM34" s="68"/>
      <c r="AN34" s="68"/>
      <c r="AO34" s="68"/>
      <c r="AP34" s="68"/>
      <c r="AQ34" s="68"/>
      <c r="AR34" s="68"/>
      <c r="AS34" s="68"/>
      <c r="AT34" s="68"/>
    </row>
    <row r="35" spans="1:46" s="66" customFormat="1" ht="16.5" customHeight="1" x14ac:dyDescent="0.2">
      <c r="A35" s="127">
        <f>'SC Staffing Summary'!$A$35</f>
        <v>0</v>
      </c>
      <c r="B35" s="128" t="str">
        <f>'SC Staffing Summary'!$B$35</f>
        <v>Specify</v>
      </c>
      <c r="C35" s="65">
        <f t="shared" si="2"/>
        <v>0</v>
      </c>
      <c r="D35" s="132">
        <f>'SC Staffing Summary'!D35</f>
        <v>0</v>
      </c>
      <c r="E35" s="132">
        <f>'SC Staffing Summary'!E35</f>
        <v>0</v>
      </c>
      <c r="F35" s="434">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295"/>
      <c r="AF35" s="717" t="s">
        <v>255</v>
      </c>
      <c r="AG35" s="717" t="s">
        <v>761</v>
      </c>
      <c r="AH35" s="717" t="s">
        <v>721</v>
      </c>
      <c r="AI35" s="717" t="s">
        <v>721</v>
      </c>
      <c r="AJ35" s="717" t="s">
        <v>746</v>
      </c>
      <c r="AK35" s="717" t="s">
        <v>723</v>
      </c>
      <c r="AL35" s="717">
        <v>3</v>
      </c>
      <c r="AM35" s="68"/>
      <c r="AN35" s="68"/>
      <c r="AO35" s="68"/>
      <c r="AP35" s="68"/>
      <c r="AQ35" s="68"/>
      <c r="AR35" s="68"/>
      <c r="AS35" s="68"/>
      <c r="AT35" s="68"/>
    </row>
    <row r="36" spans="1:46" s="66" customFormat="1" ht="16.5" customHeight="1" x14ac:dyDescent="0.2">
      <c r="A36" s="127">
        <f>'SC Staffing Summary'!$A$36</f>
        <v>0</v>
      </c>
      <c r="B36" s="128" t="str">
        <f>'SC Staffing Summary'!$B$36</f>
        <v>Specify</v>
      </c>
      <c r="C36" s="65">
        <f t="shared" si="2"/>
        <v>0</v>
      </c>
      <c r="D36" s="132">
        <f>'SC Staffing Summary'!D36</f>
        <v>0</v>
      </c>
      <c r="E36" s="132">
        <f>'SC Staffing Summary'!E36</f>
        <v>0</v>
      </c>
      <c r="F36" s="434">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296"/>
      <c r="AF36" s="717" t="s">
        <v>255</v>
      </c>
      <c r="AG36" s="717" t="s">
        <v>762</v>
      </c>
      <c r="AH36" s="717" t="s">
        <v>752</v>
      </c>
      <c r="AI36" s="717" t="s">
        <v>752</v>
      </c>
      <c r="AJ36" s="717" t="s">
        <v>732</v>
      </c>
      <c r="AK36" s="717" t="s">
        <v>717</v>
      </c>
      <c r="AL36" s="717">
        <v>15</v>
      </c>
      <c r="AM36" s="68"/>
      <c r="AN36" s="68"/>
      <c r="AO36" s="68"/>
      <c r="AP36" s="68"/>
      <c r="AQ36" s="68"/>
      <c r="AR36" s="68"/>
      <c r="AS36" s="68"/>
      <c r="AT36" s="68"/>
    </row>
    <row r="37" spans="1:46" s="66" customFormat="1" ht="16.5" customHeight="1" x14ac:dyDescent="0.2">
      <c r="A37" s="127">
        <f>'SC Staffing Summary'!$A$37</f>
        <v>0</v>
      </c>
      <c r="B37" s="128" t="str">
        <f>'SC Staffing Summary'!$B$37</f>
        <v>Specify</v>
      </c>
      <c r="C37" s="65">
        <f t="shared" si="2"/>
        <v>0</v>
      </c>
      <c r="D37" s="132">
        <f>'SC Staffing Summary'!D37</f>
        <v>0</v>
      </c>
      <c r="E37" s="132">
        <f>'SC Staffing Summary'!E37</f>
        <v>0</v>
      </c>
      <c r="F37" s="434">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296"/>
      <c r="AF37" s="717" t="s">
        <v>251</v>
      </c>
      <c r="AG37" s="717" t="s">
        <v>763</v>
      </c>
      <c r="AH37" s="717" t="s">
        <v>657</v>
      </c>
      <c r="AI37" s="717" t="s">
        <v>657</v>
      </c>
      <c r="AJ37" s="717" t="s">
        <v>737</v>
      </c>
      <c r="AK37" s="717" t="s">
        <v>719</v>
      </c>
      <c r="AL37" s="717">
        <v>30</v>
      </c>
      <c r="AM37" s="68"/>
      <c r="AN37" s="68"/>
      <c r="AO37" s="68"/>
      <c r="AP37" s="68"/>
      <c r="AQ37" s="68"/>
      <c r="AR37" s="68"/>
      <c r="AS37" s="68"/>
      <c r="AT37" s="68"/>
    </row>
    <row r="38" spans="1:46" s="66" customFormat="1" ht="16.5" customHeight="1" x14ac:dyDescent="0.2">
      <c r="A38" s="127">
        <f>'SC Staffing Summary'!$A$38</f>
        <v>0</v>
      </c>
      <c r="B38" s="128" t="str">
        <f>'SC Staffing Summary'!$B$38</f>
        <v>Specify</v>
      </c>
      <c r="C38" s="65">
        <f t="shared" si="2"/>
        <v>0</v>
      </c>
      <c r="D38" s="132">
        <f>'SC Staffing Summary'!D38</f>
        <v>0</v>
      </c>
      <c r="E38" s="132">
        <f>'SC Staffing Summary'!E38</f>
        <v>0</v>
      </c>
      <c r="F38" s="434">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296"/>
      <c r="AF38" s="717" t="s">
        <v>245</v>
      </c>
      <c r="AG38" s="717" t="s">
        <v>764</v>
      </c>
      <c r="AH38" s="717" t="s">
        <v>729</v>
      </c>
      <c r="AI38" s="717" t="s">
        <v>729</v>
      </c>
      <c r="AJ38" s="717" t="s">
        <v>656</v>
      </c>
      <c r="AK38" s="717" t="s">
        <v>717</v>
      </c>
      <c r="AL38" s="717">
        <v>26</v>
      </c>
      <c r="AM38" s="68"/>
      <c r="AN38" s="68"/>
      <c r="AO38" s="68"/>
      <c r="AP38" s="68"/>
      <c r="AQ38" s="68"/>
      <c r="AR38" s="68"/>
      <c r="AS38" s="68"/>
      <c r="AT38" s="68"/>
    </row>
    <row r="39" spans="1:46" s="66" customFormat="1" ht="16.5" customHeight="1" x14ac:dyDescent="0.2">
      <c r="A39" s="127">
        <f>'SC Staffing Summary'!$A$39</f>
        <v>0</v>
      </c>
      <c r="B39" s="128" t="str">
        <f>'SC Staffing Summary'!$B$39</f>
        <v>Specify</v>
      </c>
      <c r="C39" s="65">
        <f t="shared" si="2"/>
        <v>0</v>
      </c>
      <c r="D39" s="132">
        <f>'SC Staffing Summary'!D39</f>
        <v>0</v>
      </c>
      <c r="E39" s="132">
        <f>'SC Staffing Summary'!E39</f>
        <v>0</v>
      </c>
      <c r="F39" s="434">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296"/>
      <c r="AF39" s="717" t="s">
        <v>264</v>
      </c>
      <c r="AG39" s="717" t="s">
        <v>765</v>
      </c>
      <c r="AH39" s="717" t="s">
        <v>721</v>
      </c>
      <c r="AI39" s="717" t="s">
        <v>721</v>
      </c>
      <c r="AJ39" s="717" t="s">
        <v>746</v>
      </c>
      <c r="AK39" s="717" t="s">
        <v>723</v>
      </c>
      <c r="AL39" s="717">
        <v>3</v>
      </c>
      <c r="AM39" s="68"/>
      <c r="AN39" s="68"/>
      <c r="AO39" s="68"/>
      <c r="AP39" s="68"/>
      <c r="AQ39" s="68"/>
      <c r="AR39" s="68"/>
      <c r="AS39" s="68"/>
      <c r="AT39" s="68"/>
    </row>
    <row r="40" spans="1:46" s="66" customFormat="1" ht="16.5" customHeight="1" x14ac:dyDescent="0.2">
      <c r="A40" s="127">
        <f>'SC Staffing Summary'!$A$40</f>
        <v>0</v>
      </c>
      <c r="B40" s="128" t="str">
        <f>'SC Staffing Summary'!$B$40</f>
        <v>Specify</v>
      </c>
      <c r="C40" s="65">
        <f t="shared" si="2"/>
        <v>0</v>
      </c>
      <c r="D40" s="132">
        <f>'SC Staffing Summary'!D40</f>
        <v>0</v>
      </c>
      <c r="E40" s="132">
        <f>'SC Staffing Summary'!E40</f>
        <v>0</v>
      </c>
      <c r="F40" s="434">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296"/>
      <c r="AF40" s="717" t="s">
        <v>257</v>
      </c>
      <c r="AG40" s="717" t="s">
        <v>766</v>
      </c>
      <c r="AH40" s="717" t="s">
        <v>729</v>
      </c>
      <c r="AI40" s="717" t="s">
        <v>729</v>
      </c>
      <c r="AJ40" s="717" t="s">
        <v>737</v>
      </c>
      <c r="AK40" s="717" t="s">
        <v>725</v>
      </c>
      <c r="AL40" s="717">
        <v>26</v>
      </c>
      <c r="AM40" s="68"/>
      <c r="AN40" s="68"/>
      <c r="AO40" s="68"/>
      <c r="AP40" s="68"/>
      <c r="AQ40" s="68"/>
      <c r="AR40" s="68"/>
      <c r="AS40" s="68"/>
      <c r="AT40" s="68"/>
    </row>
    <row r="41" spans="1:46" s="66" customFormat="1" ht="16.5" customHeight="1" x14ac:dyDescent="0.2">
      <c r="A41" s="127">
        <f>'SC Staffing Summary'!$A$41</f>
        <v>0</v>
      </c>
      <c r="B41" s="128" t="str">
        <f>'SC Staffing Summary'!$B$41</f>
        <v>Specify</v>
      </c>
      <c r="C41" s="65">
        <f t="shared" si="2"/>
        <v>0</v>
      </c>
      <c r="D41" s="132">
        <f>'SC Staffing Summary'!D41</f>
        <v>0</v>
      </c>
      <c r="E41" s="132">
        <f>'SC Staffing Summary'!E41</f>
        <v>0</v>
      </c>
      <c r="F41" s="434">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296"/>
      <c r="AF41" s="717" t="s">
        <v>257</v>
      </c>
      <c r="AG41" s="717" t="s">
        <v>767</v>
      </c>
      <c r="AH41" s="717" t="s">
        <v>657</v>
      </c>
      <c r="AI41" s="717" t="s">
        <v>657</v>
      </c>
      <c r="AJ41" s="717" t="s">
        <v>656</v>
      </c>
      <c r="AK41" s="717" t="s">
        <v>719</v>
      </c>
      <c r="AL41" s="717">
        <v>29</v>
      </c>
      <c r="AM41" s="68"/>
      <c r="AN41" s="68"/>
      <c r="AO41" s="68"/>
      <c r="AP41" s="68"/>
      <c r="AQ41" s="68"/>
      <c r="AR41" s="68"/>
      <c r="AS41" s="68"/>
      <c r="AT41" s="68"/>
    </row>
    <row r="42" spans="1:46" s="66" customFormat="1" ht="16.5" customHeight="1" x14ac:dyDescent="0.2">
      <c r="A42" s="127">
        <f>'SC Staffing Summary'!$A$42</f>
        <v>0</v>
      </c>
      <c r="B42" s="128" t="str">
        <f>'SC Staffing Summary'!$B$42</f>
        <v>Specify</v>
      </c>
      <c r="C42" s="65">
        <f t="shared" si="2"/>
        <v>0</v>
      </c>
      <c r="D42" s="132">
        <f>'SC Staffing Summary'!D42</f>
        <v>0</v>
      </c>
      <c r="E42" s="132">
        <f>'SC Staffing Summary'!E42</f>
        <v>0</v>
      </c>
      <c r="F42" s="434">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296"/>
      <c r="AF42" s="717" t="s">
        <v>259</v>
      </c>
      <c r="AG42" s="717" t="s">
        <v>768</v>
      </c>
      <c r="AH42" s="717" t="s">
        <v>721</v>
      </c>
      <c r="AI42" s="717" t="s">
        <v>721</v>
      </c>
      <c r="AJ42" s="717" t="s">
        <v>722</v>
      </c>
      <c r="AK42" s="717" t="s">
        <v>723</v>
      </c>
      <c r="AL42" s="717">
        <v>2</v>
      </c>
      <c r="AM42" s="68"/>
      <c r="AN42" s="68"/>
      <c r="AO42" s="68"/>
      <c r="AP42" s="68"/>
      <c r="AQ42" s="68"/>
      <c r="AR42" s="68"/>
      <c r="AS42" s="68"/>
      <c r="AT42" s="68"/>
    </row>
    <row r="43" spans="1:46" s="491" customFormat="1" x14ac:dyDescent="0.2">
      <c r="A43" s="491" t="s">
        <v>82</v>
      </c>
      <c r="B43" s="18" t="s">
        <v>83</v>
      </c>
      <c r="C43" s="40"/>
      <c r="D43" s="40"/>
      <c r="E43" s="40"/>
      <c r="F43" s="40"/>
      <c r="G43" s="40"/>
      <c r="H43" s="40"/>
      <c r="I43" s="40"/>
      <c r="J43" s="40"/>
      <c r="K43" s="40"/>
      <c r="L43" s="40"/>
      <c r="M43" s="40"/>
      <c r="N43" s="40"/>
      <c r="O43" s="40"/>
      <c r="P43" s="40"/>
      <c r="Q43" s="40"/>
      <c r="R43" s="40"/>
      <c r="S43" s="40"/>
      <c r="T43" s="40"/>
      <c r="U43" s="40"/>
      <c r="V43" s="40"/>
      <c r="W43" s="40"/>
      <c r="X43" s="40"/>
      <c r="Y43" s="199"/>
      <c r="Z43" s="199"/>
      <c r="AA43" s="199"/>
      <c r="AB43" s="199"/>
      <c r="AC43" s="199"/>
      <c r="AD43" s="199"/>
      <c r="AE43" s="296"/>
      <c r="AF43" s="717" t="s">
        <v>259</v>
      </c>
      <c r="AG43" s="717" t="s">
        <v>769</v>
      </c>
      <c r="AH43" s="717" t="s">
        <v>729</v>
      </c>
      <c r="AI43" s="717" t="s">
        <v>729</v>
      </c>
      <c r="AJ43" s="717" t="s">
        <v>656</v>
      </c>
      <c r="AK43" s="717" t="s">
        <v>719</v>
      </c>
      <c r="AL43" s="717">
        <v>29</v>
      </c>
    </row>
    <row r="44" spans="1:46" s="491" customFormat="1" x14ac:dyDescent="0.2">
      <c r="A44" s="491">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199"/>
      <c r="Z44" s="199"/>
      <c r="AA44" s="199"/>
      <c r="AB44" s="199"/>
      <c r="AC44" s="199"/>
      <c r="AD44" s="199"/>
      <c r="AE44" s="296"/>
      <c r="AF44" s="717" t="s">
        <v>259</v>
      </c>
      <c r="AG44" s="717" t="s">
        <v>770</v>
      </c>
      <c r="AH44" s="717" t="s">
        <v>729</v>
      </c>
      <c r="AI44" s="717" t="s">
        <v>729</v>
      </c>
      <c r="AJ44" s="717" t="s">
        <v>656</v>
      </c>
      <c r="AK44" s="717" t="s">
        <v>719</v>
      </c>
      <c r="AL44" s="717">
        <v>30</v>
      </c>
    </row>
    <row r="45" spans="1:46" s="491" customFormat="1" ht="15" customHeight="1" x14ac:dyDescent="0.2">
      <c r="B45" s="18">
        <v>2</v>
      </c>
      <c r="C45" s="40">
        <v>1</v>
      </c>
      <c r="D45" s="40"/>
      <c r="E45" s="40"/>
      <c r="F45" s="40"/>
      <c r="G45" s="40"/>
      <c r="H45" s="40"/>
      <c r="I45" s="40"/>
      <c r="J45" s="40"/>
      <c r="K45" s="40"/>
      <c r="L45" s="40"/>
      <c r="M45" s="40"/>
      <c r="N45" s="40"/>
      <c r="O45" s="40"/>
      <c r="P45" s="40"/>
      <c r="Q45" s="40"/>
      <c r="R45" s="40"/>
      <c r="S45" s="40"/>
      <c r="T45" s="40"/>
      <c r="U45" s="40"/>
      <c r="V45" s="40"/>
      <c r="W45" s="40"/>
      <c r="X45" s="40"/>
      <c r="Y45" s="199"/>
      <c r="Z45" s="199"/>
      <c r="AA45" s="199"/>
      <c r="AB45" s="199"/>
      <c r="AC45" s="199"/>
      <c r="AD45" s="199"/>
      <c r="AE45" s="296"/>
      <c r="AF45" s="717" t="s">
        <v>258</v>
      </c>
      <c r="AG45" s="717" t="s">
        <v>771</v>
      </c>
      <c r="AH45" s="717" t="s">
        <v>731</v>
      </c>
      <c r="AI45" s="717" t="s">
        <v>731</v>
      </c>
      <c r="AJ45" s="717" t="s">
        <v>772</v>
      </c>
      <c r="AK45" s="717" t="s">
        <v>733</v>
      </c>
      <c r="AL45" s="717">
        <v>16</v>
      </c>
    </row>
    <row r="46" spans="1:46" s="491" customFormat="1" ht="15" customHeight="1" x14ac:dyDescent="0.2">
      <c r="B46" s="18">
        <v>3</v>
      </c>
      <c r="C46" s="40">
        <v>1</v>
      </c>
      <c r="D46" s="40"/>
      <c r="E46" s="40"/>
      <c r="F46" s="40"/>
      <c r="G46" s="40"/>
      <c r="H46" s="40"/>
      <c r="I46" s="40"/>
      <c r="J46" s="40"/>
      <c r="K46" s="40"/>
      <c r="L46" s="40"/>
      <c r="M46" s="40"/>
      <c r="N46" s="40"/>
      <c r="O46" s="40"/>
      <c r="P46" s="40"/>
      <c r="Q46" s="40"/>
      <c r="R46" s="40"/>
      <c r="S46" s="40"/>
      <c r="T46" s="40"/>
      <c r="U46" s="40"/>
      <c r="V46" s="40"/>
      <c r="W46" s="40"/>
      <c r="X46" s="40"/>
      <c r="Y46" s="199"/>
      <c r="Z46" s="199"/>
      <c r="AA46" s="199"/>
      <c r="AB46" s="199"/>
      <c r="AC46" s="199"/>
      <c r="AD46" s="199"/>
      <c r="AE46" s="296"/>
      <c r="AF46" s="717" t="s">
        <v>258</v>
      </c>
      <c r="AG46" s="717" t="s">
        <v>773</v>
      </c>
      <c r="AH46" s="717" t="s">
        <v>721</v>
      </c>
      <c r="AI46" s="717" t="s">
        <v>721</v>
      </c>
      <c r="AJ46" s="717" t="s">
        <v>722</v>
      </c>
      <c r="AK46" s="717" t="s">
        <v>723</v>
      </c>
      <c r="AL46" s="717">
        <v>3</v>
      </c>
    </row>
    <row r="47" spans="1:46" s="491" customFormat="1" ht="15" customHeight="1" x14ac:dyDescent="0.2">
      <c r="B47" s="18">
        <v>4</v>
      </c>
      <c r="C47" s="40">
        <v>1</v>
      </c>
      <c r="D47" s="40"/>
      <c r="E47" s="40"/>
      <c r="F47" s="40"/>
      <c r="G47" s="40"/>
      <c r="H47" s="40"/>
      <c r="I47" s="40"/>
      <c r="J47" s="40"/>
      <c r="K47" s="40"/>
      <c r="L47" s="40"/>
      <c r="M47" s="40"/>
      <c r="N47" s="40"/>
      <c r="O47" s="40"/>
      <c r="P47" s="40"/>
      <c r="Q47" s="40"/>
      <c r="R47" s="40"/>
      <c r="S47" s="40"/>
      <c r="T47" s="40"/>
      <c r="U47" s="40"/>
      <c r="V47" s="40"/>
      <c r="W47" s="40"/>
      <c r="X47" s="40"/>
      <c r="Y47" s="199"/>
      <c r="Z47" s="199"/>
      <c r="AA47" s="199"/>
      <c r="AB47" s="199"/>
      <c r="AC47" s="199"/>
      <c r="AD47" s="199"/>
      <c r="AE47" s="296"/>
      <c r="AF47" s="717" t="s">
        <v>258</v>
      </c>
      <c r="AG47" s="717" t="s">
        <v>733</v>
      </c>
      <c r="AH47" s="717" t="s">
        <v>774</v>
      </c>
      <c r="AI47" s="717" t="s">
        <v>774</v>
      </c>
      <c r="AJ47" s="717" t="s">
        <v>732</v>
      </c>
      <c r="AK47" s="717" t="s">
        <v>733</v>
      </c>
      <c r="AL47" s="717">
        <v>30</v>
      </c>
    </row>
    <row r="48" spans="1:46" s="491" customFormat="1" ht="15" customHeight="1" x14ac:dyDescent="0.2">
      <c r="B48" s="18">
        <v>5</v>
      </c>
      <c r="C48" s="40">
        <v>1</v>
      </c>
      <c r="D48" s="40"/>
      <c r="E48" s="40"/>
      <c r="F48" s="40"/>
      <c r="G48" s="40"/>
      <c r="H48" s="40"/>
      <c r="I48" s="40"/>
      <c r="J48" s="40"/>
      <c r="K48" s="40"/>
      <c r="L48" s="40"/>
      <c r="M48" s="40"/>
      <c r="N48" s="40"/>
      <c r="O48" s="40"/>
      <c r="P48" s="40"/>
      <c r="Q48" s="40"/>
      <c r="R48" s="40"/>
      <c r="S48" s="40"/>
      <c r="T48" s="40"/>
      <c r="U48" s="40"/>
      <c r="V48" s="40"/>
      <c r="W48" s="40"/>
      <c r="X48" s="40"/>
      <c r="Y48" s="199"/>
      <c r="Z48" s="199"/>
      <c r="AA48" s="199"/>
      <c r="AB48" s="199"/>
      <c r="AC48" s="199"/>
      <c r="AD48" s="199"/>
      <c r="AE48" s="296"/>
      <c r="AF48" s="717" t="s">
        <v>258</v>
      </c>
      <c r="AG48" s="717" t="s">
        <v>775</v>
      </c>
      <c r="AH48" s="717" t="s">
        <v>729</v>
      </c>
      <c r="AI48" s="717" t="s">
        <v>729</v>
      </c>
      <c r="AJ48" s="717" t="s">
        <v>656</v>
      </c>
      <c r="AK48" s="717" t="s">
        <v>776</v>
      </c>
      <c r="AL48" s="717">
        <v>30</v>
      </c>
    </row>
    <row r="49" spans="2:46" s="491" customFormat="1" x14ac:dyDescent="0.2">
      <c r="B49" s="18">
        <v>6</v>
      </c>
      <c r="C49" s="40"/>
      <c r="D49" s="40"/>
      <c r="E49" s="40"/>
      <c r="F49" s="40"/>
      <c r="G49" s="40"/>
      <c r="H49" s="40"/>
      <c r="I49" s="40"/>
      <c r="J49" s="40"/>
      <c r="K49" s="40"/>
      <c r="L49" s="40"/>
      <c r="M49" s="40"/>
      <c r="N49" s="40"/>
      <c r="O49" s="40"/>
      <c r="P49" s="40"/>
      <c r="Q49" s="40"/>
      <c r="R49" s="40"/>
      <c r="S49" s="40"/>
      <c r="T49" s="40"/>
      <c r="U49" s="40"/>
      <c r="V49" s="40"/>
      <c r="W49" s="40"/>
      <c r="X49" s="40"/>
      <c r="Y49" s="199"/>
      <c r="Z49" s="199"/>
      <c r="AA49" s="199"/>
      <c r="AB49" s="199"/>
      <c r="AC49" s="199"/>
      <c r="AD49" s="199"/>
      <c r="AE49" s="296"/>
      <c r="AF49" s="717" t="s">
        <v>258</v>
      </c>
      <c r="AG49" s="717" t="s">
        <v>777</v>
      </c>
      <c r="AH49" s="717" t="s">
        <v>657</v>
      </c>
      <c r="AI49" s="717" t="s">
        <v>657</v>
      </c>
      <c r="AJ49" s="717" t="s">
        <v>656</v>
      </c>
      <c r="AK49" s="717" t="s">
        <v>717</v>
      </c>
      <c r="AL49" s="717">
        <v>23</v>
      </c>
    </row>
    <row r="50" spans="2:46" s="491" customFormat="1" x14ac:dyDescent="0.2">
      <c r="B50" s="18">
        <v>7</v>
      </c>
      <c r="C50" s="40"/>
      <c r="D50" s="40"/>
      <c r="E50" s="40"/>
      <c r="F50" s="40"/>
      <c r="G50" s="40"/>
      <c r="H50" s="40"/>
      <c r="I50" s="40"/>
      <c r="J50" s="40"/>
      <c r="K50" s="40"/>
      <c r="L50" s="40"/>
      <c r="M50" s="40"/>
      <c r="N50" s="40"/>
      <c r="O50" s="40"/>
      <c r="P50" s="40"/>
      <c r="Q50" s="40"/>
      <c r="R50" s="40"/>
      <c r="S50" s="40"/>
      <c r="T50" s="40"/>
      <c r="U50" s="40"/>
      <c r="V50" s="40"/>
      <c r="W50" s="40"/>
      <c r="X50" s="40"/>
      <c r="Y50" s="199"/>
      <c r="Z50" s="199"/>
      <c r="AA50" s="199"/>
      <c r="AB50" s="199"/>
      <c r="AC50" s="199"/>
      <c r="AD50" s="199"/>
      <c r="AE50" s="296"/>
      <c r="AF50" s="717" t="s">
        <v>241</v>
      </c>
      <c r="AG50" s="717" t="s">
        <v>778</v>
      </c>
      <c r="AH50" s="717" t="s">
        <v>657</v>
      </c>
      <c r="AI50" s="717" t="s">
        <v>657</v>
      </c>
      <c r="AJ50" s="717" t="s">
        <v>656</v>
      </c>
      <c r="AK50" s="717" t="s">
        <v>725</v>
      </c>
      <c r="AL50" s="717">
        <v>27</v>
      </c>
    </row>
    <row r="51" spans="2:46" s="491" customFormat="1" ht="13.5" customHeight="1" x14ac:dyDescent="0.2">
      <c r="B51" s="18">
        <v>8</v>
      </c>
      <c r="C51" s="40"/>
      <c r="D51" s="40"/>
      <c r="E51" s="40"/>
      <c r="F51" s="40"/>
      <c r="G51" s="40"/>
      <c r="H51" s="40"/>
      <c r="I51" s="40"/>
      <c r="J51" s="40"/>
      <c r="K51" s="40"/>
      <c r="L51" s="40"/>
      <c r="M51" s="40"/>
      <c r="N51" s="40"/>
      <c r="O51" s="40"/>
      <c r="P51" s="40"/>
      <c r="Q51" s="40"/>
      <c r="R51" s="40"/>
      <c r="S51" s="40"/>
      <c r="T51" s="40"/>
      <c r="U51" s="40"/>
      <c r="V51" s="40"/>
      <c r="W51" s="40"/>
      <c r="X51" s="40"/>
      <c r="Y51" s="199"/>
      <c r="Z51" s="199"/>
      <c r="AA51" s="199"/>
      <c r="AB51" s="199"/>
      <c r="AC51" s="199"/>
      <c r="AD51" s="199"/>
      <c r="AE51" s="295"/>
      <c r="AF51" s="717" t="s">
        <v>234</v>
      </c>
      <c r="AG51" s="717" t="s">
        <v>779</v>
      </c>
      <c r="AH51" s="717" t="s">
        <v>657</v>
      </c>
      <c r="AI51" s="717" t="s">
        <v>657</v>
      </c>
      <c r="AJ51" s="717" t="s">
        <v>737</v>
      </c>
      <c r="AK51" s="717" t="s">
        <v>725</v>
      </c>
      <c r="AL51" s="717">
        <v>30</v>
      </c>
    </row>
    <row r="52" spans="2:46" s="160" customFormat="1" x14ac:dyDescent="0.2">
      <c r="Y52" s="186"/>
      <c r="Z52" s="186"/>
      <c r="AA52" s="186"/>
      <c r="AB52" s="186"/>
      <c r="AC52" s="186"/>
      <c r="AD52" s="186"/>
      <c r="AE52" s="296"/>
      <c r="AF52" s="717" t="s">
        <v>234</v>
      </c>
      <c r="AG52" s="717" t="s">
        <v>780</v>
      </c>
      <c r="AH52" s="717" t="s">
        <v>729</v>
      </c>
      <c r="AI52" s="717" t="s">
        <v>729</v>
      </c>
      <c r="AJ52" s="717" t="s">
        <v>656</v>
      </c>
      <c r="AK52" s="717" t="s">
        <v>717</v>
      </c>
      <c r="AL52" s="717">
        <v>25</v>
      </c>
    </row>
    <row r="53" spans="2:46" s="160" customFormat="1" x14ac:dyDescent="0.2">
      <c r="Y53" s="186"/>
      <c r="Z53" s="186"/>
      <c r="AA53" s="186"/>
      <c r="AB53" s="186"/>
      <c r="AC53" s="186"/>
      <c r="AD53" s="186"/>
      <c r="AE53" s="296"/>
      <c r="AF53" s="717" t="s">
        <v>234</v>
      </c>
      <c r="AG53" s="717" t="s">
        <v>781</v>
      </c>
      <c r="AH53" s="717" t="s">
        <v>657</v>
      </c>
      <c r="AI53" s="717" t="s">
        <v>657</v>
      </c>
      <c r="AJ53" s="717" t="s">
        <v>656</v>
      </c>
      <c r="AK53" s="717" t="s">
        <v>717</v>
      </c>
      <c r="AL53" s="717">
        <v>30</v>
      </c>
    </row>
    <row r="54" spans="2:46" customFormat="1" x14ac:dyDescent="0.2">
      <c r="B54" s="243" t="s">
        <v>102</v>
      </c>
      <c r="C54" s="247"/>
      <c r="D54" s="247"/>
      <c r="E54" s="248"/>
      <c r="F54" s="248"/>
      <c r="G54" s="248"/>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96"/>
      <c r="AF54" s="717" t="s">
        <v>234</v>
      </c>
      <c r="AG54" s="717" t="s">
        <v>782</v>
      </c>
      <c r="AH54" s="717" t="s">
        <v>729</v>
      </c>
      <c r="AI54" s="717" t="s">
        <v>729</v>
      </c>
      <c r="AJ54" s="717" t="s">
        <v>656</v>
      </c>
      <c r="AK54" s="717" t="s">
        <v>717</v>
      </c>
      <c r="AL54" s="717">
        <v>22</v>
      </c>
      <c r="AM54" s="160"/>
      <c r="AN54" s="160"/>
      <c r="AO54" s="160"/>
      <c r="AP54" s="160"/>
      <c r="AQ54" s="160"/>
      <c r="AR54" s="160"/>
      <c r="AS54" s="160"/>
      <c r="AT54" s="160"/>
    </row>
    <row r="55" spans="2:46" customFormat="1" x14ac:dyDescent="0.2">
      <c r="B55" s="244">
        <f>SUM(G55:AD55)</f>
        <v>0</v>
      </c>
      <c r="C55" s="247"/>
      <c r="D55" s="247"/>
      <c r="E55" s="248"/>
      <c r="F55" s="248"/>
      <c r="G55" s="245">
        <f>G7</f>
        <v>0</v>
      </c>
      <c r="H55" s="246"/>
      <c r="I55" s="245">
        <f>I7</f>
        <v>0</v>
      </c>
      <c r="J55" s="246"/>
      <c r="K55" s="245">
        <f>K7</f>
        <v>0</v>
      </c>
      <c r="L55" s="246"/>
      <c r="M55" s="245">
        <f>M7</f>
        <v>0</v>
      </c>
      <c r="N55" s="246"/>
      <c r="O55" s="245">
        <f>O7</f>
        <v>0</v>
      </c>
      <c r="P55" s="246"/>
      <c r="Q55" s="245">
        <f>Q7</f>
        <v>0</v>
      </c>
      <c r="R55" s="246"/>
      <c r="S55" s="245">
        <f>S7</f>
        <v>0</v>
      </c>
      <c r="T55" s="246"/>
      <c r="U55" s="245">
        <f>U7</f>
        <v>0</v>
      </c>
      <c r="V55" s="246"/>
      <c r="W55" s="245">
        <f>W7</f>
        <v>0</v>
      </c>
      <c r="X55" s="246"/>
      <c r="Y55" s="245">
        <f>Y7</f>
        <v>0</v>
      </c>
      <c r="Z55" s="246"/>
      <c r="AA55" s="245">
        <f>AA7</f>
        <v>0</v>
      </c>
      <c r="AB55" s="246"/>
      <c r="AC55" s="245">
        <f>AC7</f>
        <v>0</v>
      </c>
      <c r="AD55" s="246"/>
      <c r="AE55" s="296"/>
      <c r="AF55" s="720" t="s">
        <v>265</v>
      </c>
      <c r="AG55" s="720" t="s">
        <v>783</v>
      </c>
      <c r="AH55" s="720" t="s">
        <v>784</v>
      </c>
      <c r="AI55" s="720" t="s">
        <v>784</v>
      </c>
      <c r="AJ55" s="720" t="s">
        <v>772</v>
      </c>
      <c r="AK55" s="720" t="s">
        <v>723</v>
      </c>
      <c r="AL55" s="720">
        <v>4</v>
      </c>
      <c r="AM55" s="160"/>
      <c r="AN55" s="160"/>
      <c r="AO55" s="160"/>
      <c r="AP55" s="160"/>
      <c r="AQ55" s="160"/>
      <c r="AR55" s="160"/>
      <c r="AS55" s="160"/>
      <c r="AT55" s="160"/>
    </row>
    <row r="56" spans="2:46" s="160" customFormat="1" x14ac:dyDescent="0.2">
      <c r="Y56" s="186"/>
      <c r="Z56" s="186"/>
      <c r="AA56" s="186"/>
      <c r="AB56" s="186"/>
      <c r="AC56" s="186"/>
      <c r="AD56" s="186"/>
      <c r="AE56" s="296"/>
      <c r="AF56" s="717" t="s">
        <v>265</v>
      </c>
      <c r="AG56" s="717" t="s">
        <v>785</v>
      </c>
      <c r="AH56" s="717" t="s">
        <v>721</v>
      </c>
      <c r="AI56" s="717" t="s">
        <v>721</v>
      </c>
      <c r="AJ56" s="717" t="s">
        <v>746</v>
      </c>
      <c r="AK56" s="717" t="s">
        <v>723</v>
      </c>
      <c r="AL56" s="717">
        <v>4</v>
      </c>
    </row>
    <row r="57" spans="2:46" s="160" customFormat="1" x14ac:dyDescent="0.2">
      <c r="Y57" s="186"/>
      <c r="Z57" s="186"/>
      <c r="AA57" s="186"/>
      <c r="AB57" s="186"/>
      <c r="AC57" s="186"/>
      <c r="AD57" s="186"/>
      <c r="AE57" s="296"/>
      <c r="AF57" s="717" t="s">
        <v>265</v>
      </c>
      <c r="AG57" s="717" t="s">
        <v>786</v>
      </c>
      <c r="AH57" s="717" t="s">
        <v>729</v>
      </c>
      <c r="AI57" s="717" t="s">
        <v>729</v>
      </c>
      <c r="AJ57" s="717" t="s">
        <v>656</v>
      </c>
      <c r="AK57" s="717" t="s">
        <v>725</v>
      </c>
      <c r="AL57" s="717">
        <v>30</v>
      </c>
    </row>
    <row r="58" spans="2:46" s="160" customFormat="1" ht="33.75" x14ac:dyDescent="0.2">
      <c r="Y58" s="186"/>
      <c r="Z58" s="186"/>
      <c r="AA58" s="186"/>
      <c r="AB58" s="186"/>
      <c r="AC58" s="186"/>
      <c r="AD58" s="186"/>
      <c r="AE58" s="296"/>
      <c r="AF58" s="721" t="s">
        <v>787</v>
      </c>
      <c r="AG58" s="717" t="s">
        <v>788</v>
      </c>
      <c r="AH58" s="717" t="s">
        <v>731</v>
      </c>
      <c r="AI58" s="717" t="s">
        <v>731</v>
      </c>
      <c r="AJ58" s="717" t="s">
        <v>732</v>
      </c>
      <c r="AK58" s="717" t="s">
        <v>733</v>
      </c>
      <c r="AL58" s="717">
        <v>60</v>
      </c>
    </row>
    <row r="59" spans="2:46" s="160" customFormat="1" ht="22.5" x14ac:dyDescent="0.2">
      <c r="Y59" s="186"/>
      <c r="Z59" s="186"/>
      <c r="AA59" s="186"/>
      <c r="AB59" s="186"/>
      <c r="AC59" s="186"/>
      <c r="AD59" s="186"/>
      <c r="AE59" s="296"/>
      <c r="AF59" s="721" t="s">
        <v>789</v>
      </c>
      <c r="AG59" s="717" t="s">
        <v>790</v>
      </c>
      <c r="AH59" s="717" t="s">
        <v>731</v>
      </c>
      <c r="AI59" s="717" t="s">
        <v>731</v>
      </c>
      <c r="AJ59" s="717" t="s">
        <v>732</v>
      </c>
      <c r="AK59" s="717" t="s">
        <v>733</v>
      </c>
      <c r="AL59" s="717">
        <v>40</v>
      </c>
    </row>
    <row r="60" spans="2:46" s="160" customFormat="1" x14ac:dyDescent="0.2">
      <c r="Y60" s="186"/>
      <c r="Z60" s="186"/>
      <c r="AA60" s="186"/>
      <c r="AB60" s="186"/>
      <c r="AC60" s="186"/>
      <c r="AD60" s="186"/>
      <c r="AE60" s="296"/>
    </row>
    <row r="61" spans="2:46" s="160" customFormat="1" x14ac:dyDescent="0.2">
      <c r="Y61" s="186"/>
      <c r="Z61" s="186"/>
      <c r="AA61" s="186"/>
      <c r="AB61" s="186"/>
      <c r="AC61" s="186"/>
      <c r="AD61" s="186"/>
      <c r="AE61" s="296"/>
      <c r="AF61" s="296"/>
      <c r="AG61" s="289"/>
      <c r="AH61" s="307"/>
      <c r="AI61" s="307"/>
      <c r="AJ61" s="307"/>
      <c r="AK61" s="307"/>
    </row>
    <row r="62" spans="2:46" s="160" customFormat="1" x14ac:dyDescent="0.2">
      <c r="Y62" s="186"/>
      <c r="Z62" s="186"/>
      <c r="AA62" s="186"/>
      <c r="AB62" s="186"/>
      <c r="AC62" s="186"/>
      <c r="AD62" s="186"/>
      <c r="AE62" s="296"/>
      <c r="AF62" s="296"/>
      <c r="AG62" s="289"/>
      <c r="AH62" s="307"/>
      <c r="AI62" s="307"/>
      <c r="AJ62" s="307"/>
      <c r="AK62" s="307"/>
    </row>
    <row r="63" spans="2:46" s="160" customFormat="1" x14ac:dyDescent="0.2">
      <c r="Y63" s="186"/>
      <c r="Z63" s="186"/>
      <c r="AA63" s="186"/>
      <c r="AB63" s="186"/>
      <c r="AC63" s="186"/>
      <c r="AD63" s="186"/>
      <c r="AE63" s="306"/>
      <c r="AF63" s="306"/>
      <c r="AG63" s="289"/>
      <c r="AH63" s="307"/>
      <c r="AI63" s="307"/>
      <c r="AJ63" s="307"/>
      <c r="AK63" s="307"/>
    </row>
    <row r="64" spans="2:46" s="160" customFormat="1" x14ac:dyDescent="0.2">
      <c r="Y64" s="186"/>
      <c r="Z64" s="186"/>
      <c r="AA64" s="186"/>
      <c r="AB64" s="186"/>
      <c r="AC64" s="186"/>
      <c r="AD64" s="186"/>
      <c r="AE64" s="295"/>
      <c r="AF64" s="296"/>
      <c r="AG64" s="289"/>
      <c r="AH64" s="307"/>
      <c r="AI64" s="307"/>
      <c r="AJ64" s="307"/>
      <c r="AK64" s="307"/>
    </row>
    <row r="65" spans="25:46" s="160" customFormat="1" x14ac:dyDescent="0.2">
      <c r="Y65" s="186"/>
      <c r="Z65" s="186"/>
      <c r="AA65" s="186"/>
      <c r="AB65" s="186"/>
      <c r="AC65" s="186"/>
      <c r="AD65" s="186"/>
      <c r="AE65" s="296"/>
      <c r="AF65" s="292"/>
      <c r="AG65" s="287"/>
      <c r="AH65" s="307"/>
      <c r="AI65" s="307"/>
      <c r="AJ65" s="307"/>
      <c r="AK65" s="307"/>
    </row>
    <row r="66" spans="25:46" s="160" customFormat="1" x14ac:dyDescent="0.2">
      <c r="Y66" s="186"/>
      <c r="Z66" s="186"/>
      <c r="AA66" s="186"/>
      <c r="AB66" s="186"/>
      <c r="AC66" s="186"/>
      <c r="AD66" s="186"/>
      <c r="AE66" s="296"/>
      <c r="AF66" s="292"/>
      <c r="AG66" s="289"/>
      <c r="AH66" s="307"/>
      <c r="AI66" s="307"/>
      <c r="AJ66" s="307"/>
      <c r="AK66" s="307"/>
    </row>
    <row r="67" spans="25:46" s="160" customFormat="1" x14ac:dyDescent="0.2">
      <c r="Y67" s="186"/>
      <c r="Z67" s="186"/>
      <c r="AA67" s="186"/>
      <c r="AB67" s="186"/>
      <c r="AC67" s="186"/>
      <c r="AD67" s="186"/>
      <c r="AE67" s="296"/>
      <c r="AF67" s="292"/>
      <c r="AG67" s="289"/>
      <c r="AH67" s="307"/>
      <c r="AI67" s="307"/>
      <c r="AJ67" s="307"/>
      <c r="AK67" s="307"/>
    </row>
    <row r="68" spans="25:46" s="160" customFormat="1" x14ac:dyDescent="0.2">
      <c r="Y68" s="186"/>
      <c r="Z68" s="186"/>
      <c r="AA68" s="186"/>
      <c r="AB68" s="186"/>
      <c r="AC68" s="186"/>
      <c r="AD68" s="186"/>
      <c r="AE68" s="296"/>
      <c r="AF68" s="292"/>
      <c r="AG68" s="289"/>
      <c r="AH68" s="307"/>
      <c r="AI68" s="307"/>
      <c r="AJ68" s="307"/>
      <c r="AK68" s="307"/>
    </row>
    <row r="69" spans="25:46" s="160" customFormat="1" x14ac:dyDescent="0.2">
      <c r="Y69" s="186"/>
      <c r="Z69" s="186"/>
      <c r="AA69" s="186"/>
      <c r="AB69" s="186"/>
      <c r="AC69" s="186"/>
      <c r="AD69" s="186"/>
      <c r="AE69" s="296"/>
      <c r="AF69" s="296"/>
      <c r="AG69" s="289"/>
      <c r="AH69" s="307"/>
      <c r="AI69" s="307"/>
      <c r="AJ69" s="307"/>
      <c r="AK69" s="307"/>
    </row>
    <row r="70" spans="25:46" s="160" customFormat="1" x14ac:dyDescent="0.2">
      <c r="Y70" s="186"/>
      <c r="Z70" s="186"/>
      <c r="AA70" s="186"/>
      <c r="AB70" s="186"/>
      <c r="AC70" s="186"/>
      <c r="AD70" s="186"/>
      <c r="AE70" s="294"/>
      <c r="AF70" s="292"/>
      <c r="AG70" s="289"/>
      <c r="AH70" s="307"/>
      <c r="AI70" s="307"/>
      <c r="AJ70" s="307"/>
      <c r="AK70" s="307"/>
    </row>
    <row r="71" spans="25:46" s="160" customFormat="1" x14ac:dyDescent="0.2">
      <c r="Y71" s="186"/>
      <c r="Z71" s="186"/>
      <c r="AA71" s="186"/>
      <c r="AB71" s="186"/>
      <c r="AC71" s="186"/>
      <c r="AD71" s="186"/>
      <c r="AE71" s="292"/>
      <c r="AF71" s="292"/>
      <c r="AG71" s="289"/>
      <c r="AH71" s="307"/>
      <c r="AI71" s="307"/>
      <c r="AJ71" s="307"/>
      <c r="AK71" s="307"/>
    </row>
    <row r="72" spans="25:46" s="160" customFormat="1" x14ac:dyDescent="0.2">
      <c r="Y72" s="186"/>
      <c r="Z72" s="186"/>
      <c r="AA72" s="186"/>
      <c r="AB72" s="186"/>
      <c r="AC72" s="186"/>
      <c r="AD72" s="186"/>
      <c r="AE72" s="296"/>
      <c r="AF72" s="296"/>
      <c r="AG72" s="289"/>
      <c r="AH72" s="307"/>
      <c r="AI72" s="307"/>
      <c r="AJ72" s="307"/>
      <c r="AK72" s="307"/>
    </row>
    <row r="73" spans="25:46" s="160" customFormat="1" x14ac:dyDescent="0.2">
      <c r="Y73" s="186"/>
      <c r="Z73" s="186"/>
      <c r="AA73" s="186"/>
      <c r="AB73" s="186"/>
      <c r="AC73" s="186"/>
      <c r="AD73" s="186"/>
      <c r="AE73" s="296"/>
      <c r="AF73" s="296"/>
      <c r="AG73" s="289"/>
      <c r="AH73" s="307"/>
      <c r="AI73" s="307"/>
      <c r="AJ73" s="307"/>
      <c r="AK73" s="307"/>
    </row>
    <row r="74" spans="25:46" customFormat="1" x14ac:dyDescent="0.2">
      <c r="Y74" s="116"/>
      <c r="Z74" s="116"/>
      <c r="AA74" s="116"/>
      <c r="AB74" s="116"/>
      <c r="AC74" s="116"/>
      <c r="AD74" s="116"/>
      <c r="AE74" s="296"/>
      <c r="AF74" s="296"/>
      <c r="AG74" s="289"/>
      <c r="AH74" s="307"/>
      <c r="AI74" s="307"/>
      <c r="AJ74" s="307"/>
      <c r="AK74" s="307"/>
      <c r="AL74" s="160"/>
      <c r="AM74" s="160"/>
      <c r="AN74" s="160"/>
      <c r="AO74" s="160"/>
      <c r="AP74" s="160"/>
      <c r="AQ74" s="160"/>
      <c r="AR74" s="160"/>
      <c r="AS74" s="160"/>
      <c r="AT74" s="160"/>
    </row>
    <row r="75" spans="25:46" customFormat="1" x14ac:dyDescent="0.2">
      <c r="Y75" s="116"/>
      <c r="Z75" s="116"/>
      <c r="AA75" s="116"/>
      <c r="AB75" s="116"/>
      <c r="AC75" s="116"/>
      <c r="AD75" s="116"/>
      <c r="AE75" s="296"/>
      <c r="AF75" s="296"/>
      <c r="AG75" s="289"/>
      <c r="AH75" s="307"/>
      <c r="AI75" s="307"/>
      <c r="AJ75" s="307"/>
      <c r="AK75" s="307"/>
      <c r="AL75" s="160"/>
      <c r="AM75" s="160"/>
      <c r="AN75" s="160"/>
      <c r="AO75" s="160"/>
      <c r="AP75" s="160"/>
      <c r="AQ75" s="160"/>
      <c r="AR75" s="160"/>
      <c r="AS75" s="160"/>
      <c r="AT75" s="160"/>
    </row>
    <row r="76" spans="25:46" customFormat="1" x14ac:dyDescent="0.2">
      <c r="Y76" s="116"/>
      <c r="Z76" s="116"/>
      <c r="AA76" s="116"/>
      <c r="AB76" s="116"/>
      <c r="AC76" s="116"/>
      <c r="AD76" s="116"/>
      <c r="AE76" s="296"/>
      <c r="AF76" s="296"/>
      <c r="AG76" s="289"/>
      <c r="AH76" s="307"/>
      <c r="AI76" s="307"/>
      <c r="AJ76" s="307"/>
      <c r="AK76" s="307"/>
      <c r="AL76" s="160"/>
      <c r="AM76" s="160"/>
      <c r="AN76" s="160"/>
      <c r="AO76" s="160"/>
      <c r="AP76" s="160"/>
      <c r="AQ76" s="160"/>
      <c r="AR76" s="160"/>
      <c r="AS76" s="160"/>
      <c r="AT76" s="160"/>
    </row>
    <row r="77" spans="25:46" customFormat="1" x14ac:dyDescent="0.2">
      <c r="Y77" s="116"/>
      <c r="Z77" s="116"/>
      <c r="AA77" s="116"/>
      <c r="AB77" s="116"/>
      <c r="AC77" s="116"/>
      <c r="AD77" s="116"/>
      <c r="AE77" s="296"/>
      <c r="AF77" s="296"/>
      <c r="AG77" s="289"/>
      <c r="AH77" s="307"/>
      <c r="AI77" s="307"/>
      <c r="AJ77" s="307"/>
      <c r="AK77" s="307"/>
      <c r="AL77" s="160"/>
      <c r="AM77" s="160"/>
      <c r="AN77" s="160"/>
      <c r="AO77" s="160"/>
      <c r="AP77" s="160"/>
      <c r="AQ77" s="160"/>
      <c r="AR77" s="160"/>
      <c r="AS77" s="160"/>
      <c r="AT77" s="160"/>
    </row>
    <row r="78" spans="25:46" customFormat="1" x14ac:dyDescent="0.2">
      <c r="Y78" s="116"/>
      <c r="Z78" s="116"/>
      <c r="AA78" s="116"/>
      <c r="AB78" s="116"/>
      <c r="AC78" s="116"/>
      <c r="AD78" s="116"/>
      <c r="AE78" s="286"/>
      <c r="AF78" s="286"/>
      <c r="AG78" s="289"/>
      <c r="AH78" s="307"/>
      <c r="AI78" s="307"/>
      <c r="AJ78" s="307"/>
      <c r="AK78" s="307"/>
      <c r="AL78" s="160"/>
      <c r="AM78" s="160"/>
      <c r="AN78" s="160"/>
      <c r="AO78" s="160"/>
      <c r="AP78" s="160"/>
      <c r="AQ78" s="160"/>
      <c r="AR78" s="160"/>
      <c r="AS78" s="160"/>
      <c r="AT78" s="160"/>
    </row>
    <row r="79" spans="25:46" customFormat="1" x14ac:dyDescent="0.2">
      <c r="Y79" s="116"/>
      <c r="Z79" s="116"/>
      <c r="AA79" s="116"/>
      <c r="AB79" s="116"/>
      <c r="AC79" s="116"/>
      <c r="AD79" s="116"/>
      <c r="AE79" s="286"/>
      <c r="AF79" s="286"/>
      <c r="AG79" s="289"/>
      <c r="AH79" s="307"/>
      <c r="AI79" s="307"/>
      <c r="AJ79" s="307"/>
      <c r="AK79" s="307"/>
      <c r="AL79" s="160"/>
      <c r="AM79" s="160"/>
      <c r="AN79" s="160"/>
      <c r="AO79" s="160"/>
      <c r="AP79" s="160"/>
      <c r="AQ79" s="160"/>
      <c r="AR79" s="160"/>
      <c r="AS79" s="160"/>
      <c r="AT79" s="160"/>
    </row>
    <row r="80" spans="25:46" customFormat="1" x14ac:dyDescent="0.2">
      <c r="Y80" s="116"/>
      <c r="Z80" s="116"/>
      <c r="AA80" s="116"/>
      <c r="AB80" s="116"/>
      <c r="AC80" s="116"/>
      <c r="AD80" s="116"/>
      <c r="AE80" s="292"/>
      <c r="AF80" s="292"/>
      <c r="AG80" s="289"/>
      <c r="AH80" s="307"/>
      <c r="AI80" s="307"/>
      <c r="AJ80" s="307"/>
      <c r="AK80" s="307"/>
      <c r="AL80" s="160"/>
      <c r="AM80" s="160"/>
      <c r="AN80" s="160"/>
      <c r="AO80" s="160"/>
      <c r="AP80" s="160"/>
      <c r="AQ80" s="160"/>
      <c r="AR80" s="160"/>
      <c r="AS80" s="160"/>
      <c r="AT80" s="160"/>
    </row>
    <row r="81" spans="25:46" customFormat="1" x14ac:dyDescent="0.2">
      <c r="Y81" s="116"/>
      <c r="Z81" s="116"/>
      <c r="AA81" s="116"/>
      <c r="AB81" s="116"/>
      <c r="AC81" s="116"/>
      <c r="AD81" s="116"/>
      <c r="AE81" s="292"/>
      <c r="AF81" s="292"/>
      <c r="AG81" s="289"/>
      <c r="AH81" s="307"/>
      <c r="AI81" s="307"/>
      <c r="AJ81" s="307"/>
      <c r="AK81" s="307"/>
      <c r="AL81" s="160"/>
      <c r="AM81" s="160"/>
      <c r="AN81" s="160"/>
      <c r="AO81" s="160"/>
      <c r="AP81" s="160"/>
      <c r="AQ81" s="160"/>
      <c r="AR81" s="160"/>
      <c r="AS81" s="160"/>
      <c r="AT81" s="160"/>
    </row>
    <row r="82" spans="25:46" customFormat="1" x14ac:dyDescent="0.2">
      <c r="Y82" s="116"/>
      <c r="Z82" s="116"/>
      <c r="AA82" s="116"/>
      <c r="AB82" s="116"/>
      <c r="AC82" s="116"/>
      <c r="AD82" s="116"/>
      <c r="AE82" s="292"/>
      <c r="AF82" s="292"/>
      <c r="AG82" s="289"/>
      <c r="AH82" s="307"/>
      <c r="AI82" s="307"/>
      <c r="AJ82" s="307"/>
      <c r="AK82" s="307"/>
      <c r="AL82" s="160"/>
      <c r="AM82" s="160"/>
      <c r="AN82" s="160"/>
      <c r="AO82" s="160"/>
      <c r="AP82" s="160"/>
      <c r="AQ82" s="160"/>
      <c r="AR82" s="160"/>
      <c r="AS82" s="160"/>
      <c r="AT82" s="160"/>
    </row>
    <row r="83" spans="25:46" customFormat="1" x14ac:dyDescent="0.2">
      <c r="Y83" s="116"/>
      <c r="Z83" s="116"/>
      <c r="AA83" s="116"/>
      <c r="AB83" s="116"/>
      <c r="AC83" s="116"/>
      <c r="AD83" s="116"/>
      <c r="AE83" s="292"/>
      <c r="AF83" s="292"/>
      <c r="AG83" s="289"/>
      <c r="AH83" s="307"/>
      <c r="AI83" s="307"/>
      <c r="AJ83" s="307"/>
      <c r="AK83" s="307"/>
      <c r="AL83" s="160"/>
      <c r="AM83" s="160"/>
      <c r="AN83" s="160"/>
      <c r="AO83" s="160"/>
      <c r="AP83" s="160"/>
      <c r="AQ83" s="160"/>
      <c r="AR83" s="160"/>
      <c r="AS83" s="160"/>
      <c r="AT83" s="160"/>
    </row>
    <row r="84" spans="25:46" customFormat="1" x14ac:dyDescent="0.2">
      <c r="Y84" s="116"/>
      <c r="Z84" s="116"/>
      <c r="AA84" s="116"/>
      <c r="AB84" s="116"/>
      <c r="AC84" s="116"/>
      <c r="AD84" s="116"/>
      <c r="AE84" s="292"/>
      <c r="AF84" s="292"/>
      <c r="AG84" s="289"/>
      <c r="AH84" s="307"/>
      <c r="AI84" s="307"/>
      <c r="AJ84" s="307"/>
      <c r="AK84" s="307"/>
      <c r="AL84" s="160"/>
      <c r="AM84" s="160"/>
      <c r="AN84" s="160"/>
      <c r="AO84" s="160"/>
      <c r="AP84" s="160"/>
      <c r="AQ84" s="160"/>
      <c r="AR84" s="160"/>
      <c r="AS84" s="160"/>
      <c r="AT84" s="160"/>
    </row>
    <row r="85" spans="25:46" customFormat="1" x14ac:dyDescent="0.2">
      <c r="Y85" s="116"/>
      <c r="Z85" s="116"/>
      <c r="AA85" s="116"/>
      <c r="AB85" s="116"/>
      <c r="AC85" s="116"/>
      <c r="AD85" s="116"/>
      <c r="AE85" s="292"/>
      <c r="AF85" s="292"/>
      <c r="AG85" s="289"/>
      <c r="AH85" s="307"/>
      <c r="AI85" s="307"/>
      <c r="AJ85" s="307"/>
      <c r="AK85" s="307"/>
      <c r="AL85" s="160"/>
      <c r="AM85" s="160"/>
      <c r="AN85" s="160"/>
      <c r="AO85" s="160"/>
      <c r="AP85" s="160"/>
      <c r="AQ85" s="160"/>
      <c r="AR85" s="160"/>
      <c r="AS85" s="160"/>
      <c r="AT85" s="160"/>
    </row>
    <row r="86" spans="25:46" customFormat="1" x14ac:dyDescent="0.2">
      <c r="Y86" s="116"/>
      <c r="Z86" s="116"/>
      <c r="AA86" s="116"/>
      <c r="AB86" s="116"/>
      <c r="AC86" s="116"/>
      <c r="AD86" s="116"/>
      <c r="AE86" s="292"/>
      <c r="AF86" s="292"/>
      <c r="AG86" s="289"/>
      <c r="AH86" s="307"/>
      <c r="AI86" s="307"/>
      <c r="AJ86" s="307"/>
      <c r="AK86" s="307"/>
      <c r="AL86" s="160"/>
      <c r="AM86" s="160"/>
      <c r="AN86" s="160"/>
      <c r="AO86" s="160"/>
      <c r="AP86" s="160"/>
      <c r="AQ86" s="160"/>
      <c r="AR86" s="160"/>
      <c r="AS86" s="160"/>
      <c r="AT86" s="160"/>
    </row>
    <row r="87" spans="25:46" customFormat="1" x14ac:dyDescent="0.2">
      <c r="Y87" s="116"/>
      <c r="Z87" s="116"/>
      <c r="AA87" s="116"/>
      <c r="AB87" s="116"/>
      <c r="AC87" s="116"/>
      <c r="AD87" s="116"/>
      <c r="AE87" s="292"/>
      <c r="AF87" s="292"/>
      <c r="AG87" s="289"/>
      <c r="AH87" s="307"/>
      <c r="AI87" s="307"/>
      <c r="AJ87" s="307"/>
      <c r="AK87" s="307"/>
      <c r="AL87" s="160"/>
      <c r="AM87" s="160"/>
      <c r="AN87" s="160"/>
      <c r="AO87" s="160"/>
      <c r="AP87" s="160"/>
      <c r="AQ87" s="160"/>
      <c r="AR87" s="160"/>
      <c r="AS87" s="160"/>
      <c r="AT87" s="160"/>
    </row>
    <row r="88" spans="25:46" customFormat="1" x14ac:dyDescent="0.2">
      <c r="Y88" s="116"/>
      <c r="Z88" s="116"/>
      <c r="AA88" s="116"/>
      <c r="AB88" s="116"/>
      <c r="AC88" s="116"/>
      <c r="AD88" s="116"/>
      <c r="AE88" s="292"/>
      <c r="AF88" s="292"/>
      <c r="AG88" s="289"/>
      <c r="AH88" s="307"/>
      <c r="AI88" s="307"/>
      <c r="AJ88" s="307"/>
      <c r="AK88" s="307"/>
      <c r="AL88" s="160"/>
      <c r="AM88" s="160"/>
      <c r="AN88" s="160"/>
      <c r="AO88" s="160"/>
      <c r="AP88" s="160"/>
      <c r="AQ88" s="160"/>
      <c r="AR88" s="160"/>
      <c r="AS88" s="160"/>
      <c r="AT88" s="160"/>
    </row>
    <row r="89" spans="25:46" customFormat="1" x14ac:dyDescent="0.2">
      <c r="Y89" s="116"/>
      <c r="Z89" s="116"/>
      <c r="AA89" s="116"/>
      <c r="AB89" s="116"/>
      <c r="AC89" s="116"/>
      <c r="AD89" s="116"/>
      <c r="AE89" s="292"/>
      <c r="AF89" s="292"/>
      <c r="AG89" s="289"/>
      <c r="AH89" s="307"/>
      <c r="AI89" s="307"/>
      <c r="AJ89" s="307"/>
      <c r="AK89" s="307"/>
      <c r="AL89" s="160"/>
      <c r="AM89" s="160"/>
      <c r="AN89" s="160"/>
      <c r="AO89" s="160"/>
      <c r="AP89" s="160"/>
      <c r="AQ89" s="160"/>
      <c r="AR89" s="160"/>
      <c r="AS89" s="160"/>
      <c r="AT89" s="160"/>
    </row>
    <row r="90" spans="25:46" customFormat="1" x14ac:dyDescent="0.2">
      <c r="Y90" s="116"/>
      <c r="Z90" s="116"/>
      <c r="AA90" s="116"/>
      <c r="AB90" s="116"/>
      <c r="AC90" s="116"/>
      <c r="AD90" s="116"/>
      <c r="AE90" s="292"/>
      <c r="AF90" s="292"/>
      <c r="AG90" s="289"/>
      <c r="AH90" s="307"/>
      <c r="AI90" s="307"/>
      <c r="AJ90" s="307"/>
      <c r="AK90" s="307"/>
      <c r="AL90" s="160"/>
      <c r="AM90" s="160"/>
      <c r="AN90" s="160"/>
      <c r="AO90" s="160"/>
      <c r="AP90" s="160"/>
      <c r="AQ90" s="160"/>
      <c r="AR90" s="160"/>
      <c r="AS90" s="160"/>
      <c r="AT90" s="160"/>
    </row>
    <row r="91" spans="25:46" customFormat="1" x14ac:dyDescent="0.2">
      <c r="Y91" s="116"/>
      <c r="Z91" s="116"/>
      <c r="AA91" s="116"/>
      <c r="AB91" s="116"/>
      <c r="AC91" s="116"/>
      <c r="AD91" s="116"/>
      <c r="AE91" s="292"/>
      <c r="AF91" s="292"/>
      <c r="AG91" s="289"/>
      <c r="AH91" s="307"/>
      <c r="AI91" s="307"/>
      <c r="AJ91" s="307"/>
      <c r="AK91" s="307"/>
      <c r="AL91" s="160"/>
      <c r="AM91" s="160"/>
      <c r="AN91" s="160"/>
      <c r="AO91" s="160"/>
      <c r="AP91" s="160"/>
      <c r="AQ91" s="160"/>
      <c r="AR91" s="160"/>
      <c r="AS91" s="160"/>
      <c r="AT91" s="160"/>
    </row>
    <row r="92" spans="25:46" customFormat="1" x14ac:dyDescent="0.2">
      <c r="Y92" s="116"/>
      <c r="Z92" s="116"/>
      <c r="AA92" s="116"/>
      <c r="AB92" s="116"/>
      <c r="AC92" s="116"/>
      <c r="AD92" s="116"/>
      <c r="AE92" s="293"/>
      <c r="AF92" s="293"/>
      <c r="AG92" s="289"/>
      <c r="AH92" s="307"/>
      <c r="AI92" s="307"/>
      <c r="AJ92" s="307"/>
      <c r="AK92" s="307"/>
      <c r="AL92" s="160"/>
      <c r="AM92" s="160"/>
      <c r="AN92" s="160"/>
      <c r="AO92" s="160"/>
      <c r="AP92" s="160"/>
      <c r="AQ92" s="160"/>
      <c r="AR92" s="160"/>
      <c r="AS92" s="160"/>
      <c r="AT92" s="160"/>
    </row>
    <row r="93" spans="25:46" customFormat="1" x14ac:dyDescent="0.2">
      <c r="Y93" s="116"/>
      <c r="Z93" s="116"/>
      <c r="AA93" s="116"/>
      <c r="AB93" s="116"/>
      <c r="AC93" s="116"/>
      <c r="AD93" s="116"/>
      <c r="AE93" s="293"/>
      <c r="AF93" s="293"/>
      <c r="AG93" s="289"/>
      <c r="AH93" s="307"/>
      <c r="AI93" s="307"/>
      <c r="AJ93" s="307"/>
      <c r="AK93" s="307"/>
      <c r="AL93" s="160"/>
      <c r="AM93" s="160"/>
      <c r="AN93" s="160"/>
      <c r="AO93" s="160"/>
      <c r="AP93" s="160"/>
      <c r="AQ93" s="160"/>
      <c r="AR93" s="160"/>
      <c r="AS93" s="160"/>
      <c r="AT93" s="160"/>
    </row>
    <row r="94" spans="25:46" customFormat="1" x14ac:dyDescent="0.2">
      <c r="Y94" s="116"/>
      <c r="Z94" s="116"/>
      <c r="AA94" s="116"/>
      <c r="AB94" s="116"/>
      <c r="AC94" s="116"/>
      <c r="AD94" s="116"/>
      <c r="AE94" s="292"/>
      <c r="AF94" s="292"/>
      <c r="AG94" s="289"/>
      <c r="AH94" s="307"/>
      <c r="AI94" s="307"/>
      <c r="AJ94" s="307"/>
      <c r="AK94" s="307"/>
      <c r="AL94" s="160"/>
      <c r="AM94" s="160"/>
      <c r="AN94" s="160"/>
      <c r="AO94" s="160"/>
      <c r="AP94" s="160"/>
      <c r="AQ94" s="160"/>
      <c r="AR94" s="160"/>
      <c r="AS94" s="160"/>
      <c r="AT94" s="160"/>
    </row>
    <row r="95" spans="25:46" customFormat="1" x14ac:dyDescent="0.2">
      <c r="Y95" s="116"/>
      <c r="Z95" s="116"/>
      <c r="AA95" s="116"/>
      <c r="AB95" s="116"/>
      <c r="AC95" s="116"/>
      <c r="AD95" s="116"/>
      <c r="AE95" s="292"/>
      <c r="AF95" s="287"/>
      <c r="AG95" s="289"/>
      <c r="AH95" s="307"/>
      <c r="AI95" s="307"/>
      <c r="AJ95" s="307"/>
      <c r="AK95" s="307"/>
      <c r="AL95" s="160"/>
      <c r="AM95" s="160"/>
      <c r="AN95" s="160"/>
      <c r="AO95" s="160"/>
      <c r="AP95" s="160"/>
      <c r="AQ95" s="160"/>
      <c r="AR95" s="160"/>
      <c r="AS95" s="160"/>
      <c r="AT95" s="160"/>
    </row>
    <row r="96" spans="25:46" customFormat="1" x14ac:dyDescent="0.2">
      <c r="Y96" s="116"/>
      <c r="Z96" s="116"/>
      <c r="AA96" s="116"/>
      <c r="AB96" s="116"/>
      <c r="AC96" s="116"/>
      <c r="AD96" s="116"/>
      <c r="AE96" s="292"/>
      <c r="AF96" s="292"/>
      <c r="AG96" s="289"/>
      <c r="AH96" s="307"/>
      <c r="AI96" s="307"/>
      <c r="AJ96" s="307"/>
      <c r="AK96" s="307"/>
      <c r="AL96" s="160"/>
      <c r="AM96" s="160"/>
      <c r="AN96" s="160"/>
      <c r="AO96" s="160"/>
      <c r="AP96" s="160"/>
      <c r="AQ96" s="160"/>
      <c r="AR96" s="160"/>
      <c r="AS96" s="160"/>
      <c r="AT96" s="160"/>
    </row>
    <row r="97" spans="25:46" customFormat="1" x14ac:dyDescent="0.2">
      <c r="Y97" s="116"/>
      <c r="Z97" s="116"/>
      <c r="AA97" s="116"/>
      <c r="AB97" s="116"/>
      <c r="AC97" s="116"/>
      <c r="AD97" s="116"/>
      <c r="AE97" s="287"/>
      <c r="AF97" s="287"/>
      <c r="AG97" s="289"/>
      <c r="AH97" s="307"/>
      <c r="AI97" s="307"/>
      <c r="AJ97" s="307"/>
      <c r="AK97" s="307"/>
      <c r="AL97" s="160"/>
      <c r="AM97" s="160"/>
      <c r="AN97" s="160"/>
      <c r="AO97" s="160"/>
      <c r="AP97" s="160"/>
      <c r="AQ97" s="160"/>
      <c r="AR97" s="160"/>
      <c r="AS97" s="160"/>
      <c r="AT97" s="160"/>
    </row>
    <row r="98" spans="25:46" customFormat="1" x14ac:dyDescent="0.2">
      <c r="Y98" s="116"/>
      <c r="Z98" s="116"/>
      <c r="AA98" s="116"/>
      <c r="AB98" s="116"/>
      <c r="AC98" s="116"/>
      <c r="AD98" s="116"/>
      <c r="AE98" s="287"/>
      <c r="AF98" s="287"/>
      <c r="AG98" s="289"/>
      <c r="AH98" s="307"/>
      <c r="AI98" s="307"/>
      <c r="AJ98" s="307"/>
      <c r="AK98" s="307"/>
      <c r="AL98" s="160"/>
      <c r="AM98" s="160"/>
      <c r="AN98" s="160"/>
      <c r="AO98" s="160"/>
      <c r="AP98" s="160"/>
      <c r="AQ98" s="160"/>
      <c r="AR98" s="160"/>
      <c r="AS98" s="160"/>
      <c r="AT98" s="160"/>
    </row>
    <row r="99" spans="25:46" customFormat="1" x14ac:dyDescent="0.2">
      <c r="Y99" s="116"/>
      <c r="Z99" s="116"/>
      <c r="AA99" s="116"/>
      <c r="AB99" s="116"/>
      <c r="AC99" s="116"/>
      <c r="AD99" s="116"/>
      <c r="AE99" s="287"/>
      <c r="AF99" s="287"/>
      <c r="AG99" s="289"/>
      <c r="AH99" s="307"/>
      <c r="AI99" s="307"/>
      <c r="AJ99" s="307"/>
      <c r="AK99" s="307"/>
      <c r="AL99" s="160"/>
      <c r="AM99" s="160"/>
      <c r="AN99" s="160"/>
      <c r="AO99" s="160"/>
      <c r="AP99" s="160"/>
      <c r="AQ99" s="160"/>
      <c r="AR99" s="160"/>
      <c r="AS99" s="160"/>
      <c r="AT99" s="160"/>
    </row>
    <row r="100" spans="25:46" customFormat="1" x14ac:dyDescent="0.2">
      <c r="Y100" s="116"/>
      <c r="Z100" s="116"/>
      <c r="AA100" s="116"/>
      <c r="AB100" s="116"/>
      <c r="AC100" s="116"/>
      <c r="AD100" s="116"/>
      <c r="AE100" s="182"/>
      <c r="AF100" s="182"/>
      <c r="AG100" s="182"/>
      <c r="AH100" s="183"/>
      <c r="AI100" s="183"/>
      <c r="AJ100" s="183"/>
      <c r="AK100" s="113"/>
      <c r="AL100" s="160"/>
      <c r="AM100" s="160"/>
      <c r="AN100" s="160"/>
      <c r="AO100" s="160"/>
      <c r="AP100" s="160"/>
      <c r="AQ100" s="160"/>
      <c r="AR100" s="160"/>
      <c r="AS100" s="160"/>
      <c r="AT100" s="160"/>
    </row>
    <row r="101" spans="25:46" customFormat="1" x14ac:dyDescent="0.2">
      <c r="Y101" s="116"/>
      <c r="Z101" s="116"/>
      <c r="AA101" s="116"/>
      <c r="AB101" s="116"/>
      <c r="AC101" s="116"/>
      <c r="AD101" s="116"/>
      <c r="AE101" s="182"/>
      <c r="AF101" s="182"/>
      <c r="AG101" s="258"/>
      <c r="AH101" s="183"/>
      <c r="AI101" s="183"/>
      <c r="AJ101" s="183"/>
      <c r="AK101" s="113"/>
      <c r="AL101" s="160"/>
      <c r="AM101" s="160"/>
      <c r="AN101" s="160"/>
      <c r="AO101" s="160"/>
      <c r="AP101" s="160"/>
      <c r="AQ101" s="160"/>
      <c r="AR101" s="160"/>
      <c r="AS101" s="160"/>
      <c r="AT101" s="160"/>
    </row>
    <row r="102" spans="25:46" customFormat="1" x14ac:dyDescent="0.2">
      <c r="Y102" s="116"/>
      <c r="Z102" s="116"/>
      <c r="AA102" s="116"/>
      <c r="AB102" s="116"/>
      <c r="AC102" s="116"/>
      <c r="AD102" s="116"/>
      <c r="AE102" s="182"/>
      <c r="AF102" s="182"/>
      <c r="AG102" s="182"/>
      <c r="AH102" s="183"/>
      <c r="AI102" s="183"/>
      <c r="AJ102" s="183"/>
      <c r="AK102" s="113"/>
      <c r="AL102" s="160"/>
      <c r="AM102" s="160"/>
      <c r="AN102" s="160"/>
      <c r="AO102" s="160"/>
      <c r="AP102" s="160"/>
      <c r="AQ102" s="160"/>
      <c r="AR102" s="160"/>
      <c r="AS102" s="160"/>
      <c r="AT102" s="160"/>
    </row>
    <row r="103" spans="25:46" customFormat="1" x14ac:dyDescent="0.2">
      <c r="Y103" s="116"/>
      <c r="Z103" s="116"/>
      <c r="AA103" s="116"/>
      <c r="AB103" s="116"/>
      <c r="AC103" s="116"/>
      <c r="AD103" s="116"/>
      <c r="AE103" s="182"/>
      <c r="AF103" s="182"/>
      <c r="AG103" s="182"/>
      <c r="AH103" s="183"/>
      <c r="AI103" s="183"/>
      <c r="AJ103" s="183"/>
      <c r="AK103" s="113"/>
      <c r="AL103" s="160"/>
      <c r="AM103" s="160"/>
      <c r="AN103" s="160"/>
      <c r="AO103" s="160"/>
      <c r="AP103" s="160"/>
      <c r="AQ103" s="160"/>
      <c r="AR103" s="160"/>
      <c r="AS103" s="160"/>
      <c r="AT103" s="160"/>
    </row>
    <row r="104" spans="25:46" customFormat="1" x14ac:dyDescent="0.2">
      <c r="Y104" s="116"/>
      <c r="Z104" s="116"/>
      <c r="AA104" s="116"/>
      <c r="AB104" s="116"/>
      <c r="AC104" s="116"/>
      <c r="AD104" s="116"/>
      <c r="AE104" s="182"/>
      <c r="AF104" s="182"/>
      <c r="AG104" s="182"/>
      <c r="AH104" s="498"/>
      <c r="AI104" s="498"/>
      <c r="AJ104" s="498"/>
      <c r="AK104" s="113"/>
      <c r="AL104" s="160"/>
      <c r="AM104" s="160"/>
      <c r="AN104" s="160"/>
      <c r="AO104" s="160"/>
      <c r="AP104" s="160"/>
      <c r="AQ104" s="160"/>
      <c r="AR104" s="160"/>
      <c r="AS104" s="160"/>
      <c r="AT104" s="160"/>
    </row>
    <row r="105" spans="25:46" customFormat="1" x14ac:dyDescent="0.2">
      <c r="Y105" s="116"/>
      <c r="Z105" s="116"/>
      <c r="AA105" s="116"/>
      <c r="AB105" s="116"/>
      <c r="AC105" s="116"/>
      <c r="AD105" s="116"/>
      <c r="AE105" s="182"/>
      <c r="AF105" s="182"/>
      <c r="AG105" s="182"/>
      <c r="AH105" s="183"/>
      <c r="AI105" s="183"/>
      <c r="AJ105" s="183"/>
      <c r="AK105" s="113"/>
      <c r="AL105" s="160"/>
      <c r="AM105" s="160"/>
      <c r="AN105" s="160"/>
      <c r="AO105" s="160"/>
      <c r="AP105" s="160"/>
      <c r="AQ105" s="160"/>
      <c r="AR105" s="160"/>
      <c r="AS105" s="160"/>
      <c r="AT105" s="160"/>
    </row>
    <row r="106" spans="25:46" customFormat="1" x14ac:dyDescent="0.2">
      <c r="Y106" s="116"/>
      <c r="Z106" s="116"/>
      <c r="AA106" s="116"/>
      <c r="AB106" s="116"/>
      <c r="AC106" s="116"/>
      <c r="AD106" s="116"/>
      <c r="AE106" s="182"/>
      <c r="AF106" s="182"/>
      <c r="AG106" s="182"/>
      <c r="AH106" s="183"/>
      <c r="AI106" s="183"/>
      <c r="AJ106" s="183"/>
      <c r="AK106" s="113"/>
      <c r="AL106" s="160"/>
      <c r="AM106" s="160"/>
      <c r="AN106" s="160"/>
      <c r="AO106" s="160"/>
      <c r="AP106" s="160"/>
      <c r="AQ106" s="160"/>
      <c r="AR106" s="160"/>
      <c r="AS106" s="160"/>
      <c r="AT106" s="160"/>
    </row>
    <row r="107" spans="25:46" customFormat="1" x14ac:dyDescent="0.2">
      <c r="Y107" s="116"/>
      <c r="Z107" s="116"/>
      <c r="AA107" s="116"/>
      <c r="AB107" s="116"/>
      <c r="AC107" s="116"/>
      <c r="AD107" s="116"/>
      <c r="AE107" s="182"/>
      <c r="AF107" s="182"/>
      <c r="AG107" s="182"/>
      <c r="AH107" s="183"/>
      <c r="AI107" s="183"/>
      <c r="AJ107" s="183"/>
      <c r="AK107" s="113"/>
      <c r="AL107" s="160"/>
      <c r="AM107" s="160"/>
      <c r="AN107" s="160"/>
      <c r="AO107" s="160"/>
      <c r="AP107" s="160"/>
      <c r="AQ107" s="160"/>
      <c r="AR107" s="160"/>
      <c r="AS107" s="160"/>
      <c r="AT107" s="160"/>
    </row>
    <row r="108" spans="25:46" customFormat="1" x14ac:dyDescent="0.2">
      <c r="Y108" s="116"/>
      <c r="Z108" s="116"/>
      <c r="AA108" s="116"/>
      <c r="AB108" s="116"/>
      <c r="AC108" s="116"/>
      <c r="AD108" s="116"/>
      <c r="AE108" s="182"/>
      <c r="AF108" s="182"/>
      <c r="AG108" s="182"/>
      <c r="AH108" s="15"/>
      <c r="AI108" s="15"/>
      <c r="AJ108" s="15"/>
      <c r="AK108" s="15"/>
      <c r="AL108" s="160"/>
      <c r="AM108" s="160"/>
      <c r="AN108" s="160"/>
      <c r="AO108" s="160"/>
      <c r="AP108" s="160"/>
      <c r="AQ108" s="160"/>
      <c r="AR108" s="160"/>
      <c r="AS108" s="160"/>
      <c r="AT108" s="160"/>
    </row>
    <row r="109" spans="25:46" customFormat="1" x14ac:dyDescent="0.2">
      <c r="Y109" s="116"/>
      <c r="Z109" s="116"/>
      <c r="AA109" s="116"/>
      <c r="AB109" s="116"/>
      <c r="AC109" s="116"/>
      <c r="AD109" s="116"/>
      <c r="AE109" s="182"/>
      <c r="AF109" s="182"/>
      <c r="AG109" s="182"/>
      <c r="AH109" s="15"/>
      <c r="AI109" s="15"/>
      <c r="AJ109" s="15"/>
      <c r="AK109" s="15"/>
      <c r="AL109" s="160"/>
      <c r="AM109" s="160"/>
      <c r="AN109" s="160"/>
      <c r="AO109" s="160"/>
      <c r="AP109" s="160"/>
      <c r="AQ109" s="160"/>
      <c r="AR109" s="160"/>
      <c r="AS109" s="160"/>
      <c r="AT109" s="160"/>
    </row>
    <row r="110" spans="25:46" customFormat="1" x14ac:dyDescent="0.2">
      <c r="Y110" s="116"/>
      <c r="Z110" s="116"/>
      <c r="AA110" s="116"/>
      <c r="AB110" s="116"/>
      <c r="AC110" s="116"/>
      <c r="AD110" s="116"/>
      <c r="AE110" s="182"/>
      <c r="AF110" s="182"/>
      <c r="AG110" s="182"/>
      <c r="AH110" s="68"/>
      <c r="AI110" s="163"/>
      <c r="AJ110" s="163"/>
      <c r="AK110" s="163"/>
      <c r="AL110" s="160"/>
      <c r="AM110" s="160"/>
      <c r="AN110" s="160"/>
      <c r="AO110" s="160"/>
      <c r="AP110" s="160"/>
      <c r="AQ110" s="160"/>
      <c r="AR110" s="160"/>
      <c r="AS110" s="160"/>
      <c r="AT110" s="160"/>
    </row>
    <row r="111" spans="25:46" customFormat="1" x14ac:dyDescent="0.2">
      <c r="Y111" s="116"/>
      <c r="Z111" s="116"/>
      <c r="AA111" s="116"/>
      <c r="AB111" s="116"/>
      <c r="AC111" s="116"/>
      <c r="AD111" s="116"/>
      <c r="AE111" s="182"/>
      <c r="AF111" s="182"/>
      <c r="AG111" s="182"/>
      <c r="AH111" s="68"/>
      <c r="AI111" s="163"/>
      <c r="AJ111" s="163"/>
      <c r="AK111" s="163"/>
      <c r="AL111" s="160"/>
      <c r="AM111" s="160"/>
      <c r="AN111" s="160"/>
      <c r="AO111" s="160"/>
      <c r="AP111" s="160"/>
      <c r="AQ111" s="160"/>
      <c r="AR111" s="160"/>
      <c r="AS111" s="160"/>
      <c r="AT111" s="160"/>
    </row>
    <row r="112" spans="25:46" customFormat="1" x14ac:dyDescent="0.2">
      <c r="Y112" s="116"/>
      <c r="Z112" s="116"/>
      <c r="AA112" s="116"/>
      <c r="AB112" s="116"/>
      <c r="AC112" s="116"/>
      <c r="AD112" s="116"/>
      <c r="AE112" s="182"/>
      <c r="AF112" s="182"/>
      <c r="AG112" s="182"/>
      <c r="AH112" s="237"/>
      <c r="AI112" s="237"/>
      <c r="AJ112" s="238"/>
      <c r="AK112" s="239"/>
      <c r="AL112" s="160"/>
      <c r="AM112" s="160"/>
      <c r="AN112" s="160"/>
      <c r="AO112" s="160"/>
      <c r="AP112" s="160"/>
      <c r="AQ112" s="160"/>
      <c r="AR112" s="160"/>
      <c r="AS112" s="160"/>
      <c r="AT112" s="160"/>
    </row>
    <row r="113" spans="25:46" customFormat="1" x14ac:dyDescent="0.2">
      <c r="Y113" s="116"/>
      <c r="Z113" s="116"/>
      <c r="AA113" s="116"/>
      <c r="AB113" s="116"/>
      <c r="AC113" s="116"/>
      <c r="AD113" s="116"/>
      <c r="AE113" s="182"/>
      <c r="AF113" s="182"/>
      <c r="AG113" s="182"/>
      <c r="AH113" s="68"/>
      <c r="AI113" s="163"/>
      <c r="AJ113" s="163"/>
      <c r="AK113" s="163"/>
      <c r="AL113" s="160"/>
      <c r="AM113" s="160"/>
      <c r="AN113" s="160"/>
      <c r="AO113" s="160"/>
      <c r="AP113" s="160"/>
      <c r="AQ113" s="160"/>
      <c r="AR113" s="160"/>
      <c r="AS113" s="160"/>
      <c r="AT113" s="160"/>
    </row>
    <row r="114" spans="25:46" customFormat="1" x14ac:dyDescent="0.2">
      <c r="Y114" s="116"/>
      <c r="Z114" s="116"/>
      <c r="AA114" s="116"/>
      <c r="AB114" s="116"/>
      <c r="AC114" s="116"/>
      <c r="AD114" s="116"/>
      <c r="AE114" s="182"/>
      <c r="AF114" s="182"/>
      <c r="AG114" s="182"/>
      <c r="AH114" s="68"/>
      <c r="AI114" s="163"/>
      <c r="AJ114" s="163"/>
      <c r="AK114" s="163"/>
      <c r="AL114" s="160"/>
      <c r="AM114" s="160"/>
      <c r="AN114" s="160"/>
      <c r="AO114" s="160"/>
      <c r="AP114" s="160"/>
      <c r="AQ114" s="160"/>
      <c r="AR114" s="160"/>
      <c r="AS114" s="160"/>
      <c r="AT114" s="160"/>
    </row>
    <row r="115" spans="25:46" customFormat="1" x14ac:dyDescent="0.2">
      <c r="Y115" s="116"/>
      <c r="Z115" s="116"/>
      <c r="AA115" s="116"/>
      <c r="AB115" s="116"/>
      <c r="AC115" s="116"/>
      <c r="AD115" s="116"/>
      <c r="AE115" s="182"/>
      <c r="AF115" s="182"/>
      <c r="AG115" s="182"/>
      <c r="AH115" s="68"/>
      <c r="AI115" s="163"/>
      <c r="AJ115" s="163"/>
      <c r="AK115" s="163"/>
      <c r="AL115" s="160"/>
      <c r="AM115" s="160"/>
      <c r="AN115" s="160"/>
      <c r="AO115" s="160"/>
      <c r="AP115" s="160"/>
      <c r="AQ115" s="160"/>
      <c r="AR115" s="160"/>
      <c r="AS115" s="160"/>
      <c r="AT115" s="160"/>
    </row>
    <row r="116" spans="25:46" customFormat="1" x14ac:dyDescent="0.2">
      <c r="Y116" s="116"/>
      <c r="Z116" s="116"/>
      <c r="AA116" s="116"/>
      <c r="AB116" s="116"/>
      <c r="AC116" s="116"/>
      <c r="AD116" s="116"/>
      <c r="AE116" s="182"/>
      <c r="AF116" s="182"/>
      <c r="AG116" s="182"/>
      <c r="AH116" s="68"/>
      <c r="AI116" s="163"/>
      <c r="AJ116" s="163"/>
      <c r="AK116" s="163"/>
      <c r="AL116" s="160"/>
      <c r="AM116" s="160"/>
      <c r="AN116" s="160"/>
      <c r="AO116" s="160"/>
      <c r="AP116" s="160"/>
      <c r="AQ116" s="160"/>
      <c r="AR116" s="160"/>
      <c r="AS116" s="160"/>
      <c r="AT116" s="160"/>
    </row>
    <row r="117" spans="25:46" customFormat="1" x14ac:dyDescent="0.2">
      <c r="Y117" s="116"/>
      <c r="Z117" s="116"/>
      <c r="AA117" s="116"/>
      <c r="AB117" s="116"/>
      <c r="AC117" s="116"/>
      <c r="AD117" s="116"/>
      <c r="AE117" s="182"/>
      <c r="AF117" s="182"/>
      <c r="AG117" s="182"/>
      <c r="AH117" s="68"/>
      <c r="AI117" s="163"/>
      <c r="AJ117" s="163"/>
      <c r="AK117" s="163"/>
      <c r="AL117" s="160"/>
      <c r="AM117" s="160"/>
      <c r="AN117" s="160"/>
      <c r="AO117" s="160"/>
      <c r="AP117" s="160"/>
      <c r="AQ117" s="160"/>
      <c r="AR117" s="160"/>
      <c r="AS117" s="160"/>
      <c r="AT117" s="160"/>
    </row>
    <row r="118" spans="25:46" customFormat="1" x14ac:dyDescent="0.2">
      <c r="Y118" s="116"/>
      <c r="Z118" s="116"/>
      <c r="AA118" s="116"/>
      <c r="AB118" s="116"/>
      <c r="AC118" s="116"/>
      <c r="AD118" s="116"/>
      <c r="AE118" s="182"/>
      <c r="AF118" s="182"/>
      <c r="AG118" s="182"/>
      <c r="AH118" s="68"/>
      <c r="AI118" s="163"/>
      <c r="AJ118" s="163"/>
      <c r="AK118" s="163"/>
      <c r="AL118" s="160"/>
      <c r="AM118" s="160"/>
      <c r="AN118" s="160"/>
      <c r="AO118" s="160"/>
      <c r="AP118" s="160"/>
      <c r="AQ118" s="160"/>
      <c r="AR118" s="160"/>
      <c r="AS118" s="160"/>
      <c r="AT118" s="160"/>
    </row>
    <row r="119" spans="25:46" customFormat="1" x14ac:dyDescent="0.2">
      <c r="Y119" s="116"/>
      <c r="Z119" s="116"/>
      <c r="AA119" s="116"/>
      <c r="AB119" s="116"/>
      <c r="AC119" s="116"/>
      <c r="AD119" s="116"/>
      <c r="AE119" s="182"/>
      <c r="AF119" s="182"/>
      <c r="AG119" s="182"/>
      <c r="AH119" s="68"/>
      <c r="AI119" s="163"/>
      <c r="AJ119" s="163"/>
      <c r="AK119" s="163"/>
      <c r="AL119" s="160"/>
      <c r="AM119" s="160"/>
      <c r="AN119" s="160"/>
      <c r="AO119" s="160"/>
      <c r="AP119" s="160"/>
      <c r="AQ119" s="160"/>
      <c r="AR119" s="160"/>
      <c r="AS119" s="160"/>
      <c r="AT119" s="160"/>
    </row>
    <row r="120" spans="25:46" customFormat="1" x14ac:dyDescent="0.2">
      <c r="Y120" s="116"/>
      <c r="Z120" s="116"/>
      <c r="AA120" s="116"/>
      <c r="AB120" s="116"/>
      <c r="AC120" s="116"/>
      <c r="AD120" s="116"/>
      <c r="AE120" s="182"/>
      <c r="AF120" s="182"/>
      <c r="AG120" s="182"/>
      <c r="AH120" s="68"/>
      <c r="AI120" s="163"/>
      <c r="AJ120" s="163"/>
      <c r="AK120" s="163"/>
      <c r="AL120" s="160"/>
      <c r="AM120" s="160"/>
      <c r="AN120" s="160"/>
      <c r="AO120" s="160"/>
      <c r="AP120" s="160"/>
      <c r="AQ120" s="160"/>
      <c r="AR120" s="160"/>
      <c r="AS120" s="160"/>
      <c r="AT120" s="160"/>
    </row>
    <row r="121" spans="25:46" customFormat="1" x14ac:dyDescent="0.2">
      <c r="Y121" s="116"/>
      <c r="Z121" s="116"/>
      <c r="AA121" s="116"/>
      <c r="AB121" s="116"/>
      <c r="AC121" s="116"/>
      <c r="AD121" s="116"/>
      <c r="AE121" s="182"/>
      <c r="AF121" s="182"/>
      <c r="AG121" s="182"/>
      <c r="AH121" s="68"/>
      <c r="AI121" s="163"/>
      <c r="AJ121" s="163"/>
      <c r="AK121" s="163"/>
      <c r="AL121" s="160"/>
      <c r="AM121" s="160"/>
      <c r="AN121" s="160"/>
      <c r="AO121" s="160"/>
      <c r="AP121" s="160"/>
      <c r="AQ121" s="160"/>
      <c r="AR121" s="160"/>
      <c r="AS121" s="160"/>
      <c r="AT121" s="160"/>
    </row>
    <row r="122" spans="25:46" customFormat="1" x14ac:dyDescent="0.2">
      <c r="Y122" s="116"/>
      <c r="Z122" s="116"/>
      <c r="AA122" s="116"/>
      <c r="AB122" s="116"/>
      <c r="AC122" s="116"/>
      <c r="AD122" s="116"/>
      <c r="AE122" s="182"/>
      <c r="AF122" s="182"/>
      <c r="AG122" s="182"/>
      <c r="AH122" s="68"/>
      <c r="AI122" s="163"/>
      <c r="AJ122" s="163"/>
      <c r="AK122" s="163"/>
      <c r="AL122" s="160"/>
      <c r="AM122" s="160"/>
      <c r="AN122" s="160"/>
      <c r="AO122" s="160"/>
      <c r="AP122" s="160"/>
      <c r="AQ122" s="160"/>
      <c r="AR122" s="160"/>
      <c r="AS122" s="160"/>
      <c r="AT122" s="160"/>
    </row>
    <row r="123" spans="25:46" customFormat="1" x14ac:dyDescent="0.2">
      <c r="Y123" s="116"/>
      <c r="Z123" s="116"/>
      <c r="AA123" s="116"/>
      <c r="AB123" s="116"/>
      <c r="AC123" s="116"/>
      <c r="AD123" s="116"/>
      <c r="AE123" s="182"/>
      <c r="AF123" s="182"/>
      <c r="AG123" s="182"/>
      <c r="AH123" s="68"/>
      <c r="AI123" s="163"/>
      <c r="AJ123" s="163"/>
      <c r="AK123" s="163"/>
      <c r="AL123" s="160"/>
      <c r="AM123" s="160"/>
      <c r="AN123" s="160"/>
      <c r="AO123" s="160"/>
      <c r="AP123" s="160"/>
      <c r="AQ123" s="160"/>
      <c r="AR123" s="160"/>
      <c r="AS123" s="160"/>
      <c r="AT123" s="160"/>
    </row>
    <row r="124" spans="25:46" customFormat="1" x14ac:dyDescent="0.2">
      <c r="Y124" s="116"/>
      <c r="Z124" s="116"/>
      <c r="AA124" s="116"/>
      <c r="AB124" s="116"/>
      <c r="AC124" s="116"/>
      <c r="AD124" s="116"/>
      <c r="AE124" s="182"/>
      <c r="AF124" s="182"/>
      <c r="AG124" s="182"/>
      <c r="AH124" s="68"/>
      <c r="AI124" s="163"/>
      <c r="AJ124" s="163"/>
      <c r="AK124" s="163"/>
      <c r="AL124" s="160"/>
      <c r="AM124" s="160"/>
      <c r="AN124" s="160"/>
      <c r="AO124" s="160"/>
      <c r="AP124" s="160"/>
      <c r="AQ124" s="160"/>
      <c r="AR124" s="160"/>
      <c r="AS124" s="160"/>
      <c r="AT124" s="160"/>
    </row>
    <row r="125" spans="25:46" customFormat="1" x14ac:dyDescent="0.2">
      <c r="Y125" s="116"/>
      <c r="Z125" s="116"/>
      <c r="AA125" s="116"/>
      <c r="AB125" s="116"/>
      <c r="AC125" s="116"/>
      <c r="AD125" s="116"/>
      <c r="AE125" s="182"/>
      <c r="AF125" s="182"/>
      <c r="AG125" s="182"/>
      <c r="AH125" s="68"/>
      <c r="AI125" s="163"/>
      <c r="AJ125" s="163"/>
      <c r="AK125" s="163"/>
      <c r="AL125" s="160"/>
      <c r="AM125" s="160"/>
      <c r="AN125" s="160"/>
      <c r="AO125" s="160"/>
      <c r="AP125" s="160"/>
      <c r="AQ125" s="160"/>
      <c r="AR125" s="160"/>
      <c r="AS125" s="160"/>
      <c r="AT125" s="160"/>
    </row>
    <row r="126" spans="25:46" customFormat="1" x14ac:dyDescent="0.2">
      <c r="Y126" s="116"/>
      <c r="Z126" s="116"/>
      <c r="AA126" s="116"/>
      <c r="AB126" s="116"/>
      <c r="AC126" s="116"/>
      <c r="AD126" s="116"/>
      <c r="AE126" s="182"/>
      <c r="AF126" s="182"/>
      <c r="AG126" s="182"/>
      <c r="AH126" s="68"/>
      <c r="AI126" s="163"/>
      <c r="AJ126" s="163"/>
      <c r="AK126" s="163"/>
      <c r="AL126" s="160"/>
      <c r="AM126" s="160"/>
      <c r="AN126" s="160"/>
      <c r="AO126" s="160"/>
      <c r="AP126" s="160"/>
      <c r="AQ126" s="160"/>
      <c r="AR126" s="160"/>
      <c r="AS126" s="160"/>
      <c r="AT126" s="160"/>
    </row>
    <row r="127" spans="25:46" customFormat="1" x14ac:dyDescent="0.2">
      <c r="Y127" s="116"/>
      <c r="Z127" s="116"/>
      <c r="AA127" s="116"/>
      <c r="AB127" s="116"/>
      <c r="AC127" s="116"/>
      <c r="AD127" s="116"/>
      <c r="AE127" s="182"/>
      <c r="AF127" s="182"/>
      <c r="AG127" s="182"/>
      <c r="AH127" s="68"/>
      <c r="AI127" s="163"/>
      <c r="AJ127" s="163"/>
      <c r="AK127" s="163"/>
      <c r="AL127" s="160"/>
      <c r="AM127" s="160"/>
      <c r="AN127" s="160"/>
      <c r="AO127" s="160"/>
      <c r="AP127" s="160"/>
      <c r="AQ127" s="160"/>
      <c r="AR127" s="160"/>
      <c r="AS127" s="160"/>
      <c r="AT127" s="160"/>
    </row>
    <row r="128" spans="25:46" customFormat="1" x14ac:dyDescent="0.2">
      <c r="Y128" s="116"/>
      <c r="Z128" s="116"/>
      <c r="AA128" s="116"/>
      <c r="AB128" s="116"/>
      <c r="AC128" s="116"/>
      <c r="AD128" s="116"/>
      <c r="AE128" s="182"/>
      <c r="AF128" s="182"/>
      <c r="AG128" s="182"/>
      <c r="AH128" s="68"/>
      <c r="AI128" s="163"/>
      <c r="AJ128" s="163"/>
      <c r="AK128" s="163"/>
      <c r="AL128" s="160"/>
      <c r="AM128" s="160"/>
      <c r="AN128" s="160"/>
      <c r="AO128" s="160"/>
      <c r="AP128" s="160"/>
      <c r="AQ128" s="160"/>
      <c r="AR128" s="160"/>
      <c r="AS128" s="160"/>
      <c r="AT128" s="160"/>
    </row>
    <row r="129" spans="25:46" customFormat="1" x14ac:dyDescent="0.2">
      <c r="Y129" s="116"/>
      <c r="Z129" s="116"/>
      <c r="AA129" s="116"/>
      <c r="AB129" s="116"/>
      <c r="AC129" s="116"/>
      <c r="AD129" s="116"/>
      <c r="AE129" s="182"/>
      <c r="AF129" s="182"/>
      <c r="AG129" s="182"/>
      <c r="AH129" s="68"/>
      <c r="AI129" s="163"/>
      <c r="AJ129" s="163"/>
      <c r="AK129" s="163"/>
      <c r="AL129" s="160"/>
      <c r="AM129" s="160"/>
      <c r="AN129" s="160"/>
      <c r="AO129" s="160"/>
      <c r="AP129" s="160"/>
      <c r="AQ129" s="160"/>
      <c r="AR129" s="160"/>
      <c r="AS129" s="160"/>
      <c r="AT129" s="160"/>
    </row>
    <row r="130" spans="25:46" customFormat="1" x14ac:dyDescent="0.2">
      <c r="Y130" s="116"/>
      <c r="Z130" s="116"/>
      <c r="AA130" s="116"/>
      <c r="AB130" s="116"/>
      <c r="AC130" s="116"/>
      <c r="AD130" s="116"/>
      <c r="AE130" s="182"/>
      <c r="AF130" s="182"/>
      <c r="AG130" s="182"/>
      <c r="AH130" s="68"/>
      <c r="AI130" s="163"/>
      <c r="AJ130" s="163"/>
      <c r="AK130" s="163"/>
      <c r="AL130" s="187"/>
      <c r="AM130" s="160"/>
      <c r="AN130" s="160"/>
      <c r="AO130" s="160"/>
      <c r="AP130" s="160"/>
      <c r="AQ130" s="160"/>
      <c r="AR130" s="160"/>
      <c r="AS130" s="160"/>
      <c r="AT130" s="160"/>
    </row>
    <row r="131" spans="25:46" customFormat="1" x14ac:dyDescent="0.2">
      <c r="Y131" s="116"/>
      <c r="Z131" s="116"/>
      <c r="AA131" s="116"/>
      <c r="AB131" s="116"/>
      <c r="AC131" s="116"/>
      <c r="AD131" s="116"/>
      <c r="AE131" s="182"/>
      <c r="AF131" s="182"/>
      <c r="AG131" s="182"/>
      <c r="AH131" s="68"/>
      <c r="AI131" s="163"/>
      <c r="AJ131" s="163"/>
      <c r="AK131" s="163"/>
      <c r="AL131" s="187"/>
      <c r="AM131" s="160"/>
      <c r="AN131" s="160"/>
      <c r="AO131" s="160"/>
      <c r="AP131" s="160"/>
      <c r="AQ131" s="160"/>
      <c r="AR131" s="160"/>
      <c r="AS131" s="160"/>
      <c r="AT131" s="160"/>
    </row>
    <row r="132" spans="25:46" customFormat="1" x14ac:dyDescent="0.2">
      <c r="Y132" s="116"/>
      <c r="Z132" s="116"/>
      <c r="AA132" s="116"/>
      <c r="AB132" s="116"/>
      <c r="AC132" s="116"/>
      <c r="AD132" s="116"/>
      <c r="AE132" s="182"/>
      <c r="AF132" s="182"/>
      <c r="AG132" s="163"/>
      <c r="AH132" s="68"/>
      <c r="AI132" s="163"/>
      <c r="AJ132" s="163"/>
      <c r="AK132" s="163"/>
      <c r="AL132" s="187"/>
      <c r="AM132" s="160"/>
      <c r="AN132" s="160"/>
      <c r="AO132" s="160"/>
      <c r="AP132" s="160"/>
      <c r="AQ132" s="160"/>
      <c r="AR132" s="160"/>
      <c r="AS132" s="160"/>
      <c r="AT132" s="160"/>
    </row>
    <row r="133" spans="25:46" customFormat="1" x14ac:dyDescent="0.2">
      <c r="Y133" s="116"/>
      <c r="Z133" s="116"/>
      <c r="AA133" s="116"/>
      <c r="AB133" s="116"/>
      <c r="AC133" s="116"/>
      <c r="AD133" s="116"/>
      <c r="AE133" s="182"/>
      <c r="AF133" s="182"/>
      <c r="AG133" s="163"/>
      <c r="AH133" s="68"/>
      <c r="AI133" s="163"/>
      <c r="AJ133" s="163"/>
      <c r="AK133" s="163"/>
      <c r="AL133" s="187"/>
      <c r="AM133" s="160"/>
      <c r="AN133" s="160"/>
      <c r="AO133" s="160"/>
      <c r="AP133" s="160"/>
      <c r="AQ133" s="160"/>
      <c r="AR133" s="160"/>
      <c r="AS133" s="160"/>
      <c r="AT133" s="160"/>
    </row>
    <row r="134" spans="25:46" customFormat="1" x14ac:dyDescent="0.2">
      <c r="Y134" s="116"/>
      <c r="Z134" s="116"/>
      <c r="AA134" s="116"/>
      <c r="AB134" s="116"/>
      <c r="AC134" s="116"/>
      <c r="AD134" s="116"/>
      <c r="AE134" s="182"/>
      <c r="AF134" s="163"/>
      <c r="AG134" s="182"/>
      <c r="AH134" s="68"/>
      <c r="AI134" s="163"/>
      <c r="AJ134" s="163"/>
      <c r="AK134" s="163"/>
      <c r="AL134" s="187"/>
      <c r="AM134" s="160"/>
      <c r="AN134" s="160"/>
      <c r="AO134" s="160"/>
      <c r="AP134" s="160"/>
      <c r="AQ134" s="160"/>
      <c r="AR134" s="160"/>
      <c r="AS134" s="160"/>
      <c r="AT134" s="160"/>
    </row>
    <row r="135" spans="25:46" customFormat="1" x14ac:dyDescent="0.2">
      <c r="Y135" s="116"/>
      <c r="Z135" s="116"/>
      <c r="AA135" s="116"/>
      <c r="AB135" s="116"/>
      <c r="AC135" s="116"/>
      <c r="AD135" s="116"/>
      <c r="AE135" s="182"/>
      <c r="AF135" s="163"/>
      <c r="AG135" s="182"/>
      <c r="AH135" s="68"/>
      <c r="AI135" s="163"/>
      <c r="AJ135" s="163"/>
      <c r="AK135" s="163"/>
      <c r="AL135" s="187"/>
      <c r="AM135" s="160"/>
      <c r="AN135" s="160"/>
      <c r="AO135" s="160"/>
      <c r="AP135" s="160"/>
      <c r="AQ135" s="160"/>
      <c r="AR135" s="160"/>
      <c r="AS135" s="160"/>
      <c r="AT135" s="160"/>
    </row>
    <row r="136" spans="25:46" customFormat="1" x14ac:dyDescent="0.2">
      <c r="Y136" s="116"/>
      <c r="Z136" s="116"/>
      <c r="AA136" s="116"/>
      <c r="AB136" s="116"/>
      <c r="AC136" s="116"/>
      <c r="AD136" s="116"/>
      <c r="AE136" s="182"/>
      <c r="AF136" s="182"/>
      <c r="AG136" s="182"/>
      <c r="AH136" s="68"/>
      <c r="AI136" s="163"/>
      <c r="AJ136" s="163"/>
      <c r="AK136" s="163"/>
      <c r="AL136" s="187"/>
      <c r="AM136" s="160"/>
      <c r="AN136" s="160"/>
      <c r="AO136" s="160"/>
      <c r="AP136" s="160"/>
      <c r="AQ136" s="160"/>
      <c r="AR136" s="160"/>
      <c r="AS136" s="160"/>
      <c r="AT136" s="160"/>
    </row>
    <row r="137" spans="25:46" customFormat="1" x14ac:dyDescent="0.2">
      <c r="Y137" s="116"/>
      <c r="Z137" s="116"/>
      <c r="AA137" s="116"/>
      <c r="AB137" s="116"/>
      <c r="AC137" s="116"/>
      <c r="AD137" s="116"/>
      <c r="AE137" s="182"/>
      <c r="AF137" s="182"/>
      <c r="AG137" s="182"/>
      <c r="AH137" s="68"/>
      <c r="AI137" s="163"/>
      <c r="AJ137" s="163"/>
      <c r="AK137" s="163"/>
      <c r="AL137" s="187"/>
      <c r="AM137" s="160"/>
      <c r="AN137" s="160"/>
      <c r="AO137" s="160"/>
      <c r="AP137" s="160"/>
      <c r="AQ137" s="160"/>
      <c r="AR137" s="160"/>
      <c r="AS137" s="160"/>
      <c r="AT137" s="160"/>
    </row>
    <row r="138" spans="25:46" customFormat="1" x14ac:dyDescent="0.2">
      <c r="Y138" s="116"/>
      <c r="Z138" s="116"/>
      <c r="AA138" s="116"/>
      <c r="AB138" s="116"/>
      <c r="AC138" s="116"/>
      <c r="AD138" s="116"/>
      <c r="AE138" s="182"/>
      <c r="AF138" s="182"/>
      <c r="AG138" s="182"/>
      <c r="AH138" s="68"/>
      <c r="AI138" s="163"/>
      <c r="AJ138" s="163"/>
      <c r="AK138" s="163"/>
      <c r="AL138" s="187"/>
      <c r="AM138" s="160"/>
      <c r="AN138" s="160"/>
      <c r="AO138" s="160"/>
      <c r="AP138" s="160"/>
      <c r="AQ138" s="160"/>
      <c r="AR138" s="160"/>
      <c r="AS138" s="160"/>
      <c r="AT138" s="160"/>
    </row>
    <row r="139" spans="25:46" customFormat="1" x14ac:dyDescent="0.2">
      <c r="Y139" s="116"/>
      <c r="Z139" s="116"/>
      <c r="AA139" s="116"/>
      <c r="AB139" s="116"/>
      <c r="AC139" s="116"/>
      <c r="AD139" s="116"/>
      <c r="AE139" s="182"/>
      <c r="AF139" s="182"/>
      <c r="AG139" s="182"/>
      <c r="AH139" s="68"/>
      <c r="AI139" s="163"/>
      <c r="AJ139" s="163"/>
      <c r="AK139" s="163"/>
      <c r="AL139" s="187"/>
      <c r="AM139" s="160"/>
      <c r="AN139" s="160"/>
      <c r="AO139" s="160"/>
      <c r="AP139" s="160"/>
      <c r="AQ139" s="160"/>
      <c r="AR139" s="160"/>
      <c r="AS139" s="160"/>
      <c r="AT139" s="160"/>
    </row>
    <row r="140" spans="25:46" customFormat="1" x14ac:dyDescent="0.2">
      <c r="Y140" s="116"/>
      <c r="Z140" s="116"/>
      <c r="AA140" s="116"/>
      <c r="AB140" s="116"/>
      <c r="AC140" s="116"/>
      <c r="AD140" s="116"/>
      <c r="AE140" s="182"/>
      <c r="AF140" s="182"/>
      <c r="AG140" s="182"/>
      <c r="AH140" s="68"/>
      <c r="AI140" s="163"/>
      <c r="AJ140" s="163"/>
      <c r="AK140" s="163"/>
      <c r="AL140" s="187"/>
      <c r="AM140" s="160"/>
      <c r="AN140" s="160"/>
      <c r="AO140" s="160"/>
      <c r="AP140" s="160"/>
      <c r="AQ140" s="160"/>
      <c r="AR140" s="160"/>
      <c r="AS140" s="160"/>
      <c r="AT140" s="160"/>
    </row>
    <row r="141" spans="25:46" customFormat="1" x14ac:dyDescent="0.2">
      <c r="Y141" s="116"/>
      <c r="Z141" s="116"/>
      <c r="AA141" s="116"/>
      <c r="AB141" s="116"/>
      <c r="AC141" s="116"/>
      <c r="AD141" s="116"/>
      <c r="AE141" s="182"/>
      <c r="AF141" s="182"/>
      <c r="AG141" s="182"/>
      <c r="AH141" s="68"/>
      <c r="AI141" s="163"/>
      <c r="AJ141" s="163"/>
      <c r="AK141" s="163"/>
      <c r="AL141" s="187"/>
      <c r="AM141" s="160"/>
      <c r="AN141" s="160"/>
      <c r="AO141" s="160"/>
      <c r="AP141" s="160"/>
      <c r="AQ141" s="160"/>
      <c r="AR141" s="160"/>
      <c r="AS141" s="160"/>
      <c r="AT141" s="160"/>
    </row>
    <row r="142" spans="25:46" customFormat="1" x14ac:dyDescent="0.2">
      <c r="Y142" s="116"/>
      <c r="Z142" s="116"/>
      <c r="AA142" s="116"/>
      <c r="AB142" s="116"/>
      <c r="AC142" s="116"/>
      <c r="AD142" s="116"/>
      <c r="AE142" s="182"/>
      <c r="AF142" s="182"/>
      <c r="AG142" s="182"/>
      <c r="AH142" s="68"/>
      <c r="AI142" s="163"/>
      <c r="AJ142" s="163"/>
      <c r="AK142" s="163"/>
      <c r="AL142" s="187"/>
      <c r="AM142" s="160"/>
      <c r="AN142" s="160"/>
      <c r="AO142" s="160"/>
      <c r="AP142" s="160"/>
      <c r="AQ142" s="160"/>
      <c r="AR142" s="160"/>
      <c r="AS142" s="160"/>
      <c r="AT142" s="160"/>
    </row>
    <row r="143" spans="25:46" customFormat="1" x14ac:dyDescent="0.2">
      <c r="Y143" s="116"/>
      <c r="Z143" s="116"/>
      <c r="AA143" s="116"/>
      <c r="AB143" s="116"/>
      <c r="AC143" s="116"/>
      <c r="AD143" s="116"/>
      <c r="AE143" s="182"/>
      <c r="AF143" s="182"/>
      <c r="AG143" s="182"/>
      <c r="AH143" s="68"/>
      <c r="AI143" s="163"/>
      <c r="AJ143" s="163"/>
      <c r="AK143" s="163"/>
      <c r="AL143" s="187"/>
      <c r="AM143" s="160"/>
      <c r="AN143" s="160"/>
      <c r="AO143" s="160"/>
      <c r="AP143" s="160"/>
      <c r="AQ143" s="160"/>
      <c r="AR143" s="160"/>
      <c r="AS143" s="160"/>
      <c r="AT143" s="160"/>
    </row>
    <row r="144" spans="25:46" customFormat="1" x14ac:dyDescent="0.2">
      <c r="Y144" s="116"/>
      <c r="Z144" s="116"/>
      <c r="AA144" s="116"/>
      <c r="AB144" s="116"/>
      <c r="AC144" s="116"/>
      <c r="AD144" s="116"/>
      <c r="AE144" s="182"/>
      <c r="AF144" s="182"/>
      <c r="AG144" s="182"/>
      <c r="AH144" s="68"/>
      <c r="AI144" s="163"/>
      <c r="AJ144" s="163"/>
      <c r="AK144" s="163"/>
      <c r="AL144" s="187"/>
      <c r="AM144" s="160"/>
      <c r="AN144" s="160"/>
      <c r="AO144" s="160"/>
      <c r="AP144" s="160"/>
      <c r="AQ144" s="160"/>
      <c r="AR144" s="160"/>
      <c r="AS144" s="160"/>
      <c r="AT144" s="160"/>
    </row>
    <row r="145" spans="25:46" customFormat="1" x14ac:dyDescent="0.2">
      <c r="Y145" s="116"/>
      <c r="Z145" s="116"/>
      <c r="AA145" s="116"/>
      <c r="AB145" s="116"/>
      <c r="AC145" s="116"/>
      <c r="AD145" s="116"/>
      <c r="AE145" s="182"/>
      <c r="AF145" s="182"/>
      <c r="AG145" s="182"/>
      <c r="AH145" s="68"/>
      <c r="AI145" s="163"/>
      <c r="AJ145" s="163"/>
      <c r="AK145" s="163"/>
      <c r="AL145" s="187"/>
      <c r="AM145" s="160"/>
      <c r="AN145" s="160"/>
      <c r="AO145" s="160"/>
      <c r="AP145" s="160"/>
      <c r="AQ145" s="160"/>
      <c r="AR145" s="160"/>
      <c r="AS145" s="160"/>
      <c r="AT145" s="160"/>
    </row>
    <row r="146" spans="25:46" customFormat="1" x14ac:dyDescent="0.2">
      <c r="Y146" s="116"/>
      <c r="Z146" s="116"/>
      <c r="AA146" s="116"/>
      <c r="AB146" s="116"/>
      <c r="AC146" s="116"/>
      <c r="AD146" s="116"/>
      <c r="AE146" s="182"/>
      <c r="AF146" s="182"/>
      <c r="AG146" s="182"/>
      <c r="AH146" s="240"/>
      <c r="AI146" s="240"/>
      <c r="AJ146" s="240"/>
      <c r="AK146" s="240"/>
      <c r="AL146" s="187"/>
      <c r="AM146" s="160"/>
      <c r="AN146" s="160"/>
      <c r="AO146" s="160"/>
      <c r="AP146" s="160"/>
      <c r="AQ146" s="160"/>
      <c r="AR146" s="160"/>
      <c r="AS146" s="160"/>
      <c r="AT146" s="160"/>
    </row>
    <row r="147" spans="25:46" customFormat="1" x14ac:dyDescent="0.2">
      <c r="Y147" s="116"/>
      <c r="Z147" s="116"/>
      <c r="AA147" s="116"/>
      <c r="AB147" s="116"/>
      <c r="AC147" s="116"/>
      <c r="AD147" s="116"/>
      <c r="AE147" s="182"/>
      <c r="AF147" s="182"/>
      <c r="AG147" s="182"/>
      <c r="AH147" s="163"/>
      <c r="AI147" s="163"/>
      <c r="AJ147" s="163"/>
      <c r="AK147" s="163"/>
      <c r="AL147" s="187"/>
      <c r="AM147" s="160"/>
      <c r="AN147" s="160"/>
      <c r="AO147" s="160"/>
      <c r="AP147" s="160"/>
      <c r="AQ147" s="160"/>
      <c r="AR147" s="160"/>
      <c r="AS147" s="160"/>
      <c r="AT147" s="160"/>
    </row>
    <row r="148" spans="25:46" customFormat="1" x14ac:dyDescent="0.2">
      <c r="Y148" s="116"/>
      <c r="Z148" s="116"/>
      <c r="AA148" s="116"/>
      <c r="AB148" s="116"/>
      <c r="AC148" s="116"/>
      <c r="AD148" s="116"/>
      <c r="AE148" s="182"/>
      <c r="AF148" s="182"/>
      <c r="AG148" s="182"/>
      <c r="AH148" s="163"/>
      <c r="AI148" s="163"/>
      <c r="AJ148" s="163"/>
      <c r="AK148" s="163"/>
      <c r="AL148" s="187"/>
      <c r="AM148" s="160"/>
      <c r="AN148" s="160"/>
      <c r="AO148" s="160"/>
      <c r="AP148" s="160"/>
      <c r="AQ148" s="160"/>
      <c r="AR148" s="160"/>
      <c r="AS148" s="160"/>
      <c r="AT148" s="160"/>
    </row>
    <row r="149" spans="25:46" customFormat="1" x14ac:dyDescent="0.2">
      <c r="Y149" s="116"/>
      <c r="Z149" s="116"/>
      <c r="AA149" s="116"/>
      <c r="AB149" s="116"/>
      <c r="AC149" s="116"/>
      <c r="AD149" s="116"/>
      <c r="AE149" s="163"/>
      <c r="AF149" s="163"/>
      <c r="AG149" s="182"/>
      <c r="AH149" s="163"/>
      <c r="AI149" s="163"/>
      <c r="AJ149" s="163"/>
      <c r="AK149" s="163"/>
      <c r="AL149" s="187"/>
      <c r="AM149" s="160"/>
      <c r="AN149" s="160"/>
      <c r="AO149" s="160"/>
      <c r="AP149" s="160"/>
      <c r="AQ149" s="160"/>
      <c r="AR149" s="160"/>
      <c r="AS149" s="160"/>
      <c r="AT149" s="160"/>
    </row>
    <row r="150" spans="25:46" customFormat="1" x14ac:dyDescent="0.2">
      <c r="Y150" s="116"/>
      <c r="Z150" s="116"/>
      <c r="AA150" s="116"/>
      <c r="AB150" s="116"/>
      <c r="AC150" s="116"/>
      <c r="AD150" s="116"/>
      <c r="AE150" s="163"/>
      <c r="AF150" s="163"/>
      <c r="AG150" s="182"/>
      <c r="AH150" s="163"/>
      <c r="AI150" s="163"/>
      <c r="AJ150" s="163"/>
      <c r="AK150" s="163"/>
      <c r="AL150" s="187"/>
      <c r="AM150" s="160"/>
      <c r="AN150" s="160"/>
      <c r="AO150" s="160"/>
      <c r="AP150" s="160"/>
      <c r="AQ150" s="160"/>
      <c r="AR150" s="160"/>
      <c r="AS150" s="160"/>
      <c r="AT150" s="160"/>
    </row>
    <row r="151" spans="25:46" customFormat="1" x14ac:dyDescent="0.2">
      <c r="Y151" s="116"/>
      <c r="Z151" s="116"/>
      <c r="AA151" s="116"/>
      <c r="AB151" s="116"/>
      <c r="AC151" s="116"/>
      <c r="AD151" s="116"/>
      <c r="AE151" s="163"/>
      <c r="AF151" s="163"/>
      <c r="AG151" s="182"/>
      <c r="AH151" s="163"/>
      <c r="AI151" s="163"/>
      <c r="AJ151" s="163"/>
      <c r="AK151" s="163"/>
      <c r="AL151" s="187"/>
      <c r="AM151" s="160"/>
      <c r="AN151" s="160"/>
      <c r="AO151" s="160"/>
      <c r="AP151" s="160"/>
      <c r="AQ151" s="160"/>
      <c r="AR151" s="160"/>
      <c r="AS151" s="160"/>
      <c r="AT151" s="160"/>
    </row>
    <row r="152" spans="25:46" customFormat="1" x14ac:dyDescent="0.2">
      <c r="Y152" s="116"/>
      <c r="Z152" s="116"/>
      <c r="AA152" s="116"/>
      <c r="AB152" s="116"/>
      <c r="AC152" s="116"/>
      <c r="AD152" s="116"/>
      <c r="AE152" s="163"/>
      <c r="AF152" s="163"/>
      <c r="AG152" s="182"/>
      <c r="AH152" s="163"/>
      <c r="AI152" s="163"/>
      <c r="AJ152" s="163"/>
      <c r="AK152" s="163"/>
      <c r="AL152" s="187"/>
      <c r="AM152" s="160"/>
      <c r="AN152" s="160"/>
      <c r="AO152" s="160"/>
      <c r="AP152" s="160"/>
      <c r="AQ152" s="160"/>
      <c r="AR152" s="160"/>
      <c r="AS152" s="160"/>
      <c r="AT152" s="160"/>
    </row>
    <row r="153" spans="25:46" customFormat="1" x14ac:dyDescent="0.2">
      <c r="Y153" s="116"/>
      <c r="Z153" s="116"/>
      <c r="AA153" s="116"/>
      <c r="AB153" s="116"/>
      <c r="AC153" s="116"/>
      <c r="AD153" s="116"/>
      <c r="AE153" s="163"/>
      <c r="AF153" s="163"/>
      <c r="AG153" s="182"/>
      <c r="AH153" s="163"/>
      <c r="AI153" s="163"/>
      <c r="AJ153" s="163"/>
      <c r="AK153" s="163"/>
      <c r="AL153" s="187"/>
      <c r="AM153" s="160"/>
      <c r="AN153" s="160"/>
      <c r="AO153" s="160"/>
      <c r="AP153" s="160"/>
      <c r="AQ153" s="160"/>
      <c r="AR153" s="160"/>
      <c r="AS153" s="160"/>
      <c r="AT153" s="160"/>
    </row>
    <row r="154" spans="25:46" customFormat="1" x14ac:dyDescent="0.2">
      <c r="Y154" s="116"/>
      <c r="Z154" s="116"/>
      <c r="AA154" s="116"/>
      <c r="AB154" s="116"/>
      <c r="AC154" s="116"/>
      <c r="AD154" s="116"/>
      <c r="AE154" s="163"/>
      <c r="AF154" s="163"/>
      <c r="AG154" s="182"/>
      <c r="AH154" s="163"/>
      <c r="AI154" s="163"/>
      <c r="AJ154" s="163"/>
      <c r="AK154" s="163"/>
      <c r="AL154" s="187"/>
      <c r="AM154" s="160"/>
      <c r="AN154" s="160"/>
      <c r="AO154" s="160"/>
      <c r="AP154" s="160"/>
      <c r="AQ154" s="160"/>
      <c r="AR154" s="160"/>
      <c r="AS154" s="160"/>
      <c r="AT154" s="160"/>
    </row>
    <row r="155" spans="25:46" customFormat="1" x14ac:dyDescent="0.2">
      <c r="Y155" s="116"/>
      <c r="Z155" s="116"/>
      <c r="AA155" s="116"/>
      <c r="AB155" s="116"/>
      <c r="AC155" s="116"/>
      <c r="AD155" s="116"/>
      <c r="AE155" s="163"/>
      <c r="AF155" s="163"/>
      <c r="AG155" s="182"/>
      <c r="AH155" s="163"/>
      <c r="AI155" s="163"/>
      <c r="AJ155" s="163"/>
      <c r="AK155" s="163"/>
      <c r="AL155" s="187"/>
      <c r="AM155" s="160"/>
      <c r="AN155" s="160"/>
      <c r="AO155" s="160"/>
      <c r="AP155" s="160"/>
      <c r="AQ155" s="160"/>
      <c r="AR155" s="160"/>
      <c r="AS155" s="160"/>
      <c r="AT155" s="160"/>
    </row>
    <row r="156" spans="25:46" customFormat="1" x14ac:dyDescent="0.2">
      <c r="Y156" s="116"/>
      <c r="Z156" s="116"/>
      <c r="AA156" s="116"/>
      <c r="AB156" s="116"/>
      <c r="AC156" s="116"/>
      <c r="AD156" s="116"/>
      <c r="AE156" s="163"/>
      <c r="AF156" s="163"/>
      <c r="AG156" s="182"/>
      <c r="AH156" s="163"/>
      <c r="AI156" s="163"/>
      <c r="AJ156" s="163"/>
      <c r="AK156" s="163"/>
      <c r="AL156" s="187"/>
      <c r="AM156" s="160"/>
      <c r="AN156" s="160"/>
      <c r="AO156" s="160"/>
      <c r="AP156" s="160"/>
      <c r="AQ156" s="160"/>
      <c r="AR156" s="160"/>
      <c r="AS156" s="160"/>
      <c r="AT156" s="160"/>
    </row>
    <row r="157" spans="25:46" customFormat="1" x14ac:dyDescent="0.2">
      <c r="Y157" s="116"/>
      <c r="Z157" s="116"/>
      <c r="AA157" s="116"/>
      <c r="AB157" s="116"/>
      <c r="AC157" s="116"/>
      <c r="AD157" s="116"/>
      <c r="AE157" s="163"/>
      <c r="AF157" s="163"/>
      <c r="AG157" s="182"/>
      <c r="AH157" s="163"/>
      <c r="AI157" s="163"/>
      <c r="AJ157" s="163"/>
      <c r="AK157" s="163"/>
      <c r="AL157" s="187"/>
      <c r="AM157" s="160"/>
      <c r="AN157" s="160"/>
      <c r="AO157" s="160"/>
      <c r="AP157" s="160"/>
      <c r="AQ157" s="160"/>
      <c r="AR157" s="160"/>
      <c r="AS157" s="160"/>
      <c r="AT157" s="160"/>
    </row>
    <row r="158" spans="25:46" customFormat="1" x14ac:dyDescent="0.2">
      <c r="Y158" s="116"/>
      <c r="Z158" s="116"/>
      <c r="AA158" s="116"/>
      <c r="AB158" s="116"/>
      <c r="AC158" s="116"/>
      <c r="AD158" s="116"/>
      <c r="AE158" s="163"/>
      <c r="AF158" s="163"/>
      <c r="AG158" s="182"/>
      <c r="AH158" s="163"/>
      <c r="AI158" s="163"/>
      <c r="AJ158" s="163"/>
      <c r="AK158" s="163"/>
      <c r="AL158" s="187"/>
      <c r="AM158" s="160"/>
      <c r="AN158" s="160"/>
      <c r="AO158" s="160"/>
      <c r="AP158" s="160"/>
      <c r="AQ158" s="160"/>
      <c r="AR158" s="160"/>
      <c r="AS158" s="160"/>
      <c r="AT158" s="160"/>
    </row>
    <row r="159" spans="25:46" customFormat="1" x14ac:dyDescent="0.2">
      <c r="Y159" s="116"/>
      <c r="Z159" s="116"/>
      <c r="AA159" s="116"/>
      <c r="AB159" s="116"/>
      <c r="AC159" s="116"/>
      <c r="AD159" s="116"/>
      <c r="AE159" s="163"/>
      <c r="AF159" s="163"/>
      <c r="AG159" s="182"/>
      <c r="AH159" s="163"/>
      <c r="AI159" s="163"/>
      <c r="AJ159" s="163"/>
      <c r="AK159" s="163"/>
      <c r="AL159" s="187"/>
      <c r="AM159" s="160"/>
      <c r="AN159" s="160"/>
      <c r="AO159" s="160"/>
      <c r="AP159" s="160"/>
      <c r="AQ159" s="160"/>
      <c r="AR159" s="160"/>
      <c r="AS159" s="160"/>
      <c r="AT159" s="160"/>
    </row>
    <row r="160" spans="25:46" customFormat="1" x14ac:dyDescent="0.2">
      <c r="Y160" s="116"/>
      <c r="Z160" s="116"/>
      <c r="AA160" s="116"/>
      <c r="AB160" s="116"/>
      <c r="AC160" s="116"/>
      <c r="AD160" s="116"/>
      <c r="AE160" s="163"/>
      <c r="AF160" s="163"/>
      <c r="AG160" s="182"/>
      <c r="AH160" s="163"/>
      <c r="AI160" s="163"/>
      <c r="AJ160" s="163"/>
      <c r="AK160" s="163"/>
      <c r="AL160" s="187"/>
      <c r="AM160" s="160"/>
      <c r="AN160" s="160"/>
      <c r="AO160" s="160"/>
      <c r="AP160" s="160"/>
      <c r="AQ160" s="160"/>
      <c r="AR160" s="160"/>
      <c r="AS160" s="160"/>
      <c r="AT160" s="160"/>
    </row>
    <row r="161" spans="25:46" customFormat="1" x14ac:dyDescent="0.2">
      <c r="Y161" s="116"/>
      <c r="Z161" s="116"/>
      <c r="AA161" s="116"/>
      <c r="AB161" s="116"/>
      <c r="AC161" s="116"/>
      <c r="AD161" s="116"/>
      <c r="AE161" s="163"/>
      <c r="AF161" s="163"/>
      <c r="AG161" s="182"/>
      <c r="AH161" s="163"/>
      <c r="AI161" s="163"/>
      <c r="AJ161" s="163"/>
      <c r="AK161" s="163"/>
      <c r="AL161" s="187"/>
      <c r="AM161" s="160"/>
      <c r="AN161" s="160"/>
      <c r="AO161" s="160"/>
      <c r="AP161" s="160"/>
      <c r="AQ161" s="160"/>
      <c r="AR161" s="160"/>
      <c r="AS161" s="160"/>
      <c r="AT161" s="160"/>
    </row>
    <row r="162" spans="25:46" customFormat="1" x14ac:dyDescent="0.2">
      <c r="Y162" s="116"/>
      <c r="Z162" s="116"/>
      <c r="AA162" s="116"/>
      <c r="AB162" s="116"/>
      <c r="AC162" s="116"/>
      <c r="AD162" s="116"/>
      <c r="AE162" s="163"/>
      <c r="AF162" s="163"/>
      <c r="AG162" s="182"/>
      <c r="AH162" s="163"/>
      <c r="AI162" s="163"/>
      <c r="AJ162" s="163"/>
      <c r="AK162" s="163"/>
      <c r="AL162" s="187"/>
      <c r="AM162" s="160"/>
      <c r="AN162" s="160"/>
      <c r="AO162" s="160"/>
      <c r="AP162" s="160"/>
      <c r="AQ162" s="160"/>
      <c r="AR162" s="160"/>
      <c r="AS162" s="160"/>
      <c r="AT162" s="160"/>
    </row>
    <row r="163" spans="25:46" customFormat="1" x14ac:dyDescent="0.2">
      <c r="Y163" s="116"/>
      <c r="Z163" s="116"/>
      <c r="AA163" s="116"/>
      <c r="AB163" s="116"/>
      <c r="AC163" s="116"/>
      <c r="AD163" s="116"/>
      <c r="AE163" s="163"/>
      <c r="AF163" s="163"/>
      <c r="AG163" s="182"/>
      <c r="AH163" s="163"/>
      <c r="AI163" s="163"/>
      <c r="AJ163" s="163"/>
      <c r="AK163" s="163"/>
      <c r="AL163" s="187"/>
      <c r="AM163" s="160"/>
      <c r="AN163" s="160"/>
      <c r="AO163" s="160"/>
      <c r="AP163" s="160"/>
      <c r="AQ163" s="160"/>
      <c r="AR163" s="160"/>
      <c r="AS163" s="160"/>
      <c r="AT163" s="160"/>
    </row>
    <row r="164" spans="25:46" customFormat="1" x14ac:dyDescent="0.2">
      <c r="Y164" s="116"/>
      <c r="Z164" s="116"/>
      <c r="AA164" s="116"/>
      <c r="AB164" s="116"/>
      <c r="AC164" s="116"/>
      <c r="AD164" s="116"/>
      <c r="AE164" s="163"/>
      <c r="AF164" s="163"/>
      <c r="AG164" s="182"/>
      <c r="AH164" s="163"/>
      <c r="AI164" s="163"/>
      <c r="AJ164" s="163"/>
      <c r="AK164" s="163"/>
      <c r="AL164" s="187"/>
      <c r="AM164" s="160"/>
      <c r="AN164" s="160"/>
      <c r="AO164" s="160"/>
      <c r="AP164" s="160"/>
      <c r="AQ164" s="160"/>
      <c r="AR164" s="160"/>
      <c r="AS164" s="160"/>
      <c r="AT164" s="160"/>
    </row>
    <row r="165" spans="25:46" customFormat="1" x14ac:dyDescent="0.2">
      <c r="Y165" s="116"/>
      <c r="Z165" s="116"/>
      <c r="AA165" s="116"/>
      <c r="AB165" s="116"/>
      <c r="AC165" s="116"/>
      <c r="AD165" s="116"/>
      <c r="AE165" s="163"/>
      <c r="AF165" s="163"/>
      <c r="AG165" s="182"/>
      <c r="AH165" s="163"/>
      <c r="AI165" s="163"/>
      <c r="AJ165" s="163"/>
      <c r="AK165" s="163"/>
      <c r="AL165" s="187"/>
      <c r="AM165" s="160"/>
      <c r="AN165" s="160"/>
      <c r="AO165" s="160"/>
      <c r="AP165" s="160"/>
      <c r="AQ165" s="160"/>
      <c r="AR165" s="160"/>
      <c r="AS165" s="160"/>
      <c r="AT165" s="160"/>
    </row>
    <row r="166" spans="25:46" customFormat="1" x14ac:dyDescent="0.2">
      <c r="Y166" s="116"/>
      <c r="Z166" s="116"/>
      <c r="AA166" s="116"/>
      <c r="AB166" s="116"/>
      <c r="AC166" s="116"/>
      <c r="AD166" s="116"/>
      <c r="AE166" s="163"/>
      <c r="AF166" s="163"/>
      <c r="AG166" s="182"/>
      <c r="AH166" s="163"/>
      <c r="AI166" s="163"/>
      <c r="AJ166" s="163"/>
      <c r="AK166" s="163"/>
      <c r="AL166" s="187"/>
      <c r="AM166" s="160"/>
      <c r="AN166" s="160"/>
      <c r="AO166" s="160"/>
      <c r="AP166" s="160"/>
      <c r="AQ166" s="160"/>
      <c r="AR166" s="160"/>
      <c r="AS166" s="160"/>
      <c r="AT166" s="160"/>
    </row>
    <row r="167" spans="25:46" customFormat="1" x14ac:dyDescent="0.2">
      <c r="Y167" s="116"/>
      <c r="Z167" s="116"/>
      <c r="AA167" s="116"/>
      <c r="AB167" s="116"/>
      <c r="AC167" s="116"/>
      <c r="AD167" s="116"/>
      <c r="AE167" s="163"/>
      <c r="AF167" s="163"/>
      <c r="AG167" s="182"/>
      <c r="AH167" s="163"/>
      <c r="AI167" s="163"/>
      <c r="AJ167" s="163"/>
      <c r="AK167" s="163"/>
      <c r="AL167" s="187"/>
      <c r="AM167" s="160"/>
      <c r="AN167" s="160"/>
      <c r="AO167" s="160"/>
      <c r="AP167" s="160"/>
      <c r="AQ167" s="160"/>
      <c r="AR167" s="160"/>
      <c r="AS167" s="160"/>
      <c r="AT167" s="160"/>
    </row>
    <row r="168" spans="25:46" customFormat="1" x14ac:dyDescent="0.2">
      <c r="Y168" s="116"/>
      <c r="Z168" s="116"/>
      <c r="AA168" s="116"/>
      <c r="AB168" s="116"/>
      <c r="AC168" s="116"/>
      <c r="AD168" s="116"/>
      <c r="AE168" s="163"/>
      <c r="AF168" s="163"/>
      <c r="AG168" s="182"/>
      <c r="AH168" s="163"/>
      <c r="AI168" s="163"/>
      <c r="AJ168" s="163"/>
      <c r="AK168" s="163"/>
      <c r="AL168" s="187"/>
      <c r="AM168" s="160"/>
      <c r="AN168" s="160"/>
      <c r="AO168" s="160"/>
      <c r="AP168" s="160"/>
      <c r="AQ168" s="160"/>
      <c r="AR168" s="160"/>
      <c r="AS168" s="160"/>
      <c r="AT168" s="160"/>
    </row>
    <row r="169" spans="25:46" customFormat="1" x14ac:dyDescent="0.2">
      <c r="Y169" s="116"/>
      <c r="Z169" s="116"/>
      <c r="AA169" s="116"/>
      <c r="AB169" s="116"/>
      <c r="AC169" s="116"/>
      <c r="AD169" s="116"/>
      <c r="AE169" s="163"/>
      <c r="AF169" s="163"/>
      <c r="AG169" s="182"/>
      <c r="AH169" s="163"/>
      <c r="AI169" s="163"/>
      <c r="AJ169" s="163"/>
      <c r="AK169" s="163"/>
      <c r="AL169" s="187"/>
      <c r="AM169" s="160"/>
      <c r="AN169" s="160"/>
      <c r="AO169" s="160"/>
      <c r="AP169" s="160"/>
      <c r="AQ169" s="160"/>
      <c r="AR169" s="160"/>
      <c r="AS169" s="160"/>
      <c r="AT169" s="160"/>
    </row>
    <row r="170" spans="25:46" customFormat="1" x14ac:dyDescent="0.2">
      <c r="Y170" s="116"/>
      <c r="Z170" s="116"/>
      <c r="AA170" s="116"/>
      <c r="AB170" s="116"/>
      <c r="AC170" s="116"/>
      <c r="AD170" s="116"/>
      <c r="AE170" s="163"/>
      <c r="AF170" s="163"/>
      <c r="AG170" s="182"/>
      <c r="AH170" s="163"/>
      <c r="AI170" s="163"/>
      <c r="AJ170" s="163"/>
      <c r="AK170" s="163"/>
      <c r="AL170" s="187"/>
      <c r="AM170" s="160"/>
      <c r="AN170" s="160"/>
      <c r="AO170" s="160"/>
      <c r="AP170" s="160"/>
      <c r="AQ170" s="160"/>
      <c r="AR170" s="160"/>
      <c r="AS170" s="160"/>
      <c r="AT170" s="160"/>
    </row>
    <row r="171" spans="25:46" customFormat="1" x14ac:dyDescent="0.2">
      <c r="Y171" s="116"/>
      <c r="Z171" s="116"/>
      <c r="AA171" s="116"/>
      <c r="AB171" s="116"/>
      <c r="AC171" s="116"/>
      <c r="AD171" s="116"/>
      <c r="AE171" s="163"/>
      <c r="AF171" s="163"/>
      <c r="AG171" s="182"/>
      <c r="AH171" s="163"/>
      <c r="AI171" s="163"/>
      <c r="AJ171" s="163"/>
      <c r="AK171" s="163"/>
      <c r="AL171" s="187"/>
      <c r="AM171" s="160"/>
      <c r="AN171" s="160"/>
      <c r="AO171" s="160"/>
      <c r="AP171" s="160"/>
      <c r="AQ171" s="160"/>
      <c r="AR171" s="160"/>
      <c r="AS171" s="160"/>
      <c r="AT171" s="160"/>
    </row>
    <row r="172" spans="25:46" customFormat="1" x14ac:dyDescent="0.2">
      <c r="Y172" s="116"/>
      <c r="Z172" s="116"/>
      <c r="AA172" s="116"/>
      <c r="AB172" s="116"/>
      <c r="AC172" s="116"/>
      <c r="AD172" s="116"/>
      <c r="AE172" s="163"/>
      <c r="AF172" s="163"/>
      <c r="AG172" s="182"/>
      <c r="AH172" s="163"/>
      <c r="AI172" s="163"/>
      <c r="AJ172" s="163"/>
      <c r="AK172" s="163"/>
      <c r="AL172" s="187"/>
      <c r="AM172" s="160"/>
      <c r="AN172" s="160"/>
      <c r="AO172" s="160"/>
      <c r="AP172" s="160"/>
      <c r="AQ172" s="160"/>
      <c r="AR172" s="160"/>
      <c r="AS172" s="160"/>
      <c r="AT172" s="160"/>
    </row>
    <row r="173" spans="25:46" customFormat="1" x14ac:dyDescent="0.2">
      <c r="Y173" s="116"/>
      <c r="Z173" s="116"/>
      <c r="AA173" s="116"/>
      <c r="AB173" s="116"/>
      <c r="AC173" s="116"/>
      <c r="AD173" s="116"/>
      <c r="AE173" s="163"/>
      <c r="AF173" s="163"/>
      <c r="AG173" s="182"/>
      <c r="AH173" s="163"/>
      <c r="AI173" s="163"/>
      <c r="AJ173" s="163"/>
      <c r="AK173" s="163"/>
      <c r="AL173" s="187"/>
      <c r="AM173" s="160"/>
      <c r="AN173" s="160"/>
      <c r="AO173" s="160"/>
      <c r="AP173" s="160"/>
      <c r="AQ173" s="160"/>
      <c r="AR173" s="160"/>
      <c r="AS173" s="160"/>
      <c r="AT173" s="160"/>
    </row>
    <row r="174" spans="25:46" customFormat="1" x14ac:dyDescent="0.2">
      <c r="Y174" s="116"/>
      <c r="Z174" s="116"/>
      <c r="AA174" s="116"/>
      <c r="AB174" s="116"/>
      <c r="AC174" s="116"/>
      <c r="AD174" s="116"/>
      <c r="AE174" s="163"/>
      <c r="AF174" s="163"/>
      <c r="AG174" s="182"/>
      <c r="AH174" s="163"/>
      <c r="AI174" s="163"/>
      <c r="AJ174" s="163"/>
      <c r="AK174" s="163"/>
      <c r="AL174" s="187"/>
      <c r="AM174" s="160"/>
      <c r="AN174" s="160"/>
      <c r="AO174" s="160"/>
      <c r="AP174" s="160"/>
      <c r="AQ174" s="160"/>
      <c r="AR174" s="160"/>
      <c r="AS174" s="160"/>
      <c r="AT174" s="160"/>
    </row>
    <row r="175" spans="25:46" customFormat="1" x14ac:dyDescent="0.2">
      <c r="Y175" s="116"/>
      <c r="Z175" s="116"/>
      <c r="AA175" s="116"/>
      <c r="AB175" s="116"/>
      <c r="AC175" s="116"/>
      <c r="AD175" s="116"/>
      <c r="AE175" s="163"/>
      <c r="AF175" s="163"/>
      <c r="AG175" s="182"/>
      <c r="AH175" s="163"/>
      <c r="AI175" s="163"/>
      <c r="AJ175" s="163"/>
      <c r="AK175" s="163"/>
      <c r="AL175" s="187"/>
      <c r="AM175" s="160"/>
      <c r="AN175" s="160"/>
      <c r="AO175" s="160"/>
      <c r="AP175" s="160"/>
      <c r="AQ175" s="160"/>
      <c r="AR175" s="160"/>
      <c r="AS175" s="160"/>
      <c r="AT175" s="160"/>
    </row>
    <row r="176" spans="25:46" customFormat="1" x14ac:dyDescent="0.2">
      <c r="Y176" s="116"/>
      <c r="Z176" s="116"/>
      <c r="AA176" s="116"/>
      <c r="AB176" s="116"/>
      <c r="AC176" s="116"/>
      <c r="AD176" s="116"/>
      <c r="AE176" s="163"/>
      <c r="AF176" s="163"/>
      <c r="AG176" s="182"/>
      <c r="AH176" s="163"/>
      <c r="AI176" s="163"/>
      <c r="AJ176" s="163"/>
      <c r="AK176" s="163"/>
      <c r="AL176" s="187"/>
      <c r="AM176" s="160"/>
      <c r="AN176" s="160"/>
      <c r="AO176" s="160"/>
      <c r="AP176" s="160"/>
      <c r="AQ176" s="160"/>
      <c r="AR176" s="160"/>
      <c r="AS176" s="160"/>
      <c r="AT176" s="160"/>
    </row>
    <row r="177" spans="25:46" customFormat="1" x14ac:dyDescent="0.2">
      <c r="Y177" s="116"/>
      <c r="Z177" s="116"/>
      <c r="AA177" s="116"/>
      <c r="AB177" s="116"/>
      <c r="AC177" s="116"/>
      <c r="AD177" s="116"/>
      <c r="AE177" s="163"/>
      <c r="AF177" s="163"/>
      <c r="AG177" s="182"/>
      <c r="AH177" s="163"/>
      <c r="AI177" s="163"/>
      <c r="AJ177" s="163"/>
      <c r="AK177" s="163"/>
      <c r="AL177" s="187"/>
      <c r="AM177" s="160"/>
      <c r="AN177" s="160"/>
      <c r="AO177" s="160"/>
      <c r="AP177" s="160"/>
      <c r="AQ177" s="160"/>
      <c r="AR177" s="160"/>
      <c r="AS177" s="160"/>
      <c r="AT177" s="160"/>
    </row>
    <row r="178" spans="25:46" customFormat="1" x14ac:dyDescent="0.2">
      <c r="Y178" s="116"/>
      <c r="Z178" s="116"/>
      <c r="AA178" s="116"/>
      <c r="AB178" s="116"/>
      <c r="AC178" s="116"/>
      <c r="AD178" s="116"/>
      <c r="AE178" s="163"/>
      <c r="AF178" s="163"/>
      <c r="AG178" s="182"/>
      <c r="AH178" s="163"/>
      <c r="AI178" s="163"/>
      <c r="AJ178" s="163"/>
      <c r="AK178" s="163"/>
      <c r="AL178" s="187"/>
      <c r="AM178" s="160"/>
      <c r="AN178" s="160"/>
      <c r="AO178" s="160"/>
      <c r="AP178" s="160"/>
      <c r="AQ178" s="160"/>
      <c r="AR178" s="160"/>
      <c r="AS178" s="160"/>
      <c r="AT178" s="160"/>
    </row>
    <row r="179" spans="25:46" customFormat="1" x14ac:dyDescent="0.2">
      <c r="Y179" s="116"/>
      <c r="Z179" s="116"/>
      <c r="AA179" s="116"/>
      <c r="AB179" s="116"/>
      <c r="AC179" s="116"/>
      <c r="AD179" s="116"/>
      <c r="AE179" s="163"/>
      <c r="AF179" s="163"/>
      <c r="AG179" s="182"/>
      <c r="AH179" s="163"/>
      <c r="AI179" s="163"/>
      <c r="AJ179" s="163"/>
      <c r="AK179" s="163"/>
      <c r="AL179" s="187"/>
      <c r="AM179" s="160"/>
      <c r="AN179" s="160"/>
      <c r="AO179" s="160"/>
      <c r="AP179" s="160"/>
      <c r="AQ179" s="160"/>
      <c r="AR179" s="160"/>
      <c r="AS179" s="160"/>
      <c r="AT179" s="160"/>
    </row>
    <row r="180" spans="25:46" customFormat="1" x14ac:dyDescent="0.2">
      <c r="Y180" s="116"/>
      <c r="Z180" s="116"/>
      <c r="AA180" s="116"/>
      <c r="AB180" s="116"/>
      <c r="AC180" s="116"/>
      <c r="AD180" s="116"/>
      <c r="AE180" s="163"/>
      <c r="AF180" s="163"/>
      <c r="AG180" s="182"/>
      <c r="AH180" s="163"/>
      <c r="AI180" s="163"/>
      <c r="AJ180" s="163"/>
      <c r="AK180" s="163"/>
      <c r="AL180" s="187"/>
      <c r="AM180" s="160"/>
      <c r="AN180" s="160"/>
      <c r="AO180" s="160"/>
      <c r="AP180" s="160"/>
      <c r="AQ180" s="160"/>
      <c r="AR180" s="160"/>
      <c r="AS180" s="160"/>
      <c r="AT180" s="160"/>
    </row>
    <row r="181" spans="25:46" customFormat="1" x14ac:dyDescent="0.2">
      <c r="Y181" s="116"/>
      <c r="Z181" s="116"/>
      <c r="AA181" s="116"/>
      <c r="AB181" s="116"/>
      <c r="AC181" s="116"/>
      <c r="AD181" s="116"/>
      <c r="AE181" s="163"/>
      <c r="AF181" s="163"/>
      <c r="AG181" s="182"/>
      <c r="AH181" s="163"/>
      <c r="AI181" s="163"/>
      <c r="AJ181" s="163"/>
      <c r="AK181" s="163"/>
      <c r="AL181" s="187"/>
      <c r="AM181" s="160"/>
      <c r="AN181" s="160"/>
      <c r="AO181" s="160"/>
      <c r="AP181" s="160"/>
      <c r="AQ181" s="160"/>
      <c r="AR181" s="160"/>
      <c r="AS181" s="160"/>
      <c r="AT181" s="160"/>
    </row>
    <row r="182" spans="25:46" customFormat="1" x14ac:dyDescent="0.2">
      <c r="Y182" s="116"/>
      <c r="Z182" s="116"/>
      <c r="AA182" s="116"/>
      <c r="AB182" s="116"/>
      <c r="AC182" s="116"/>
      <c r="AD182" s="116"/>
      <c r="AE182" s="163"/>
      <c r="AF182" s="163"/>
      <c r="AG182" s="182"/>
      <c r="AH182" s="163"/>
      <c r="AI182" s="163"/>
      <c r="AJ182" s="163"/>
      <c r="AK182" s="163"/>
      <c r="AL182" s="187"/>
      <c r="AM182" s="160"/>
      <c r="AN182" s="160"/>
      <c r="AO182" s="160"/>
      <c r="AP182" s="160"/>
      <c r="AQ182" s="160"/>
      <c r="AR182" s="160"/>
      <c r="AS182" s="160"/>
      <c r="AT182" s="160"/>
    </row>
    <row r="183" spans="25:46" customFormat="1" x14ac:dyDescent="0.2">
      <c r="Y183" s="116"/>
      <c r="Z183" s="116"/>
      <c r="AA183" s="116"/>
      <c r="AB183" s="116"/>
      <c r="AC183" s="116"/>
      <c r="AD183" s="116"/>
      <c r="AE183" s="163"/>
      <c r="AF183" s="163"/>
      <c r="AG183" s="182"/>
      <c r="AH183" s="163"/>
      <c r="AI183" s="163"/>
      <c r="AJ183" s="163"/>
      <c r="AK183" s="163"/>
      <c r="AL183" s="187"/>
      <c r="AM183" s="160"/>
      <c r="AN183" s="160"/>
      <c r="AO183" s="160"/>
      <c r="AP183" s="160"/>
      <c r="AQ183" s="160"/>
      <c r="AR183" s="160"/>
      <c r="AS183" s="160"/>
      <c r="AT183" s="160"/>
    </row>
    <row r="184" spans="25:46" customFormat="1" x14ac:dyDescent="0.2">
      <c r="Y184" s="116"/>
      <c r="Z184" s="116"/>
      <c r="AA184" s="116"/>
      <c r="AB184" s="116"/>
      <c r="AC184" s="116"/>
      <c r="AD184" s="116"/>
      <c r="AE184" s="163"/>
      <c r="AF184" s="163"/>
      <c r="AG184" s="182"/>
      <c r="AH184" s="163"/>
      <c r="AI184" s="163"/>
      <c r="AJ184" s="163"/>
      <c r="AK184" s="163"/>
      <c r="AL184" s="187"/>
      <c r="AM184" s="160"/>
      <c r="AN184" s="160"/>
      <c r="AO184" s="160"/>
      <c r="AP184" s="160"/>
      <c r="AQ184" s="160"/>
      <c r="AR184" s="160"/>
      <c r="AS184" s="160"/>
      <c r="AT184" s="160"/>
    </row>
    <row r="185" spans="25:46" customFormat="1" x14ac:dyDescent="0.2">
      <c r="Y185" s="116"/>
      <c r="Z185" s="116"/>
      <c r="AA185" s="116"/>
      <c r="AB185" s="116"/>
      <c r="AC185" s="116"/>
      <c r="AD185" s="116"/>
      <c r="AE185" s="163"/>
      <c r="AF185" s="163"/>
      <c r="AG185" s="182"/>
      <c r="AH185" s="163"/>
      <c r="AI185" s="163"/>
      <c r="AJ185" s="163"/>
      <c r="AK185" s="163"/>
      <c r="AL185" s="187"/>
      <c r="AM185" s="160"/>
      <c r="AN185" s="160"/>
      <c r="AO185" s="160"/>
      <c r="AP185" s="160"/>
      <c r="AQ185" s="160"/>
      <c r="AR185" s="160"/>
      <c r="AS185" s="160"/>
      <c r="AT185" s="160"/>
    </row>
    <row r="186" spans="25:46" customFormat="1" x14ac:dyDescent="0.2">
      <c r="Y186" s="116"/>
      <c r="Z186" s="116"/>
      <c r="AA186" s="116"/>
      <c r="AB186" s="116"/>
      <c r="AC186" s="116"/>
      <c r="AD186" s="116"/>
      <c r="AE186" s="163"/>
      <c r="AF186" s="163"/>
      <c r="AG186" s="182"/>
      <c r="AH186" s="163"/>
      <c r="AI186" s="163"/>
      <c r="AJ186" s="163"/>
      <c r="AK186" s="163"/>
      <c r="AL186" s="187"/>
      <c r="AM186" s="160"/>
      <c r="AN186" s="160"/>
      <c r="AO186" s="160"/>
      <c r="AP186" s="160"/>
      <c r="AQ186" s="160"/>
      <c r="AR186" s="160"/>
      <c r="AS186" s="160"/>
      <c r="AT186" s="160"/>
    </row>
    <row r="187" spans="25:46" customFormat="1" x14ac:dyDescent="0.2">
      <c r="Y187" s="116"/>
      <c r="Z187" s="116"/>
      <c r="AA187" s="116"/>
      <c r="AB187" s="116"/>
      <c r="AC187" s="116"/>
      <c r="AD187" s="116"/>
      <c r="AE187" s="163"/>
      <c r="AF187" s="163"/>
      <c r="AG187" s="182"/>
      <c r="AH187" s="163"/>
      <c r="AI187" s="163"/>
      <c r="AJ187" s="163"/>
      <c r="AK187" s="163"/>
      <c r="AL187" s="187"/>
      <c r="AM187" s="160"/>
      <c r="AN187" s="160"/>
      <c r="AO187" s="160"/>
      <c r="AP187" s="160"/>
      <c r="AQ187" s="160"/>
      <c r="AR187" s="160"/>
      <c r="AS187" s="160"/>
      <c r="AT187" s="160"/>
    </row>
    <row r="188" spans="25:46" customFormat="1" x14ac:dyDescent="0.2">
      <c r="Y188" s="116"/>
      <c r="Z188" s="116"/>
      <c r="AA188" s="116"/>
      <c r="AB188" s="116"/>
      <c r="AC188" s="116"/>
      <c r="AD188" s="116"/>
      <c r="AE188" s="163"/>
      <c r="AF188" s="163"/>
      <c r="AG188" s="182"/>
      <c r="AH188" s="163"/>
      <c r="AI188" s="163"/>
      <c r="AJ188" s="163"/>
      <c r="AK188" s="163"/>
      <c r="AL188" s="187"/>
      <c r="AM188" s="160"/>
      <c r="AN188" s="160"/>
      <c r="AO188" s="160"/>
      <c r="AP188" s="160"/>
      <c r="AQ188" s="160"/>
      <c r="AR188" s="160"/>
      <c r="AS188" s="160"/>
      <c r="AT188" s="160"/>
    </row>
    <row r="189" spans="25:46" customFormat="1" x14ac:dyDescent="0.2">
      <c r="Y189" s="116"/>
      <c r="Z189" s="116"/>
      <c r="AA189" s="116"/>
      <c r="AB189" s="116"/>
      <c r="AC189" s="116"/>
      <c r="AD189" s="116"/>
      <c r="AE189" s="163"/>
      <c r="AF189" s="163"/>
      <c r="AG189" s="182"/>
      <c r="AH189" s="163"/>
      <c r="AI189" s="163"/>
      <c r="AJ189" s="163"/>
      <c r="AK189" s="163"/>
      <c r="AL189" s="187"/>
      <c r="AM189" s="160"/>
      <c r="AN189" s="160"/>
      <c r="AO189" s="160"/>
      <c r="AP189" s="160"/>
      <c r="AQ189" s="160"/>
      <c r="AR189" s="160"/>
      <c r="AS189" s="160"/>
      <c r="AT189" s="160"/>
    </row>
    <row r="190" spans="25:46" customFormat="1" x14ac:dyDescent="0.2">
      <c r="Y190" s="116"/>
      <c r="Z190" s="116"/>
      <c r="AA190" s="116"/>
      <c r="AB190" s="116"/>
      <c r="AC190" s="116"/>
      <c r="AD190" s="116"/>
      <c r="AE190" s="163"/>
      <c r="AF190" s="163"/>
      <c r="AG190" s="182"/>
      <c r="AH190" s="163"/>
      <c r="AI190" s="163"/>
      <c r="AJ190" s="163"/>
      <c r="AK190" s="163"/>
      <c r="AL190" s="187"/>
      <c r="AM190" s="160"/>
      <c r="AN190" s="160"/>
      <c r="AO190" s="160"/>
      <c r="AP190" s="160"/>
      <c r="AQ190" s="160"/>
      <c r="AR190" s="160"/>
      <c r="AS190" s="160"/>
      <c r="AT190" s="160"/>
    </row>
    <row r="191" spans="25:46" customFormat="1" x14ac:dyDescent="0.2">
      <c r="Y191" s="116"/>
      <c r="Z191" s="116"/>
      <c r="AA191" s="116"/>
      <c r="AB191" s="116"/>
      <c r="AC191" s="116"/>
      <c r="AD191" s="116"/>
      <c r="AE191" s="163"/>
      <c r="AF191" s="163"/>
      <c r="AG191" s="182"/>
      <c r="AH191" s="163"/>
      <c r="AI191" s="163"/>
      <c r="AJ191" s="163"/>
      <c r="AK191" s="163"/>
      <c r="AL191" s="187"/>
      <c r="AM191" s="160"/>
      <c r="AN191" s="160"/>
      <c r="AO191" s="160"/>
      <c r="AP191" s="160"/>
      <c r="AQ191" s="160"/>
      <c r="AR191" s="160"/>
      <c r="AS191" s="160"/>
      <c r="AT191" s="160"/>
    </row>
    <row r="192" spans="25:46" customFormat="1" x14ac:dyDescent="0.2">
      <c r="Y192" s="116"/>
      <c r="Z192" s="116"/>
      <c r="AA192" s="116"/>
      <c r="AB192" s="116"/>
      <c r="AC192" s="116"/>
      <c r="AD192" s="116"/>
      <c r="AE192" s="163"/>
      <c r="AF192" s="163"/>
      <c r="AG192" s="182"/>
      <c r="AH192" s="163"/>
      <c r="AI192" s="163"/>
      <c r="AJ192" s="163"/>
      <c r="AK192" s="163"/>
      <c r="AL192" s="187"/>
      <c r="AM192" s="160"/>
      <c r="AN192" s="160"/>
      <c r="AO192" s="160"/>
      <c r="AP192" s="160"/>
      <c r="AQ192" s="160"/>
      <c r="AR192" s="160"/>
      <c r="AS192" s="160"/>
      <c r="AT192" s="160"/>
    </row>
    <row r="193" spans="25:46" customFormat="1" x14ac:dyDescent="0.2">
      <c r="Y193" s="116"/>
      <c r="Z193" s="116"/>
      <c r="AA193" s="116"/>
      <c r="AB193" s="116"/>
      <c r="AC193" s="116"/>
      <c r="AD193" s="116"/>
      <c r="AE193" s="163"/>
      <c r="AF193" s="163"/>
      <c r="AG193" s="182"/>
      <c r="AH193" s="163"/>
      <c r="AI193" s="163"/>
      <c r="AJ193" s="163"/>
      <c r="AK193" s="163"/>
      <c r="AL193" s="187"/>
      <c r="AM193" s="160"/>
      <c r="AN193" s="160"/>
      <c r="AO193" s="160"/>
      <c r="AP193" s="160"/>
      <c r="AQ193" s="160"/>
      <c r="AR193" s="160"/>
      <c r="AS193" s="160"/>
      <c r="AT193" s="160"/>
    </row>
    <row r="194" spans="25:46" customFormat="1" x14ac:dyDescent="0.2">
      <c r="Y194" s="116"/>
      <c r="Z194" s="116"/>
      <c r="AA194" s="116"/>
      <c r="AB194" s="116"/>
      <c r="AC194" s="116"/>
      <c r="AD194" s="116"/>
      <c r="AE194" s="163"/>
      <c r="AF194" s="163"/>
      <c r="AG194" s="182"/>
      <c r="AH194" s="163"/>
      <c r="AI194" s="163"/>
      <c r="AJ194" s="163"/>
      <c r="AK194" s="163"/>
      <c r="AL194" s="187"/>
      <c r="AM194" s="160"/>
      <c r="AN194" s="160"/>
      <c r="AO194" s="160"/>
      <c r="AP194" s="160"/>
      <c r="AQ194" s="160"/>
      <c r="AR194" s="160"/>
      <c r="AS194" s="160"/>
      <c r="AT194" s="160"/>
    </row>
    <row r="195" spans="25:46" customFormat="1" x14ac:dyDescent="0.2">
      <c r="Y195" s="116"/>
      <c r="Z195" s="116"/>
      <c r="AA195" s="116"/>
      <c r="AB195" s="116"/>
      <c r="AC195" s="116"/>
      <c r="AD195" s="116"/>
      <c r="AE195" s="163"/>
      <c r="AF195" s="163"/>
      <c r="AG195" s="182"/>
      <c r="AH195" s="68"/>
      <c r="AI195" s="163"/>
      <c r="AJ195" s="163"/>
      <c r="AK195" s="163"/>
      <c r="AL195" s="187"/>
      <c r="AM195" s="160"/>
      <c r="AN195" s="160"/>
      <c r="AO195" s="160"/>
      <c r="AP195" s="160"/>
      <c r="AQ195" s="160"/>
      <c r="AR195" s="160"/>
      <c r="AS195" s="160"/>
      <c r="AT195" s="160"/>
    </row>
    <row r="196" spans="25:46" customFormat="1" x14ac:dyDescent="0.2">
      <c r="Y196" s="116"/>
      <c r="Z196" s="116"/>
      <c r="AA196" s="116"/>
      <c r="AB196" s="116"/>
      <c r="AC196" s="116"/>
      <c r="AD196" s="116"/>
      <c r="AE196" s="163"/>
      <c r="AF196" s="163"/>
      <c r="AG196" s="182"/>
      <c r="AH196" s="68"/>
      <c r="AI196" s="163"/>
      <c r="AJ196" s="163"/>
      <c r="AK196" s="163"/>
      <c r="AL196" s="187"/>
      <c r="AM196" s="160"/>
      <c r="AN196" s="160"/>
      <c r="AO196" s="160"/>
      <c r="AP196" s="160"/>
      <c r="AQ196" s="160"/>
      <c r="AR196" s="160"/>
      <c r="AS196" s="160"/>
      <c r="AT196" s="160"/>
    </row>
    <row r="197" spans="25:46" customFormat="1" x14ac:dyDescent="0.2">
      <c r="Y197" s="116"/>
      <c r="Z197" s="116"/>
      <c r="AA197" s="116"/>
      <c r="AB197" s="116"/>
      <c r="AC197" s="116"/>
      <c r="AD197" s="116"/>
      <c r="AE197" s="163"/>
      <c r="AF197" s="163"/>
      <c r="AG197" s="182"/>
      <c r="AH197" s="68"/>
      <c r="AI197" s="163"/>
      <c r="AJ197" s="163"/>
      <c r="AK197" s="163"/>
      <c r="AL197" s="187"/>
      <c r="AM197" s="160"/>
      <c r="AN197" s="160"/>
      <c r="AO197" s="160"/>
      <c r="AP197" s="160"/>
      <c r="AQ197" s="160"/>
      <c r="AR197" s="160"/>
      <c r="AS197" s="160"/>
      <c r="AT197" s="160"/>
    </row>
    <row r="198" spans="25:46" customFormat="1" x14ac:dyDescent="0.2">
      <c r="Y198" s="116"/>
      <c r="Z198" s="116"/>
      <c r="AA198" s="116"/>
      <c r="AB198" s="116"/>
      <c r="AC198" s="116"/>
      <c r="AD198" s="116"/>
      <c r="AE198" s="163"/>
      <c r="AF198" s="163"/>
      <c r="AG198" s="182"/>
      <c r="AH198" s="68"/>
      <c r="AI198" s="163"/>
      <c r="AJ198" s="163"/>
      <c r="AK198" s="163"/>
      <c r="AL198" s="187"/>
      <c r="AM198" s="160"/>
      <c r="AN198" s="160"/>
      <c r="AO198" s="160"/>
      <c r="AP198" s="160"/>
      <c r="AQ198" s="160"/>
      <c r="AR198" s="160"/>
      <c r="AS198" s="160"/>
      <c r="AT198" s="160"/>
    </row>
    <row r="199" spans="25:46" customFormat="1" x14ac:dyDescent="0.2">
      <c r="Y199" s="116"/>
      <c r="Z199" s="116"/>
      <c r="AA199" s="116"/>
      <c r="AB199" s="116"/>
      <c r="AC199" s="116"/>
      <c r="AD199" s="116"/>
      <c r="AE199" s="163"/>
      <c r="AF199" s="163"/>
      <c r="AG199" s="182"/>
      <c r="AH199" s="68"/>
      <c r="AI199" s="163"/>
      <c r="AJ199" s="163"/>
      <c r="AK199" s="163"/>
      <c r="AL199" s="187"/>
      <c r="AM199" s="160"/>
      <c r="AN199" s="160"/>
      <c r="AO199" s="160"/>
      <c r="AP199" s="160"/>
      <c r="AQ199" s="160"/>
      <c r="AR199" s="160"/>
      <c r="AS199" s="160"/>
      <c r="AT199" s="160"/>
    </row>
    <row r="200" spans="25:46" customFormat="1" x14ac:dyDescent="0.2">
      <c r="Y200" s="116"/>
      <c r="Z200" s="116"/>
      <c r="AA200" s="116"/>
      <c r="AB200" s="116"/>
      <c r="AC200" s="116"/>
      <c r="AD200" s="116"/>
      <c r="AE200" s="163"/>
      <c r="AF200" s="163"/>
      <c r="AG200" s="182"/>
      <c r="AH200" s="68"/>
      <c r="AI200" s="163"/>
      <c r="AJ200" s="163"/>
      <c r="AK200" s="163"/>
      <c r="AL200" s="147"/>
      <c r="AM200" s="160"/>
      <c r="AN200" s="160"/>
      <c r="AO200" s="160"/>
      <c r="AP200" s="160"/>
      <c r="AQ200" s="160"/>
      <c r="AR200" s="160"/>
      <c r="AS200" s="160"/>
      <c r="AT200" s="160"/>
    </row>
    <row r="201" spans="25:46" customFormat="1" x14ac:dyDescent="0.2">
      <c r="Y201" s="116"/>
      <c r="Z201" s="116"/>
      <c r="AA201" s="116"/>
      <c r="AB201" s="116"/>
      <c r="AC201" s="116"/>
      <c r="AD201" s="116"/>
      <c r="AE201" s="163"/>
      <c r="AF201" s="163"/>
      <c r="AG201" s="182"/>
      <c r="AH201" s="68"/>
      <c r="AI201" s="163"/>
      <c r="AJ201" s="163"/>
      <c r="AK201" s="163"/>
      <c r="AL201" s="147"/>
      <c r="AM201" s="160"/>
      <c r="AN201" s="160"/>
      <c r="AO201" s="160"/>
      <c r="AP201" s="160"/>
      <c r="AQ201" s="160"/>
      <c r="AR201" s="160"/>
      <c r="AS201" s="160"/>
      <c r="AT201" s="160"/>
    </row>
    <row r="202" spans="25:46" customFormat="1" x14ac:dyDescent="0.2">
      <c r="Y202" s="116"/>
      <c r="Z202" s="116"/>
      <c r="AA202" s="116"/>
      <c r="AB202" s="116"/>
      <c r="AC202" s="116"/>
      <c r="AD202" s="116"/>
      <c r="AE202" s="163"/>
      <c r="AF202" s="163"/>
      <c r="AG202" s="182"/>
      <c r="AH202" s="68"/>
      <c r="AI202" s="163"/>
      <c r="AJ202" s="163"/>
      <c r="AK202" s="163"/>
      <c r="AL202" s="147"/>
      <c r="AM202" s="160"/>
      <c r="AN202" s="160"/>
      <c r="AO202" s="160"/>
      <c r="AP202" s="160"/>
      <c r="AQ202" s="160"/>
      <c r="AR202" s="160"/>
      <c r="AS202" s="160"/>
      <c r="AT202" s="160"/>
    </row>
    <row r="203" spans="25:46" customFormat="1" x14ac:dyDescent="0.2">
      <c r="Y203" s="116"/>
      <c r="Z203" s="116"/>
      <c r="AA203" s="116"/>
      <c r="AB203" s="116"/>
      <c r="AC203" s="116"/>
      <c r="AD203" s="116"/>
      <c r="AE203" s="163"/>
      <c r="AF203" s="163"/>
      <c r="AG203" s="182"/>
      <c r="AH203" s="68"/>
      <c r="AI203" s="163"/>
      <c r="AJ203" s="163"/>
      <c r="AK203" s="163"/>
      <c r="AL203" s="147"/>
      <c r="AM203" s="160"/>
      <c r="AN203" s="160"/>
      <c r="AO203" s="160"/>
      <c r="AP203" s="160"/>
      <c r="AQ203" s="160"/>
      <c r="AR203" s="160"/>
      <c r="AS203" s="160"/>
      <c r="AT203" s="160"/>
    </row>
    <row r="204" spans="25:46" customFormat="1" x14ac:dyDescent="0.2">
      <c r="Y204" s="116"/>
      <c r="Z204" s="116"/>
      <c r="AA204" s="116"/>
      <c r="AB204" s="116"/>
      <c r="AC204" s="116"/>
      <c r="AD204" s="116"/>
      <c r="AE204" s="163"/>
      <c r="AF204" s="163"/>
      <c r="AG204" s="182"/>
      <c r="AH204" s="68"/>
      <c r="AI204" s="163"/>
      <c r="AJ204" s="163"/>
      <c r="AK204" s="163"/>
      <c r="AL204" s="147"/>
      <c r="AM204" s="160"/>
      <c r="AN204" s="160"/>
      <c r="AO204" s="160"/>
      <c r="AP204" s="160"/>
      <c r="AQ204" s="160"/>
      <c r="AR204" s="160"/>
      <c r="AS204" s="160"/>
      <c r="AT204" s="160"/>
    </row>
    <row r="205" spans="25:46" x14ac:dyDescent="0.2">
      <c r="AE205" s="163"/>
      <c r="AF205" s="163"/>
      <c r="AG205" s="182"/>
    </row>
    <row r="206" spans="25:46" x14ac:dyDescent="0.2">
      <c r="AE206" s="163"/>
      <c r="AF206" s="163"/>
      <c r="AG206" s="182"/>
    </row>
    <row r="207" spans="25:46" x14ac:dyDescent="0.2">
      <c r="AE207" s="163"/>
      <c r="AF207" s="163"/>
    </row>
    <row r="208" spans="25:46" x14ac:dyDescent="0.2">
      <c r="AE208" s="163"/>
      <c r="AF208" s="163"/>
    </row>
  </sheetData>
  <sheetProtection password="C79E" sheet="1" objects="1" scenarios="1" formatCells="0" formatColumns="0" formatRows="0"/>
  <mergeCells count="24">
    <mergeCell ref="W3:X3"/>
    <mergeCell ref="I3:J3"/>
    <mergeCell ref="S3:T3"/>
    <mergeCell ref="Q3:R3"/>
    <mergeCell ref="O3:P3"/>
    <mergeCell ref="M3:N3"/>
    <mergeCell ref="U3:V3"/>
    <mergeCell ref="K3:L3"/>
    <mergeCell ref="G5:H5"/>
    <mergeCell ref="G3:H4"/>
    <mergeCell ref="I1:AD1"/>
    <mergeCell ref="A3:F3"/>
    <mergeCell ref="A4:F4"/>
    <mergeCell ref="A1:F2"/>
    <mergeCell ref="AA4:AB4"/>
    <mergeCell ref="AC4:AD4"/>
    <mergeCell ref="Y4:Z4"/>
    <mergeCell ref="G2:H2"/>
    <mergeCell ref="I2:X2"/>
    <mergeCell ref="Y3:Z3"/>
    <mergeCell ref="AA3:AB3"/>
    <mergeCell ref="AC3:AD3"/>
    <mergeCell ref="Y2:AD2"/>
    <mergeCell ref="I4:X4"/>
  </mergeCells>
  <phoneticPr fontId="0" type="noConversion"/>
  <conditionalFormatting sqref="C8:C42">
    <cfRule type="cellIs" dxfId="13"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P180"/>
  <sheetViews>
    <sheetView zoomScale="75" zoomScaleNormal="75" workbookViewId="0">
      <selection activeCell="L24" sqref="L24"/>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17.5703125" style="4" customWidth="1"/>
    <col min="11" max="11" width="15" style="4" customWidth="1"/>
    <col min="12" max="20" width="15.140625" style="4" customWidth="1"/>
    <col min="21" max="21" width="18.28515625" style="4" customWidth="1"/>
    <col min="22" max="23" width="14.5703125" style="4" customWidth="1"/>
    <col min="24" max="25" width="13.42578125" style="200" customWidth="1"/>
    <col min="26" max="26" width="0.85546875" style="160" customWidth="1"/>
    <col min="27" max="27" width="11.85546875" style="160" customWidth="1"/>
    <col min="28" max="28" width="58.7109375" style="160" customWidth="1"/>
    <col min="29" max="32" width="13.42578125" style="160" customWidth="1"/>
    <col min="33" max="72" width="13.42578125" customWidth="1"/>
    <col min="73" max="120" width="8.85546875" customWidth="1"/>
    <col min="121" max="16384" width="8.85546875" style="4"/>
  </cols>
  <sheetData>
    <row r="1" spans="1:120" ht="26.25" customHeight="1" x14ac:dyDescent="0.2">
      <c r="A1" s="932" t="s">
        <v>669</v>
      </c>
      <c r="B1" s="933"/>
      <c r="C1" s="933"/>
      <c r="D1" s="933"/>
      <c r="E1" s="933"/>
      <c r="F1" s="933"/>
      <c r="G1" s="933"/>
      <c r="H1" s="934"/>
      <c r="I1" s="895" t="s">
        <v>97</v>
      </c>
      <c r="J1" s="936" t="s">
        <v>701</v>
      </c>
      <c r="K1" s="895" t="s">
        <v>39</v>
      </c>
      <c r="L1" s="939" t="s">
        <v>702</v>
      </c>
      <c r="M1" s="939" t="s">
        <v>703</v>
      </c>
      <c r="N1" s="939" t="s">
        <v>704</v>
      </c>
      <c r="O1" s="939" t="s">
        <v>705</v>
      </c>
      <c r="P1" s="936" t="s">
        <v>706</v>
      </c>
      <c r="Q1" s="936" t="s">
        <v>707</v>
      </c>
      <c r="R1" s="936" t="s">
        <v>708</v>
      </c>
      <c r="S1" s="936" t="s">
        <v>709</v>
      </c>
      <c r="T1" s="895" t="s">
        <v>40</v>
      </c>
      <c r="U1" s="895" t="s">
        <v>124</v>
      </c>
      <c r="V1" s="895" t="s">
        <v>124</v>
      </c>
      <c r="W1" s="895" t="s">
        <v>124</v>
      </c>
      <c r="X1" s="186"/>
      <c r="Y1" s="160"/>
      <c r="DO1" s="4"/>
      <c r="DP1" s="4"/>
    </row>
    <row r="2" spans="1:120" ht="26.25" customHeight="1" x14ac:dyDescent="0.2">
      <c r="A2" s="935"/>
      <c r="B2" s="885"/>
      <c r="C2" s="885"/>
      <c r="D2" s="885"/>
      <c r="E2" s="885"/>
      <c r="F2" s="885"/>
      <c r="G2" s="885"/>
      <c r="H2" s="886"/>
      <c r="I2" s="905"/>
      <c r="J2" s="937"/>
      <c r="K2" s="905"/>
      <c r="L2" s="940"/>
      <c r="M2" s="942"/>
      <c r="N2" s="942"/>
      <c r="O2" s="942"/>
      <c r="P2" s="937"/>
      <c r="Q2" s="937"/>
      <c r="R2" s="937"/>
      <c r="S2" s="937"/>
      <c r="T2" s="905"/>
      <c r="U2" s="905"/>
      <c r="V2" s="905"/>
      <c r="W2" s="905"/>
      <c r="X2" s="186"/>
      <c r="Y2" s="160"/>
      <c r="DO2" s="4"/>
      <c r="DP2" s="4"/>
    </row>
    <row r="3" spans="1:120" ht="31.5" customHeight="1" thickBot="1" x14ac:dyDescent="0.25">
      <c r="A3" s="944" t="str">
        <f>'START HERE'!$C$3</f>
        <v>XX</v>
      </c>
      <c r="B3" s="952"/>
      <c r="C3" s="952"/>
      <c r="D3" s="952"/>
      <c r="E3" s="952"/>
      <c r="F3" s="952"/>
      <c r="G3" s="952"/>
      <c r="H3" s="953"/>
      <c r="I3" s="905"/>
      <c r="J3" s="937"/>
      <c r="K3" s="905"/>
      <c r="L3" s="941"/>
      <c r="M3" s="943"/>
      <c r="N3" s="943"/>
      <c r="O3" s="943"/>
      <c r="P3" s="938"/>
      <c r="Q3" s="938"/>
      <c r="R3" s="938"/>
      <c r="S3" s="938"/>
      <c r="T3" s="906"/>
      <c r="U3" s="906"/>
      <c r="V3" s="906"/>
      <c r="W3" s="906"/>
      <c r="X3" s="186"/>
      <c r="Y3" s="189"/>
      <c r="DO3" s="4"/>
      <c r="DP3" s="4"/>
    </row>
    <row r="4" spans="1:120" ht="21" customHeight="1" thickBot="1" x14ac:dyDescent="0.25">
      <c r="A4" s="944" t="str">
        <f>'START HERE'!$C$4</f>
        <v>GGXXXX0000</v>
      </c>
      <c r="B4" s="860"/>
      <c r="C4" s="860"/>
      <c r="D4" s="860"/>
      <c r="E4" s="860"/>
      <c r="F4" s="860"/>
      <c r="G4" s="860"/>
      <c r="H4" s="861"/>
      <c r="I4" s="906"/>
      <c r="J4" s="938"/>
      <c r="K4" s="906"/>
      <c r="L4" s="945" t="s">
        <v>100</v>
      </c>
      <c r="M4" s="946"/>
      <c r="N4" s="946"/>
      <c r="O4" s="946"/>
      <c r="P4" s="946"/>
      <c r="Q4" s="946"/>
      <c r="R4" s="946"/>
      <c r="S4" s="951"/>
      <c r="T4" s="37"/>
      <c r="U4" s="945" t="s">
        <v>100</v>
      </c>
      <c r="V4" s="946"/>
      <c r="W4" s="946"/>
      <c r="X4" s="186"/>
      <c r="Y4" s="160"/>
      <c r="DO4" s="4"/>
      <c r="DP4" s="4"/>
    </row>
    <row r="5" spans="1:120" ht="41.25" customHeight="1" thickBot="1" x14ac:dyDescent="0.25">
      <c r="A5" s="34"/>
      <c r="B5" s="35"/>
      <c r="C5" s="35"/>
      <c r="D5" s="35"/>
      <c r="E5" s="35"/>
      <c r="F5" s="35"/>
      <c r="G5" s="35"/>
      <c r="H5" s="36"/>
      <c r="I5" s="433" t="s">
        <v>484</v>
      </c>
      <c r="J5" s="37"/>
      <c r="K5" s="433" t="s">
        <v>483</v>
      </c>
      <c r="L5" s="131" t="str">
        <f>'GWST Staffing'!I$5</f>
        <v>enter network sucode</v>
      </c>
      <c r="M5" s="131" t="str">
        <f>'GWST Staffing'!K$5</f>
        <v>enter network sucode</v>
      </c>
      <c r="N5" s="131" t="str">
        <f>'GWST Staffing'!M$5</f>
        <v>enter network sucode</v>
      </c>
      <c r="O5" s="131" t="str">
        <f>'GWST Staffing'!O$5</f>
        <v>enter network sucode</v>
      </c>
      <c r="P5" s="131" t="str">
        <f>'GWST Staffing'!Q$5</f>
        <v>enter network sucode</v>
      </c>
      <c r="Q5" s="131" t="str">
        <f>'GWST Staffing'!S$5</f>
        <v>enter network sucode</v>
      </c>
      <c r="R5" s="131" t="str">
        <f>'GWST Staffing'!U$5</f>
        <v>enter network sucode</v>
      </c>
      <c r="S5" s="131" t="str">
        <f>'GWST Staffing'!W$5</f>
        <v>enter network sucode</v>
      </c>
      <c r="T5" s="433" t="s">
        <v>482</v>
      </c>
      <c r="U5" s="131" t="str">
        <f>'GWST Staffing'!Y5</f>
        <v>xxxx</v>
      </c>
      <c r="V5" s="131" t="str">
        <f>'GWST Staffing'!AA5</f>
        <v>xxxx#</v>
      </c>
      <c r="W5" s="131" t="str">
        <f>'GWST Staffing'!AC5</f>
        <v>xxxx#</v>
      </c>
      <c r="X5" s="186"/>
      <c r="Y5" s="160"/>
      <c r="DO5" s="4"/>
      <c r="DP5" s="4"/>
    </row>
    <row r="6" spans="1:120" s="5" customFormat="1" ht="25.5" customHeight="1" x14ac:dyDescent="0.2">
      <c r="A6" s="947" t="s">
        <v>188</v>
      </c>
      <c r="B6" s="947"/>
      <c r="C6" s="947"/>
      <c r="D6" s="947"/>
      <c r="E6" s="947"/>
      <c r="F6" s="947"/>
      <c r="G6" s="947"/>
      <c r="H6" s="947"/>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29">
        <f>'START HERE'!$C$2</f>
        <v>0</v>
      </c>
      <c r="X6" s="186"/>
      <c r="Y6" s="160"/>
      <c r="Z6" s="160"/>
      <c r="AA6" s="160"/>
      <c r="AB6" s="160"/>
      <c r="AC6" s="160"/>
      <c r="AD6" s="160"/>
      <c r="AE6" s="160"/>
      <c r="AF6" s="160"/>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row>
    <row r="7" spans="1:120" ht="3.75" customHeight="1" x14ac:dyDescent="0.2">
      <c r="A7" s="891"/>
      <c r="B7" s="891"/>
      <c r="C7" s="891"/>
      <c r="D7" s="891"/>
      <c r="E7" s="891"/>
      <c r="F7" s="891"/>
      <c r="G7" s="891"/>
      <c r="H7" s="891"/>
      <c r="I7" s="17"/>
      <c r="J7" s="17"/>
      <c r="K7" s="17"/>
      <c r="L7" s="17"/>
      <c r="M7" s="17"/>
      <c r="N7" s="17"/>
      <c r="O7" s="17"/>
      <c r="P7" s="17"/>
      <c r="Q7" s="17"/>
      <c r="R7" s="17"/>
      <c r="S7" s="17"/>
      <c r="T7" s="17"/>
      <c r="U7" s="17"/>
      <c r="V7" s="17"/>
      <c r="W7" s="17"/>
      <c r="X7" s="186"/>
      <c r="Y7" s="160"/>
      <c r="DO7" s="4"/>
      <c r="DP7" s="4"/>
    </row>
    <row r="8" spans="1:120" ht="3.75" customHeight="1" x14ac:dyDescent="0.2">
      <c r="A8" s="891"/>
      <c r="B8" s="891"/>
      <c r="C8" s="891"/>
      <c r="D8" s="891"/>
      <c r="E8" s="891"/>
      <c r="F8" s="891"/>
      <c r="G8" s="891"/>
      <c r="H8" s="891"/>
      <c r="I8" s="17"/>
      <c r="J8" s="17"/>
      <c r="K8" s="17"/>
      <c r="L8" s="17"/>
      <c r="M8" s="17"/>
      <c r="N8" s="17"/>
      <c r="O8" s="17"/>
      <c r="P8" s="17"/>
      <c r="Q8" s="17"/>
      <c r="R8" s="17"/>
      <c r="S8" s="17"/>
      <c r="T8" s="17"/>
      <c r="U8" s="17"/>
      <c r="V8" s="17"/>
      <c r="W8" s="17"/>
      <c r="X8" s="186"/>
      <c r="Y8" s="160"/>
      <c r="DO8" s="4"/>
      <c r="DP8" s="4"/>
    </row>
    <row r="9" spans="1:120" ht="13.9" hidden="1" customHeight="1" outlineLevel="1" x14ac:dyDescent="0.2">
      <c r="A9" s="892" t="s">
        <v>177</v>
      </c>
      <c r="B9" s="893"/>
      <c r="C9" s="893"/>
      <c r="D9" s="893"/>
      <c r="E9" s="893"/>
      <c r="F9" s="893"/>
      <c r="G9" s="893"/>
      <c r="H9" s="893"/>
      <c r="I9" s="39">
        <f>(0.045/26)*18</f>
        <v>3.115384615384615E-2</v>
      </c>
      <c r="J9" s="39"/>
      <c r="K9" s="11"/>
      <c r="L9" s="11"/>
      <c r="M9" s="11"/>
      <c r="N9" s="11"/>
      <c r="O9" s="11"/>
      <c r="P9" s="11"/>
      <c r="Q9" s="11"/>
      <c r="R9" s="11"/>
      <c r="S9" s="11"/>
      <c r="T9" s="11"/>
      <c r="U9" s="11"/>
      <c r="V9" s="11"/>
      <c r="W9" s="11"/>
      <c r="X9" s="186"/>
      <c r="Y9" s="160"/>
      <c r="DO9" s="4"/>
      <c r="DP9" s="4"/>
    </row>
    <row r="10" spans="1:120" s="73" customFormat="1" ht="15" customHeight="1" collapsed="1" x14ac:dyDescent="0.2">
      <c r="A10" s="894" t="s">
        <v>95</v>
      </c>
      <c r="B10" s="894"/>
      <c r="C10" s="894"/>
      <c r="D10" s="894"/>
      <c r="E10" s="894"/>
      <c r="F10" s="894"/>
      <c r="G10" s="894"/>
      <c r="H10" s="894"/>
      <c r="I10" s="71"/>
      <c r="J10" s="71"/>
      <c r="K10" s="71"/>
      <c r="L10" s="82"/>
      <c r="M10" s="82"/>
      <c r="N10" s="82"/>
      <c r="O10" s="82"/>
      <c r="P10" s="82"/>
      <c r="Q10" s="82"/>
      <c r="R10" s="82"/>
      <c r="S10" s="82"/>
      <c r="T10" s="82"/>
      <c r="U10" s="82"/>
      <c r="V10" s="82"/>
      <c r="W10" s="82"/>
      <c r="X10" s="182"/>
      <c r="Y10" s="163"/>
      <c r="Z10" s="163"/>
      <c r="AA10" s="163"/>
      <c r="AB10" s="163"/>
      <c r="AC10" s="163"/>
      <c r="AD10" s="163"/>
      <c r="AE10" s="163"/>
      <c r="AF10" s="163"/>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row>
    <row r="11" spans="1:120" s="73" customFormat="1" ht="14.25" x14ac:dyDescent="0.2">
      <c r="A11" s="74"/>
      <c r="B11" s="887" t="s">
        <v>182</v>
      </c>
      <c r="C11" s="887"/>
      <c r="D11" s="887"/>
      <c r="E11" s="887"/>
      <c r="F11" s="887"/>
      <c r="G11" s="887"/>
      <c r="H11" s="887"/>
      <c r="I11" s="71"/>
      <c r="J11" s="75"/>
      <c r="K11" s="75"/>
      <c r="L11" s="75"/>
      <c r="M11" s="75"/>
      <c r="N11" s="75"/>
      <c r="O11" s="75"/>
      <c r="P11" s="75"/>
      <c r="Q11" s="75"/>
      <c r="R11" s="75"/>
      <c r="S11" s="75"/>
      <c r="T11" s="75"/>
      <c r="U11" s="75"/>
      <c r="V11" s="75"/>
      <c r="W11" s="75"/>
      <c r="X11" s="182"/>
      <c r="Y11" s="163"/>
      <c r="Z11" s="163"/>
      <c r="AA11" s="163"/>
      <c r="AB11" s="163"/>
      <c r="AC11" s="163"/>
      <c r="AD11" s="163"/>
      <c r="AE11" s="163"/>
      <c r="AF11" s="163"/>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row>
    <row r="12" spans="1:120" s="73" customFormat="1" ht="14.25" x14ac:dyDescent="0.2">
      <c r="A12" s="493"/>
      <c r="B12" s="887" t="s">
        <v>183</v>
      </c>
      <c r="C12" s="887"/>
      <c r="D12" s="887"/>
      <c r="E12" s="887"/>
      <c r="F12" s="887"/>
      <c r="G12" s="887"/>
      <c r="H12" s="887"/>
      <c r="I12" s="71"/>
      <c r="J12" s="75"/>
      <c r="K12" s="75"/>
      <c r="L12" s="75"/>
      <c r="M12" s="75"/>
      <c r="N12" s="75"/>
      <c r="O12" s="75"/>
      <c r="P12" s="75"/>
      <c r="Q12" s="75"/>
      <c r="R12" s="75"/>
      <c r="S12" s="75"/>
      <c r="T12" s="75"/>
      <c r="U12" s="75"/>
      <c r="V12" s="75"/>
      <c r="W12" s="75"/>
      <c r="X12" s="182"/>
      <c r="Y12" s="163"/>
      <c r="Z12" s="163"/>
      <c r="AA12" s="163"/>
      <c r="AB12" s="163"/>
      <c r="AC12" s="163"/>
      <c r="AD12" s="163"/>
      <c r="AE12" s="163"/>
      <c r="AF12" s="163"/>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row>
    <row r="13" spans="1:120" s="73" customFormat="1" ht="14.25" x14ac:dyDescent="0.2">
      <c r="A13" s="493"/>
      <c r="B13" s="888" t="s">
        <v>163</v>
      </c>
      <c r="C13" s="888"/>
      <c r="D13" s="888"/>
      <c r="E13" s="888"/>
      <c r="F13" s="888"/>
      <c r="G13" s="888"/>
      <c r="H13" s="888"/>
      <c r="I13" s="77">
        <f t="shared" ref="I13:I21" si="0">SUM(J13,K13,T13)</f>
        <v>0</v>
      </c>
      <c r="J13" s="78">
        <v>0</v>
      </c>
      <c r="K13" s="79">
        <f t="shared" ref="K13:K21" si="1">SUM(L13:S13)</f>
        <v>0</v>
      </c>
      <c r="L13" s="78">
        <v>0</v>
      </c>
      <c r="M13" s="78">
        <v>0</v>
      </c>
      <c r="N13" s="78">
        <v>0</v>
      </c>
      <c r="O13" s="78">
        <v>0</v>
      </c>
      <c r="P13" s="78">
        <v>0</v>
      </c>
      <c r="Q13" s="78">
        <v>0</v>
      </c>
      <c r="R13" s="78">
        <v>0</v>
      </c>
      <c r="S13" s="78">
        <v>0</v>
      </c>
      <c r="T13" s="79">
        <f>SUM(U13:W13)</f>
        <v>0</v>
      </c>
      <c r="U13" s="78">
        <v>0</v>
      </c>
      <c r="V13" s="78">
        <v>0</v>
      </c>
      <c r="W13" s="78">
        <v>0</v>
      </c>
      <c r="X13" s="182"/>
      <c r="Y13" s="163"/>
      <c r="Z13" s="163"/>
      <c r="AA13" s="163"/>
      <c r="AB13" s="163"/>
      <c r="AC13" s="163"/>
      <c r="AD13" s="163"/>
      <c r="AE13" s="163"/>
      <c r="AF13" s="163"/>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row>
    <row r="14" spans="1:120" s="73" customFormat="1" ht="13.15" customHeight="1" x14ac:dyDescent="0.2">
      <c r="A14" s="493"/>
      <c r="B14" s="887" t="s">
        <v>164</v>
      </c>
      <c r="C14" s="887"/>
      <c r="D14" s="887"/>
      <c r="E14" s="887"/>
      <c r="F14" s="887"/>
      <c r="G14" s="887"/>
      <c r="H14" s="887"/>
      <c r="I14" s="77">
        <f t="shared" si="0"/>
        <v>0</v>
      </c>
      <c r="J14" s="78">
        <v>0</v>
      </c>
      <c r="K14" s="79">
        <f t="shared" si="1"/>
        <v>0</v>
      </c>
      <c r="L14" s="78">
        <v>0</v>
      </c>
      <c r="M14" s="78">
        <v>0</v>
      </c>
      <c r="N14" s="78">
        <v>0</v>
      </c>
      <c r="O14" s="78">
        <v>0</v>
      </c>
      <c r="P14" s="78">
        <v>0</v>
      </c>
      <c r="Q14" s="78">
        <v>0</v>
      </c>
      <c r="R14" s="78">
        <v>0</v>
      </c>
      <c r="S14" s="78">
        <v>0</v>
      </c>
      <c r="T14" s="79">
        <f>SUM(U14:W14)</f>
        <v>0</v>
      </c>
      <c r="U14" s="78">
        <v>0</v>
      </c>
      <c r="V14" s="78">
        <v>0</v>
      </c>
      <c r="W14" s="78">
        <v>0</v>
      </c>
      <c r="X14" s="182"/>
      <c r="Y14" s="163"/>
      <c r="Z14" s="163"/>
      <c r="AA14" s="163"/>
      <c r="AB14" s="163"/>
      <c r="AC14" s="163"/>
      <c r="AD14" s="163"/>
      <c r="AE14" s="163"/>
      <c r="AF14" s="163"/>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row>
    <row r="15" spans="1:120" s="73" customFormat="1" ht="14.25" x14ac:dyDescent="0.2">
      <c r="A15" s="80"/>
      <c r="B15" s="887" t="s">
        <v>94</v>
      </c>
      <c r="C15" s="887"/>
      <c r="D15" s="887"/>
      <c r="E15" s="887"/>
      <c r="F15" s="887"/>
      <c r="G15" s="887"/>
      <c r="H15" s="887"/>
      <c r="I15" s="71"/>
      <c r="J15" s="75"/>
      <c r="K15" s="75"/>
      <c r="L15" s="75"/>
      <c r="M15" s="75"/>
      <c r="N15" s="75"/>
      <c r="O15" s="75"/>
      <c r="P15" s="75"/>
      <c r="Q15" s="75"/>
      <c r="R15" s="75"/>
      <c r="S15" s="75"/>
      <c r="T15" s="75"/>
      <c r="U15" s="75"/>
      <c r="V15" s="75"/>
      <c r="W15" s="75"/>
      <c r="X15" s="182"/>
      <c r="Y15" s="163"/>
      <c r="Z15" s="163"/>
      <c r="AA15" s="163"/>
      <c r="AB15" s="163"/>
      <c r="AC15" s="163"/>
      <c r="AD15" s="163"/>
      <c r="AE15" s="163"/>
      <c r="AF15" s="163"/>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row>
    <row r="16" spans="1:120" s="73" customFormat="1" ht="14.25" customHeight="1" x14ac:dyDescent="0.2">
      <c r="A16" s="80"/>
      <c r="B16" s="871" t="s">
        <v>165</v>
      </c>
      <c r="C16" s="872"/>
      <c r="D16" s="872"/>
      <c r="E16" s="872"/>
      <c r="F16" s="872"/>
      <c r="G16" s="872"/>
      <c r="H16" s="873"/>
      <c r="I16" s="77">
        <f t="shared" si="0"/>
        <v>0</v>
      </c>
      <c r="J16" s="78">
        <v>0</v>
      </c>
      <c r="K16" s="79">
        <f t="shared" si="1"/>
        <v>0</v>
      </c>
      <c r="L16" s="78">
        <v>0</v>
      </c>
      <c r="M16" s="78">
        <v>0</v>
      </c>
      <c r="N16" s="78">
        <v>0</v>
      </c>
      <c r="O16" s="78">
        <v>0</v>
      </c>
      <c r="P16" s="78">
        <v>0</v>
      </c>
      <c r="Q16" s="78">
        <v>0</v>
      </c>
      <c r="R16" s="78">
        <v>0</v>
      </c>
      <c r="S16" s="78">
        <v>0</v>
      </c>
      <c r="T16" s="79">
        <f t="shared" ref="T16:T21" si="2">SUM(U16:W16)</f>
        <v>0</v>
      </c>
      <c r="U16" s="78">
        <v>0</v>
      </c>
      <c r="V16" s="78">
        <v>0</v>
      </c>
      <c r="W16" s="78">
        <v>0</v>
      </c>
      <c r="X16" s="182"/>
      <c r="Y16" s="163"/>
      <c r="Z16" s="163"/>
      <c r="AA16" s="163"/>
      <c r="AB16" s="163"/>
      <c r="AC16" s="163"/>
      <c r="AD16" s="163"/>
      <c r="AE16" s="163"/>
      <c r="AF16" s="163"/>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row>
    <row r="17" spans="1:118" s="73" customFormat="1" ht="14.25" customHeight="1" x14ac:dyDescent="0.2">
      <c r="A17" s="232"/>
      <c r="B17" s="871" t="s">
        <v>614</v>
      </c>
      <c r="C17" s="872"/>
      <c r="D17" s="872"/>
      <c r="E17" s="872"/>
      <c r="F17" s="872"/>
      <c r="G17" s="872"/>
      <c r="H17" s="873"/>
      <c r="I17" s="77">
        <f t="shared" si="0"/>
        <v>0</v>
      </c>
      <c r="J17" s="78">
        <v>0</v>
      </c>
      <c r="K17" s="79">
        <f t="shared" si="1"/>
        <v>0</v>
      </c>
      <c r="L17" s="78">
        <v>0</v>
      </c>
      <c r="M17" s="78">
        <v>0</v>
      </c>
      <c r="N17" s="78">
        <v>0</v>
      </c>
      <c r="O17" s="78">
        <v>0</v>
      </c>
      <c r="P17" s="78">
        <v>0</v>
      </c>
      <c r="Q17" s="78">
        <v>0</v>
      </c>
      <c r="R17" s="78">
        <v>0</v>
      </c>
      <c r="S17" s="78">
        <v>0</v>
      </c>
      <c r="T17" s="79">
        <f t="shared" si="2"/>
        <v>0</v>
      </c>
      <c r="U17" s="78">
        <v>0</v>
      </c>
      <c r="V17" s="78">
        <v>0</v>
      </c>
      <c r="W17" s="78">
        <v>0</v>
      </c>
      <c r="X17" s="182"/>
      <c r="Y17" s="163"/>
      <c r="Z17" s="163"/>
      <c r="AA17" s="163"/>
      <c r="AB17" s="163"/>
      <c r="AC17" s="163"/>
      <c r="AD17" s="163"/>
      <c r="AE17" s="163"/>
      <c r="AF17" s="163"/>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row>
    <row r="18" spans="1:118" s="73" customFormat="1" ht="14.25" x14ac:dyDescent="0.2">
      <c r="A18" s="80"/>
      <c r="B18" s="871" t="s">
        <v>166</v>
      </c>
      <c r="C18" s="872"/>
      <c r="D18" s="872"/>
      <c r="E18" s="872"/>
      <c r="F18" s="872"/>
      <c r="G18" s="872"/>
      <c r="H18" s="873"/>
      <c r="I18" s="77">
        <f t="shared" si="0"/>
        <v>0</v>
      </c>
      <c r="J18" s="78">
        <v>0</v>
      </c>
      <c r="K18" s="79">
        <f t="shared" si="1"/>
        <v>0</v>
      </c>
      <c r="L18" s="78">
        <v>0</v>
      </c>
      <c r="M18" s="78">
        <v>0</v>
      </c>
      <c r="N18" s="78">
        <v>0</v>
      </c>
      <c r="O18" s="78">
        <v>0</v>
      </c>
      <c r="P18" s="78">
        <v>0</v>
      </c>
      <c r="Q18" s="78">
        <v>0</v>
      </c>
      <c r="R18" s="78">
        <v>0</v>
      </c>
      <c r="S18" s="78">
        <v>0</v>
      </c>
      <c r="T18" s="79">
        <f t="shared" si="2"/>
        <v>0</v>
      </c>
      <c r="U18" s="78">
        <v>0</v>
      </c>
      <c r="V18" s="78">
        <v>0</v>
      </c>
      <c r="W18" s="78">
        <v>0</v>
      </c>
      <c r="X18" s="182"/>
      <c r="Y18" s="163"/>
      <c r="Z18" s="163"/>
      <c r="AA18" s="163"/>
      <c r="AB18" s="163"/>
      <c r="AC18" s="163"/>
      <c r="AD18" s="163"/>
      <c r="AE18" s="163"/>
      <c r="AF18" s="163"/>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row>
    <row r="19" spans="1:118" s="73" customFormat="1" ht="14.25" x14ac:dyDescent="0.2">
      <c r="A19" s="80"/>
      <c r="B19" s="871" t="s">
        <v>166</v>
      </c>
      <c r="C19" s="872"/>
      <c r="D19" s="872"/>
      <c r="E19" s="872"/>
      <c r="F19" s="872"/>
      <c r="G19" s="872"/>
      <c r="H19" s="873"/>
      <c r="I19" s="77">
        <f t="shared" si="0"/>
        <v>0</v>
      </c>
      <c r="J19" s="78">
        <v>0</v>
      </c>
      <c r="K19" s="79">
        <f t="shared" si="1"/>
        <v>0</v>
      </c>
      <c r="L19" s="78">
        <v>0</v>
      </c>
      <c r="M19" s="78">
        <v>0</v>
      </c>
      <c r="N19" s="78">
        <v>0</v>
      </c>
      <c r="O19" s="78">
        <v>0</v>
      </c>
      <c r="P19" s="78">
        <v>0</v>
      </c>
      <c r="Q19" s="78">
        <v>0</v>
      </c>
      <c r="R19" s="78">
        <v>0</v>
      </c>
      <c r="S19" s="78">
        <v>0</v>
      </c>
      <c r="T19" s="79">
        <f t="shared" si="2"/>
        <v>0</v>
      </c>
      <c r="U19" s="78">
        <v>0</v>
      </c>
      <c r="V19" s="78">
        <v>0</v>
      </c>
      <c r="W19" s="78">
        <v>0</v>
      </c>
      <c r="X19" s="182"/>
      <c r="Y19" s="163"/>
      <c r="Z19" s="163"/>
      <c r="AA19" s="163"/>
      <c r="AB19" s="163"/>
      <c r="AC19" s="163"/>
      <c r="AD19" s="163"/>
      <c r="AE19" s="163"/>
      <c r="AF19" s="163"/>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row>
    <row r="20" spans="1:118" s="73" customFormat="1" ht="14.25" x14ac:dyDescent="0.2">
      <c r="A20" s="80"/>
      <c r="B20" s="871" t="s">
        <v>166</v>
      </c>
      <c r="C20" s="872"/>
      <c r="D20" s="872"/>
      <c r="E20" s="872"/>
      <c r="F20" s="872"/>
      <c r="G20" s="872"/>
      <c r="H20" s="873"/>
      <c r="I20" s="77">
        <f t="shared" si="0"/>
        <v>0</v>
      </c>
      <c r="J20" s="78">
        <v>0</v>
      </c>
      <c r="K20" s="79">
        <f t="shared" si="1"/>
        <v>0</v>
      </c>
      <c r="L20" s="78">
        <v>0</v>
      </c>
      <c r="M20" s="78">
        <v>0</v>
      </c>
      <c r="N20" s="78">
        <v>0</v>
      </c>
      <c r="O20" s="78">
        <v>0</v>
      </c>
      <c r="P20" s="78">
        <v>0</v>
      </c>
      <c r="Q20" s="78">
        <v>0</v>
      </c>
      <c r="R20" s="78">
        <v>0</v>
      </c>
      <c r="S20" s="78">
        <v>0</v>
      </c>
      <c r="T20" s="79">
        <f t="shared" si="2"/>
        <v>0</v>
      </c>
      <c r="U20" s="78">
        <v>0</v>
      </c>
      <c r="V20" s="78">
        <v>0</v>
      </c>
      <c r="W20" s="78">
        <v>0</v>
      </c>
      <c r="X20" s="182"/>
      <c r="Y20" s="163"/>
      <c r="Z20" s="163"/>
      <c r="AA20" s="163"/>
      <c r="AB20" s="163"/>
      <c r="AC20" s="163"/>
      <c r="AD20" s="163"/>
      <c r="AE20" s="163"/>
      <c r="AF20" s="163"/>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row>
    <row r="21" spans="1:118" s="73" customFormat="1" ht="13.15" customHeight="1" x14ac:dyDescent="0.2">
      <c r="A21" s="80"/>
      <c r="B21" s="871" t="s">
        <v>166</v>
      </c>
      <c r="C21" s="872"/>
      <c r="D21" s="872"/>
      <c r="E21" s="872"/>
      <c r="F21" s="872"/>
      <c r="G21" s="872"/>
      <c r="H21" s="873"/>
      <c r="I21" s="77">
        <f t="shared" si="0"/>
        <v>0</v>
      </c>
      <c r="J21" s="78">
        <v>0</v>
      </c>
      <c r="K21" s="79">
        <f t="shared" si="1"/>
        <v>0</v>
      </c>
      <c r="L21" s="78">
        <v>0</v>
      </c>
      <c r="M21" s="78">
        <v>0</v>
      </c>
      <c r="N21" s="78">
        <v>0</v>
      </c>
      <c r="O21" s="78">
        <v>0</v>
      </c>
      <c r="P21" s="78">
        <v>0</v>
      </c>
      <c r="Q21" s="78">
        <v>0</v>
      </c>
      <c r="R21" s="78">
        <v>0</v>
      </c>
      <c r="S21" s="78">
        <v>0</v>
      </c>
      <c r="T21" s="79">
        <f t="shared" si="2"/>
        <v>0</v>
      </c>
      <c r="U21" s="78">
        <v>0</v>
      </c>
      <c r="V21" s="78">
        <v>0</v>
      </c>
      <c r="W21" s="78">
        <v>0</v>
      </c>
      <c r="X21" s="182"/>
      <c r="Y21" s="163"/>
      <c r="Z21" s="163"/>
      <c r="AA21" s="163"/>
      <c r="AB21" s="163"/>
      <c r="AC21" s="163"/>
      <c r="AD21" s="163"/>
      <c r="AE21" s="163"/>
      <c r="AF21" s="163"/>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row>
    <row r="22" spans="1:118" s="73" customFormat="1" ht="15" x14ac:dyDescent="0.2">
      <c r="A22" s="890" t="s">
        <v>96</v>
      </c>
      <c r="B22" s="890"/>
      <c r="C22" s="890"/>
      <c r="D22" s="890"/>
      <c r="E22" s="890"/>
      <c r="F22" s="890"/>
      <c r="G22" s="890"/>
      <c r="H22" s="890"/>
      <c r="I22" s="71"/>
      <c r="J22" s="82"/>
      <c r="K22" s="71"/>
      <c r="L22" s="82"/>
      <c r="M22" s="82"/>
      <c r="N22" s="82"/>
      <c r="O22" s="82"/>
      <c r="P22" s="82"/>
      <c r="Q22" s="82"/>
      <c r="R22" s="82"/>
      <c r="S22" s="82"/>
      <c r="T22" s="82"/>
      <c r="U22" s="82"/>
      <c r="V22" s="82"/>
      <c r="W22" s="82"/>
      <c r="X22" s="182"/>
      <c r="Y22" s="163"/>
      <c r="Z22" s="163"/>
      <c r="AA22" s="163"/>
      <c r="AB22" s="163"/>
      <c r="AC22" s="163"/>
      <c r="AD22" s="163"/>
      <c r="AE22" s="163"/>
      <c r="AF22" s="163"/>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row>
    <row r="23" spans="1:118" s="73" customFormat="1" ht="13.15" customHeight="1" x14ac:dyDescent="0.2">
      <c r="A23" s="74"/>
      <c r="B23" s="887" t="s">
        <v>167</v>
      </c>
      <c r="C23" s="887"/>
      <c r="D23" s="887"/>
      <c r="E23" s="887"/>
      <c r="F23" s="887"/>
      <c r="G23" s="887"/>
      <c r="H23" s="887"/>
      <c r="I23" s="77">
        <f>SUM(J23,K23,T23)</f>
        <v>0</v>
      </c>
      <c r="J23" s="78">
        <v>0</v>
      </c>
      <c r="K23" s="79">
        <f>SUM(L23:S23)</f>
        <v>0</v>
      </c>
      <c r="L23" s="78">
        <v>0</v>
      </c>
      <c r="M23" s="78">
        <v>0</v>
      </c>
      <c r="N23" s="78">
        <v>0</v>
      </c>
      <c r="O23" s="78">
        <v>0</v>
      </c>
      <c r="P23" s="78">
        <v>0</v>
      </c>
      <c r="Q23" s="78">
        <v>0</v>
      </c>
      <c r="R23" s="78">
        <v>0</v>
      </c>
      <c r="S23" s="78">
        <v>0</v>
      </c>
      <c r="T23" s="79">
        <f>SUM(U23:W23)</f>
        <v>0</v>
      </c>
      <c r="U23" s="78">
        <v>0</v>
      </c>
      <c r="V23" s="78">
        <v>0</v>
      </c>
      <c r="W23" s="78">
        <v>0</v>
      </c>
      <c r="X23" s="182"/>
      <c r="Y23" s="163"/>
      <c r="Z23" s="163"/>
      <c r="AA23" s="163"/>
      <c r="AB23" s="163"/>
      <c r="AC23" s="163"/>
      <c r="AD23" s="163"/>
      <c r="AE23" s="163"/>
      <c r="AF23" s="163"/>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row>
    <row r="24" spans="1:118" s="73" customFormat="1" ht="13.15" customHeight="1" x14ac:dyDescent="0.2">
      <c r="A24" s="493"/>
      <c r="B24" s="887" t="s">
        <v>839</v>
      </c>
      <c r="C24" s="887"/>
      <c r="D24" s="887"/>
      <c r="E24" s="887"/>
      <c r="F24" s="887"/>
      <c r="G24" s="887"/>
      <c r="H24" s="887"/>
      <c r="I24" s="77">
        <f>SUM(J24,K24,T24)</f>
        <v>0</v>
      </c>
      <c r="J24" s="130">
        <f>'GWST Staffing'!G7</f>
        <v>0</v>
      </c>
      <c r="K24" s="79">
        <f>SUM(L24:S24)</f>
        <v>0</v>
      </c>
      <c r="L24" s="130">
        <f>'GWST Staffing'!I7</f>
        <v>0</v>
      </c>
      <c r="M24" s="130">
        <f>'GWST Staffing'!K7</f>
        <v>0</v>
      </c>
      <c r="N24" s="130">
        <f>'GWST Staffing'!M7</f>
        <v>0</v>
      </c>
      <c r="O24" s="130">
        <f>'GWST Staffing'!O7</f>
        <v>0</v>
      </c>
      <c r="P24" s="130">
        <f>'GWST Staffing'!Q7</f>
        <v>0</v>
      </c>
      <c r="Q24" s="130">
        <f>'GWST Staffing'!S7</f>
        <v>0</v>
      </c>
      <c r="R24" s="130">
        <f>'GWST Staffing'!U7</f>
        <v>0</v>
      </c>
      <c r="S24" s="130">
        <f>'GWST Staffing'!W7</f>
        <v>0</v>
      </c>
      <c r="T24" s="79">
        <f>SUM(U24:W24)</f>
        <v>0</v>
      </c>
      <c r="U24" s="130">
        <f>'GWST Staffing'!Y7</f>
        <v>0</v>
      </c>
      <c r="V24" s="130">
        <f>'GWST Staffing'!AA7</f>
        <v>0</v>
      </c>
      <c r="W24" s="130">
        <f>'GWST Staffing'!AC7</f>
        <v>0</v>
      </c>
      <c r="X24" s="182"/>
      <c r="Y24" s="163"/>
      <c r="Z24" s="163"/>
      <c r="AA24" s="163"/>
      <c r="AB24" s="163"/>
      <c r="AC24" s="163"/>
      <c r="AD24" s="163"/>
      <c r="AE24" s="163"/>
      <c r="AF24" s="163"/>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row>
    <row r="25" spans="1:118" s="73" customFormat="1" ht="14.25" x14ac:dyDescent="0.2">
      <c r="A25" s="493"/>
      <c r="B25" s="887" t="s">
        <v>81</v>
      </c>
      <c r="C25" s="887"/>
      <c r="D25" s="887"/>
      <c r="E25" s="887"/>
      <c r="F25" s="887"/>
      <c r="G25" s="887"/>
      <c r="H25" s="887"/>
      <c r="I25" s="83"/>
      <c r="J25" s="71"/>
      <c r="K25" s="71"/>
      <c r="L25" s="71"/>
      <c r="M25" s="71"/>
      <c r="N25" s="71"/>
      <c r="O25" s="71"/>
      <c r="P25" s="71"/>
      <c r="Q25" s="71"/>
      <c r="R25" s="71"/>
      <c r="S25" s="71"/>
      <c r="T25" s="71"/>
      <c r="U25" s="71"/>
      <c r="V25" s="71"/>
      <c r="W25" s="71"/>
      <c r="X25" s="182"/>
      <c r="Y25" s="163"/>
      <c r="Z25" s="163"/>
      <c r="AA25" s="163"/>
      <c r="AB25" s="163"/>
      <c r="AC25" s="163"/>
      <c r="AD25" s="163"/>
      <c r="AE25" s="163"/>
      <c r="AF25" s="163"/>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row>
    <row r="26" spans="1:118" s="73" customFormat="1" ht="14.25" x14ac:dyDescent="0.2">
      <c r="A26" s="493"/>
      <c r="B26" s="887" t="s">
        <v>168</v>
      </c>
      <c r="C26" s="887"/>
      <c r="D26" s="887"/>
      <c r="E26" s="887"/>
      <c r="F26" s="887"/>
      <c r="G26" s="887"/>
      <c r="H26" s="887"/>
      <c r="I26" s="77">
        <f t="shared" ref="I26:I40" si="3">SUM(J26,K26,T26)</f>
        <v>0</v>
      </c>
      <c r="J26" s="78">
        <v>0</v>
      </c>
      <c r="K26" s="79">
        <f t="shared" ref="K26:K40" si="4">SUM(L26:S26)</f>
        <v>0</v>
      </c>
      <c r="L26" s="78">
        <v>0</v>
      </c>
      <c r="M26" s="78">
        <v>0</v>
      </c>
      <c r="N26" s="78">
        <v>0</v>
      </c>
      <c r="O26" s="78">
        <v>0</v>
      </c>
      <c r="P26" s="78">
        <v>0</v>
      </c>
      <c r="Q26" s="78">
        <v>0</v>
      </c>
      <c r="R26" s="78">
        <v>0</v>
      </c>
      <c r="S26" s="78">
        <v>0</v>
      </c>
      <c r="T26" s="79">
        <f t="shared" ref="T26:T40" si="5">SUM(U26:W26)</f>
        <v>0</v>
      </c>
      <c r="U26" s="78">
        <v>0</v>
      </c>
      <c r="V26" s="78">
        <v>0</v>
      </c>
      <c r="W26" s="78">
        <v>0</v>
      </c>
      <c r="X26" s="182"/>
      <c r="Y26" s="163"/>
      <c r="Z26" s="163"/>
      <c r="AA26" s="163"/>
      <c r="AB26" s="163"/>
      <c r="AC26" s="163"/>
      <c r="AD26" s="163"/>
      <c r="AE26" s="163"/>
      <c r="AF26" s="163"/>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row>
    <row r="27" spans="1:118" s="73" customFormat="1" ht="13.15" customHeight="1" x14ac:dyDescent="0.2">
      <c r="A27" s="493"/>
      <c r="B27" s="887" t="s">
        <v>169</v>
      </c>
      <c r="C27" s="887"/>
      <c r="D27" s="887"/>
      <c r="E27" s="887"/>
      <c r="F27" s="887"/>
      <c r="G27" s="887"/>
      <c r="H27" s="887"/>
      <c r="I27" s="77">
        <f t="shared" si="3"/>
        <v>0</v>
      </c>
      <c r="J27" s="78">
        <v>0</v>
      </c>
      <c r="K27" s="79">
        <f t="shared" si="4"/>
        <v>0</v>
      </c>
      <c r="L27" s="78">
        <v>0</v>
      </c>
      <c r="M27" s="78">
        <v>0</v>
      </c>
      <c r="N27" s="78">
        <v>0</v>
      </c>
      <c r="O27" s="78">
        <v>0</v>
      </c>
      <c r="P27" s="78">
        <v>0</v>
      </c>
      <c r="Q27" s="78">
        <v>0</v>
      </c>
      <c r="R27" s="78">
        <v>0</v>
      </c>
      <c r="S27" s="78">
        <v>0</v>
      </c>
      <c r="T27" s="79">
        <f t="shared" si="5"/>
        <v>0</v>
      </c>
      <c r="U27" s="78">
        <v>0</v>
      </c>
      <c r="V27" s="78">
        <v>0</v>
      </c>
      <c r="W27" s="78">
        <v>0</v>
      </c>
      <c r="X27" s="182"/>
      <c r="Y27" s="163"/>
      <c r="Z27" s="163"/>
      <c r="AA27" s="163"/>
      <c r="AB27" s="163"/>
      <c r="AC27" s="163"/>
      <c r="AD27" s="163"/>
      <c r="AE27" s="163"/>
      <c r="AF27" s="163"/>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row>
    <row r="28" spans="1:118" s="73" customFormat="1" ht="14.25" x14ac:dyDescent="0.2">
      <c r="A28" s="493"/>
      <c r="B28" s="887" t="s">
        <v>170</v>
      </c>
      <c r="C28" s="887"/>
      <c r="D28" s="887"/>
      <c r="E28" s="887"/>
      <c r="F28" s="887"/>
      <c r="G28" s="887"/>
      <c r="H28" s="887"/>
      <c r="I28" s="77">
        <f t="shared" si="3"/>
        <v>0</v>
      </c>
      <c r="J28" s="78">
        <v>0</v>
      </c>
      <c r="K28" s="79">
        <f t="shared" si="4"/>
        <v>0</v>
      </c>
      <c r="L28" s="78">
        <v>0</v>
      </c>
      <c r="M28" s="78">
        <v>0</v>
      </c>
      <c r="N28" s="78">
        <v>0</v>
      </c>
      <c r="O28" s="78">
        <v>0</v>
      </c>
      <c r="P28" s="78">
        <v>0</v>
      </c>
      <c r="Q28" s="78">
        <v>0</v>
      </c>
      <c r="R28" s="78">
        <v>0</v>
      </c>
      <c r="S28" s="78">
        <v>0</v>
      </c>
      <c r="T28" s="79">
        <f t="shared" si="5"/>
        <v>0</v>
      </c>
      <c r="U28" s="78">
        <v>0</v>
      </c>
      <c r="V28" s="78">
        <v>0</v>
      </c>
      <c r="W28" s="78">
        <v>0</v>
      </c>
      <c r="X28" s="182"/>
      <c r="Y28" s="163"/>
      <c r="Z28" s="163"/>
      <c r="AA28" s="163"/>
      <c r="AB28" s="163"/>
      <c r="AC28" s="163"/>
      <c r="AD28" s="163"/>
      <c r="AE28" s="163"/>
      <c r="AF28" s="163"/>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row>
    <row r="29" spans="1:118" s="73" customFormat="1" ht="14.25" x14ac:dyDescent="0.2">
      <c r="A29" s="493"/>
      <c r="B29" s="887" t="s">
        <v>171</v>
      </c>
      <c r="C29" s="887"/>
      <c r="D29" s="887"/>
      <c r="E29" s="887"/>
      <c r="F29" s="887"/>
      <c r="G29" s="887"/>
      <c r="H29" s="887"/>
      <c r="I29" s="77">
        <f t="shared" si="3"/>
        <v>0</v>
      </c>
      <c r="J29" s="78">
        <v>0</v>
      </c>
      <c r="K29" s="79">
        <f t="shared" si="4"/>
        <v>0</v>
      </c>
      <c r="L29" s="78">
        <v>0</v>
      </c>
      <c r="M29" s="78">
        <v>0</v>
      </c>
      <c r="N29" s="78">
        <v>0</v>
      </c>
      <c r="O29" s="78">
        <v>0</v>
      </c>
      <c r="P29" s="78">
        <v>0</v>
      </c>
      <c r="Q29" s="78">
        <v>0</v>
      </c>
      <c r="R29" s="78">
        <v>0</v>
      </c>
      <c r="S29" s="78">
        <v>0</v>
      </c>
      <c r="T29" s="79">
        <f t="shared" si="5"/>
        <v>0</v>
      </c>
      <c r="U29" s="78">
        <v>0</v>
      </c>
      <c r="V29" s="78">
        <v>0</v>
      </c>
      <c r="W29" s="78">
        <v>0</v>
      </c>
      <c r="X29" s="182"/>
      <c r="Y29" s="163"/>
      <c r="Z29" s="163"/>
      <c r="AA29" s="163"/>
      <c r="AB29" s="163"/>
      <c r="AC29" s="163"/>
      <c r="AD29" s="163"/>
      <c r="AE29" s="163"/>
      <c r="AF29" s="163"/>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row>
    <row r="30" spans="1:118" s="73" customFormat="1" ht="14.25" x14ac:dyDescent="0.2">
      <c r="A30" s="493"/>
      <c r="B30" s="887" t="s">
        <v>172</v>
      </c>
      <c r="C30" s="887"/>
      <c r="D30" s="887"/>
      <c r="E30" s="887"/>
      <c r="F30" s="887"/>
      <c r="G30" s="887"/>
      <c r="H30" s="887"/>
      <c r="I30" s="77">
        <f t="shared" si="3"/>
        <v>0</v>
      </c>
      <c r="J30" s="78">
        <v>0</v>
      </c>
      <c r="K30" s="79">
        <f t="shared" si="4"/>
        <v>0</v>
      </c>
      <c r="L30" s="78">
        <v>0</v>
      </c>
      <c r="M30" s="78">
        <v>0</v>
      </c>
      <c r="N30" s="78">
        <v>0</v>
      </c>
      <c r="O30" s="78">
        <v>0</v>
      </c>
      <c r="P30" s="78">
        <v>0</v>
      </c>
      <c r="Q30" s="78">
        <v>0</v>
      </c>
      <c r="R30" s="78">
        <v>0</v>
      </c>
      <c r="S30" s="78">
        <v>0</v>
      </c>
      <c r="T30" s="79">
        <f t="shared" si="5"/>
        <v>0</v>
      </c>
      <c r="U30" s="78">
        <v>0</v>
      </c>
      <c r="V30" s="78">
        <v>0</v>
      </c>
      <c r="W30" s="78">
        <v>0</v>
      </c>
      <c r="X30" s="182"/>
      <c r="Y30" s="163"/>
      <c r="Z30" s="163"/>
      <c r="AA30" s="163"/>
      <c r="AB30" s="163"/>
      <c r="AC30" s="163"/>
      <c r="AD30" s="163"/>
      <c r="AE30" s="163"/>
      <c r="AF30" s="163"/>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row>
    <row r="31" spans="1:118" s="73" customFormat="1" ht="13.15" customHeight="1" x14ac:dyDescent="0.2">
      <c r="A31" s="493"/>
      <c r="B31" s="887" t="s">
        <v>173</v>
      </c>
      <c r="C31" s="887"/>
      <c r="D31" s="887"/>
      <c r="E31" s="887"/>
      <c r="F31" s="887"/>
      <c r="G31" s="887"/>
      <c r="H31" s="887"/>
      <c r="I31" s="77">
        <f>SUM(J31,K31,T31)</f>
        <v>0</v>
      </c>
      <c r="J31" s="78">
        <v>0</v>
      </c>
      <c r="K31" s="79">
        <f t="shared" si="4"/>
        <v>0</v>
      </c>
      <c r="L31" s="78">
        <v>0</v>
      </c>
      <c r="M31" s="78">
        <v>0</v>
      </c>
      <c r="N31" s="78">
        <v>0</v>
      </c>
      <c r="O31" s="78">
        <v>0</v>
      </c>
      <c r="P31" s="78">
        <v>0</v>
      </c>
      <c r="Q31" s="78">
        <v>0</v>
      </c>
      <c r="R31" s="78">
        <v>0</v>
      </c>
      <c r="S31" s="78">
        <v>0</v>
      </c>
      <c r="T31" s="79">
        <f t="shared" si="5"/>
        <v>0</v>
      </c>
      <c r="U31" s="78">
        <v>0</v>
      </c>
      <c r="V31" s="78">
        <v>0</v>
      </c>
      <c r="W31" s="78">
        <v>0</v>
      </c>
      <c r="X31" s="182"/>
      <c r="Y31" s="163"/>
      <c r="Z31" s="163"/>
      <c r="AA31" s="163"/>
      <c r="AB31" s="163"/>
      <c r="AC31" s="163"/>
      <c r="AD31" s="163"/>
      <c r="AE31" s="163"/>
      <c r="AF31" s="163"/>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row>
    <row r="32" spans="1:118" s="73" customFormat="1" ht="14.25" customHeight="1" x14ac:dyDescent="0.2">
      <c r="A32" s="493"/>
      <c r="B32" s="887" t="s">
        <v>617</v>
      </c>
      <c r="C32" s="887"/>
      <c r="D32" s="887"/>
      <c r="E32" s="887"/>
      <c r="F32" s="887"/>
      <c r="G32" s="887"/>
      <c r="H32" s="887"/>
      <c r="I32" s="77">
        <f t="shared" si="3"/>
        <v>0</v>
      </c>
      <c r="J32" s="78">
        <v>0</v>
      </c>
      <c r="K32" s="79">
        <f t="shared" si="4"/>
        <v>0</v>
      </c>
      <c r="L32" s="78">
        <v>0</v>
      </c>
      <c r="M32" s="78">
        <v>0</v>
      </c>
      <c r="N32" s="104">
        <v>0</v>
      </c>
      <c r="O32" s="78">
        <v>0</v>
      </c>
      <c r="P32" s="78">
        <v>0</v>
      </c>
      <c r="Q32" s="78">
        <v>0</v>
      </c>
      <c r="R32" s="78">
        <v>0</v>
      </c>
      <c r="S32" s="78">
        <v>0</v>
      </c>
      <c r="T32" s="79">
        <f t="shared" si="5"/>
        <v>0</v>
      </c>
      <c r="U32" s="104">
        <v>0</v>
      </c>
      <c r="V32" s="78">
        <v>0</v>
      </c>
      <c r="W32" s="78">
        <v>0</v>
      </c>
      <c r="X32" s="182"/>
      <c r="Y32" s="163"/>
      <c r="Z32" s="163"/>
      <c r="AA32" s="163"/>
      <c r="AB32" s="163"/>
      <c r="AC32" s="163"/>
      <c r="AD32" s="163"/>
      <c r="AE32" s="163"/>
      <c r="AF32" s="163"/>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row>
    <row r="33" spans="1:118" s="73" customFormat="1" ht="14.25" x14ac:dyDescent="0.2">
      <c r="A33" s="80"/>
      <c r="B33" s="889" t="s">
        <v>165</v>
      </c>
      <c r="C33" s="889"/>
      <c r="D33" s="889"/>
      <c r="E33" s="889"/>
      <c r="F33" s="889"/>
      <c r="G33" s="889"/>
      <c r="H33" s="889"/>
      <c r="I33" s="77">
        <f t="shared" si="3"/>
        <v>0</v>
      </c>
      <c r="J33" s="78">
        <v>0</v>
      </c>
      <c r="K33" s="79">
        <f t="shared" si="4"/>
        <v>0</v>
      </c>
      <c r="L33" s="78">
        <v>0</v>
      </c>
      <c r="M33" s="78">
        <v>0</v>
      </c>
      <c r="N33" s="78">
        <v>0</v>
      </c>
      <c r="O33" s="78">
        <v>0</v>
      </c>
      <c r="P33" s="78">
        <v>0</v>
      </c>
      <c r="Q33" s="78">
        <v>0</v>
      </c>
      <c r="R33" s="78">
        <v>0</v>
      </c>
      <c r="S33" s="78">
        <v>0</v>
      </c>
      <c r="T33" s="79">
        <f t="shared" si="5"/>
        <v>0</v>
      </c>
      <c r="U33" s="78">
        <v>0</v>
      </c>
      <c r="V33" s="78">
        <v>0</v>
      </c>
      <c r="W33" s="78">
        <v>0</v>
      </c>
      <c r="X33" s="182"/>
      <c r="Y33" s="163"/>
      <c r="Z33" s="163"/>
      <c r="AA33" s="163"/>
      <c r="AB33" s="163"/>
      <c r="AC33" s="163"/>
      <c r="AD33" s="163"/>
      <c r="AE33" s="163"/>
      <c r="AF33" s="163"/>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row>
    <row r="34" spans="1:118" s="73" customFormat="1" ht="14.25" x14ac:dyDescent="0.2">
      <c r="A34" s="80"/>
      <c r="B34" s="889" t="s">
        <v>165</v>
      </c>
      <c r="C34" s="889"/>
      <c r="D34" s="889"/>
      <c r="E34" s="889"/>
      <c r="F34" s="889"/>
      <c r="G34" s="889"/>
      <c r="H34" s="889"/>
      <c r="I34" s="77">
        <f t="shared" si="3"/>
        <v>0</v>
      </c>
      <c r="J34" s="78">
        <v>0</v>
      </c>
      <c r="K34" s="79">
        <f t="shared" si="4"/>
        <v>0</v>
      </c>
      <c r="L34" s="78">
        <v>0</v>
      </c>
      <c r="M34" s="78">
        <v>0</v>
      </c>
      <c r="N34" s="78">
        <v>0</v>
      </c>
      <c r="O34" s="78">
        <v>0</v>
      </c>
      <c r="P34" s="78">
        <v>0</v>
      </c>
      <c r="Q34" s="78">
        <v>0</v>
      </c>
      <c r="R34" s="78">
        <v>0</v>
      </c>
      <c r="S34" s="78">
        <v>0</v>
      </c>
      <c r="T34" s="79">
        <f t="shared" si="5"/>
        <v>0</v>
      </c>
      <c r="U34" s="78">
        <v>0</v>
      </c>
      <c r="V34" s="78">
        <v>0</v>
      </c>
      <c r="W34" s="78">
        <v>0</v>
      </c>
      <c r="X34" s="182"/>
      <c r="Y34" s="163"/>
      <c r="Z34" s="163"/>
      <c r="AA34" s="163"/>
      <c r="AB34" s="163"/>
      <c r="AC34" s="163"/>
      <c r="AD34" s="163"/>
      <c r="AE34" s="163"/>
      <c r="AF34" s="163"/>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row>
    <row r="35" spans="1:118" s="73" customFormat="1" ht="14.25" x14ac:dyDescent="0.2">
      <c r="A35" s="80"/>
      <c r="B35" s="889" t="s">
        <v>165</v>
      </c>
      <c r="C35" s="889"/>
      <c r="D35" s="889"/>
      <c r="E35" s="889"/>
      <c r="F35" s="889"/>
      <c r="G35" s="889"/>
      <c r="H35" s="889"/>
      <c r="I35" s="77">
        <f t="shared" si="3"/>
        <v>0</v>
      </c>
      <c r="J35" s="78">
        <v>0</v>
      </c>
      <c r="K35" s="79">
        <f t="shared" si="4"/>
        <v>0</v>
      </c>
      <c r="L35" s="78">
        <v>0</v>
      </c>
      <c r="M35" s="78">
        <v>0</v>
      </c>
      <c r="N35" s="78">
        <v>0</v>
      </c>
      <c r="O35" s="78">
        <v>0</v>
      </c>
      <c r="P35" s="78">
        <v>0</v>
      </c>
      <c r="Q35" s="78">
        <v>0</v>
      </c>
      <c r="R35" s="78">
        <v>0</v>
      </c>
      <c r="S35" s="78">
        <v>0</v>
      </c>
      <c r="T35" s="79">
        <f t="shared" si="5"/>
        <v>0</v>
      </c>
      <c r="U35" s="78">
        <v>0</v>
      </c>
      <c r="V35" s="78">
        <v>0</v>
      </c>
      <c r="W35" s="78">
        <v>0</v>
      </c>
      <c r="X35" s="182"/>
      <c r="Y35" s="163"/>
      <c r="Z35" s="163"/>
      <c r="AA35" s="163"/>
      <c r="AB35" s="163"/>
      <c r="AC35" s="163"/>
      <c r="AD35" s="163"/>
      <c r="AE35" s="163"/>
      <c r="AF35" s="163"/>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row>
    <row r="36" spans="1:118" s="73" customFormat="1" ht="14.25" x14ac:dyDescent="0.2">
      <c r="A36" s="80"/>
      <c r="B36" s="887" t="s">
        <v>129</v>
      </c>
      <c r="C36" s="887"/>
      <c r="D36" s="887"/>
      <c r="E36" s="887"/>
      <c r="F36" s="887"/>
      <c r="G36" s="887"/>
      <c r="H36" s="887"/>
      <c r="I36" s="77">
        <f t="shared" si="3"/>
        <v>0</v>
      </c>
      <c r="J36" s="78">
        <v>0</v>
      </c>
      <c r="K36" s="79">
        <f t="shared" si="4"/>
        <v>0</v>
      </c>
      <c r="L36" s="78">
        <v>0</v>
      </c>
      <c r="M36" s="78">
        <v>0</v>
      </c>
      <c r="N36" s="78">
        <v>0</v>
      </c>
      <c r="O36" s="78">
        <v>0</v>
      </c>
      <c r="P36" s="78">
        <v>0</v>
      </c>
      <c r="Q36" s="78">
        <v>0</v>
      </c>
      <c r="R36" s="78">
        <v>0</v>
      </c>
      <c r="S36" s="78">
        <v>0</v>
      </c>
      <c r="T36" s="79">
        <f t="shared" si="5"/>
        <v>0</v>
      </c>
      <c r="U36" s="78">
        <v>0</v>
      </c>
      <c r="V36" s="78">
        <v>0</v>
      </c>
      <c r="W36" s="78">
        <v>0</v>
      </c>
      <c r="X36" s="182"/>
      <c r="Y36" s="163"/>
      <c r="Z36" s="163"/>
      <c r="AA36" s="163"/>
      <c r="AB36" s="163"/>
      <c r="AC36" s="163"/>
      <c r="AD36" s="163"/>
      <c r="AE36" s="163"/>
      <c r="AF36" s="163"/>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row>
    <row r="37" spans="1:118" s="73" customFormat="1" ht="13.15" customHeight="1" x14ac:dyDescent="0.2">
      <c r="A37" s="80"/>
      <c r="B37" s="887" t="s">
        <v>174</v>
      </c>
      <c r="C37" s="887"/>
      <c r="D37" s="887"/>
      <c r="E37" s="887"/>
      <c r="F37" s="887"/>
      <c r="G37" s="887"/>
      <c r="H37" s="887"/>
      <c r="I37" s="77">
        <f t="shared" si="3"/>
        <v>0</v>
      </c>
      <c r="J37" s="78">
        <v>0</v>
      </c>
      <c r="K37" s="79">
        <f t="shared" si="4"/>
        <v>0</v>
      </c>
      <c r="L37" s="78">
        <v>0</v>
      </c>
      <c r="M37" s="78">
        <v>0</v>
      </c>
      <c r="N37" s="78">
        <v>0</v>
      </c>
      <c r="O37" s="78">
        <v>0</v>
      </c>
      <c r="P37" s="78">
        <v>0</v>
      </c>
      <c r="Q37" s="78">
        <v>0</v>
      </c>
      <c r="R37" s="78">
        <v>0</v>
      </c>
      <c r="S37" s="78">
        <v>0</v>
      </c>
      <c r="T37" s="79">
        <f t="shared" si="5"/>
        <v>0</v>
      </c>
      <c r="U37" s="78">
        <v>0</v>
      </c>
      <c r="V37" s="78">
        <v>0</v>
      </c>
      <c r="W37" s="78">
        <v>0</v>
      </c>
      <c r="X37" s="182"/>
      <c r="Y37" s="163"/>
      <c r="Z37" s="163"/>
      <c r="AA37" s="163"/>
      <c r="AB37" s="163"/>
      <c r="AC37" s="163"/>
      <c r="AD37" s="163"/>
      <c r="AE37" s="163"/>
      <c r="AF37" s="163"/>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row>
    <row r="38" spans="1:118" s="73" customFormat="1" ht="14.25" x14ac:dyDescent="0.2">
      <c r="A38" s="80"/>
      <c r="B38" s="887" t="s">
        <v>130</v>
      </c>
      <c r="C38" s="887"/>
      <c r="D38" s="887"/>
      <c r="E38" s="887"/>
      <c r="F38" s="887"/>
      <c r="G38" s="887"/>
      <c r="H38" s="887"/>
      <c r="I38" s="77">
        <f t="shared" si="3"/>
        <v>0</v>
      </c>
      <c r="J38" s="78">
        <v>0</v>
      </c>
      <c r="K38" s="79">
        <f t="shared" si="4"/>
        <v>0</v>
      </c>
      <c r="L38" s="78">
        <v>0</v>
      </c>
      <c r="M38" s="78">
        <v>0</v>
      </c>
      <c r="N38" s="78">
        <v>0</v>
      </c>
      <c r="O38" s="78">
        <v>0</v>
      </c>
      <c r="P38" s="78">
        <v>0</v>
      </c>
      <c r="Q38" s="78">
        <v>0</v>
      </c>
      <c r="R38" s="78">
        <v>0</v>
      </c>
      <c r="S38" s="78">
        <v>0</v>
      </c>
      <c r="T38" s="79">
        <f t="shared" si="5"/>
        <v>0</v>
      </c>
      <c r="U38" s="78">
        <v>0</v>
      </c>
      <c r="V38" s="78">
        <v>0</v>
      </c>
      <c r="W38" s="78">
        <v>0</v>
      </c>
      <c r="X38" s="182"/>
      <c r="Y38" s="163"/>
      <c r="Z38" s="163"/>
      <c r="AA38" s="163"/>
      <c r="AB38" s="163"/>
      <c r="AC38" s="163"/>
      <c r="AD38" s="163"/>
      <c r="AE38" s="163"/>
      <c r="AF38" s="163"/>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row>
    <row r="39" spans="1:118" s="73" customFormat="1" ht="14.25" x14ac:dyDescent="0.2">
      <c r="A39" s="80"/>
      <c r="B39" s="887" t="s">
        <v>121</v>
      </c>
      <c r="C39" s="887"/>
      <c r="D39" s="887"/>
      <c r="E39" s="887"/>
      <c r="F39" s="887"/>
      <c r="G39" s="887"/>
      <c r="H39" s="887"/>
      <c r="I39" s="77">
        <f t="shared" si="3"/>
        <v>0</v>
      </c>
      <c r="J39" s="78">
        <v>0</v>
      </c>
      <c r="K39" s="79">
        <f t="shared" si="4"/>
        <v>0</v>
      </c>
      <c r="L39" s="78">
        <v>0</v>
      </c>
      <c r="M39" s="78">
        <v>0</v>
      </c>
      <c r="N39" s="78">
        <v>0</v>
      </c>
      <c r="O39" s="78">
        <v>0</v>
      </c>
      <c r="P39" s="78">
        <v>0</v>
      </c>
      <c r="Q39" s="78">
        <v>0</v>
      </c>
      <c r="R39" s="78">
        <v>0</v>
      </c>
      <c r="S39" s="78">
        <v>0</v>
      </c>
      <c r="T39" s="79">
        <f t="shared" si="5"/>
        <v>0</v>
      </c>
      <c r="U39" s="78">
        <v>0</v>
      </c>
      <c r="V39" s="78">
        <v>0</v>
      </c>
      <c r="W39" s="78">
        <v>0</v>
      </c>
      <c r="X39" s="182"/>
      <c r="Y39" s="163"/>
      <c r="Z39" s="163"/>
      <c r="AA39" s="163"/>
      <c r="AB39" s="163"/>
      <c r="AC39" s="163"/>
      <c r="AD39" s="163"/>
      <c r="AE39" s="163"/>
      <c r="AF39" s="163"/>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row>
    <row r="40" spans="1:118" s="73" customFormat="1" ht="14.25" x14ac:dyDescent="0.2">
      <c r="A40" s="80"/>
      <c r="B40" s="887" t="s">
        <v>178</v>
      </c>
      <c r="C40" s="887"/>
      <c r="D40" s="887"/>
      <c r="E40" s="887"/>
      <c r="F40" s="887"/>
      <c r="G40" s="887"/>
      <c r="H40" s="887"/>
      <c r="I40" s="77">
        <f t="shared" si="3"/>
        <v>0</v>
      </c>
      <c r="J40" s="78">
        <v>0</v>
      </c>
      <c r="K40" s="79">
        <f t="shared" si="4"/>
        <v>0</v>
      </c>
      <c r="L40" s="78">
        <v>0</v>
      </c>
      <c r="M40" s="78">
        <v>0</v>
      </c>
      <c r="N40" s="78">
        <v>0</v>
      </c>
      <c r="O40" s="78">
        <v>0</v>
      </c>
      <c r="P40" s="78">
        <v>0</v>
      </c>
      <c r="Q40" s="78">
        <v>0</v>
      </c>
      <c r="R40" s="78">
        <v>0</v>
      </c>
      <c r="S40" s="78">
        <v>0</v>
      </c>
      <c r="T40" s="79">
        <f t="shared" si="5"/>
        <v>0</v>
      </c>
      <c r="U40" s="78">
        <v>0</v>
      </c>
      <c r="V40" s="78">
        <v>0</v>
      </c>
      <c r="W40" s="78">
        <v>0</v>
      </c>
      <c r="X40" s="182"/>
      <c r="Y40" s="163"/>
      <c r="Z40" s="163"/>
      <c r="AA40" s="163"/>
      <c r="AB40" s="163"/>
      <c r="AC40" s="163"/>
      <c r="AD40" s="163"/>
      <c r="AE40" s="163"/>
      <c r="AF40" s="163"/>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row>
    <row r="41" spans="1:118" s="73" customFormat="1" ht="13.15" customHeight="1" x14ac:dyDescent="0.2">
      <c r="A41" s="80"/>
      <c r="B41" s="887" t="s">
        <v>80</v>
      </c>
      <c r="C41" s="887"/>
      <c r="D41" s="887"/>
      <c r="E41" s="887"/>
      <c r="F41" s="887"/>
      <c r="G41" s="887"/>
      <c r="H41" s="887"/>
      <c r="I41" s="83"/>
      <c r="J41" s="83"/>
      <c r="K41" s="83"/>
      <c r="L41" s="83"/>
      <c r="M41" s="83"/>
      <c r="N41" s="83"/>
      <c r="O41" s="83"/>
      <c r="P41" s="83"/>
      <c r="Q41" s="83"/>
      <c r="R41" s="83"/>
      <c r="S41" s="83"/>
      <c r="T41" s="83"/>
      <c r="U41" s="83"/>
      <c r="V41" s="83"/>
      <c r="W41" s="83"/>
      <c r="X41" s="182"/>
      <c r="Y41" s="163"/>
      <c r="Z41" s="163"/>
      <c r="AA41" s="163"/>
      <c r="AB41" s="163"/>
      <c r="AC41" s="163"/>
      <c r="AD41" s="163"/>
      <c r="AE41" s="163"/>
      <c r="AF41" s="163"/>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row>
    <row r="42" spans="1:118" s="73" customFormat="1" ht="13.15" customHeight="1" x14ac:dyDescent="0.2">
      <c r="A42" s="80"/>
      <c r="B42" s="887" t="s">
        <v>162</v>
      </c>
      <c r="C42" s="887"/>
      <c r="D42" s="887"/>
      <c r="E42" s="887"/>
      <c r="F42" s="887"/>
      <c r="G42" s="887"/>
      <c r="H42" s="887"/>
      <c r="I42" s="83"/>
      <c r="J42" s="83"/>
      <c r="K42" s="83"/>
      <c r="L42" s="83"/>
      <c r="M42" s="83"/>
      <c r="N42" s="83"/>
      <c r="O42" s="83"/>
      <c r="P42" s="83"/>
      <c r="Q42" s="83"/>
      <c r="R42" s="83"/>
      <c r="S42" s="83"/>
      <c r="T42" s="83"/>
      <c r="U42" s="83"/>
      <c r="V42" s="83"/>
      <c r="W42" s="83"/>
      <c r="X42" s="182"/>
      <c r="Y42" s="163"/>
      <c r="Z42" s="163"/>
      <c r="AA42" s="163"/>
      <c r="AB42" s="163"/>
      <c r="AC42" s="163"/>
      <c r="AD42" s="163"/>
      <c r="AE42" s="163"/>
      <c r="AF42" s="163"/>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row>
    <row r="43" spans="1:118" s="73" customFormat="1" ht="13.15" customHeight="1" x14ac:dyDescent="0.2">
      <c r="A43" s="80"/>
      <c r="B43" s="887" t="s">
        <v>118</v>
      </c>
      <c r="C43" s="887"/>
      <c r="D43" s="887"/>
      <c r="E43" s="887"/>
      <c r="F43" s="887"/>
      <c r="G43" s="887"/>
      <c r="H43" s="887"/>
      <c r="I43" s="77">
        <f t="shared" ref="I43:I52" si="6">SUM(J43,K43,T43)</f>
        <v>0</v>
      </c>
      <c r="J43" s="78">
        <v>0</v>
      </c>
      <c r="K43" s="79">
        <f t="shared" ref="K43:K52" si="7">SUM(L43:S43)</f>
        <v>0</v>
      </c>
      <c r="L43" s="78">
        <v>0</v>
      </c>
      <c r="M43" s="78">
        <v>0</v>
      </c>
      <c r="N43" s="78">
        <v>0</v>
      </c>
      <c r="O43" s="78">
        <v>0</v>
      </c>
      <c r="P43" s="78">
        <v>0</v>
      </c>
      <c r="Q43" s="78">
        <v>0</v>
      </c>
      <c r="R43" s="78">
        <v>0</v>
      </c>
      <c r="S43" s="78">
        <v>0</v>
      </c>
      <c r="T43" s="79">
        <f>SUM(U43:W43)</f>
        <v>0</v>
      </c>
      <c r="U43" s="78">
        <v>0</v>
      </c>
      <c r="V43" s="78">
        <v>0</v>
      </c>
      <c r="W43" s="78">
        <v>0</v>
      </c>
      <c r="X43" s="182"/>
      <c r="Y43" s="163"/>
      <c r="Z43" s="163"/>
      <c r="AA43" s="163"/>
      <c r="AB43" s="163"/>
      <c r="AC43" s="163"/>
      <c r="AD43" s="163"/>
      <c r="AE43" s="163"/>
      <c r="AF43" s="163"/>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row>
    <row r="44" spans="1:118" s="73" customFormat="1" ht="13.15" customHeight="1" x14ac:dyDescent="0.2">
      <c r="A44" s="80"/>
      <c r="B44" s="887"/>
      <c r="C44" s="887"/>
      <c r="D44" s="887"/>
      <c r="E44" s="887"/>
      <c r="F44" s="887"/>
      <c r="G44" s="887"/>
      <c r="H44" s="887"/>
      <c r="I44" s="77">
        <f t="shared" si="6"/>
        <v>0</v>
      </c>
      <c r="J44" s="78">
        <v>0</v>
      </c>
      <c r="K44" s="79">
        <f t="shared" si="7"/>
        <v>0</v>
      </c>
      <c r="L44" s="78">
        <v>0</v>
      </c>
      <c r="M44" s="78">
        <v>0</v>
      </c>
      <c r="N44" s="78">
        <v>0</v>
      </c>
      <c r="O44" s="78">
        <v>0</v>
      </c>
      <c r="P44" s="78">
        <v>0</v>
      </c>
      <c r="Q44" s="78">
        <v>0</v>
      </c>
      <c r="R44" s="78">
        <v>0</v>
      </c>
      <c r="S44" s="78">
        <v>0</v>
      </c>
      <c r="T44" s="79">
        <f>SUM(U44:W44)</f>
        <v>0</v>
      </c>
      <c r="U44" s="78">
        <v>0</v>
      </c>
      <c r="V44" s="78">
        <v>0</v>
      </c>
      <c r="W44" s="78">
        <v>0</v>
      </c>
      <c r="X44" s="182"/>
      <c r="Y44" s="163"/>
      <c r="Z44" s="163"/>
      <c r="AA44" s="163"/>
      <c r="AB44" s="163"/>
      <c r="AC44" s="163"/>
      <c r="AD44" s="163"/>
      <c r="AE44" s="163"/>
      <c r="AF44" s="163"/>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row>
    <row r="45" spans="1:118" s="73" customFormat="1" ht="14.25" x14ac:dyDescent="0.2">
      <c r="A45" s="80"/>
      <c r="B45" s="887" t="s">
        <v>94</v>
      </c>
      <c r="C45" s="887"/>
      <c r="D45" s="887"/>
      <c r="E45" s="887"/>
      <c r="F45" s="887"/>
      <c r="G45" s="887"/>
      <c r="H45" s="887"/>
      <c r="I45" s="71"/>
      <c r="J45" s="75"/>
      <c r="K45" s="75"/>
      <c r="L45" s="75"/>
      <c r="M45" s="75"/>
      <c r="N45" s="75"/>
      <c r="O45" s="75"/>
      <c r="P45" s="75"/>
      <c r="Q45" s="75"/>
      <c r="R45" s="75"/>
      <c r="S45" s="75"/>
      <c r="T45" s="75"/>
      <c r="U45" s="75"/>
      <c r="V45" s="75"/>
      <c r="W45" s="75"/>
      <c r="X45" s="182"/>
      <c r="Y45" s="163"/>
      <c r="Z45" s="163"/>
      <c r="AA45" s="163"/>
      <c r="AB45" s="163"/>
      <c r="AC45" s="163"/>
      <c r="AD45" s="163"/>
      <c r="AE45" s="163"/>
      <c r="AF45" s="163"/>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row>
    <row r="46" spans="1:118" s="73" customFormat="1" ht="13.15" customHeight="1" x14ac:dyDescent="0.2">
      <c r="A46" s="80"/>
      <c r="B46" s="887" t="s">
        <v>120</v>
      </c>
      <c r="C46" s="887"/>
      <c r="D46" s="887"/>
      <c r="E46" s="887"/>
      <c r="F46" s="887"/>
      <c r="G46" s="887"/>
      <c r="H46" s="887"/>
      <c r="I46" s="77">
        <f t="shared" si="6"/>
        <v>0</v>
      </c>
      <c r="J46" s="78">
        <v>0</v>
      </c>
      <c r="K46" s="79">
        <f t="shared" si="7"/>
        <v>0</v>
      </c>
      <c r="L46" s="78">
        <v>0</v>
      </c>
      <c r="M46" s="78">
        <v>0</v>
      </c>
      <c r="N46" s="78">
        <v>0</v>
      </c>
      <c r="O46" s="78">
        <v>0</v>
      </c>
      <c r="P46" s="78">
        <v>0</v>
      </c>
      <c r="Q46" s="78">
        <v>0</v>
      </c>
      <c r="R46" s="78">
        <v>0</v>
      </c>
      <c r="S46" s="78">
        <v>0</v>
      </c>
      <c r="T46" s="79">
        <f t="shared" ref="T46:T52" si="8">SUM(U46:W46)</f>
        <v>0</v>
      </c>
      <c r="U46" s="78">
        <v>0</v>
      </c>
      <c r="V46" s="78">
        <v>0</v>
      </c>
      <c r="W46" s="78">
        <v>0</v>
      </c>
      <c r="X46" s="182"/>
      <c r="Y46" s="163"/>
      <c r="Z46" s="163"/>
      <c r="AA46" s="163"/>
      <c r="AB46" s="163"/>
      <c r="AC46" s="163"/>
      <c r="AD46" s="163"/>
      <c r="AE46" s="163"/>
      <c r="AF46" s="163"/>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row>
    <row r="47" spans="1:118" s="73" customFormat="1" ht="14.25" x14ac:dyDescent="0.2">
      <c r="A47" s="80"/>
      <c r="B47" s="871" t="s">
        <v>166</v>
      </c>
      <c r="C47" s="872"/>
      <c r="D47" s="872"/>
      <c r="E47" s="872"/>
      <c r="F47" s="872"/>
      <c r="G47" s="873"/>
      <c r="H47" s="496"/>
      <c r="I47" s="77">
        <f t="shared" si="6"/>
        <v>0</v>
      </c>
      <c r="J47" s="78">
        <v>0</v>
      </c>
      <c r="K47" s="79">
        <f t="shared" si="7"/>
        <v>0</v>
      </c>
      <c r="L47" s="78">
        <v>0</v>
      </c>
      <c r="M47" s="78">
        <v>0</v>
      </c>
      <c r="N47" s="78">
        <v>0</v>
      </c>
      <c r="O47" s="78">
        <v>0</v>
      </c>
      <c r="P47" s="78">
        <v>0</v>
      </c>
      <c r="Q47" s="78">
        <v>0</v>
      </c>
      <c r="R47" s="78">
        <v>0</v>
      </c>
      <c r="S47" s="78">
        <v>0</v>
      </c>
      <c r="T47" s="79">
        <f t="shared" si="8"/>
        <v>0</v>
      </c>
      <c r="U47" s="78">
        <v>0</v>
      </c>
      <c r="V47" s="78">
        <v>0</v>
      </c>
      <c r="W47" s="78">
        <v>0</v>
      </c>
      <c r="X47" s="182"/>
      <c r="Y47" s="163"/>
      <c r="Z47" s="163"/>
      <c r="AA47" s="163"/>
      <c r="AB47" s="163"/>
      <c r="AC47" s="163"/>
      <c r="AD47" s="163"/>
      <c r="AE47" s="163"/>
      <c r="AF47" s="163"/>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row>
    <row r="48" spans="1:118" s="73" customFormat="1" ht="14.25" x14ac:dyDescent="0.2">
      <c r="A48" s="80"/>
      <c r="B48" s="871" t="s">
        <v>166</v>
      </c>
      <c r="C48" s="872"/>
      <c r="D48" s="872"/>
      <c r="E48" s="872"/>
      <c r="F48" s="872"/>
      <c r="G48" s="873"/>
      <c r="H48" s="496"/>
      <c r="I48" s="77">
        <f t="shared" si="6"/>
        <v>0</v>
      </c>
      <c r="J48" s="78">
        <v>0</v>
      </c>
      <c r="K48" s="79">
        <f t="shared" si="7"/>
        <v>0</v>
      </c>
      <c r="L48" s="78">
        <v>0</v>
      </c>
      <c r="M48" s="78">
        <v>0</v>
      </c>
      <c r="N48" s="78">
        <v>0</v>
      </c>
      <c r="O48" s="78">
        <v>0</v>
      </c>
      <c r="P48" s="78">
        <v>0</v>
      </c>
      <c r="Q48" s="78">
        <v>0</v>
      </c>
      <c r="R48" s="78">
        <v>0</v>
      </c>
      <c r="S48" s="78">
        <v>0</v>
      </c>
      <c r="T48" s="79">
        <f t="shared" si="8"/>
        <v>0</v>
      </c>
      <c r="U48" s="78">
        <v>0</v>
      </c>
      <c r="V48" s="78">
        <v>0</v>
      </c>
      <c r="W48" s="78">
        <v>0</v>
      </c>
      <c r="X48" s="182"/>
      <c r="Y48" s="163"/>
      <c r="Z48" s="163"/>
      <c r="AA48" s="163"/>
      <c r="AB48" s="163"/>
      <c r="AC48" s="163"/>
      <c r="AD48" s="163"/>
      <c r="AE48" s="163"/>
      <c r="AF48" s="163"/>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row>
    <row r="49" spans="1:120" s="73" customFormat="1" ht="14.25" x14ac:dyDescent="0.2">
      <c r="A49" s="80"/>
      <c r="B49" s="871" t="s">
        <v>166</v>
      </c>
      <c r="C49" s="872"/>
      <c r="D49" s="872"/>
      <c r="E49" s="872"/>
      <c r="F49" s="872"/>
      <c r="G49" s="873"/>
      <c r="H49" s="496"/>
      <c r="I49" s="77">
        <f t="shared" si="6"/>
        <v>0</v>
      </c>
      <c r="J49" s="78">
        <v>0</v>
      </c>
      <c r="K49" s="79">
        <f t="shared" si="7"/>
        <v>0</v>
      </c>
      <c r="L49" s="78">
        <v>0</v>
      </c>
      <c r="M49" s="78">
        <v>0</v>
      </c>
      <c r="N49" s="78">
        <v>0</v>
      </c>
      <c r="O49" s="78">
        <v>0</v>
      </c>
      <c r="P49" s="78">
        <v>0</v>
      </c>
      <c r="Q49" s="78">
        <v>0</v>
      </c>
      <c r="R49" s="78">
        <v>0</v>
      </c>
      <c r="S49" s="78">
        <v>0</v>
      </c>
      <c r="T49" s="79">
        <f t="shared" si="8"/>
        <v>0</v>
      </c>
      <c r="U49" s="78">
        <v>0</v>
      </c>
      <c r="V49" s="78">
        <v>0</v>
      </c>
      <c r="W49" s="78">
        <v>0</v>
      </c>
      <c r="X49" s="182"/>
      <c r="Y49" s="163"/>
      <c r="Z49" s="163"/>
      <c r="AA49" s="163"/>
      <c r="AB49" s="163"/>
      <c r="AC49" s="163"/>
      <c r="AD49" s="163"/>
      <c r="AE49" s="163"/>
      <c r="AF49" s="163"/>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row>
    <row r="50" spans="1:120" s="73" customFormat="1" ht="12.75" customHeight="1" x14ac:dyDescent="0.2">
      <c r="A50" s="80"/>
      <c r="B50" s="871" t="s">
        <v>166</v>
      </c>
      <c r="C50" s="872"/>
      <c r="D50" s="872"/>
      <c r="E50" s="872"/>
      <c r="F50" s="872"/>
      <c r="G50" s="873"/>
      <c r="H50" s="496"/>
      <c r="I50" s="77">
        <f t="shared" si="6"/>
        <v>0</v>
      </c>
      <c r="J50" s="78">
        <v>0</v>
      </c>
      <c r="K50" s="79">
        <f t="shared" si="7"/>
        <v>0</v>
      </c>
      <c r="L50" s="78">
        <v>0</v>
      </c>
      <c r="M50" s="78">
        <v>0</v>
      </c>
      <c r="N50" s="78">
        <v>0</v>
      </c>
      <c r="O50" s="78">
        <v>0</v>
      </c>
      <c r="P50" s="78">
        <v>0</v>
      </c>
      <c r="Q50" s="78">
        <v>0</v>
      </c>
      <c r="R50" s="78">
        <v>0</v>
      </c>
      <c r="S50" s="78">
        <v>0</v>
      </c>
      <c r="T50" s="79">
        <f t="shared" si="8"/>
        <v>0</v>
      </c>
      <c r="U50" s="78">
        <v>0</v>
      </c>
      <c r="V50" s="78">
        <v>0</v>
      </c>
      <c r="W50" s="78">
        <v>0</v>
      </c>
      <c r="X50" s="182"/>
      <c r="Y50" s="163"/>
      <c r="Z50" s="163"/>
      <c r="AA50" s="163"/>
      <c r="AB50" s="163"/>
      <c r="AC50" s="163"/>
      <c r="AD50" s="163"/>
      <c r="AE50" s="163"/>
      <c r="AF50" s="163"/>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row>
    <row r="51" spans="1:120" s="73" customFormat="1" ht="14.25" x14ac:dyDescent="0.2">
      <c r="A51" s="80"/>
      <c r="B51" s="871" t="s">
        <v>166</v>
      </c>
      <c r="C51" s="872"/>
      <c r="D51" s="872"/>
      <c r="E51" s="872"/>
      <c r="F51" s="872"/>
      <c r="G51" s="873"/>
      <c r="H51" s="496"/>
      <c r="I51" s="77">
        <f t="shared" si="6"/>
        <v>0</v>
      </c>
      <c r="J51" s="78">
        <v>0</v>
      </c>
      <c r="K51" s="79">
        <f t="shared" si="7"/>
        <v>0</v>
      </c>
      <c r="L51" s="78">
        <v>0</v>
      </c>
      <c r="M51" s="78">
        <v>0</v>
      </c>
      <c r="N51" s="78">
        <v>0</v>
      </c>
      <c r="O51" s="78">
        <v>0</v>
      </c>
      <c r="P51" s="78">
        <v>0</v>
      </c>
      <c r="Q51" s="78">
        <v>0</v>
      </c>
      <c r="R51" s="78">
        <v>0</v>
      </c>
      <c r="S51" s="78">
        <v>0</v>
      </c>
      <c r="T51" s="79">
        <f t="shared" si="8"/>
        <v>0</v>
      </c>
      <c r="U51" s="78">
        <v>0</v>
      </c>
      <c r="V51" s="78">
        <v>0</v>
      </c>
      <c r="W51" s="78">
        <v>0</v>
      </c>
      <c r="X51" s="182"/>
      <c r="Y51" s="163"/>
      <c r="Z51" s="163"/>
      <c r="AA51" s="163"/>
      <c r="AB51" s="163"/>
      <c r="AC51" s="163"/>
      <c r="AD51" s="163"/>
      <c r="AE51" s="163"/>
      <c r="AF51" s="163"/>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row>
    <row r="52" spans="1:120" s="73" customFormat="1" ht="13.15" customHeight="1" x14ac:dyDescent="0.2">
      <c r="A52" s="80"/>
      <c r="B52" s="871" t="s">
        <v>166</v>
      </c>
      <c r="C52" s="872"/>
      <c r="D52" s="872"/>
      <c r="E52" s="872"/>
      <c r="F52" s="872"/>
      <c r="G52" s="873"/>
      <c r="H52" s="496"/>
      <c r="I52" s="77">
        <f t="shared" si="6"/>
        <v>0</v>
      </c>
      <c r="J52" s="78">
        <v>0</v>
      </c>
      <c r="K52" s="79">
        <f t="shared" si="7"/>
        <v>0</v>
      </c>
      <c r="L52" s="78">
        <v>0</v>
      </c>
      <c r="M52" s="78">
        <v>0</v>
      </c>
      <c r="N52" s="78">
        <v>0</v>
      </c>
      <c r="O52" s="78">
        <v>0</v>
      </c>
      <c r="P52" s="78">
        <v>0</v>
      </c>
      <c r="Q52" s="78">
        <v>0</v>
      </c>
      <c r="R52" s="78">
        <v>0</v>
      </c>
      <c r="S52" s="78">
        <v>0</v>
      </c>
      <c r="T52" s="79">
        <f t="shared" si="8"/>
        <v>0</v>
      </c>
      <c r="U52" s="78">
        <v>0</v>
      </c>
      <c r="V52" s="78">
        <v>0</v>
      </c>
      <c r="W52" s="78">
        <v>0</v>
      </c>
      <c r="X52" s="182"/>
      <c r="Y52" s="163"/>
      <c r="Z52" s="163"/>
      <c r="AA52" s="163"/>
      <c r="AB52" s="163"/>
      <c r="AC52" s="163"/>
      <c r="AD52" s="163"/>
      <c r="AE52" s="163"/>
      <c r="AF52" s="163"/>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row>
    <row r="53" spans="1:120" s="8" customFormat="1" ht="30" customHeight="1" x14ac:dyDescent="0.2">
      <c r="A53" s="868" t="s">
        <v>325</v>
      </c>
      <c r="B53" s="869"/>
      <c r="C53" s="869"/>
      <c r="D53" s="869"/>
      <c r="E53" s="869"/>
      <c r="F53" s="869"/>
      <c r="G53" s="869"/>
      <c r="H53" s="869"/>
      <c r="I53" s="10">
        <f>SUM(I11:I52)</f>
        <v>0</v>
      </c>
      <c r="J53" s="10">
        <f>SUM(J12:J52)</f>
        <v>0</v>
      </c>
      <c r="K53" s="10">
        <f t="shared" ref="K53:S53" si="9">SUM(K12:K52)</f>
        <v>0</v>
      </c>
      <c r="L53" s="10">
        <f t="shared" si="9"/>
        <v>0</v>
      </c>
      <c r="M53" s="10">
        <f t="shared" si="9"/>
        <v>0</v>
      </c>
      <c r="N53" s="10">
        <f t="shared" si="9"/>
        <v>0</v>
      </c>
      <c r="O53" s="10">
        <f t="shared" si="9"/>
        <v>0</v>
      </c>
      <c r="P53" s="10">
        <f>SUM(P12:P52)</f>
        <v>0</v>
      </c>
      <c r="Q53" s="10">
        <f>SUM(Q12:Q52)</f>
        <v>0</v>
      </c>
      <c r="R53" s="10">
        <f t="shared" si="9"/>
        <v>0</v>
      </c>
      <c r="S53" s="10">
        <f t="shared" si="9"/>
        <v>0</v>
      </c>
      <c r="T53" s="10">
        <f>SUM(T12:T52)</f>
        <v>0</v>
      </c>
      <c r="U53" s="10">
        <f>SUM(U12:U52)</f>
        <v>0</v>
      </c>
      <c r="V53" s="10">
        <f>SUM(V12:V52)</f>
        <v>0</v>
      </c>
      <c r="W53" s="10">
        <f>SUM(W12:W52)</f>
        <v>0</v>
      </c>
      <c r="X53" s="182"/>
      <c r="Y53" s="163"/>
      <c r="Z53" s="163"/>
      <c r="AA53" s="163"/>
      <c r="AB53" s="163"/>
      <c r="AC53" s="163"/>
      <c r="AD53" s="163"/>
      <c r="AE53" s="163"/>
      <c r="AF53" s="163"/>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row>
    <row r="54" spans="1:120" s="73" customFormat="1" ht="15" customHeight="1" x14ac:dyDescent="0.2">
      <c r="A54" s="869" t="s">
        <v>324</v>
      </c>
      <c r="B54" s="870"/>
      <c r="C54" s="870"/>
      <c r="D54" s="870"/>
      <c r="E54" s="870"/>
      <c r="F54" s="870"/>
      <c r="G54" s="870"/>
      <c r="H54" s="870"/>
      <c r="I54" s="71"/>
      <c r="J54" s="82"/>
      <c r="K54" s="71"/>
      <c r="L54" s="82"/>
      <c r="M54" s="82"/>
      <c r="N54" s="82"/>
      <c r="O54" s="82"/>
      <c r="P54" s="82"/>
      <c r="Q54" s="82"/>
      <c r="R54" s="82"/>
      <c r="S54" s="82"/>
      <c r="T54" s="82"/>
      <c r="U54" s="82"/>
      <c r="V54" s="82"/>
      <c r="W54" s="82"/>
      <c r="X54" s="182"/>
      <c r="Y54" s="163"/>
      <c r="Z54" s="163"/>
      <c r="AA54" s="163"/>
      <c r="AB54" s="163"/>
      <c r="AC54" s="163"/>
      <c r="AD54" s="163"/>
      <c r="AE54" s="163"/>
      <c r="AF54" s="163"/>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row>
    <row r="55" spans="1:120" s="73" customFormat="1" ht="15" x14ac:dyDescent="0.2">
      <c r="A55" s="869" t="s">
        <v>186</v>
      </c>
      <c r="B55" s="869"/>
      <c r="C55" s="869"/>
      <c r="D55" s="869"/>
      <c r="E55" s="869"/>
      <c r="F55" s="869"/>
      <c r="G55" s="869"/>
      <c r="H55" s="869"/>
      <c r="I55" s="79">
        <f>SUM(I13:I21)</f>
        <v>0</v>
      </c>
      <c r="J55" s="79">
        <f>SUM(J13:J21)</f>
        <v>0</v>
      </c>
      <c r="K55" s="79">
        <f t="shared" ref="K55:S55" si="10">SUM(K13:K21)</f>
        <v>0</v>
      </c>
      <c r="L55" s="79">
        <f t="shared" si="10"/>
        <v>0</v>
      </c>
      <c r="M55" s="79">
        <f t="shared" si="10"/>
        <v>0</v>
      </c>
      <c r="N55" s="79">
        <f t="shared" si="10"/>
        <v>0</v>
      </c>
      <c r="O55" s="79">
        <f t="shared" si="10"/>
        <v>0</v>
      </c>
      <c r="P55" s="79">
        <f>SUM(P13:P21)</f>
        <v>0</v>
      </c>
      <c r="Q55" s="79">
        <f>SUM(Q13:Q21)</f>
        <v>0</v>
      </c>
      <c r="R55" s="79">
        <f t="shared" si="10"/>
        <v>0</v>
      </c>
      <c r="S55" s="79">
        <f t="shared" si="10"/>
        <v>0</v>
      </c>
      <c r="T55" s="79">
        <f>SUM(T13:T21)</f>
        <v>0</v>
      </c>
      <c r="U55" s="79">
        <f>SUM(U13:U21)</f>
        <v>0</v>
      </c>
      <c r="V55" s="79">
        <f>SUM(V13:V21)</f>
        <v>0</v>
      </c>
      <c r="W55" s="79">
        <f>SUM(W13:W21)</f>
        <v>0</v>
      </c>
      <c r="X55" s="182"/>
      <c r="Y55" s="163"/>
      <c r="Z55" s="163"/>
      <c r="AA55" s="163"/>
      <c r="AB55" s="163"/>
      <c r="AC55" s="163"/>
      <c r="AD55" s="163"/>
      <c r="AE55" s="163"/>
      <c r="AF55" s="163"/>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row>
    <row r="56" spans="1:120" s="73" customFormat="1" ht="9.75" customHeight="1" x14ac:dyDescent="0.2">
      <c r="A56" s="84"/>
      <c r="B56" s="880"/>
      <c r="C56" s="880"/>
      <c r="D56" s="880"/>
      <c r="E56" s="880"/>
      <c r="F56" s="880"/>
      <c r="G56" s="880"/>
      <c r="H56" s="880"/>
      <c r="I56" s="75">
        <v>0</v>
      </c>
      <c r="J56" s="75"/>
      <c r="K56" s="75"/>
      <c r="L56" s="75"/>
      <c r="M56" s="75"/>
      <c r="N56" s="75"/>
      <c r="O56" s="75"/>
      <c r="P56" s="75"/>
      <c r="Q56" s="75"/>
      <c r="R56" s="75"/>
      <c r="S56" s="75"/>
      <c r="T56" s="75"/>
      <c r="U56" s="75"/>
      <c r="V56" s="75"/>
      <c r="W56" s="75"/>
      <c r="X56" s="182"/>
      <c r="Y56" s="163"/>
      <c r="Z56" s="163"/>
      <c r="AA56" s="163"/>
      <c r="AB56" s="163"/>
      <c r="AC56" s="163"/>
      <c r="AD56" s="163"/>
      <c r="AE56" s="163"/>
      <c r="AF56" s="163"/>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row>
    <row r="57" spans="1:120" s="8" customFormat="1" ht="13.15" customHeight="1" x14ac:dyDescent="0.2">
      <c r="A57" s="869" t="s">
        <v>187</v>
      </c>
      <c r="B57" s="870"/>
      <c r="C57" s="870"/>
      <c r="D57" s="870"/>
      <c r="E57" s="870"/>
      <c r="F57" s="870"/>
      <c r="G57" s="870"/>
      <c r="H57" s="870"/>
      <c r="I57" s="79">
        <f t="shared" ref="I57:S57" si="11">SUM(I23:I40,I43:I52)</f>
        <v>0</v>
      </c>
      <c r="J57" s="79">
        <f>SUM(J23:J40,J43:J52)</f>
        <v>0</v>
      </c>
      <c r="K57" s="79">
        <f t="shared" si="11"/>
        <v>0</v>
      </c>
      <c r="L57" s="79">
        <f t="shared" si="11"/>
        <v>0</v>
      </c>
      <c r="M57" s="79">
        <f t="shared" si="11"/>
        <v>0</v>
      </c>
      <c r="N57" s="79">
        <f t="shared" si="11"/>
        <v>0</v>
      </c>
      <c r="O57" s="79">
        <f t="shared" si="11"/>
        <v>0</v>
      </c>
      <c r="P57" s="79">
        <f>SUM(P23:P40,P43:P52)</f>
        <v>0</v>
      </c>
      <c r="Q57" s="79">
        <f>SUM(Q23:Q40,Q43:Q52)</f>
        <v>0</v>
      </c>
      <c r="R57" s="79">
        <f t="shared" si="11"/>
        <v>0</v>
      </c>
      <c r="S57" s="79">
        <f t="shared" si="11"/>
        <v>0</v>
      </c>
      <c r="T57" s="79">
        <f>SUM(T23:T40,T43:T52)</f>
        <v>0</v>
      </c>
      <c r="U57" s="79">
        <f>SUM(U23:U40,U43:U52)</f>
        <v>0</v>
      </c>
      <c r="V57" s="79">
        <f>SUM(V23:V40,V43:V52)</f>
        <v>0</v>
      </c>
      <c r="W57" s="79">
        <f>SUM(W23:W40,W43:W52)</f>
        <v>0</v>
      </c>
      <c r="X57" s="182"/>
      <c r="Y57" s="163"/>
      <c r="Z57" s="163"/>
      <c r="AA57" s="163"/>
      <c r="AB57" s="163"/>
      <c r="AC57" s="163"/>
      <c r="AD57" s="163"/>
      <c r="AE57" s="163"/>
      <c r="AF57" s="163"/>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row>
    <row r="58" spans="1:120" s="8" customFormat="1" ht="15" x14ac:dyDescent="0.2">
      <c r="A58" s="492"/>
      <c r="B58" s="870" t="s">
        <v>175</v>
      </c>
      <c r="C58" s="870"/>
      <c r="D58" s="870"/>
      <c r="E58" s="870"/>
      <c r="F58" s="870"/>
      <c r="G58" s="870"/>
      <c r="H58" s="870"/>
      <c r="I58" s="77">
        <f t="shared" ref="I58:S58" si="12">(I57)*(I6)</f>
        <v>0</v>
      </c>
      <c r="J58" s="77">
        <f>(J57)*(J6)</f>
        <v>0</v>
      </c>
      <c r="K58" s="77">
        <f t="shared" si="12"/>
        <v>0</v>
      </c>
      <c r="L58" s="77">
        <f t="shared" si="12"/>
        <v>0</v>
      </c>
      <c r="M58" s="77">
        <f t="shared" si="12"/>
        <v>0</v>
      </c>
      <c r="N58" s="77">
        <f t="shared" si="12"/>
        <v>0</v>
      </c>
      <c r="O58" s="77">
        <f t="shared" si="12"/>
        <v>0</v>
      </c>
      <c r="P58" s="77">
        <f>(P57)*(P6)</f>
        <v>0</v>
      </c>
      <c r="Q58" s="77">
        <f>(Q57)*(Q6)</f>
        <v>0</v>
      </c>
      <c r="R58" s="77">
        <f t="shared" si="12"/>
        <v>0</v>
      </c>
      <c r="S58" s="77">
        <f t="shared" si="12"/>
        <v>0</v>
      </c>
      <c r="T58" s="77">
        <f>(T57)*(T6)</f>
        <v>0</v>
      </c>
      <c r="U58" s="77">
        <f>(U57)*(U6)</f>
        <v>0</v>
      </c>
      <c r="V58" s="77">
        <f>(V57)*(V6)</f>
        <v>0</v>
      </c>
      <c r="W58" s="77">
        <f>(W57)*(W6)</f>
        <v>0</v>
      </c>
      <c r="X58" s="182"/>
      <c r="Y58" s="163"/>
      <c r="Z58" s="163"/>
      <c r="AA58" s="163"/>
      <c r="AB58" s="163"/>
      <c r="AC58" s="163"/>
      <c r="AD58" s="163"/>
      <c r="AE58" s="163"/>
      <c r="AF58" s="163"/>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row>
    <row r="59" spans="1:120" s="73" customFormat="1" ht="4.9000000000000004" customHeight="1" x14ac:dyDescent="0.2">
      <c r="A59" s="881" t="s">
        <v>160</v>
      </c>
      <c r="B59" s="882"/>
      <c r="C59" s="882"/>
      <c r="D59" s="882"/>
      <c r="E59" s="882"/>
      <c r="F59" s="882"/>
      <c r="G59" s="882"/>
      <c r="H59" s="882"/>
      <c r="I59" s="71" t="s">
        <v>160</v>
      </c>
      <c r="J59" s="71" t="s">
        <v>160</v>
      </c>
      <c r="K59" s="71" t="s">
        <v>160</v>
      </c>
      <c r="L59" s="71" t="s">
        <v>160</v>
      </c>
      <c r="M59" s="71" t="s">
        <v>160</v>
      </c>
      <c r="N59" s="71" t="s">
        <v>160</v>
      </c>
      <c r="O59" s="71" t="s">
        <v>160</v>
      </c>
      <c r="P59" s="71" t="s">
        <v>160</v>
      </c>
      <c r="Q59" s="71" t="s">
        <v>160</v>
      </c>
      <c r="R59" s="71" t="s">
        <v>160</v>
      </c>
      <c r="S59" s="71" t="s">
        <v>160</v>
      </c>
      <c r="T59" s="71" t="s">
        <v>160</v>
      </c>
      <c r="U59" s="71" t="s">
        <v>160</v>
      </c>
      <c r="V59" s="71" t="s">
        <v>160</v>
      </c>
      <c r="W59" s="71" t="s">
        <v>160</v>
      </c>
      <c r="X59" s="182"/>
      <c r="Y59" s="163"/>
      <c r="Z59" s="163"/>
      <c r="AA59" s="163"/>
      <c r="AB59" s="163"/>
      <c r="AC59" s="163"/>
      <c r="AD59" s="163"/>
      <c r="AE59" s="163"/>
      <c r="AF59" s="163"/>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row>
    <row r="60" spans="1:120" s="73" customFormat="1" ht="4.9000000000000004" customHeight="1" x14ac:dyDescent="0.2">
      <c r="A60" s="948" t="s">
        <v>160</v>
      </c>
      <c r="B60" s="949"/>
      <c r="C60" s="949"/>
      <c r="D60" s="949"/>
      <c r="E60" s="949"/>
      <c r="F60" s="949"/>
      <c r="G60" s="949"/>
      <c r="H60" s="950"/>
      <c r="I60" s="83" t="s">
        <v>160</v>
      </c>
      <c r="J60" s="83" t="s">
        <v>160</v>
      </c>
      <c r="K60" s="83" t="s">
        <v>160</v>
      </c>
      <c r="L60" s="83" t="s">
        <v>160</v>
      </c>
      <c r="M60" s="83" t="s">
        <v>160</v>
      </c>
      <c r="N60" s="83" t="s">
        <v>160</v>
      </c>
      <c r="O60" s="83" t="s">
        <v>160</v>
      </c>
      <c r="P60" s="83" t="s">
        <v>160</v>
      </c>
      <c r="Q60" s="83" t="s">
        <v>160</v>
      </c>
      <c r="R60" s="83" t="s">
        <v>160</v>
      </c>
      <c r="S60" s="83" t="s">
        <v>160</v>
      </c>
      <c r="T60" s="83" t="s">
        <v>160</v>
      </c>
      <c r="U60" s="83" t="s">
        <v>160</v>
      </c>
      <c r="V60" s="83" t="s">
        <v>160</v>
      </c>
      <c r="W60" s="83" t="s">
        <v>160</v>
      </c>
      <c r="X60" s="182"/>
      <c r="Y60" s="163"/>
      <c r="Z60" s="163"/>
      <c r="AA60" s="163"/>
      <c r="AB60" s="163"/>
      <c r="AC60" s="163"/>
      <c r="AD60" s="163"/>
      <c r="AE60" s="163"/>
      <c r="AF60" s="163"/>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row>
    <row r="61" spans="1:120" s="8" customFormat="1" ht="30" customHeight="1" thickBot="1" x14ac:dyDescent="0.25">
      <c r="A61" s="869" t="s">
        <v>176</v>
      </c>
      <c r="B61" s="869"/>
      <c r="C61" s="869"/>
      <c r="D61" s="869"/>
      <c r="E61" s="869"/>
      <c r="F61" s="869"/>
      <c r="G61" s="869"/>
      <c r="H61" s="869"/>
      <c r="I61" s="10">
        <f t="shared" ref="I61:S61" si="13">SUM(I55:I58)</f>
        <v>0</v>
      </c>
      <c r="J61" s="10">
        <f t="shared" si="13"/>
        <v>0</v>
      </c>
      <c r="K61" s="10">
        <f t="shared" si="13"/>
        <v>0</v>
      </c>
      <c r="L61" s="10">
        <f t="shared" si="13"/>
        <v>0</v>
      </c>
      <c r="M61" s="10">
        <f t="shared" si="13"/>
        <v>0</v>
      </c>
      <c r="N61" s="10">
        <f t="shared" si="13"/>
        <v>0</v>
      </c>
      <c r="O61" s="10">
        <f t="shared" si="13"/>
        <v>0</v>
      </c>
      <c r="P61" s="10">
        <f>SUM(P55:P58)</f>
        <v>0</v>
      </c>
      <c r="Q61" s="10">
        <f>SUM(Q55:Q58)</f>
        <v>0</v>
      </c>
      <c r="R61" s="10">
        <f t="shared" si="13"/>
        <v>0</v>
      </c>
      <c r="S61" s="10">
        <f t="shared" si="13"/>
        <v>0</v>
      </c>
      <c r="T61" s="10">
        <f>SUM(T55:T58)</f>
        <v>0</v>
      </c>
      <c r="U61" s="10">
        <f>SUM(U55:U58)</f>
        <v>0</v>
      </c>
      <c r="V61" s="10">
        <f>SUM(V55:V58)</f>
        <v>0</v>
      </c>
      <c r="W61" s="10">
        <f>SUM(W55:W58)</f>
        <v>0</v>
      </c>
      <c r="X61" s="182"/>
      <c r="Y61" s="163"/>
      <c r="Z61" s="163"/>
      <c r="AA61" s="163"/>
      <c r="AB61" s="163"/>
      <c r="AC61" s="163"/>
      <c r="AD61" s="163"/>
      <c r="AE61" s="163"/>
      <c r="AF61" s="163"/>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row>
    <row r="62" spans="1:120" s="69" customFormat="1" ht="14.25" x14ac:dyDescent="0.2">
      <c r="A62" s="148" t="s">
        <v>82</v>
      </c>
      <c r="B62" s="148"/>
      <c r="C62" s="148"/>
      <c r="F62" s="149" t="s">
        <v>83</v>
      </c>
      <c r="G62" s="68"/>
      <c r="H62" s="68"/>
      <c r="I62" s="105">
        <v>1</v>
      </c>
      <c r="J62" s="105"/>
      <c r="K62" s="161"/>
      <c r="L62" s="161"/>
      <c r="M62" s="161"/>
      <c r="N62" s="161"/>
      <c r="O62" s="161"/>
      <c r="P62" s="161"/>
      <c r="Q62" s="161"/>
      <c r="R62" s="161"/>
      <c r="S62" s="161"/>
      <c r="T62" s="161"/>
      <c r="U62" s="161"/>
      <c r="V62" s="161"/>
      <c r="W62" s="161"/>
      <c r="X62" s="184"/>
      <c r="Y62" s="68"/>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c r="DP62" s="163"/>
    </row>
    <row r="63" spans="1:120" s="14" customFormat="1" x14ac:dyDescent="0.2">
      <c r="F63" s="883"/>
      <c r="G63" s="883"/>
      <c r="H63" s="883"/>
      <c r="I63" s="18">
        <v>2</v>
      </c>
      <c r="J63" s="18"/>
      <c r="K63" s="40"/>
      <c r="L63" s="40"/>
      <c r="M63" s="40"/>
      <c r="N63" s="40"/>
      <c r="O63" s="40"/>
      <c r="P63" s="40"/>
      <c r="Q63" s="40"/>
      <c r="R63" s="40"/>
      <c r="S63" s="40"/>
      <c r="T63" s="40"/>
      <c r="U63" s="40"/>
      <c r="V63" s="40"/>
      <c r="W63" s="40"/>
      <c r="X63" s="199"/>
      <c r="Y63" s="4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c r="DP63" s="160"/>
    </row>
    <row r="64" spans="1:120" s="160" customFormat="1" x14ac:dyDescent="0.2">
      <c r="X64" s="186"/>
    </row>
    <row r="65" spans="1:120" x14ac:dyDescent="0.2">
      <c r="A65" s="737"/>
      <c r="B65" s="737"/>
      <c r="C65" s="737"/>
      <c r="D65" s="737"/>
      <c r="E65" s="737"/>
      <c r="F65" s="737"/>
      <c r="G65" s="737"/>
      <c r="H65" s="737"/>
      <c r="I65" s="737"/>
      <c r="J65" s="737"/>
      <c r="K65" s="740" t="s">
        <v>794</v>
      </c>
      <c r="L65" s="741">
        <v>0</v>
      </c>
      <c r="M65" s="741">
        <v>0</v>
      </c>
      <c r="N65" s="741">
        <v>0</v>
      </c>
      <c r="O65" s="741">
        <v>0</v>
      </c>
      <c r="P65" s="741">
        <v>0</v>
      </c>
      <c r="Q65" s="741">
        <v>0</v>
      </c>
      <c r="R65" s="741">
        <v>0</v>
      </c>
      <c r="S65" s="741">
        <v>0</v>
      </c>
      <c r="T65" s="737"/>
      <c r="U65" s="737"/>
      <c r="V65" s="737"/>
      <c r="W65" s="737"/>
      <c r="X65" s="738"/>
      <c r="Y65" s="737"/>
      <c r="Z65" s="737"/>
      <c r="AA65" s="737"/>
      <c r="AB65" s="737"/>
      <c r="AC65" s="737"/>
      <c r="AD65" s="737"/>
      <c r="AE65" s="737"/>
      <c r="AF65" s="737"/>
      <c r="AG65" s="739"/>
      <c r="AH65" s="739"/>
      <c r="AI65" s="739"/>
      <c r="AJ65" s="739"/>
      <c r="AK65" s="739"/>
      <c r="AL65" s="739"/>
      <c r="AM65" s="739"/>
      <c r="AN65" s="739"/>
      <c r="AO65" s="739"/>
      <c r="AP65" s="739"/>
      <c r="AQ65" s="739"/>
      <c r="AR65" s="739"/>
      <c r="AS65" s="739"/>
      <c r="AT65" s="739"/>
      <c r="AU65" s="739"/>
      <c r="AV65" s="739"/>
      <c r="AW65" s="739"/>
      <c r="AX65" s="739"/>
      <c r="AY65" s="739"/>
      <c r="AZ65" s="739"/>
      <c r="BA65" s="739"/>
      <c r="BB65" s="739"/>
      <c r="BC65" s="739"/>
      <c r="BD65" s="739"/>
      <c r="BE65" s="739"/>
      <c r="BF65" s="739"/>
      <c r="BG65" s="739"/>
      <c r="BH65" s="739"/>
      <c r="BI65" s="739"/>
      <c r="BJ65" s="739"/>
      <c r="BK65" s="739"/>
      <c r="BL65" s="739"/>
      <c r="BM65" s="739"/>
      <c r="BN65" s="739"/>
      <c r="BO65" s="739"/>
      <c r="BP65" s="739"/>
      <c r="BQ65" s="739"/>
      <c r="BR65" s="739"/>
      <c r="BS65" s="739"/>
      <c r="BT65" s="739"/>
      <c r="BU65" s="739"/>
      <c r="BV65" s="739"/>
      <c r="BW65" s="739"/>
      <c r="BX65" s="739"/>
      <c r="BY65" s="739"/>
      <c r="BZ65" s="739"/>
      <c r="CA65" s="739"/>
      <c r="CB65" s="739"/>
      <c r="CC65" s="739"/>
      <c r="CD65" s="739"/>
      <c r="CE65" s="739"/>
      <c r="CF65" s="739"/>
      <c r="CG65" s="739"/>
      <c r="CH65" s="739"/>
      <c r="CI65" s="739"/>
      <c r="CJ65" s="739"/>
      <c r="CK65" s="739"/>
      <c r="CL65" s="739"/>
      <c r="CM65" s="739"/>
      <c r="CN65" s="739"/>
      <c r="CO65" s="739"/>
      <c r="CP65" s="739"/>
      <c r="CQ65" s="739"/>
      <c r="CR65" s="739"/>
      <c r="CS65" s="739"/>
      <c r="CT65" s="739"/>
      <c r="CU65" s="739"/>
      <c r="CV65" s="739"/>
      <c r="CW65" s="739"/>
      <c r="CX65" s="739"/>
      <c r="CY65" s="739"/>
      <c r="CZ65" s="739"/>
      <c r="DA65" s="739"/>
      <c r="DB65" s="739"/>
      <c r="DC65" s="739"/>
      <c r="DD65" s="739"/>
      <c r="DE65" s="739"/>
      <c r="DF65" s="739"/>
      <c r="DG65" s="739"/>
      <c r="DH65" s="739"/>
      <c r="DI65" s="739"/>
      <c r="DJ65" s="739"/>
      <c r="DK65" s="739"/>
      <c r="DL65" s="739"/>
      <c r="DM65" s="739"/>
      <c r="DN65" s="739"/>
      <c r="DO65" s="739"/>
      <c r="DP65" s="739"/>
    </row>
    <row r="66" spans="1:120" x14ac:dyDescent="0.2">
      <c r="A66" s="735"/>
      <c r="B66" s="735"/>
      <c r="C66" s="735"/>
      <c r="D66" s="735"/>
      <c r="E66" s="735"/>
      <c r="F66" s="735"/>
      <c r="G66" s="735"/>
      <c r="H66" s="735"/>
      <c r="I66" s="735"/>
      <c r="J66" s="735"/>
      <c r="K66" s="742" t="s">
        <v>795</v>
      </c>
      <c r="L66" s="743"/>
      <c r="M66" s="743"/>
      <c r="N66" s="743"/>
      <c r="O66" s="743"/>
      <c r="P66" s="743"/>
      <c r="Q66" s="743"/>
      <c r="R66" s="743"/>
      <c r="S66" s="743"/>
      <c r="T66" s="735"/>
      <c r="U66" s="735"/>
      <c r="V66" s="735"/>
      <c r="W66" s="735"/>
      <c r="X66" s="736"/>
      <c r="Y66" s="735"/>
      <c r="Z66" s="728"/>
      <c r="AA66" s="728"/>
      <c r="AB66" s="728"/>
      <c r="AC66" s="728"/>
      <c r="AD66" s="728"/>
      <c r="AE66" s="728"/>
      <c r="AF66" s="728"/>
      <c r="AG66" s="728"/>
      <c r="AH66" s="728"/>
      <c r="AI66" s="728"/>
      <c r="AJ66" s="728"/>
      <c r="AK66" s="728"/>
      <c r="AL66" s="728"/>
      <c r="AM66" s="728"/>
      <c r="AN66" s="728"/>
      <c r="AO66" s="728"/>
      <c r="AP66" s="728"/>
      <c r="AQ66" s="728"/>
      <c r="AR66" s="728"/>
      <c r="AS66" s="728"/>
      <c r="AT66" s="728"/>
      <c r="AU66" s="728"/>
      <c r="AV66" s="728"/>
      <c r="AW66" s="728"/>
      <c r="AX66" s="728"/>
      <c r="AY66" s="728"/>
      <c r="AZ66" s="728"/>
      <c r="BA66" s="728"/>
      <c r="BB66" s="728"/>
      <c r="BC66" s="728"/>
      <c r="BD66" s="728"/>
      <c r="BE66" s="728"/>
      <c r="BF66" s="728"/>
      <c r="BG66" s="728"/>
      <c r="BH66" s="728"/>
      <c r="BI66" s="728"/>
      <c r="BJ66" s="728"/>
      <c r="BK66" s="728"/>
      <c r="BL66" s="728"/>
      <c r="BM66" s="728"/>
      <c r="BN66" s="728"/>
      <c r="BO66" s="728"/>
      <c r="BP66" s="728"/>
      <c r="BQ66" s="728"/>
      <c r="BR66" s="728"/>
      <c r="BS66" s="728"/>
      <c r="BT66" s="728"/>
      <c r="BU66" s="728"/>
      <c r="BV66" s="728"/>
      <c r="BW66" s="728"/>
      <c r="BX66" s="728"/>
      <c r="BY66" s="728"/>
      <c r="BZ66" s="728"/>
      <c r="CA66" s="728"/>
      <c r="CB66" s="728"/>
      <c r="CC66" s="728"/>
      <c r="CD66" s="728"/>
      <c r="CE66" s="728"/>
      <c r="CF66" s="728"/>
      <c r="CG66" s="728"/>
      <c r="CH66" s="728"/>
      <c r="CI66" s="728"/>
      <c r="CJ66" s="728"/>
      <c r="CK66" s="728"/>
      <c r="CL66" s="728"/>
      <c r="CM66" s="728"/>
      <c r="CN66" s="728"/>
      <c r="CO66" s="728"/>
      <c r="CP66" s="728"/>
      <c r="CQ66" s="728"/>
      <c r="CR66" s="728"/>
      <c r="CS66" s="728"/>
      <c r="CT66" s="728"/>
      <c r="CU66" s="728"/>
      <c r="CV66" s="728"/>
      <c r="CW66" s="728"/>
      <c r="CX66" s="728"/>
      <c r="CY66" s="728"/>
      <c r="CZ66" s="728"/>
      <c r="DA66" s="728"/>
      <c r="DB66" s="728"/>
      <c r="DC66" s="728"/>
      <c r="DD66" s="728"/>
      <c r="DE66" s="728"/>
      <c r="DF66" s="728"/>
      <c r="DG66" s="728"/>
      <c r="DH66" s="728"/>
      <c r="DI66" s="728"/>
      <c r="DJ66" s="728"/>
      <c r="DK66" s="728"/>
      <c r="DL66" s="728"/>
      <c r="DM66" s="728"/>
      <c r="DN66" s="728"/>
      <c r="DO66" s="728"/>
      <c r="DP66" s="728"/>
    </row>
    <row r="67" spans="1:120"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60"/>
      <c r="X67" s="186"/>
      <c r="Y67" s="160"/>
    </row>
    <row r="68" spans="1:120"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60"/>
      <c r="X68" s="186"/>
      <c r="Y68" s="160"/>
    </row>
    <row r="69" spans="1:120"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60"/>
      <c r="X69" s="186"/>
      <c r="Y69" s="160"/>
    </row>
    <row r="70" spans="1:120"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60"/>
      <c r="X70" s="186"/>
      <c r="Y70" s="160"/>
    </row>
    <row r="71" spans="1:120"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60"/>
      <c r="X71" s="186"/>
      <c r="Y71" s="160"/>
    </row>
    <row r="72" spans="1:120"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60"/>
      <c r="X72" s="186"/>
      <c r="Y72" s="160"/>
    </row>
    <row r="73" spans="1:120" x14ac:dyDescent="0.2">
      <c r="A73" s="160"/>
      <c r="B73" s="160"/>
      <c r="C73" s="160"/>
      <c r="D73" s="160"/>
      <c r="E73" s="160"/>
      <c r="F73" s="160"/>
      <c r="G73" s="160"/>
      <c r="H73" s="201" t="s">
        <v>127</v>
      </c>
      <c r="I73" s="202">
        <f>'GWST Staffing'!B55</f>
        <v>0</v>
      </c>
      <c r="J73" s="201" t="s">
        <v>128</v>
      </c>
      <c r="K73" s="160"/>
      <c r="L73" s="160"/>
      <c r="M73" s="160"/>
      <c r="N73" s="160"/>
      <c r="O73" s="160"/>
      <c r="P73" s="160"/>
      <c r="Q73" s="160"/>
      <c r="R73" s="160"/>
      <c r="S73" s="160"/>
      <c r="T73" s="160"/>
      <c r="U73" s="160"/>
      <c r="V73" s="160"/>
      <c r="W73" s="160"/>
      <c r="X73" s="186"/>
      <c r="Y73" s="160"/>
    </row>
    <row r="74" spans="1:120" x14ac:dyDescent="0.2">
      <c r="A74" s="160"/>
      <c r="B74" s="160"/>
      <c r="C74" s="160"/>
      <c r="D74" s="160"/>
      <c r="E74" s="160"/>
      <c r="F74" s="160"/>
      <c r="G74" s="160"/>
      <c r="H74" s="201"/>
      <c r="I74" s="203">
        <f>SUM(J13:J52,L13:S52,U13:W52)</f>
        <v>0</v>
      </c>
      <c r="J74" s="201" t="s">
        <v>222</v>
      </c>
      <c r="K74" s="160"/>
      <c r="L74" s="160"/>
      <c r="M74" s="160"/>
      <c r="N74" s="160"/>
      <c r="O74" s="160"/>
      <c r="P74" s="160"/>
      <c r="Q74" s="160"/>
      <c r="R74" s="160"/>
      <c r="S74" s="160"/>
      <c r="T74" s="160"/>
      <c r="U74" s="160"/>
      <c r="V74" s="160"/>
      <c r="W74" s="160"/>
      <c r="X74" s="186"/>
      <c r="Y74" s="160"/>
    </row>
    <row r="75" spans="1:120" x14ac:dyDescent="0.2">
      <c r="A75" s="160"/>
      <c r="B75" s="160"/>
      <c r="C75" s="160"/>
      <c r="D75" s="160"/>
      <c r="E75" s="160"/>
      <c r="F75" s="160"/>
      <c r="G75" s="160"/>
      <c r="H75" s="201"/>
      <c r="I75" s="203">
        <f>SUM(J55:J58,L55:S58,U55:W58)</f>
        <v>0</v>
      </c>
      <c r="J75" s="201" t="s">
        <v>223</v>
      </c>
      <c r="K75" s="160"/>
      <c r="L75" s="160"/>
      <c r="M75" s="160"/>
      <c r="N75" s="160"/>
      <c r="O75" s="160"/>
      <c r="P75" s="160"/>
      <c r="Q75" s="160"/>
      <c r="R75" s="160"/>
      <c r="S75" s="160"/>
      <c r="T75" s="160"/>
      <c r="U75" s="160"/>
      <c r="V75" s="160"/>
      <c r="W75" s="160"/>
      <c r="X75" s="186"/>
      <c r="Y75" s="160"/>
    </row>
    <row r="76" spans="1:120"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60"/>
      <c r="X76" s="186"/>
      <c r="Y76" s="160"/>
    </row>
    <row r="77" spans="1:120"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86"/>
      <c r="Y77" s="160"/>
    </row>
    <row r="78" spans="1:120"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60"/>
      <c r="X78" s="186"/>
      <c r="Y78" s="160"/>
    </row>
    <row r="79" spans="1:120"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60"/>
      <c r="X79" s="186"/>
      <c r="Y79" s="160"/>
    </row>
    <row r="80" spans="1:120"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60"/>
      <c r="X80" s="186"/>
      <c r="Y80" s="160"/>
    </row>
    <row r="81" spans="1:25"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60"/>
      <c r="X81" s="186"/>
      <c r="Y81" s="160"/>
    </row>
    <row r="82" spans="1:25"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60"/>
      <c r="X82" s="186"/>
      <c r="Y82" s="160"/>
    </row>
    <row r="83" spans="1:25"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60"/>
      <c r="X83" s="186"/>
      <c r="Y83" s="160"/>
    </row>
    <row r="84" spans="1:25"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60"/>
      <c r="X84" s="186"/>
      <c r="Y84" s="160"/>
    </row>
    <row r="85" spans="1:25"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60"/>
      <c r="X85" s="186"/>
      <c r="Y85" s="160"/>
    </row>
    <row r="86" spans="1:25"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60"/>
      <c r="X86" s="186"/>
      <c r="Y86" s="160"/>
    </row>
    <row r="87" spans="1:25"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60"/>
      <c r="X87" s="186"/>
      <c r="Y87" s="160"/>
    </row>
    <row r="88" spans="1:25" x14ac:dyDescent="0.2">
      <c r="A88" s="200"/>
      <c r="B88" s="200"/>
      <c r="C88" s="200"/>
      <c r="D88" s="200"/>
      <c r="E88" s="200"/>
      <c r="F88" s="200"/>
      <c r="G88" s="200"/>
      <c r="H88" s="200"/>
      <c r="I88" s="200"/>
      <c r="J88" s="200"/>
      <c r="K88" s="200"/>
      <c r="L88" s="200"/>
      <c r="M88" s="200"/>
      <c r="N88" s="200"/>
      <c r="O88" s="200"/>
      <c r="P88" s="200"/>
      <c r="Q88" s="200"/>
      <c r="R88" s="200"/>
      <c r="S88" s="200"/>
      <c r="T88" s="200"/>
      <c r="U88" s="200"/>
      <c r="V88" s="200"/>
      <c r="W88" s="200"/>
    </row>
    <row r="89" spans="1:25" x14ac:dyDescent="0.2">
      <c r="A89" s="200"/>
      <c r="B89" s="200"/>
      <c r="C89" s="200"/>
      <c r="D89" s="200"/>
      <c r="E89" s="200"/>
      <c r="F89" s="200"/>
      <c r="G89" s="200"/>
      <c r="H89" s="200"/>
      <c r="I89" s="200"/>
      <c r="J89" s="200"/>
      <c r="K89" s="200"/>
      <c r="L89" s="200"/>
      <c r="M89" s="200"/>
      <c r="N89" s="200"/>
      <c r="O89" s="200"/>
      <c r="P89" s="200"/>
      <c r="Q89" s="200"/>
      <c r="R89" s="200"/>
      <c r="S89" s="200"/>
      <c r="T89" s="200"/>
      <c r="U89" s="200"/>
      <c r="V89" s="200"/>
      <c r="W89" s="200"/>
    </row>
    <row r="90" spans="1:25" x14ac:dyDescent="0.2">
      <c r="A90" s="200"/>
      <c r="B90" s="200"/>
      <c r="C90" s="200"/>
      <c r="D90" s="200"/>
      <c r="E90" s="200"/>
      <c r="F90" s="200"/>
      <c r="G90" s="200"/>
      <c r="H90" s="200"/>
      <c r="I90" s="200"/>
      <c r="J90" s="200"/>
      <c r="K90" s="200"/>
      <c r="L90" s="200"/>
      <c r="M90" s="200"/>
      <c r="N90" s="200"/>
      <c r="O90" s="200"/>
      <c r="P90" s="200"/>
      <c r="Q90" s="200"/>
      <c r="R90" s="200"/>
      <c r="S90" s="200"/>
      <c r="T90" s="200"/>
      <c r="U90" s="200"/>
      <c r="V90" s="200"/>
      <c r="W90" s="200"/>
    </row>
    <row r="91" spans="1:25" x14ac:dyDescent="0.2">
      <c r="A91" s="200"/>
      <c r="B91" s="200"/>
      <c r="C91" s="200"/>
      <c r="D91" s="200"/>
      <c r="E91" s="200"/>
      <c r="F91" s="200"/>
      <c r="G91" s="200"/>
      <c r="H91" s="200"/>
      <c r="I91" s="200"/>
      <c r="J91" s="200"/>
      <c r="K91" s="200"/>
      <c r="L91" s="200"/>
      <c r="M91" s="200"/>
      <c r="N91" s="200"/>
      <c r="O91" s="200"/>
      <c r="P91" s="200"/>
      <c r="Q91" s="200"/>
      <c r="R91" s="200"/>
      <c r="S91" s="200"/>
      <c r="T91" s="200"/>
      <c r="U91" s="200"/>
      <c r="V91" s="200"/>
      <c r="W91" s="200"/>
    </row>
    <row r="92" spans="1:25" x14ac:dyDescent="0.2">
      <c r="A92" s="200"/>
      <c r="B92" s="200"/>
      <c r="C92" s="200"/>
      <c r="D92" s="200"/>
      <c r="E92" s="200"/>
      <c r="F92" s="200"/>
      <c r="G92" s="200"/>
      <c r="H92" s="200"/>
      <c r="I92" s="200"/>
      <c r="J92" s="200"/>
      <c r="K92" s="200"/>
      <c r="L92" s="200"/>
      <c r="M92" s="200"/>
      <c r="N92" s="200"/>
      <c r="O92" s="200"/>
      <c r="P92" s="200"/>
      <c r="Q92" s="200"/>
      <c r="R92" s="200"/>
      <c r="S92" s="200"/>
      <c r="T92" s="200"/>
      <c r="U92" s="200"/>
      <c r="V92" s="200"/>
      <c r="W92" s="200"/>
    </row>
    <row r="93" spans="1:25" x14ac:dyDescent="0.2">
      <c r="A93" s="200"/>
      <c r="B93" s="200"/>
      <c r="C93" s="200"/>
      <c r="D93" s="200"/>
      <c r="E93" s="200"/>
      <c r="F93" s="200"/>
      <c r="G93" s="200"/>
      <c r="H93" s="200"/>
      <c r="I93" s="200"/>
      <c r="J93" s="200"/>
      <c r="K93" s="200"/>
      <c r="L93" s="200"/>
      <c r="M93" s="200"/>
      <c r="N93" s="200"/>
      <c r="O93" s="200"/>
      <c r="P93" s="200"/>
      <c r="Q93" s="200"/>
      <c r="R93" s="200"/>
      <c r="S93" s="200"/>
      <c r="T93" s="200"/>
      <c r="U93" s="200"/>
      <c r="V93" s="200"/>
      <c r="W93" s="200"/>
    </row>
    <row r="94" spans="1:25" x14ac:dyDescent="0.2">
      <c r="A94" s="200"/>
      <c r="B94" s="200"/>
      <c r="C94" s="200"/>
      <c r="D94" s="200"/>
      <c r="E94" s="200"/>
      <c r="F94" s="200"/>
      <c r="G94" s="200"/>
      <c r="H94" s="200"/>
      <c r="I94" s="200"/>
      <c r="J94" s="200"/>
      <c r="K94" s="200"/>
      <c r="L94" s="200"/>
      <c r="M94" s="200"/>
      <c r="N94" s="200"/>
      <c r="O94" s="200"/>
      <c r="P94" s="200"/>
      <c r="Q94" s="200"/>
      <c r="R94" s="200"/>
      <c r="S94" s="200"/>
      <c r="T94" s="200"/>
      <c r="U94" s="200"/>
      <c r="V94" s="200"/>
      <c r="W94" s="200"/>
    </row>
    <row r="95" spans="1:25" x14ac:dyDescent="0.2">
      <c r="A95" s="200"/>
      <c r="B95" s="200"/>
      <c r="C95" s="200"/>
      <c r="D95" s="200"/>
      <c r="E95" s="200"/>
      <c r="F95" s="200"/>
      <c r="G95" s="200"/>
      <c r="H95" s="200"/>
      <c r="I95" s="200"/>
      <c r="J95" s="200"/>
      <c r="K95" s="200"/>
      <c r="L95" s="200"/>
      <c r="M95" s="200"/>
      <c r="N95" s="200"/>
      <c r="O95" s="200"/>
      <c r="P95" s="200"/>
      <c r="Q95" s="200"/>
      <c r="R95" s="200"/>
      <c r="S95" s="200"/>
      <c r="T95" s="200"/>
      <c r="U95" s="200"/>
      <c r="V95" s="200"/>
      <c r="W95" s="200"/>
    </row>
    <row r="96" spans="1:25" x14ac:dyDescent="0.2">
      <c r="A96" s="200"/>
      <c r="B96" s="200"/>
      <c r="C96" s="200"/>
      <c r="D96" s="200"/>
      <c r="E96" s="200"/>
      <c r="F96" s="200"/>
      <c r="G96" s="200"/>
      <c r="H96" s="200"/>
      <c r="I96" s="200"/>
      <c r="J96" s="200"/>
      <c r="K96" s="200"/>
      <c r="L96" s="200"/>
      <c r="M96" s="200"/>
      <c r="N96" s="200"/>
      <c r="O96" s="200"/>
      <c r="P96" s="200"/>
      <c r="Q96" s="200"/>
      <c r="R96" s="200"/>
      <c r="S96" s="200"/>
      <c r="T96" s="200"/>
      <c r="U96" s="200"/>
      <c r="V96" s="200"/>
      <c r="W96" s="200"/>
    </row>
    <row r="97" spans="1:23" x14ac:dyDescent="0.2">
      <c r="A97" s="200"/>
      <c r="B97" s="200"/>
      <c r="C97" s="200"/>
      <c r="D97" s="200"/>
      <c r="E97" s="200"/>
      <c r="F97" s="200"/>
      <c r="G97" s="200"/>
      <c r="H97" s="200"/>
      <c r="I97" s="200"/>
      <c r="J97" s="200"/>
      <c r="K97" s="200"/>
      <c r="L97" s="200"/>
      <c r="M97" s="200"/>
      <c r="N97" s="200"/>
      <c r="O97" s="200"/>
      <c r="P97" s="200"/>
      <c r="Q97" s="200"/>
      <c r="R97" s="200"/>
      <c r="S97" s="200"/>
      <c r="T97" s="200"/>
      <c r="U97" s="200"/>
      <c r="V97" s="200"/>
      <c r="W97" s="200"/>
    </row>
    <row r="98" spans="1:23" x14ac:dyDescent="0.2">
      <c r="A98" s="200"/>
      <c r="B98" s="200"/>
      <c r="C98" s="200"/>
      <c r="D98" s="200"/>
      <c r="E98" s="200"/>
      <c r="F98" s="200"/>
      <c r="G98" s="200"/>
      <c r="H98" s="200"/>
      <c r="I98" s="200"/>
      <c r="J98" s="200"/>
      <c r="K98" s="200"/>
      <c r="L98" s="200"/>
      <c r="M98" s="200"/>
      <c r="N98" s="200"/>
      <c r="O98" s="200"/>
      <c r="P98" s="200"/>
      <c r="Q98" s="200"/>
      <c r="R98" s="200"/>
      <c r="S98" s="200"/>
      <c r="T98" s="200"/>
      <c r="U98" s="200"/>
      <c r="V98" s="200"/>
      <c r="W98" s="200"/>
    </row>
    <row r="99" spans="1:23" x14ac:dyDescent="0.2">
      <c r="A99" s="200"/>
      <c r="B99" s="200"/>
      <c r="C99" s="200"/>
      <c r="D99" s="200"/>
      <c r="E99" s="200"/>
      <c r="F99" s="200"/>
      <c r="G99" s="200"/>
      <c r="H99" s="200"/>
      <c r="I99" s="200"/>
      <c r="J99" s="200"/>
      <c r="K99" s="200"/>
      <c r="L99" s="200"/>
      <c r="M99" s="200"/>
      <c r="N99" s="200"/>
      <c r="O99" s="200"/>
      <c r="P99" s="200"/>
      <c r="Q99" s="200"/>
      <c r="R99" s="200"/>
      <c r="S99" s="200"/>
      <c r="T99" s="200"/>
      <c r="U99" s="200"/>
      <c r="V99" s="200"/>
      <c r="W99" s="200"/>
    </row>
    <row r="100" spans="1:23" x14ac:dyDescent="0.2">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row>
    <row r="101" spans="1:23" x14ac:dyDescent="0.2">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c r="W101" s="200"/>
    </row>
    <row r="102" spans="1:23" x14ac:dyDescent="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c r="W102" s="200"/>
    </row>
    <row r="103" spans="1:23" x14ac:dyDescent="0.2">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c r="W103" s="200"/>
    </row>
    <row r="104" spans="1:23" x14ac:dyDescent="0.2">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row>
    <row r="105" spans="1:23" x14ac:dyDescent="0.2">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c r="W105" s="200"/>
    </row>
    <row r="106" spans="1:23" x14ac:dyDescent="0.2">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c r="W106" s="200"/>
    </row>
    <row r="107" spans="1:23" x14ac:dyDescent="0.2">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c r="W107" s="200"/>
    </row>
    <row r="108" spans="1:23" x14ac:dyDescent="0.2">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row>
    <row r="109" spans="1:23" x14ac:dyDescent="0.2">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c r="W109" s="200"/>
    </row>
    <row r="110" spans="1:23" x14ac:dyDescent="0.2">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c r="W110" s="200"/>
    </row>
    <row r="111" spans="1:23" x14ac:dyDescent="0.2">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c r="W111" s="200"/>
    </row>
    <row r="112" spans="1:23" x14ac:dyDescent="0.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c r="W112" s="200"/>
    </row>
    <row r="113" spans="1:23" x14ac:dyDescent="0.2">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c r="W113" s="200"/>
    </row>
    <row r="114" spans="1:23" x14ac:dyDescent="0.2">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c r="W114" s="200"/>
    </row>
    <row r="115" spans="1:23" x14ac:dyDescent="0.2">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c r="W115" s="200"/>
    </row>
    <row r="116" spans="1:23" x14ac:dyDescent="0.2">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c r="W116" s="200"/>
    </row>
    <row r="117" spans="1:23" x14ac:dyDescent="0.2">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c r="W117" s="200"/>
    </row>
    <row r="118" spans="1:23" x14ac:dyDescent="0.2">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c r="W118" s="200"/>
    </row>
    <row r="119" spans="1:23" x14ac:dyDescent="0.2">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c r="W119" s="200"/>
    </row>
    <row r="120" spans="1:23" x14ac:dyDescent="0.2">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c r="W120" s="200"/>
    </row>
    <row r="121" spans="1:23" x14ac:dyDescent="0.2">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c r="W121" s="200"/>
    </row>
    <row r="122" spans="1:23" x14ac:dyDescent="0.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c r="W122" s="200"/>
    </row>
    <row r="123" spans="1:23" x14ac:dyDescent="0.2">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c r="W123" s="200"/>
    </row>
    <row r="124" spans="1:23" x14ac:dyDescent="0.2">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c r="W124" s="200"/>
    </row>
    <row r="125" spans="1:23" x14ac:dyDescent="0.2">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row>
    <row r="126" spans="1:23" x14ac:dyDescent="0.2">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c r="W126" s="200"/>
    </row>
    <row r="127" spans="1:23" x14ac:dyDescent="0.2">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c r="W127" s="200"/>
    </row>
    <row r="128" spans="1:23" x14ac:dyDescent="0.2">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c r="W128" s="200"/>
    </row>
    <row r="129" spans="1:23" x14ac:dyDescent="0.2">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c r="W129" s="200"/>
    </row>
    <row r="130" spans="1:23" x14ac:dyDescent="0.2">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c r="W130" s="200"/>
    </row>
    <row r="131" spans="1:23" x14ac:dyDescent="0.2">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c r="W131" s="200"/>
    </row>
    <row r="132" spans="1:23" x14ac:dyDescent="0.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c r="W132" s="200"/>
    </row>
    <row r="133" spans="1:23" x14ac:dyDescent="0.2">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c r="W133" s="200"/>
    </row>
    <row r="134" spans="1:23" x14ac:dyDescent="0.2">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c r="W134" s="200"/>
    </row>
    <row r="135" spans="1:23" x14ac:dyDescent="0.2">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c r="W135" s="200"/>
    </row>
    <row r="136" spans="1:23" x14ac:dyDescent="0.2">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c r="W136" s="200"/>
    </row>
    <row r="137" spans="1:23" x14ac:dyDescent="0.2">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c r="W137" s="200"/>
    </row>
    <row r="138" spans="1:23" x14ac:dyDescent="0.2">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c r="W138" s="200"/>
    </row>
    <row r="139" spans="1:23" x14ac:dyDescent="0.2">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c r="W139" s="200"/>
    </row>
    <row r="140" spans="1:23" x14ac:dyDescent="0.2">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c r="W140" s="200"/>
    </row>
    <row r="141" spans="1:23" x14ac:dyDescent="0.2">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c r="W141" s="200"/>
    </row>
    <row r="142" spans="1:23" x14ac:dyDescent="0.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c r="W142" s="200"/>
    </row>
    <row r="143" spans="1:23" x14ac:dyDescent="0.2">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row>
    <row r="144" spans="1:23" x14ac:dyDescent="0.2">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c r="W144" s="200"/>
    </row>
    <row r="145" spans="1:23" x14ac:dyDescent="0.2">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c r="W145" s="200"/>
    </row>
    <row r="146" spans="1:23" x14ac:dyDescent="0.2">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c r="W146" s="200"/>
    </row>
    <row r="147" spans="1:23" x14ac:dyDescent="0.2">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c r="W147" s="200"/>
    </row>
    <row r="148" spans="1:23" x14ac:dyDescent="0.2">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c r="W148" s="200"/>
    </row>
    <row r="149" spans="1:23" x14ac:dyDescent="0.2">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c r="W149" s="200"/>
    </row>
    <row r="150" spans="1:23" x14ac:dyDescent="0.2">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c r="W150" s="200"/>
    </row>
    <row r="151" spans="1:23" x14ac:dyDescent="0.2">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c r="W151" s="200"/>
    </row>
    <row r="152" spans="1:23" x14ac:dyDescent="0.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c r="W152" s="200"/>
    </row>
    <row r="153" spans="1:23" x14ac:dyDescent="0.2">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c r="W153" s="200"/>
    </row>
    <row r="154" spans="1:23" x14ac:dyDescent="0.2">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c r="W154" s="200"/>
    </row>
    <row r="155" spans="1:23" x14ac:dyDescent="0.2">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c r="W155" s="200"/>
    </row>
    <row r="156" spans="1:23" x14ac:dyDescent="0.2">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c r="W156" s="200"/>
    </row>
    <row r="157" spans="1:23" x14ac:dyDescent="0.2">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c r="W157" s="200"/>
    </row>
    <row r="158" spans="1:23" x14ac:dyDescent="0.2">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c r="W158" s="200"/>
    </row>
    <row r="159" spans="1:23" x14ac:dyDescent="0.2">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c r="W159" s="200"/>
    </row>
    <row r="160" spans="1:23" x14ac:dyDescent="0.2">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c r="W160" s="200"/>
    </row>
    <row r="161" spans="1:23" x14ac:dyDescent="0.2">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c r="W161" s="200"/>
    </row>
    <row r="162" spans="1:23" x14ac:dyDescent="0.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c r="W162" s="200"/>
    </row>
    <row r="163" spans="1:23" x14ac:dyDescent="0.2">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c r="W163" s="200"/>
    </row>
    <row r="164" spans="1:23" x14ac:dyDescent="0.2">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c r="W164" s="200"/>
    </row>
    <row r="165" spans="1:23" x14ac:dyDescent="0.2">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c r="W165" s="200"/>
    </row>
    <row r="166" spans="1:23" x14ac:dyDescent="0.2">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row>
    <row r="167" spans="1:23" x14ac:dyDescent="0.2">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c r="W167" s="200"/>
    </row>
    <row r="168" spans="1:23" x14ac:dyDescent="0.2">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c r="W168" s="200"/>
    </row>
    <row r="169" spans="1:23" x14ac:dyDescent="0.2">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c r="W169" s="200"/>
    </row>
    <row r="170" spans="1:23" x14ac:dyDescent="0.2">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c r="W170" s="200"/>
    </row>
    <row r="171" spans="1:23" x14ac:dyDescent="0.2">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c r="W171" s="200"/>
    </row>
    <row r="172" spans="1:23" x14ac:dyDescent="0.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c r="W172" s="200"/>
    </row>
    <row r="173" spans="1:23" x14ac:dyDescent="0.2">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c r="W173" s="200"/>
    </row>
    <row r="174" spans="1:23" x14ac:dyDescent="0.2">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c r="W174" s="200"/>
    </row>
    <row r="175" spans="1:23" x14ac:dyDescent="0.2">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c r="W175" s="200"/>
    </row>
    <row r="176" spans="1:23" x14ac:dyDescent="0.2">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c r="W176" s="200"/>
    </row>
    <row r="177" spans="1:23" x14ac:dyDescent="0.2">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c r="W177" s="200"/>
    </row>
    <row r="178" spans="1:23" x14ac:dyDescent="0.2">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c r="W178" s="200"/>
    </row>
    <row r="179" spans="1:23" x14ac:dyDescent="0.2">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c r="W179" s="200"/>
    </row>
    <row r="180" spans="1:23" x14ac:dyDescent="0.2">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c r="W180" s="200"/>
    </row>
  </sheetData>
  <sheetProtection password="C79E" sheet="1" objects="1" scenarios="1" formatCells="0" formatColumns="0" formatRows="0"/>
  <mergeCells count="77">
    <mergeCell ref="O1:O3"/>
    <mergeCell ref="B35:H35"/>
    <mergeCell ref="B26:H26"/>
    <mergeCell ref="B27:H27"/>
    <mergeCell ref="B28:H28"/>
    <mergeCell ref="B30:H30"/>
    <mergeCell ref="B31:H31"/>
    <mergeCell ref="B29:H29"/>
    <mergeCell ref="L4:S4"/>
    <mergeCell ref="A3:H3"/>
    <mergeCell ref="R1:R3"/>
    <mergeCell ref="B33:H33"/>
    <mergeCell ref="B25:H25"/>
    <mergeCell ref="B34:H34"/>
    <mergeCell ref="B21:H21"/>
    <mergeCell ref="B24:H24"/>
    <mergeCell ref="A55:H55"/>
    <mergeCell ref="B49:G49"/>
    <mergeCell ref="B51:G51"/>
    <mergeCell ref="B52:G52"/>
    <mergeCell ref="A53:H53"/>
    <mergeCell ref="B50:G50"/>
    <mergeCell ref="F63:H63"/>
    <mergeCell ref="B56:H56"/>
    <mergeCell ref="A57:H57"/>
    <mergeCell ref="B58:H58"/>
    <mergeCell ref="A59:H59"/>
    <mergeCell ref="A60:H60"/>
    <mergeCell ref="A61:H61"/>
    <mergeCell ref="B23:H23"/>
    <mergeCell ref="B36:H36"/>
    <mergeCell ref="B32:H32"/>
    <mergeCell ref="A54:H54"/>
    <mergeCell ref="B46:H46"/>
    <mergeCell ref="B47:G47"/>
    <mergeCell ref="B38:H38"/>
    <mergeCell ref="B40:H40"/>
    <mergeCell ref="B41:H41"/>
    <mergeCell ref="B48:G48"/>
    <mergeCell ref="B45:H45"/>
    <mergeCell ref="B39:H39"/>
    <mergeCell ref="B44:H44"/>
    <mergeCell ref="B42:H42"/>
    <mergeCell ref="B43:H43"/>
    <mergeCell ref="B37:H37"/>
    <mergeCell ref="U4:W4"/>
    <mergeCell ref="B17:H17"/>
    <mergeCell ref="B18:H18"/>
    <mergeCell ref="B19:H19"/>
    <mergeCell ref="B20:H20"/>
    <mergeCell ref="B13:H13"/>
    <mergeCell ref="B14:H14"/>
    <mergeCell ref="B16:H16"/>
    <mergeCell ref="B15:H15"/>
    <mergeCell ref="A9:H9"/>
    <mergeCell ref="A10:H10"/>
    <mergeCell ref="B11:H11"/>
    <mergeCell ref="B12:H12"/>
    <mergeCell ref="A6:H6"/>
    <mergeCell ref="A7:H7"/>
    <mergeCell ref="A8:H8"/>
    <mergeCell ref="U1:U3"/>
    <mergeCell ref="V1:V3"/>
    <mergeCell ref="W1:W3"/>
    <mergeCell ref="A22:H22"/>
    <mergeCell ref="A1:H2"/>
    <mergeCell ref="J1:J4"/>
    <mergeCell ref="I1:I4"/>
    <mergeCell ref="K1:K4"/>
    <mergeCell ref="S1:S3"/>
    <mergeCell ref="L1:L3"/>
    <mergeCell ref="M1:M3"/>
    <mergeCell ref="N1:N3"/>
    <mergeCell ref="Q1:Q3"/>
    <mergeCell ref="P1:P3"/>
    <mergeCell ref="T1:T3"/>
    <mergeCell ref="A4:H4"/>
  </mergeCells>
  <phoneticPr fontId="0" type="noConversion"/>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activeCell="K3" sqref="K3:L3"/>
    </sheetView>
  </sheetViews>
  <sheetFormatPr defaultColWidth="9.140625"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5703125" style="1" customWidth="1"/>
    <col min="19" max="19" width="12.7109375" style="1" customWidth="1"/>
    <col min="20" max="20" width="10.5703125" style="1" customWidth="1"/>
    <col min="21" max="21" width="12.7109375" style="1" customWidth="1"/>
    <col min="22" max="22" width="10.5703125" style="1" customWidth="1"/>
    <col min="23" max="23" width="12.7109375" style="1" customWidth="1"/>
    <col min="24" max="24" width="10.42578125" style="1" customWidth="1"/>
    <col min="25" max="25" width="12.7109375" style="230" customWidth="1"/>
    <col min="26" max="26" width="12.28515625" style="230" customWidth="1"/>
    <col min="27" max="27" width="10.5703125" style="230" customWidth="1"/>
    <col min="28" max="30" width="10.5703125" style="231" customWidth="1"/>
    <col min="31" max="31" width="13.85546875" style="68" customWidth="1"/>
    <col min="32" max="32" width="19" style="68" customWidth="1"/>
    <col min="33" max="33" width="59.85546875" style="184" customWidth="1"/>
    <col min="34" max="34" width="5.28515625" style="68" customWidth="1"/>
    <col min="35" max="35" width="12.7109375" style="163" customWidth="1"/>
    <col min="36" max="36" width="13.7109375" style="163" customWidth="1"/>
    <col min="37" max="37" width="40.7109375" style="163" customWidth="1"/>
    <col min="38" max="38" width="34.5703125" style="147" customWidth="1"/>
    <col min="39" max="39" width="9.28515625" style="188" customWidth="1"/>
    <col min="40" max="40" width="15.7109375" style="147" customWidth="1"/>
    <col min="41" max="50" width="21.7109375" style="147" customWidth="1"/>
    <col min="51" max="16384" width="9.140625" style="1"/>
  </cols>
  <sheetData>
    <row r="1" spans="1:50" ht="18.75" customHeight="1" thickBot="1" x14ac:dyDescent="0.25">
      <c r="A1" s="862" t="str">
        <f>'SC Staffing Summary'!A1:F2</f>
        <v>FY 2016</v>
      </c>
      <c r="B1" s="862"/>
      <c r="C1" s="862"/>
      <c r="D1" s="862"/>
      <c r="E1" s="862"/>
      <c r="F1" s="863"/>
      <c r="G1" s="20"/>
      <c r="H1" s="20"/>
      <c r="I1" s="918" t="s">
        <v>539</v>
      </c>
      <c r="J1" s="919"/>
      <c r="K1" s="919"/>
      <c r="L1" s="919"/>
      <c r="M1" s="919"/>
      <c r="N1" s="919"/>
      <c r="O1" s="919"/>
      <c r="P1" s="919"/>
      <c r="Q1" s="919"/>
      <c r="R1" s="919"/>
      <c r="S1" s="919"/>
      <c r="T1" s="919"/>
      <c r="U1" s="919"/>
      <c r="V1" s="919"/>
      <c r="W1" s="919"/>
      <c r="X1" s="919"/>
      <c r="Y1" s="919"/>
      <c r="Z1" s="919"/>
      <c r="AA1" s="919"/>
      <c r="AB1" s="919"/>
      <c r="AC1" s="919"/>
      <c r="AD1" s="919"/>
      <c r="AK1" s="228"/>
      <c r="AL1" s="180"/>
      <c r="AM1" s="180"/>
      <c r="AN1" s="180"/>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8"/>
      <c r="AM2" s="147"/>
    </row>
    <row r="3" spans="1:50" ht="54" customHeight="1" thickBot="1" x14ac:dyDescent="0.25">
      <c r="A3" s="860" t="str">
        <f>'START HERE'!$C$3</f>
        <v>XX</v>
      </c>
      <c r="B3" s="860"/>
      <c r="C3" s="860"/>
      <c r="D3" s="860"/>
      <c r="E3" s="860"/>
      <c r="F3" s="861"/>
      <c r="G3" s="914" t="s">
        <v>540</v>
      </c>
      <c r="H3" s="915"/>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549</v>
      </c>
      <c r="Z3" s="957"/>
      <c r="AA3" s="956" t="s">
        <v>549</v>
      </c>
      <c r="AB3" s="957"/>
      <c r="AC3" s="958" t="s">
        <v>549</v>
      </c>
      <c r="AD3" s="959"/>
      <c r="AK3" s="68"/>
      <c r="AM3" s="147"/>
    </row>
    <row r="4" spans="1:50" ht="31.5" customHeight="1" thickBot="1" x14ac:dyDescent="0.3">
      <c r="A4" s="860" t="str">
        <f>'START HERE'!C4</f>
        <v>GGXXXX0000</v>
      </c>
      <c r="B4" s="860"/>
      <c r="C4" s="860"/>
      <c r="D4" s="860"/>
      <c r="E4" s="860"/>
      <c r="F4" s="861"/>
      <c r="G4" s="916"/>
      <c r="H4" s="917"/>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147"/>
    </row>
    <row r="5" spans="1:50" s="2" customFormat="1" ht="21" thickBot="1" x14ac:dyDescent="0.3">
      <c r="A5" s="534"/>
      <c r="B5" s="532"/>
      <c r="C5" s="532"/>
      <c r="D5" s="532"/>
      <c r="E5" s="532"/>
      <c r="F5" s="533"/>
      <c r="G5" s="912"/>
      <c r="H5" s="913"/>
      <c r="I5" s="538"/>
      <c r="J5" s="539"/>
      <c r="K5" s="538"/>
      <c r="L5" s="539"/>
      <c r="M5" s="538"/>
      <c r="N5" s="539"/>
      <c r="O5" s="538"/>
      <c r="P5" s="539"/>
      <c r="Q5" s="538"/>
      <c r="R5" s="539"/>
      <c r="S5" s="538"/>
      <c r="T5" s="539"/>
      <c r="U5" s="538"/>
      <c r="V5" s="539"/>
      <c r="W5" s="538"/>
      <c r="X5" s="539"/>
      <c r="Y5" s="531" t="s">
        <v>193</v>
      </c>
      <c r="Z5" s="48"/>
      <c r="AA5" s="531" t="s">
        <v>194</v>
      </c>
      <c r="AB5" s="48"/>
      <c r="AC5" s="531" t="s">
        <v>194</v>
      </c>
      <c r="AD5" s="48"/>
      <c r="AE5" s="305"/>
      <c r="AF5" s="288"/>
      <c r="AG5" s="301"/>
      <c r="AH5" s="304"/>
      <c r="AI5" s="301"/>
      <c r="AJ5" s="302"/>
      <c r="AK5" s="290"/>
      <c r="AL5" s="181"/>
      <c r="AM5" s="181"/>
      <c r="AN5" s="181"/>
      <c r="AO5" s="181"/>
      <c r="AP5" s="181"/>
      <c r="AQ5" s="181"/>
      <c r="AR5" s="181"/>
      <c r="AS5" s="181"/>
      <c r="AT5" s="181"/>
      <c r="AU5" s="181"/>
      <c r="AV5" s="181"/>
      <c r="AW5" s="181"/>
      <c r="AX5" s="181"/>
    </row>
    <row r="6" spans="1:50" s="46" customFormat="1" ht="76.5" x14ac:dyDescent="0.25">
      <c r="A6" s="43" t="s">
        <v>153</v>
      </c>
      <c r="B6" s="43" t="s">
        <v>154</v>
      </c>
      <c r="C6" s="329" t="s">
        <v>797</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435"/>
      <c r="AM6" s="508"/>
      <c r="AN6" s="508"/>
      <c r="AO6" s="47"/>
      <c r="AP6" s="47"/>
      <c r="AQ6" s="47"/>
      <c r="AR6" s="47"/>
      <c r="AS6" s="47"/>
      <c r="AT6" s="47"/>
      <c r="AU6" s="438"/>
      <c r="AV6" s="47"/>
      <c r="AW6" s="47"/>
      <c r="AX6" s="47"/>
    </row>
    <row r="7" spans="1:50" s="57" customFormat="1" ht="16.5" customHeight="1" x14ac:dyDescent="0.25">
      <c r="A7" s="85"/>
      <c r="B7" s="526" t="s">
        <v>161</v>
      </c>
      <c r="C7" s="86">
        <f>SUM(C8:C42)</f>
        <v>0</v>
      </c>
      <c r="D7" s="526"/>
      <c r="E7" s="526"/>
      <c r="F7" s="662">
        <f>SUM(G7,I7,K7,M7,O7,Q7,S7,U7,W7,Y7,AA7,AC7)</f>
        <v>0</v>
      </c>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441"/>
      <c r="AF7" s="441"/>
      <c r="AG7" s="440"/>
      <c r="AH7" s="440"/>
      <c r="AI7" s="509"/>
      <c r="AJ7" s="509"/>
      <c r="AK7" s="510"/>
      <c r="AL7" s="509"/>
      <c r="AM7" s="509"/>
      <c r="AN7" s="511"/>
      <c r="AO7" s="185"/>
      <c r="AP7" s="185"/>
      <c r="AQ7" s="185"/>
      <c r="AR7" s="185"/>
      <c r="AS7" s="185"/>
      <c r="AT7" s="185"/>
      <c r="AU7" s="439"/>
      <c r="AV7" s="185"/>
      <c r="AW7" s="185"/>
      <c r="AX7" s="185"/>
    </row>
    <row r="8" spans="1:50" s="66" customFormat="1" ht="16.5" customHeight="1" x14ac:dyDescent="0.25">
      <c r="A8" s="127">
        <f>'SC Staffing Summary'!$A$8</f>
        <v>0</v>
      </c>
      <c r="B8" s="128" t="str">
        <f>'SC Staffing Summary'!B8</f>
        <v>NAWQA-- SC Contact</v>
      </c>
      <c r="C8" s="65">
        <f>SUM(H8,J8,L8,N8,P8,R8,T8,V8,X8,Z8,AB8,AD8)</f>
        <v>0</v>
      </c>
      <c r="D8" s="132">
        <f>'SC Staffing Summary'!D8</f>
        <v>0</v>
      </c>
      <c r="E8" s="132">
        <f>'SC Staffing Summary'!E8</f>
        <v>0</v>
      </c>
      <c r="F8" s="434">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440"/>
      <c r="AF8" s="440"/>
      <c r="AG8" s="440"/>
      <c r="AH8" s="440"/>
      <c r="AI8" s="509"/>
      <c r="AJ8" s="509"/>
      <c r="AK8" s="510"/>
      <c r="AL8" s="509"/>
      <c r="AM8" s="509"/>
      <c r="AN8" s="511"/>
      <c r="AO8" s="68"/>
      <c r="AP8" s="68"/>
      <c r="AQ8" s="68"/>
      <c r="AR8" s="68"/>
      <c r="AS8" s="68"/>
      <c r="AT8" s="68"/>
      <c r="AU8" s="440"/>
      <c r="AV8" s="68"/>
      <c r="AW8" s="68"/>
      <c r="AX8" s="68"/>
    </row>
    <row r="9" spans="1:50" s="66" customFormat="1" ht="16.5" customHeight="1" x14ac:dyDescent="0.25">
      <c r="A9" s="127">
        <f>'SC Staffing Summary'!$A$9</f>
        <v>0</v>
      </c>
      <c r="B9" s="128" t="str">
        <f>'SC Staffing Summary'!$B$9</f>
        <v>Specify</v>
      </c>
      <c r="C9" s="65">
        <f t="shared" ref="C9:C42" si="1">SUM(H9,J9,L9,N9,P9,R9,T9,V9,X9,Z9,AB9,AD9)</f>
        <v>0</v>
      </c>
      <c r="D9" s="132">
        <f>'SC Staffing Summary'!D9</f>
        <v>0</v>
      </c>
      <c r="E9" s="132">
        <f>'SC Staffing Summary'!E9</f>
        <v>0</v>
      </c>
      <c r="F9" s="434">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440"/>
      <c r="AF9" s="440"/>
      <c r="AG9" s="440"/>
      <c r="AH9" s="440"/>
      <c r="AI9" s="509"/>
      <c r="AJ9" s="509"/>
      <c r="AK9" s="510"/>
      <c r="AL9" s="509"/>
      <c r="AM9" s="509"/>
      <c r="AN9" s="511"/>
      <c r="AO9" s="68"/>
      <c r="AP9" s="68"/>
      <c r="AQ9" s="68"/>
      <c r="AR9" s="68"/>
      <c r="AS9" s="68"/>
      <c r="AT9" s="68"/>
      <c r="AU9" s="440"/>
      <c r="AV9" s="68"/>
      <c r="AW9" s="68"/>
      <c r="AX9" s="68"/>
    </row>
    <row r="10" spans="1:50" s="66" customFormat="1" ht="16.5" customHeight="1" x14ac:dyDescent="0.25">
      <c r="A10" s="127">
        <f>'SC Staffing Summary'!$A$10</f>
        <v>0</v>
      </c>
      <c r="B10" s="128" t="str">
        <f>'SC Staffing Summary'!$B$10</f>
        <v>Specify</v>
      </c>
      <c r="C10" s="65">
        <f t="shared" si="1"/>
        <v>0</v>
      </c>
      <c r="D10" s="132">
        <f>'SC Staffing Summary'!D10</f>
        <v>0</v>
      </c>
      <c r="E10" s="132">
        <f>'SC Staffing Summary'!E10</f>
        <v>0</v>
      </c>
      <c r="F10" s="434">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440"/>
      <c r="AF10" s="440"/>
      <c r="AG10" s="440"/>
      <c r="AH10" s="440"/>
      <c r="AI10" s="509"/>
      <c r="AJ10" s="509"/>
      <c r="AK10" s="510"/>
      <c r="AL10" s="509"/>
      <c r="AM10" s="509"/>
      <c r="AN10" s="511"/>
      <c r="AO10" s="68"/>
      <c r="AP10" s="68"/>
      <c r="AQ10" s="68"/>
      <c r="AR10" s="68"/>
      <c r="AS10" s="68"/>
      <c r="AT10" s="68"/>
      <c r="AU10" s="440"/>
      <c r="AV10" s="68"/>
      <c r="AW10" s="68"/>
      <c r="AX10" s="68"/>
    </row>
    <row r="11" spans="1:50" s="66" customFormat="1" ht="16.5" customHeight="1" x14ac:dyDescent="0.25">
      <c r="A11" s="127">
        <f>'SC Staffing Summary'!$A$11</f>
        <v>0</v>
      </c>
      <c r="B11" s="128" t="str">
        <f>'SC Staffing Summary'!$B$11</f>
        <v>Specify</v>
      </c>
      <c r="C11" s="65">
        <f t="shared" si="1"/>
        <v>0</v>
      </c>
      <c r="D11" s="132">
        <f>'SC Staffing Summary'!D11</f>
        <v>0</v>
      </c>
      <c r="E11" s="132">
        <f>'SC Staffing Summary'!E11</f>
        <v>0</v>
      </c>
      <c r="F11" s="434">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440"/>
      <c r="AF11" s="440"/>
      <c r="AG11" s="440"/>
      <c r="AH11" s="440"/>
      <c r="AI11" s="509"/>
      <c r="AJ11" s="509"/>
      <c r="AK11" s="510"/>
      <c r="AL11" s="509"/>
      <c r="AM11" s="509"/>
      <c r="AN11" s="511"/>
      <c r="AO11" s="68"/>
      <c r="AP11" s="68"/>
      <c r="AQ11" s="68"/>
      <c r="AR11" s="68"/>
      <c r="AS11" s="68"/>
      <c r="AT11" s="68"/>
      <c r="AU11" s="440"/>
      <c r="AV11" s="68"/>
      <c r="AW11" s="68"/>
      <c r="AX11" s="68"/>
    </row>
    <row r="12" spans="1:50" s="66" customFormat="1" ht="16.5" customHeight="1" x14ac:dyDescent="0.25">
      <c r="A12" s="127">
        <f>'SC Staffing Summary'!$A$12</f>
        <v>0</v>
      </c>
      <c r="B12" s="128" t="str">
        <f>'SC Staffing Summary'!$B$12</f>
        <v>Specify</v>
      </c>
      <c r="C12" s="65">
        <f t="shared" si="1"/>
        <v>0</v>
      </c>
      <c r="D12" s="132">
        <f>'SC Staffing Summary'!D12</f>
        <v>0</v>
      </c>
      <c r="E12" s="132">
        <f>'SC Staffing Summary'!E12</f>
        <v>0</v>
      </c>
      <c r="F12" s="434">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440"/>
      <c r="AF12" s="440"/>
      <c r="AG12" s="440"/>
      <c r="AH12" s="440"/>
      <c r="AI12" s="509"/>
      <c r="AJ12" s="509"/>
      <c r="AK12" s="510"/>
      <c r="AL12" s="509"/>
      <c r="AM12" s="512"/>
      <c r="AN12" s="511"/>
      <c r="AO12" s="68"/>
      <c r="AP12" s="68"/>
      <c r="AQ12" s="68"/>
      <c r="AR12" s="68"/>
      <c r="AS12" s="68"/>
      <c r="AT12" s="68"/>
      <c r="AU12" s="440"/>
      <c r="AV12" s="68"/>
      <c r="AW12" s="68"/>
      <c r="AX12" s="68"/>
    </row>
    <row r="13" spans="1:50" s="66" customFormat="1" ht="16.5" customHeight="1" x14ac:dyDescent="0.25">
      <c r="A13" s="127">
        <f>'SC Staffing Summary'!$A$13</f>
        <v>0</v>
      </c>
      <c r="B13" s="128" t="str">
        <f>'SC Staffing Summary'!$B$13</f>
        <v>Specify</v>
      </c>
      <c r="C13" s="65">
        <f t="shared" si="1"/>
        <v>0</v>
      </c>
      <c r="D13" s="132">
        <f>'SC Staffing Summary'!D13</f>
        <v>0</v>
      </c>
      <c r="E13" s="132">
        <f>'SC Staffing Summary'!E13</f>
        <v>0</v>
      </c>
      <c r="F13" s="434">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440"/>
      <c r="AF13" s="440"/>
      <c r="AG13" s="440"/>
      <c r="AH13" s="440"/>
      <c r="AI13" s="511"/>
      <c r="AJ13" s="511"/>
      <c r="AK13" s="513"/>
      <c r="AL13" s="511"/>
      <c r="AM13" s="514"/>
      <c r="AN13" s="511"/>
      <c r="AO13" s="68"/>
      <c r="AP13" s="68"/>
      <c r="AQ13" s="68"/>
      <c r="AR13" s="68"/>
      <c r="AS13" s="68"/>
      <c r="AT13" s="68"/>
      <c r="AU13" s="440"/>
      <c r="AV13" s="68"/>
      <c r="AW13" s="68"/>
      <c r="AX13" s="68"/>
    </row>
    <row r="14" spans="1:50" s="66" customFormat="1" ht="16.5" customHeight="1" x14ac:dyDescent="0.2">
      <c r="A14" s="127">
        <f>'SC Staffing Summary'!$A$14</f>
        <v>0</v>
      </c>
      <c r="B14" s="128" t="str">
        <f>'SC Staffing Summary'!$B$14</f>
        <v>Specify</v>
      </c>
      <c r="C14" s="65">
        <f t="shared" si="1"/>
        <v>0</v>
      </c>
      <c r="D14" s="132">
        <f>'SC Staffing Summary'!D14</f>
        <v>0</v>
      </c>
      <c r="E14" s="132">
        <f>'SC Staffing Summary'!E14</f>
        <v>0</v>
      </c>
      <c r="F14" s="434">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440"/>
      <c r="AF14" s="440"/>
      <c r="AG14" s="440"/>
      <c r="AH14" s="440"/>
      <c r="AI14" s="68"/>
      <c r="AJ14" s="68"/>
      <c r="AK14" s="68"/>
      <c r="AL14" s="68"/>
      <c r="AM14" s="68"/>
      <c r="AN14" s="68"/>
      <c r="AO14" s="68"/>
      <c r="AP14" s="68"/>
      <c r="AQ14" s="68"/>
      <c r="AR14" s="68"/>
      <c r="AS14" s="68"/>
      <c r="AT14" s="68"/>
      <c r="AU14" s="440"/>
      <c r="AV14" s="68"/>
      <c r="AW14" s="68"/>
      <c r="AX14" s="68"/>
    </row>
    <row r="15" spans="1:50" s="66" customFormat="1" ht="16.5" customHeight="1" x14ac:dyDescent="0.2">
      <c r="A15" s="127">
        <f>'SC Staffing Summary'!$A$15</f>
        <v>0</v>
      </c>
      <c r="B15" s="128" t="str">
        <f>'SC Staffing Summary'!$B$15</f>
        <v>Specify</v>
      </c>
      <c r="C15" s="65">
        <f t="shared" si="1"/>
        <v>0</v>
      </c>
      <c r="D15" s="132">
        <f>'SC Staffing Summary'!D15</f>
        <v>0</v>
      </c>
      <c r="E15" s="132">
        <f>'SC Staffing Summary'!E15</f>
        <v>0</v>
      </c>
      <c r="F15" s="434">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440"/>
      <c r="AF15" s="440"/>
      <c r="AG15" s="440"/>
      <c r="AH15" s="440"/>
      <c r="AI15" s="68"/>
      <c r="AJ15" s="68"/>
      <c r="AK15" s="68"/>
      <c r="AL15" s="68"/>
      <c r="AM15" s="68"/>
      <c r="AN15" s="68"/>
      <c r="AO15" s="68"/>
      <c r="AP15" s="68"/>
      <c r="AQ15" s="68"/>
      <c r="AR15" s="68"/>
      <c r="AS15" s="68"/>
      <c r="AT15" s="68"/>
      <c r="AU15" s="440"/>
      <c r="AV15" s="68"/>
      <c r="AW15" s="68"/>
      <c r="AX15" s="68"/>
    </row>
    <row r="16" spans="1:50" s="66" customFormat="1" ht="16.5" customHeight="1" x14ac:dyDescent="0.2">
      <c r="A16" s="127">
        <f>'SC Staffing Summary'!$A$16</f>
        <v>0</v>
      </c>
      <c r="B16" s="128" t="str">
        <f>'SC Staffing Summary'!$B$16</f>
        <v>Specify</v>
      </c>
      <c r="C16" s="65">
        <f t="shared" si="1"/>
        <v>0</v>
      </c>
      <c r="D16" s="132">
        <f>'SC Staffing Summary'!D16</f>
        <v>0</v>
      </c>
      <c r="E16" s="132">
        <f>'SC Staffing Summary'!E16</f>
        <v>0</v>
      </c>
      <c r="F16" s="434">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440"/>
      <c r="AI16" s="68"/>
      <c r="AJ16" s="68"/>
      <c r="AK16" s="68"/>
      <c r="AL16" s="68"/>
      <c r="AM16" s="68"/>
      <c r="AN16" s="68"/>
      <c r="AO16" s="68"/>
      <c r="AP16" s="68"/>
      <c r="AQ16" s="68"/>
      <c r="AR16" s="68"/>
      <c r="AS16" s="68"/>
      <c r="AT16" s="68"/>
      <c r="AU16" s="440"/>
      <c r="AV16" s="68"/>
      <c r="AW16" s="68"/>
      <c r="AX16" s="68"/>
    </row>
    <row r="17" spans="1:50" s="66" customFormat="1" ht="16.5" customHeight="1" x14ac:dyDescent="0.2">
      <c r="A17" s="127">
        <f>'SC Staffing Summary'!$A$17</f>
        <v>0</v>
      </c>
      <c r="B17" s="128" t="str">
        <f>'SC Staffing Summary'!$B$17</f>
        <v>Specify</v>
      </c>
      <c r="C17" s="65">
        <f t="shared" si="1"/>
        <v>0</v>
      </c>
      <c r="D17" s="132">
        <f>'SC Staffing Summary'!D17</f>
        <v>0</v>
      </c>
      <c r="E17" s="132">
        <f>'SC Staffing Summary'!E17</f>
        <v>0</v>
      </c>
      <c r="F17" s="434">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440"/>
      <c r="AI17" s="307"/>
      <c r="AJ17" s="307"/>
      <c r="AK17" s="68"/>
      <c r="AL17" s="68"/>
      <c r="AM17" s="68"/>
      <c r="AN17" s="68"/>
      <c r="AO17" s="68"/>
      <c r="AP17" s="68"/>
      <c r="AQ17" s="68"/>
      <c r="AR17" s="68"/>
      <c r="AS17" s="68"/>
      <c r="AT17" s="68"/>
      <c r="AU17" s="440"/>
      <c r="AV17" s="68"/>
      <c r="AW17" s="68"/>
      <c r="AX17" s="68"/>
    </row>
    <row r="18" spans="1:50" s="66" customFormat="1" ht="16.5" customHeight="1" x14ac:dyDescent="0.2">
      <c r="A18" s="127">
        <f>'SC Staffing Summary'!$A$18</f>
        <v>0</v>
      </c>
      <c r="B18" s="128" t="str">
        <f>'SC Staffing Summary'!$B$18</f>
        <v>Specify</v>
      </c>
      <c r="C18" s="65">
        <f t="shared" si="1"/>
        <v>0</v>
      </c>
      <c r="D18" s="132">
        <f>'SC Staffing Summary'!D18</f>
        <v>0</v>
      </c>
      <c r="E18" s="132">
        <f>'SC Staffing Summary'!E18</f>
        <v>0</v>
      </c>
      <c r="F18" s="434">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440"/>
      <c r="AI18" s="307"/>
      <c r="AJ18" s="307"/>
      <c r="AK18" s="68"/>
      <c r="AL18" s="68"/>
      <c r="AM18" s="68"/>
      <c r="AN18" s="68"/>
      <c r="AO18" s="68"/>
      <c r="AP18" s="68"/>
      <c r="AQ18" s="68"/>
      <c r="AR18" s="68"/>
      <c r="AS18" s="68"/>
      <c r="AT18" s="68"/>
      <c r="AU18" s="440"/>
      <c r="AV18" s="68"/>
      <c r="AW18" s="68"/>
      <c r="AX18" s="68"/>
    </row>
    <row r="19" spans="1:50" s="66" customFormat="1" ht="16.5" customHeight="1" x14ac:dyDescent="0.2">
      <c r="A19" s="127">
        <f>'SC Staffing Summary'!$A$19</f>
        <v>0</v>
      </c>
      <c r="B19" s="128" t="str">
        <f>'SC Staffing Summary'!$B$19</f>
        <v>Specify</v>
      </c>
      <c r="C19" s="65">
        <f t="shared" si="1"/>
        <v>0</v>
      </c>
      <c r="D19" s="132">
        <f>'SC Staffing Summary'!D19</f>
        <v>0</v>
      </c>
      <c r="E19" s="132">
        <f>'SC Staffing Summary'!E19</f>
        <v>0</v>
      </c>
      <c r="F19" s="434">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440"/>
      <c r="AI19" s="307"/>
      <c r="AJ19" s="307"/>
      <c r="AK19" s="432"/>
      <c r="AL19" s="68"/>
      <c r="AM19" s="68"/>
      <c r="AN19" s="68"/>
      <c r="AO19" s="68"/>
      <c r="AP19" s="68"/>
      <c r="AQ19" s="68"/>
      <c r="AR19" s="68"/>
      <c r="AS19" s="68"/>
      <c r="AT19" s="68"/>
      <c r="AU19" s="440"/>
      <c r="AV19" s="68"/>
      <c r="AW19" s="68"/>
      <c r="AX19" s="68"/>
    </row>
    <row r="20" spans="1:50" s="66" customFormat="1" ht="16.5" customHeight="1" x14ac:dyDescent="0.2">
      <c r="A20" s="127">
        <f>'SC Staffing Summary'!$A$20</f>
        <v>0</v>
      </c>
      <c r="B20" s="128" t="str">
        <f>'SC Staffing Summary'!$B$20</f>
        <v>Specify</v>
      </c>
      <c r="C20" s="65">
        <f t="shared" si="1"/>
        <v>0</v>
      </c>
      <c r="D20" s="132">
        <f>'SC Staffing Summary'!D20</f>
        <v>0</v>
      </c>
      <c r="E20" s="132">
        <f>'SC Staffing Summary'!E20</f>
        <v>0</v>
      </c>
      <c r="F20" s="434">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440"/>
      <c r="AI20" s="307"/>
      <c r="AJ20" s="307"/>
      <c r="AK20" s="307"/>
      <c r="AL20" s="68"/>
      <c r="AM20" s="68"/>
      <c r="AN20" s="68"/>
      <c r="AO20" s="68"/>
      <c r="AP20" s="68"/>
      <c r="AQ20" s="68"/>
      <c r="AR20" s="68"/>
      <c r="AS20" s="68"/>
      <c r="AT20" s="68"/>
      <c r="AU20" s="440"/>
      <c r="AV20" s="68"/>
      <c r="AW20" s="68"/>
      <c r="AX20" s="68"/>
    </row>
    <row r="21" spans="1:50" s="66" customFormat="1" ht="16.5" customHeight="1" x14ac:dyDescent="0.2">
      <c r="A21" s="127">
        <f>'SC Staffing Summary'!$A$21</f>
        <v>0</v>
      </c>
      <c r="B21" s="128" t="str">
        <f>'SC Staffing Summary'!$B$21</f>
        <v>Specify</v>
      </c>
      <c r="C21" s="65">
        <f t="shared" si="1"/>
        <v>0</v>
      </c>
      <c r="D21" s="132">
        <f>'SC Staffing Summary'!D21</f>
        <v>0</v>
      </c>
      <c r="E21" s="132">
        <f>'SC Staffing Summary'!E21</f>
        <v>0</v>
      </c>
      <c r="F21" s="434">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296"/>
      <c r="AF21" s="296"/>
      <c r="AG21" s="289"/>
      <c r="AH21" s="307"/>
      <c r="AI21" s="307"/>
      <c r="AJ21" s="307"/>
      <c r="AK21" s="307"/>
      <c r="AL21" s="68"/>
      <c r="AM21" s="68"/>
      <c r="AN21" s="68"/>
      <c r="AO21" s="68"/>
      <c r="AP21" s="68"/>
      <c r="AQ21" s="68"/>
      <c r="AR21" s="68"/>
      <c r="AS21" s="68"/>
      <c r="AT21" s="68"/>
      <c r="AU21" s="68"/>
      <c r="AV21" s="68"/>
      <c r="AW21" s="68"/>
      <c r="AX21" s="68"/>
    </row>
    <row r="22" spans="1:50" s="66" customFormat="1" ht="16.5" customHeight="1" x14ac:dyDescent="0.2">
      <c r="A22" s="127">
        <f>'SC Staffing Summary'!$A$22</f>
        <v>0</v>
      </c>
      <c r="B22" s="128" t="str">
        <f>'SC Staffing Summary'!$B$22</f>
        <v>Specify</v>
      </c>
      <c r="C22" s="65">
        <f t="shared" si="1"/>
        <v>0</v>
      </c>
      <c r="D22" s="132">
        <f>'SC Staffing Summary'!D22</f>
        <v>0</v>
      </c>
      <c r="E22" s="132">
        <f>'SC Staffing Summary'!E22</f>
        <v>0</v>
      </c>
      <c r="F22" s="434">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296"/>
      <c r="AF22" s="296"/>
      <c r="AG22" s="289"/>
      <c r="AH22" s="307"/>
      <c r="AI22" s="307"/>
      <c r="AJ22" s="307"/>
      <c r="AK22" s="307"/>
      <c r="AL22" s="68"/>
      <c r="AM22" s="68"/>
      <c r="AN22" s="68"/>
      <c r="AO22" s="68"/>
      <c r="AP22" s="68"/>
      <c r="AQ22" s="68"/>
      <c r="AR22" s="68"/>
      <c r="AS22" s="68"/>
      <c r="AT22" s="68"/>
      <c r="AU22" s="68"/>
      <c r="AV22" s="68"/>
      <c r="AW22" s="68"/>
      <c r="AX22" s="68"/>
    </row>
    <row r="23" spans="1:50" s="66" customFormat="1" ht="16.5" customHeight="1" x14ac:dyDescent="0.2">
      <c r="A23" s="127">
        <f>'SC Staffing Summary'!$A$23</f>
        <v>0</v>
      </c>
      <c r="B23" s="128" t="str">
        <f>'SC Staffing Summary'!$B$23</f>
        <v>Specify</v>
      </c>
      <c r="C23" s="65">
        <f t="shared" si="1"/>
        <v>0</v>
      </c>
      <c r="D23" s="132">
        <f>'SC Staffing Summary'!D23</f>
        <v>0</v>
      </c>
      <c r="E23" s="132">
        <f>'SC Staffing Summary'!E23</f>
        <v>0</v>
      </c>
      <c r="F23" s="434">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296"/>
      <c r="AF23" s="296"/>
      <c r="AG23" s="289"/>
      <c r="AH23" s="307"/>
      <c r="AI23" s="307"/>
      <c r="AJ23" s="307"/>
      <c r="AK23" s="307"/>
      <c r="AL23" s="68"/>
      <c r="AM23" s="68"/>
      <c r="AN23" s="68"/>
      <c r="AO23" s="68"/>
      <c r="AP23" s="68"/>
      <c r="AQ23" s="68"/>
      <c r="AR23" s="68"/>
      <c r="AS23" s="68"/>
      <c r="AT23" s="68"/>
      <c r="AU23" s="68"/>
      <c r="AV23" s="68"/>
      <c r="AW23" s="68"/>
      <c r="AX23" s="68"/>
    </row>
    <row r="24" spans="1:50" s="66" customFormat="1" ht="16.5" customHeight="1" x14ac:dyDescent="0.2">
      <c r="A24" s="127">
        <f>'SC Staffing Summary'!$A$24</f>
        <v>0</v>
      </c>
      <c r="B24" s="128" t="str">
        <f>'SC Staffing Summary'!$B$24</f>
        <v>Specify</v>
      </c>
      <c r="C24" s="65">
        <f t="shared" si="1"/>
        <v>0</v>
      </c>
      <c r="D24" s="132">
        <f>'SC Staffing Summary'!D24</f>
        <v>0</v>
      </c>
      <c r="E24" s="132">
        <f>'SC Staffing Summary'!E24</f>
        <v>0</v>
      </c>
      <c r="F24" s="434">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443"/>
      <c r="AF24" s="296"/>
      <c r="AG24" s="289"/>
      <c r="AH24" s="307"/>
      <c r="AI24" s="307"/>
      <c r="AJ24" s="307"/>
      <c r="AK24" s="307"/>
      <c r="AL24" s="68"/>
      <c r="AM24" s="68"/>
      <c r="AN24" s="68"/>
      <c r="AO24" s="68"/>
      <c r="AP24" s="68"/>
      <c r="AQ24" s="68"/>
      <c r="AR24" s="68"/>
      <c r="AS24" s="68"/>
      <c r="AT24" s="68"/>
      <c r="AU24" s="68"/>
      <c r="AV24" s="68"/>
      <c r="AW24" s="68"/>
      <c r="AX24" s="68"/>
    </row>
    <row r="25" spans="1:50" s="66" customFormat="1" ht="16.5" customHeight="1" x14ac:dyDescent="0.2">
      <c r="A25" s="127">
        <f>'SC Staffing Summary'!$A$25</f>
        <v>0</v>
      </c>
      <c r="B25" s="128" t="str">
        <f>'SC Staffing Summary'!$B$25</f>
        <v>Specify</v>
      </c>
      <c r="C25" s="65">
        <f t="shared" si="1"/>
        <v>0</v>
      </c>
      <c r="D25" s="132">
        <f>'SC Staffing Summary'!D25</f>
        <v>0</v>
      </c>
      <c r="E25" s="132">
        <f>'SC Staffing Summary'!E25</f>
        <v>0</v>
      </c>
      <c r="F25" s="434">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440"/>
      <c r="AF25" s="440"/>
      <c r="AG25" s="440"/>
      <c r="AH25" s="307"/>
      <c r="AI25" s="307"/>
      <c r="AJ25" s="307"/>
      <c r="AK25" s="307"/>
      <c r="AL25" s="68"/>
      <c r="AM25" s="68"/>
      <c r="AN25" s="68"/>
      <c r="AO25" s="68"/>
      <c r="AP25" s="68"/>
      <c r="AQ25" s="68"/>
      <c r="AR25" s="68"/>
      <c r="AS25" s="68"/>
      <c r="AT25" s="68"/>
      <c r="AU25" s="68"/>
      <c r="AV25" s="68"/>
      <c r="AW25" s="68"/>
      <c r="AX25" s="68"/>
    </row>
    <row r="26" spans="1:50" s="66" customFormat="1" ht="16.5" customHeight="1" x14ac:dyDescent="0.2">
      <c r="A26" s="127">
        <f>'SC Staffing Summary'!$A$26</f>
        <v>0</v>
      </c>
      <c r="B26" s="128" t="str">
        <f>'SC Staffing Summary'!$B$26</f>
        <v>Specify</v>
      </c>
      <c r="C26" s="65">
        <f t="shared" si="1"/>
        <v>0</v>
      </c>
      <c r="D26" s="132">
        <f>'SC Staffing Summary'!D26</f>
        <v>0</v>
      </c>
      <c r="E26" s="132">
        <f>'SC Staffing Summary'!E26</f>
        <v>0</v>
      </c>
      <c r="F26" s="434">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440"/>
      <c r="AF26" s="440"/>
      <c r="AG26" s="440"/>
      <c r="AH26" s="307"/>
      <c r="AI26" s="307"/>
      <c r="AJ26" s="307"/>
      <c r="AK26" s="307"/>
      <c r="AL26" s="68"/>
      <c r="AM26" s="68"/>
      <c r="AN26" s="68"/>
      <c r="AO26" s="68"/>
      <c r="AP26" s="68"/>
      <c r="AQ26" s="68"/>
      <c r="AR26" s="68"/>
      <c r="AS26" s="68"/>
      <c r="AT26" s="68"/>
      <c r="AU26" s="68"/>
      <c r="AV26" s="68"/>
      <c r="AW26" s="68"/>
      <c r="AX26" s="68"/>
    </row>
    <row r="27" spans="1:50" s="66" customFormat="1" ht="16.5" customHeight="1" x14ac:dyDescent="0.2">
      <c r="A27" s="127">
        <f>'SC Staffing Summary'!$A$27</f>
        <v>0</v>
      </c>
      <c r="B27" s="128" t="str">
        <f>'SC Staffing Summary'!$B$27</f>
        <v>Specify</v>
      </c>
      <c r="C27" s="65">
        <f t="shared" si="1"/>
        <v>0</v>
      </c>
      <c r="D27" s="132">
        <f>'SC Staffing Summary'!D27</f>
        <v>0</v>
      </c>
      <c r="E27" s="132">
        <f>'SC Staffing Summary'!E27</f>
        <v>0</v>
      </c>
      <c r="F27" s="434">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440"/>
      <c r="AF27" s="440"/>
      <c r="AG27" s="440"/>
      <c r="AH27" s="307"/>
      <c r="AI27" s="307"/>
      <c r="AJ27" s="307"/>
      <c r="AK27" s="307"/>
      <c r="AL27" s="68"/>
      <c r="AM27" s="68"/>
      <c r="AN27" s="68"/>
      <c r="AO27" s="68"/>
      <c r="AP27" s="68"/>
      <c r="AQ27" s="68"/>
      <c r="AR27" s="68"/>
      <c r="AS27" s="68"/>
      <c r="AT27" s="68"/>
      <c r="AU27" s="68"/>
      <c r="AV27" s="68"/>
      <c r="AW27" s="68"/>
      <c r="AX27" s="68"/>
    </row>
    <row r="28" spans="1:50" s="66" customFormat="1" ht="16.5" customHeight="1" x14ac:dyDescent="0.2">
      <c r="A28" s="127">
        <f>'SC Staffing Summary'!$A$28</f>
        <v>0</v>
      </c>
      <c r="B28" s="128" t="str">
        <f>'SC Staffing Summary'!$B$28</f>
        <v>Specify</v>
      </c>
      <c r="C28" s="65">
        <f t="shared" si="1"/>
        <v>0</v>
      </c>
      <c r="D28" s="132">
        <f>'SC Staffing Summary'!D28</f>
        <v>0</v>
      </c>
      <c r="E28" s="132">
        <f>'SC Staffing Summary'!E28</f>
        <v>0</v>
      </c>
      <c r="F28" s="434">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440"/>
      <c r="AF28" s="440"/>
      <c r="AG28" s="440"/>
      <c r="AH28" s="307"/>
      <c r="AI28" s="307"/>
      <c r="AJ28" s="307"/>
      <c r="AK28" s="307"/>
      <c r="AL28" s="68"/>
      <c r="AM28" s="68"/>
      <c r="AN28" s="68"/>
      <c r="AO28" s="68"/>
      <c r="AP28" s="68"/>
      <c r="AQ28" s="68"/>
      <c r="AR28" s="68"/>
      <c r="AS28" s="68"/>
      <c r="AT28" s="68"/>
      <c r="AU28" s="68"/>
      <c r="AV28" s="68"/>
      <c r="AW28" s="68"/>
      <c r="AX28" s="68"/>
    </row>
    <row r="29" spans="1:50" s="66" customFormat="1" ht="16.5" customHeight="1" x14ac:dyDescent="0.2">
      <c r="A29" s="127">
        <f>'SC Staffing Summary'!$A$29</f>
        <v>0</v>
      </c>
      <c r="B29" s="128" t="str">
        <f>'SC Staffing Summary'!$B$29</f>
        <v>Specify</v>
      </c>
      <c r="C29" s="65">
        <f t="shared" si="1"/>
        <v>0</v>
      </c>
      <c r="D29" s="132">
        <f>'SC Staffing Summary'!D29</f>
        <v>0</v>
      </c>
      <c r="E29" s="132">
        <f>'SC Staffing Summary'!E29</f>
        <v>0</v>
      </c>
      <c r="F29" s="434">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440"/>
      <c r="AF29" s="440"/>
      <c r="AG29" s="440"/>
      <c r="AH29" s="307"/>
      <c r="AI29" s="307"/>
      <c r="AJ29" s="307"/>
      <c r="AK29" s="307"/>
      <c r="AL29" s="68"/>
      <c r="AM29" s="68"/>
      <c r="AN29" s="68"/>
      <c r="AO29" s="68"/>
      <c r="AP29" s="68"/>
      <c r="AQ29" s="68"/>
      <c r="AR29" s="68"/>
      <c r="AS29" s="68"/>
      <c r="AT29" s="68"/>
      <c r="AU29" s="68"/>
      <c r="AV29" s="68"/>
      <c r="AW29" s="68"/>
      <c r="AX29" s="68"/>
    </row>
    <row r="30" spans="1:50" s="66" customFormat="1" ht="16.5" customHeight="1" x14ac:dyDescent="0.2">
      <c r="A30" s="127">
        <f>'SC Staffing Summary'!$A$30</f>
        <v>0</v>
      </c>
      <c r="B30" s="128" t="str">
        <f>'SC Staffing Summary'!$B$30</f>
        <v>Specify</v>
      </c>
      <c r="C30" s="65">
        <f t="shared" si="1"/>
        <v>0</v>
      </c>
      <c r="D30" s="132">
        <f>'SC Staffing Summary'!D30</f>
        <v>0</v>
      </c>
      <c r="E30" s="132">
        <f>'SC Staffing Summary'!E30</f>
        <v>0</v>
      </c>
      <c r="F30" s="434">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440"/>
      <c r="AF30" s="440"/>
      <c r="AG30" s="440"/>
      <c r="AH30" s="307"/>
      <c r="AI30" s="307"/>
      <c r="AJ30" s="307"/>
      <c r="AK30" s="307"/>
      <c r="AL30" s="68"/>
      <c r="AM30" s="68"/>
      <c r="AN30" s="68"/>
      <c r="AO30" s="68"/>
      <c r="AP30" s="68"/>
      <c r="AQ30" s="68"/>
      <c r="AR30" s="68"/>
      <c r="AS30" s="68"/>
      <c r="AT30" s="68"/>
      <c r="AU30" s="68"/>
      <c r="AV30" s="68"/>
      <c r="AW30" s="68"/>
      <c r="AX30" s="68"/>
    </row>
    <row r="31" spans="1:50" s="66" customFormat="1" ht="16.5" customHeight="1" x14ac:dyDescent="0.2">
      <c r="A31" s="127">
        <f>'SC Staffing Summary'!$A$31</f>
        <v>0</v>
      </c>
      <c r="B31" s="128" t="str">
        <f>'SC Staffing Summary'!$B$31</f>
        <v>Specify</v>
      </c>
      <c r="C31" s="65">
        <f t="shared" si="1"/>
        <v>0</v>
      </c>
      <c r="D31" s="132">
        <f>'SC Staffing Summary'!D31</f>
        <v>0</v>
      </c>
      <c r="E31" s="132">
        <f>'SC Staffing Summary'!E31</f>
        <v>0</v>
      </c>
      <c r="F31" s="434">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296"/>
      <c r="AF31" s="292"/>
      <c r="AG31" s="289"/>
      <c r="AH31" s="307"/>
      <c r="AI31" s="307"/>
      <c r="AJ31" s="307"/>
      <c r="AK31" s="307"/>
      <c r="AL31" s="68"/>
      <c r="AM31" s="68"/>
      <c r="AN31" s="68"/>
      <c r="AO31" s="68"/>
      <c r="AP31" s="68"/>
      <c r="AQ31" s="68"/>
      <c r="AR31" s="68"/>
      <c r="AS31" s="68"/>
      <c r="AT31" s="68"/>
      <c r="AU31" s="68"/>
      <c r="AV31" s="68"/>
      <c r="AW31" s="68"/>
      <c r="AX31" s="68"/>
    </row>
    <row r="32" spans="1:50" s="66" customFormat="1" ht="16.5" customHeight="1" x14ac:dyDescent="0.2">
      <c r="A32" s="127">
        <f>'SC Staffing Summary'!$A$32</f>
        <v>0</v>
      </c>
      <c r="B32" s="128" t="str">
        <f>'SC Staffing Summary'!$B$32</f>
        <v>Specify</v>
      </c>
      <c r="C32" s="65">
        <f t="shared" si="1"/>
        <v>0</v>
      </c>
      <c r="D32" s="132">
        <f>'SC Staffing Summary'!D32</f>
        <v>0</v>
      </c>
      <c r="E32" s="132">
        <f>'SC Staffing Summary'!E32</f>
        <v>0</v>
      </c>
      <c r="F32" s="434">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296"/>
      <c r="AF32" s="292"/>
      <c r="AG32" s="289"/>
      <c r="AH32" s="307"/>
      <c r="AI32" s="307"/>
      <c r="AJ32" s="307"/>
      <c r="AK32" s="307"/>
      <c r="AL32" s="68"/>
      <c r="AM32" s="68"/>
      <c r="AN32" s="68"/>
      <c r="AO32" s="68"/>
      <c r="AP32" s="68"/>
      <c r="AQ32" s="68"/>
      <c r="AR32" s="68"/>
      <c r="AS32" s="68"/>
      <c r="AT32" s="68"/>
      <c r="AU32" s="68"/>
      <c r="AV32" s="68"/>
      <c r="AW32" s="68"/>
      <c r="AX32" s="68"/>
    </row>
    <row r="33" spans="1:50" s="66" customFormat="1" ht="16.5" customHeight="1" x14ac:dyDescent="0.2">
      <c r="A33" s="127">
        <f>'SC Staffing Summary'!$A$33</f>
        <v>0</v>
      </c>
      <c r="B33" s="128" t="str">
        <f>'SC Staffing Summary'!$B$33</f>
        <v>Specify</v>
      </c>
      <c r="C33" s="65">
        <f t="shared" si="1"/>
        <v>0</v>
      </c>
      <c r="D33" s="132">
        <f>'SC Staffing Summary'!D33</f>
        <v>0</v>
      </c>
      <c r="E33" s="132">
        <f>'SC Staffing Summary'!E33</f>
        <v>0</v>
      </c>
      <c r="F33" s="434">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296"/>
      <c r="AF33" s="292"/>
      <c r="AG33" s="289"/>
      <c r="AH33" s="307"/>
      <c r="AI33" s="307"/>
      <c r="AJ33" s="307"/>
      <c r="AK33" s="307"/>
      <c r="AL33" s="68"/>
      <c r="AM33" s="68"/>
      <c r="AN33" s="68"/>
      <c r="AO33" s="68"/>
      <c r="AP33" s="68"/>
      <c r="AQ33" s="68"/>
      <c r="AR33" s="68"/>
      <c r="AS33" s="68"/>
      <c r="AT33" s="68"/>
      <c r="AU33" s="68"/>
      <c r="AV33" s="68"/>
      <c r="AW33" s="68"/>
      <c r="AX33" s="68"/>
    </row>
    <row r="34" spans="1:50" s="66" customFormat="1" ht="16.5" customHeight="1" x14ac:dyDescent="0.2">
      <c r="A34" s="127">
        <f>'SC Staffing Summary'!$A$34</f>
        <v>0</v>
      </c>
      <c r="B34" s="128" t="str">
        <f>'SC Staffing Summary'!$B$34</f>
        <v>Specify</v>
      </c>
      <c r="C34" s="65">
        <f t="shared" si="1"/>
        <v>0</v>
      </c>
      <c r="D34" s="132">
        <f>'SC Staffing Summary'!D34</f>
        <v>0</v>
      </c>
      <c r="E34" s="132">
        <f>'SC Staffing Summary'!E34</f>
        <v>0</v>
      </c>
      <c r="F34" s="434">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296"/>
      <c r="AF34" s="296"/>
      <c r="AG34" s="289"/>
      <c r="AH34" s="307"/>
      <c r="AI34" s="307"/>
      <c r="AJ34" s="307"/>
      <c r="AK34" s="307"/>
      <c r="AL34" s="68"/>
      <c r="AM34" s="68"/>
      <c r="AN34" s="68"/>
      <c r="AO34" s="68"/>
      <c r="AP34" s="68"/>
      <c r="AQ34" s="68"/>
      <c r="AR34" s="68"/>
      <c r="AS34" s="68"/>
      <c r="AT34" s="68"/>
      <c r="AU34" s="68"/>
      <c r="AV34" s="68"/>
      <c r="AW34" s="68"/>
      <c r="AX34" s="68"/>
    </row>
    <row r="35" spans="1:50" s="66" customFormat="1" ht="16.5" customHeight="1" x14ac:dyDescent="0.2">
      <c r="A35" s="127">
        <f>'SC Staffing Summary'!$A$35</f>
        <v>0</v>
      </c>
      <c r="B35" s="128" t="str">
        <f>'SC Staffing Summary'!$B$35</f>
        <v>Specify</v>
      </c>
      <c r="C35" s="65">
        <f t="shared" si="1"/>
        <v>0</v>
      </c>
      <c r="D35" s="132">
        <f>'SC Staffing Summary'!D35</f>
        <v>0</v>
      </c>
      <c r="E35" s="132">
        <f>'SC Staffing Summary'!E35</f>
        <v>0</v>
      </c>
      <c r="F35" s="434">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295"/>
      <c r="AF35" s="296"/>
      <c r="AG35" s="289"/>
      <c r="AH35" s="307"/>
      <c r="AI35" s="307"/>
      <c r="AJ35" s="307"/>
      <c r="AK35" s="307"/>
      <c r="AL35" s="68"/>
      <c r="AM35" s="68"/>
      <c r="AN35" s="68"/>
      <c r="AO35" s="68"/>
      <c r="AP35" s="68"/>
      <c r="AQ35" s="68"/>
      <c r="AR35" s="68"/>
      <c r="AS35" s="68"/>
      <c r="AT35" s="68"/>
      <c r="AU35" s="68"/>
      <c r="AV35" s="68"/>
      <c r="AW35" s="68"/>
      <c r="AX35" s="68"/>
    </row>
    <row r="36" spans="1:50" s="66" customFormat="1" ht="16.5" customHeight="1" x14ac:dyDescent="0.2">
      <c r="A36" s="127">
        <f>'SC Staffing Summary'!$A$36</f>
        <v>0</v>
      </c>
      <c r="B36" s="128" t="str">
        <f>'SC Staffing Summary'!$B$36</f>
        <v>Specify</v>
      </c>
      <c r="C36" s="65">
        <f t="shared" si="1"/>
        <v>0</v>
      </c>
      <c r="D36" s="132">
        <f>'SC Staffing Summary'!D36</f>
        <v>0</v>
      </c>
      <c r="E36" s="132">
        <f>'SC Staffing Summary'!E36</f>
        <v>0</v>
      </c>
      <c r="F36" s="434">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296"/>
      <c r="AF36" s="296"/>
      <c r="AG36" s="289"/>
      <c r="AH36" s="307"/>
      <c r="AI36" s="307"/>
      <c r="AJ36" s="307"/>
      <c r="AK36" s="307"/>
      <c r="AL36" s="68"/>
      <c r="AM36" s="68"/>
      <c r="AN36" s="68"/>
      <c r="AO36" s="68"/>
      <c r="AP36" s="68"/>
      <c r="AQ36" s="68"/>
      <c r="AR36" s="68"/>
      <c r="AS36" s="68"/>
      <c r="AT36" s="68"/>
      <c r="AU36" s="68"/>
      <c r="AV36" s="68"/>
      <c r="AW36" s="68"/>
      <c r="AX36" s="68"/>
    </row>
    <row r="37" spans="1:50" s="66" customFormat="1" ht="16.5" customHeight="1" x14ac:dyDescent="0.2">
      <c r="A37" s="127">
        <f>'SC Staffing Summary'!$A$37</f>
        <v>0</v>
      </c>
      <c r="B37" s="128" t="str">
        <f>'SC Staffing Summary'!$B$37</f>
        <v>Specify</v>
      </c>
      <c r="C37" s="65">
        <f t="shared" si="1"/>
        <v>0</v>
      </c>
      <c r="D37" s="132">
        <f>'SC Staffing Summary'!D37</f>
        <v>0</v>
      </c>
      <c r="E37" s="132">
        <f>'SC Staffing Summary'!E37</f>
        <v>0</v>
      </c>
      <c r="F37" s="434">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296"/>
      <c r="AF37" s="296"/>
      <c r="AG37" s="289"/>
      <c r="AH37" s="307"/>
      <c r="AI37" s="307"/>
      <c r="AJ37" s="307"/>
      <c r="AK37" s="307"/>
      <c r="AL37" s="68"/>
      <c r="AM37" s="68"/>
      <c r="AN37" s="68"/>
      <c r="AO37" s="68"/>
      <c r="AP37" s="68"/>
      <c r="AQ37" s="68"/>
      <c r="AR37" s="68"/>
      <c r="AS37" s="68"/>
      <c r="AT37" s="68"/>
      <c r="AU37" s="68"/>
      <c r="AV37" s="68"/>
      <c r="AW37" s="68"/>
      <c r="AX37" s="68"/>
    </row>
    <row r="38" spans="1:50" s="66" customFormat="1" ht="16.5" customHeight="1" x14ac:dyDescent="0.2">
      <c r="A38" s="127">
        <f>'SC Staffing Summary'!$A$38</f>
        <v>0</v>
      </c>
      <c r="B38" s="128" t="str">
        <f>'SC Staffing Summary'!$B$38</f>
        <v>Specify</v>
      </c>
      <c r="C38" s="65">
        <f t="shared" si="1"/>
        <v>0</v>
      </c>
      <c r="D38" s="132">
        <f>'SC Staffing Summary'!D38</f>
        <v>0</v>
      </c>
      <c r="E38" s="132">
        <f>'SC Staffing Summary'!E38</f>
        <v>0</v>
      </c>
      <c r="F38" s="434">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296"/>
      <c r="AF38" s="296"/>
      <c r="AG38" s="289"/>
      <c r="AH38" s="307"/>
      <c r="AI38" s="307"/>
      <c r="AJ38" s="307"/>
      <c r="AK38" s="307"/>
      <c r="AL38" s="68"/>
      <c r="AM38" s="68"/>
      <c r="AN38" s="68"/>
      <c r="AO38" s="68"/>
      <c r="AP38" s="68"/>
      <c r="AQ38" s="68"/>
      <c r="AR38" s="68"/>
      <c r="AS38" s="68"/>
      <c r="AT38" s="68"/>
      <c r="AU38" s="68"/>
      <c r="AV38" s="68"/>
      <c r="AW38" s="68"/>
      <c r="AX38" s="68"/>
    </row>
    <row r="39" spans="1:50" s="66" customFormat="1" ht="16.5" customHeight="1" x14ac:dyDescent="0.2">
      <c r="A39" s="127">
        <f>'SC Staffing Summary'!$A$39</f>
        <v>0</v>
      </c>
      <c r="B39" s="128" t="str">
        <f>'SC Staffing Summary'!$B$39</f>
        <v>Specify</v>
      </c>
      <c r="C39" s="65">
        <f t="shared" si="1"/>
        <v>0</v>
      </c>
      <c r="D39" s="132">
        <f>'SC Staffing Summary'!D39</f>
        <v>0</v>
      </c>
      <c r="E39" s="132">
        <f>'SC Staffing Summary'!E39</f>
        <v>0</v>
      </c>
      <c r="F39" s="434">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296"/>
      <c r="AF39" s="296"/>
      <c r="AG39" s="289"/>
      <c r="AH39" s="307"/>
      <c r="AI39" s="307"/>
      <c r="AJ39" s="307"/>
      <c r="AK39" s="307"/>
      <c r="AL39" s="68"/>
      <c r="AM39" s="68"/>
      <c r="AN39" s="68"/>
      <c r="AO39" s="68"/>
      <c r="AP39" s="68"/>
      <c r="AQ39" s="68"/>
      <c r="AR39" s="68"/>
      <c r="AS39" s="68"/>
      <c r="AT39" s="68"/>
      <c r="AU39" s="68"/>
      <c r="AV39" s="68"/>
      <c r="AW39" s="68"/>
      <c r="AX39" s="68"/>
    </row>
    <row r="40" spans="1:50" s="66" customFormat="1" ht="16.5" customHeight="1" x14ac:dyDescent="0.2">
      <c r="A40" s="127">
        <f>'SC Staffing Summary'!$A$40</f>
        <v>0</v>
      </c>
      <c r="B40" s="128" t="str">
        <f>'SC Staffing Summary'!$B$40</f>
        <v>Specify</v>
      </c>
      <c r="C40" s="65">
        <f t="shared" si="1"/>
        <v>0</v>
      </c>
      <c r="D40" s="132">
        <f>'SC Staffing Summary'!D40</f>
        <v>0</v>
      </c>
      <c r="E40" s="132">
        <f>'SC Staffing Summary'!E40</f>
        <v>0</v>
      </c>
      <c r="F40" s="434">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296"/>
      <c r="AF40" s="296"/>
      <c r="AG40" s="289"/>
      <c r="AH40" s="307"/>
      <c r="AI40" s="307"/>
      <c r="AJ40" s="307"/>
      <c r="AK40" s="307"/>
      <c r="AL40" s="68"/>
      <c r="AM40" s="68"/>
      <c r="AN40" s="68"/>
      <c r="AO40" s="68"/>
      <c r="AP40" s="68"/>
      <c r="AQ40" s="68"/>
      <c r="AR40" s="68"/>
      <c r="AS40" s="68"/>
      <c r="AT40" s="68"/>
      <c r="AU40" s="68"/>
      <c r="AV40" s="68"/>
      <c r="AW40" s="68"/>
      <c r="AX40" s="68"/>
    </row>
    <row r="41" spans="1:50" s="66" customFormat="1" ht="16.5" customHeight="1" x14ac:dyDescent="0.2">
      <c r="A41" s="127">
        <f>'SC Staffing Summary'!$A$41</f>
        <v>0</v>
      </c>
      <c r="B41" s="128" t="str">
        <f>'SC Staffing Summary'!$B$41</f>
        <v>Specify</v>
      </c>
      <c r="C41" s="65">
        <f t="shared" si="1"/>
        <v>0</v>
      </c>
      <c r="D41" s="132">
        <f>'SC Staffing Summary'!D41</f>
        <v>0</v>
      </c>
      <c r="E41" s="132">
        <f>'SC Staffing Summary'!E41</f>
        <v>0</v>
      </c>
      <c r="F41" s="434">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296"/>
      <c r="AF41" s="296"/>
      <c r="AG41" s="289"/>
      <c r="AH41" s="307"/>
      <c r="AI41" s="307"/>
      <c r="AJ41" s="307"/>
      <c r="AK41" s="307"/>
      <c r="AL41" s="68"/>
      <c r="AM41" s="68"/>
      <c r="AN41" s="68"/>
      <c r="AO41" s="68"/>
      <c r="AP41" s="68"/>
      <c r="AQ41" s="68"/>
      <c r="AR41" s="68"/>
      <c r="AS41" s="68"/>
      <c r="AT41" s="68"/>
      <c r="AU41" s="68"/>
      <c r="AV41" s="68"/>
      <c r="AW41" s="68"/>
      <c r="AX41" s="68"/>
    </row>
    <row r="42" spans="1:50" s="66" customFormat="1" ht="16.5" customHeight="1" x14ac:dyDescent="0.2">
      <c r="A42" s="127">
        <f>'SC Staffing Summary'!$A$42</f>
        <v>0</v>
      </c>
      <c r="B42" s="128" t="str">
        <f>'SC Staffing Summary'!$B$42</f>
        <v>Specify</v>
      </c>
      <c r="C42" s="65">
        <f t="shared" si="1"/>
        <v>0</v>
      </c>
      <c r="D42" s="132">
        <f>'SC Staffing Summary'!D42</f>
        <v>0</v>
      </c>
      <c r="E42" s="132">
        <f>'SC Staffing Summary'!E42</f>
        <v>0</v>
      </c>
      <c r="F42" s="434">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296"/>
      <c r="AF42" s="287"/>
      <c r="AG42" s="289"/>
      <c r="AH42" s="307"/>
      <c r="AI42" s="307"/>
      <c r="AJ42" s="307"/>
      <c r="AK42" s="307"/>
      <c r="AL42" s="528"/>
      <c r="AM42" s="528"/>
      <c r="AN42" s="528"/>
      <c r="AO42" s="68"/>
      <c r="AP42" s="68"/>
      <c r="AQ42" s="68"/>
      <c r="AR42" s="68"/>
      <c r="AS42" s="68"/>
      <c r="AT42" s="68"/>
      <c r="AU42" s="68"/>
      <c r="AV42" s="68"/>
      <c r="AW42" s="68"/>
      <c r="AX42" s="68"/>
    </row>
    <row r="43" spans="1:50" s="528" customFormat="1" x14ac:dyDescent="0.2">
      <c r="A43" s="528" t="s">
        <v>82</v>
      </c>
      <c r="B43" s="18" t="s">
        <v>83</v>
      </c>
      <c r="C43" s="40"/>
      <c r="D43" s="40"/>
      <c r="E43" s="40"/>
      <c r="F43" s="40"/>
      <c r="G43" s="40"/>
      <c r="H43" s="40"/>
      <c r="I43" s="40"/>
      <c r="J43" s="40"/>
      <c r="K43" s="40"/>
      <c r="L43" s="40"/>
      <c r="M43" s="40"/>
      <c r="N43" s="40"/>
      <c r="O43" s="40"/>
      <c r="P43" s="40"/>
      <c r="Q43" s="40"/>
      <c r="R43" s="40"/>
      <c r="S43" s="40"/>
      <c r="T43" s="40"/>
      <c r="U43" s="40"/>
      <c r="V43" s="40"/>
      <c r="W43" s="40"/>
      <c r="X43" s="40"/>
      <c r="Y43" s="199"/>
      <c r="Z43" s="199"/>
      <c r="AA43" s="199"/>
      <c r="AB43" s="199"/>
      <c r="AC43" s="199"/>
      <c r="AD43" s="199"/>
      <c r="AE43" s="296"/>
      <c r="AF43" s="292"/>
      <c r="AG43" s="289"/>
      <c r="AH43" s="307"/>
      <c r="AI43" s="307"/>
      <c r="AJ43" s="307"/>
      <c r="AK43" s="307"/>
    </row>
    <row r="44" spans="1:50" s="528" customFormat="1" x14ac:dyDescent="0.2">
      <c r="A44" s="528">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199"/>
      <c r="Z44" s="199"/>
      <c r="AA44" s="199"/>
      <c r="AB44" s="199"/>
      <c r="AC44" s="199"/>
      <c r="AD44" s="199"/>
      <c r="AE44" s="296"/>
      <c r="AF44" s="292"/>
      <c r="AG44" s="289"/>
      <c r="AH44" s="307"/>
      <c r="AI44" s="307"/>
      <c r="AJ44" s="307"/>
      <c r="AK44" s="307"/>
    </row>
    <row r="45" spans="1:50" s="528" customFormat="1" ht="15" customHeight="1" x14ac:dyDescent="0.2">
      <c r="B45" s="18">
        <v>2</v>
      </c>
      <c r="C45" s="40">
        <v>1</v>
      </c>
      <c r="D45" s="40"/>
      <c r="E45" s="40"/>
      <c r="F45" s="40"/>
      <c r="G45" s="40"/>
      <c r="H45" s="40"/>
      <c r="I45" s="40"/>
      <c r="J45" s="40"/>
      <c r="K45" s="40"/>
      <c r="L45" s="40"/>
      <c r="M45" s="40"/>
      <c r="N45" s="40"/>
      <c r="O45" s="40"/>
      <c r="P45" s="40"/>
      <c r="Q45" s="40"/>
      <c r="R45" s="40"/>
      <c r="S45" s="40"/>
      <c r="T45" s="40"/>
      <c r="U45" s="40"/>
      <c r="V45" s="40"/>
      <c r="W45" s="40"/>
      <c r="X45" s="40"/>
      <c r="Y45" s="199"/>
      <c r="Z45" s="199"/>
      <c r="AA45" s="199"/>
      <c r="AB45" s="199"/>
      <c r="AC45" s="199"/>
      <c r="AD45" s="199"/>
      <c r="AE45" s="296"/>
      <c r="AF45" s="296"/>
      <c r="AG45" s="289"/>
      <c r="AH45" s="307"/>
      <c r="AI45" s="307"/>
      <c r="AJ45" s="307"/>
      <c r="AK45" s="307"/>
    </row>
    <row r="46" spans="1:50" s="528" customFormat="1" ht="15" customHeight="1" x14ac:dyDescent="0.2">
      <c r="B46" s="18">
        <v>3</v>
      </c>
      <c r="C46" s="40">
        <v>1</v>
      </c>
      <c r="D46" s="40"/>
      <c r="E46" s="40"/>
      <c r="F46" s="40"/>
      <c r="G46" s="40"/>
      <c r="H46" s="40"/>
      <c r="I46" s="40"/>
      <c r="J46" s="40"/>
      <c r="K46" s="40"/>
      <c r="L46" s="40"/>
      <c r="M46" s="40"/>
      <c r="N46" s="40"/>
      <c r="O46" s="40"/>
      <c r="P46" s="40"/>
      <c r="Q46" s="40"/>
      <c r="R46" s="40"/>
      <c r="S46" s="40"/>
      <c r="T46" s="40"/>
      <c r="U46" s="40"/>
      <c r="V46" s="40"/>
      <c r="W46" s="40"/>
      <c r="X46" s="40"/>
      <c r="Y46" s="199"/>
      <c r="Z46" s="199"/>
      <c r="AA46" s="199"/>
      <c r="AB46" s="199"/>
      <c r="AC46" s="199"/>
      <c r="AD46" s="199"/>
      <c r="AE46" s="296"/>
      <c r="AF46" s="293"/>
      <c r="AG46" s="289"/>
      <c r="AH46" s="307"/>
      <c r="AI46" s="307"/>
      <c r="AJ46" s="307"/>
      <c r="AK46" s="307"/>
    </row>
    <row r="47" spans="1:50" s="528" customFormat="1" ht="15" customHeight="1" x14ac:dyDescent="0.2">
      <c r="B47" s="18">
        <v>4</v>
      </c>
      <c r="C47" s="40">
        <v>1</v>
      </c>
      <c r="D47" s="40"/>
      <c r="E47" s="40"/>
      <c r="F47" s="40"/>
      <c r="G47" s="40"/>
      <c r="H47" s="40"/>
      <c r="I47" s="40"/>
      <c r="J47" s="40"/>
      <c r="K47" s="40"/>
      <c r="L47" s="40"/>
      <c r="M47" s="40"/>
      <c r="N47" s="40"/>
      <c r="O47" s="40"/>
      <c r="P47" s="40"/>
      <c r="Q47" s="40"/>
      <c r="R47" s="40"/>
      <c r="S47" s="40"/>
      <c r="T47" s="40"/>
      <c r="U47" s="40"/>
      <c r="V47" s="40"/>
      <c r="W47" s="40"/>
      <c r="X47" s="40"/>
      <c r="Y47" s="199"/>
      <c r="Z47" s="199"/>
      <c r="AA47" s="199"/>
      <c r="AB47" s="199"/>
      <c r="AC47" s="199"/>
      <c r="AD47" s="199"/>
      <c r="AE47" s="296"/>
      <c r="AF47" s="296"/>
      <c r="AG47" s="289"/>
      <c r="AH47" s="307"/>
      <c r="AI47" s="307"/>
      <c r="AJ47" s="307"/>
      <c r="AK47" s="307"/>
    </row>
    <row r="48" spans="1:50" s="528" customFormat="1" ht="15" customHeight="1" x14ac:dyDescent="0.2">
      <c r="B48" s="18">
        <v>5</v>
      </c>
      <c r="C48" s="40">
        <v>1</v>
      </c>
      <c r="D48" s="40"/>
      <c r="E48" s="40"/>
      <c r="F48" s="40"/>
      <c r="G48" s="40"/>
      <c r="H48" s="40"/>
      <c r="I48" s="40"/>
      <c r="J48" s="40"/>
      <c r="K48" s="40"/>
      <c r="L48" s="40"/>
      <c r="M48" s="40"/>
      <c r="N48" s="40"/>
      <c r="O48" s="40"/>
      <c r="P48" s="40"/>
      <c r="Q48" s="40"/>
      <c r="R48" s="40"/>
      <c r="S48" s="40"/>
      <c r="T48" s="40"/>
      <c r="U48" s="40"/>
      <c r="V48" s="40"/>
      <c r="W48" s="40"/>
      <c r="X48" s="40"/>
      <c r="Y48" s="199"/>
      <c r="Z48" s="199"/>
      <c r="AA48" s="199"/>
      <c r="AB48" s="199"/>
      <c r="AC48" s="199"/>
      <c r="AD48" s="199"/>
      <c r="AE48" s="296"/>
      <c r="AF48" s="296"/>
      <c r="AG48" s="289"/>
      <c r="AH48" s="307"/>
      <c r="AI48" s="307"/>
      <c r="AJ48" s="307"/>
      <c r="AK48" s="307"/>
    </row>
    <row r="49" spans="2:50" s="528" customFormat="1" x14ac:dyDescent="0.2">
      <c r="B49" s="18">
        <v>6</v>
      </c>
      <c r="C49" s="40"/>
      <c r="D49" s="40"/>
      <c r="E49" s="40"/>
      <c r="F49" s="40"/>
      <c r="G49" s="40"/>
      <c r="H49" s="40"/>
      <c r="I49" s="40"/>
      <c r="J49" s="40"/>
      <c r="K49" s="40"/>
      <c r="L49" s="40"/>
      <c r="M49" s="40"/>
      <c r="N49" s="40"/>
      <c r="O49" s="40"/>
      <c r="P49" s="40"/>
      <c r="Q49" s="40"/>
      <c r="R49" s="40"/>
      <c r="S49" s="40"/>
      <c r="T49" s="40"/>
      <c r="U49" s="40"/>
      <c r="V49" s="40"/>
      <c r="W49" s="40"/>
      <c r="X49" s="40"/>
      <c r="Y49" s="199"/>
      <c r="Z49" s="199"/>
      <c r="AA49" s="199"/>
      <c r="AB49" s="199"/>
      <c r="AC49" s="199"/>
      <c r="AD49" s="199"/>
      <c r="AE49" s="296"/>
      <c r="AF49" s="296"/>
      <c r="AG49" s="289"/>
      <c r="AH49" s="307"/>
      <c r="AI49" s="307"/>
      <c r="AJ49" s="307"/>
      <c r="AK49" s="307"/>
    </row>
    <row r="50" spans="2:50" s="528" customFormat="1" x14ac:dyDescent="0.2">
      <c r="B50" s="18">
        <v>7</v>
      </c>
      <c r="C50" s="40"/>
      <c r="D50" s="40"/>
      <c r="E50" s="40"/>
      <c r="F50" s="40"/>
      <c r="G50" s="40"/>
      <c r="H50" s="40"/>
      <c r="I50" s="40"/>
      <c r="J50" s="40"/>
      <c r="K50" s="40"/>
      <c r="L50" s="40"/>
      <c r="M50" s="40"/>
      <c r="N50" s="40"/>
      <c r="O50" s="40"/>
      <c r="P50" s="40"/>
      <c r="Q50" s="40"/>
      <c r="R50" s="40"/>
      <c r="S50" s="40"/>
      <c r="T50" s="40"/>
      <c r="U50" s="40"/>
      <c r="V50" s="40"/>
      <c r="W50" s="40"/>
      <c r="X50" s="40"/>
      <c r="Y50" s="199"/>
      <c r="Z50" s="199"/>
      <c r="AA50" s="199"/>
      <c r="AB50" s="199"/>
      <c r="AC50" s="199"/>
      <c r="AD50" s="199"/>
      <c r="AE50" s="296"/>
      <c r="AF50" s="296"/>
      <c r="AG50" s="289"/>
      <c r="AH50" s="307"/>
      <c r="AI50" s="307"/>
      <c r="AJ50" s="307"/>
      <c r="AK50" s="307"/>
    </row>
    <row r="51" spans="2:50" s="528" customFormat="1" ht="13.5" customHeight="1" x14ac:dyDescent="0.2">
      <c r="B51" s="18">
        <v>8</v>
      </c>
      <c r="C51" s="40"/>
      <c r="D51" s="40"/>
      <c r="E51" s="40"/>
      <c r="F51" s="40"/>
      <c r="G51" s="40"/>
      <c r="H51" s="40"/>
      <c r="I51" s="40"/>
      <c r="J51" s="40"/>
      <c r="K51" s="40"/>
      <c r="L51" s="40"/>
      <c r="M51" s="40"/>
      <c r="N51" s="40"/>
      <c r="O51" s="40"/>
      <c r="P51" s="40"/>
      <c r="Q51" s="40"/>
      <c r="R51" s="40"/>
      <c r="S51" s="40"/>
      <c r="T51" s="40"/>
      <c r="U51" s="40"/>
      <c r="V51" s="40"/>
      <c r="W51" s="40"/>
      <c r="X51" s="40"/>
      <c r="Y51" s="199"/>
      <c r="Z51" s="199"/>
      <c r="AA51" s="199"/>
      <c r="AB51" s="199"/>
      <c r="AC51" s="199"/>
      <c r="AD51" s="199"/>
      <c r="AE51" s="295"/>
      <c r="AF51" s="296"/>
      <c r="AG51" s="289"/>
      <c r="AH51" s="307"/>
      <c r="AI51" s="307"/>
      <c r="AJ51" s="307"/>
      <c r="AK51" s="307"/>
      <c r="AL51" s="160"/>
      <c r="AM51" s="160"/>
      <c r="AN51" s="160"/>
    </row>
    <row r="52" spans="2:50" s="160" customFormat="1" x14ac:dyDescent="0.2">
      <c r="Y52" s="186"/>
      <c r="Z52" s="186"/>
      <c r="AA52" s="186"/>
      <c r="AB52" s="186"/>
      <c r="AC52" s="186"/>
      <c r="AD52" s="186"/>
      <c r="AE52" s="296"/>
      <c r="AF52" s="296"/>
      <c r="AG52" s="289"/>
      <c r="AH52" s="307"/>
      <c r="AI52" s="307"/>
      <c r="AJ52" s="307"/>
      <c r="AK52" s="307"/>
    </row>
    <row r="53" spans="2:50" s="160" customFormat="1" x14ac:dyDescent="0.2">
      <c r="Y53" s="186"/>
      <c r="Z53" s="186"/>
      <c r="AA53" s="186"/>
      <c r="AB53" s="186"/>
      <c r="AC53" s="186"/>
      <c r="AD53" s="186"/>
      <c r="AE53" s="296"/>
      <c r="AF53" s="296"/>
      <c r="AG53" s="289"/>
      <c r="AH53" s="307"/>
      <c r="AI53" s="307"/>
      <c r="AJ53" s="307"/>
      <c r="AK53" s="307"/>
    </row>
    <row r="54" spans="2:50" customFormat="1" x14ac:dyDescent="0.2">
      <c r="B54" s="243" t="s">
        <v>102</v>
      </c>
      <c r="C54" s="247"/>
      <c r="D54" s="247"/>
      <c r="E54" s="248"/>
      <c r="F54" s="248"/>
      <c r="G54" s="248"/>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96"/>
      <c r="AF54" s="296"/>
      <c r="AG54" s="289"/>
      <c r="AH54" s="307"/>
      <c r="AI54" s="307"/>
      <c r="AJ54" s="307"/>
      <c r="AK54" s="307"/>
      <c r="AL54" s="160"/>
      <c r="AM54" s="160"/>
      <c r="AN54" s="160"/>
      <c r="AO54" s="160"/>
      <c r="AP54" s="160"/>
      <c r="AQ54" s="160"/>
      <c r="AR54" s="160"/>
      <c r="AS54" s="160"/>
      <c r="AT54" s="160"/>
      <c r="AU54" s="160"/>
      <c r="AV54" s="160"/>
      <c r="AW54" s="160"/>
      <c r="AX54" s="160"/>
    </row>
    <row r="55" spans="2:50" customFormat="1" x14ac:dyDescent="0.2">
      <c r="B55" s="244">
        <f>SUM(G55:AD55)</f>
        <v>0</v>
      </c>
      <c r="C55" s="247"/>
      <c r="D55" s="247"/>
      <c r="E55" s="248"/>
      <c r="F55" s="248"/>
      <c r="G55" s="245">
        <f>G7</f>
        <v>0</v>
      </c>
      <c r="H55" s="246"/>
      <c r="I55" s="245">
        <f>I7</f>
        <v>0</v>
      </c>
      <c r="J55" s="246"/>
      <c r="K55" s="245">
        <f>K7</f>
        <v>0</v>
      </c>
      <c r="L55" s="246"/>
      <c r="M55" s="245">
        <f>M7</f>
        <v>0</v>
      </c>
      <c r="N55" s="246"/>
      <c r="O55" s="245">
        <f>O7</f>
        <v>0</v>
      </c>
      <c r="P55" s="246"/>
      <c r="Q55" s="245">
        <f>Q7</f>
        <v>0</v>
      </c>
      <c r="R55" s="246"/>
      <c r="S55" s="245">
        <f>S7</f>
        <v>0</v>
      </c>
      <c r="T55" s="246"/>
      <c r="U55" s="245">
        <f>U7</f>
        <v>0</v>
      </c>
      <c r="V55" s="246"/>
      <c r="W55" s="245">
        <f>W7</f>
        <v>0</v>
      </c>
      <c r="X55" s="246"/>
      <c r="Y55" s="245">
        <f>Y7</f>
        <v>0</v>
      </c>
      <c r="Z55" s="246"/>
      <c r="AA55" s="245">
        <f>AA7</f>
        <v>0</v>
      </c>
      <c r="AB55" s="246"/>
      <c r="AC55" s="245">
        <f>AC7</f>
        <v>0</v>
      </c>
      <c r="AD55" s="246"/>
      <c r="AE55" s="296"/>
      <c r="AF55" s="296"/>
      <c r="AG55" s="289"/>
      <c r="AH55" s="307"/>
      <c r="AI55" s="307"/>
      <c r="AJ55" s="307"/>
      <c r="AK55" s="307"/>
      <c r="AL55" s="160"/>
      <c r="AM55" s="160"/>
      <c r="AN55" s="160"/>
      <c r="AO55" s="160"/>
      <c r="AP55" s="160"/>
      <c r="AQ55" s="160"/>
      <c r="AR55" s="160"/>
      <c r="AS55" s="160"/>
      <c r="AT55" s="160"/>
      <c r="AU55" s="160"/>
      <c r="AV55" s="160"/>
      <c r="AW55" s="160"/>
      <c r="AX55" s="160"/>
    </row>
    <row r="56" spans="2:50" s="160" customFormat="1" x14ac:dyDescent="0.2">
      <c r="Y56" s="186"/>
      <c r="Z56" s="186"/>
      <c r="AA56" s="186"/>
      <c r="AB56" s="186"/>
      <c r="AC56" s="186"/>
      <c r="AD56" s="186"/>
      <c r="AE56" s="296"/>
      <c r="AF56" s="296"/>
      <c r="AG56" s="289"/>
      <c r="AH56" s="307"/>
      <c r="AI56" s="307"/>
      <c r="AJ56" s="307"/>
      <c r="AK56" s="307"/>
    </row>
    <row r="57" spans="2:50" s="160" customFormat="1" x14ac:dyDescent="0.2">
      <c r="Y57" s="186"/>
      <c r="Z57" s="186"/>
      <c r="AA57" s="186"/>
      <c r="AB57" s="186"/>
      <c r="AC57" s="186"/>
      <c r="AD57" s="186"/>
      <c r="AE57" s="296"/>
      <c r="AF57" s="296"/>
      <c r="AG57" s="289"/>
      <c r="AH57" s="307"/>
      <c r="AI57" s="307"/>
      <c r="AJ57" s="307"/>
      <c r="AK57" s="307"/>
    </row>
    <row r="58" spans="2:50" s="160" customFormat="1" x14ac:dyDescent="0.2">
      <c r="Y58" s="186"/>
      <c r="Z58" s="186"/>
      <c r="AA58" s="186"/>
      <c r="AB58" s="186"/>
      <c r="AC58" s="186"/>
      <c r="AD58" s="186"/>
      <c r="AE58" s="296"/>
      <c r="AF58" s="296"/>
      <c r="AG58" s="289"/>
      <c r="AH58" s="307"/>
      <c r="AI58" s="307"/>
      <c r="AJ58" s="307"/>
      <c r="AK58" s="307"/>
    </row>
    <row r="59" spans="2:50" s="160" customFormat="1" x14ac:dyDescent="0.2">
      <c r="Y59" s="186"/>
      <c r="Z59" s="186"/>
      <c r="AA59" s="186"/>
      <c r="AB59" s="186"/>
      <c r="AC59" s="186"/>
      <c r="AD59" s="186"/>
      <c r="AE59" s="296"/>
      <c r="AF59" s="296"/>
      <c r="AG59" s="289"/>
      <c r="AH59" s="307"/>
      <c r="AI59" s="307"/>
      <c r="AJ59" s="307"/>
      <c r="AK59" s="307"/>
    </row>
    <row r="60" spans="2:50" s="160" customFormat="1" x14ac:dyDescent="0.2">
      <c r="Y60" s="186"/>
      <c r="Z60" s="186"/>
      <c r="AA60" s="186"/>
      <c r="AB60" s="186"/>
      <c r="AC60" s="186"/>
      <c r="AD60" s="186"/>
      <c r="AE60" s="296"/>
      <c r="AF60" s="296"/>
      <c r="AG60" s="287"/>
      <c r="AH60" s="307"/>
      <c r="AI60" s="307"/>
      <c r="AJ60" s="307"/>
      <c r="AK60" s="307"/>
    </row>
    <row r="61" spans="2:50" s="160" customFormat="1" x14ac:dyDescent="0.2">
      <c r="Y61" s="186"/>
      <c r="Z61" s="186"/>
      <c r="AA61" s="186"/>
      <c r="AB61" s="186"/>
      <c r="AC61" s="186"/>
      <c r="AD61" s="186"/>
      <c r="AE61" s="296"/>
      <c r="AF61" s="296"/>
      <c r="AG61" s="289"/>
      <c r="AH61" s="307"/>
      <c r="AI61" s="307"/>
      <c r="AJ61" s="307"/>
      <c r="AK61" s="307"/>
    </row>
    <row r="62" spans="2:50" s="160" customFormat="1" x14ac:dyDescent="0.2">
      <c r="Y62" s="186"/>
      <c r="Z62" s="186"/>
      <c r="AA62" s="186"/>
      <c r="AB62" s="186"/>
      <c r="AC62" s="186"/>
      <c r="AD62" s="186"/>
      <c r="AE62" s="296"/>
      <c r="AF62" s="296"/>
      <c r="AG62" s="289"/>
      <c r="AH62" s="307"/>
      <c r="AI62" s="307"/>
      <c r="AJ62" s="307"/>
      <c r="AK62" s="307"/>
    </row>
    <row r="63" spans="2:50" s="160" customFormat="1" x14ac:dyDescent="0.2">
      <c r="Y63" s="186"/>
      <c r="Z63" s="186"/>
      <c r="AA63" s="186"/>
      <c r="AB63" s="186"/>
      <c r="AC63" s="186"/>
      <c r="AD63" s="186"/>
      <c r="AE63" s="306"/>
      <c r="AF63" s="306"/>
      <c r="AG63" s="289"/>
      <c r="AH63" s="307"/>
      <c r="AI63" s="307"/>
      <c r="AJ63" s="307"/>
      <c r="AK63" s="307"/>
    </row>
    <row r="64" spans="2:50" s="160" customFormat="1" x14ac:dyDescent="0.2">
      <c r="Y64" s="186"/>
      <c r="Z64" s="186"/>
      <c r="AA64" s="186"/>
      <c r="AB64" s="186"/>
      <c r="AC64" s="186"/>
      <c r="AD64" s="186"/>
      <c r="AE64" s="295"/>
      <c r="AF64" s="296"/>
      <c r="AG64" s="289"/>
      <c r="AH64" s="307"/>
      <c r="AI64" s="307"/>
      <c r="AJ64" s="307"/>
      <c r="AK64" s="307"/>
    </row>
    <row r="65" spans="25:50" s="160" customFormat="1" x14ac:dyDescent="0.2">
      <c r="Y65" s="186"/>
      <c r="Z65" s="186"/>
      <c r="AA65" s="186"/>
      <c r="AB65" s="186"/>
      <c r="AC65" s="186"/>
      <c r="AD65" s="186"/>
      <c r="AE65" s="296"/>
      <c r="AF65" s="292"/>
      <c r="AG65" s="287"/>
      <c r="AH65" s="307"/>
      <c r="AI65" s="307"/>
      <c r="AJ65" s="307"/>
      <c r="AK65" s="307"/>
    </row>
    <row r="66" spans="25:50" s="160" customFormat="1" x14ac:dyDescent="0.2">
      <c r="Y66" s="186"/>
      <c r="Z66" s="186"/>
      <c r="AA66" s="186"/>
      <c r="AB66" s="186"/>
      <c r="AC66" s="186"/>
      <c r="AD66" s="186"/>
      <c r="AE66" s="296"/>
      <c r="AF66" s="292"/>
      <c r="AG66" s="289"/>
      <c r="AH66" s="307"/>
      <c r="AI66" s="307"/>
      <c r="AJ66" s="307"/>
      <c r="AK66" s="307"/>
    </row>
    <row r="67" spans="25:50" s="160" customFormat="1" x14ac:dyDescent="0.2">
      <c r="Y67" s="186"/>
      <c r="Z67" s="186"/>
      <c r="AA67" s="186"/>
      <c r="AB67" s="186"/>
      <c r="AC67" s="186"/>
      <c r="AD67" s="186"/>
      <c r="AE67" s="296"/>
      <c r="AF67" s="292"/>
      <c r="AG67" s="289"/>
      <c r="AH67" s="307"/>
      <c r="AI67" s="307"/>
      <c r="AJ67" s="307"/>
      <c r="AK67" s="307"/>
    </row>
    <row r="68" spans="25:50" s="160" customFormat="1" x14ac:dyDescent="0.2">
      <c r="Y68" s="186"/>
      <c r="Z68" s="186"/>
      <c r="AA68" s="186"/>
      <c r="AB68" s="186"/>
      <c r="AC68" s="186"/>
      <c r="AD68" s="186"/>
      <c r="AE68" s="296"/>
      <c r="AF68" s="292"/>
      <c r="AG68" s="289"/>
      <c r="AH68" s="307"/>
      <c r="AI68" s="307"/>
      <c r="AJ68" s="307"/>
      <c r="AK68" s="307"/>
    </row>
    <row r="69" spans="25:50" s="160" customFormat="1" x14ac:dyDescent="0.2">
      <c r="Y69" s="186"/>
      <c r="Z69" s="186"/>
      <c r="AA69" s="186"/>
      <c r="AB69" s="186"/>
      <c r="AC69" s="186"/>
      <c r="AD69" s="186"/>
      <c r="AE69" s="296"/>
      <c r="AF69" s="296"/>
      <c r="AG69" s="289"/>
      <c r="AH69" s="307"/>
      <c r="AI69" s="307"/>
      <c r="AJ69" s="307"/>
      <c r="AK69" s="307"/>
    </row>
    <row r="70" spans="25:50" s="160" customFormat="1" x14ac:dyDescent="0.2">
      <c r="Y70" s="186"/>
      <c r="Z70" s="186"/>
      <c r="AA70" s="186"/>
      <c r="AB70" s="186"/>
      <c r="AC70" s="186"/>
      <c r="AD70" s="186"/>
      <c r="AE70" s="294"/>
      <c r="AF70" s="292"/>
      <c r="AG70" s="289"/>
      <c r="AH70" s="307"/>
      <c r="AI70" s="307"/>
      <c r="AJ70" s="307"/>
      <c r="AK70" s="307"/>
    </row>
    <row r="71" spans="25:50" s="160" customFormat="1" x14ac:dyDescent="0.2">
      <c r="Y71" s="186"/>
      <c r="Z71" s="186"/>
      <c r="AA71" s="186"/>
      <c r="AB71" s="186"/>
      <c r="AC71" s="186"/>
      <c r="AD71" s="186"/>
      <c r="AE71" s="292"/>
      <c r="AF71" s="292"/>
      <c r="AG71" s="289"/>
      <c r="AH71" s="307"/>
      <c r="AI71" s="307"/>
      <c r="AJ71" s="307"/>
      <c r="AK71" s="307"/>
    </row>
    <row r="72" spans="25:50" s="160" customFormat="1" x14ac:dyDescent="0.2">
      <c r="Y72" s="186"/>
      <c r="Z72" s="186"/>
      <c r="AA72" s="186"/>
      <c r="AB72" s="186"/>
      <c r="AC72" s="186"/>
      <c r="AD72" s="186"/>
      <c r="AE72" s="296"/>
      <c r="AF72" s="296"/>
      <c r="AG72" s="289"/>
      <c r="AH72" s="307"/>
      <c r="AI72" s="307"/>
      <c r="AJ72" s="307"/>
      <c r="AK72" s="307"/>
    </row>
    <row r="73" spans="25:50" s="160" customFormat="1" x14ac:dyDescent="0.2">
      <c r="Y73" s="186"/>
      <c r="Z73" s="186"/>
      <c r="AA73" s="186"/>
      <c r="AB73" s="186"/>
      <c r="AC73" s="186"/>
      <c r="AD73" s="186"/>
      <c r="AE73" s="296"/>
      <c r="AF73" s="296"/>
      <c r="AG73" s="289"/>
      <c r="AH73" s="307"/>
      <c r="AI73" s="307"/>
      <c r="AJ73" s="307"/>
      <c r="AK73" s="307"/>
    </row>
    <row r="74" spans="25:50" customFormat="1" x14ac:dyDescent="0.2">
      <c r="Y74" s="116"/>
      <c r="Z74" s="116"/>
      <c r="AA74" s="116"/>
      <c r="AB74" s="116"/>
      <c r="AC74" s="116"/>
      <c r="AD74" s="116"/>
      <c r="AE74" s="296"/>
      <c r="AF74" s="296"/>
      <c r="AG74" s="289"/>
      <c r="AH74" s="307"/>
      <c r="AI74" s="307"/>
      <c r="AJ74" s="307"/>
      <c r="AK74" s="307"/>
      <c r="AL74" s="160"/>
      <c r="AM74" s="160"/>
      <c r="AN74" s="160"/>
      <c r="AO74" s="160"/>
      <c r="AP74" s="160"/>
      <c r="AQ74" s="160"/>
      <c r="AR74" s="160"/>
      <c r="AS74" s="160"/>
      <c r="AT74" s="160"/>
      <c r="AU74" s="160"/>
      <c r="AV74" s="160"/>
      <c r="AW74" s="160"/>
      <c r="AX74" s="160"/>
    </row>
    <row r="75" spans="25:50" customFormat="1" x14ac:dyDescent="0.2">
      <c r="Y75" s="116"/>
      <c r="Z75" s="116"/>
      <c r="AA75" s="116"/>
      <c r="AB75" s="116"/>
      <c r="AC75" s="116"/>
      <c r="AD75" s="116"/>
      <c r="AE75" s="296"/>
      <c r="AF75" s="296"/>
      <c r="AG75" s="289"/>
      <c r="AH75" s="307"/>
      <c r="AI75" s="307"/>
      <c r="AJ75" s="307"/>
      <c r="AK75" s="307"/>
      <c r="AL75" s="160"/>
      <c r="AM75" s="160"/>
      <c r="AN75" s="160"/>
      <c r="AO75" s="160"/>
      <c r="AP75" s="160"/>
      <c r="AQ75" s="160"/>
      <c r="AR75" s="160"/>
      <c r="AS75" s="160"/>
      <c r="AT75" s="160"/>
      <c r="AU75" s="160"/>
      <c r="AV75" s="160"/>
      <c r="AW75" s="160"/>
      <c r="AX75" s="160"/>
    </row>
    <row r="76" spans="25:50" customFormat="1" x14ac:dyDescent="0.2">
      <c r="Y76" s="116"/>
      <c r="Z76" s="116"/>
      <c r="AA76" s="116"/>
      <c r="AB76" s="116"/>
      <c r="AC76" s="116"/>
      <c r="AD76" s="116"/>
      <c r="AE76" s="296"/>
      <c r="AF76" s="296"/>
      <c r="AG76" s="289"/>
      <c r="AH76" s="307"/>
      <c r="AI76" s="307"/>
      <c r="AJ76" s="307"/>
      <c r="AK76" s="307"/>
      <c r="AL76" s="160"/>
      <c r="AM76" s="160"/>
      <c r="AN76" s="160"/>
      <c r="AO76" s="160"/>
      <c r="AP76" s="160"/>
      <c r="AQ76" s="160"/>
      <c r="AR76" s="160"/>
      <c r="AS76" s="160"/>
      <c r="AT76" s="160"/>
      <c r="AU76" s="160"/>
      <c r="AV76" s="160"/>
      <c r="AW76" s="160"/>
      <c r="AX76" s="160"/>
    </row>
    <row r="77" spans="25:50" customFormat="1" x14ac:dyDescent="0.2">
      <c r="Y77" s="116"/>
      <c r="Z77" s="116"/>
      <c r="AA77" s="116"/>
      <c r="AB77" s="116"/>
      <c r="AC77" s="116"/>
      <c r="AD77" s="116"/>
      <c r="AE77" s="296"/>
      <c r="AF77" s="296"/>
      <c r="AG77" s="289"/>
      <c r="AH77" s="307"/>
      <c r="AI77" s="307"/>
      <c r="AJ77" s="307"/>
      <c r="AK77" s="307"/>
      <c r="AL77" s="160"/>
      <c r="AM77" s="160"/>
      <c r="AN77" s="160"/>
      <c r="AO77" s="160"/>
      <c r="AP77" s="160"/>
      <c r="AQ77" s="160"/>
      <c r="AR77" s="160"/>
      <c r="AS77" s="160"/>
      <c r="AT77" s="160"/>
      <c r="AU77" s="160"/>
      <c r="AV77" s="160"/>
      <c r="AW77" s="160"/>
      <c r="AX77" s="160"/>
    </row>
    <row r="78" spans="25:50" customFormat="1" x14ac:dyDescent="0.2">
      <c r="Y78" s="116"/>
      <c r="Z78" s="116"/>
      <c r="AA78" s="116"/>
      <c r="AB78" s="116"/>
      <c r="AC78" s="116"/>
      <c r="AD78" s="116"/>
      <c r="AE78" s="286"/>
      <c r="AF78" s="286"/>
      <c r="AG78" s="289"/>
      <c r="AH78" s="307"/>
      <c r="AI78" s="307"/>
      <c r="AJ78" s="307"/>
      <c r="AK78" s="307"/>
      <c r="AL78" s="160"/>
      <c r="AM78" s="160"/>
      <c r="AN78" s="160"/>
      <c r="AO78" s="160"/>
      <c r="AP78" s="160"/>
      <c r="AQ78" s="160"/>
      <c r="AR78" s="160"/>
      <c r="AS78" s="160"/>
      <c r="AT78" s="160"/>
      <c r="AU78" s="160"/>
      <c r="AV78" s="160"/>
      <c r="AW78" s="160"/>
      <c r="AX78" s="160"/>
    </row>
    <row r="79" spans="25:50" customFormat="1" x14ac:dyDescent="0.2">
      <c r="Y79" s="116"/>
      <c r="Z79" s="116"/>
      <c r="AA79" s="116"/>
      <c r="AB79" s="116"/>
      <c r="AC79" s="116"/>
      <c r="AD79" s="116"/>
      <c r="AE79" s="286"/>
      <c r="AF79" s="286"/>
      <c r="AG79" s="289"/>
      <c r="AH79" s="307"/>
      <c r="AI79" s="307"/>
      <c r="AJ79" s="307"/>
      <c r="AK79" s="307"/>
      <c r="AL79" s="160"/>
      <c r="AM79" s="160"/>
      <c r="AN79" s="160"/>
      <c r="AO79" s="160"/>
      <c r="AP79" s="160"/>
      <c r="AQ79" s="160"/>
      <c r="AR79" s="160"/>
      <c r="AS79" s="160"/>
      <c r="AT79" s="160"/>
      <c r="AU79" s="160"/>
      <c r="AV79" s="160"/>
      <c r="AW79" s="160"/>
      <c r="AX79" s="160"/>
    </row>
    <row r="80" spans="25:50" customFormat="1" x14ac:dyDescent="0.2">
      <c r="Y80" s="116"/>
      <c r="Z80" s="116"/>
      <c r="AA80" s="116"/>
      <c r="AB80" s="116"/>
      <c r="AC80" s="116"/>
      <c r="AD80" s="116"/>
      <c r="AE80" s="292"/>
      <c r="AF80" s="292"/>
      <c r="AG80" s="289"/>
      <c r="AH80" s="307"/>
      <c r="AI80" s="307"/>
      <c r="AJ80" s="307"/>
      <c r="AK80" s="307"/>
      <c r="AL80" s="160"/>
      <c r="AM80" s="160"/>
      <c r="AN80" s="160"/>
      <c r="AO80" s="160"/>
      <c r="AP80" s="160"/>
      <c r="AQ80" s="160"/>
      <c r="AR80" s="160"/>
      <c r="AS80" s="160"/>
      <c r="AT80" s="160"/>
      <c r="AU80" s="160"/>
      <c r="AV80" s="160"/>
      <c r="AW80" s="160"/>
      <c r="AX80" s="160"/>
    </row>
    <row r="81" spans="25:50" customFormat="1" x14ac:dyDescent="0.2">
      <c r="Y81" s="116"/>
      <c r="Z81" s="116"/>
      <c r="AA81" s="116"/>
      <c r="AB81" s="116"/>
      <c r="AC81" s="116"/>
      <c r="AD81" s="116"/>
      <c r="AE81" s="292"/>
      <c r="AF81" s="292"/>
      <c r="AG81" s="289"/>
      <c r="AH81" s="307"/>
      <c r="AI81" s="307"/>
      <c r="AJ81" s="307"/>
      <c r="AK81" s="307"/>
      <c r="AL81" s="160"/>
      <c r="AM81" s="160"/>
      <c r="AN81" s="160"/>
      <c r="AO81" s="160"/>
      <c r="AP81" s="160"/>
      <c r="AQ81" s="160"/>
      <c r="AR81" s="160"/>
      <c r="AS81" s="160"/>
      <c r="AT81" s="160"/>
      <c r="AU81" s="160"/>
      <c r="AV81" s="160"/>
      <c r="AW81" s="160"/>
      <c r="AX81" s="160"/>
    </row>
    <row r="82" spans="25:50" customFormat="1" x14ac:dyDescent="0.2">
      <c r="Y82" s="116"/>
      <c r="Z82" s="116"/>
      <c r="AA82" s="116"/>
      <c r="AB82" s="116"/>
      <c r="AC82" s="116"/>
      <c r="AD82" s="116"/>
      <c r="AE82" s="292"/>
      <c r="AF82" s="292"/>
      <c r="AG82" s="289"/>
      <c r="AH82" s="307"/>
      <c r="AI82" s="307"/>
      <c r="AJ82" s="307"/>
      <c r="AK82" s="307"/>
      <c r="AL82" s="160"/>
      <c r="AM82" s="160"/>
      <c r="AN82" s="160"/>
      <c r="AO82" s="160"/>
      <c r="AP82" s="160"/>
      <c r="AQ82" s="160"/>
      <c r="AR82" s="160"/>
      <c r="AS82" s="160"/>
      <c r="AT82" s="160"/>
      <c r="AU82" s="160"/>
      <c r="AV82" s="160"/>
      <c r="AW82" s="160"/>
      <c r="AX82" s="160"/>
    </row>
    <row r="83" spans="25:50" customFormat="1" x14ac:dyDescent="0.2">
      <c r="Y83" s="116"/>
      <c r="Z83" s="116"/>
      <c r="AA83" s="116"/>
      <c r="AB83" s="116"/>
      <c r="AC83" s="116"/>
      <c r="AD83" s="116"/>
      <c r="AE83" s="292"/>
      <c r="AF83" s="292"/>
      <c r="AG83" s="289"/>
      <c r="AH83" s="307"/>
      <c r="AI83" s="307"/>
      <c r="AJ83" s="307"/>
      <c r="AK83" s="307"/>
      <c r="AL83" s="160"/>
      <c r="AM83" s="160"/>
      <c r="AN83" s="160"/>
      <c r="AO83" s="160"/>
      <c r="AP83" s="160"/>
      <c r="AQ83" s="160"/>
      <c r="AR83" s="160"/>
      <c r="AS83" s="160"/>
      <c r="AT83" s="160"/>
      <c r="AU83" s="160"/>
      <c r="AV83" s="160"/>
      <c r="AW83" s="160"/>
      <c r="AX83" s="160"/>
    </row>
    <row r="84" spans="25:50" customFormat="1" x14ac:dyDescent="0.2">
      <c r="Y84" s="116"/>
      <c r="Z84" s="116"/>
      <c r="AA84" s="116"/>
      <c r="AB84" s="116"/>
      <c r="AC84" s="116"/>
      <c r="AD84" s="116"/>
      <c r="AE84" s="292"/>
      <c r="AF84" s="292"/>
      <c r="AG84" s="289"/>
      <c r="AH84" s="307"/>
      <c r="AI84" s="307"/>
      <c r="AJ84" s="307"/>
      <c r="AK84" s="307"/>
      <c r="AL84" s="160"/>
      <c r="AM84" s="160"/>
      <c r="AN84" s="160"/>
      <c r="AO84" s="160"/>
      <c r="AP84" s="160"/>
      <c r="AQ84" s="160"/>
      <c r="AR84" s="160"/>
      <c r="AS84" s="160"/>
      <c r="AT84" s="160"/>
      <c r="AU84" s="160"/>
      <c r="AV84" s="160"/>
      <c r="AW84" s="160"/>
      <c r="AX84" s="160"/>
    </row>
    <row r="85" spans="25:50" customFormat="1" x14ac:dyDescent="0.2">
      <c r="Y85" s="116"/>
      <c r="Z85" s="116"/>
      <c r="AA85" s="116"/>
      <c r="AB85" s="116"/>
      <c r="AC85" s="116"/>
      <c r="AD85" s="116"/>
      <c r="AE85" s="292"/>
      <c r="AF85" s="292"/>
      <c r="AG85" s="289"/>
      <c r="AH85" s="307"/>
      <c r="AI85" s="307"/>
      <c r="AJ85" s="307"/>
      <c r="AK85" s="307"/>
      <c r="AL85" s="160"/>
      <c r="AM85" s="160"/>
      <c r="AN85" s="160"/>
      <c r="AO85" s="160"/>
      <c r="AP85" s="160"/>
      <c r="AQ85" s="160"/>
      <c r="AR85" s="160"/>
      <c r="AS85" s="160"/>
      <c r="AT85" s="160"/>
      <c r="AU85" s="160"/>
      <c r="AV85" s="160"/>
      <c r="AW85" s="160"/>
      <c r="AX85" s="160"/>
    </row>
    <row r="86" spans="25:50" customFormat="1" x14ac:dyDescent="0.2">
      <c r="Y86" s="116"/>
      <c r="Z86" s="116"/>
      <c r="AA86" s="116"/>
      <c r="AB86" s="116"/>
      <c r="AC86" s="116"/>
      <c r="AD86" s="116"/>
      <c r="AE86" s="292"/>
      <c r="AF86" s="292"/>
      <c r="AG86" s="289"/>
      <c r="AH86" s="307"/>
      <c r="AI86" s="307"/>
      <c r="AJ86" s="307"/>
      <c r="AK86" s="307"/>
      <c r="AL86" s="160"/>
      <c r="AM86" s="160"/>
      <c r="AN86" s="160"/>
      <c r="AO86" s="160"/>
      <c r="AP86" s="160"/>
      <c r="AQ86" s="160"/>
      <c r="AR86" s="160"/>
      <c r="AS86" s="160"/>
      <c r="AT86" s="160"/>
      <c r="AU86" s="160"/>
      <c r="AV86" s="160"/>
      <c r="AW86" s="160"/>
      <c r="AX86" s="160"/>
    </row>
    <row r="87" spans="25:50" customFormat="1" x14ac:dyDescent="0.2">
      <c r="Y87" s="116"/>
      <c r="Z87" s="116"/>
      <c r="AA87" s="116"/>
      <c r="AB87" s="116"/>
      <c r="AC87" s="116"/>
      <c r="AD87" s="116"/>
      <c r="AE87" s="292"/>
      <c r="AF87" s="292"/>
      <c r="AG87" s="289"/>
      <c r="AH87" s="307"/>
      <c r="AI87" s="307"/>
      <c r="AJ87" s="307"/>
      <c r="AK87" s="307"/>
      <c r="AL87" s="160"/>
      <c r="AM87" s="160"/>
      <c r="AN87" s="160"/>
      <c r="AO87" s="160"/>
      <c r="AP87" s="160"/>
      <c r="AQ87" s="160"/>
      <c r="AR87" s="160"/>
      <c r="AS87" s="160"/>
      <c r="AT87" s="160"/>
      <c r="AU87" s="160"/>
      <c r="AV87" s="160"/>
      <c r="AW87" s="160"/>
      <c r="AX87" s="160"/>
    </row>
    <row r="88" spans="25:50" customFormat="1" x14ac:dyDescent="0.2">
      <c r="Y88" s="116"/>
      <c r="Z88" s="116"/>
      <c r="AA88" s="116"/>
      <c r="AB88" s="116"/>
      <c r="AC88" s="116"/>
      <c r="AD88" s="116"/>
      <c r="AE88" s="292"/>
      <c r="AF88" s="292"/>
      <c r="AG88" s="289"/>
      <c r="AH88" s="307"/>
      <c r="AI88" s="307"/>
      <c r="AJ88" s="307"/>
      <c r="AK88" s="307"/>
      <c r="AL88" s="160"/>
      <c r="AM88" s="160"/>
      <c r="AN88" s="160"/>
      <c r="AO88" s="160"/>
      <c r="AP88" s="160"/>
      <c r="AQ88" s="160"/>
      <c r="AR88" s="160"/>
      <c r="AS88" s="160"/>
      <c r="AT88" s="160"/>
      <c r="AU88" s="160"/>
      <c r="AV88" s="160"/>
      <c r="AW88" s="160"/>
      <c r="AX88" s="160"/>
    </row>
    <row r="89" spans="25:50" customFormat="1" x14ac:dyDescent="0.2">
      <c r="Y89" s="116"/>
      <c r="Z89" s="116"/>
      <c r="AA89" s="116"/>
      <c r="AB89" s="116"/>
      <c r="AC89" s="116"/>
      <c r="AD89" s="116"/>
      <c r="AE89" s="292"/>
      <c r="AF89" s="292"/>
      <c r="AG89" s="289"/>
      <c r="AH89" s="307"/>
      <c r="AI89" s="307"/>
      <c r="AJ89" s="307"/>
      <c r="AK89" s="307"/>
      <c r="AL89" s="160"/>
      <c r="AM89" s="160"/>
      <c r="AN89" s="160"/>
      <c r="AO89" s="160"/>
      <c r="AP89" s="160"/>
      <c r="AQ89" s="160"/>
      <c r="AR89" s="160"/>
      <c r="AS89" s="160"/>
      <c r="AT89" s="160"/>
      <c r="AU89" s="160"/>
      <c r="AV89" s="160"/>
      <c r="AW89" s="160"/>
      <c r="AX89" s="160"/>
    </row>
    <row r="90" spans="25:50" customFormat="1" x14ac:dyDescent="0.2">
      <c r="Y90" s="116"/>
      <c r="Z90" s="116"/>
      <c r="AA90" s="116"/>
      <c r="AB90" s="116"/>
      <c r="AC90" s="116"/>
      <c r="AD90" s="116"/>
      <c r="AE90" s="292"/>
      <c r="AF90" s="292"/>
      <c r="AG90" s="289"/>
      <c r="AH90" s="307"/>
      <c r="AI90" s="307"/>
      <c r="AJ90" s="307"/>
      <c r="AK90" s="307"/>
      <c r="AL90" s="160"/>
      <c r="AM90" s="160"/>
      <c r="AN90" s="160"/>
      <c r="AO90" s="160"/>
      <c r="AP90" s="160"/>
      <c r="AQ90" s="160"/>
      <c r="AR90" s="160"/>
      <c r="AS90" s="160"/>
      <c r="AT90" s="160"/>
      <c r="AU90" s="160"/>
      <c r="AV90" s="160"/>
      <c r="AW90" s="160"/>
      <c r="AX90" s="160"/>
    </row>
    <row r="91" spans="25:50" customFormat="1" x14ac:dyDescent="0.2">
      <c r="Y91" s="116"/>
      <c r="Z91" s="116"/>
      <c r="AA91" s="116"/>
      <c r="AB91" s="116"/>
      <c r="AC91" s="116"/>
      <c r="AD91" s="116"/>
      <c r="AE91" s="292"/>
      <c r="AF91" s="292"/>
      <c r="AG91" s="289"/>
      <c r="AH91" s="307"/>
      <c r="AI91" s="307"/>
      <c r="AJ91" s="307"/>
      <c r="AK91" s="307"/>
      <c r="AL91" s="160"/>
      <c r="AM91" s="160"/>
      <c r="AN91" s="160"/>
      <c r="AO91" s="160"/>
      <c r="AP91" s="160"/>
      <c r="AQ91" s="160"/>
      <c r="AR91" s="160"/>
      <c r="AS91" s="160"/>
      <c r="AT91" s="160"/>
      <c r="AU91" s="160"/>
      <c r="AV91" s="160"/>
      <c r="AW91" s="160"/>
      <c r="AX91" s="160"/>
    </row>
    <row r="92" spans="25:50" customFormat="1" x14ac:dyDescent="0.2">
      <c r="Y92" s="116"/>
      <c r="Z92" s="116"/>
      <c r="AA92" s="116"/>
      <c r="AB92" s="116"/>
      <c r="AC92" s="116"/>
      <c r="AD92" s="116"/>
      <c r="AE92" s="293"/>
      <c r="AF92" s="293"/>
      <c r="AG92" s="289"/>
      <c r="AH92" s="307"/>
      <c r="AI92" s="307"/>
      <c r="AJ92" s="307"/>
      <c r="AK92" s="307"/>
      <c r="AL92" s="160"/>
      <c r="AM92" s="160"/>
      <c r="AN92" s="160"/>
      <c r="AO92" s="160"/>
      <c r="AP92" s="160"/>
      <c r="AQ92" s="160"/>
      <c r="AR92" s="160"/>
      <c r="AS92" s="160"/>
      <c r="AT92" s="160"/>
      <c r="AU92" s="160"/>
      <c r="AV92" s="160"/>
      <c r="AW92" s="160"/>
      <c r="AX92" s="160"/>
    </row>
    <row r="93" spans="25:50" customFormat="1" x14ac:dyDescent="0.2">
      <c r="Y93" s="116"/>
      <c r="Z93" s="116"/>
      <c r="AA93" s="116"/>
      <c r="AB93" s="116"/>
      <c r="AC93" s="116"/>
      <c r="AD93" s="116"/>
      <c r="AE93" s="293"/>
      <c r="AF93" s="293"/>
      <c r="AG93" s="289"/>
      <c r="AH93" s="307"/>
      <c r="AI93" s="307"/>
      <c r="AJ93" s="307"/>
      <c r="AK93" s="307"/>
      <c r="AL93" s="160"/>
      <c r="AM93" s="160"/>
      <c r="AN93" s="160"/>
      <c r="AO93" s="160"/>
      <c r="AP93" s="160"/>
      <c r="AQ93" s="160"/>
      <c r="AR93" s="160"/>
      <c r="AS93" s="160"/>
      <c r="AT93" s="160"/>
      <c r="AU93" s="160"/>
      <c r="AV93" s="160"/>
      <c r="AW93" s="160"/>
      <c r="AX93" s="160"/>
    </row>
    <row r="94" spans="25:50" customFormat="1" x14ac:dyDescent="0.2">
      <c r="Y94" s="116"/>
      <c r="Z94" s="116"/>
      <c r="AA94" s="116"/>
      <c r="AB94" s="116"/>
      <c r="AC94" s="116"/>
      <c r="AD94" s="116"/>
      <c r="AE94" s="292"/>
      <c r="AF94" s="292"/>
      <c r="AG94" s="289"/>
      <c r="AH94" s="307"/>
      <c r="AI94" s="307"/>
      <c r="AJ94" s="307"/>
      <c r="AK94" s="307"/>
      <c r="AL94" s="160"/>
      <c r="AM94" s="160"/>
      <c r="AN94" s="160"/>
      <c r="AO94" s="160"/>
      <c r="AP94" s="160"/>
      <c r="AQ94" s="160"/>
      <c r="AR94" s="160"/>
      <c r="AS94" s="160"/>
      <c r="AT94" s="160"/>
      <c r="AU94" s="160"/>
      <c r="AV94" s="160"/>
      <c r="AW94" s="160"/>
      <c r="AX94" s="160"/>
    </row>
    <row r="95" spans="25:50" customFormat="1" x14ac:dyDescent="0.2">
      <c r="Y95" s="116"/>
      <c r="Z95" s="116"/>
      <c r="AA95" s="116"/>
      <c r="AB95" s="116"/>
      <c r="AC95" s="116"/>
      <c r="AD95" s="116"/>
      <c r="AE95" s="292"/>
      <c r="AF95" s="287"/>
      <c r="AG95" s="289"/>
      <c r="AH95" s="307"/>
      <c r="AI95" s="307"/>
      <c r="AJ95" s="307"/>
      <c r="AK95" s="307"/>
      <c r="AL95" s="160"/>
      <c r="AM95" s="160"/>
      <c r="AN95" s="160"/>
      <c r="AO95" s="160"/>
      <c r="AP95" s="160"/>
      <c r="AQ95" s="160"/>
      <c r="AR95" s="160"/>
      <c r="AS95" s="160"/>
      <c r="AT95" s="160"/>
      <c r="AU95" s="160"/>
      <c r="AV95" s="160"/>
      <c r="AW95" s="160"/>
      <c r="AX95" s="160"/>
    </row>
    <row r="96" spans="25:50" customFormat="1" x14ac:dyDescent="0.2">
      <c r="Y96" s="116"/>
      <c r="Z96" s="116"/>
      <c r="AA96" s="116"/>
      <c r="AB96" s="116"/>
      <c r="AC96" s="116"/>
      <c r="AD96" s="116"/>
      <c r="AE96" s="292"/>
      <c r="AF96" s="292"/>
      <c r="AG96" s="289"/>
      <c r="AH96" s="307"/>
      <c r="AI96" s="307"/>
      <c r="AJ96" s="307"/>
      <c r="AK96" s="307"/>
      <c r="AL96" s="160"/>
      <c r="AM96" s="160"/>
      <c r="AN96" s="160"/>
      <c r="AO96" s="160"/>
      <c r="AP96" s="160"/>
      <c r="AQ96" s="160"/>
      <c r="AR96" s="160"/>
      <c r="AS96" s="160"/>
      <c r="AT96" s="160"/>
      <c r="AU96" s="160"/>
      <c r="AV96" s="160"/>
      <c r="AW96" s="160"/>
      <c r="AX96" s="160"/>
    </row>
    <row r="97" spans="25:50" customFormat="1" x14ac:dyDescent="0.2">
      <c r="Y97" s="116"/>
      <c r="Z97" s="116"/>
      <c r="AA97" s="116"/>
      <c r="AB97" s="116"/>
      <c r="AC97" s="116"/>
      <c r="AD97" s="116"/>
      <c r="AE97" s="287"/>
      <c r="AF97" s="287"/>
      <c r="AG97" s="289"/>
      <c r="AH97" s="307"/>
      <c r="AI97" s="307"/>
      <c r="AJ97" s="307"/>
      <c r="AK97" s="307"/>
      <c r="AL97" s="160"/>
      <c r="AM97" s="160"/>
      <c r="AN97" s="160"/>
      <c r="AO97" s="160"/>
      <c r="AP97" s="160"/>
      <c r="AQ97" s="160"/>
      <c r="AR97" s="160"/>
      <c r="AS97" s="160"/>
      <c r="AT97" s="160"/>
      <c r="AU97" s="160"/>
      <c r="AV97" s="160"/>
      <c r="AW97" s="160"/>
      <c r="AX97" s="160"/>
    </row>
    <row r="98" spans="25:50" customFormat="1" x14ac:dyDescent="0.2">
      <c r="Y98" s="116"/>
      <c r="Z98" s="116"/>
      <c r="AA98" s="116"/>
      <c r="AB98" s="116"/>
      <c r="AC98" s="116"/>
      <c r="AD98" s="116"/>
      <c r="AE98" s="287"/>
      <c r="AF98" s="287"/>
      <c r="AG98" s="289"/>
      <c r="AH98" s="307"/>
      <c r="AI98" s="307"/>
      <c r="AJ98" s="307"/>
      <c r="AK98" s="307"/>
      <c r="AL98" s="160"/>
      <c r="AM98" s="160"/>
      <c r="AN98" s="160"/>
      <c r="AO98" s="160"/>
      <c r="AP98" s="160"/>
      <c r="AQ98" s="160"/>
      <c r="AR98" s="160"/>
      <c r="AS98" s="160"/>
      <c r="AT98" s="160"/>
      <c r="AU98" s="160"/>
      <c r="AV98" s="160"/>
      <c r="AW98" s="160"/>
      <c r="AX98" s="160"/>
    </row>
    <row r="99" spans="25:50" customFormat="1" x14ac:dyDescent="0.2">
      <c r="Y99" s="116"/>
      <c r="Z99" s="116"/>
      <c r="AA99" s="116"/>
      <c r="AB99" s="116"/>
      <c r="AC99" s="116"/>
      <c r="AD99" s="116"/>
      <c r="AE99" s="287"/>
      <c r="AF99" s="287"/>
      <c r="AG99" s="289"/>
      <c r="AH99" s="307"/>
      <c r="AI99" s="307"/>
      <c r="AJ99" s="307"/>
      <c r="AK99" s="307"/>
      <c r="AL99" s="160"/>
      <c r="AM99" s="160"/>
      <c r="AN99" s="160"/>
      <c r="AO99" s="160"/>
      <c r="AP99" s="160"/>
      <c r="AQ99" s="160"/>
      <c r="AR99" s="160"/>
      <c r="AS99" s="160"/>
      <c r="AT99" s="160"/>
      <c r="AU99" s="160"/>
      <c r="AV99" s="160"/>
      <c r="AW99" s="160"/>
      <c r="AX99" s="160"/>
    </row>
    <row r="100" spans="25:50" customFormat="1" x14ac:dyDescent="0.2">
      <c r="Y100" s="116"/>
      <c r="Z100" s="116"/>
      <c r="AA100" s="116"/>
      <c r="AB100" s="116"/>
      <c r="AC100" s="116"/>
      <c r="AD100" s="116"/>
      <c r="AE100" s="182"/>
      <c r="AF100" s="182"/>
      <c r="AG100" s="182"/>
      <c r="AH100" s="183"/>
      <c r="AI100" s="183"/>
      <c r="AJ100" s="183"/>
      <c r="AK100" s="113"/>
      <c r="AL100" s="160"/>
      <c r="AM100" s="160"/>
      <c r="AN100" s="160"/>
      <c r="AO100" s="160"/>
      <c r="AP100" s="160"/>
      <c r="AQ100" s="160"/>
      <c r="AR100" s="160"/>
      <c r="AS100" s="160"/>
      <c r="AT100" s="160"/>
      <c r="AU100" s="160"/>
      <c r="AV100" s="160"/>
      <c r="AW100" s="160"/>
      <c r="AX100" s="160"/>
    </row>
    <row r="101" spans="25:50" customFormat="1" x14ac:dyDescent="0.2">
      <c r="Y101" s="116"/>
      <c r="Z101" s="116"/>
      <c r="AA101" s="116"/>
      <c r="AB101" s="116"/>
      <c r="AC101" s="116"/>
      <c r="AD101" s="116"/>
      <c r="AE101" s="182"/>
      <c r="AF101" s="182"/>
      <c r="AG101" s="258"/>
      <c r="AH101" s="183"/>
      <c r="AI101" s="183"/>
      <c r="AJ101" s="183"/>
      <c r="AK101" s="113"/>
      <c r="AL101" s="160"/>
      <c r="AM101" s="160"/>
      <c r="AN101" s="160"/>
      <c r="AO101" s="160"/>
      <c r="AP101" s="160"/>
      <c r="AQ101" s="160"/>
      <c r="AR101" s="160"/>
      <c r="AS101" s="160"/>
      <c r="AT101" s="160"/>
      <c r="AU101" s="160"/>
      <c r="AV101" s="160"/>
      <c r="AW101" s="160"/>
      <c r="AX101" s="160"/>
    </row>
    <row r="102" spans="25:50" customFormat="1" x14ac:dyDescent="0.2">
      <c r="Y102" s="116"/>
      <c r="Z102" s="116"/>
      <c r="AA102" s="116"/>
      <c r="AB102" s="116"/>
      <c r="AC102" s="116"/>
      <c r="AD102" s="116"/>
      <c r="AE102" s="182"/>
      <c r="AF102" s="182"/>
      <c r="AG102" s="182"/>
      <c r="AH102" s="183"/>
      <c r="AI102" s="183"/>
      <c r="AJ102" s="183"/>
      <c r="AK102" s="113"/>
      <c r="AL102" s="160"/>
      <c r="AM102" s="160"/>
      <c r="AN102" s="160"/>
      <c r="AO102" s="160"/>
      <c r="AP102" s="160"/>
      <c r="AQ102" s="160"/>
      <c r="AR102" s="160"/>
      <c r="AS102" s="160"/>
      <c r="AT102" s="160"/>
      <c r="AU102" s="160"/>
      <c r="AV102" s="160"/>
      <c r="AW102" s="160"/>
      <c r="AX102" s="160"/>
    </row>
    <row r="103" spans="25:50" customFormat="1" x14ac:dyDescent="0.2">
      <c r="Y103" s="116"/>
      <c r="Z103" s="116"/>
      <c r="AA103" s="116"/>
      <c r="AB103" s="116"/>
      <c r="AC103" s="116"/>
      <c r="AD103" s="116"/>
      <c r="AE103" s="182"/>
      <c r="AF103" s="182"/>
      <c r="AG103" s="182"/>
      <c r="AH103" s="183"/>
      <c r="AI103" s="183"/>
      <c r="AJ103" s="183"/>
      <c r="AK103" s="113"/>
      <c r="AL103" s="160"/>
      <c r="AM103" s="160"/>
      <c r="AN103" s="160"/>
      <c r="AO103" s="160"/>
      <c r="AP103" s="160"/>
      <c r="AQ103" s="160"/>
      <c r="AR103" s="160"/>
      <c r="AS103" s="160"/>
      <c r="AT103" s="160"/>
      <c r="AU103" s="160"/>
      <c r="AV103" s="160"/>
      <c r="AW103" s="160"/>
      <c r="AX103" s="160"/>
    </row>
    <row r="104" spans="25:50" customFormat="1" x14ac:dyDescent="0.2">
      <c r="Y104" s="116"/>
      <c r="Z104" s="116"/>
      <c r="AA104" s="116"/>
      <c r="AB104" s="116"/>
      <c r="AC104" s="116"/>
      <c r="AD104" s="116"/>
      <c r="AE104" s="182"/>
      <c r="AF104" s="182"/>
      <c r="AG104" s="182"/>
      <c r="AH104" s="529"/>
      <c r="AI104" s="529"/>
      <c r="AJ104" s="529"/>
      <c r="AK104" s="113"/>
      <c r="AL104" s="160"/>
      <c r="AM104" s="160"/>
      <c r="AN104" s="160"/>
      <c r="AO104" s="160"/>
      <c r="AP104" s="160"/>
      <c r="AQ104" s="160"/>
      <c r="AR104" s="160"/>
      <c r="AS104" s="160"/>
      <c r="AT104" s="160"/>
      <c r="AU104" s="160"/>
      <c r="AV104" s="160"/>
      <c r="AW104" s="160"/>
      <c r="AX104" s="160"/>
    </row>
    <row r="105" spans="25:50" customFormat="1" x14ac:dyDescent="0.2">
      <c r="Y105" s="116"/>
      <c r="Z105" s="116"/>
      <c r="AA105" s="116"/>
      <c r="AB105" s="116"/>
      <c r="AC105" s="116"/>
      <c r="AD105" s="116"/>
      <c r="AE105" s="182"/>
      <c r="AF105" s="182"/>
      <c r="AG105" s="182"/>
      <c r="AH105" s="183"/>
      <c r="AI105" s="183"/>
      <c r="AJ105" s="183"/>
      <c r="AK105" s="113"/>
      <c r="AL105" s="160"/>
      <c r="AM105" s="160"/>
      <c r="AN105" s="160"/>
      <c r="AO105" s="160"/>
      <c r="AP105" s="160"/>
      <c r="AQ105" s="160"/>
      <c r="AR105" s="160"/>
      <c r="AS105" s="160"/>
      <c r="AT105" s="160"/>
      <c r="AU105" s="160"/>
      <c r="AV105" s="160"/>
      <c r="AW105" s="160"/>
      <c r="AX105" s="160"/>
    </row>
    <row r="106" spans="25:50" customFormat="1" x14ac:dyDescent="0.2">
      <c r="Y106" s="116"/>
      <c r="Z106" s="116"/>
      <c r="AA106" s="116"/>
      <c r="AB106" s="116"/>
      <c r="AC106" s="116"/>
      <c r="AD106" s="116"/>
      <c r="AE106" s="182"/>
      <c r="AF106" s="182"/>
      <c r="AG106" s="182"/>
      <c r="AH106" s="183"/>
      <c r="AI106" s="183"/>
      <c r="AJ106" s="183"/>
      <c r="AK106" s="113"/>
      <c r="AL106" s="160"/>
      <c r="AM106" s="160"/>
      <c r="AN106" s="160"/>
      <c r="AO106" s="160"/>
      <c r="AP106" s="160"/>
      <c r="AQ106" s="160"/>
      <c r="AR106" s="160"/>
      <c r="AS106" s="160"/>
      <c r="AT106" s="160"/>
      <c r="AU106" s="160"/>
      <c r="AV106" s="160"/>
      <c r="AW106" s="160"/>
      <c r="AX106" s="160"/>
    </row>
    <row r="107" spans="25:50" customFormat="1" x14ac:dyDescent="0.2">
      <c r="Y107" s="116"/>
      <c r="Z107" s="116"/>
      <c r="AA107" s="116"/>
      <c r="AB107" s="116"/>
      <c r="AC107" s="116"/>
      <c r="AD107" s="116"/>
      <c r="AE107" s="182"/>
      <c r="AF107" s="182"/>
      <c r="AG107" s="182"/>
      <c r="AH107" s="183"/>
      <c r="AI107" s="183"/>
      <c r="AJ107" s="183"/>
      <c r="AK107" s="113"/>
      <c r="AL107" s="160"/>
      <c r="AM107" s="160"/>
      <c r="AN107" s="160"/>
      <c r="AO107" s="160"/>
      <c r="AP107" s="160"/>
      <c r="AQ107" s="160"/>
      <c r="AR107" s="160"/>
      <c r="AS107" s="160"/>
      <c r="AT107" s="160"/>
      <c r="AU107" s="160"/>
      <c r="AV107" s="160"/>
      <c r="AW107" s="160"/>
      <c r="AX107" s="160"/>
    </row>
    <row r="108" spans="25:50" customFormat="1" x14ac:dyDescent="0.2">
      <c r="Y108" s="116"/>
      <c r="Z108" s="116"/>
      <c r="AA108" s="116"/>
      <c r="AB108" s="116"/>
      <c r="AC108" s="116"/>
      <c r="AD108" s="116"/>
      <c r="AE108" s="182"/>
      <c r="AF108" s="182"/>
      <c r="AG108" s="182"/>
      <c r="AH108" s="15"/>
      <c r="AI108" s="15"/>
      <c r="AJ108" s="15"/>
      <c r="AK108" s="15"/>
      <c r="AL108" s="160"/>
      <c r="AM108" s="160"/>
      <c r="AN108" s="160"/>
      <c r="AO108" s="160"/>
      <c r="AP108" s="160"/>
      <c r="AQ108" s="160"/>
      <c r="AR108" s="160"/>
      <c r="AS108" s="160"/>
      <c r="AT108" s="160"/>
      <c r="AU108" s="160"/>
      <c r="AV108" s="160"/>
      <c r="AW108" s="160"/>
      <c r="AX108" s="160"/>
    </row>
    <row r="109" spans="25:50" customFormat="1" x14ac:dyDescent="0.2">
      <c r="Y109" s="116"/>
      <c r="Z109" s="116"/>
      <c r="AA109" s="116"/>
      <c r="AB109" s="116"/>
      <c r="AC109" s="116"/>
      <c r="AD109" s="116"/>
      <c r="AE109" s="182"/>
      <c r="AF109" s="182"/>
      <c r="AG109" s="182"/>
      <c r="AH109" s="15"/>
      <c r="AI109" s="15"/>
      <c r="AJ109" s="15"/>
      <c r="AK109" s="15"/>
      <c r="AL109" s="160"/>
      <c r="AM109" s="160"/>
      <c r="AN109" s="160"/>
      <c r="AO109" s="160"/>
      <c r="AP109" s="160"/>
      <c r="AQ109" s="160"/>
      <c r="AR109" s="160"/>
      <c r="AS109" s="160"/>
      <c r="AT109" s="160"/>
      <c r="AU109" s="160"/>
      <c r="AV109" s="160"/>
      <c r="AW109" s="160"/>
      <c r="AX109" s="160"/>
    </row>
    <row r="110" spans="25:50" customFormat="1" x14ac:dyDescent="0.2">
      <c r="Y110" s="116"/>
      <c r="Z110" s="116"/>
      <c r="AA110" s="116"/>
      <c r="AB110" s="116"/>
      <c r="AC110" s="116"/>
      <c r="AD110" s="116"/>
      <c r="AE110" s="182"/>
      <c r="AF110" s="182"/>
      <c r="AG110" s="182"/>
      <c r="AH110" s="68"/>
      <c r="AI110" s="163"/>
      <c r="AJ110" s="163"/>
      <c r="AK110" s="163"/>
      <c r="AL110" s="160"/>
      <c r="AM110" s="160"/>
      <c r="AN110" s="160"/>
      <c r="AO110" s="160"/>
      <c r="AP110" s="160"/>
      <c r="AQ110" s="160"/>
      <c r="AR110" s="160"/>
      <c r="AS110" s="160"/>
      <c r="AT110" s="160"/>
      <c r="AU110" s="160"/>
      <c r="AV110" s="160"/>
      <c r="AW110" s="160"/>
      <c r="AX110" s="160"/>
    </row>
    <row r="111" spans="25:50" customFormat="1" x14ac:dyDescent="0.2">
      <c r="Y111" s="116"/>
      <c r="Z111" s="116"/>
      <c r="AA111" s="116"/>
      <c r="AB111" s="116"/>
      <c r="AC111" s="116"/>
      <c r="AD111" s="116"/>
      <c r="AE111" s="182"/>
      <c r="AF111" s="182"/>
      <c r="AG111" s="182"/>
      <c r="AH111" s="68"/>
      <c r="AI111" s="163"/>
      <c r="AJ111" s="163"/>
      <c r="AK111" s="163"/>
      <c r="AL111" s="160"/>
      <c r="AM111" s="160"/>
      <c r="AN111" s="160"/>
      <c r="AO111" s="160"/>
      <c r="AP111" s="160"/>
      <c r="AQ111" s="160"/>
      <c r="AR111" s="160"/>
      <c r="AS111" s="160"/>
      <c r="AT111" s="160"/>
      <c r="AU111" s="160"/>
      <c r="AV111" s="160"/>
      <c r="AW111" s="160"/>
      <c r="AX111" s="160"/>
    </row>
    <row r="112" spans="25:50" customFormat="1" x14ac:dyDescent="0.2">
      <c r="Y112" s="116"/>
      <c r="Z112" s="116"/>
      <c r="AA112" s="116"/>
      <c r="AB112" s="116"/>
      <c r="AC112" s="116"/>
      <c r="AD112" s="116"/>
      <c r="AE112" s="182"/>
      <c r="AF112" s="182"/>
      <c r="AG112" s="182"/>
      <c r="AH112" s="237"/>
      <c r="AI112" s="237"/>
      <c r="AJ112" s="238"/>
      <c r="AK112" s="239"/>
      <c r="AL112" s="160"/>
      <c r="AM112" s="160"/>
      <c r="AN112" s="160"/>
      <c r="AO112" s="160"/>
      <c r="AP112" s="160"/>
      <c r="AQ112" s="160"/>
      <c r="AR112" s="160"/>
      <c r="AS112" s="160"/>
      <c r="AT112" s="160"/>
      <c r="AU112" s="160"/>
      <c r="AV112" s="160"/>
      <c r="AW112" s="160"/>
      <c r="AX112" s="160"/>
    </row>
    <row r="113" spans="25:50" customFormat="1" x14ac:dyDescent="0.2">
      <c r="Y113" s="116"/>
      <c r="Z113" s="116"/>
      <c r="AA113" s="116"/>
      <c r="AB113" s="116"/>
      <c r="AC113" s="116"/>
      <c r="AD113" s="116"/>
      <c r="AE113" s="182"/>
      <c r="AF113" s="182"/>
      <c r="AG113" s="182"/>
      <c r="AH113" s="68"/>
      <c r="AI113" s="163"/>
      <c r="AJ113" s="163"/>
      <c r="AK113" s="163"/>
      <c r="AL113" s="160"/>
      <c r="AM113" s="160"/>
      <c r="AN113" s="160"/>
      <c r="AO113" s="160"/>
      <c r="AP113" s="160"/>
      <c r="AQ113" s="160"/>
      <c r="AR113" s="160"/>
      <c r="AS113" s="160"/>
      <c r="AT113" s="160"/>
      <c r="AU113" s="160"/>
      <c r="AV113" s="160"/>
      <c r="AW113" s="160"/>
      <c r="AX113" s="160"/>
    </row>
    <row r="114" spans="25:50" customFormat="1" x14ac:dyDescent="0.2">
      <c r="Y114" s="116"/>
      <c r="Z114" s="116"/>
      <c r="AA114" s="116"/>
      <c r="AB114" s="116"/>
      <c r="AC114" s="116"/>
      <c r="AD114" s="116"/>
      <c r="AE114" s="182"/>
      <c r="AF114" s="182"/>
      <c r="AG114" s="182"/>
      <c r="AH114" s="68"/>
      <c r="AI114" s="163"/>
      <c r="AJ114" s="163"/>
      <c r="AK114" s="163"/>
      <c r="AL114" s="160"/>
      <c r="AM114" s="160"/>
      <c r="AN114" s="160"/>
      <c r="AO114" s="160"/>
      <c r="AP114" s="160"/>
      <c r="AQ114" s="160"/>
      <c r="AR114" s="160"/>
      <c r="AS114" s="160"/>
      <c r="AT114" s="160"/>
      <c r="AU114" s="160"/>
      <c r="AV114" s="160"/>
      <c r="AW114" s="160"/>
      <c r="AX114" s="160"/>
    </row>
    <row r="115" spans="25:50" customFormat="1" x14ac:dyDescent="0.2">
      <c r="Y115" s="116"/>
      <c r="Z115" s="116"/>
      <c r="AA115" s="116"/>
      <c r="AB115" s="116"/>
      <c r="AC115" s="116"/>
      <c r="AD115" s="116"/>
      <c r="AE115" s="182"/>
      <c r="AF115" s="182"/>
      <c r="AG115" s="182"/>
      <c r="AH115" s="68"/>
      <c r="AI115" s="163"/>
      <c r="AJ115" s="163"/>
      <c r="AK115" s="163"/>
      <c r="AL115" s="160"/>
      <c r="AM115" s="160"/>
      <c r="AN115" s="160"/>
      <c r="AO115" s="160"/>
      <c r="AP115" s="160"/>
      <c r="AQ115" s="160"/>
      <c r="AR115" s="160"/>
      <c r="AS115" s="160"/>
      <c r="AT115" s="160"/>
      <c r="AU115" s="160"/>
      <c r="AV115" s="160"/>
      <c r="AW115" s="160"/>
      <c r="AX115" s="160"/>
    </row>
    <row r="116" spans="25:50" customFormat="1" x14ac:dyDescent="0.2">
      <c r="Y116" s="116"/>
      <c r="Z116" s="116"/>
      <c r="AA116" s="116"/>
      <c r="AB116" s="116"/>
      <c r="AC116" s="116"/>
      <c r="AD116" s="116"/>
      <c r="AE116" s="182"/>
      <c r="AF116" s="182"/>
      <c r="AG116" s="182"/>
      <c r="AH116" s="68"/>
      <c r="AI116" s="163"/>
      <c r="AJ116" s="163"/>
      <c r="AK116" s="163"/>
      <c r="AL116" s="160"/>
      <c r="AM116" s="160"/>
      <c r="AN116" s="160"/>
      <c r="AO116" s="160"/>
      <c r="AP116" s="160"/>
      <c r="AQ116" s="160"/>
      <c r="AR116" s="160"/>
      <c r="AS116" s="160"/>
      <c r="AT116" s="160"/>
      <c r="AU116" s="160"/>
      <c r="AV116" s="160"/>
      <c r="AW116" s="160"/>
      <c r="AX116" s="160"/>
    </row>
    <row r="117" spans="25:50" customFormat="1" x14ac:dyDescent="0.2">
      <c r="Y117" s="116"/>
      <c r="Z117" s="116"/>
      <c r="AA117" s="116"/>
      <c r="AB117" s="116"/>
      <c r="AC117" s="116"/>
      <c r="AD117" s="116"/>
      <c r="AE117" s="182"/>
      <c r="AF117" s="182"/>
      <c r="AG117" s="182"/>
      <c r="AH117" s="68"/>
      <c r="AI117" s="163"/>
      <c r="AJ117" s="163"/>
      <c r="AK117" s="163"/>
      <c r="AL117" s="160"/>
      <c r="AM117" s="160"/>
      <c r="AN117" s="160"/>
      <c r="AO117" s="160"/>
      <c r="AP117" s="160"/>
      <c r="AQ117" s="160"/>
      <c r="AR117" s="160"/>
      <c r="AS117" s="160"/>
      <c r="AT117" s="160"/>
      <c r="AU117" s="160"/>
      <c r="AV117" s="160"/>
      <c r="AW117" s="160"/>
      <c r="AX117" s="160"/>
    </row>
    <row r="118" spans="25:50" customFormat="1" x14ac:dyDescent="0.2">
      <c r="Y118" s="116"/>
      <c r="Z118" s="116"/>
      <c r="AA118" s="116"/>
      <c r="AB118" s="116"/>
      <c r="AC118" s="116"/>
      <c r="AD118" s="116"/>
      <c r="AE118" s="182"/>
      <c r="AF118" s="182"/>
      <c r="AG118" s="182"/>
      <c r="AH118" s="68"/>
      <c r="AI118" s="163"/>
      <c r="AJ118" s="163"/>
      <c r="AK118" s="163"/>
      <c r="AL118" s="160"/>
      <c r="AM118" s="160"/>
      <c r="AN118" s="160"/>
      <c r="AO118" s="160"/>
      <c r="AP118" s="160"/>
      <c r="AQ118" s="160"/>
      <c r="AR118" s="160"/>
      <c r="AS118" s="160"/>
      <c r="AT118" s="160"/>
      <c r="AU118" s="160"/>
      <c r="AV118" s="160"/>
      <c r="AW118" s="160"/>
      <c r="AX118" s="160"/>
    </row>
    <row r="119" spans="25:50" customFormat="1" x14ac:dyDescent="0.2">
      <c r="Y119" s="116"/>
      <c r="Z119" s="116"/>
      <c r="AA119" s="116"/>
      <c r="AB119" s="116"/>
      <c r="AC119" s="116"/>
      <c r="AD119" s="116"/>
      <c r="AE119" s="182"/>
      <c r="AF119" s="182"/>
      <c r="AG119" s="182"/>
      <c r="AH119" s="68"/>
      <c r="AI119" s="163"/>
      <c r="AJ119" s="163"/>
      <c r="AK119" s="163"/>
      <c r="AL119" s="160"/>
      <c r="AM119" s="160"/>
      <c r="AN119" s="160"/>
      <c r="AO119" s="160"/>
      <c r="AP119" s="160"/>
      <c r="AQ119" s="160"/>
      <c r="AR119" s="160"/>
      <c r="AS119" s="160"/>
      <c r="AT119" s="160"/>
      <c r="AU119" s="160"/>
      <c r="AV119" s="160"/>
      <c r="AW119" s="160"/>
      <c r="AX119" s="160"/>
    </row>
    <row r="120" spans="25:50" customFormat="1" x14ac:dyDescent="0.2">
      <c r="Y120" s="116"/>
      <c r="Z120" s="116"/>
      <c r="AA120" s="116"/>
      <c r="AB120" s="116"/>
      <c r="AC120" s="116"/>
      <c r="AD120" s="116"/>
      <c r="AE120" s="182"/>
      <c r="AF120" s="182"/>
      <c r="AG120" s="182"/>
      <c r="AH120" s="68"/>
      <c r="AI120" s="163"/>
      <c r="AJ120" s="163"/>
      <c r="AK120" s="163"/>
      <c r="AL120" s="160"/>
      <c r="AM120" s="160"/>
      <c r="AN120" s="160"/>
      <c r="AO120" s="160"/>
      <c r="AP120" s="160"/>
      <c r="AQ120" s="160"/>
      <c r="AR120" s="160"/>
      <c r="AS120" s="160"/>
      <c r="AT120" s="160"/>
      <c r="AU120" s="160"/>
      <c r="AV120" s="160"/>
      <c r="AW120" s="160"/>
      <c r="AX120" s="160"/>
    </row>
    <row r="121" spans="25:50" customFormat="1" x14ac:dyDescent="0.2">
      <c r="Y121" s="116"/>
      <c r="Z121" s="116"/>
      <c r="AA121" s="116"/>
      <c r="AB121" s="116"/>
      <c r="AC121" s="116"/>
      <c r="AD121" s="116"/>
      <c r="AE121" s="182"/>
      <c r="AF121" s="182"/>
      <c r="AG121" s="182"/>
      <c r="AH121" s="68"/>
      <c r="AI121" s="163"/>
      <c r="AJ121" s="163"/>
      <c r="AK121" s="163"/>
      <c r="AL121" s="160"/>
      <c r="AM121" s="160"/>
      <c r="AN121" s="160"/>
      <c r="AO121" s="160"/>
      <c r="AP121" s="160"/>
      <c r="AQ121" s="160"/>
      <c r="AR121" s="160"/>
      <c r="AS121" s="160"/>
      <c r="AT121" s="160"/>
      <c r="AU121" s="160"/>
      <c r="AV121" s="160"/>
      <c r="AW121" s="160"/>
      <c r="AX121" s="160"/>
    </row>
    <row r="122" spans="25:50" customFormat="1" x14ac:dyDescent="0.2">
      <c r="Y122" s="116"/>
      <c r="Z122" s="116"/>
      <c r="AA122" s="116"/>
      <c r="AB122" s="116"/>
      <c r="AC122" s="116"/>
      <c r="AD122" s="116"/>
      <c r="AE122" s="182"/>
      <c r="AF122" s="182"/>
      <c r="AG122" s="182"/>
      <c r="AH122" s="68"/>
      <c r="AI122" s="163"/>
      <c r="AJ122" s="163"/>
      <c r="AK122" s="163"/>
      <c r="AL122" s="160"/>
      <c r="AM122" s="160"/>
      <c r="AN122" s="160"/>
      <c r="AO122" s="160"/>
      <c r="AP122" s="160"/>
      <c r="AQ122" s="160"/>
      <c r="AR122" s="160"/>
      <c r="AS122" s="160"/>
      <c r="AT122" s="160"/>
      <c r="AU122" s="160"/>
      <c r="AV122" s="160"/>
      <c r="AW122" s="160"/>
      <c r="AX122" s="160"/>
    </row>
    <row r="123" spans="25:50" customFormat="1" x14ac:dyDescent="0.2">
      <c r="Y123" s="116"/>
      <c r="Z123" s="116"/>
      <c r="AA123" s="116"/>
      <c r="AB123" s="116"/>
      <c r="AC123" s="116"/>
      <c r="AD123" s="116"/>
      <c r="AE123" s="182"/>
      <c r="AF123" s="182"/>
      <c r="AG123" s="182"/>
      <c r="AH123" s="68"/>
      <c r="AI123" s="163"/>
      <c r="AJ123" s="163"/>
      <c r="AK123" s="163"/>
      <c r="AL123" s="160"/>
      <c r="AM123" s="160"/>
      <c r="AN123" s="160"/>
      <c r="AO123" s="160"/>
      <c r="AP123" s="160"/>
      <c r="AQ123" s="160"/>
      <c r="AR123" s="160"/>
      <c r="AS123" s="160"/>
      <c r="AT123" s="160"/>
      <c r="AU123" s="160"/>
      <c r="AV123" s="160"/>
      <c r="AW123" s="160"/>
      <c r="AX123" s="160"/>
    </row>
    <row r="124" spans="25:50" customFormat="1" x14ac:dyDescent="0.2">
      <c r="Y124" s="116"/>
      <c r="Z124" s="116"/>
      <c r="AA124" s="116"/>
      <c r="AB124" s="116"/>
      <c r="AC124" s="116"/>
      <c r="AD124" s="116"/>
      <c r="AE124" s="182"/>
      <c r="AF124" s="182"/>
      <c r="AG124" s="182"/>
      <c r="AH124" s="68"/>
      <c r="AI124" s="163"/>
      <c r="AJ124" s="163"/>
      <c r="AK124" s="163"/>
      <c r="AL124" s="160"/>
      <c r="AM124" s="160"/>
      <c r="AN124" s="160"/>
      <c r="AO124" s="160"/>
      <c r="AP124" s="160"/>
      <c r="AQ124" s="160"/>
      <c r="AR124" s="160"/>
      <c r="AS124" s="160"/>
      <c r="AT124" s="160"/>
      <c r="AU124" s="160"/>
      <c r="AV124" s="160"/>
      <c r="AW124" s="160"/>
      <c r="AX124" s="160"/>
    </row>
    <row r="125" spans="25:50" customFormat="1" x14ac:dyDescent="0.2">
      <c r="Y125" s="116"/>
      <c r="Z125" s="116"/>
      <c r="AA125" s="116"/>
      <c r="AB125" s="116"/>
      <c r="AC125" s="116"/>
      <c r="AD125" s="116"/>
      <c r="AE125" s="182"/>
      <c r="AF125" s="182"/>
      <c r="AG125" s="182"/>
      <c r="AH125" s="68"/>
      <c r="AI125" s="163"/>
      <c r="AJ125" s="163"/>
      <c r="AK125" s="163"/>
      <c r="AL125" s="160"/>
      <c r="AM125" s="160"/>
      <c r="AN125" s="160"/>
      <c r="AO125" s="160"/>
      <c r="AP125" s="160"/>
      <c r="AQ125" s="160"/>
      <c r="AR125" s="160"/>
      <c r="AS125" s="160"/>
      <c r="AT125" s="160"/>
      <c r="AU125" s="160"/>
      <c r="AV125" s="160"/>
      <c r="AW125" s="160"/>
      <c r="AX125" s="160"/>
    </row>
    <row r="126" spans="25:50" customFormat="1" x14ac:dyDescent="0.2">
      <c r="Y126" s="116"/>
      <c r="Z126" s="116"/>
      <c r="AA126" s="116"/>
      <c r="AB126" s="116"/>
      <c r="AC126" s="116"/>
      <c r="AD126" s="116"/>
      <c r="AE126" s="182"/>
      <c r="AF126" s="182"/>
      <c r="AG126" s="182"/>
      <c r="AH126" s="68"/>
      <c r="AI126" s="163"/>
      <c r="AJ126" s="163"/>
      <c r="AK126" s="163"/>
      <c r="AL126" s="160"/>
      <c r="AM126" s="160"/>
      <c r="AN126" s="160"/>
      <c r="AO126" s="160"/>
      <c r="AP126" s="160"/>
      <c r="AQ126" s="160"/>
      <c r="AR126" s="160"/>
      <c r="AS126" s="160"/>
      <c r="AT126" s="160"/>
      <c r="AU126" s="160"/>
      <c r="AV126" s="160"/>
      <c r="AW126" s="160"/>
      <c r="AX126" s="160"/>
    </row>
    <row r="127" spans="25:50" customFormat="1" x14ac:dyDescent="0.2">
      <c r="Y127" s="116"/>
      <c r="Z127" s="116"/>
      <c r="AA127" s="116"/>
      <c r="AB127" s="116"/>
      <c r="AC127" s="116"/>
      <c r="AD127" s="116"/>
      <c r="AE127" s="182"/>
      <c r="AF127" s="182"/>
      <c r="AG127" s="182"/>
      <c r="AH127" s="68"/>
      <c r="AI127" s="163"/>
      <c r="AJ127" s="163"/>
      <c r="AK127" s="163"/>
      <c r="AL127" s="160"/>
      <c r="AM127" s="160"/>
      <c r="AN127" s="160"/>
      <c r="AO127" s="160"/>
      <c r="AP127" s="160"/>
      <c r="AQ127" s="160"/>
      <c r="AR127" s="160"/>
      <c r="AS127" s="160"/>
      <c r="AT127" s="160"/>
      <c r="AU127" s="160"/>
      <c r="AV127" s="160"/>
      <c r="AW127" s="160"/>
      <c r="AX127" s="160"/>
    </row>
    <row r="128" spans="25:50" customFormat="1" x14ac:dyDescent="0.2">
      <c r="Y128" s="116"/>
      <c r="Z128" s="116"/>
      <c r="AA128" s="116"/>
      <c r="AB128" s="116"/>
      <c r="AC128" s="116"/>
      <c r="AD128" s="116"/>
      <c r="AE128" s="182"/>
      <c r="AF128" s="182"/>
      <c r="AG128" s="182"/>
      <c r="AH128" s="68"/>
      <c r="AI128" s="163"/>
      <c r="AJ128" s="163"/>
      <c r="AK128" s="163"/>
      <c r="AL128" s="160"/>
      <c r="AM128" s="160"/>
      <c r="AN128" s="160"/>
      <c r="AO128" s="160"/>
      <c r="AP128" s="160"/>
      <c r="AQ128" s="160"/>
      <c r="AR128" s="160"/>
      <c r="AS128" s="160"/>
      <c r="AT128" s="160"/>
      <c r="AU128" s="160"/>
      <c r="AV128" s="160"/>
      <c r="AW128" s="160"/>
      <c r="AX128" s="160"/>
    </row>
    <row r="129" spans="25:50" customFormat="1" x14ac:dyDescent="0.2">
      <c r="Y129" s="116"/>
      <c r="Z129" s="116"/>
      <c r="AA129" s="116"/>
      <c r="AB129" s="116"/>
      <c r="AC129" s="116"/>
      <c r="AD129" s="116"/>
      <c r="AE129" s="182"/>
      <c r="AF129" s="182"/>
      <c r="AG129" s="182"/>
      <c r="AH129" s="68"/>
      <c r="AI129" s="163"/>
      <c r="AJ129" s="163"/>
      <c r="AK129" s="163"/>
      <c r="AL129" s="160"/>
      <c r="AM129" s="160"/>
      <c r="AN129" s="160"/>
      <c r="AO129" s="160"/>
      <c r="AP129" s="160"/>
      <c r="AQ129" s="160"/>
      <c r="AR129" s="160"/>
      <c r="AS129" s="160"/>
      <c r="AT129" s="160"/>
      <c r="AU129" s="160"/>
      <c r="AV129" s="160"/>
      <c r="AW129" s="160"/>
      <c r="AX129" s="160"/>
    </row>
    <row r="130" spans="25:50" customFormat="1" x14ac:dyDescent="0.2">
      <c r="Y130" s="116"/>
      <c r="Z130" s="116"/>
      <c r="AA130" s="116"/>
      <c r="AB130" s="116"/>
      <c r="AC130" s="116"/>
      <c r="AD130" s="116"/>
      <c r="AE130" s="182"/>
      <c r="AF130" s="182"/>
      <c r="AG130" s="182"/>
      <c r="AH130" s="68"/>
      <c r="AI130" s="163"/>
      <c r="AJ130" s="163"/>
      <c r="AK130" s="163"/>
      <c r="AL130" s="187"/>
      <c r="AM130" s="160"/>
      <c r="AN130" s="160"/>
      <c r="AO130" s="160"/>
      <c r="AP130" s="160"/>
      <c r="AQ130" s="160"/>
      <c r="AR130" s="160"/>
      <c r="AS130" s="160"/>
      <c r="AT130" s="160"/>
      <c r="AU130" s="160"/>
      <c r="AV130" s="160"/>
      <c r="AW130" s="160"/>
      <c r="AX130" s="160"/>
    </row>
    <row r="131" spans="25:50" customFormat="1" x14ac:dyDescent="0.2">
      <c r="Y131" s="116"/>
      <c r="Z131" s="116"/>
      <c r="AA131" s="116"/>
      <c r="AB131" s="116"/>
      <c r="AC131" s="116"/>
      <c r="AD131" s="116"/>
      <c r="AE131" s="182"/>
      <c r="AF131" s="182"/>
      <c r="AG131" s="182"/>
      <c r="AH131" s="68"/>
      <c r="AI131" s="163"/>
      <c r="AJ131" s="163"/>
      <c r="AK131" s="163"/>
      <c r="AL131" s="187"/>
      <c r="AM131" s="160"/>
      <c r="AN131" s="160"/>
      <c r="AO131" s="160"/>
      <c r="AP131" s="160"/>
      <c r="AQ131" s="160"/>
      <c r="AR131" s="160"/>
      <c r="AS131" s="160"/>
      <c r="AT131" s="160"/>
      <c r="AU131" s="160"/>
      <c r="AV131" s="160"/>
      <c r="AW131" s="160"/>
      <c r="AX131" s="160"/>
    </row>
    <row r="132" spans="25:50" customFormat="1" x14ac:dyDescent="0.2">
      <c r="Y132" s="116"/>
      <c r="Z132" s="116"/>
      <c r="AA132" s="116"/>
      <c r="AB132" s="116"/>
      <c r="AC132" s="116"/>
      <c r="AD132" s="116"/>
      <c r="AE132" s="182"/>
      <c r="AF132" s="182"/>
      <c r="AG132" s="163"/>
      <c r="AH132" s="68"/>
      <c r="AI132" s="163"/>
      <c r="AJ132" s="163"/>
      <c r="AK132" s="163"/>
      <c r="AL132" s="187"/>
      <c r="AM132" s="160"/>
      <c r="AN132" s="160"/>
      <c r="AO132" s="160"/>
      <c r="AP132" s="160"/>
      <c r="AQ132" s="160"/>
      <c r="AR132" s="160"/>
      <c r="AS132" s="160"/>
      <c r="AT132" s="160"/>
      <c r="AU132" s="160"/>
      <c r="AV132" s="160"/>
      <c r="AW132" s="160"/>
      <c r="AX132" s="160"/>
    </row>
    <row r="133" spans="25:50" customFormat="1" x14ac:dyDescent="0.2">
      <c r="Y133" s="116"/>
      <c r="Z133" s="116"/>
      <c r="AA133" s="116"/>
      <c r="AB133" s="116"/>
      <c r="AC133" s="116"/>
      <c r="AD133" s="116"/>
      <c r="AE133" s="182"/>
      <c r="AF133" s="182"/>
      <c r="AG133" s="163"/>
      <c r="AH133" s="68"/>
      <c r="AI133" s="163"/>
      <c r="AJ133" s="163"/>
      <c r="AK133" s="163"/>
      <c r="AL133" s="187"/>
      <c r="AM133" s="160"/>
      <c r="AN133" s="160"/>
      <c r="AO133" s="160"/>
      <c r="AP133" s="160"/>
      <c r="AQ133" s="160"/>
      <c r="AR133" s="160"/>
      <c r="AS133" s="160"/>
      <c r="AT133" s="160"/>
      <c r="AU133" s="160"/>
      <c r="AV133" s="160"/>
      <c r="AW133" s="160"/>
      <c r="AX133" s="160"/>
    </row>
    <row r="134" spans="25:50" customFormat="1" x14ac:dyDescent="0.2">
      <c r="Y134" s="116"/>
      <c r="Z134" s="116"/>
      <c r="AA134" s="116"/>
      <c r="AB134" s="116"/>
      <c r="AC134" s="116"/>
      <c r="AD134" s="116"/>
      <c r="AE134" s="182"/>
      <c r="AF134" s="163"/>
      <c r="AG134" s="182"/>
      <c r="AH134" s="68"/>
      <c r="AI134" s="163"/>
      <c r="AJ134" s="163"/>
      <c r="AK134" s="163"/>
      <c r="AL134" s="187"/>
      <c r="AM134" s="521"/>
      <c r="AN134" s="160"/>
      <c r="AO134" s="160"/>
      <c r="AP134" s="160"/>
      <c r="AQ134" s="160"/>
      <c r="AR134" s="160"/>
      <c r="AS134" s="160"/>
      <c r="AT134" s="160"/>
      <c r="AU134" s="160"/>
      <c r="AV134" s="160"/>
      <c r="AW134" s="160"/>
      <c r="AX134" s="160"/>
    </row>
    <row r="135" spans="25:50" customFormat="1" x14ac:dyDescent="0.2">
      <c r="Y135" s="116"/>
      <c r="Z135" s="116"/>
      <c r="AA135" s="116"/>
      <c r="AB135" s="116"/>
      <c r="AC135" s="116"/>
      <c r="AD135" s="116"/>
      <c r="AE135" s="182"/>
      <c r="AF135" s="163"/>
      <c r="AG135" s="182"/>
      <c r="AH135" s="68"/>
      <c r="AI135" s="163"/>
      <c r="AJ135" s="163"/>
      <c r="AK135" s="163"/>
      <c r="AL135" s="187"/>
      <c r="AM135" s="187"/>
      <c r="AN135" s="521"/>
      <c r="AO135" s="160"/>
      <c r="AP135" s="160"/>
      <c r="AQ135" s="160"/>
      <c r="AR135" s="160"/>
      <c r="AS135" s="160"/>
      <c r="AT135" s="160"/>
      <c r="AU135" s="160"/>
      <c r="AV135" s="160"/>
      <c r="AW135" s="160"/>
      <c r="AX135" s="160"/>
    </row>
    <row r="136" spans="25:50" customFormat="1" x14ac:dyDescent="0.2">
      <c r="Y136" s="116"/>
      <c r="Z136" s="116"/>
      <c r="AA136" s="116"/>
      <c r="AB136" s="116"/>
      <c r="AC136" s="116"/>
      <c r="AD136" s="116"/>
      <c r="AE136" s="182"/>
      <c r="AF136" s="182"/>
      <c r="AG136" s="182"/>
      <c r="AH136" s="68"/>
      <c r="AI136" s="163"/>
      <c r="AJ136" s="163"/>
      <c r="AK136" s="163"/>
      <c r="AL136" s="187"/>
      <c r="AM136" s="187"/>
      <c r="AN136" s="521"/>
      <c r="AO136" s="160"/>
      <c r="AP136" s="160"/>
      <c r="AQ136" s="160"/>
      <c r="AR136" s="160"/>
      <c r="AS136" s="160"/>
      <c r="AT136" s="160"/>
      <c r="AU136" s="160"/>
      <c r="AV136" s="160"/>
      <c r="AW136" s="160"/>
      <c r="AX136" s="160"/>
    </row>
    <row r="137" spans="25:50" customFormat="1" x14ac:dyDescent="0.2">
      <c r="Y137" s="116"/>
      <c r="Z137" s="116"/>
      <c r="AA137" s="116"/>
      <c r="AB137" s="116"/>
      <c r="AC137" s="116"/>
      <c r="AD137" s="116"/>
      <c r="AE137" s="182"/>
      <c r="AF137" s="182"/>
      <c r="AG137" s="182"/>
      <c r="AH137" s="68"/>
      <c r="AI137" s="163"/>
      <c r="AJ137" s="163"/>
      <c r="AK137" s="163"/>
      <c r="AL137" s="187"/>
      <c r="AM137" s="187"/>
      <c r="AN137" s="521"/>
      <c r="AO137" s="160"/>
      <c r="AP137" s="160"/>
      <c r="AQ137" s="160"/>
      <c r="AR137" s="160"/>
      <c r="AS137" s="160"/>
      <c r="AT137" s="160"/>
      <c r="AU137" s="160"/>
      <c r="AV137" s="160"/>
      <c r="AW137" s="160"/>
      <c r="AX137" s="160"/>
    </row>
    <row r="138" spans="25:50" customFormat="1" x14ac:dyDescent="0.2">
      <c r="Y138" s="116"/>
      <c r="Z138" s="116"/>
      <c r="AA138" s="116"/>
      <c r="AB138" s="116"/>
      <c r="AC138" s="116"/>
      <c r="AD138" s="116"/>
      <c r="AE138" s="182"/>
      <c r="AF138" s="182"/>
      <c r="AG138" s="182"/>
      <c r="AH138" s="68"/>
      <c r="AI138" s="163"/>
      <c r="AJ138" s="163"/>
      <c r="AK138" s="163"/>
      <c r="AL138" s="187"/>
      <c r="AM138" s="187"/>
      <c r="AN138" s="521"/>
      <c r="AO138" s="160"/>
      <c r="AP138" s="160"/>
      <c r="AQ138" s="160"/>
      <c r="AR138" s="160"/>
      <c r="AS138" s="160"/>
      <c r="AT138" s="160"/>
      <c r="AU138" s="160"/>
      <c r="AV138" s="160"/>
      <c r="AW138" s="160"/>
      <c r="AX138" s="160"/>
    </row>
    <row r="139" spans="25:50" customFormat="1" x14ac:dyDescent="0.2">
      <c r="Y139" s="116"/>
      <c r="Z139" s="116"/>
      <c r="AA139" s="116"/>
      <c r="AB139" s="116"/>
      <c r="AC139" s="116"/>
      <c r="AD139" s="116"/>
      <c r="AE139" s="182"/>
      <c r="AF139" s="182"/>
      <c r="AG139" s="182"/>
      <c r="AH139" s="68"/>
      <c r="AI139" s="163"/>
      <c r="AJ139" s="163"/>
      <c r="AK139" s="163"/>
      <c r="AL139" s="187"/>
      <c r="AM139" s="187"/>
      <c r="AN139" s="521"/>
      <c r="AO139" s="160"/>
      <c r="AP139" s="160"/>
      <c r="AQ139" s="160"/>
      <c r="AR139" s="160"/>
      <c r="AS139" s="160"/>
      <c r="AT139" s="160"/>
      <c r="AU139" s="160"/>
      <c r="AV139" s="160"/>
      <c r="AW139" s="160"/>
      <c r="AX139" s="160"/>
    </row>
    <row r="140" spans="25:50" customFormat="1" x14ac:dyDescent="0.2">
      <c r="Y140" s="116"/>
      <c r="Z140" s="116"/>
      <c r="AA140" s="116"/>
      <c r="AB140" s="116"/>
      <c r="AC140" s="116"/>
      <c r="AD140" s="116"/>
      <c r="AE140" s="182"/>
      <c r="AF140" s="182"/>
      <c r="AG140" s="182"/>
      <c r="AH140" s="68"/>
      <c r="AI140" s="163"/>
      <c r="AJ140" s="163"/>
      <c r="AK140" s="163"/>
      <c r="AL140" s="187"/>
      <c r="AM140" s="187"/>
      <c r="AN140" s="521"/>
      <c r="AO140" s="160"/>
      <c r="AP140" s="160"/>
      <c r="AQ140" s="160"/>
      <c r="AR140" s="160"/>
      <c r="AS140" s="160"/>
      <c r="AT140" s="160"/>
      <c r="AU140" s="160"/>
      <c r="AV140" s="160"/>
      <c r="AW140" s="160"/>
      <c r="AX140" s="160"/>
    </row>
    <row r="141" spans="25:50" customFormat="1" x14ac:dyDescent="0.2">
      <c r="Y141" s="116"/>
      <c r="Z141" s="116"/>
      <c r="AA141" s="116"/>
      <c r="AB141" s="116"/>
      <c r="AC141" s="116"/>
      <c r="AD141" s="116"/>
      <c r="AE141" s="182"/>
      <c r="AF141" s="182"/>
      <c r="AG141" s="182"/>
      <c r="AH141" s="68"/>
      <c r="AI141" s="163"/>
      <c r="AJ141" s="163"/>
      <c r="AK141" s="163"/>
      <c r="AL141" s="187"/>
      <c r="AM141" s="187"/>
      <c r="AN141" s="521"/>
      <c r="AO141" s="160"/>
      <c r="AP141" s="160"/>
      <c r="AQ141" s="160"/>
      <c r="AR141" s="160"/>
      <c r="AS141" s="160"/>
      <c r="AT141" s="160"/>
      <c r="AU141" s="160"/>
      <c r="AV141" s="160"/>
      <c r="AW141" s="160"/>
      <c r="AX141" s="160"/>
    </row>
    <row r="142" spans="25:50" customFormat="1" x14ac:dyDescent="0.2">
      <c r="Y142" s="116"/>
      <c r="Z142" s="116"/>
      <c r="AA142" s="116"/>
      <c r="AB142" s="116"/>
      <c r="AC142" s="116"/>
      <c r="AD142" s="116"/>
      <c r="AE142" s="182"/>
      <c r="AF142" s="182"/>
      <c r="AG142" s="182"/>
      <c r="AH142" s="68"/>
      <c r="AI142" s="163"/>
      <c r="AJ142" s="163"/>
      <c r="AK142" s="163"/>
      <c r="AL142" s="187"/>
      <c r="AM142" s="187"/>
      <c r="AN142" s="521"/>
      <c r="AO142" s="160"/>
      <c r="AP142" s="160"/>
      <c r="AQ142" s="160"/>
      <c r="AR142" s="160"/>
      <c r="AS142" s="160"/>
      <c r="AT142" s="160"/>
      <c r="AU142" s="160"/>
      <c r="AV142" s="160"/>
      <c r="AW142" s="160"/>
      <c r="AX142" s="160"/>
    </row>
    <row r="143" spans="25:50" customFormat="1" x14ac:dyDescent="0.2">
      <c r="Y143" s="116"/>
      <c r="Z143" s="116"/>
      <c r="AA143" s="116"/>
      <c r="AB143" s="116"/>
      <c r="AC143" s="116"/>
      <c r="AD143" s="116"/>
      <c r="AE143" s="182"/>
      <c r="AF143" s="182"/>
      <c r="AG143" s="182"/>
      <c r="AH143" s="68"/>
      <c r="AI143" s="163"/>
      <c r="AJ143" s="163"/>
      <c r="AK143" s="163"/>
      <c r="AL143" s="187"/>
      <c r="AM143" s="187"/>
      <c r="AN143" s="521"/>
      <c r="AO143" s="160"/>
      <c r="AP143" s="160"/>
      <c r="AQ143" s="160"/>
      <c r="AR143" s="160"/>
      <c r="AS143" s="160"/>
      <c r="AT143" s="160"/>
      <c r="AU143" s="160"/>
      <c r="AV143" s="160"/>
      <c r="AW143" s="160"/>
      <c r="AX143" s="160"/>
    </row>
    <row r="144" spans="25:50" customFormat="1" x14ac:dyDescent="0.2">
      <c r="Y144" s="116"/>
      <c r="Z144" s="116"/>
      <c r="AA144" s="116"/>
      <c r="AB144" s="116"/>
      <c r="AC144" s="116"/>
      <c r="AD144" s="116"/>
      <c r="AE144" s="182"/>
      <c r="AF144" s="182"/>
      <c r="AG144" s="182"/>
      <c r="AH144" s="68"/>
      <c r="AI144" s="163"/>
      <c r="AJ144" s="163"/>
      <c r="AK144" s="163"/>
      <c r="AL144" s="187"/>
      <c r="AM144" s="187"/>
      <c r="AN144" s="521"/>
      <c r="AO144" s="160"/>
      <c r="AP144" s="160"/>
      <c r="AQ144" s="160"/>
      <c r="AR144" s="160"/>
      <c r="AS144" s="160"/>
      <c r="AT144" s="160"/>
      <c r="AU144" s="160"/>
      <c r="AV144" s="160"/>
      <c r="AW144" s="160"/>
      <c r="AX144" s="160"/>
    </row>
    <row r="145" spans="25:50" customFormat="1" x14ac:dyDescent="0.2">
      <c r="Y145" s="116"/>
      <c r="Z145" s="116"/>
      <c r="AA145" s="116"/>
      <c r="AB145" s="116"/>
      <c r="AC145" s="116"/>
      <c r="AD145" s="116"/>
      <c r="AE145" s="182"/>
      <c r="AF145" s="182"/>
      <c r="AG145" s="182"/>
      <c r="AH145" s="68"/>
      <c r="AI145" s="163"/>
      <c r="AJ145" s="163"/>
      <c r="AK145" s="163"/>
      <c r="AL145" s="187"/>
      <c r="AM145" s="187"/>
      <c r="AN145" s="521"/>
      <c r="AO145" s="160"/>
      <c r="AP145" s="160"/>
      <c r="AQ145" s="160"/>
      <c r="AR145" s="160"/>
      <c r="AS145" s="160"/>
      <c r="AT145" s="160"/>
      <c r="AU145" s="160"/>
      <c r="AV145" s="160"/>
      <c r="AW145" s="160"/>
      <c r="AX145" s="160"/>
    </row>
    <row r="146" spans="25:50" customFormat="1" x14ac:dyDescent="0.2">
      <c r="Y146" s="116"/>
      <c r="Z146" s="116"/>
      <c r="AA146" s="116"/>
      <c r="AB146" s="116"/>
      <c r="AC146" s="116"/>
      <c r="AD146" s="116"/>
      <c r="AE146" s="182"/>
      <c r="AF146" s="182"/>
      <c r="AG146" s="182"/>
      <c r="AH146" s="240"/>
      <c r="AI146" s="240"/>
      <c r="AJ146" s="240"/>
      <c r="AK146" s="240"/>
      <c r="AL146" s="187"/>
      <c r="AM146" s="187"/>
      <c r="AN146" s="521"/>
      <c r="AO146" s="160"/>
      <c r="AP146" s="160"/>
      <c r="AQ146" s="160"/>
      <c r="AR146" s="160"/>
      <c r="AS146" s="160"/>
      <c r="AT146" s="160"/>
      <c r="AU146" s="160"/>
      <c r="AV146" s="160"/>
      <c r="AW146" s="160"/>
      <c r="AX146" s="160"/>
    </row>
    <row r="147" spans="25:50" customFormat="1" x14ac:dyDescent="0.2">
      <c r="Y147" s="116"/>
      <c r="Z147" s="116"/>
      <c r="AA147" s="116"/>
      <c r="AB147" s="116"/>
      <c r="AC147" s="116"/>
      <c r="AD147" s="116"/>
      <c r="AE147" s="182"/>
      <c r="AF147" s="182"/>
      <c r="AG147" s="182"/>
      <c r="AH147" s="163"/>
      <c r="AI147" s="163"/>
      <c r="AJ147" s="163"/>
      <c r="AK147" s="163"/>
      <c r="AL147" s="187"/>
      <c r="AM147" s="187"/>
      <c r="AN147" s="521"/>
      <c r="AO147" s="160"/>
      <c r="AP147" s="160"/>
      <c r="AQ147" s="160"/>
      <c r="AR147" s="160"/>
      <c r="AS147" s="160"/>
      <c r="AT147" s="160"/>
      <c r="AU147" s="160"/>
      <c r="AV147" s="160"/>
      <c r="AW147" s="160"/>
      <c r="AX147" s="160"/>
    </row>
    <row r="148" spans="25:50" customFormat="1" x14ac:dyDescent="0.2">
      <c r="Y148" s="116"/>
      <c r="Z148" s="116"/>
      <c r="AA148" s="116"/>
      <c r="AB148" s="116"/>
      <c r="AC148" s="116"/>
      <c r="AD148" s="116"/>
      <c r="AE148" s="182"/>
      <c r="AF148" s="182"/>
      <c r="AG148" s="182"/>
      <c r="AH148" s="163"/>
      <c r="AI148" s="163"/>
      <c r="AJ148" s="163"/>
      <c r="AK148" s="163"/>
      <c r="AL148" s="187"/>
      <c r="AM148" s="187"/>
      <c r="AN148" s="521"/>
      <c r="AO148" s="160"/>
      <c r="AP148" s="160"/>
      <c r="AQ148" s="160"/>
      <c r="AR148" s="160"/>
      <c r="AS148" s="160"/>
      <c r="AT148" s="160"/>
      <c r="AU148" s="160"/>
      <c r="AV148" s="160"/>
      <c r="AW148" s="160"/>
      <c r="AX148" s="160"/>
    </row>
    <row r="149" spans="25:50" customFormat="1" x14ac:dyDescent="0.2">
      <c r="Y149" s="116"/>
      <c r="Z149" s="116"/>
      <c r="AA149" s="116"/>
      <c r="AB149" s="116"/>
      <c r="AC149" s="116"/>
      <c r="AD149" s="116"/>
      <c r="AE149" s="163"/>
      <c r="AF149" s="163"/>
      <c r="AG149" s="182"/>
      <c r="AH149" s="163"/>
      <c r="AI149" s="163"/>
      <c r="AJ149" s="163"/>
      <c r="AK149" s="163"/>
      <c r="AL149" s="187"/>
      <c r="AM149" s="187"/>
      <c r="AN149" s="521"/>
      <c r="AO149" s="160"/>
      <c r="AP149" s="160"/>
      <c r="AQ149" s="160"/>
      <c r="AR149" s="160"/>
      <c r="AS149" s="160"/>
      <c r="AT149" s="160"/>
      <c r="AU149" s="160"/>
      <c r="AV149" s="160"/>
      <c r="AW149" s="160"/>
      <c r="AX149" s="160"/>
    </row>
    <row r="150" spans="25:50" customFormat="1" x14ac:dyDescent="0.2">
      <c r="Y150" s="116"/>
      <c r="Z150" s="116"/>
      <c r="AA150" s="116"/>
      <c r="AB150" s="116"/>
      <c r="AC150" s="116"/>
      <c r="AD150" s="116"/>
      <c r="AE150" s="163"/>
      <c r="AF150" s="163"/>
      <c r="AG150" s="182"/>
      <c r="AH150" s="163"/>
      <c r="AI150" s="163"/>
      <c r="AJ150" s="163"/>
      <c r="AK150" s="163"/>
      <c r="AL150" s="187"/>
      <c r="AM150" s="187"/>
      <c r="AN150" s="521"/>
      <c r="AO150" s="160"/>
      <c r="AP150" s="160"/>
      <c r="AQ150" s="160"/>
      <c r="AR150" s="160"/>
      <c r="AS150" s="160"/>
      <c r="AT150" s="160"/>
      <c r="AU150" s="160"/>
      <c r="AV150" s="160"/>
      <c r="AW150" s="160"/>
      <c r="AX150" s="160"/>
    </row>
    <row r="151" spans="25:50" customFormat="1" x14ac:dyDescent="0.2">
      <c r="Y151" s="116"/>
      <c r="Z151" s="116"/>
      <c r="AA151" s="116"/>
      <c r="AB151" s="116"/>
      <c r="AC151" s="116"/>
      <c r="AD151" s="116"/>
      <c r="AE151" s="163"/>
      <c r="AF151" s="163"/>
      <c r="AG151" s="182"/>
      <c r="AH151" s="163"/>
      <c r="AI151" s="163"/>
      <c r="AJ151" s="163"/>
      <c r="AK151" s="163"/>
      <c r="AL151" s="187"/>
      <c r="AM151" s="187"/>
      <c r="AN151" s="521"/>
      <c r="AO151" s="160"/>
      <c r="AP151" s="160"/>
      <c r="AQ151" s="160"/>
      <c r="AR151" s="160"/>
      <c r="AS151" s="160"/>
      <c r="AT151" s="160"/>
      <c r="AU151" s="160"/>
      <c r="AV151" s="160"/>
      <c r="AW151" s="160"/>
      <c r="AX151" s="160"/>
    </row>
    <row r="152" spans="25:50" customFormat="1" x14ac:dyDescent="0.2">
      <c r="Y152" s="116"/>
      <c r="Z152" s="116"/>
      <c r="AA152" s="116"/>
      <c r="AB152" s="116"/>
      <c r="AC152" s="116"/>
      <c r="AD152" s="116"/>
      <c r="AE152" s="163"/>
      <c r="AF152" s="163"/>
      <c r="AG152" s="182"/>
      <c r="AH152" s="163"/>
      <c r="AI152" s="163"/>
      <c r="AJ152" s="163"/>
      <c r="AK152" s="163"/>
      <c r="AL152" s="187"/>
      <c r="AM152" s="187"/>
      <c r="AN152" s="521"/>
      <c r="AO152" s="160"/>
      <c r="AP152" s="160"/>
      <c r="AQ152" s="160"/>
      <c r="AR152" s="160"/>
      <c r="AS152" s="160"/>
      <c r="AT152" s="160"/>
      <c r="AU152" s="160"/>
      <c r="AV152" s="160"/>
      <c r="AW152" s="160"/>
      <c r="AX152" s="160"/>
    </row>
    <row r="153" spans="25:50" customFormat="1" x14ac:dyDescent="0.2">
      <c r="Y153" s="116"/>
      <c r="Z153" s="116"/>
      <c r="AA153" s="116"/>
      <c r="AB153" s="116"/>
      <c r="AC153" s="116"/>
      <c r="AD153" s="116"/>
      <c r="AE153" s="163"/>
      <c r="AF153" s="163"/>
      <c r="AG153" s="182"/>
      <c r="AH153" s="163"/>
      <c r="AI153" s="163"/>
      <c r="AJ153" s="163"/>
      <c r="AK153" s="163"/>
      <c r="AL153" s="187"/>
      <c r="AM153" s="187"/>
      <c r="AN153" s="521"/>
      <c r="AO153" s="160"/>
      <c r="AP153" s="160"/>
      <c r="AQ153" s="160"/>
      <c r="AR153" s="160"/>
      <c r="AS153" s="160"/>
      <c r="AT153" s="160"/>
      <c r="AU153" s="160"/>
      <c r="AV153" s="160"/>
      <c r="AW153" s="160"/>
      <c r="AX153" s="160"/>
    </row>
    <row r="154" spans="25:50" customFormat="1" x14ac:dyDescent="0.2">
      <c r="Y154" s="116"/>
      <c r="Z154" s="116"/>
      <c r="AA154" s="116"/>
      <c r="AB154" s="116"/>
      <c r="AC154" s="116"/>
      <c r="AD154" s="116"/>
      <c r="AE154" s="163"/>
      <c r="AF154" s="163"/>
      <c r="AG154" s="182"/>
      <c r="AH154" s="163"/>
      <c r="AI154" s="163"/>
      <c r="AJ154" s="163"/>
      <c r="AK154" s="163"/>
      <c r="AL154" s="187"/>
      <c r="AM154" s="187"/>
      <c r="AN154" s="521"/>
      <c r="AO154" s="160"/>
      <c r="AP154" s="160"/>
      <c r="AQ154" s="160"/>
      <c r="AR154" s="160"/>
      <c r="AS154" s="160"/>
      <c r="AT154" s="160"/>
      <c r="AU154" s="160"/>
      <c r="AV154" s="160"/>
      <c r="AW154" s="160"/>
      <c r="AX154" s="160"/>
    </row>
    <row r="155" spans="25:50" customFormat="1" x14ac:dyDescent="0.2">
      <c r="Y155" s="116"/>
      <c r="Z155" s="116"/>
      <c r="AA155" s="116"/>
      <c r="AB155" s="116"/>
      <c r="AC155" s="116"/>
      <c r="AD155" s="116"/>
      <c r="AE155" s="163"/>
      <c r="AF155" s="163"/>
      <c r="AG155" s="182"/>
      <c r="AH155" s="163"/>
      <c r="AI155" s="163"/>
      <c r="AJ155" s="163"/>
      <c r="AK155" s="163"/>
      <c r="AL155" s="187"/>
      <c r="AM155" s="187"/>
      <c r="AN155" s="521"/>
      <c r="AO155" s="160"/>
      <c r="AP155" s="160"/>
      <c r="AQ155" s="160"/>
      <c r="AR155" s="160"/>
      <c r="AS155" s="160"/>
      <c r="AT155" s="160"/>
      <c r="AU155" s="160"/>
      <c r="AV155" s="160"/>
      <c r="AW155" s="160"/>
      <c r="AX155" s="160"/>
    </row>
    <row r="156" spans="25:50" customFormat="1" x14ac:dyDescent="0.2">
      <c r="Y156" s="116"/>
      <c r="Z156" s="116"/>
      <c r="AA156" s="116"/>
      <c r="AB156" s="116"/>
      <c r="AC156" s="116"/>
      <c r="AD156" s="116"/>
      <c r="AE156" s="163"/>
      <c r="AF156" s="163"/>
      <c r="AG156" s="182"/>
      <c r="AH156" s="163"/>
      <c r="AI156" s="163"/>
      <c r="AJ156" s="163"/>
      <c r="AK156" s="163"/>
      <c r="AL156" s="187"/>
      <c r="AM156" s="187"/>
      <c r="AN156" s="521"/>
      <c r="AO156" s="160"/>
      <c r="AP156" s="160"/>
      <c r="AQ156" s="160"/>
      <c r="AR156" s="160"/>
      <c r="AS156" s="160"/>
      <c r="AT156" s="160"/>
      <c r="AU156" s="160"/>
      <c r="AV156" s="160"/>
      <c r="AW156" s="160"/>
      <c r="AX156" s="160"/>
    </row>
    <row r="157" spans="25:50" customFormat="1" x14ac:dyDescent="0.2">
      <c r="Y157" s="116"/>
      <c r="Z157" s="116"/>
      <c r="AA157" s="116"/>
      <c r="AB157" s="116"/>
      <c r="AC157" s="116"/>
      <c r="AD157" s="116"/>
      <c r="AE157" s="163"/>
      <c r="AF157" s="163"/>
      <c r="AG157" s="182"/>
      <c r="AH157" s="163"/>
      <c r="AI157" s="163"/>
      <c r="AJ157" s="163"/>
      <c r="AK157" s="163"/>
      <c r="AL157" s="187"/>
      <c r="AM157" s="187"/>
      <c r="AN157" s="521"/>
      <c r="AO157" s="160"/>
      <c r="AP157" s="160"/>
      <c r="AQ157" s="160"/>
      <c r="AR157" s="160"/>
      <c r="AS157" s="160"/>
      <c r="AT157" s="160"/>
      <c r="AU157" s="160"/>
      <c r="AV157" s="160"/>
      <c r="AW157" s="160"/>
      <c r="AX157" s="160"/>
    </row>
    <row r="158" spans="25:50" customFormat="1" x14ac:dyDescent="0.2">
      <c r="Y158" s="116"/>
      <c r="Z158" s="116"/>
      <c r="AA158" s="116"/>
      <c r="AB158" s="116"/>
      <c r="AC158" s="116"/>
      <c r="AD158" s="116"/>
      <c r="AE158" s="163"/>
      <c r="AF158" s="163"/>
      <c r="AG158" s="182"/>
      <c r="AH158" s="163"/>
      <c r="AI158" s="163"/>
      <c r="AJ158" s="163"/>
      <c r="AK158" s="163"/>
      <c r="AL158" s="187"/>
      <c r="AM158" s="187"/>
      <c r="AN158" s="521"/>
      <c r="AO158" s="160"/>
      <c r="AP158" s="160"/>
      <c r="AQ158" s="160"/>
      <c r="AR158" s="160"/>
      <c r="AS158" s="160"/>
      <c r="AT158" s="160"/>
      <c r="AU158" s="160"/>
      <c r="AV158" s="160"/>
      <c r="AW158" s="160"/>
      <c r="AX158" s="160"/>
    </row>
    <row r="159" spans="25:50" customFormat="1" x14ac:dyDescent="0.2">
      <c r="Y159" s="116"/>
      <c r="Z159" s="116"/>
      <c r="AA159" s="116"/>
      <c r="AB159" s="116"/>
      <c r="AC159" s="116"/>
      <c r="AD159" s="116"/>
      <c r="AE159" s="163"/>
      <c r="AF159" s="163"/>
      <c r="AG159" s="182"/>
      <c r="AH159" s="163"/>
      <c r="AI159" s="163"/>
      <c r="AJ159" s="163"/>
      <c r="AK159" s="163"/>
      <c r="AL159" s="187"/>
      <c r="AM159" s="187"/>
      <c r="AN159" s="521"/>
      <c r="AO159" s="160"/>
      <c r="AP159" s="160"/>
      <c r="AQ159" s="160"/>
      <c r="AR159" s="160"/>
      <c r="AS159" s="160"/>
      <c r="AT159" s="160"/>
      <c r="AU159" s="160"/>
      <c r="AV159" s="160"/>
      <c r="AW159" s="160"/>
      <c r="AX159" s="160"/>
    </row>
    <row r="160" spans="25:50" customFormat="1" x14ac:dyDescent="0.2">
      <c r="Y160" s="116"/>
      <c r="Z160" s="116"/>
      <c r="AA160" s="116"/>
      <c r="AB160" s="116"/>
      <c r="AC160" s="116"/>
      <c r="AD160" s="116"/>
      <c r="AE160" s="163"/>
      <c r="AF160" s="163"/>
      <c r="AG160" s="182"/>
      <c r="AH160" s="163"/>
      <c r="AI160" s="163"/>
      <c r="AJ160" s="163"/>
      <c r="AK160" s="163"/>
      <c r="AL160" s="187"/>
      <c r="AM160" s="187"/>
      <c r="AN160" s="521"/>
      <c r="AO160" s="160"/>
      <c r="AP160" s="160"/>
      <c r="AQ160" s="160"/>
      <c r="AR160" s="160"/>
      <c r="AS160" s="160"/>
      <c r="AT160" s="160"/>
      <c r="AU160" s="160"/>
      <c r="AV160" s="160"/>
      <c r="AW160" s="160"/>
      <c r="AX160" s="160"/>
    </row>
    <row r="161" spans="25:50" customFormat="1" x14ac:dyDescent="0.2">
      <c r="Y161" s="116"/>
      <c r="Z161" s="116"/>
      <c r="AA161" s="116"/>
      <c r="AB161" s="116"/>
      <c r="AC161" s="116"/>
      <c r="AD161" s="116"/>
      <c r="AE161" s="163"/>
      <c r="AF161" s="163"/>
      <c r="AG161" s="182"/>
      <c r="AH161" s="163"/>
      <c r="AI161" s="163"/>
      <c r="AJ161" s="163"/>
      <c r="AK161" s="163"/>
      <c r="AL161" s="187"/>
      <c r="AM161" s="187"/>
      <c r="AN161" s="521"/>
      <c r="AO161" s="160"/>
      <c r="AP161" s="160"/>
      <c r="AQ161" s="160"/>
      <c r="AR161" s="160"/>
      <c r="AS161" s="160"/>
      <c r="AT161" s="160"/>
      <c r="AU161" s="160"/>
      <c r="AV161" s="160"/>
      <c r="AW161" s="160"/>
      <c r="AX161" s="160"/>
    </row>
    <row r="162" spans="25:50" customFormat="1" x14ac:dyDescent="0.2">
      <c r="Y162" s="116"/>
      <c r="Z162" s="116"/>
      <c r="AA162" s="116"/>
      <c r="AB162" s="116"/>
      <c r="AC162" s="116"/>
      <c r="AD162" s="116"/>
      <c r="AE162" s="163"/>
      <c r="AF162" s="163"/>
      <c r="AG162" s="182"/>
      <c r="AH162" s="163"/>
      <c r="AI162" s="163"/>
      <c r="AJ162" s="163"/>
      <c r="AK162" s="163"/>
      <c r="AL162" s="187"/>
      <c r="AM162" s="187"/>
      <c r="AN162" s="521"/>
      <c r="AO162" s="160"/>
      <c r="AP162" s="160"/>
      <c r="AQ162" s="160"/>
      <c r="AR162" s="160"/>
      <c r="AS162" s="160"/>
      <c r="AT162" s="160"/>
      <c r="AU162" s="160"/>
      <c r="AV162" s="160"/>
      <c r="AW162" s="160"/>
      <c r="AX162" s="160"/>
    </row>
    <row r="163" spans="25:50" customFormat="1" x14ac:dyDescent="0.2">
      <c r="Y163" s="116"/>
      <c r="Z163" s="116"/>
      <c r="AA163" s="116"/>
      <c r="AB163" s="116"/>
      <c r="AC163" s="116"/>
      <c r="AD163" s="116"/>
      <c r="AE163" s="163"/>
      <c r="AF163" s="163"/>
      <c r="AG163" s="182"/>
      <c r="AH163" s="163"/>
      <c r="AI163" s="163"/>
      <c r="AJ163" s="163"/>
      <c r="AK163" s="163"/>
      <c r="AL163" s="187"/>
      <c r="AM163" s="187"/>
      <c r="AN163" s="521"/>
      <c r="AO163" s="160"/>
      <c r="AP163" s="160"/>
      <c r="AQ163" s="160"/>
      <c r="AR163" s="160"/>
      <c r="AS163" s="160"/>
      <c r="AT163" s="160"/>
      <c r="AU163" s="160"/>
      <c r="AV163" s="160"/>
      <c r="AW163" s="160"/>
      <c r="AX163" s="160"/>
    </row>
    <row r="164" spans="25:50" customFormat="1" x14ac:dyDescent="0.2">
      <c r="Y164" s="116"/>
      <c r="Z164" s="116"/>
      <c r="AA164" s="116"/>
      <c r="AB164" s="116"/>
      <c r="AC164" s="116"/>
      <c r="AD164" s="116"/>
      <c r="AE164" s="163"/>
      <c r="AF164" s="163"/>
      <c r="AG164" s="182"/>
      <c r="AH164" s="163"/>
      <c r="AI164" s="163"/>
      <c r="AJ164" s="163"/>
      <c r="AK164" s="163"/>
      <c r="AL164" s="187"/>
      <c r="AM164" s="187"/>
      <c r="AN164" s="521"/>
      <c r="AO164" s="160"/>
      <c r="AP164" s="160"/>
      <c r="AQ164" s="160"/>
      <c r="AR164" s="160"/>
      <c r="AS164" s="160"/>
      <c r="AT164" s="160"/>
      <c r="AU164" s="160"/>
      <c r="AV164" s="160"/>
      <c r="AW164" s="160"/>
      <c r="AX164" s="160"/>
    </row>
    <row r="165" spans="25:50" customFormat="1" x14ac:dyDescent="0.2">
      <c r="Y165" s="116"/>
      <c r="Z165" s="116"/>
      <c r="AA165" s="116"/>
      <c r="AB165" s="116"/>
      <c r="AC165" s="116"/>
      <c r="AD165" s="116"/>
      <c r="AE165" s="163"/>
      <c r="AF165" s="163"/>
      <c r="AG165" s="182"/>
      <c r="AH165" s="163"/>
      <c r="AI165" s="163"/>
      <c r="AJ165" s="163"/>
      <c r="AK165" s="163"/>
      <c r="AL165" s="187"/>
      <c r="AM165" s="187"/>
      <c r="AN165" s="521"/>
      <c r="AO165" s="160"/>
      <c r="AP165" s="160"/>
      <c r="AQ165" s="160"/>
      <c r="AR165" s="160"/>
      <c r="AS165" s="160"/>
      <c r="AT165" s="160"/>
      <c r="AU165" s="160"/>
      <c r="AV165" s="160"/>
      <c r="AW165" s="160"/>
      <c r="AX165" s="160"/>
    </row>
    <row r="166" spans="25:50" customFormat="1" x14ac:dyDescent="0.2">
      <c r="Y166" s="116"/>
      <c r="Z166" s="116"/>
      <c r="AA166" s="116"/>
      <c r="AB166" s="116"/>
      <c r="AC166" s="116"/>
      <c r="AD166" s="116"/>
      <c r="AE166" s="163"/>
      <c r="AF166" s="163"/>
      <c r="AG166" s="182"/>
      <c r="AH166" s="163"/>
      <c r="AI166" s="163"/>
      <c r="AJ166" s="163"/>
      <c r="AK166" s="163"/>
      <c r="AL166" s="187"/>
      <c r="AM166" s="187"/>
      <c r="AN166" s="521"/>
      <c r="AO166" s="160"/>
      <c r="AP166" s="160"/>
      <c r="AQ166" s="160"/>
      <c r="AR166" s="160"/>
      <c r="AS166" s="160"/>
      <c r="AT166" s="160"/>
      <c r="AU166" s="160"/>
      <c r="AV166" s="160"/>
      <c r="AW166" s="160"/>
      <c r="AX166" s="160"/>
    </row>
    <row r="167" spans="25:50" customFormat="1" x14ac:dyDescent="0.2">
      <c r="Y167" s="116"/>
      <c r="Z167" s="116"/>
      <c r="AA167" s="116"/>
      <c r="AB167" s="116"/>
      <c r="AC167" s="116"/>
      <c r="AD167" s="116"/>
      <c r="AE167" s="163"/>
      <c r="AF167" s="163"/>
      <c r="AG167" s="182"/>
      <c r="AH167" s="163"/>
      <c r="AI167" s="163"/>
      <c r="AJ167" s="163"/>
      <c r="AK167" s="163"/>
      <c r="AL167" s="187"/>
      <c r="AM167" s="187"/>
      <c r="AN167" s="521"/>
      <c r="AO167" s="160"/>
      <c r="AP167" s="160"/>
      <c r="AQ167" s="160"/>
      <c r="AR167" s="160"/>
      <c r="AS167" s="160"/>
      <c r="AT167" s="160"/>
      <c r="AU167" s="160"/>
      <c r="AV167" s="160"/>
      <c r="AW167" s="160"/>
      <c r="AX167" s="160"/>
    </row>
    <row r="168" spans="25:50" customFormat="1" x14ac:dyDescent="0.2">
      <c r="Y168" s="116"/>
      <c r="Z168" s="116"/>
      <c r="AA168" s="116"/>
      <c r="AB168" s="116"/>
      <c r="AC168" s="116"/>
      <c r="AD168" s="116"/>
      <c r="AE168" s="163"/>
      <c r="AF168" s="163"/>
      <c r="AG168" s="182"/>
      <c r="AH168" s="163"/>
      <c r="AI168" s="163"/>
      <c r="AJ168" s="163"/>
      <c r="AK168" s="163"/>
      <c r="AL168" s="187"/>
      <c r="AM168" s="187"/>
      <c r="AN168" s="521"/>
      <c r="AO168" s="160"/>
      <c r="AP168" s="160"/>
      <c r="AQ168" s="160"/>
      <c r="AR168" s="160"/>
      <c r="AS168" s="160"/>
      <c r="AT168" s="160"/>
      <c r="AU168" s="160"/>
      <c r="AV168" s="160"/>
      <c r="AW168" s="160"/>
      <c r="AX168" s="160"/>
    </row>
    <row r="169" spans="25:50" customFormat="1" x14ac:dyDescent="0.2">
      <c r="Y169" s="116"/>
      <c r="Z169" s="116"/>
      <c r="AA169" s="116"/>
      <c r="AB169" s="116"/>
      <c r="AC169" s="116"/>
      <c r="AD169" s="116"/>
      <c r="AE169" s="163"/>
      <c r="AF169" s="163"/>
      <c r="AG169" s="182"/>
      <c r="AH169" s="163"/>
      <c r="AI169" s="163"/>
      <c r="AJ169" s="163"/>
      <c r="AK169" s="163"/>
      <c r="AL169" s="187"/>
      <c r="AM169" s="187"/>
      <c r="AN169" s="521"/>
      <c r="AO169" s="160"/>
      <c r="AP169" s="160"/>
      <c r="AQ169" s="160"/>
      <c r="AR169" s="160"/>
      <c r="AS169" s="160"/>
      <c r="AT169" s="160"/>
      <c r="AU169" s="160"/>
      <c r="AV169" s="160"/>
      <c r="AW169" s="160"/>
      <c r="AX169" s="160"/>
    </row>
    <row r="170" spans="25:50" customFormat="1" x14ac:dyDescent="0.2">
      <c r="Y170" s="116"/>
      <c r="Z170" s="116"/>
      <c r="AA170" s="116"/>
      <c r="AB170" s="116"/>
      <c r="AC170" s="116"/>
      <c r="AD170" s="116"/>
      <c r="AE170" s="163"/>
      <c r="AF170" s="163"/>
      <c r="AG170" s="182"/>
      <c r="AH170" s="163"/>
      <c r="AI170" s="163"/>
      <c r="AJ170" s="163"/>
      <c r="AK170" s="163"/>
      <c r="AL170" s="187"/>
      <c r="AM170" s="187"/>
      <c r="AN170" s="521"/>
      <c r="AO170" s="160"/>
      <c r="AP170" s="160"/>
      <c r="AQ170" s="160"/>
      <c r="AR170" s="160"/>
      <c r="AS170" s="160"/>
      <c r="AT170" s="160"/>
      <c r="AU170" s="160"/>
      <c r="AV170" s="160"/>
      <c r="AW170" s="160"/>
      <c r="AX170" s="160"/>
    </row>
    <row r="171" spans="25:50" customFormat="1" x14ac:dyDescent="0.2">
      <c r="Y171" s="116"/>
      <c r="Z171" s="116"/>
      <c r="AA171" s="116"/>
      <c r="AB171" s="116"/>
      <c r="AC171" s="116"/>
      <c r="AD171" s="116"/>
      <c r="AE171" s="163"/>
      <c r="AF171" s="163"/>
      <c r="AG171" s="182"/>
      <c r="AH171" s="163"/>
      <c r="AI171" s="163"/>
      <c r="AJ171" s="163"/>
      <c r="AK171" s="163"/>
      <c r="AL171" s="187"/>
      <c r="AM171" s="187"/>
      <c r="AN171" s="521"/>
      <c r="AO171" s="160"/>
      <c r="AP171" s="160"/>
      <c r="AQ171" s="160"/>
      <c r="AR171" s="160"/>
      <c r="AS171" s="160"/>
      <c r="AT171" s="160"/>
      <c r="AU171" s="160"/>
      <c r="AV171" s="160"/>
      <c r="AW171" s="160"/>
      <c r="AX171" s="160"/>
    </row>
    <row r="172" spans="25:50" customFormat="1" x14ac:dyDescent="0.2">
      <c r="Y172" s="116"/>
      <c r="Z172" s="116"/>
      <c r="AA172" s="116"/>
      <c r="AB172" s="116"/>
      <c r="AC172" s="116"/>
      <c r="AD172" s="116"/>
      <c r="AE172" s="163"/>
      <c r="AF172" s="163"/>
      <c r="AG172" s="182"/>
      <c r="AH172" s="163"/>
      <c r="AI172" s="163"/>
      <c r="AJ172" s="163"/>
      <c r="AK172" s="163"/>
      <c r="AL172" s="187"/>
      <c r="AM172" s="187"/>
      <c r="AN172" s="521"/>
      <c r="AO172" s="160"/>
      <c r="AP172" s="160"/>
      <c r="AQ172" s="160"/>
      <c r="AR172" s="160"/>
      <c r="AS172" s="160"/>
      <c r="AT172" s="160"/>
      <c r="AU172" s="160"/>
      <c r="AV172" s="160"/>
      <c r="AW172" s="160"/>
      <c r="AX172" s="160"/>
    </row>
    <row r="173" spans="25:50" customFormat="1" x14ac:dyDescent="0.2">
      <c r="Y173" s="116"/>
      <c r="Z173" s="116"/>
      <c r="AA173" s="116"/>
      <c r="AB173" s="116"/>
      <c r="AC173" s="116"/>
      <c r="AD173" s="116"/>
      <c r="AE173" s="163"/>
      <c r="AF173" s="163"/>
      <c r="AG173" s="182"/>
      <c r="AH173" s="163"/>
      <c r="AI173" s="163"/>
      <c r="AJ173" s="163"/>
      <c r="AK173" s="163"/>
      <c r="AL173" s="187"/>
      <c r="AM173" s="187"/>
      <c r="AN173" s="521"/>
      <c r="AO173" s="160"/>
      <c r="AP173" s="160"/>
      <c r="AQ173" s="160"/>
      <c r="AR173" s="160"/>
      <c r="AS173" s="160"/>
      <c r="AT173" s="160"/>
      <c r="AU173" s="160"/>
      <c r="AV173" s="160"/>
      <c r="AW173" s="160"/>
      <c r="AX173" s="160"/>
    </row>
    <row r="174" spans="25:50" customFormat="1" x14ac:dyDescent="0.2">
      <c r="Y174" s="116"/>
      <c r="Z174" s="116"/>
      <c r="AA174" s="116"/>
      <c r="AB174" s="116"/>
      <c r="AC174" s="116"/>
      <c r="AD174" s="116"/>
      <c r="AE174" s="163"/>
      <c r="AF174" s="163"/>
      <c r="AG174" s="182"/>
      <c r="AH174" s="163"/>
      <c r="AI174" s="163"/>
      <c r="AJ174" s="163"/>
      <c r="AK174" s="163"/>
      <c r="AL174" s="187"/>
      <c r="AM174" s="187"/>
      <c r="AN174" s="521"/>
      <c r="AO174" s="160"/>
      <c r="AP174" s="160"/>
      <c r="AQ174" s="160"/>
      <c r="AR174" s="160"/>
      <c r="AS174" s="160"/>
      <c r="AT174" s="160"/>
      <c r="AU174" s="160"/>
      <c r="AV174" s="160"/>
      <c r="AW174" s="160"/>
      <c r="AX174" s="160"/>
    </row>
    <row r="175" spans="25:50" customFormat="1" x14ac:dyDescent="0.2">
      <c r="Y175" s="116"/>
      <c r="Z175" s="116"/>
      <c r="AA175" s="116"/>
      <c r="AB175" s="116"/>
      <c r="AC175" s="116"/>
      <c r="AD175" s="116"/>
      <c r="AE175" s="163"/>
      <c r="AF175" s="163"/>
      <c r="AG175" s="182"/>
      <c r="AH175" s="163"/>
      <c r="AI175" s="163"/>
      <c r="AJ175" s="163"/>
      <c r="AK175" s="163"/>
      <c r="AL175" s="187"/>
      <c r="AM175" s="187"/>
      <c r="AN175" s="521"/>
      <c r="AO175" s="160"/>
      <c r="AP175" s="160"/>
      <c r="AQ175" s="160"/>
      <c r="AR175" s="160"/>
      <c r="AS175" s="160"/>
      <c r="AT175" s="160"/>
      <c r="AU175" s="160"/>
      <c r="AV175" s="160"/>
      <c r="AW175" s="160"/>
      <c r="AX175" s="160"/>
    </row>
    <row r="176" spans="25:50" customFormat="1" x14ac:dyDescent="0.2">
      <c r="Y176" s="116"/>
      <c r="Z176" s="116"/>
      <c r="AA176" s="116"/>
      <c r="AB176" s="116"/>
      <c r="AC176" s="116"/>
      <c r="AD176" s="116"/>
      <c r="AE176" s="163"/>
      <c r="AF176" s="163"/>
      <c r="AG176" s="182"/>
      <c r="AH176" s="163"/>
      <c r="AI176" s="163"/>
      <c r="AJ176" s="163"/>
      <c r="AK176" s="163"/>
      <c r="AL176" s="187"/>
      <c r="AM176" s="187"/>
      <c r="AN176" s="521"/>
      <c r="AO176" s="160"/>
      <c r="AP176" s="160"/>
      <c r="AQ176" s="160"/>
      <c r="AR176" s="160"/>
      <c r="AS176" s="160"/>
      <c r="AT176" s="160"/>
      <c r="AU176" s="160"/>
      <c r="AV176" s="160"/>
      <c r="AW176" s="160"/>
      <c r="AX176" s="160"/>
    </row>
    <row r="177" spans="25:50" customFormat="1" x14ac:dyDescent="0.2">
      <c r="Y177" s="116"/>
      <c r="Z177" s="116"/>
      <c r="AA177" s="116"/>
      <c r="AB177" s="116"/>
      <c r="AC177" s="116"/>
      <c r="AD177" s="116"/>
      <c r="AE177" s="163"/>
      <c r="AF177" s="163"/>
      <c r="AG177" s="182"/>
      <c r="AH177" s="163"/>
      <c r="AI177" s="163"/>
      <c r="AJ177" s="163"/>
      <c r="AK177" s="163"/>
      <c r="AL177" s="187"/>
      <c r="AM177" s="187"/>
      <c r="AN177" s="521"/>
      <c r="AO177" s="160"/>
      <c r="AP177" s="160"/>
      <c r="AQ177" s="160"/>
      <c r="AR177" s="160"/>
      <c r="AS177" s="160"/>
      <c r="AT177" s="160"/>
      <c r="AU177" s="160"/>
      <c r="AV177" s="160"/>
      <c r="AW177" s="160"/>
      <c r="AX177" s="160"/>
    </row>
    <row r="178" spans="25:50" customFormat="1" x14ac:dyDescent="0.2">
      <c r="Y178" s="116"/>
      <c r="Z178" s="116"/>
      <c r="AA178" s="116"/>
      <c r="AB178" s="116"/>
      <c r="AC178" s="116"/>
      <c r="AD178" s="116"/>
      <c r="AE178" s="163"/>
      <c r="AF178" s="163"/>
      <c r="AG178" s="182"/>
      <c r="AH178" s="163"/>
      <c r="AI178" s="163"/>
      <c r="AJ178" s="163"/>
      <c r="AK178" s="163"/>
      <c r="AL178" s="187"/>
      <c r="AM178" s="187"/>
      <c r="AN178" s="521"/>
      <c r="AO178" s="160"/>
      <c r="AP178" s="160"/>
      <c r="AQ178" s="160"/>
      <c r="AR178" s="160"/>
      <c r="AS178" s="160"/>
      <c r="AT178" s="160"/>
      <c r="AU178" s="160"/>
      <c r="AV178" s="160"/>
      <c r="AW178" s="160"/>
      <c r="AX178" s="160"/>
    </row>
    <row r="179" spans="25:50" customFormat="1" x14ac:dyDescent="0.2">
      <c r="Y179" s="116"/>
      <c r="Z179" s="116"/>
      <c r="AA179" s="116"/>
      <c r="AB179" s="116"/>
      <c r="AC179" s="116"/>
      <c r="AD179" s="116"/>
      <c r="AE179" s="163"/>
      <c r="AF179" s="163"/>
      <c r="AG179" s="182"/>
      <c r="AH179" s="163"/>
      <c r="AI179" s="163"/>
      <c r="AJ179" s="163"/>
      <c r="AK179" s="163"/>
      <c r="AL179" s="187"/>
      <c r="AM179" s="187"/>
      <c r="AN179" s="521"/>
      <c r="AO179" s="160"/>
      <c r="AP179" s="160"/>
      <c r="AQ179" s="160"/>
      <c r="AR179" s="160"/>
      <c r="AS179" s="160"/>
      <c r="AT179" s="160"/>
      <c r="AU179" s="160"/>
      <c r="AV179" s="160"/>
      <c r="AW179" s="160"/>
      <c r="AX179" s="160"/>
    </row>
    <row r="180" spans="25:50" customFormat="1" x14ac:dyDescent="0.2">
      <c r="Y180" s="116"/>
      <c r="Z180" s="116"/>
      <c r="AA180" s="116"/>
      <c r="AB180" s="116"/>
      <c r="AC180" s="116"/>
      <c r="AD180" s="116"/>
      <c r="AE180" s="163"/>
      <c r="AF180" s="163"/>
      <c r="AG180" s="182"/>
      <c r="AH180" s="163"/>
      <c r="AI180" s="163"/>
      <c r="AJ180" s="163"/>
      <c r="AK180" s="163"/>
      <c r="AL180" s="187"/>
      <c r="AM180" s="187"/>
      <c r="AN180" s="521"/>
      <c r="AO180" s="160"/>
      <c r="AP180" s="160"/>
      <c r="AQ180" s="160"/>
      <c r="AR180" s="160"/>
      <c r="AS180" s="160"/>
      <c r="AT180" s="160"/>
      <c r="AU180" s="160"/>
      <c r="AV180" s="160"/>
      <c r="AW180" s="160"/>
      <c r="AX180" s="160"/>
    </row>
    <row r="181" spans="25:50" customFormat="1" x14ac:dyDescent="0.2">
      <c r="Y181" s="116"/>
      <c r="Z181" s="116"/>
      <c r="AA181" s="116"/>
      <c r="AB181" s="116"/>
      <c r="AC181" s="116"/>
      <c r="AD181" s="116"/>
      <c r="AE181" s="163"/>
      <c r="AF181" s="163"/>
      <c r="AG181" s="182"/>
      <c r="AH181" s="163"/>
      <c r="AI181" s="163"/>
      <c r="AJ181" s="163"/>
      <c r="AK181" s="163"/>
      <c r="AL181" s="187"/>
      <c r="AM181" s="187"/>
      <c r="AN181" s="521"/>
      <c r="AO181" s="160"/>
      <c r="AP181" s="160"/>
      <c r="AQ181" s="160"/>
      <c r="AR181" s="160"/>
      <c r="AS181" s="160"/>
      <c r="AT181" s="160"/>
      <c r="AU181" s="160"/>
      <c r="AV181" s="160"/>
      <c r="AW181" s="160"/>
      <c r="AX181" s="160"/>
    </row>
    <row r="182" spans="25:50" customFormat="1" x14ac:dyDescent="0.2">
      <c r="Y182" s="116"/>
      <c r="Z182" s="116"/>
      <c r="AA182" s="116"/>
      <c r="AB182" s="116"/>
      <c r="AC182" s="116"/>
      <c r="AD182" s="116"/>
      <c r="AE182" s="163"/>
      <c r="AF182" s="163"/>
      <c r="AG182" s="182"/>
      <c r="AH182" s="163"/>
      <c r="AI182" s="163"/>
      <c r="AJ182" s="163"/>
      <c r="AK182" s="163"/>
      <c r="AL182" s="187"/>
      <c r="AM182" s="187"/>
      <c r="AN182" s="521"/>
      <c r="AO182" s="160"/>
      <c r="AP182" s="160"/>
      <c r="AQ182" s="160"/>
      <c r="AR182" s="160"/>
      <c r="AS182" s="160"/>
      <c r="AT182" s="160"/>
      <c r="AU182" s="160"/>
      <c r="AV182" s="160"/>
      <c r="AW182" s="160"/>
      <c r="AX182" s="160"/>
    </row>
    <row r="183" spans="25:50" customFormat="1" x14ac:dyDescent="0.2">
      <c r="Y183" s="116"/>
      <c r="Z183" s="116"/>
      <c r="AA183" s="116"/>
      <c r="AB183" s="116"/>
      <c r="AC183" s="116"/>
      <c r="AD183" s="116"/>
      <c r="AE183" s="163"/>
      <c r="AF183" s="163"/>
      <c r="AG183" s="182"/>
      <c r="AH183" s="163"/>
      <c r="AI183" s="163"/>
      <c r="AJ183" s="163"/>
      <c r="AK183" s="163"/>
      <c r="AL183" s="187"/>
      <c r="AM183" s="187"/>
      <c r="AN183" s="521"/>
      <c r="AO183" s="160"/>
      <c r="AP183" s="160"/>
      <c r="AQ183" s="160"/>
      <c r="AR183" s="160"/>
      <c r="AS183" s="160"/>
      <c r="AT183" s="160"/>
      <c r="AU183" s="160"/>
      <c r="AV183" s="160"/>
      <c r="AW183" s="160"/>
      <c r="AX183" s="160"/>
    </row>
    <row r="184" spans="25:50" customFormat="1" x14ac:dyDescent="0.2">
      <c r="Y184" s="116"/>
      <c r="Z184" s="116"/>
      <c r="AA184" s="116"/>
      <c r="AB184" s="116"/>
      <c r="AC184" s="116"/>
      <c r="AD184" s="116"/>
      <c r="AE184" s="163"/>
      <c r="AF184" s="163"/>
      <c r="AG184" s="182"/>
      <c r="AH184" s="163"/>
      <c r="AI184" s="163"/>
      <c r="AJ184" s="163"/>
      <c r="AK184" s="163"/>
      <c r="AL184" s="187"/>
      <c r="AM184" s="187"/>
      <c r="AN184" s="521"/>
      <c r="AO184" s="160"/>
      <c r="AP184" s="160"/>
      <c r="AQ184" s="160"/>
      <c r="AR184" s="160"/>
      <c r="AS184" s="160"/>
      <c r="AT184" s="160"/>
      <c r="AU184" s="160"/>
      <c r="AV184" s="160"/>
      <c r="AW184" s="160"/>
      <c r="AX184" s="160"/>
    </row>
    <row r="185" spans="25:50" customFormat="1" x14ac:dyDescent="0.2">
      <c r="Y185" s="116"/>
      <c r="Z185" s="116"/>
      <c r="AA185" s="116"/>
      <c r="AB185" s="116"/>
      <c r="AC185" s="116"/>
      <c r="AD185" s="116"/>
      <c r="AE185" s="163"/>
      <c r="AF185" s="163"/>
      <c r="AG185" s="182"/>
      <c r="AH185" s="163"/>
      <c r="AI185" s="163"/>
      <c r="AJ185" s="163"/>
      <c r="AK185" s="163"/>
      <c r="AL185" s="187"/>
      <c r="AM185" s="187"/>
      <c r="AN185" s="521"/>
      <c r="AO185" s="160"/>
      <c r="AP185" s="160"/>
      <c r="AQ185" s="160"/>
      <c r="AR185" s="160"/>
      <c r="AS185" s="160"/>
      <c r="AT185" s="160"/>
      <c r="AU185" s="160"/>
      <c r="AV185" s="160"/>
      <c r="AW185" s="160"/>
      <c r="AX185" s="160"/>
    </row>
    <row r="186" spans="25:50" customFormat="1" x14ac:dyDescent="0.2">
      <c r="Y186" s="116"/>
      <c r="Z186" s="116"/>
      <c r="AA186" s="116"/>
      <c r="AB186" s="116"/>
      <c r="AC186" s="116"/>
      <c r="AD186" s="116"/>
      <c r="AE186" s="163"/>
      <c r="AF186" s="163"/>
      <c r="AG186" s="182"/>
      <c r="AH186" s="163"/>
      <c r="AI186" s="163"/>
      <c r="AJ186" s="163"/>
      <c r="AK186" s="163"/>
      <c r="AL186" s="187"/>
      <c r="AM186" s="187"/>
      <c r="AN186" s="521"/>
      <c r="AO186" s="160"/>
      <c r="AP186" s="160"/>
      <c r="AQ186" s="160"/>
      <c r="AR186" s="160"/>
      <c r="AS186" s="160"/>
      <c r="AT186" s="160"/>
      <c r="AU186" s="160"/>
      <c r="AV186" s="160"/>
      <c r="AW186" s="160"/>
      <c r="AX186" s="160"/>
    </row>
    <row r="187" spans="25:50" customFormat="1" x14ac:dyDescent="0.2">
      <c r="Y187" s="116"/>
      <c r="Z187" s="116"/>
      <c r="AA187" s="116"/>
      <c r="AB187" s="116"/>
      <c r="AC187" s="116"/>
      <c r="AD187" s="116"/>
      <c r="AE187" s="163"/>
      <c r="AF187" s="163"/>
      <c r="AG187" s="182"/>
      <c r="AH187" s="163"/>
      <c r="AI187" s="163"/>
      <c r="AJ187" s="163"/>
      <c r="AK187" s="163"/>
      <c r="AL187" s="187"/>
      <c r="AM187" s="187"/>
      <c r="AN187" s="521"/>
      <c r="AO187" s="160"/>
      <c r="AP187" s="160"/>
      <c r="AQ187" s="160"/>
      <c r="AR187" s="160"/>
      <c r="AS187" s="160"/>
      <c r="AT187" s="160"/>
      <c r="AU187" s="160"/>
      <c r="AV187" s="160"/>
      <c r="AW187" s="160"/>
      <c r="AX187" s="160"/>
    </row>
    <row r="188" spans="25:50" customFormat="1" x14ac:dyDescent="0.2">
      <c r="Y188" s="116"/>
      <c r="Z188" s="116"/>
      <c r="AA188" s="116"/>
      <c r="AB188" s="116"/>
      <c r="AC188" s="116"/>
      <c r="AD188" s="116"/>
      <c r="AE188" s="163"/>
      <c r="AF188" s="163"/>
      <c r="AG188" s="182"/>
      <c r="AH188" s="163"/>
      <c r="AI188" s="163"/>
      <c r="AJ188" s="163"/>
      <c r="AK188" s="163"/>
      <c r="AL188" s="187"/>
      <c r="AM188" s="187"/>
      <c r="AN188" s="521"/>
      <c r="AO188" s="160"/>
      <c r="AP188" s="160"/>
      <c r="AQ188" s="160"/>
      <c r="AR188" s="160"/>
      <c r="AS188" s="160"/>
      <c r="AT188" s="160"/>
      <c r="AU188" s="160"/>
      <c r="AV188" s="160"/>
      <c r="AW188" s="160"/>
      <c r="AX188" s="160"/>
    </row>
    <row r="189" spans="25:50" customFormat="1" x14ac:dyDescent="0.2">
      <c r="Y189" s="116"/>
      <c r="Z189" s="116"/>
      <c r="AA189" s="116"/>
      <c r="AB189" s="116"/>
      <c r="AC189" s="116"/>
      <c r="AD189" s="116"/>
      <c r="AE189" s="163"/>
      <c r="AF189" s="163"/>
      <c r="AG189" s="182"/>
      <c r="AH189" s="163"/>
      <c r="AI189" s="163"/>
      <c r="AJ189" s="163"/>
      <c r="AK189" s="163"/>
      <c r="AL189" s="187"/>
      <c r="AM189" s="187"/>
      <c r="AN189" s="521"/>
      <c r="AO189" s="160"/>
      <c r="AP189" s="160"/>
      <c r="AQ189" s="160"/>
      <c r="AR189" s="160"/>
      <c r="AS189" s="160"/>
      <c r="AT189" s="160"/>
      <c r="AU189" s="160"/>
      <c r="AV189" s="160"/>
      <c r="AW189" s="160"/>
      <c r="AX189" s="160"/>
    </row>
    <row r="190" spans="25:50" customFormat="1" x14ac:dyDescent="0.2">
      <c r="Y190" s="116"/>
      <c r="Z190" s="116"/>
      <c r="AA190" s="116"/>
      <c r="AB190" s="116"/>
      <c r="AC190" s="116"/>
      <c r="AD190" s="116"/>
      <c r="AE190" s="163"/>
      <c r="AF190" s="163"/>
      <c r="AG190" s="182"/>
      <c r="AH190" s="163"/>
      <c r="AI190" s="163"/>
      <c r="AJ190" s="163"/>
      <c r="AK190" s="163"/>
      <c r="AL190" s="187"/>
      <c r="AM190" s="187"/>
      <c r="AN190" s="521"/>
      <c r="AO190" s="160"/>
      <c r="AP190" s="160"/>
      <c r="AQ190" s="160"/>
      <c r="AR190" s="160"/>
      <c r="AS190" s="160"/>
      <c r="AT190" s="160"/>
      <c r="AU190" s="160"/>
      <c r="AV190" s="160"/>
      <c r="AW190" s="160"/>
      <c r="AX190" s="160"/>
    </row>
    <row r="191" spans="25:50" customFormat="1" x14ac:dyDescent="0.2">
      <c r="Y191" s="116"/>
      <c r="Z191" s="116"/>
      <c r="AA191" s="116"/>
      <c r="AB191" s="116"/>
      <c r="AC191" s="116"/>
      <c r="AD191" s="116"/>
      <c r="AE191" s="163"/>
      <c r="AF191" s="163"/>
      <c r="AG191" s="182"/>
      <c r="AH191" s="163"/>
      <c r="AI191" s="163"/>
      <c r="AJ191" s="163"/>
      <c r="AK191" s="163"/>
      <c r="AL191" s="187"/>
      <c r="AM191" s="187"/>
      <c r="AN191" s="521"/>
      <c r="AO191" s="160"/>
      <c r="AP191" s="160"/>
      <c r="AQ191" s="160"/>
      <c r="AR191" s="160"/>
      <c r="AS191" s="160"/>
      <c r="AT191" s="160"/>
      <c r="AU191" s="160"/>
      <c r="AV191" s="160"/>
      <c r="AW191" s="160"/>
      <c r="AX191" s="160"/>
    </row>
    <row r="192" spans="25:50" customFormat="1" x14ac:dyDescent="0.2">
      <c r="Y192" s="116"/>
      <c r="Z192" s="116"/>
      <c r="AA192" s="116"/>
      <c r="AB192" s="116"/>
      <c r="AC192" s="116"/>
      <c r="AD192" s="116"/>
      <c r="AE192" s="163"/>
      <c r="AF192" s="163"/>
      <c r="AG192" s="182"/>
      <c r="AH192" s="163"/>
      <c r="AI192" s="163"/>
      <c r="AJ192" s="163"/>
      <c r="AK192" s="163"/>
      <c r="AL192" s="187"/>
      <c r="AM192" s="187"/>
      <c r="AN192" s="521"/>
      <c r="AO192" s="160"/>
      <c r="AP192" s="160"/>
      <c r="AQ192" s="160"/>
      <c r="AR192" s="160"/>
      <c r="AS192" s="160"/>
      <c r="AT192" s="160"/>
      <c r="AU192" s="160"/>
      <c r="AV192" s="160"/>
      <c r="AW192" s="160"/>
      <c r="AX192" s="160"/>
    </row>
    <row r="193" spans="25:50" customFormat="1" x14ac:dyDescent="0.2">
      <c r="Y193" s="116"/>
      <c r="Z193" s="116"/>
      <c r="AA193" s="116"/>
      <c r="AB193" s="116"/>
      <c r="AC193" s="116"/>
      <c r="AD193" s="116"/>
      <c r="AE193" s="163"/>
      <c r="AF193" s="163"/>
      <c r="AG193" s="182"/>
      <c r="AH193" s="163"/>
      <c r="AI193" s="163"/>
      <c r="AJ193" s="163"/>
      <c r="AK193" s="163"/>
      <c r="AL193" s="187"/>
      <c r="AM193" s="187"/>
      <c r="AN193" s="521"/>
      <c r="AO193" s="160"/>
      <c r="AP193" s="160"/>
      <c r="AQ193" s="160"/>
      <c r="AR193" s="160"/>
      <c r="AS193" s="160"/>
      <c r="AT193" s="160"/>
      <c r="AU193" s="160"/>
      <c r="AV193" s="160"/>
      <c r="AW193" s="160"/>
      <c r="AX193" s="160"/>
    </row>
    <row r="194" spans="25:50" customFormat="1" x14ac:dyDescent="0.2">
      <c r="Y194" s="116"/>
      <c r="Z194" s="116"/>
      <c r="AA194" s="116"/>
      <c r="AB194" s="116"/>
      <c r="AC194" s="116"/>
      <c r="AD194" s="116"/>
      <c r="AE194" s="163"/>
      <c r="AF194" s="163"/>
      <c r="AG194" s="182"/>
      <c r="AH194" s="163"/>
      <c r="AI194" s="163"/>
      <c r="AJ194" s="163"/>
      <c r="AK194" s="163"/>
      <c r="AL194" s="187"/>
      <c r="AM194" s="187"/>
      <c r="AN194" s="521"/>
      <c r="AO194" s="160"/>
      <c r="AP194" s="160"/>
      <c r="AQ194" s="160"/>
      <c r="AR194" s="160"/>
      <c r="AS194" s="160"/>
      <c r="AT194" s="160"/>
      <c r="AU194" s="160"/>
      <c r="AV194" s="160"/>
      <c r="AW194" s="160"/>
      <c r="AX194" s="160"/>
    </row>
    <row r="195" spans="25:50" customFormat="1" x14ac:dyDescent="0.2">
      <c r="Y195" s="116"/>
      <c r="Z195" s="116"/>
      <c r="AA195" s="116"/>
      <c r="AB195" s="116"/>
      <c r="AC195" s="116"/>
      <c r="AD195" s="116"/>
      <c r="AE195" s="163"/>
      <c r="AF195" s="163"/>
      <c r="AG195" s="182"/>
      <c r="AH195" s="68"/>
      <c r="AI195" s="163"/>
      <c r="AJ195" s="163"/>
      <c r="AK195" s="163"/>
      <c r="AL195" s="187"/>
      <c r="AM195" s="187"/>
      <c r="AN195" s="521"/>
      <c r="AO195" s="160"/>
      <c r="AP195" s="160"/>
      <c r="AQ195" s="160"/>
      <c r="AR195" s="160"/>
      <c r="AS195" s="160"/>
      <c r="AT195" s="160"/>
      <c r="AU195" s="160"/>
      <c r="AV195" s="160"/>
      <c r="AW195" s="160"/>
      <c r="AX195" s="160"/>
    </row>
    <row r="196" spans="25:50" customFormat="1" x14ac:dyDescent="0.2">
      <c r="Y196" s="116"/>
      <c r="Z196" s="116"/>
      <c r="AA196" s="116"/>
      <c r="AB196" s="116"/>
      <c r="AC196" s="116"/>
      <c r="AD196" s="116"/>
      <c r="AE196" s="163"/>
      <c r="AF196" s="163"/>
      <c r="AG196" s="182"/>
      <c r="AH196" s="68"/>
      <c r="AI196" s="163"/>
      <c r="AJ196" s="163"/>
      <c r="AK196" s="163"/>
      <c r="AL196" s="187"/>
      <c r="AM196" s="187"/>
      <c r="AN196" s="521"/>
      <c r="AO196" s="160"/>
      <c r="AP196" s="160"/>
      <c r="AQ196" s="160"/>
      <c r="AR196" s="160"/>
      <c r="AS196" s="160"/>
      <c r="AT196" s="160"/>
      <c r="AU196" s="160"/>
      <c r="AV196" s="160"/>
      <c r="AW196" s="160"/>
      <c r="AX196" s="160"/>
    </row>
    <row r="197" spans="25:50" customFormat="1" x14ac:dyDescent="0.2">
      <c r="Y197" s="116"/>
      <c r="Z197" s="116"/>
      <c r="AA197" s="116"/>
      <c r="AB197" s="116"/>
      <c r="AC197" s="116"/>
      <c r="AD197" s="116"/>
      <c r="AE197" s="163"/>
      <c r="AF197" s="163"/>
      <c r="AG197" s="182"/>
      <c r="AH197" s="68"/>
      <c r="AI197" s="163"/>
      <c r="AJ197" s="163"/>
      <c r="AK197" s="163"/>
      <c r="AL197" s="187"/>
      <c r="AM197" s="187"/>
      <c r="AN197" s="521"/>
      <c r="AO197" s="160"/>
      <c r="AP197" s="160"/>
      <c r="AQ197" s="160"/>
      <c r="AR197" s="160"/>
      <c r="AS197" s="160"/>
      <c r="AT197" s="160"/>
      <c r="AU197" s="160"/>
      <c r="AV197" s="160"/>
      <c r="AW197" s="160"/>
      <c r="AX197" s="160"/>
    </row>
    <row r="198" spans="25:50" customFormat="1" x14ac:dyDescent="0.2">
      <c r="Y198" s="116"/>
      <c r="Z198" s="116"/>
      <c r="AA198" s="116"/>
      <c r="AB198" s="116"/>
      <c r="AC198" s="116"/>
      <c r="AD198" s="116"/>
      <c r="AE198" s="163"/>
      <c r="AF198" s="163"/>
      <c r="AG198" s="182"/>
      <c r="AH198" s="68"/>
      <c r="AI198" s="163"/>
      <c r="AJ198" s="163"/>
      <c r="AK198" s="163"/>
      <c r="AL198" s="187"/>
      <c r="AM198" s="187"/>
      <c r="AN198" s="521"/>
      <c r="AO198" s="160"/>
      <c r="AP198" s="160"/>
      <c r="AQ198" s="160"/>
      <c r="AR198" s="160"/>
      <c r="AS198" s="160"/>
      <c r="AT198" s="160"/>
      <c r="AU198" s="160"/>
      <c r="AV198" s="160"/>
      <c r="AW198" s="160"/>
      <c r="AX198" s="160"/>
    </row>
    <row r="199" spans="25:50" customFormat="1" x14ac:dyDescent="0.2">
      <c r="Y199" s="116"/>
      <c r="Z199" s="116"/>
      <c r="AA199" s="116"/>
      <c r="AB199" s="116"/>
      <c r="AC199" s="116"/>
      <c r="AD199" s="116"/>
      <c r="AE199" s="163"/>
      <c r="AF199" s="163"/>
      <c r="AG199" s="182"/>
      <c r="AH199" s="68"/>
      <c r="AI199" s="163"/>
      <c r="AJ199" s="163"/>
      <c r="AK199" s="163"/>
      <c r="AL199" s="187"/>
      <c r="AM199" s="187"/>
      <c r="AN199" s="521"/>
      <c r="AO199" s="160"/>
      <c r="AP199" s="160"/>
      <c r="AQ199" s="160"/>
      <c r="AR199" s="160"/>
      <c r="AS199" s="160"/>
      <c r="AT199" s="160"/>
      <c r="AU199" s="160"/>
      <c r="AV199" s="160"/>
      <c r="AW199" s="160"/>
      <c r="AX199" s="160"/>
    </row>
    <row r="200" spans="25:50" customFormat="1" x14ac:dyDescent="0.2">
      <c r="Y200" s="116"/>
      <c r="Z200" s="116"/>
      <c r="AA200" s="116"/>
      <c r="AB200" s="116"/>
      <c r="AC200" s="116"/>
      <c r="AD200" s="116"/>
      <c r="AE200" s="163"/>
      <c r="AF200" s="163"/>
      <c r="AG200" s="182"/>
      <c r="AH200" s="68"/>
      <c r="AI200" s="163"/>
      <c r="AJ200" s="163"/>
      <c r="AK200" s="163"/>
      <c r="AL200" s="147"/>
      <c r="AM200" s="187"/>
      <c r="AN200" s="521"/>
      <c r="AO200" s="160"/>
      <c r="AP200" s="160"/>
      <c r="AQ200" s="160"/>
      <c r="AR200" s="160"/>
      <c r="AS200" s="160"/>
      <c r="AT200" s="160"/>
      <c r="AU200" s="160"/>
      <c r="AV200" s="160"/>
      <c r="AW200" s="160"/>
      <c r="AX200" s="160"/>
    </row>
    <row r="201" spans="25:50" customFormat="1" x14ac:dyDescent="0.2">
      <c r="Y201" s="116"/>
      <c r="Z201" s="116"/>
      <c r="AA201" s="116"/>
      <c r="AB201" s="116"/>
      <c r="AC201" s="116"/>
      <c r="AD201" s="116"/>
      <c r="AE201" s="163"/>
      <c r="AF201" s="163"/>
      <c r="AG201" s="182"/>
      <c r="AH201" s="68"/>
      <c r="AI201" s="163"/>
      <c r="AJ201" s="163"/>
      <c r="AK201" s="163"/>
      <c r="AL201" s="147"/>
      <c r="AM201" s="187"/>
      <c r="AN201" s="521"/>
      <c r="AO201" s="160"/>
      <c r="AP201" s="160"/>
      <c r="AQ201" s="160"/>
      <c r="AR201" s="160"/>
      <c r="AS201" s="160"/>
      <c r="AT201" s="160"/>
      <c r="AU201" s="160"/>
      <c r="AV201" s="160"/>
      <c r="AW201" s="160"/>
      <c r="AX201" s="160"/>
    </row>
    <row r="202" spans="25:50" customFormat="1" x14ac:dyDescent="0.2">
      <c r="Y202" s="116"/>
      <c r="Z202" s="116"/>
      <c r="AA202" s="116"/>
      <c r="AB202" s="116"/>
      <c r="AC202" s="116"/>
      <c r="AD202" s="116"/>
      <c r="AE202" s="163"/>
      <c r="AF202" s="163"/>
      <c r="AG202" s="182"/>
      <c r="AH202" s="68"/>
      <c r="AI202" s="163"/>
      <c r="AJ202" s="163"/>
      <c r="AK202" s="163"/>
      <c r="AL202" s="147"/>
      <c r="AM202" s="187"/>
      <c r="AN202" s="521"/>
      <c r="AO202" s="160"/>
      <c r="AP202" s="160"/>
      <c r="AQ202" s="160"/>
      <c r="AR202" s="160"/>
      <c r="AS202" s="160"/>
      <c r="AT202" s="160"/>
      <c r="AU202" s="160"/>
      <c r="AV202" s="160"/>
      <c r="AW202" s="160"/>
      <c r="AX202" s="160"/>
    </row>
    <row r="203" spans="25:50" customFormat="1" x14ac:dyDescent="0.2">
      <c r="Y203" s="116"/>
      <c r="Z203" s="116"/>
      <c r="AA203" s="116"/>
      <c r="AB203" s="116"/>
      <c r="AC203" s="116"/>
      <c r="AD203" s="116"/>
      <c r="AE203" s="163"/>
      <c r="AF203" s="163"/>
      <c r="AG203" s="182"/>
      <c r="AH203" s="68"/>
      <c r="AI203" s="163"/>
      <c r="AJ203" s="163"/>
      <c r="AK203" s="163"/>
      <c r="AL203" s="147"/>
      <c r="AM203" s="187"/>
      <c r="AN203" s="521"/>
      <c r="AO203" s="160"/>
      <c r="AP203" s="160"/>
      <c r="AQ203" s="160"/>
      <c r="AR203" s="160"/>
      <c r="AS203" s="160"/>
      <c r="AT203" s="160"/>
      <c r="AU203" s="160"/>
      <c r="AV203" s="160"/>
      <c r="AW203" s="160"/>
      <c r="AX203" s="160"/>
    </row>
    <row r="204" spans="25:50" customFormat="1" x14ac:dyDescent="0.2">
      <c r="Y204" s="116"/>
      <c r="Z204" s="116"/>
      <c r="AA204" s="116"/>
      <c r="AB204" s="116"/>
      <c r="AC204" s="116"/>
      <c r="AD204" s="116"/>
      <c r="AE204" s="163"/>
      <c r="AF204" s="163"/>
      <c r="AG204" s="182"/>
      <c r="AH204" s="68"/>
      <c r="AI204" s="163"/>
      <c r="AJ204" s="163"/>
      <c r="AK204" s="163"/>
      <c r="AL204" s="147"/>
      <c r="AM204" s="188"/>
      <c r="AN204" s="147"/>
      <c r="AO204" s="160"/>
      <c r="AP204" s="160"/>
      <c r="AQ204" s="160"/>
      <c r="AR204" s="160"/>
      <c r="AS204" s="160"/>
      <c r="AT204" s="160"/>
      <c r="AU204" s="160"/>
      <c r="AV204" s="160"/>
      <c r="AW204" s="160"/>
      <c r="AX204" s="160"/>
    </row>
    <row r="205" spans="25:50" s="1" customFormat="1" x14ac:dyDescent="0.2">
      <c r="Y205" s="230"/>
      <c r="Z205" s="230"/>
      <c r="AA205" s="230"/>
      <c r="AB205" s="231"/>
      <c r="AC205" s="231"/>
      <c r="AD205" s="231"/>
      <c r="AE205" s="163"/>
      <c r="AF205" s="163"/>
      <c r="AG205" s="182"/>
      <c r="AH205" s="68"/>
      <c r="AI205" s="163"/>
      <c r="AJ205" s="163"/>
      <c r="AK205" s="163"/>
      <c r="AL205" s="147"/>
      <c r="AM205" s="188"/>
      <c r="AN205" s="147"/>
      <c r="AO205" s="147"/>
      <c r="AP205" s="147"/>
      <c r="AQ205" s="147"/>
      <c r="AR205" s="147"/>
      <c r="AS205" s="147"/>
      <c r="AT205" s="147"/>
      <c r="AU205" s="147"/>
      <c r="AV205" s="147"/>
      <c r="AW205" s="147"/>
      <c r="AX205" s="147"/>
    </row>
    <row r="206" spans="25:50" s="1" customFormat="1" x14ac:dyDescent="0.2">
      <c r="Y206" s="230"/>
      <c r="Z206" s="230"/>
      <c r="AA206" s="230"/>
      <c r="AB206" s="231"/>
      <c r="AC206" s="231"/>
      <c r="AD206" s="231"/>
      <c r="AE206" s="163"/>
      <c r="AF206" s="163"/>
      <c r="AG206" s="182"/>
      <c r="AH206" s="68"/>
      <c r="AI206" s="163"/>
      <c r="AJ206" s="163"/>
      <c r="AK206" s="163"/>
      <c r="AL206" s="147"/>
      <c r="AM206" s="188"/>
      <c r="AN206" s="147"/>
      <c r="AO206" s="147"/>
      <c r="AP206" s="147"/>
      <c r="AQ206" s="147"/>
      <c r="AR206" s="147"/>
      <c r="AS206" s="147"/>
      <c r="AT206" s="147"/>
      <c r="AU206" s="147"/>
      <c r="AV206" s="147"/>
      <c r="AW206" s="147"/>
      <c r="AX206" s="147"/>
    </row>
    <row r="207" spans="25:50" s="1" customFormat="1" x14ac:dyDescent="0.2">
      <c r="Y207" s="230"/>
      <c r="Z207" s="230"/>
      <c r="AA207" s="230"/>
      <c r="AB207" s="231"/>
      <c r="AC207" s="231"/>
      <c r="AD207" s="231"/>
      <c r="AE207" s="163"/>
      <c r="AF207" s="163"/>
      <c r="AG207" s="184"/>
      <c r="AH207" s="68"/>
      <c r="AI207" s="163"/>
      <c r="AJ207" s="163"/>
      <c r="AK207" s="163"/>
      <c r="AL207" s="147"/>
      <c r="AM207" s="188"/>
      <c r="AN207" s="147"/>
      <c r="AO207" s="147"/>
      <c r="AP207" s="147"/>
      <c r="AQ207" s="147"/>
      <c r="AR207" s="147"/>
      <c r="AS207" s="147"/>
      <c r="AT207" s="147"/>
      <c r="AU207" s="147"/>
      <c r="AV207" s="147"/>
      <c r="AW207" s="147"/>
      <c r="AX207" s="147"/>
    </row>
    <row r="208" spans="25:50" s="1" customFormat="1" x14ac:dyDescent="0.2">
      <c r="Y208" s="230"/>
      <c r="Z208" s="230"/>
      <c r="AA208" s="230"/>
      <c r="AB208" s="231"/>
      <c r="AC208" s="231"/>
      <c r="AD208" s="231"/>
      <c r="AE208" s="163"/>
      <c r="AF208" s="163"/>
      <c r="AG208" s="184"/>
      <c r="AH208" s="68"/>
      <c r="AI208" s="163"/>
      <c r="AJ208" s="163"/>
      <c r="AK208" s="163"/>
      <c r="AL208" s="147"/>
      <c r="AM208" s="188"/>
      <c r="AN208" s="147"/>
      <c r="AO208" s="147"/>
      <c r="AP208" s="147"/>
      <c r="AQ208" s="147"/>
      <c r="AR208" s="147"/>
      <c r="AS208" s="147"/>
      <c r="AT208" s="147"/>
      <c r="AU208" s="147"/>
      <c r="AV208" s="147"/>
      <c r="AW208" s="147"/>
      <c r="AX208" s="147"/>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12"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zoomScale="75" zoomScaleNormal="75" workbookViewId="0">
      <selection activeCell="K24" sqref="K24"/>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20.85546875" style="4" customWidth="1"/>
    <col min="11" max="19" width="15.140625" style="4" customWidth="1"/>
    <col min="20" max="20" width="18.28515625" style="4" customWidth="1"/>
    <col min="21" max="22" width="14.5703125" style="4" customWidth="1"/>
    <col min="23" max="24" width="13.42578125" style="200" customWidth="1"/>
    <col min="25" max="25" width="0.85546875" style="160" customWidth="1"/>
    <col min="26" max="26" width="11.85546875" style="160" customWidth="1"/>
    <col min="27" max="27" width="58.7109375" style="160" customWidth="1"/>
    <col min="28" max="31" width="13.42578125" style="160" customWidth="1"/>
    <col min="32" max="71" width="13.42578125" customWidth="1"/>
    <col min="72" max="119" width="8.85546875" customWidth="1"/>
    <col min="120" max="16384" width="8.85546875" style="4"/>
  </cols>
  <sheetData>
    <row r="1" spans="1:119" ht="26.25" customHeight="1" x14ac:dyDescent="0.2">
      <c r="A1" s="932" t="str">
        <f>'SC Staffing Summary'!A1:F2</f>
        <v>FY 2016</v>
      </c>
      <c r="B1" s="933"/>
      <c r="C1" s="933"/>
      <c r="D1" s="933"/>
      <c r="E1" s="933"/>
      <c r="F1" s="933"/>
      <c r="G1" s="933"/>
      <c r="H1" s="934"/>
      <c r="I1" s="895" t="s">
        <v>595</v>
      </c>
      <c r="J1" s="895" t="s">
        <v>544</v>
      </c>
      <c r="K1" s="962" t="str">
        <f>'GW M&amp;M Staffing'!I3</f>
        <v>Task 1</v>
      </c>
      <c r="L1" s="962" t="str">
        <f>'GW M&amp;M Staffing'!K3</f>
        <v>Task 2</v>
      </c>
      <c r="M1" s="962" t="str">
        <f>'GW M&amp;M Staffing'!M3</f>
        <v>Task 3</v>
      </c>
      <c r="N1" s="962" t="str">
        <f>'GW M&amp;M Staffing'!O3</f>
        <v>Task 4</v>
      </c>
      <c r="O1" s="962" t="str">
        <f>'GW M&amp;M Staffing'!Q3</f>
        <v>Task 5</v>
      </c>
      <c r="P1" s="962" t="str">
        <f>'GW M&amp;M Staffing'!S3</f>
        <v>Task 6</v>
      </c>
      <c r="Q1" s="962" t="str">
        <f>'GW M&amp;M Staffing'!U3</f>
        <v>Task 7</v>
      </c>
      <c r="R1" s="962" t="str">
        <f>'GW M&amp;M Staffing'!W3</f>
        <v>Task 8</v>
      </c>
      <c r="S1" s="895" t="s">
        <v>545</v>
      </c>
      <c r="T1" s="895" t="str">
        <f>'GW M&amp;M Staffing'!Y3</f>
        <v>GW M&amp;M Report
(Title)</v>
      </c>
      <c r="U1" s="895" t="str">
        <f>'GW M&amp;M Staffing'!AA3</f>
        <v>GW M&amp;M Report
(Title)</v>
      </c>
      <c r="V1" s="895" t="str">
        <f>'GW M&amp;M Staffing'!AC3</f>
        <v>GW M&amp;M Report
(Title)</v>
      </c>
      <c r="W1" s="186"/>
      <c r="X1" s="160"/>
      <c r="DN1" s="4"/>
      <c r="DO1" s="4"/>
    </row>
    <row r="2" spans="1:119" ht="26.25" customHeight="1" x14ac:dyDescent="0.2">
      <c r="A2" s="935"/>
      <c r="B2" s="885"/>
      <c r="C2" s="885"/>
      <c r="D2" s="885"/>
      <c r="E2" s="885"/>
      <c r="F2" s="885"/>
      <c r="G2" s="885"/>
      <c r="H2" s="886"/>
      <c r="I2" s="968"/>
      <c r="J2" s="968"/>
      <c r="K2" s="963"/>
      <c r="L2" s="963"/>
      <c r="M2" s="963"/>
      <c r="N2" s="963"/>
      <c r="O2" s="963"/>
      <c r="P2" s="963"/>
      <c r="Q2" s="963"/>
      <c r="R2" s="963"/>
      <c r="S2" s="905"/>
      <c r="T2" s="905"/>
      <c r="U2" s="905"/>
      <c r="V2" s="905"/>
      <c r="W2" s="186"/>
      <c r="X2" s="160"/>
      <c r="DN2" s="4"/>
      <c r="DO2" s="4"/>
    </row>
    <row r="3" spans="1:119" ht="31.5" customHeight="1" thickBot="1" x14ac:dyDescent="0.25">
      <c r="A3" s="944" t="str">
        <f>'START HERE'!$C$3</f>
        <v>XX</v>
      </c>
      <c r="B3" s="952"/>
      <c r="C3" s="952"/>
      <c r="D3" s="952"/>
      <c r="E3" s="952"/>
      <c r="F3" s="952"/>
      <c r="G3" s="952"/>
      <c r="H3" s="953"/>
      <c r="I3" s="969"/>
      <c r="J3" s="969"/>
      <c r="K3" s="964"/>
      <c r="L3" s="964"/>
      <c r="M3" s="964"/>
      <c r="N3" s="964"/>
      <c r="O3" s="964"/>
      <c r="P3" s="964"/>
      <c r="Q3" s="964"/>
      <c r="R3" s="964"/>
      <c r="S3" s="906"/>
      <c r="T3" s="906"/>
      <c r="U3" s="906"/>
      <c r="V3" s="906"/>
      <c r="W3" s="186"/>
      <c r="X3" s="530"/>
      <c r="DN3" s="4"/>
      <c r="DO3" s="4"/>
    </row>
    <row r="4" spans="1:119" ht="27.75" customHeight="1" thickBot="1" x14ac:dyDescent="0.25">
      <c r="A4" s="944" t="str">
        <f>'START HERE'!$C$4</f>
        <v>GGXXXX0000</v>
      </c>
      <c r="B4" s="860"/>
      <c r="C4" s="860"/>
      <c r="D4" s="860"/>
      <c r="E4" s="860"/>
      <c r="F4" s="860"/>
      <c r="G4" s="860"/>
      <c r="H4" s="861"/>
      <c r="I4" s="37"/>
      <c r="J4" s="37"/>
      <c r="K4" s="965" t="s">
        <v>550</v>
      </c>
      <c r="L4" s="966"/>
      <c r="M4" s="966"/>
      <c r="N4" s="966"/>
      <c r="O4" s="966"/>
      <c r="P4" s="966"/>
      <c r="Q4" s="966"/>
      <c r="R4" s="967"/>
      <c r="S4" s="37"/>
      <c r="T4" s="945" t="s">
        <v>546</v>
      </c>
      <c r="U4" s="946"/>
      <c r="V4" s="946"/>
      <c r="W4" s="186"/>
      <c r="X4" s="160"/>
      <c r="DN4" s="4"/>
      <c r="DO4" s="4"/>
    </row>
    <row r="5" spans="1:119" ht="41.25" customHeight="1" thickBot="1" x14ac:dyDescent="0.25">
      <c r="A5" s="34"/>
      <c r="B5" s="35"/>
      <c r="C5" s="35"/>
      <c r="D5" s="35"/>
      <c r="E5" s="35"/>
      <c r="F5" s="35"/>
      <c r="G5" s="35"/>
      <c r="H5" s="36"/>
      <c r="I5" s="433" t="s">
        <v>484</v>
      </c>
      <c r="J5" s="37"/>
      <c r="K5" s="970"/>
      <c r="L5" s="971"/>
      <c r="M5" s="971"/>
      <c r="N5" s="971"/>
      <c r="O5" s="971"/>
      <c r="P5" s="971"/>
      <c r="Q5" s="971"/>
      <c r="R5" s="972"/>
      <c r="S5" s="433" t="s">
        <v>482</v>
      </c>
      <c r="T5" s="131" t="str">
        <f>'GW M&amp;M Staffing'!Y5</f>
        <v>xxxx</v>
      </c>
      <c r="U5" s="131" t="str">
        <f>'GW M&amp;M Staffing'!AA5</f>
        <v>xxxx#</v>
      </c>
      <c r="V5" s="131" t="str">
        <f>'GW M&amp;M Staffing'!AC5</f>
        <v>xxxx#</v>
      </c>
      <c r="W5" s="186"/>
      <c r="X5" s="160"/>
      <c r="DN5" s="4"/>
      <c r="DO5" s="4"/>
    </row>
    <row r="6" spans="1:119" s="5" customFormat="1" ht="25.5" customHeight="1" x14ac:dyDescent="0.2">
      <c r="A6" s="947" t="s">
        <v>188</v>
      </c>
      <c r="B6" s="947"/>
      <c r="C6" s="947"/>
      <c r="D6" s="947"/>
      <c r="E6" s="947"/>
      <c r="F6" s="947"/>
      <c r="G6" s="947"/>
      <c r="H6" s="947"/>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86"/>
      <c r="X6" s="160"/>
      <c r="Y6" s="160"/>
      <c r="Z6" s="160"/>
      <c r="AA6" s="160"/>
      <c r="AB6" s="160"/>
      <c r="AC6" s="160"/>
      <c r="AD6" s="160"/>
      <c r="AE6" s="160"/>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
      <c r="A7" s="891"/>
      <c r="B7" s="891"/>
      <c r="C7" s="891"/>
      <c r="D7" s="891"/>
      <c r="E7" s="891"/>
      <c r="F7" s="891"/>
      <c r="G7" s="891"/>
      <c r="H7" s="891"/>
      <c r="I7" s="17"/>
      <c r="J7" s="17"/>
      <c r="K7" s="17"/>
      <c r="L7" s="17"/>
      <c r="M7" s="17"/>
      <c r="N7" s="17"/>
      <c r="O7" s="17"/>
      <c r="P7" s="17"/>
      <c r="Q7" s="17"/>
      <c r="R7" s="17"/>
      <c r="S7" s="17"/>
      <c r="T7" s="17"/>
      <c r="U7" s="17"/>
      <c r="V7" s="17"/>
      <c r="W7" s="186"/>
      <c r="X7" s="160"/>
      <c r="DN7" s="4"/>
      <c r="DO7" s="4"/>
    </row>
    <row r="8" spans="1:119" ht="3.75" customHeight="1" x14ac:dyDescent="0.2">
      <c r="A8" s="891"/>
      <c r="B8" s="891"/>
      <c r="C8" s="891"/>
      <c r="D8" s="891"/>
      <c r="E8" s="891"/>
      <c r="F8" s="891"/>
      <c r="G8" s="891"/>
      <c r="H8" s="891"/>
      <c r="I8" s="17"/>
      <c r="J8" s="17"/>
      <c r="K8" s="17"/>
      <c r="L8" s="17"/>
      <c r="M8" s="17"/>
      <c r="N8" s="17"/>
      <c r="O8" s="17"/>
      <c r="P8" s="17"/>
      <c r="Q8" s="17"/>
      <c r="R8" s="17"/>
      <c r="S8" s="17"/>
      <c r="T8" s="17"/>
      <c r="U8" s="17"/>
      <c r="V8" s="17"/>
      <c r="W8" s="186"/>
      <c r="X8" s="160"/>
      <c r="DN8" s="4"/>
      <c r="DO8" s="4"/>
    </row>
    <row r="9" spans="1:119" ht="13.9" hidden="1" customHeight="1" outlineLevel="1" x14ac:dyDescent="0.2">
      <c r="A9" s="892" t="s">
        <v>177</v>
      </c>
      <c r="B9" s="893"/>
      <c r="C9" s="893"/>
      <c r="D9" s="893"/>
      <c r="E9" s="893"/>
      <c r="F9" s="893"/>
      <c r="G9" s="893"/>
      <c r="H9" s="893"/>
      <c r="I9" s="39">
        <f>(0.045/26)*18</f>
        <v>3.115384615384615E-2</v>
      </c>
      <c r="J9" s="39"/>
      <c r="K9" s="11"/>
      <c r="L9" s="11"/>
      <c r="M9" s="11"/>
      <c r="N9" s="11"/>
      <c r="O9" s="11"/>
      <c r="P9" s="11"/>
      <c r="Q9" s="11"/>
      <c r="R9" s="11"/>
      <c r="S9" s="11"/>
      <c r="T9" s="11"/>
      <c r="U9" s="11"/>
      <c r="V9" s="11"/>
      <c r="W9" s="186"/>
      <c r="X9" s="160"/>
      <c r="DN9" s="4"/>
      <c r="DO9" s="4"/>
    </row>
    <row r="10" spans="1:119" s="73" customFormat="1" ht="15" customHeight="1" collapsed="1" x14ac:dyDescent="0.2">
      <c r="A10" s="894" t="s">
        <v>95</v>
      </c>
      <c r="B10" s="894"/>
      <c r="C10" s="894"/>
      <c r="D10" s="894"/>
      <c r="E10" s="894"/>
      <c r="F10" s="894"/>
      <c r="G10" s="894"/>
      <c r="H10" s="894"/>
      <c r="I10" s="71"/>
      <c r="J10" s="71"/>
      <c r="K10" s="82"/>
      <c r="L10" s="82"/>
      <c r="M10" s="82"/>
      <c r="N10" s="82"/>
      <c r="O10" s="82"/>
      <c r="P10" s="82"/>
      <c r="Q10" s="82"/>
      <c r="R10" s="82"/>
      <c r="S10" s="82"/>
      <c r="T10" s="82"/>
      <c r="U10" s="82"/>
      <c r="V10" s="82"/>
      <c r="W10" s="182"/>
      <c r="X10" s="163"/>
      <c r="Y10" s="163"/>
      <c r="Z10" s="163"/>
      <c r="AA10" s="163"/>
      <c r="AB10" s="163"/>
      <c r="AC10" s="163"/>
      <c r="AD10" s="163"/>
      <c r="AE10" s="163"/>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4.25" x14ac:dyDescent="0.2">
      <c r="A11" s="74"/>
      <c r="B11" s="887" t="s">
        <v>182</v>
      </c>
      <c r="C11" s="887"/>
      <c r="D11" s="887"/>
      <c r="E11" s="887"/>
      <c r="F11" s="887"/>
      <c r="G11" s="887"/>
      <c r="H11" s="887"/>
      <c r="I11" s="71"/>
      <c r="J11" s="75"/>
      <c r="K11" s="75"/>
      <c r="L11" s="75"/>
      <c r="M11" s="75"/>
      <c r="N11" s="75"/>
      <c r="O11" s="75"/>
      <c r="P11" s="75"/>
      <c r="Q11" s="75"/>
      <c r="R11" s="75"/>
      <c r="S11" s="75"/>
      <c r="T11" s="75"/>
      <c r="U11" s="75"/>
      <c r="V11" s="75"/>
      <c r="W11" s="182"/>
      <c r="X11" s="163"/>
      <c r="Y11" s="163"/>
      <c r="Z11" s="163"/>
      <c r="AA11" s="163"/>
      <c r="AB11" s="163"/>
      <c r="AC11" s="163"/>
      <c r="AD11" s="163"/>
      <c r="AE11" s="163"/>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4.25" x14ac:dyDescent="0.2">
      <c r="A12" s="527"/>
      <c r="B12" s="887" t="s">
        <v>183</v>
      </c>
      <c r="C12" s="887"/>
      <c r="D12" s="887"/>
      <c r="E12" s="887"/>
      <c r="F12" s="887"/>
      <c r="G12" s="887"/>
      <c r="H12" s="887"/>
      <c r="I12" s="71"/>
      <c r="J12" s="75"/>
      <c r="K12" s="75"/>
      <c r="L12" s="75"/>
      <c r="M12" s="75"/>
      <c r="N12" s="75"/>
      <c r="O12" s="75"/>
      <c r="P12" s="75"/>
      <c r="Q12" s="75"/>
      <c r="R12" s="75"/>
      <c r="S12" s="75"/>
      <c r="T12" s="75"/>
      <c r="U12" s="75"/>
      <c r="V12" s="75"/>
      <c r="W12" s="182"/>
      <c r="X12" s="163"/>
      <c r="Y12" s="163"/>
      <c r="Z12" s="163"/>
      <c r="AA12" s="163"/>
      <c r="AB12" s="163"/>
      <c r="AC12" s="163"/>
      <c r="AD12" s="163"/>
      <c r="AE12" s="163"/>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4.25" x14ac:dyDescent="0.2">
      <c r="A13" s="527"/>
      <c r="B13" s="888" t="s">
        <v>163</v>
      </c>
      <c r="C13" s="888"/>
      <c r="D13" s="888"/>
      <c r="E13" s="888"/>
      <c r="F13" s="888"/>
      <c r="G13" s="888"/>
      <c r="H13" s="888"/>
      <c r="I13" s="77">
        <f>SUM(J13:S13)</f>
        <v>0</v>
      </c>
      <c r="J13" s="78">
        <v>0</v>
      </c>
      <c r="K13" s="78">
        <v>0</v>
      </c>
      <c r="L13" s="78">
        <v>0</v>
      </c>
      <c r="M13" s="78">
        <v>0</v>
      </c>
      <c r="N13" s="78">
        <v>0</v>
      </c>
      <c r="O13" s="78">
        <v>0</v>
      </c>
      <c r="P13" s="78">
        <v>0</v>
      </c>
      <c r="Q13" s="78">
        <v>0</v>
      </c>
      <c r="R13" s="78">
        <v>0</v>
      </c>
      <c r="S13" s="79">
        <f>SUM(T13:V13)</f>
        <v>0</v>
      </c>
      <c r="T13" s="78">
        <v>0</v>
      </c>
      <c r="U13" s="78">
        <v>0</v>
      </c>
      <c r="V13" s="78">
        <v>0</v>
      </c>
      <c r="W13" s="182"/>
      <c r="X13" s="163"/>
      <c r="Y13" s="163"/>
      <c r="Z13" s="163"/>
      <c r="AA13" s="163"/>
      <c r="AB13" s="163"/>
      <c r="AC13" s="163"/>
      <c r="AD13" s="163"/>
      <c r="AE13" s="163"/>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15" customHeight="1" x14ac:dyDescent="0.2">
      <c r="A14" s="527"/>
      <c r="B14" s="887" t="s">
        <v>164</v>
      </c>
      <c r="C14" s="887"/>
      <c r="D14" s="887"/>
      <c r="E14" s="887"/>
      <c r="F14" s="887"/>
      <c r="G14" s="887"/>
      <c r="H14" s="887"/>
      <c r="I14" s="77">
        <f>SUM(J14:S14)</f>
        <v>0</v>
      </c>
      <c r="J14" s="78">
        <v>0</v>
      </c>
      <c r="K14" s="78">
        <v>0</v>
      </c>
      <c r="L14" s="78">
        <v>0</v>
      </c>
      <c r="M14" s="78">
        <v>0</v>
      </c>
      <c r="N14" s="78">
        <v>0</v>
      </c>
      <c r="O14" s="78">
        <v>0</v>
      </c>
      <c r="P14" s="78">
        <v>0</v>
      </c>
      <c r="Q14" s="78">
        <v>0</v>
      </c>
      <c r="R14" s="78">
        <v>0</v>
      </c>
      <c r="S14" s="79">
        <f>SUM(T14:V14)</f>
        <v>0</v>
      </c>
      <c r="T14" s="78">
        <v>0</v>
      </c>
      <c r="U14" s="78">
        <v>0</v>
      </c>
      <c r="V14" s="78">
        <v>0</v>
      </c>
      <c r="W14" s="182"/>
      <c r="X14" s="163"/>
      <c r="Y14" s="163"/>
      <c r="Z14" s="163"/>
      <c r="AA14" s="163"/>
      <c r="AB14" s="163"/>
      <c r="AC14" s="163"/>
      <c r="AD14" s="163"/>
      <c r="AE14" s="163"/>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4.25" x14ac:dyDescent="0.2">
      <c r="A15" s="80"/>
      <c r="B15" s="887" t="s">
        <v>94</v>
      </c>
      <c r="C15" s="887"/>
      <c r="D15" s="887"/>
      <c r="E15" s="887"/>
      <c r="F15" s="887"/>
      <c r="G15" s="887"/>
      <c r="H15" s="887"/>
      <c r="I15" s="71"/>
      <c r="J15" s="75"/>
      <c r="K15" s="75"/>
      <c r="L15" s="75"/>
      <c r="M15" s="75"/>
      <c r="N15" s="75"/>
      <c r="O15" s="75"/>
      <c r="P15" s="75"/>
      <c r="Q15" s="75"/>
      <c r="R15" s="75"/>
      <c r="S15" s="75"/>
      <c r="T15" s="75"/>
      <c r="U15" s="75"/>
      <c r="V15" s="75"/>
      <c r="W15" s="182"/>
      <c r="X15" s="163"/>
      <c r="Y15" s="163"/>
      <c r="Z15" s="163"/>
      <c r="AA15" s="163"/>
      <c r="AB15" s="163"/>
      <c r="AC15" s="163"/>
      <c r="AD15" s="163"/>
      <c r="AE15" s="163"/>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
      <c r="A16" s="80"/>
      <c r="B16" s="871" t="s">
        <v>165</v>
      </c>
      <c r="C16" s="872"/>
      <c r="D16" s="872"/>
      <c r="E16" s="872"/>
      <c r="F16" s="872"/>
      <c r="G16" s="872"/>
      <c r="H16" s="873"/>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2"/>
      <c r="X16" s="163"/>
      <c r="Y16" s="163"/>
      <c r="Z16" s="163"/>
      <c r="AA16" s="163"/>
      <c r="AB16" s="163"/>
      <c r="AC16" s="163"/>
      <c r="AD16" s="163"/>
      <c r="AE16" s="163"/>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
      <c r="A17" s="232"/>
      <c r="B17" s="871"/>
      <c r="C17" s="872"/>
      <c r="D17" s="872"/>
      <c r="E17" s="872"/>
      <c r="F17" s="872"/>
      <c r="G17" s="872"/>
      <c r="H17" s="873"/>
      <c r="I17" s="77">
        <f t="shared" si="0"/>
        <v>0</v>
      </c>
      <c r="J17" s="78">
        <v>0</v>
      </c>
      <c r="K17" s="78">
        <v>0</v>
      </c>
      <c r="L17" s="78">
        <v>0</v>
      </c>
      <c r="M17" s="78">
        <v>0</v>
      </c>
      <c r="N17" s="78">
        <v>0</v>
      </c>
      <c r="O17" s="78">
        <v>0</v>
      </c>
      <c r="P17" s="78">
        <v>0</v>
      </c>
      <c r="Q17" s="78">
        <v>0</v>
      </c>
      <c r="R17" s="78">
        <v>0</v>
      </c>
      <c r="S17" s="79">
        <f t="shared" si="1"/>
        <v>0</v>
      </c>
      <c r="T17" s="78">
        <v>0</v>
      </c>
      <c r="U17" s="78">
        <v>0</v>
      </c>
      <c r="V17" s="78">
        <v>0</v>
      </c>
      <c r="W17" s="182"/>
      <c r="X17" s="163"/>
      <c r="Y17" s="163"/>
      <c r="Z17" s="163"/>
      <c r="AA17" s="163"/>
      <c r="AB17" s="163"/>
      <c r="AC17" s="163"/>
      <c r="AD17" s="163"/>
      <c r="AE17" s="163"/>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4.25" x14ac:dyDescent="0.2">
      <c r="A18" s="80"/>
      <c r="B18" s="871" t="s">
        <v>166</v>
      </c>
      <c r="C18" s="872"/>
      <c r="D18" s="872"/>
      <c r="E18" s="872"/>
      <c r="F18" s="872"/>
      <c r="G18" s="872"/>
      <c r="H18" s="873"/>
      <c r="I18" s="77">
        <f t="shared" si="0"/>
        <v>0</v>
      </c>
      <c r="J18" s="78">
        <v>0</v>
      </c>
      <c r="K18" s="78">
        <v>0</v>
      </c>
      <c r="L18" s="78">
        <v>0</v>
      </c>
      <c r="M18" s="78">
        <v>0</v>
      </c>
      <c r="N18" s="78">
        <v>0</v>
      </c>
      <c r="O18" s="78">
        <v>0</v>
      </c>
      <c r="P18" s="78">
        <v>0</v>
      </c>
      <c r="Q18" s="78">
        <v>0</v>
      </c>
      <c r="R18" s="78">
        <v>0</v>
      </c>
      <c r="S18" s="79">
        <f t="shared" si="1"/>
        <v>0</v>
      </c>
      <c r="T18" s="78">
        <v>0</v>
      </c>
      <c r="U18" s="78">
        <v>0</v>
      </c>
      <c r="V18" s="78">
        <v>0</v>
      </c>
      <c r="W18" s="182"/>
      <c r="X18" s="163"/>
      <c r="Y18" s="163"/>
      <c r="Z18" s="163"/>
      <c r="AA18" s="163"/>
      <c r="AB18" s="163"/>
      <c r="AC18" s="163"/>
      <c r="AD18" s="163"/>
      <c r="AE18" s="163"/>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4.25" x14ac:dyDescent="0.2">
      <c r="A19" s="80"/>
      <c r="B19" s="871" t="s">
        <v>166</v>
      </c>
      <c r="C19" s="872"/>
      <c r="D19" s="872"/>
      <c r="E19" s="872"/>
      <c r="F19" s="872"/>
      <c r="G19" s="872"/>
      <c r="H19" s="873"/>
      <c r="I19" s="77">
        <f t="shared" si="0"/>
        <v>0</v>
      </c>
      <c r="J19" s="78">
        <v>0</v>
      </c>
      <c r="K19" s="78">
        <v>0</v>
      </c>
      <c r="L19" s="78">
        <v>0</v>
      </c>
      <c r="M19" s="78">
        <v>0</v>
      </c>
      <c r="N19" s="78">
        <v>0</v>
      </c>
      <c r="O19" s="78">
        <v>0</v>
      </c>
      <c r="P19" s="78">
        <v>0</v>
      </c>
      <c r="Q19" s="78">
        <v>0</v>
      </c>
      <c r="R19" s="78">
        <v>0</v>
      </c>
      <c r="S19" s="79">
        <f t="shared" si="1"/>
        <v>0</v>
      </c>
      <c r="T19" s="78">
        <v>0</v>
      </c>
      <c r="U19" s="78">
        <v>0</v>
      </c>
      <c r="V19" s="78">
        <v>0</v>
      </c>
      <c r="W19" s="182"/>
      <c r="X19" s="163"/>
      <c r="Y19" s="163"/>
      <c r="Z19" s="163"/>
      <c r="AA19" s="163"/>
      <c r="AB19" s="163"/>
      <c r="AC19" s="163"/>
      <c r="AD19" s="163"/>
      <c r="AE19" s="163"/>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4.25" x14ac:dyDescent="0.2">
      <c r="A20" s="80"/>
      <c r="B20" s="871" t="s">
        <v>166</v>
      </c>
      <c r="C20" s="872"/>
      <c r="D20" s="872"/>
      <c r="E20" s="872"/>
      <c r="F20" s="872"/>
      <c r="G20" s="872"/>
      <c r="H20" s="873"/>
      <c r="I20" s="77">
        <f t="shared" si="0"/>
        <v>0</v>
      </c>
      <c r="J20" s="78">
        <v>0</v>
      </c>
      <c r="K20" s="78">
        <v>0</v>
      </c>
      <c r="L20" s="78">
        <v>0</v>
      </c>
      <c r="M20" s="78">
        <v>0</v>
      </c>
      <c r="N20" s="78">
        <v>0</v>
      </c>
      <c r="O20" s="78">
        <v>0</v>
      </c>
      <c r="P20" s="78">
        <v>0</v>
      </c>
      <c r="Q20" s="78">
        <v>0</v>
      </c>
      <c r="R20" s="78">
        <v>0</v>
      </c>
      <c r="S20" s="79">
        <f t="shared" si="1"/>
        <v>0</v>
      </c>
      <c r="T20" s="78">
        <v>0</v>
      </c>
      <c r="U20" s="78">
        <v>0</v>
      </c>
      <c r="V20" s="78">
        <v>0</v>
      </c>
      <c r="W20" s="182"/>
      <c r="X20" s="163"/>
      <c r="Y20" s="163"/>
      <c r="Z20" s="163"/>
      <c r="AA20" s="163"/>
      <c r="AB20" s="163"/>
      <c r="AC20" s="163"/>
      <c r="AD20" s="163"/>
      <c r="AE20" s="163"/>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15" customHeight="1" x14ac:dyDescent="0.2">
      <c r="A21" s="80"/>
      <c r="B21" s="871" t="s">
        <v>166</v>
      </c>
      <c r="C21" s="872"/>
      <c r="D21" s="872"/>
      <c r="E21" s="872"/>
      <c r="F21" s="872"/>
      <c r="G21" s="872"/>
      <c r="H21" s="873"/>
      <c r="I21" s="77">
        <f t="shared" si="0"/>
        <v>0</v>
      </c>
      <c r="J21" s="78">
        <v>0</v>
      </c>
      <c r="K21" s="78">
        <v>0</v>
      </c>
      <c r="L21" s="78">
        <v>0</v>
      </c>
      <c r="M21" s="78">
        <v>0</v>
      </c>
      <c r="N21" s="78">
        <v>0</v>
      </c>
      <c r="O21" s="78">
        <v>0</v>
      </c>
      <c r="P21" s="78">
        <v>0</v>
      </c>
      <c r="Q21" s="78">
        <v>0</v>
      </c>
      <c r="R21" s="78">
        <v>0</v>
      </c>
      <c r="S21" s="79">
        <f t="shared" si="1"/>
        <v>0</v>
      </c>
      <c r="T21" s="78">
        <v>0</v>
      </c>
      <c r="U21" s="78">
        <v>0</v>
      </c>
      <c r="V21" s="78">
        <v>0</v>
      </c>
      <c r="W21" s="182"/>
      <c r="X21" s="163"/>
      <c r="Y21" s="163"/>
      <c r="Z21" s="163"/>
      <c r="AA21" s="163"/>
      <c r="AB21" s="163"/>
      <c r="AC21" s="163"/>
      <c r="AD21" s="163"/>
      <c r="AE21" s="163"/>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5" x14ac:dyDescent="0.2">
      <c r="A22" s="890" t="s">
        <v>96</v>
      </c>
      <c r="B22" s="890"/>
      <c r="C22" s="890"/>
      <c r="D22" s="890"/>
      <c r="E22" s="890"/>
      <c r="F22" s="890"/>
      <c r="G22" s="890"/>
      <c r="H22" s="890"/>
      <c r="I22" s="71"/>
      <c r="J22" s="82"/>
      <c r="K22" s="82"/>
      <c r="L22" s="82"/>
      <c r="M22" s="82"/>
      <c r="N22" s="82"/>
      <c r="O22" s="82"/>
      <c r="P22" s="82"/>
      <c r="Q22" s="82"/>
      <c r="R22" s="82"/>
      <c r="S22" s="82"/>
      <c r="T22" s="82"/>
      <c r="U22" s="82"/>
      <c r="V22" s="82"/>
      <c r="W22" s="182"/>
      <c r="X22" s="163"/>
      <c r="Y22" s="163"/>
      <c r="Z22" s="163"/>
      <c r="AA22" s="163"/>
      <c r="AB22" s="163"/>
      <c r="AC22" s="163"/>
      <c r="AD22" s="163"/>
      <c r="AE22" s="163"/>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15" customHeight="1" x14ac:dyDescent="0.2">
      <c r="A23" s="74"/>
      <c r="B23" s="887" t="s">
        <v>167</v>
      </c>
      <c r="C23" s="887"/>
      <c r="D23" s="887"/>
      <c r="E23" s="887"/>
      <c r="F23" s="887"/>
      <c r="G23" s="887"/>
      <c r="H23" s="887"/>
      <c r="I23" s="77">
        <f>SUM(J23:S23)</f>
        <v>0</v>
      </c>
      <c r="J23" s="78">
        <v>0</v>
      </c>
      <c r="K23" s="78">
        <v>0</v>
      </c>
      <c r="L23" s="78">
        <v>0</v>
      </c>
      <c r="M23" s="78">
        <v>0</v>
      </c>
      <c r="N23" s="78">
        <v>0</v>
      </c>
      <c r="O23" s="78">
        <v>0</v>
      </c>
      <c r="P23" s="78">
        <v>0</v>
      </c>
      <c r="Q23" s="78">
        <v>0</v>
      </c>
      <c r="R23" s="78">
        <v>0</v>
      </c>
      <c r="S23" s="79">
        <f>SUM(T23:V23)</f>
        <v>0</v>
      </c>
      <c r="T23" s="78">
        <v>0</v>
      </c>
      <c r="U23" s="78">
        <v>0</v>
      </c>
      <c r="V23" s="78">
        <v>0</v>
      </c>
      <c r="W23" s="182"/>
      <c r="X23" s="163"/>
      <c r="Y23" s="163"/>
      <c r="Z23" s="163"/>
      <c r="AA23" s="163"/>
      <c r="AB23" s="163"/>
      <c r="AC23" s="163"/>
      <c r="AD23" s="163"/>
      <c r="AE23" s="163"/>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15" customHeight="1" x14ac:dyDescent="0.2">
      <c r="A24" s="527"/>
      <c r="B24" s="887" t="s">
        <v>839</v>
      </c>
      <c r="C24" s="887"/>
      <c r="D24" s="887"/>
      <c r="E24" s="887"/>
      <c r="F24" s="887"/>
      <c r="G24" s="887"/>
      <c r="H24" s="887"/>
      <c r="I24" s="77">
        <f>SUM(J24:S24)</f>
        <v>0</v>
      </c>
      <c r="J24" s="130">
        <f>'GW M&amp;M Staffing'!G7</f>
        <v>0</v>
      </c>
      <c r="K24" s="130">
        <f>'GW M&amp;M Staffing'!I7</f>
        <v>0</v>
      </c>
      <c r="L24" s="130">
        <f>'GW M&amp;M Staffing'!K7</f>
        <v>0</v>
      </c>
      <c r="M24" s="130">
        <f>'GW M&amp;M Staffing'!M7</f>
        <v>0</v>
      </c>
      <c r="N24" s="130">
        <f>'GW M&amp;M Staffing'!O7</f>
        <v>0</v>
      </c>
      <c r="O24" s="130">
        <f>'GW M&amp;M Staffing'!Q7</f>
        <v>0</v>
      </c>
      <c r="P24" s="130">
        <f>'GW M&amp;M Staffing'!S7</f>
        <v>0</v>
      </c>
      <c r="Q24" s="130">
        <f>'GW M&amp;M Staffing'!U7</f>
        <v>0</v>
      </c>
      <c r="R24" s="130">
        <f>'GW M&amp;M Staffing'!W7</f>
        <v>0</v>
      </c>
      <c r="S24" s="79">
        <f>SUM(T24:V24)</f>
        <v>0</v>
      </c>
      <c r="T24" s="130">
        <f>'GW M&amp;M Staffing'!Y7</f>
        <v>0</v>
      </c>
      <c r="U24" s="130">
        <f>'GW M&amp;M Staffing'!AA7</f>
        <v>0</v>
      </c>
      <c r="V24" s="130">
        <f>'GW M&amp;M Staffing'!AC7</f>
        <v>0</v>
      </c>
      <c r="W24" s="182"/>
      <c r="X24" s="163"/>
      <c r="Y24" s="163"/>
      <c r="Z24" s="163"/>
      <c r="AA24" s="163"/>
      <c r="AB24" s="163"/>
      <c r="AC24" s="163"/>
      <c r="AD24" s="163"/>
      <c r="AE24" s="163"/>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4.25" x14ac:dyDescent="0.2">
      <c r="A25" s="527"/>
      <c r="B25" s="887" t="s">
        <v>81</v>
      </c>
      <c r="C25" s="887"/>
      <c r="D25" s="887"/>
      <c r="E25" s="887"/>
      <c r="F25" s="887"/>
      <c r="G25" s="887"/>
      <c r="H25" s="887"/>
      <c r="I25" s="83"/>
      <c r="J25" s="71"/>
      <c r="K25" s="71"/>
      <c r="L25" s="71"/>
      <c r="M25" s="71"/>
      <c r="N25" s="71"/>
      <c r="O25" s="71"/>
      <c r="P25" s="71"/>
      <c r="Q25" s="71"/>
      <c r="R25" s="71"/>
      <c r="S25" s="71"/>
      <c r="T25" s="71"/>
      <c r="U25" s="71"/>
      <c r="V25" s="71"/>
      <c r="W25" s="182"/>
      <c r="X25" s="163"/>
      <c r="Y25" s="163"/>
      <c r="Z25" s="163"/>
      <c r="AA25" s="163"/>
      <c r="AB25" s="163"/>
      <c r="AC25" s="163"/>
      <c r="AD25" s="163"/>
      <c r="AE25" s="163"/>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4.25" x14ac:dyDescent="0.2">
      <c r="A26" s="527"/>
      <c r="B26" s="887" t="s">
        <v>168</v>
      </c>
      <c r="C26" s="887"/>
      <c r="D26" s="887"/>
      <c r="E26" s="887"/>
      <c r="F26" s="887"/>
      <c r="G26" s="887"/>
      <c r="H26" s="887"/>
      <c r="I26" s="77">
        <f t="shared" ref="I26:I40" si="2">SUM(J26:S26)</f>
        <v>0</v>
      </c>
      <c r="J26" s="78">
        <v>0</v>
      </c>
      <c r="K26" s="78">
        <v>0</v>
      </c>
      <c r="L26" s="78">
        <v>0</v>
      </c>
      <c r="M26" s="78">
        <v>0</v>
      </c>
      <c r="N26" s="78">
        <v>0</v>
      </c>
      <c r="O26" s="78">
        <v>0</v>
      </c>
      <c r="P26" s="78">
        <v>0</v>
      </c>
      <c r="Q26" s="78">
        <v>0</v>
      </c>
      <c r="R26" s="78">
        <v>0</v>
      </c>
      <c r="S26" s="79">
        <f t="shared" ref="S26:S40" si="3">SUM(T26:V26)</f>
        <v>0</v>
      </c>
      <c r="T26" s="78">
        <v>0</v>
      </c>
      <c r="U26" s="78">
        <v>0</v>
      </c>
      <c r="V26" s="78">
        <v>0</v>
      </c>
      <c r="W26" s="182"/>
      <c r="X26" s="163"/>
      <c r="Y26" s="163"/>
      <c r="Z26" s="163"/>
      <c r="AA26" s="163"/>
      <c r="AB26" s="163"/>
      <c r="AC26" s="163"/>
      <c r="AD26" s="163"/>
      <c r="AE26" s="163"/>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15" customHeight="1" x14ac:dyDescent="0.2">
      <c r="A27" s="527"/>
      <c r="B27" s="887" t="s">
        <v>169</v>
      </c>
      <c r="C27" s="887"/>
      <c r="D27" s="887"/>
      <c r="E27" s="887"/>
      <c r="F27" s="887"/>
      <c r="G27" s="887"/>
      <c r="H27" s="887"/>
      <c r="I27" s="77">
        <f t="shared" si="2"/>
        <v>0</v>
      </c>
      <c r="J27" s="78">
        <v>0</v>
      </c>
      <c r="K27" s="78">
        <v>0</v>
      </c>
      <c r="L27" s="78">
        <v>0</v>
      </c>
      <c r="M27" s="78">
        <v>0</v>
      </c>
      <c r="N27" s="78">
        <v>0</v>
      </c>
      <c r="O27" s="78">
        <v>0</v>
      </c>
      <c r="P27" s="78">
        <v>0</v>
      </c>
      <c r="Q27" s="78">
        <v>0</v>
      </c>
      <c r="R27" s="78">
        <v>0</v>
      </c>
      <c r="S27" s="79">
        <f t="shared" si="3"/>
        <v>0</v>
      </c>
      <c r="T27" s="78">
        <v>0</v>
      </c>
      <c r="U27" s="78">
        <v>0</v>
      </c>
      <c r="V27" s="78">
        <v>0</v>
      </c>
      <c r="W27" s="182"/>
      <c r="X27" s="163"/>
      <c r="Y27" s="163"/>
      <c r="Z27" s="163"/>
      <c r="AA27" s="163"/>
      <c r="AB27" s="163"/>
      <c r="AC27" s="163"/>
      <c r="AD27" s="163"/>
      <c r="AE27" s="163"/>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4.25" x14ac:dyDescent="0.2">
      <c r="A28" s="527"/>
      <c r="B28" s="887" t="s">
        <v>170</v>
      </c>
      <c r="C28" s="887"/>
      <c r="D28" s="887"/>
      <c r="E28" s="887"/>
      <c r="F28" s="887"/>
      <c r="G28" s="887"/>
      <c r="H28" s="887"/>
      <c r="I28" s="77">
        <f t="shared" si="2"/>
        <v>0</v>
      </c>
      <c r="J28" s="78">
        <v>0</v>
      </c>
      <c r="K28" s="78">
        <v>0</v>
      </c>
      <c r="L28" s="78">
        <v>0</v>
      </c>
      <c r="M28" s="78">
        <v>0</v>
      </c>
      <c r="N28" s="78">
        <v>0</v>
      </c>
      <c r="O28" s="78">
        <v>0</v>
      </c>
      <c r="P28" s="78">
        <v>0</v>
      </c>
      <c r="Q28" s="78">
        <v>0</v>
      </c>
      <c r="R28" s="78">
        <v>0</v>
      </c>
      <c r="S28" s="79">
        <f t="shared" si="3"/>
        <v>0</v>
      </c>
      <c r="T28" s="78">
        <v>0</v>
      </c>
      <c r="U28" s="78">
        <v>0</v>
      </c>
      <c r="V28" s="78">
        <v>0</v>
      </c>
      <c r="W28" s="182"/>
      <c r="X28" s="163"/>
      <c r="Y28" s="163"/>
      <c r="Z28" s="163"/>
      <c r="AA28" s="163"/>
      <c r="AB28" s="163"/>
      <c r="AC28" s="163"/>
      <c r="AD28" s="163"/>
      <c r="AE28" s="163"/>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4.25" x14ac:dyDescent="0.2">
      <c r="A29" s="527"/>
      <c r="B29" s="887" t="s">
        <v>171</v>
      </c>
      <c r="C29" s="887"/>
      <c r="D29" s="887"/>
      <c r="E29" s="887"/>
      <c r="F29" s="887"/>
      <c r="G29" s="887"/>
      <c r="H29" s="887"/>
      <c r="I29" s="77">
        <f t="shared" si="2"/>
        <v>0</v>
      </c>
      <c r="J29" s="78">
        <v>0</v>
      </c>
      <c r="K29" s="78">
        <v>0</v>
      </c>
      <c r="L29" s="78">
        <v>0</v>
      </c>
      <c r="M29" s="78">
        <v>0</v>
      </c>
      <c r="N29" s="78">
        <v>0</v>
      </c>
      <c r="O29" s="78">
        <v>0</v>
      </c>
      <c r="P29" s="78">
        <v>0</v>
      </c>
      <c r="Q29" s="78">
        <v>0</v>
      </c>
      <c r="R29" s="78">
        <v>0</v>
      </c>
      <c r="S29" s="79">
        <f t="shared" si="3"/>
        <v>0</v>
      </c>
      <c r="T29" s="78">
        <v>0</v>
      </c>
      <c r="U29" s="78">
        <v>0</v>
      </c>
      <c r="V29" s="78">
        <v>0</v>
      </c>
      <c r="W29" s="182"/>
      <c r="X29" s="163"/>
      <c r="Y29" s="163"/>
      <c r="Z29" s="163"/>
      <c r="AA29" s="163"/>
      <c r="AB29" s="163"/>
      <c r="AC29" s="163"/>
      <c r="AD29" s="163"/>
      <c r="AE29" s="163"/>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4.25" x14ac:dyDescent="0.2">
      <c r="A30" s="527"/>
      <c r="B30" s="887" t="s">
        <v>172</v>
      </c>
      <c r="C30" s="887"/>
      <c r="D30" s="887"/>
      <c r="E30" s="887"/>
      <c r="F30" s="887"/>
      <c r="G30" s="887"/>
      <c r="H30" s="887"/>
      <c r="I30" s="77">
        <f t="shared" si="2"/>
        <v>0</v>
      </c>
      <c r="J30" s="78">
        <v>0</v>
      </c>
      <c r="K30" s="78">
        <v>0</v>
      </c>
      <c r="L30" s="78">
        <v>0</v>
      </c>
      <c r="M30" s="78">
        <v>0</v>
      </c>
      <c r="N30" s="78">
        <v>0</v>
      </c>
      <c r="O30" s="78">
        <v>0</v>
      </c>
      <c r="P30" s="78">
        <v>0</v>
      </c>
      <c r="Q30" s="78">
        <v>0</v>
      </c>
      <c r="R30" s="78">
        <v>0</v>
      </c>
      <c r="S30" s="79">
        <f t="shared" si="3"/>
        <v>0</v>
      </c>
      <c r="T30" s="78">
        <v>0</v>
      </c>
      <c r="U30" s="78">
        <v>0</v>
      </c>
      <c r="V30" s="78">
        <v>0</v>
      </c>
      <c r="W30" s="182"/>
      <c r="X30" s="163"/>
      <c r="Y30" s="163"/>
      <c r="Z30" s="163"/>
      <c r="AA30" s="163"/>
      <c r="AB30" s="163"/>
      <c r="AC30" s="163"/>
      <c r="AD30" s="163"/>
      <c r="AE30" s="163"/>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15" customHeight="1" x14ac:dyDescent="0.2">
      <c r="A31" s="527"/>
      <c r="B31" s="887" t="s">
        <v>173</v>
      </c>
      <c r="C31" s="887"/>
      <c r="D31" s="887"/>
      <c r="E31" s="887"/>
      <c r="F31" s="887"/>
      <c r="G31" s="887"/>
      <c r="H31" s="887"/>
      <c r="I31" s="77">
        <f t="shared" si="2"/>
        <v>0</v>
      </c>
      <c r="J31" s="78">
        <v>0</v>
      </c>
      <c r="K31" s="78">
        <v>0</v>
      </c>
      <c r="L31" s="78">
        <v>0</v>
      </c>
      <c r="M31" s="78">
        <v>0</v>
      </c>
      <c r="N31" s="78">
        <v>0</v>
      </c>
      <c r="O31" s="78">
        <v>0</v>
      </c>
      <c r="P31" s="78">
        <v>0</v>
      </c>
      <c r="Q31" s="78">
        <v>0</v>
      </c>
      <c r="R31" s="78">
        <v>0</v>
      </c>
      <c r="S31" s="79">
        <f t="shared" si="3"/>
        <v>0</v>
      </c>
      <c r="T31" s="78">
        <v>0</v>
      </c>
      <c r="U31" s="78">
        <v>0</v>
      </c>
      <c r="V31" s="78">
        <v>0</v>
      </c>
      <c r="W31" s="182"/>
      <c r="X31" s="163"/>
      <c r="Y31" s="163"/>
      <c r="Z31" s="163"/>
      <c r="AA31" s="163"/>
      <c r="AB31" s="163"/>
      <c r="AC31" s="163"/>
      <c r="AD31" s="163"/>
      <c r="AE31" s="163"/>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
      <c r="A32" s="527"/>
      <c r="B32" s="887" t="s">
        <v>617</v>
      </c>
      <c r="C32" s="887"/>
      <c r="D32" s="887"/>
      <c r="E32" s="887"/>
      <c r="F32" s="887"/>
      <c r="G32" s="887"/>
      <c r="H32" s="887"/>
      <c r="I32" s="77">
        <f t="shared" si="2"/>
        <v>0</v>
      </c>
      <c r="J32" s="78">
        <v>0</v>
      </c>
      <c r="K32" s="78">
        <v>0</v>
      </c>
      <c r="L32" s="78">
        <v>0</v>
      </c>
      <c r="M32" s="104">
        <v>0</v>
      </c>
      <c r="N32" s="78">
        <v>0</v>
      </c>
      <c r="O32" s="78">
        <v>0</v>
      </c>
      <c r="P32" s="78">
        <v>0</v>
      </c>
      <c r="Q32" s="78">
        <v>0</v>
      </c>
      <c r="R32" s="78">
        <v>0</v>
      </c>
      <c r="S32" s="79">
        <f t="shared" si="3"/>
        <v>0</v>
      </c>
      <c r="T32" s="104">
        <v>0</v>
      </c>
      <c r="U32" s="78">
        <v>0</v>
      </c>
      <c r="V32" s="78">
        <v>0</v>
      </c>
      <c r="W32" s="182"/>
      <c r="X32" s="163"/>
      <c r="Y32" s="163"/>
      <c r="Z32" s="163"/>
      <c r="AA32" s="163"/>
      <c r="AB32" s="163"/>
      <c r="AC32" s="163"/>
      <c r="AD32" s="163"/>
      <c r="AE32" s="163"/>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4.25" x14ac:dyDescent="0.2">
      <c r="A33" s="80"/>
      <c r="B33" s="889" t="s">
        <v>165</v>
      </c>
      <c r="C33" s="889"/>
      <c r="D33" s="889"/>
      <c r="E33" s="889"/>
      <c r="F33" s="889"/>
      <c r="G33" s="889"/>
      <c r="H33" s="889"/>
      <c r="I33" s="77">
        <f t="shared" si="2"/>
        <v>0</v>
      </c>
      <c r="J33" s="78">
        <v>0</v>
      </c>
      <c r="K33" s="78">
        <v>0</v>
      </c>
      <c r="L33" s="78">
        <v>0</v>
      </c>
      <c r="M33" s="78">
        <v>0</v>
      </c>
      <c r="N33" s="78">
        <v>0</v>
      </c>
      <c r="O33" s="78">
        <v>0</v>
      </c>
      <c r="P33" s="78">
        <v>0</v>
      </c>
      <c r="Q33" s="78">
        <v>0</v>
      </c>
      <c r="R33" s="78">
        <v>0</v>
      </c>
      <c r="S33" s="79">
        <f t="shared" si="3"/>
        <v>0</v>
      </c>
      <c r="T33" s="78">
        <v>0</v>
      </c>
      <c r="U33" s="78">
        <v>0</v>
      </c>
      <c r="V33" s="78">
        <v>0</v>
      </c>
      <c r="W33" s="182"/>
      <c r="X33" s="163"/>
      <c r="Y33" s="163"/>
      <c r="Z33" s="163"/>
      <c r="AA33" s="163"/>
      <c r="AB33" s="163"/>
      <c r="AC33" s="163"/>
      <c r="AD33" s="163"/>
      <c r="AE33" s="163"/>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4.25" x14ac:dyDescent="0.2">
      <c r="A34" s="80"/>
      <c r="B34" s="889" t="s">
        <v>165</v>
      </c>
      <c r="C34" s="889"/>
      <c r="D34" s="889"/>
      <c r="E34" s="889"/>
      <c r="F34" s="889"/>
      <c r="G34" s="889"/>
      <c r="H34" s="889"/>
      <c r="I34" s="77">
        <f t="shared" si="2"/>
        <v>0</v>
      </c>
      <c r="J34" s="78">
        <v>0</v>
      </c>
      <c r="K34" s="78">
        <v>0</v>
      </c>
      <c r="L34" s="78">
        <v>0</v>
      </c>
      <c r="M34" s="78">
        <v>0</v>
      </c>
      <c r="N34" s="78">
        <v>0</v>
      </c>
      <c r="O34" s="78">
        <v>0</v>
      </c>
      <c r="P34" s="78">
        <v>0</v>
      </c>
      <c r="Q34" s="78">
        <v>0</v>
      </c>
      <c r="R34" s="78">
        <v>0</v>
      </c>
      <c r="S34" s="79">
        <f t="shared" si="3"/>
        <v>0</v>
      </c>
      <c r="T34" s="78">
        <v>0</v>
      </c>
      <c r="U34" s="78">
        <v>0</v>
      </c>
      <c r="V34" s="78">
        <v>0</v>
      </c>
      <c r="W34" s="182"/>
      <c r="X34" s="163"/>
      <c r="Y34" s="163"/>
      <c r="Z34" s="163"/>
      <c r="AA34" s="163"/>
      <c r="AB34" s="163"/>
      <c r="AC34" s="163"/>
      <c r="AD34" s="163"/>
      <c r="AE34" s="163"/>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4.25" x14ac:dyDescent="0.2">
      <c r="A35" s="80"/>
      <c r="B35" s="889" t="s">
        <v>165</v>
      </c>
      <c r="C35" s="889"/>
      <c r="D35" s="889"/>
      <c r="E35" s="889"/>
      <c r="F35" s="889"/>
      <c r="G35" s="889"/>
      <c r="H35" s="889"/>
      <c r="I35" s="77">
        <f t="shared" si="2"/>
        <v>0</v>
      </c>
      <c r="J35" s="78">
        <v>0</v>
      </c>
      <c r="K35" s="78">
        <v>0</v>
      </c>
      <c r="L35" s="78">
        <v>0</v>
      </c>
      <c r="M35" s="78">
        <v>0</v>
      </c>
      <c r="N35" s="78">
        <v>0</v>
      </c>
      <c r="O35" s="78">
        <v>0</v>
      </c>
      <c r="P35" s="78">
        <v>0</v>
      </c>
      <c r="Q35" s="78">
        <v>0</v>
      </c>
      <c r="R35" s="78">
        <v>0</v>
      </c>
      <c r="S35" s="79">
        <f t="shared" si="3"/>
        <v>0</v>
      </c>
      <c r="T35" s="78">
        <v>0</v>
      </c>
      <c r="U35" s="78">
        <v>0</v>
      </c>
      <c r="V35" s="78">
        <v>0</v>
      </c>
      <c r="W35" s="182"/>
      <c r="X35" s="163"/>
      <c r="Y35" s="163"/>
      <c r="Z35" s="163"/>
      <c r="AA35" s="163"/>
      <c r="AB35" s="163"/>
      <c r="AC35" s="163"/>
      <c r="AD35" s="163"/>
      <c r="AE35" s="163"/>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4.25" x14ac:dyDescent="0.2">
      <c r="A36" s="80"/>
      <c r="B36" s="887" t="s">
        <v>129</v>
      </c>
      <c r="C36" s="887"/>
      <c r="D36" s="887"/>
      <c r="E36" s="887"/>
      <c r="F36" s="887"/>
      <c r="G36" s="887"/>
      <c r="H36" s="887"/>
      <c r="I36" s="77">
        <f t="shared" si="2"/>
        <v>0</v>
      </c>
      <c r="J36" s="78">
        <v>0</v>
      </c>
      <c r="K36" s="78">
        <v>0</v>
      </c>
      <c r="L36" s="78">
        <v>0</v>
      </c>
      <c r="M36" s="78">
        <v>0</v>
      </c>
      <c r="N36" s="78">
        <v>0</v>
      </c>
      <c r="O36" s="78">
        <v>0</v>
      </c>
      <c r="P36" s="78">
        <v>0</v>
      </c>
      <c r="Q36" s="78">
        <v>0</v>
      </c>
      <c r="R36" s="78">
        <v>0</v>
      </c>
      <c r="S36" s="79">
        <f t="shared" si="3"/>
        <v>0</v>
      </c>
      <c r="T36" s="78">
        <v>0</v>
      </c>
      <c r="U36" s="78">
        <v>0</v>
      </c>
      <c r="V36" s="78">
        <v>0</v>
      </c>
      <c r="W36" s="182"/>
      <c r="X36" s="163"/>
      <c r="Y36" s="163"/>
      <c r="Z36" s="163"/>
      <c r="AA36" s="163"/>
      <c r="AB36" s="163"/>
      <c r="AC36" s="163"/>
      <c r="AD36" s="163"/>
      <c r="AE36" s="163"/>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15" customHeight="1" x14ac:dyDescent="0.2">
      <c r="A37" s="80"/>
      <c r="B37" s="887" t="s">
        <v>174</v>
      </c>
      <c r="C37" s="887"/>
      <c r="D37" s="887"/>
      <c r="E37" s="887"/>
      <c r="F37" s="887"/>
      <c r="G37" s="887"/>
      <c r="H37" s="887"/>
      <c r="I37" s="77">
        <f t="shared" si="2"/>
        <v>0</v>
      </c>
      <c r="J37" s="78">
        <v>0</v>
      </c>
      <c r="K37" s="78">
        <v>0</v>
      </c>
      <c r="L37" s="78">
        <v>0</v>
      </c>
      <c r="M37" s="78">
        <v>0</v>
      </c>
      <c r="N37" s="78">
        <v>0</v>
      </c>
      <c r="O37" s="78">
        <v>0</v>
      </c>
      <c r="P37" s="78">
        <v>0</v>
      </c>
      <c r="Q37" s="78">
        <v>0</v>
      </c>
      <c r="R37" s="78">
        <v>0</v>
      </c>
      <c r="S37" s="79">
        <f t="shared" si="3"/>
        <v>0</v>
      </c>
      <c r="T37" s="78">
        <v>0</v>
      </c>
      <c r="U37" s="78">
        <v>0</v>
      </c>
      <c r="V37" s="78">
        <v>0</v>
      </c>
      <c r="W37" s="182"/>
      <c r="X37" s="163"/>
      <c r="Y37" s="163"/>
      <c r="Z37" s="163"/>
      <c r="AA37" s="163"/>
      <c r="AB37" s="163"/>
      <c r="AC37" s="163"/>
      <c r="AD37" s="163"/>
      <c r="AE37" s="163"/>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4.25" x14ac:dyDescent="0.2">
      <c r="A38" s="80"/>
      <c r="B38" s="887" t="s">
        <v>130</v>
      </c>
      <c r="C38" s="887"/>
      <c r="D38" s="887"/>
      <c r="E38" s="887"/>
      <c r="F38" s="887"/>
      <c r="G38" s="887"/>
      <c r="H38" s="887"/>
      <c r="I38" s="77">
        <f t="shared" si="2"/>
        <v>0</v>
      </c>
      <c r="J38" s="78">
        <v>0</v>
      </c>
      <c r="K38" s="78">
        <v>0</v>
      </c>
      <c r="L38" s="78">
        <v>0</v>
      </c>
      <c r="M38" s="78">
        <v>0</v>
      </c>
      <c r="N38" s="78">
        <v>0</v>
      </c>
      <c r="O38" s="78">
        <v>0</v>
      </c>
      <c r="P38" s="78">
        <v>0</v>
      </c>
      <c r="Q38" s="78">
        <v>0</v>
      </c>
      <c r="R38" s="78">
        <v>0</v>
      </c>
      <c r="S38" s="79">
        <f t="shared" si="3"/>
        <v>0</v>
      </c>
      <c r="T38" s="78">
        <v>0</v>
      </c>
      <c r="U38" s="78">
        <v>0</v>
      </c>
      <c r="V38" s="78">
        <v>0</v>
      </c>
      <c r="W38" s="182"/>
      <c r="X38" s="163"/>
      <c r="Y38" s="163"/>
      <c r="Z38" s="163"/>
      <c r="AA38" s="163"/>
      <c r="AB38" s="163"/>
      <c r="AC38" s="163"/>
      <c r="AD38" s="163"/>
      <c r="AE38" s="163"/>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4.25" x14ac:dyDescent="0.2">
      <c r="A39" s="80"/>
      <c r="B39" s="887" t="s">
        <v>121</v>
      </c>
      <c r="C39" s="887"/>
      <c r="D39" s="887"/>
      <c r="E39" s="887"/>
      <c r="F39" s="887"/>
      <c r="G39" s="887"/>
      <c r="H39" s="887"/>
      <c r="I39" s="77">
        <f t="shared" si="2"/>
        <v>0</v>
      </c>
      <c r="J39" s="78">
        <v>0</v>
      </c>
      <c r="K39" s="78">
        <v>0</v>
      </c>
      <c r="L39" s="78">
        <v>0</v>
      </c>
      <c r="M39" s="78">
        <v>0</v>
      </c>
      <c r="N39" s="78">
        <v>0</v>
      </c>
      <c r="O39" s="78">
        <v>0</v>
      </c>
      <c r="P39" s="78">
        <v>0</v>
      </c>
      <c r="Q39" s="78">
        <v>0</v>
      </c>
      <c r="R39" s="78">
        <v>0</v>
      </c>
      <c r="S39" s="79">
        <f t="shared" si="3"/>
        <v>0</v>
      </c>
      <c r="T39" s="78">
        <v>0</v>
      </c>
      <c r="U39" s="78">
        <v>0</v>
      </c>
      <c r="V39" s="78">
        <v>0</v>
      </c>
      <c r="W39" s="182"/>
      <c r="X39" s="163"/>
      <c r="Y39" s="163"/>
      <c r="Z39" s="163"/>
      <c r="AA39" s="163"/>
      <c r="AB39" s="163"/>
      <c r="AC39" s="163"/>
      <c r="AD39" s="163"/>
      <c r="AE39" s="163"/>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4.25" x14ac:dyDescent="0.2">
      <c r="A40" s="80"/>
      <c r="B40" s="887" t="s">
        <v>178</v>
      </c>
      <c r="C40" s="887"/>
      <c r="D40" s="887"/>
      <c r="E40" s="887"/>
      <c r="F40" s="887"/>
      <c r="G40" s="887"/>
      <c r="H40" s="887"/>
      <c r="I40" s="77">
        <f t="shared" si="2"/>
        <v>0</v>
      </c>
      <c r="J40" s="78">
        <v>0</v>
      </c>
      <c r="K40" s="78">
        <v>0</v>
      </c>
      <c r="L40" s="78">
        <v>0</v>
      </c>
      <c r="M40" s="78">
        <v>0</v>
      </c>
      <c r="N40" s="78">
        <v>0</v>
      </c>
      <c r="O40" s="78">
        <v>0</v>
      </c>
      <c r="P40" s="78">
        <v>0</v>
      </c>
      <c r="Q40" s="78">
        <v>0</v>
      </c>
      <c r="R40" s="78">
        <v>0</v>
      </c>
      <c r="S40" s="79">
        <f t="shared" si="3"/>
        <v>0</v>
      </c>
      <c r="T40" s="78">
        <v>0</v>
      </c>
      <c r="U40" s="78">
        <v>0</v>
      </c>
      <c r="V40" s="78">
        <v>0</v>
      </c>
      <c r="W40" s="182"/>
      <c r="X40" s="163"/>
      <c r="Y40" s="163"/>
      <c r="Z40" s="163"/>
      <c r="AA40" s="163"/>
      <c r="AB40" s="163"/>
      <c r="AC40" s="163"/>
      <c r="AD40" s="163"/>
      <c r="AE40" s="163"/>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15" customHeight="1" x14ac:dyDescent="0.2">
      <c r="A41" s="80"/>
      <c r="B41" s="887" t="s">
        <v>80</v>
      </c>
      <c r="C41" s="887"/>
      <c r="D41" s="887"/>
      <c r="E41" s="887"/>
      <c r="F41" s="887"/>
      <c r="G41" s="887"/>
      <c r="H41" s="887"/>
      <c r="I41" s="83"/>
      <c r="J41" s="83"/>
      <c r="K41" s="83"/>
      <c r="L41" s="83"/>
      <c r="M41" s="83"/>
      <c r="N41" s="83"/>
      <c r="O41" s="83"/>
      <c r="P41" s="83"/>
      <c r="Q41" s="83"/>
      <c r="R41" s="83"/>
      <c r="S41" s="83"/>
      <c r="T41" s="83"/>
      <c r="U41" s="83"/>
      <c r="V41" s="83"/>
      <c r="W41" s="182"/>
      <c r="X41" s="163"/>
      <c r="Y41" s="163"/>
      <c r="Z41" s="163"/>
      <c r="AA41" s="163"/>
      <c r="AB41" s="163"/>
      <c r="AC41" s="163"/>
      <c r="AD41" s="163"/>
      <c r="AE41" s="163"/>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15" customHeight="1" x14ac:dyDescent="0.2">
      <c r="A42" s="80"/>
      <c r="B42" s="887" t="s">
        <v>162</v>
      </c>
      <c r="C42" s="887"/>
      <c r="D42" s="887"/>
      <c r="E42" s="887"/>
      <c r="F42" s="887"/>
      <c r="G42" s="887"/>
      <c r="H42" s="887"/>
      <c r="I42" s="83"/>
      <c r="J42" s="83"/>
      <c r="K42" s="83"/>
      <c r="L42" s="83"/>
      <c r="M42" s="83"/>
      <c r="N42" s="83"/>
      <c r="O42" s="83"/>
      <c r="P42" s="83"/>
      <c r="Q42" s="83"/>
      <c r="R42" s="83"/>
      <c r="S42" s="83"/>
      <c r="T42" s="83"/>
      <c r="U42" s="83"/>
      <c r="V42" s="83"/>
      <c r="W42" s="182"/>
      <c r="X42" s="163"/>
      <c r="Y42" s="163"/>
      <c r="Z42" s="163"/>
      <c r="AA42" s="163"/>
      <c r="AB42" s="163"/>
      <c r="AC42" s="163"/>
      <c r="AD42" s="163"/>
      <c r="AE42" s="163"/>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15" customHeight="1" x14ac:dyDescent="0.2">
      <c r="A43" s="80"/>
      <c r="B43" s="887" t="s">
        <v>118</v>
      </c>
      <c r="C43" s="887"/>
      <c r="D43" s="887"/>
      <c r="E43" s="887"/>
      <c r="F43" s="887"/>
      <c r="G43" s="887"/>
      <c r="H43" s="887"/>
      <c r="I43" s="77">
        <f>SUM(J43:S43)</f>
        <v>0</v>
      </c>
      <c r="J43" s="78">
        <v>0</v>
      </c>
      <c r="K43" s="78">
        <v>0</v>
      </c>
      <c r="L43" s="78">
        <v>0</v>
      </c>
      <c r="M43" s="78">
        <v>0</v>
      </c>
      <c r="N43" s="78">
        <v>0</v>
      </c>
      <c r="O43" s="78">
        <v>0</v>
      </c>
      <c r="P43" s="78">
        <v>0</v>
      </c>
      <c r="Q43" s="78">
        <v>0</v>
      </c>
      <c r="R43" s="78">
        <v>0</v>
      </c>
      <c r="S43" s="79">
        <f>SUM(T43:V43)</f>
        <v>0</v>
      </c>
      <c r="T43" s="78">
        <v>0</v>
      </c>
      <c r="U43" s="78">
        <v>0</v>
      </c>
      <c r="V43" s="78">
        <v>0</v>
      </c>
      <c r="W43" s="182"/>
      <c r="X43" s="163"/>
      <c r="Y43" s="163"/>
      <c r="Z43" s="163"/>
      <c r="AA43" s="163"/>
      <c r="AB43" s="163"/>
      <c r="AC43" s="163"/>
      <c r="AD43" s="163"/>
      <c r="AE43" s="163"/>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15" customHeight="1" x14ac:dyDescent="0.2">
      <c r="A44" s="80"/>
      <c r="B44" s="887"/>
      <c r="C44" s="887"/>
      <c r="D44" s="887"/>
      <c r="E44" s="887"/>
      <c r="F44" s="887"/>
      <c r="G44" s="887"/>
      <c r="H44" s="887"/>
      <c r="I44" s="77">
        <f>SUM(J44:S44)</f>
        <v>0</v>
      </c>
      <c r="J44" s="78">
        <v>0</v>
      </c>
      <c r="K44" s="78">
        <v>0</v>
      </c>
      <c r="L44" s="78">
        <v>0</v>
      </c>
      <c r="M44" s="78">
        <v>0</v>
      </c>
      <c r="N44" s="78">
        <v>0</v>
      </c>
      <c r="O44" s="78">
        <v>0</v>
      </c>
      <c r="P44" s="78">
        <v>0</v>
      </c>
      <c r="Q44" s="78">
        <v>0</v>
      </c>
      <c r="R44" s="78">
        <v>0</v>
      </c>
      <c r="S44" s="79">
        <f>SUM(T44:V44)</f>
        <v>0</v>
      </c>
      <c r="T44" s="78">
        <v>0</v>
      </c>
      <c r="U44" s="78">
        <v>0</v>
      </c>
      <c r="V44" s="78">
        <v>0</v>
      </c>
      <c r="W44" s="182"/>
      <c r="X44" s="163"/>
      <c r="Y44" s="163"/>
      <c r="Z44" s="163"/>
      <c r="AA44" s="163"/>
      <c r="AB44" s="163"/>
      <c r="AC44" s="163"/>
      <c r="AD44" s="163"/>
      <c r="AE44" s="163"/>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4.25" x14ac:dyDescent="0.2">
      <c r="A45" s="80"/>
      <c r="B45" s="887" t="s">
        <v>94</v>
      </c>
      <c r="C45" s="887"/>
      <c r="D45" s="887"/>
      <c r="E45" s="887"/>
      <c r="F45" s="887"/>
      <c r="G45" s="887"/>
      <c r="H45" s="887"/>
      <c r="I45" s="71"/>
      <c r="J45" s="75"/>
      <c r="K45" s="75"/>
      <c r="L45" s="75"/>
      <c r="M45" s="75"/>
      <c r="N45" s="75"/>
      <c r="O45" s="75"/>
      <c r="P45" s="75"/>
      <c r="Q45" s="75"/>
      <c r="R45" s="75"/>
      <c r="S45" s="75"/>
      <c r="T45" s="75"/>
      <c r="U45" s="75"/>
      <c r="V45" s="75"/>
      <c r="W45" s="182"/>
      <c r="X45" s="163"/>
      <c r="Y45" s="163"/>
      <c r="Z45" s="163"/>
      <c r="AA45" s="163"/>
      <c r="AB45" s="163"/>
      <c r="AC45" s="163"/>
      <c r="AD45" s="163"/>
      <c r="AE45" s="163"/>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15" customHeight="1" x14ac:dyDescent="0.2">
      <c r="A46" s="80"/>
      <c r="B46" s="887" t="s">
        <v>120</v>
      </c>
      <c r="C46" s="887"/>
      <c r="D46" s="887"/>
      <c r="E46" s="887"/>
      <c r="F46" s="887"/>
      <c r="G46" s="887"/>
      <c r="H46" s="887"/>
      <c r="I46" s="77">
        <f t="shared" ref="I46:I51" si="4">SUM(J46:S46)</f>
        <v>0</v>
      </c>
      <c r="J46" s="78">
        <v>0</v>
      </c>
      <c r="K46" s="78">
        <v>0</v>
      </c>
      <c r="L46" s="78">
        <v>0</v>
      </c>
      <c r="M46" s="78">
        <v>0</v>
      </c>
      <c r="N46" s="78">
        <v>0</v>
      </c>
      <c r="O46" s="78">
        <v>0</v>
      </c>
      <c r="P46" s="78">
        <v>0</v>
      </c>
      <c r="Q46" s="78">
        <v>0</v>
      </c>
      <c r="R46" s="78">
        <v>0</v>
      </c>
      <c r="S46" s="79">
        <f t="shared" ref="S46:S52" si="5">SUM(T46:V46)</f>
        <v>0</v>
      </c>
      <c r="T46" s="78">
        <v>0</v>
      </c>
      <c r="U46" s="78">
        <v>0</v>
      </c>
      <c r="V46" s="78">
        <v>0</v>
      </c>
      <c r="W46" s="182"/>
      <c r="X46" s="163"/>
      <c r="Y46" s="163"/>
      <c r="Z46" s="163"/>
      <c r="AA46" s="163"/>
      <c r="AB46" s="163"/>
      <c r="AC46" s="163"/>
      <c r="AD46" s="163"/>
      <c r="AE46" s="163"/>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4.25" x14ac:dyDescent="0.2">
      <c r="A47" s="80"/>
      <c r="B47" s="871" t="s">
        <v>166</v>
      </c>
      <c r="C47" s="872"/>
      <c r="D47" s="872"/>
      <c r="E47" s="872"/>
      <c r="F47" s="872"/>
      <c r="G47" s="873"/>
      <c r="H47" s="525"/>
      <c r="I47" s="77">
        <f t="shared" si="4"/>
        <v>0</v>
      </c>
      <c r="J47" s="78">
        <v>0</v>
      </c>
      <c r="K47" s="78">
        <v>0</v>
      </c>
      <c r="L47" s="78">
        <v>0</v>
      </c>
      <c r="M47" s="78">
        <v>0</v>
      </c>
      <c r="N47" s="78">
        <v>0</v>
      </c>
      <c r="O47" s="78">
        <v>0</v>
      </c>
      <c r="P47" s="78">
        <v>0</v>
      </c>
      <c r="Q47" s="78">
        <v>0</v>
      </c>
      <c r="R47" s="78">
        <v>0</v>
      </c>
      <c r="S47" s="79">
        <f t="shared" si="5"/>
        <v>0</v>
      </c>
      <c r="T47" s="78">
        <v>0</v>
      </c>
      <c r="U47" s="78">
        <v>0</v>
      </c>
      <c r="V47" s="78">
        <v>0</v>
      </c>
      <c r="W47" s="182"/>
      <c r="X47" s="163"/>
      <c r="Y47" s="163"/>
      <c r="Z47" s="163"/>
      <c r="AA47" s="163"/>
      <c r="AB47" s="163"/>
      <c r="AC47" s="163"/>
      <c r="AD47" s="163"/>
      <c r="AE47" s="163"/>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4.25" x14ac:dyDescent="0.2">
      <c r="A48" s="80"/>
      <c r="B48" s="871" t="s">
        <v>166</v>
      </c>
      <c r="C48" s="872"/>
      <c r="D48" s="872"/>
      <c r="E48" s="872"/>
      <c r="F48" s="872"/>
      <c r="G48" s="873"/>
      <c r="H48" s="525"/>
      <c r="I48" s="77">
        <f t="shared" si="4"/>
        <v>0</v>
      </c>
      <c r="J48" s="78">
        <v>0</v>
      </c>
      <c r="K48" s="78">
        <v>0</v>
      </c>
      <c r="L48" s="78">
        <v>0</v>
      </c>
      <c r="M48" s="78">
        <v>0</v>
      </c>
      <c r="N48" s="78">
        <v>0</v>
      </c>
      <c r="O48" s="78">
        <v>0</v>
      </c>
      <c r="P48" s="78">
        <v>0</v>
      </c>
      <c r="Q48" s="78">
        <v>0</v>
      </c>
      <c r="R48" s="78">
        <v>0</v>
      </c>
      <c r="S48" s="79">
        <f t="shared" si="5"/>
        <v>0</v>
      </c>
      <c r="T48" s="78">
        <v>0</v>
      </c>
      <c r="U48" s="78">
        <v>0</v>
      </c>
      <c r="V48" s="78">
        <v>0</v>
      </c>
      <c r="W48" s="182"/>
      <c r="X48" s="163"/>
      <c r="Y48" s="163"/>
      <c r="Z48" s="163"/>
      <c r="AA48" s="163"/>
      <c r="AB48" s="163"/>
      <c r="AC48" s="163"/>
      <c r="AD48" s="163"/>
      <c r="AE48" s="163"/>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4.25" x14ac:dyDescent="0.2">
      <c r="A49" s="80"/>
      <c r="B49" s="871" t="s">
        <v>166</v>
      </c>
      <c r="C49" s="872"/>
      <c r="D49" s="872"/>
      <c r="E49" s="872"/>
      <c r="F49" s="872"/>
      <c r="G49" s="873"/>
      <c r="H49" s="525"/>
      <c r="I49" s="77">
        <f t="shared" si="4"/>
        <v>0</v>
      </c>
      <c r="J49" s="78">
        <v>0</v>
      </c>
      <c r="K49" s="78">
        <v>0</v>
      </c>
      <c r="L49" s="78">
        <v>0</v>
      </c>
      <c r="M49" s="78">
        <v>0</v>
      </c>
      <c r="N49" s="78">
        <v>0</v>
      </c>
      <c r="O49" s="78">
        <v>0</v>
      </c>
      <c r="P49" s="78">
        <v>0</v>
      </c>
      <c r="Q49" s="78">
        <v>0</v>
      </c>
      <c r="R49" s="78">
        <v>0</v>
      </c>
      <c r="S49" s="79">
        <f t="shared" si="5"/>
        <v>0</v>
      </c>
      <c r="T49" s="78">
        <v>0</v>
      </c>
      <c r="U49" s="78">
        <v>0</v>
      </c>
      <c r="V49" s="78">
        <v>0</v>
      </c>
      <c r="W49" s="182"/>
      <c r="X49" s="163"/>
      <c r="Y49" s="163"/>
      <c r="Z49" s="163"/>
      <c r="AA49" s="163"/>
      <c r="AB49" s="163"/>
      <c r="AC49" s="163"/>
      <c r="AD49" s="163"/>
      <c r="AE49" s="163"/>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
      <c r="A50" s="80"/>
      <c r="B50" s="871" t="s">
        <v>166</v>
      </c>
      <c r="C50" s="872"/>
      <c r="D50" s="872"/>
      <c r="E50" s="872"/>
      <c r="F50" s="872"/>
      <c r="G50" s="873"/>
      <c r="H50" s="525"/>
      <c r="I50" s="77">
        <f t="shared" si="4"/>
        <v>0</v>
      </c>
      <c r="J50" s="78">
        <v>0</v>
      </c>
      <c r="K50" s="78">
        <v>0</v>
      </c>
      <c r="L50" s="78">
        <v>0</v>
      </c>
      <c r="M50" s="78">
        <v>0</v>
      </c>
      <c r="N50" s="78">
        <v>0</v>
      </c>
      <c r="O50" s="78">
        <v>0</v>
      </c>
      <c r="P50" s="78">
        <v>0</v>
      </c>
      <c r="Q50" s="78">
        <v>0</v>
      </c>
      <c r="R50" s="78">
        <v>0</v>
      </c>
      <c r="S50" s="79">
        <f t="shared" si="5"/>
        <v>0</v>
      </c>
      <c r="T50" s="78">
        <v>0</v>
      </c>
      <c r="U50" s="78">
        <v>0</v>
      </c>
      <c r="V50" s="78">
        <v>0</v>
      </c>
      <c r="W50" s="182"/>
      <c r="X50" s="163"/>
      <c r="Y50" s="163"/>
      <c r="Z50" s="163"/>
      <c r="AA50" s="163"/>
      <c r="AB50" s="163"/>
      <c r="AC50" s="163"/>
      <c r="AD50" s="163"/>
      <c r="AE50" s="163"/>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4.25" x14ac:dyDescent="0.2">
      <c r="A51" s="80"/>
      <c r="B51" s="871" t="s">
        <v>166</v>
      </c>
      <c r="C51" s="872"/>
      <c r="D51" s="872"/>
      <c r="E51" s="872"/>
      <c r="F51" s="872"/>
      <c r="G51" s="873"/>
      <c r="H51" s="525"/>
      <c r="I51" s="77">
        <f t="shared" si="4"/>
        <v>0</v>
      </c>
      <c r="J51" s="78">
        <v>0</v>
      </c>
      <c r="K51" s="78">
        <v>0</v>
      </c>
      <c r="L51" s="78">
        <v>0</v>
      </c>
      <c r="M51" s="78">
        <v>0</v>
      </c>
      <c r="N51" s="78">
        <v>0</v>
      </c>
      <c r="O51" s="78">
        <v>0</v>
      </c>
      <c r="P51" s="78">
        <v>0</v>
      </c>
      <c r="Q51" s="78">
        <v>0</v>
      </c>
      <c r="R51" s="78">
        <v>0</v>
      </c>
      <c r="S51" s="79">
        <f t="shared" si="5"/>
        <v>0</v>
      </c>
      <c r="T51" s="78">
        <v>0</v>
      </c>
      <c r="U51" s="78">
        <v>0</v>
      </c>
      <c r="V51" s="78">
        <v>0</v>
      </c>
      <c r="W51" s="182"/>
      <c r="X51" s="163"/>
      <c r="Y51" s="163"/>
      <c r="Z51" s="163"/>
      <c r="AA51" s="163"/>
      <c r="AB51" s="163"/>
      <c r="AC51" s="163"/>
      <c r="AD51" s="163"/>
      <c r="AE51" s="163"/>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15" customHeight="1" x14ac:dyDescent="0.2">
      <c r="A52" s="80"/>
      <c r="B52" s="871" t="s">
        <v>166</v>
      </c>
      <c r="C52" s="872"/>
      <c r="D52" s="872"/>
      <c r="E52" s="872"/>
      <c r="F52" s="872"/>
      <c r="G52" s="873"/>
      <c r="H52" s="525"/>
      <c r="I52" s="77">
        <f>SUM(J52:S52)</f>
        <v>0</v>
      </c>
      <c r="J52" s="78">
        <v>0</v>
      </c>
      <c r="K52" s="78">
        <v>0</v>
      </c>
      <c r="L52" s="78">
        <v>0</v>
      </c>
      <c r="M52" s="78">
        <v>0</v>
      </c>
      <c r="N52" s="78">
        <v>0</v>
      </c>
      <c r="O52" s="78">
        <v>0</v>
      </c>
      <c r="P52" s="78">
        <v>0</v>
      </c>
      <c r="Q52" s="78">
        <v>0</v>
      </c>
      <c r="R52" s="78">
        <v>0</v>
      </c>
      <c r="S52" s="79">
        <f t="shared" si="5"/>
        <v>0</v>
      </c>
      <c r="T52" s="78">
        <v>0</v>
      </c>
      <c r="U52" s="78">
        <v>0</v>
      </c>
      <c r="V52" s="78">
        <v>0</v>
      </c>
      <c r="W52" s="182"/>
      <c r="X52" s="163"/>
      <c r="Y52" s="163"/>
      <c r="Z52" s="163"/>
      <c r="AA52" s="163"/>
      <c r="AB52" s="163"/>
      <c r="AC52" s="163"/>
      <c r="AD52" s="163"/>
      <c r="AE52" s="163"/>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
      <c r="A53" s="868" t="s">
        <v>325</v>
      </c>
      <c r="B53" s="869"/>
      <c r="C53" s="869"/>
      <c r="D53" s="869"/>
      <c r="E53" s="869"/>
      <c r="F53" s="869"/>
      <c r="G53" s="869"/>
      <c r="H53" s="869"/>
      <c r="I53" s="10">
        <f>SUM(I11:I52)</f>
        <v>0</v>
      </c>
      <c r="J53" s="10">
        <f>SUM(J13:J52)</f>
        <v>0</v>
      </c>
      <c r="K53" s="10">
        <f t="shared" ref="K53:R53" si="6">SUM(K12:K52)</f>
        <v>0</v>
      </c>
      <c r="L53" s="10">
        <f t="shared" si="6"/>
        <v>0</v>
      </c>
      <c r="M53" s="10">
        <f t="shared" si="6"/>
        <v>0</v>
      </c>
      <c r="N53" s="10">
        <f t="shared" si="6"/>
        <v>0</v>
      </c>
      <c r="O53" s="10">
        <f t="shared" si="6"/>
        <v>0</v>
      </c>
      <c r="P53" s="10">
        <f t="shared" si="6"/>
        <v>0</v>
      </c>
      <c r="Q53" s="10">
        <f t="shared" si="6"/>
        <v>0</v>
      </c>
      <c r="R53" s="10">
        <f t="shared" si="6"/>
        <v>0</v>
      </c>
      <c r="S53" s="10">
        <f>SUM(S12:S52)</f>
        <v>0</v>
      </c>
      <c r="T53" s="10">
        <f>SUM(T12:T52)</f>
        <v>0</v>
      </c>
      <c r="U53" s="10">
        <f>SUM(U12:U52)</f>
        <v>0</v>
      </c>
      <c r="V53" s="10">
        <f>SUM(V12:V52)</f>
        <v>0</v>
      </c>
      <c r="W53" s="182"/>
      <c r="X53" s="163"/>
      <c r="Y53" s="163"/>
      <c r="Z53" s="163"/>
      <c r="AA53" s="163"/>
      <c r="AB53" s="163"/>
      <c r="AC53" s="163"/>
      <c r="AD53" s="163"/>
      <c r="AE53" s="163"/>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
      <c r="A54" s="869" t="s">
        <v>324</v>
      </c>
      <c r="B54" s="870"/>
      <c r="C54" s="870"/>
      <c r="D54" s="870"/>
      <c r="E54" s="870"/>
      <c r="F54" s="870"/>
      <c r="G54" s="870"/>
      <c r="H54" s="870"/>
      <c r="I54" s="71"/>
      <c r="J54" s="82"/>
      <c r="K54" s="82"/>
      <c r="L54" s="82"/>
      <c r="M54" s="82"/>
      <c r="N54" s="82"/>
      <c r="O54" s="82"/>
      <c r="P54" s="82"/>
      <c r="Q54" s="82"/>
      <c r="R54" s="82"/>
      <c r="S54" s="82"/>
      <c r="T54" s="82"/>
      <c r="U54" s="82"/>
      <c r="V54" s="82"/>
      <c r="W54" s="182"/>
      <c r="X54" s="163"/>
      <c r="Y54" s="163"/>
      <c r="Z54" s="163"/>
      <c r="AA54" s="163"/>
      <c r="AB54" s="163"/>
      <c r="AC54" s="163"/>
      <c r="AD54" s="163"/>
      <c r="AE54" s="163"/>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5" x14ac:dyDescent="0.2">
      <c r="A55" s="869" t="s">
        <v>186</v>
      </c>
      <c r="B55" s="869"/>
      <c r="C55" s="869"/>
      <c r="D55" s="869"/>
      <c r="E55" s="869"/>
      <c r="F55" s="869"/>
      <c r="G55" s="869"/>
      <c r="H55" s="869"/>
      <c r="I55" s="79">
        <f>SUM(I13:I21)</f>
        <v>0</v>
      </c>
      <c r="J55" s="79">
        <f>SUM(J13:J21)</f>
        <v>0</v>
      </c>
      <c r="K55" s="79">
        <f t="shared" ref="K55:V55" si="7">SUM(K13:K21)</f>
        <v>0</v>
      </c>
      <c r="L55" s="79">
        <f t="shared" si="7"/>
        <v>0</v>
      </c>
      <c r="M55" s="79">
        <f t="shared" si="7"/>
        <v>0</v>
      </c>
      <c r="N55" s="79">
        <f t="shared" si="7"/>
        <v>0</v>
      </c>
      <c r="O55" s="79">
        <f t="shared" si="7"/>
        <v>0</v>
      </c>
      <c r="P55" s="79">
        <f t="shared" si="7"/>
        <v>0</v>
      </c>
      <c r="Q55" s="79">
        <f t="shared" si="7"/>
        <v>0</v>
      </c>
      <c r="R55" s="79">
        <f t="shared" si="7"/>
        <v>0</v>
      </c>
      <c r="S55" s="79">
        <f t="shared" si="7"/>
        <v>0</v>
      </c>
      <c r="T55" s="79">
        <f t="shared" si="7"/>
        <v>0</v>
      </c>
      <c r="U55" s="79">
        <f t="shared" si="7"/>
        <v>0</v>
      </c>
      <c r="V55" s="79">
        <f t="shared" si="7"/>
        <v>0</v>
      </c>
      <c r="W55" s="182"/>
      <c r="X55" s="163"/>
      <c r="Y55" s="163"/>
      <c r="Z55" s="163"/>
      <c r="AA55" s="163"/>
      <c r="AB55" s="163"/>
      <c r="AC55" s="163"/>
      <c r="AD55" s="163"/>
      <c r="AE55" s="163"/>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
      <c r="A56" s="84"/>
      <c r="B56" s="880"/>
      <c r="C56" s="880"/>
      <c r="D56" s="880"/>
      <c r="E56" s="880"/>
      <c r="F56" s="880"/>
      <c r="G56" s="880"/>
      <c r="H56" s="880"/>
      <c r="I56" s="75">
        <v>0</v>
      </c>
      <c r="J56" s="75"/>
      <c r="K56" s="75"/>
      <c r="L56" s="75"/>
      <c r="M56" s="75"/>
      <c r="N56" s="75"/>
      <c r="O56" s="75"/>
      <c r="P56" s="75"/>
      <c r="Q56" s="75"/>
      <c r="R56" s="75"/>
      <c r="S56" s="75"/>
      <c r="T56" s="75"/>
      <c r="U56" s="75"/>
      <c r="V56" s="75"/>
      <c r="W56" s="182"/>
      <c r="X56" s="163"/>
      <c r="Y56" s="163"/>
      <c r="Z56" s="163"/>
      <c r="AA56" s="163"/>
      <c r="AB56" s="163"/>
      <c r="AC56" s="163"/>
      <c r="AD56" s="163"/>
      <c r="AE56" s="163"/>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15" customHeight="1" x14ac:dyDescent="0.2">
      <c r="A57" s="869" t="s">
        <v>187</v>
      </c>
      <c r="B57" s="870"/>
      <c r="C57" s="870"/>
      <c r="D57" s="870"/>
      <c r="E57" s="870"/>
      <c r="F57" s="870"/>
      <c r="G57" s="870"/>
      <c r="H57" s="870"/>
      <c r="I57" s="79">
        <f t="shared" ref="I57:R57" si="8">SUM(I23:I40,I43:I52)</f>
        <v>0</v>
      </c>
      <c r="J57" s="79">
        <f>SUM(J23:J40,J43:J52)</f>
        <v>0</v>
      </c>
      <c r="K57" s="79">
        <f t="shared" si="8"/>
        <v>0</v>
      </c>
      <c r="L57" s="79">
        <f t="shared" si="8"/>
        <v>0</v>
      </c>
      <c r="M57" s="79">
        <f t="shared" si="8"/>
        <v>0</v>
      </c>
      <c r="N57" s="79">
        <f t="shared" si="8"/>
        <v>0</v>
      </c>
      <c r="O57" s="79">
        <f t="shared" si="8"/>
        <v>0</v>
      </c>
      <c r="P57" s="79">
        <f t="shared" si="8"/>
        <v>0</v>
      </c>
      <c r="Q57" s="79">
        <f t="shared" si="8"/>
        <v>0</v>
      </c>
      <c r="R57" s="79">
        <f t="shared" si="8"/>
        <v>0</v>
      </c>
      <c r="S57" s="79">
        <f>SUM(S23:S40,S43:S52)</f>
        <v>0</v>
      </c>
      <c r="T57" s="79">
        <f>SUM(T23:T40,T43:T52)</f>
        <v>0</v>
      </c>
      <c r="U57" s="79">
        <f>SUM(U23:U40,U43:U52)</f>
        <v>0</v>
      </c>
      <c r="V57" s="79">
        <f>SUM(V23:V40,V43:V52)</f>
        <v>0</v>
      </c>
      <c r="W57" s="182"/>
      <c r="X57" s="163"/>
      <c r="Y57" s="163"/>
      <c r="Z57" s="163"/>
      <c r="AA57" s="163"/>
      <c r="AB57" s="163"/>
      <c r="AC57" s="163"/>
      <c r="AD57" s="163"/>
      <c r="AE57" s="163"/>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5" x14ac:dyDescent="0.2">
      <c r="A58" s="526"/>
      <c r="B58" s="870" t="s">
        <v>175</v>
      </c>
      <c r="C58" s="870"/>
      <c r="D58" s="870"/>
      <c r="E58" s="870"/>
      <c r="F58" s="870"/>
      <c r="G58" s="870"/>
      <c r="H58" s="870"/>
      <c r="I58" s="77">
        <f t="shared" ref="I58:R58" si="9">(I57)*(I6)</f>
        <v>0</v>
      </c>
      <c r="J58" s="77">
        <f>(J57)*(J6)</f>
        <v>0</v>
      </c>
      <c r="K58" s="77">
        <f t="shared" si="9"/>
        <v>0</v>
      </c>
      <c r="L58" s="77">
        <f t="shared" si="9"/>
        <v>0</v>
      </c>
      <c r="M58" s="77">
        <f t="shared" si="9"/>
        <v>0</v>
      </c>
      <c r="N58" s="77">
        <f t="shared" si="9"/>
        <v>0</v>
      </c>
      <c r="O58" s="77">
        <f t="shared" si="9"/>
        <v>0</v>
      </c>
      <c r="P58" s="77">
        <f t="shared" si="9"/>
        <v>0</v>
      </c>
      <c r="Q58" s="77">
        <f t="shared" si="9"/>
        <v>0</v>
      </c>
      <c r="R58" s="77">
        <f t="shared" si="9"/>
        <v>0</v>
      </c>
      <c r="S58" s="77">
        <f>(S57)*(S6)</f>
        <v>0</v>
      </c>
      <c r="T58" s="77">
        <f>(T57)*(T6)</f>
        <v>0</v>
      </c>
      <c r="U58" s="77">
        <f>(U57)*(U6)</f>
        <v>0</v>
      </c>
      <c r="V58" s="77">
        <f>(V57)*(V6)</f>
        <v>0</v>
      </c>
      <c r="W58" s="182"/>
      <c r="X58" s="163"/>
      <c r="Y58" s="163"/>
      <c r="Z58" s="163"/>
      <c r="AA58" s="163"/>
      <c r="AB58" s="163"/>
      <c r="AC58" s="163"/>
      <c r="AD58" s="163"/>
      <c r="AE58" s="163"/>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000000000000004" customHeight="1" x14ac:dyDescent="0.2">
      <c r="A59" s="881" t="s">
        <v>160</v>
      </c>
      <c r="B59" s="882"/>
      <c r="C59" s="882"/>
      <c r="D59" s="882"/>
      <c r="E59" s="882"/>
      <c r="F59" s="882"/>
      <c r="G59" s="882"/>
      <c r="H59" s="882"/>
      <c r="I59" s="71" t="s">
        <v>160</v>
      </c>
      <c r="J59" s="71" t="s">
        <v>160</v>
      </c>
      <c r="K59" s="71" t="s">
        <v>160</v>
      </c>
      <c r="L59" s="71" t="s">
        <v>160</v>
      </c>
      <c r="M59" s="71" t="s">
        <v>160</v>
      </c>
      <c r="N59" s="71" t="s">
        <v>160</v>
      </c>
      <c r="O59" s="71" t="s">
        <v>160</v>
      </c>
      <c r="P59" s="71" t="s">
        <v>160</v>
      </c>
      <c r="Q59" s="71" t="s">
        <v>160</v>
      </c>
      <c r="R59" s="71" t="s">
        <v>160</v>
      </c>
      <c r="S59" s="71" t="s">
        <v>160</v>
      </c>
      <c r="T59" s="71" t="s">
        <v>160</v>
      </c>
      <c r="U59" s="71" t="s">
        <v>160</v>
      </c>
      <c r="V59" s="71" t="s">
        <v>160</v>
      </c>
      <c r="W59" s="182"/>
      <c r="X59" s="163"/>
      <c r="Y59" s="163"/>
      <c r="Z59" s="163"/>
      <c r="AA59" s="163"/>
      <c r="AB59" s="163"/>
      <c r="AC59" s="163"/>
      <c r="AD59" s="163"/>
      <c r="AE59" s="163"/>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000000000000004" customHeight="1" x14ac:dyDescent="0.2">
      <c r="A60" s="948" t="s">
        <v>160</v>
      </c>
      <c r="B60" s="949"/>
      <c r="C60" s="949"/>
      <c r="D60" s="949"/>
      <c r="E60" s="949"/>
      <c r="F60" s="949"/>
      <c r="G60" s="949"/>
      <c r="H60" s="950"/>
      <c r="I60" s="83" t="s">
        <v>160</v>
      </c>
      <c r="J60" s="83" t="s">
        <v>160</v>
      </c>
      <c r="K60" s="83" t="s">
        <v>160</v>
      </c>
      <c r="L60" s="83" t="s">
        <v>160</v>
      </c>
      <c r="M60" s="83" t="s">
        <v>160</v>
      </c>
      <c r="N60" s="83" t="s">
        <v>160</v>
      </c>
      <c r="O60" s="83" t="s">
        <v>160</v>
      </c>
      <c r="P60" s="83" t="s">
        <v>160</v>
      </c>
      <c r="Q60" s="83" t="s">
        <v>160</v>
      </c>
      <c r="R60" s="83" t="s">
        <v>160</v>
      </c>
      <c r="S60" s="83" t="s">
        <v>160</v>
      </c>
      <c r="T60" s="83" t="s">
        <v>160</v>
      </c>
      <c r="U60" s="83" t="s">
        <v>160</v>
      </c>
      <c r="V60" s="83" t="s">
        <v>160</v>
      </c>
      <c r="W60" s="182"/>
      <c r="X60" s="163"/>
      <c r="Y60" s="163"/>
      <c r="Z60" s="163"/>
      <c r="AA60" s="163"/>
      <c r="AB60" s="163"/>
      <c r="AC60" s="163"/>
      <c r="AD60" s="163"/>
      <c r="AE60" s="163"/>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25">
      <c r="A61" s="869" t="s">
        <v>176</v>
      </c>
      <c r="B61" s="869"/>
      <c r="C61" s="869"/>
      <c r="D61" s="869"/>
      <c r="E61" s="869"/>
      <c r="F61" s="869"/>
      <c r="G61" s="869"/>
      <c r="H61" s="869"/>
      <c r="I61" s="10">
        <f t="shared" ref="I61:R61" si="10">SUM(I55:I58)</f>
        <v>0</v>
      </c>
      <c r="J61" s="10">
        <f t="shared" si="10"/>
        <v>0</v>
      </c>
      <c r="K61" s="10">
        <f t="shared" si="10"/>
        <v>0</v>
      </c>
      <c r="L61" s="10">
        <f t="shared" si="10"/>
        <v>0</v>
      </c>
      <c r="M61" s="10">
        <f t="shared" si="10"/>
        <v>0</v>
      </c>
      <c r="N61" s="10">
        <f t="shared" si="10"/>
        <v>0</v>
      </c>
      <c r="O61" s="10">
        <f>SUM(O55:O58)</f>
        <v>0</v>
      </c>
      <c r="P61" s="10">
        <f>SUM(P55:P58)</f>
        <v>0</v>
      </c>
      <c r="Q61" s="10">
        <f t="shared" si="10"/>
        <v>0</v>
      </c>
      <c r="R61" s="10">
        <f t="shared" si="10"/>
        <v>0</v>
      </c>
      <c r="S61" s="10">
        <f>SUM(S55:S58)</f>
        <v>0</v>
      </c>
      <c r="T61" s="10">
        <f>SUM(T55:T58)</f>
        <v>0</v>
      </c>
      <c r="U61" s="10">
        <f>SUM(U55:U58)</f>
        <v>0</v>
      </c>
      <c r="V61" s="10">
        <f>SUM(V55:V58)</f>
        <v>0</v>
      </c>
      <c r="W61" s="182"/>
      <c r="X61" s="163"/>
      <c r="Y61" s="163"/>
      <c r="Z61" s="163"/>
      <c r="AA61" s="163"/>
      <c r="AB61" s="163"/>
      <c r="AC61" s="163"/>
      <c r="AD61" s="163"/>
      <c r="AE61" s="163"/>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536" customFormat="1" ht="14.25" x14ac:dyDescent="0.2">
      <c r="A62" s="148" t="s">
        <v>82</v>
      </c>
      <c r="B62" s="148"/>
      <c r="C62" s="148"/>
      <c r="F62" s="149" t="s">
        <v>83</v>
      </c>
      <c r="G62" s="68"/>
      <c r="H62" s="68"/>
      <c r="I62" s="105">
        <v>1</v>
      </c>
      <c r="J62" s="105"/>
      <c r="K62" s="161"/>
      <c r="L62" s="161"/>
      <c r="M62" s="161"/>
      <c r="N62" s="161"/>
      <c r="O62" s="161"/>
      <c r="P62" s="161"/>
      <c r="Q62" s="161"/>
      <c r="R62" s="161"/>
      <c r="S62" s="161"/>
      <c r="T62" s="161"/>
      <c r="U62" s="161"/>
      <c r="V62" s="161"/>
      <c r="W62" s="184"/>
      <c r="X62" s="68"/>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row>
    <row r="63" spans="1:119" s="528" customFormat="1" x14ac:dyDescent="0.2">
      <c r="F63" s="883"/>
      <c r="G63" s="883"/>
      <c r="H63" s="883"/>
      <c r="I63" s="18">
        <v>2</v>
      </c>
      <c r="J63" s="18"/>
      <c r="K63" s="40"/>
      <c r="L63" s="40"/>
      <c r="M63" s="40"/>
      <c r="N63" s="40"/>
      <c r="O63" s="40"/>
      <c r="P63" s="40"/>
      <c r="Q63" s="40"/>
      <c r="R63" s="40"/>
      <c r="S63" s="40"/>
      <c r="T63" s="40"/>
      <c r="U63" s="40"/>
      <c r="V63" s="40"/>
      <c r="W63" s="199"/>
      <c r="X63" s="4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row>
    <row r="64" spans="1:119" s="160" customFormat="1" x14ac:dyDescent="0.2">
      <c r="W64" s="186"/>
    </row>
    <row r="65" spans="1:24"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86"/>
      <c r="X65" s="160"/>
    </row>
    <row r="66" spans="1:24"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86"/>
      <c r="X66" s="160"/>
    </row>
    <row r="67" spans="1:24"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86"/>
      <c r="X67" s="160"/>
    </row>
    <row r="68" spans="1:24"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86"/>
      <c r="X68" s="160"/>
    </row>
    <row r="69" spans="1:24"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86"/>
      <c r="X69" s="160"/>
    </row>
    <row r="70" spans="1:24"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86"/>
      <c r="X70" s="160"/>
    </row>
    <row r="71" spans="1:24"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86"/>
      <c r="X71" s="160"/>
    </row>
    <row r="72" spans="1:24"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86"/>
      <c r="X72" s="160"/>
    </row>
    <row r="73" spans="1:24" x14ac:dyDescent="0.2">
      <c r="A73" s="160"/>
      <c r="B73" s="160"/>
      <c r="C73" s="160"/>
      <c r="D73" s="160"/>
      <c r="E73" s="160"/>
      <c r="F73" s="160"/>
      <c r="G73" s="160"/>
      <c r="H73" s="201" t="s">
        <v>127</v>
      </c>
      <c r="I73" s="202">
        <f>'GW M&amp;M Staffing'!B55</f>
        <v>0</v>
      </c>
      <c r="J73" s="571" t="s">
        <v>667</v>
      </c>
      <c r="K73" s="160"/>
      <c r="L73" s="160"/>
      <c r="M73" s="160"/>
      <c r="N73" s="160"/>
      <c r="O73" s="160"/>
      <c r="P73" s="160"/>
      <c r="Q73" s="160"/>
      <c r="R73" s="160"/>
      <c r="S73" s="160"/>
      <c r="T73" s="160"/>
      <c r="U73" s="160"/>
      <c r="V73" s="160"/>
      <c r="W73" s="186"/>
      <c r="X73" s="160"/>
    </row>
    <row r="74" spans="1:24" x14ac:dyDescent="0.2">
      <c r="A74" s="160"/>
      <c r="B74" s="160"/>
      <c r="C74" s="160"/>
      <c r="D74" s="160"/>
      <c r="E74" s="160"/>
      <c r="F74" s="160"/>
      <c r="G74" s="160"/>
      <c r="H74" s="201"/>
      <c r="I74" s="203">
        <f>SUM(J13:J52,K13:R52,T13:V52)</f>
        <v>0</v>
      </c>
      <c r="J74" s="201" t="s">
        <v>222</v>
      </c>
      <c r="K74" s="160"/>
      <c r="L74" s="160"/>
      <c r="M74" s="160"/>
      <c r="N74" s="160"/>
      <c r="O74" s="160"/>
      <c r="P74" s="160"/>
      <c r="Q74" s="160"/>
      <c r="R74" s="160"/>
      <c r="S74" s="160"/>
      <c r="T74" s="160"/>
      <c r="U74" s="160"/>
      <c r="V74" s="160"/>
      <c r="W74" s="186"/>
      <c r="X74" s="160"/>
    </row>
    <row r="75" spans="1:24" x14ac:dyDescent="0.2">
      <c r="A75" s="160"/>
      <c r="B75" s="160"/>
      <c r="C75" s="160"/>
      <c r="D75" s="160"/>
      <c r="E75" s="160"/>
      <c r="F75" s="160"/>
      <c r="G75" s="160"/>
      <c r="H75" s="201"/>
      <c r="I75" s="203">
        <f>SUM(J55:J58,K55:R58,T55:V58)</f>
        <v>0</v>
      </c>
      <c r="J75" s="201" t="s">
        <v>223</v>
      </c>
      <c r="K75" s="160"/>
      <c r="L75" s="160"/>
      <c r="M75" s="160"/>
      <c r="N75" s="160"/>
      <c r="O75" s="160"/>
      <c r="P75" s="160"/>
      <c r="Q75" s="160"/>
      <c r="R75" s="160"/>
      <c r="S75" s="160"/>
      <c r="T75" s="160"/>
      <c r="U75" s="160"/>
      <c r="V75" s="160"/>
      <c r="W75" s="186"/>
      <c r="X75" s="160"/>
    </row>
    <row r="76" spans="1:24"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86"/>
      <c r="X76" s="160"/>
    </row>
    <row r="77" spans="1:24"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86"/>
      <c r="X77" s="160"/>
    </row>
    <row r="78" spans="1:24"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86"/>
      <c r="X78" s="160"/>
    </row>
    <row r="79" spans="1:24"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86"/>
      <c r="X79" s="160"/>
    </row>
    <row r="80" spans="1:24"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86"/>
      <c r="X80" s="160"/>
    </row>
    <row r="81" spans="1:24"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86"/>
      <c r="X81" s="160"/>
    </row>
    <row r="82" spans="1:24"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86"/>
      <c r="X82" s="160"/>
    </row>
    <row r="83" spans="1:24"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86"/>
      <c r="X83" s="160"/>
    </row>
    <row r="84" spans="1:24"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86"/>
      <c r="X84" s="160"/>
    </row>
    <row r="85" spans="1:24"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86"/>
      <c r="X85" s="160"/>
    </row>
    <row r="86" spans="1:24"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86"/>
      <c r="X86" s="160"/>
    </row>
    <row r="87" spans="1:24"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86"/>
      <c r="X87" s="160"/>
    </row>
    <row r="88" spans="1:24" x14ac:dyDescent="0.2">
      <c r="A88" s="200"/>
      <c r="B88" s="200"/>
      <c r="C88" s="200"/>
      <c r="D88" s="200"/>
      <c r="E88" s="200"/>
      <c r="F88" s="200"/>
      <c r="G88" s="200"/>
      <c r="H88" s="200"/>
      <c r="I88" s="200"/>
      <c r="J88" s="200"/>
      <c r="K88" s="200"/>
      <c r="L88" s="200"/>
      <c r="M88" s="200"/>
      <c r="N88" s="200"/>
      <c r="O88" s="200"/>
      <c r="P88" s="200"/>
      <c r="Q88" s="200"/>
      <c r="R88" s="200"/>
      <c r="S88" s="200"/>
      <c r="T88" s="200"/>
      <c r="U88" s="200"/>
      <c r="V88" s="200"/>
    </row>
    <row r="89" spans="1:24" x14ac:dyDescent="0.2">
      <c r="A89" s="200"/>
      <c r="B89" s="200"/>
      <c r="C89" s="200"/>
      <c r="D89" s="200"/>
      <c r="E89" s="200"/>
      <c r="F89" s="200"/>
      <c r="G89" s="200"/>
      <c r="H89" s="200"/>
      <c r="I89" s="200"/>
      <c r="J89" s="200"/>
      <c r="K89" s="200"/>
      <c r="L89" s="200"/>
      <c r="M89" s="200"/>
      <c r="N89" s="200"/>
      <c r="O89" s="200"/>
      <c r="P89" s="200"/>
      <c r="Q89" s="200"/>
      <c r="R89" s="200"/>
      <c r="S89" s="200"/>
      <c r="T89" s="200"/>
      <c r="U89" s="200"/>
      <c r="V89" s="200"/>
    </row>
    <row r="90" spans="1:24" x14ac:dyDescent="0.2">
      <c r="A90" s="200"/>
      <c r="B90" s="200"/>
      <c r="C90" s="200"/>
      <c r="D90" s="200"/>
      <c r="E90" s="200"/>
      <c r="F90" s="200"/>
      <c r="G90" s="200"/>
      <c r="H90" s="200"/>
      <c r="I90" s="200"/>
      <c r="J90" s="200"/>
      <c r="K90" s="200"/>
      <c r="L90" s="200"/>
      <c r="M90" s="200"/>
      <c r="N90" s="200"/>
      <c r="O90" s="200"/>
      <c r="P90" s="200"/>
      <c r="Q90" s="200"/>
      <c r="R90" s="200"/>
      <c r="S90" s="200"/>
      <c r="T90" s="200"/>
      <c r="U90" s="200"/>
      <c r="V90" s="200"/>
    </row>
    <row r="91" spans="1:24" x14ac:dyDescent="0.2">
      <c r="A91" s="200"/>
      <c r="B91" s="200"/>
      <c r="C91" s="200"/>
      <c r="D91" s="200"/>
      <c r="E91" s="200"/>
      <c r="F91" s="200"/>
      <c r="G91" s="200"/>
      <c r="H91" s="200"/>
      <c r="I91" s="200"/>
      <c r="J91" s="200"/>
      <c r="K91" s="200"/>
      <c r="L91" s="200"/>
      <c r="M91" s="200"/>
      <c r="N91" s="200"/>
      <c r="O91" s="200"/>
      <c r="P91" s="200"/>
      <c r="Q91" s="200"/>
      <c r="R91" s="200"/>
      <c r="S91" s="200"/>
      <c r="T91" s="200"/>
      <c r="U91" s="200"/>
      <c r="V91" s="200"/>
    </row>
    <row r="92" spans="1:24" x14ac:dyDescent="0.2">
      <c r="A92" s="200"/>
      <c r="B92" s="200"/>
      <c r="C92" s="200"/>
      <c r="D92" s="200"/>
      <c r="E92" s="200"/>
      <c r="F92" s="200"/>
      <c r="G92" s="200"/>
      <c r="H92" s="200"/>
      <c r="I92" s="200"/>
      <c r="J92" s="200"/>
      <c r="K92" s="200"/>
      <c r="L92" s="200"/>
      <c r="M92" s="200"/>
      <c r="N92" s="200"/>
      <c r="O92" s="200"/>
      <c r="P92" s="200"/>
      <c r="Q92" s="200"/>
      <c r="R92" s="200"/>
      <c r="S92" s="200"/>
      <c r="T92" s="200"/>
      <c r="U92" s="200"/>
      <c r="V92" s="200"/>
    </row>
    <row r="93" spans="1:24" x14ac:dyDescent="0.2">
      <c r="A93" s="200"/>
      <c r="B93" s="200"/>
      <c r="C93" s="200"/>
      <c r="D93" s="200"/>
      <c r="E93" s="200"/>
      <c r="F93" s="200"/>
      <c r="G93" s="200"/>
      <c r="H93" s="200"/>
      <c r="I93" s="200"/>
      <c r="J93" s="200"/>
      <c r="K93" s="200"/>
      <c r="L93" s="200"/>
      <c r="M93" s="200"/>
      <c r="N93" s="200"/>
      <c r="O93" s="200"/>
      <c r="P93" s="200"/>
      <c r="Q93" s="200"/>
      <c r="R93" s="200"/>
      <c r="S93" s="200"/>
      <c r="T93" s="200"/>
      <c r="U93" s="200"/>
      <c r="V93" s="200"/>
    </row>
    <row r="94" spans="1:24" x14ac:dyDescent="0.2">
      <c r="A94" s="200"/>
      <c r="B94" s="200"/>
      <c r="C94" s="200"/>
      <c r="D94" s="200"/>
      <c r="E94" s="200"/>
      <c r="F94" s="200"/>
      <c r="G94" s="200"/>
      <c r="H94" s="200"/>
      <c r="I94" s="200"/>
      <c r="J94" s="200"/>
      <c r="K94" s="200"/>
      <c r="L94" s="200"/>
      <c r="M94" s="200"/>
      <c r="N94" s="200"/>
      <c r="O94" s="200"/>
      <c r="P94" s="200"/>
      <c r="Q94" s="200"/>
      <c r="R94" s="200"/>
      <c r="S94" s="200"/>
      <c r="T94" s="200"/>
      <c r="U94" s="200"/>
      <c r="V94" s="200"/>
    </row>
    <row r="95" spans="1:24" x14ac:dyDescent="0.2">
      <c r="A95" s="200"/>
      <c r="B95" s="200"/>
      <c r="C95" s="200"/>
      <c r="D95" s="200"/>
      <c r="E95" s="200"/>
      <c r="F95" s="200"/>
      <c r="G95" s="200"/>
      <c r="H95" s="200"/>
      <c r="I95" s="200"/>
      <c r="J95" s="200"/>
      <c r="K95" s="200"/>
      <c r="L95" s="200"/>
      <c r="M95" s="200"/>
      <c r="N95" s="200"/>
      <c r="O95" s="200"/>
      <c r="P95" s="200"/>
      <c r="Q95" s="200"/>
      <c r="R95" s="200"/>
      <c r="S95" s="200"/>
      <c r="T95" s="200"/>
      <c r="U95" s="200"/>
      <c r="V95" s="200"/>
    </row>
    <row r="96" spans="1:24" x14ac:dyDescent="0.2">
      <c r="A96" s="200"/>
      <c r="B96" s="200"/>
      <c r="C96" s="200"/>
      <c r="D96" s="200"/>
      <c r="E96" s="200"/>
      <c r="F96" s="200"/>
      <c r="G96" s="200"/>
      <c r="H96" s="200"/>
      <c r="I96" s="200"/>
      <c r="J96" s="200"/>
      <c r="K96" s="200"/>
      <c r="L96" s="200"/>
      <c r="M96" s="200"/>
      <c r="N96" s="200"/>
      <c r="O96" s="200"/>
      <c r="P96" s="200"/>
      <c r="Q96" s="200"/>
      <c r="R96" s="200"/>
      <c r="S96" s="200"/>
      <c r="T96" s="200"/>
      <c r="U96" s="200"/>
      <c r="V96" s="200"/>
    </row>
    <row r="97" spans="1:22" x14ac:dyDescent="0.2">
      <c r="A97" s="200"/>
      <c r="B97" s="200"/>
      <c r="C97" s="200"/>
      <c r="D97" s="200"/>
      <c r="E97" s="200"/>
      <c r="F97" s="200"/>
      <c r="G97" s="200"/>
      <c r="H97" s="200"/>
      <c r="I97" s="200"/>
      <c r="J97" s="200"/>
      <c r="K97" s="200"/>
      <c r="L97" s="200"/>
      <c r="M97" s="200"/>
      <c r="N97" s="200"/>
      <c r="O97" s="200"/>
      <c r="P97" s="200"/>
      <c r="Q97" s="200"/>
      <c r="R97" s="200"/>
      <c r="S97" s="200"/>
      <c r="T97" s="200"/>
      <c r="U97" s="200"/>
      <c r="V97" s="200"/>
    </row>
    <row r="98" spans="1:22" x14ac:dyDescent="0.2">
      <c r="A98" s="200"/>
      <c r="B98" s="200"/>
      <c r="C98" s="200"/>
      <c r="D98" s="200"/>
      <c r="E98" s="200"/>
      <c r="F98" s="200"/>
      <c r="G98" s="200"/>
      <c r="H98" s="200"/>
      <c r="I98" s="200"/>
      <c r="J98" s="200"/>
      <c r="K98" s="200"/>
      <c r="L98" s="200"/>
      <c r="M98" s="200"/>
      <c r="N98" s="200"/>
      <c r="O98" s="200"/>
      <c r="P98" s="200"/>
      <c r="Q98" s="200"/>
      <c r="R98" s="200"/>
      <c r="S98" s="200"/>
      <c r="T98" s="200"/>
      <c r="U98" s="200"/>
      <c r="V98" s="200"/>
    </row>
    <row r="99" spans="1:22" x14ac:dyDescent="0.2">
      <c r="A99" s="200"/>
      <c r="B99" s="200"/>
      <c r="C99" s="200"/>
      <c r="D99" s="200"/>
      <c r="E99" s="200"/>
      <c r="F99" s="200"/>
      <c r="G99" s="200"/>
      <c r="H99" s="200"/>
      <c r="I99" s="200"/>
      <c r="J99" s="200"/>
      <c r="K99" s="200"/>
      <c r="L99" s="200"/>
      <c r="M99" s="200"/>
      <c r="N99" s="200"/>
      <c r="O99" s="200"/>
      <c r="P99" s="200"/>
      <c r="Q99" s="200"/>
      <c r="R99" s="200"/>
      <c r="S99" s="200"/>
      <c r="T99" s="200"/>
      <c r="U99" s="200"/>
      <c r="V99" s="200"/>
    </row>
    <row r="100" spans="1:22" x14ac:dyDescent="0.2">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row>
    <row r="101" spans="1:22" x14ac:dyDescent="0.2">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row>
    <row r="102" spans="1:22" x14ac:dyDescent="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row>
    <row r="103" spans="1:22" x14ac:dyDescent="0.2">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row>
    <row r="104" spans="1:22" x14ac:dyDescent="0.2">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row>
    <row r="105" spans="1:22" x14ac:dyDescent="0.2">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row>
    <row r="106" spans="1:22" x14ac:dyDescent="0.2">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row>
    <row r="107" spans="1:22" x14ac:dyDescent="0.2">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row>
    <row r="108" spans="1:22" x14ac:dyDescent="0.2">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row>
    <row r="109" spans="1:22" x14ac:dyDescent="0.2">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row>
    <row r="110" spans="1:22" x14ac:dyDescent="0.2">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row>
    <row r="111" spans="1:22" x14ac:dyDescent="0.2">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row>
    <row r="112" spans="1:22" x14ac:dyDescent="0.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row>
    <row r="113" spans="1:22" x14ac:dyDescent="0.2">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row>
    <row r="114" spans="1:22" x14ac:dyDescent="0.2">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row>
    <row r="115" spans="1:22" x14ac:dyDescent="0.2">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row>
    <row r="116" spans="1:22" x14ac:dyDescent="0.2">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row>
    <row r="117" spans="1:22" x14ac:dyDescent="0.2">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row>
    <row r="118" spans="1:22" x14ac:dyDescent="0.2">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row>
    <row r="119" spans="1:22" x14ac:dyDescent="0.2">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row>
    <row r="120" spans="1:22" x14ac:dyDescent="0.2">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row>
    <row r="121" spans="1:22" x14ac:dyDescent="0.2">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row>
    <row r="122" spans="1:22" x14ac:dyDescent="0.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row>
    <row r="123" spans="1:22" x14ac:dyDescent="0.2">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row>
    <row r="124" spans="1:22" x14ac:dyDescent="0.2">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row>
    <row r="125" spans="1:22" x14ac:dyDescent="0.2">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row>
    <row r="126" spans="1:22" x14ac:dyDescent="0.2">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row>
    <row r="127" spans="1:22" x14ac:dyDescent="0.2">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row>
    <row r="128" spans="1:22" x14ac:dyDescent="0.2">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row>
    <row r="129" spans="1:22" x14ac:dyDescent="0.2">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row>
    <row r="130" spans="1:22" x14ac:dyDescent="0.2">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row>
    <row r="131" spans="1:22" x14ac:dyDescent="0.2">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row>
    <row r="132" spans="1:22" x14ac:dyDescent="0.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row>
    <row r="133" spans="1:22" x14ac:dyDescent="0.2">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row>
    <row r="134" spans="1:22" x14ac:dyDescent="0.2">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row>
    <row r="135" spans="1:22" x14ac:dyDescent="0.2">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row>
    <row r="136" spans="1:22" x14ac:dyDescent="0.2">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row>
    <row r="137" spans="1:22" x14ac:dyDescent="0.2">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row>
    <row r="138" spans="1:22" x14ac:dyDescent="0.2">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row>
    <row r="139" spans="1:22" x14ac:dyDescent="0.2">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row>
    <row r="140" spans="1:22" x14ac:dyDescent="0.2">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row>
    <row r="141" spans="1:22" x14ac:dyDescent="0.2">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row>
    <row r="142" spans="1:22" x14ac:dyDescent="0.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row>
    <row r="143" spans="1:22" x14ac:dyDescent="0.2">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row>
    <row r="144" spans="1:22" x14ac:dyDescent="0.2">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row>
    <row r="145" spans="1:22" x14ac:dyDescent="0.2">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row>
    <row r="146" spans="1:22" x14ac:dyDescent="0.2">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row>
    <row r="147" spans="1:22" x14ac:dyDescent="0.2">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row>
    <row r="148" spans="1:22" x14ac:dyDescent="0.2">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row>
    <row r="149" spans="1:22" x14ac:dyDescent="0.2">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row>
    <row r="150" spans="1:22" x14ac:dyDescent="0.2">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row>
    <row r="151" spans="1:22" x14ac:dyDescent="0.2">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row>
    <row r="152" spans="1:22" x14ac:dyDescent="0.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row>
    <row r="153" spans="1:22" x14ac:dyDescent="0.2">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row>
    <row r="154" spans="1:22" x14ac:dyDescent="0.2">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row>
    <row r="155" spans="1:22" x14ac:dyDescent="0.2">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row>
    <row r="156" spans="1:22" x14ac:dyDescent="0.2">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row>
    <row r="157" spans="1:22" x14ac:dyDescent="0.2">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row>
    <row r="158" spans="1:22" x14ac:dyDescent="0.2">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row>
    <row r="159" spans="1:22" x14ac:dyDescent="0.2">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row>
    <row r="160" spans="1:22" x14ac:dyDescent="0.2">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row>
    <row r="161" spans="1:22" x14ac:dyDescent="0.2">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row>
    <row r="162" spans="1:22" x14ac:dyDescent="0.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row>
    <row r="163" spans="1:22" x14ac:dyDescent="0.2">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row>
    <row r="164" spans="1:22" x14ac:dyDescent="0.2">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row>
    <row r="165" spans="1:22" x14ac:dyDescent="0.2">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row>
    <row r="166" spans="1:22" x14ac:dyDescent="0.2">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row>
    <row r="167" spans="1:22" x14ac:dyDescent="0.2">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row>
    <row r="168" spans="1:22" x14ac:dyDescent="0.2">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row>
    <row r="169" spans="1:22" x14ac:dyDescent="0.2">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row>
    <row r="170" spans="1:22" x14ac:dyDescent="0.2">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row>
    <row r="171" spans="1:22" x14ac:dyDescent="0.2">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row>
    <row r="172" spans="1:22" x14ac:dyDescent="0.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row>
    <row r="173" spans="1:22" x14ac:dyDescent="0.2">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row>
    <row r="174" spans="1:22" x14ac:dyDescent="0.2">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row>
    <row r="175" spans="1:22" x14ac:dyDescent="0.2">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row>
    <row r="176" spans="1:22" x14ac:dyDescent="0.2">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row>
    <row r="177" spans="1:22" x14ac:dyDescent="0.2">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row>
    <row r="178" spans="1:22" x14ac:dyDescent="0.2">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row>
    <row r="179" spans="1:22" x14ac:dyDescent="0.2">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row>
    <row r="180" spans="1:22" x14ac:dyDescent="0.2">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row>
  </sheetData>
  <sheetProtection password="C79E" sheet="1" objects="1" scenarios="1" formatCells="0" formatColumns="0" formatRows="0"/>
  <mergeCells count="77">
    <mergeCell ref="A60:H60"/>
    <mergeCell ref="A61:H61"/>
    <mergeCell ref="F63:H63"/>
    <mergeCell ref="K5:R5"/>
    <mergeCell ref="A54:H54"/>
    <mergeCell ref="A55:H55"/>
    <mergeCell ref="B56:H56"/>
    <mergeCell ref="A57:H57"/>
    <mergeCell ref="B58:H58"/>
    <mergeCell ref="A59:H59"/>
    <mergeCell ref="B48:G48"/>
    <mergeCell ref="B49:G49"/>
    <mergeCell ref="B50:G50"/>
    <mergeCell ref="B51:G51"/>
    <mergeCell ref="B52:G52"/>
    <mergeCell ref="A53:H53"/>
    <mergeCell ref="B47:G47"/>
    <mergeCell ref="B36:H36"/>
    <mergeCell ref="B37:H37"/>
    <mergeCell ref="B38:H38"/>
    <mergeCell ref="B39:H39"/>
    <mergeCell ref="B40:H40"/>
    <mergeCell ref="B41:H41"/>
    <mergeCell ref="B42:H42"/>
    <mergeCell ref="B43:H43"/>
    <mergeCell ref="B44:H44"/>
    <mergeCell ref="B45:H45"/>
    <mergeCell ref="B46:H46"/>
    <mergeCell ref="B35:H35"/>
    <mergeCell ref="B24:H24"/>
    <mergeCell ref="B25:H25"/>
    <mergeCell ref="B26:H26"/>
    <mergeCell ref="B27:H27"/>
    <mergeCell ref="B28:H28"/>
    <mergeCell ref="B29:H29"/>
    <mergeCell ref="B30:H30"/>
    <mergeCell ref="B31:H31"/>
    <mergeCell ref="B32:H32"/>
    <mergeCell ref="B33:H33"/>
    <mergeCell ref="B34:H34"/>
    <mergeCell ref="B23:H23"/>
    <mergeCell ref="B12:H12"/>
    <mergeCell ref="B13:H13"/>
    <mergeCell ref="B14:H14"/>
    <mergeCell ref="B15:H15"/>
    <mergeCell ref="B16:H16"/>
    <mergeCell ref="B17:H17"/>
    <mergeCell ref="B18:H18"/>
    <mergeCell ref="B19:H19"/>
    <mergeCell ref="B20:H20"/>
    <mergeCell ref="B21:H21"/>
    <mergeCell ref="A22:H22"/>
    <mergeCell ref="T4:V4"/>
    <mergeCell ref="M1:M3"/>
    <mergeCell ref="N1:N3"/>
    <mergeCell ref="O1:O3"/>
    <mergeCell ref="P1:P3"/>
    <mergeCell ref="Q1:Q3"/>
    <mergeCell ref="R1:R3"/>
    <mergeCell ref="S1:S3"/>
    <mergeCell ref="T1:T3"/>
    <mergeCell ref="U1:U3"/>
    <mergeCell ref="V1:V3"/>
    <mergeCell ref="L1:L3"/>
    <mergeCell ref="B11:H11"/>
    <mergeCell ref="A4:H4"/>
    <mergeCell ref="K4:R4"/>
    <mergeCell ref="A6:H6"/>
    <mergeCell ref="A7:H7"/>
    <mergeCell ref="A8:H8"/>
    <mergeCell ref="A9:H9"/>
    <mergeCell ref="A10:H10"/>
    <mergeCell ref="A3:H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K655"/>
  <sheetViews>
    <sheetView topLeftCell="B1" zoomScale="75" zoomScaleNormal="75" workbookViewId="0">
      <selection activeCell="AG3" sqref="AG3:AH3"/>
    </sheetView>
  </sheetViews>
  <sheetFormatPr defaultColWidth="21.7109375" defaultRowHeight="15" x14ac:dyDescent="0.2"/>
  <cols>
    <col min="1" max="1" width="32.140625" style="3" customWidth="1"/>
    <col min="2" max="2" width="26.7109375" style="1" customWidth="1"/>
    <col min="3" max="3" width="10.28515625" style="1" bestFit="1" customWidth="1"/>
    <col min="4" max="4" width="8" style="1" customWidth="1"/>
    <col min="5" max="5" width="6" style="1" bestFit="1" customWidth="1"/>
    <col min="6" max="6" width="14.7109375" style="1" customWidth="1"/>
    <col min="7" max="7" width="12.85546875" style="1" customWidth="1"/>
    <col min="8" max="8" width="10.7109375" style="1" customWidth="1"/>
    <col min="9" max="9" width="12.85546875" style="1" customWidth="1"/>
    <col min="10" max="18" width="10.7109375" style="1" customWidth="1"/>
    <col min="19" max="19" width="12.85546875" style="1" customWidth="1"/>
    <col min="20" max="20" width="10.7109375" style="1" customWidth="1"/>
    <col min="21" max="21" width="12.85546875" style="1" customWidth="1"/>
    <col min="22" max="22" width="10.7109375" style="1" customWidth="1"/>
    <col min="23" max="23" width="12.85546875" style="1" customWidth="1"/>
    <col min="24" max="24" width="10.7109375" style="1" customWidth="1"/>
    <col min="25" max="25" width="12.85546875" style="1" customWidth="1"/>
    <col min="26" max="26" width="10.7109375" style="1" customWidth="1"/>
    <col min="27" max="27" width="12.85546875" style="1" customWidth="1"/>
    <col min="28" max="28" width="10.7109375" style="1" customWidth="1"/>
    <col min="29" max="29" width="12.85546875" style="1" customWidth="1"/>
    <col min="30" max="30" width="10.7109375" style="1" customWidth="1"/>
    <col min="31" max="31" width="12.85546875" style="1" customWidth="1"/>
    <col min="32" max="32" width="10.7109375" style="1" customWidth="1"/>
    <col min="33" max="33" width="13.7109375" style="1" customWidth="1"/>
    <col min="34" max="36" width="13.7109375" style="3" customWidth="1"/>
    <col min="37" max="38" width="13.7109375" style="1" customWidth="1"/>
    <col min="39" max="42" width="13.7109375" style="628" customWidth="1"/>
    <col min="43" max="43" width="8.7109375" style="227" customWidth="1"/>
    <col min="44" max="44" width="26" style="227" customWidth="1"/>
    <col min="45" max="45" width="2.5703125" style="227" customWidth="1"/>
    <col min="46" max="46" width="17.140625" style="355" bestFit="1" customWidth="1"/>
    <col min="47" max="47" width="19.5703125" style="359" bestFit="1" customWidth="1"/>
    <col min="48" max="48" width="46" style="359" customWidth="1"/>
    <col min="49" max="49" width="24.28515625" style="359" bestFit="1" customWidth="1"/>
    <col min="50" max="50" width="15" style="351" customWidth="1"/>
    <col min="51" max="51" width="16" style="351" customWidth="1"/>
    <col min="52" max="52" width="27" style="359" bestFit="1" customWidth="1"/>
    <col min="53" max="53" width="10" style="359" bestFit="1" customWidth="1"/>
    <col min="54" max="54" width="10.28515625" style="359" customWidth="1"/>
    <col min="55" max="55" width="14.42578125" style="359" customWidth="1"/>
    <col min="56" max="56" width="8.42578125" style="366" customWidth="1"/>
    <col min="57" max="57" width="30.28515625" style="359" bestFit="1" customWidth="1"/>
    <col min="58" max="58" width="6.85546875" style="160" bestFit="1" customWidth="1"/>
    <col min="59" max="59" width="19.28515625" style="160" bestFit="1" customWidth="1"/>
    <col min="60" max="60" width="51.85546875" style="160" customWidth="1"/>
    <col min="61" max="61" width="42.28515625" style="160" customWidth="1"/>
    <col min="62" max="63" width="21.7109375" style="160"/>
    <col min="64" max="16384" width="21.7109375" style="1"/>
  </cols>
  <sheetData>
    <row r="1" spans="1:63" ht="18.75" customHeight="1" thickBot="1" x14ac:dyDescent="0.25">
      <c r="A1" s="862" t="str">
        <f>'SC Staffing Summary'!A1:F2</f>
        <v>FY 2016</v>
      </c>
      <c r="B1" s="862"/>
      <c r="C1" s="862"/>
      <c r="D1" s="862"/>
      <c r="E1" s="862"/>
      <c r="F1" s="863"/>
      <c r="G1" s="20"/>
      <c r="H1" s="20"/>
      <c r="I1" s="918" t="s">
        <v>601</v>
      </c>
      <c r="J1" s="919"/>
      <c r="K1" s="919"/>
      <c r="L1" s="919"/>
      <c r="M1" s="919"/>
      <c r="N1" s="919"/>
      <c r="O1" s="919"/>
      <c r="P1" s="919"/>
      <c r="Q1" s="919"/>
      <c r="R1" s="919"/>
      <c r="S1" s="919"/>
      <c r="T1" s="919"/>
      <c r="U1" s="919"/>
      <c r="V1" s="919"/>
      <c r="W1" s="919"/>
      <c r="X1" s="919"/>
      <c r="Y1" s="919"/>
      <c r="Z1" s="919"/>
      <c r="AA1" s="919"/>
      <c r="AB1" s="919"/>
      <c r="AC1" s="919"/>
      <c r="AD1" s="919"/>
      <c r="AE1" s="919"/>
      <c r="AF1" s="919"/>
      <c r="AG1" s="919"/>
      <c r="AH1" s="919"/>
      <c r="AI1" s="919"/>
      <c r="AJ1" s="919"/>
      <c r="AK1" s="919"/>
      <c r="AL1" s="919"/>
      <c r="AM1" s="761"/>
      <c r="AN1" s="761"/>
      <c r="AO1" s="761"/>
      <c r="AP1" s="763"/>
    </row>
    <row r="2" spans="1:63" ht="21.6" customHeight="1" thickBot="1" x14ac:dyDescent="0.25">
      <c r="A2" s="862"/>
      <c r="B2" s="862"/>
      <c r="C2" s="862"/>
      <c r="D2" s="862"/>
      <c r="E2" s="862"/>
      <c r="F2" s="863"/>
      <c r="G2" s="989"/>
      <c r="H2" s="990"/>
      <c r="I2" s="924" t="s">
        <v>602</v>
      </c>
      <c r="J2" s="925"/>
      <c r="K2" s="925"/>
      <c r="L2" s="925"/>
      <c r="M2" s="925"/>
      <c r="N2" s="925"/>
      <c r="O2" s="925"/>
      <c r="P2" s="925"/>
      <c r="Q2" s="925"/>
      <c r="R2" s="925"/>
      <c r="S2" s="925"/>
      <c r="T2" s="925"/>
      <c r="U2" s="925"/>
      <c r="V2" s="925"/>
      <c r="W2" s="925"/>
      <c r="X2" s="925"/>
      <c r="Y2" s="925"/>
      <c r="Z2" s="925"/>
      <c r="AA2" s="925"/>
      <c r="AB2" s="925"/>
      <c r="AC2" s="925"/>
      <c r="AD2" s="925"/>
      <c r="AE2" s="925"/>
      <c r="AF2" s="925"/>
      <c r="AG2" s="925"/>
      <c r="AH2" s="925"/>
      <c r="AI2" s="925"/>
      <c r="AJ2" s="925"/>
      <c r="AK2" s="925"/>
      <c r="AL2" s="925"/>
      <c r="AM2" s="925"/>
      <c r="AN2" s="925"/>
      <c r="AO2" s="925"/>
      <c r="AP2" s="977"/>
      <c r="AQ2" s="308"/>
      <c r="AR2" s="308"/>
      <c r="AS2" s="308"/>
      <c r="AT2" s="354"/>
      <c r="AU2" s="358"/>
      <c r="BE2" s="358"/>
    </row>
    <row r="3" spans="1:63" ht="43.5" customHeight="1" thickBot="1" x14ac:dyDescent="0.25">
      <c r="A3" s="860" t="str">
        <f>'START HERE'!$C$3</f>
        <v>XX</v>
      </c>
      <c r="B3" s="860"/>
      <c r="C3" s="860"/>
      <c r="D3" s="860"/>
      <c r="E3" s="860"/>
      <c r="F3" s="861"/>
      <c r="G3" s="991" t="s">
        <v>600</v>
      </c>
      <c r="H3" s="992"/>
      <c r="I3" s="984" t="s">
        <v>841</v>
      </c>
      <c r="J3" s="985"/>
      <c r="K3" s="984" t="s">
        <v>503</v>
      </c>
      <c r="L3" s="985"/>
      <c r="M3" s="984" t="s">
        <v>842</v>
      </c>
      <c r="N3" s="985"/>
      <c r="O3" s="984" t="s">
        <v>843</v>
      </c>
      <c r="P3" s="985"/>
      <c r="Q3" s="984" t="s">
        <v>506</v>
      </c>
      <c r="R3" s="985"/>
      <c r="S3" s="984" t="s">
        <v>507</v>
      </c>
      <c r="T3" s="985"/>
      <c r="U3" s="982" t="s">
        <v>844</v>
      </c>
      <c r="V3" s="983"/>
      <c r="W3" s="982" t="s">
        <v>845</v>
      </c>
      <c r="X3" s="983"/>
      <c r="Y3" s="982" t="s">
        <v>846</v>
      </c>
      <c r="Z3" s="983"/>
      <c r="AA3" s="980" t="s">
        <v>847</v>
      </c>
      <c r="AB3" s="981"/>
      <c r="AC3" s="980" t="s">
        <v>848</v>
      </c>
      <c r="AD3" s="981"/>
      <c r="AE3" s="980" t="s">
        <v>849</v>
      </c>
      <c r="AF3" s="981"/>
      <c r="AG3" s="973" t="s">
        <v>851</v>
      </c>
      <c r="AH3" s="986"/>
      <c r="AI3" s="973" t="s">
        <v>852</v>
      </c>
      <c r="AJ3" s="986"/>
      <c r="AK3" s="973" t="s">
        <v>853</v>
      </c>
      <c r="AL3" s="974"/>
      <c r="AM3" s="973" t="s">
        <v>854</v>
      </c>
      <c r="AN3" s="974"/>
      <c r="AO3" s="973" t="s">
        <v>855</v>
      </c>
      <c r="AP3" s="974"/>
      <c r="AQ3" s="308"/>
      <c r="AR3" s="308"/>
      <c r="AS3" s="308"/>
      <c r="BA3" s="134"/>
      <c r="BB3" s="134"/>
      <c r="BC3" s="134"/>
    </row>
    <row r="4" spans="1:63" ht="44.45" customHeight="1" thickBot="1" x14ac:dyDescent="0.25">
      <c r="A4" s="860" t="str">
        <f>'START HERE'!C4</f>
        <v>GGXXXX0000</v>
      </c>
      <c r="B4" s="860"/>
      <c r="C4" s="860"/>
      <c r="D4" s="860"/>
      <c r="E4" s="860"/>
      <c r="F4" s="861"/>
      <c r="G4" s="993"/>
      <c r="H4" s="994"/>
      <c r="I4" s="978" t="s">
        <v>856</v>
      </c>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c r="AO4" s="979"/>
      <c r="AP4" s="979"/>
      <c r="AS4" s="310"/>
      <c r="AT4" s="388"/>
      <c r="BA4" s="134"/>
      <c r="BB4" s="134"/>
      <c r="BC4" s="134"/>
    </row>
    <row r="5" spans="1:63" s="2" customFormat="1" ht="21" customHeight="1" thickBot="1" x14ac:dyDescent="0.3">
      <c r="A5" s="458"/>
      <c r="B5" s="456"/>
      <c r="C5" s="456"/>
      <c r="D5" s="456"/>
      <c r="E5" s="456"/>
      <c r="F5" s="456"/>
      <c r="G5" s="993"/>
      <c r="H5" s="994"/>
      <c r="I5" s="975" t="s">
        <v>193</v>
      </c>
      <c r="J5" s="976"/>
      <c r="K5" s="975" t="s">
        <v>193</v>
      </c>
      <c r="L5" s="976"/>
      <c r="M5" s="975" t="s">
        <v>193</v>
      </c>
      <c r="N5" s="976"/>
      <c r="O5" s="975" t="s">
        <v>193</v>
      </c>
      <c r="P5" s="976"/>
      <c r="Q5" s="975" t="s">
        <v>193</v>
      </c>
      <c r="R5" s="976"/>
      <c r="S5" s="975" t="s">
        <v>193</v>
      </c>
      <c r="T5" s="976"/>
      <c r="U5" s="975" t="s">
        <v>193</v>
      </c>
      <c r="V5" s="976"/>
      <c r="W5" s="975" t="s">
        <v>193</v>
      </c>
      <c r="X5" s="976"/>
      <c r="Y5" s="975" t="s">
        <v>193</v>
      </c>
      <c r="Z5" s="976"/>
      <c r="AA5" s="975" t="s">
        <v>193</v>
      </c>
      <c r="AB5" s="976"/>
      <c r="AC5" s="975" t="s">
        <v>193</v>
      </c>
      <c r="AD5" s="976"/>
      <c r="AE5" s="975" t="s">
        <v>193</v>
      </c>
      <c r="AF5" s="976"/>
      <c r="AG5" s="975" t="s">
        <v>193</v>
      </c>
      <c r="AH5" s="976"/>
      <c r="AI5" s="975" t="s">
        <v>193</v>
      </c>
      <c r="AJ5" s="976"/>
      <c r="AK5" s="975" t="s">
        <v>193</v>
      </c>
      <c r="AL5" s="976"/>
      <c r="AM5" s="975" t="s">
        <v>193</v>
      </c>
      <c r="AN5" s="976"/>
      <c r="AO5" s="975" t="s">
        <v>193</v>
      </c>
      <c r="AP5" s="976"/>
      <c r="AR5" s="181"/>
      <c r="AS5" s="311"/>
      <c r="AT5" s="389"/>
      <c r="AU5" s="376"/>
      <c r="AV5" s="389" t="s">
        <v>850</v>
      </c>
      <c r="AW5" s="376"/>
      <c r="AX5" s="351"/>
      <c r="AY5" s="351"/>
      <c r="AZ5" s="376"/>
      <c r="BA5" s="134"/>
      <c r="BB5" s="134"/>
      <c r="BC5" s="367"/>
      <c r="BD5" s="452"/>
      <c r="BE5" s="376"/>
      <c r="BF5" s="160"/>
      <c r="BG5" s="160"/>
      <c r="BH5" s="160"/>
      <c r="BI5" s="160"/>
      <c r="BJ5" s="160"/>
      <c r="BK5" s="160"/>
    </row>
    <row r="6" spans="1:63" s="46" customFormat="1" ht="77.25" customHeight="1" x14ac:dyDescent="0.25">
      <c r="A6" s="43" t="s">
        <v>153</v>
      </c>
      <c r="B6" s="43" t="s">
        <v>154</v>
      </c>
      <c r="C6" s="329" t="s">
        <v>799</v>
      </c>
      <c r="D6" s="43" t="s">
        <v>155</v>
      </c>
      <c r="E6" s="43" t="s">
        <v>156</v>
      </c>
      <c r="F6" s="44" t="s">
        <v>157</v>
      </c>
      <c r="G6" s="341" t="s">
        <v>158</v>
      </c>
      <c r="H6" s="341" t="s">
        <v>159</v>
      </c>
      <c r="I6" s="340" t="s">
        <v>158</v>
      </c>
      <c r="J6" s="338" t="s">
        <v>159</v>
      </c>
      <c r="K6" s="340" t="s">
        <v>158</v>
      </c>
      <c r="L6" s="338" t="s">
        <v>159</v>
      </c>
      <c r="M6" s="340" t="s">
        <v>158</v>
      </c>
      <c r="N6" s="338" t="s">
        <v>159</v>
      </c>
      <c r="O6" s="340" t="s">
        <v>158</v>
      </c>
      <c r="P6" s="338" t="s">
        <v>159</v>
      </c>
      <c r="Q6" s="340" t="s">
        <v>158</v>
      </c>
      <c r="R6" s="338" t="s">
        <v>159</v>
      </c>
      <c r="S6" s="338" t="s">
        <v>158</v>
      </c>
      <c r="T6" s="338" t="s">
        <v>159</v>
      </c>
      <c r="U6" s="338" t="s">
        <v>158</v>
      </c>
      <c r="V6" s="338" t="s">
        <v>159</v>
      </c>
      <c r="W6" s="338" t="s">
        <v>158</v>
      </c>
      <c r="X6" s="338" t="s">
        <v>159</v>
      </c>
      <c r="Y6" s="338" t="s">
        <v>158</v>
      </c>
      <c r="Z6" s="338" t="s">
        <v>159</v>
      </c>
      <c r="AA6" s="338" t="s">
        <v>158</v>
      </c>
      <c r="AB6" s="338" t="s">
        <v>159</v>
      </c>
      <c r="AC6" s="338" t="s">
        <v>158</v>
      </c>
      <c r="AD6" s="338" t="s">
        <v>159</v>
      </c>
      <c r="AE6" s="338" t="s">
        <v>158</v>
      </c>
      <c r="AF6" s="338" t="s">
        <v>159</v>
      </c>
      <c r="AG6" s="337" t="s">
        <v>158</v>
      </c>
      <c r="AH6" s="338" t="s">
        <v>159</v>
      </c>
      <c r="AI6" s="338"/>
      <c r="AJ6" s="338"/>
      <c r="AK6" s="338" t="s">
        <v>158</v>
      </c>
      <c r="AL6" s="338" t="s">
        <v>159</v>
      </c>
      <c r="AM6" s="338" t="s">
        <v>158</v>
      </c>
      <c r="AN6" s="338" t="s">
        <v>159</v>
      </c>
      <c r="AO6" s="338" t="s">
        <v>158</v>
      </c>
      <c r="AP6" s="338" t="s">
        <v>159</v>
      </c>
      <c r="AQ6" s="377"/>
      <c r="AR6" s="377"/>
      <c r="AS6" s="311"/>
      <c r="AT6" s="540" t="s">
        <v>298</v>
      </c>
      <c r="AU6" s="541" t="s">
        <v>352</v>
      </c>
      <c r="AV6" s="556" t="s">
        <v>353</v>
      </c>
      <c r="AW6" s="557" t="s">
        <v>354</v>
      </c>
      <c r="AX6" s="558" t="s">
        <v>809</v>
      </c>
      <c r="AY6" s="558" t="s">
        <v>857</v>
      </c>
      <c r="AZ6" s="559" t="s">
        <v>355</v>
      </c>
      <c r="BA6" s="582" t="s">
        <v>437</v>
      </c>
      <c r="BB6" s="582" t="s">
        <v>858</v>
      </c>
      <c r="BC6" s="583" t="s">
        <v>438</v>
      </c>
      <c r="BD6" s="390"/>
      <c r="BE6" s="375"/>
      <c r="BF6" s="160"/>
      <c r="BG6" s="160"/>
      <c r="BH6" s="160"/>
      <c r="BI6" s="160"/>
      <c r="BJ6" s="160"/>
      <c r="BK6" s="160"/>
    </row>
    <row r="7" spans="1:63" s="57" customFormat="1" ht="15" customHeight="1" x14ac:dyDescent="0.2">
      <c r="A7" s="85"/>
      <c r="B7" s="445" t="s">
        <v>161</v>
      </c>
      <c r="C7" s="86">
        <f>SUM(C8:C42)</f>
        <v>0</v>
      </c>
      <c r="D7" s="445"/>
      <c r="E7" s="445"/>
      <c r="F7" s="770">
        <f>SUM(G7,I7,K7,M7,O7,Q7,S7,U7,W7,Y7,AA7,AC7,AE7,AG7,AI7,AK7,AM7,AO7)</f>
        <v>0</v>
      </c>
      <c r="G7" s="339">
        <f>SUM(G8:G42)</f>
        <v>0</v>
      </c>
      <c r="H7" s="86">
        <f t="shared" ref="H7:AL7" si="0">SUM(H8:H42)</f>
        <v>0</v>
      </c>
      <c r="I7" s="339">
        <f t="shared" si="0"/>
        <v>0</v>
      </c>
      <c r="J7" s="86">
        <f t="shared" si="0"/>
        <v>0</v>
      </c>
      <c r="K7" s="339">
        <f t="shared" ref="K7:R7" si="1">SUM(K8:K42)</f>
        <v>0</v>
      </c>
      <c r="L7" s="86">
        <f t="shared" si="1"/>
        <v>0</v>
      </c>
      <c r="M7" s="339">
        <f t="shared" si="1"/>
        <v>0</v>
      </c>
      <c r="N7" s="86">
        <f t="shared" si="1"/>
        <v>0</v>
      </c>
      <c r="O7" s="339">
        <f t="shared" si="1"/>
        <v>0</v>
      </c>
      <c r="P7" s="86">
        <f t="shared" si="1"/>
        <v>0</v>
      </c>
      <c r="Q7" s="339">
        <f t="shared" si="1"/>
        <v>0</v>
      </c>
      <c r="R7" s="86">
        <f t="shared" si="1"/>
        <v>0</v>
      </c>
      <c r="S7" s="339">
        <f t="shared" si="0"/>
        <v>0</v>
      </c>
      <c r="T7" s="86">
        <f t="shared" si="0"/>
        <v>0</v>
      </c>
      <c r="U7" s="339">
        <f>SUM(U8:U42)</f>
        <v>0</v>
      </c>
      <c r="V7" s="86">
        <f>SUM(V8:V42)</f>
        <v>0</v>
      </c>
      <c r="W7" s="339">
        <f t="shared" si="0"/>
        <v>0</v>
      </c>
      <c r="X7" s="86">
        <f t="shared" si="0"/>
        <v>0</v>
      </c>
      <c r="Y7" s="339">
        <f>SUM(Y8:Y42)</f>
        <v>0</v>
      </c>
      <c r="Z7" s="86">
        <f>SUM(Z8:Z42)</f>
        <v>0</v>
      </c>
      <c r="AA7" s="339">
        <f t="shared" si="0"/>
        <v>0</v>
      </c>
      <c r="AB7" s="86">
        <f t="shared" si="0"/>
        <v>0</v>
      </c>
      <c r="AC7" s="339">
        <f t="shared" si="0"/>
        <v>0</v>
      </c>
      <c r="AD7" s="86">
        <f t="shared" si="0"/>
        <v>0</v>
      </c>
      <c r="AE7" s="339">
        <f t="shared" si="0"/>
        <v>0</v>
      </c>
      <c r="AF7" s="86">
        <f t="shared" si="0"/>
        <v>0</v>
      </c>
      <c r="AG7" s="339">
        <f t="shared" si="0"/>
        <v>0</v>
      </c>
      <c r="AH7" s="86">
        <f t="shared" si="0"/>
        <v>0</v>
      </c>
      <c r="AI7" s="339">
        <f>SUM(AI8:AI42)</f>
        <v>0</v>
      </c>
      <c r="AJ7" s="86">
        <f>SUM(AJ8:AJ42)</f>
        <v>0</v>
      </c>
      <c r="AK7" s="339">
        <f t="shared" si="0"/>
        <v>0</v>
      </c>
      <c r="AL7" s="86">
        <f t="shared" si="0"/>
        <v>0</v>
      </c>
      <c r="AM7" s="339">
        <f>SUM(AM8:AM42)</f>
        <v>0</v>
      </c>
      <c r="AN7" s="662">
        <f>SUM(AN8:AN42)</f>
        <v>0</v>
      </c>
      <c r="AO7" s="339">
        <f>SUM(AO8:AO42)</f>
        <v>0</v>
      </c>
      <c r="AP7" s="662">
        <f>SUM(AP8:AP42)</f>
        <v>0</v>
      </c>
      <c r="AQ7" s="311"/>
      <c r="AR7" s="311"/>
      <c r="AS7" s="311"/>
      <c r="AT7" s="585" t="s">
        <v>249</v>
      </c>
      <c r="AU7" s="542" t="s">
        <v>312</v>
      </c>
      <c r="AV7" s="561" t="s">
        <v>313</v>
      </c>
      <c r="AW7" s="562">
        <v>18</v>
      </c>
      <c r="AX7" s="589" t="s">
        <v>859</v>
      </c>
      <c r="AY7" s="589" t="s">
        <v>628</v>
      </c>
      <c r="AZ7" s="563" t="s">
        <v>357</v>
      </c>
      <c r="BA7" s="591" t="s">
        <v>439</v>
      </c>
      <c r="BB7" s="592"/>
      <c r="BC7" s="593"/>
      <c r="BD7" s="371"/>
      <c r="BE7" s="373"/>
      <c r="BF7" s="160"/>
      <c r="BG7" s="160"/>
      <c r="BH7" s="160"/>
      <c r="BI7" s="160"/>
      <c r="BJ7" s="160"/>
      <c r="BK7" s="160"/>
    </row>
    <row r="8" spans="1:63" s="66" customFormat="1" ht="15" customHeight="1" x14ac:dyDescent="0.25">
      <c r="A8" s="127">
        <f>'SC Staffing Summary'!$A$8</f>
        <v>0</v>
      </c>
      <c r="B8" s="128" t="str">
        <f>'SC Staffing Summary'!$B$8</f>
        <v>NAWQA-- SC Contact</v>
      </c>
      <c r="C8" s="65">
        <f>SUM(H8,J8,L8,N8,P8,R8,T8,AB8,AD8,AF8,AH8,AJ8,AL8,AN8,AP8)</f>
        <v>0</v>
      </c>
      <c r="D8" s="169">
        <f>'SC Staffing Summary'!D8</f>
        <v>0</v>
      </c>
      <c r="E8" s="169">
        <f>'SC Staffing Summary'!E8</f>
        <v>0</v>
      </c>
      <c r="F8" s="436">
        <f>'SC Staffing Summary'!F8</f>
        <v>0</v>
      </c>
      <c r="G8" s="64">
        <f>$F$8*H8</f>
        <v>0</v>
      </c>
      <c r="H8" s="63">
        <v>0</v>
      </c>
      <c r="I8" s="64">
        <f>$F$8*J8</f>
        <v>0</v>
      </c>
      <c r="J8" s="63">
        <v>0</v>
      </c>
      <c r="K8" s="64">
        <f>$F$8*L8</f>
        <v>0</v>
      </c>
      <c r="L8" s="63">
        <v>0</v>
      </c>
      <c r="M8" s="64">
        <f>$F$8*N8</f>
        <v>0</v>
      </c>
      <c r="N8" s="63">
        <v>0</v>
      </c>
      <c r="O8" s="64">
        <f>$F$8*P8</f>
        <v>0</v>
      </c>
      <c r="P8" s="63">
        <v>0</v>
      </c>
      <c r="Q8" s="64">
        <f>$F$8*R8</f>
        <v>0</v>
      </c>
      <c r="R8" s="63">
        <v>0</v>
      </c>
      <c r="S8" s="64">
        <f>$F$8*T8</f>
        <v>0</v>
      </c>
      <c r="T8" s="63">
        <v>0</v>
      </c>
      <c r="U8" s="64">
        <f>$F$8*V8</f>
        <v>0</v>
      </c>
      <c r="V8" s="650">
        <v>0</v>
      </c>
      <c r="W8" s="64">
        <f>$F$8*X8</f>
        <v>0</v>
      </c>
      <c r="X8" s="650">
        <v>0</v>
      </c>
      <c r="Y8" s="64">
        <f>$F$8*Z8</f>
        <v>0</v>
      </c>
      <c r="Z8" s="650">
        <v>0</v>
      </c>
      <c r="AA8" s="64">
        <f>$F$8*AB8</f>
        <v>0</v>
      </c>
      <c r="AB8" s="63">
        <v>0</v>
      </c>
      <c r="AC8" s="64">
        <f>$F$8*AD8</f>
        <v>0</v>
      </c>
      <c r="AD8" s="63">
        <v>0</v>
      </c>
      <c r="AE8" s="64">
        <f>$F$8*AF8</f>
        <v>0</v>
      </c>
      <c r="AF8" s="63">
        <v>0</v>
      </c>
      <c r="AG8" s="64">
        <f>$F$8*AH8</f>
        <v>0</v>
      </c>
      <c r="AH8" s="63">
        <v>0</v>
      </c>
      <c r="AI8" s="64">
        <f>$F$8*AJ8</f>
        <v>0</v>
      </c>
      <c r="AJ8" s="63">
        <v>0</v>
      </c>
      <c r="AK8" s="64">
        <f>$F$8*AL8</f>
        <v>0</v>
      </c>
      <c r="AL8" s="63">
        <v>0</v>
      </c>
      <c r="AM8" s="64">
        <f>$F$8*AN8</f>
        <v>0</v>
      </c>
      <c r="AN8" s="650">
        <v>0</v>
      </c>
      <c r="AO8" s="64">
        <f>$F$8*AP8</f>
        <v>0</v>
      </c>
      <c r="AP8" s="650"/>
      <c r="AQ8" s="311"/>
      <c r="AR8" s="311"/>
      <c r="AS8" s="311"/>
      <c r="AT8" s="545" t="s">
        <v>252</v>
      </c>
      <c r="AU8" s="542" t="s">
        <v>399</v>
      </c>
      <c r="AV8" s="563" t="s">
        <v>400</v>
      </c>
      <c r="AW8" s="543">
        <v>6</v>
      </c>
      <c r="AX8" s="589" t="s">
        <v>860</v>
      </c>
      <c r="AY8" s="589" t="s">
        <v>628</v>
      </c>
      <c r="AZ8" s="563" t="s">
        <v>356</v>
      </c>
      <c r="BA8" s="591" t="s">
        <v>439</v>
      </c>
      <c r="BB8" s="544"/>
      <c r="BC8" s="369" t="s">
        <v>436</v>
      </c>
      <c r="BD8" s="368"/>
      <c r="BE8" s="373"/>
      <c r="BF8" s="160"/>
      <c r="BG8" s="160"/>
      <c r="BH8" s="160"/>
      <c r="BI8" s="160"/>
      <c r="BJ8" s="160"/>
      <c r="BK8" s="160"/>
    </row>
    <row r="9" spans="1:63" s="66" customFormat="1" ht="15" customHeight="1" x14ac:dyDescent="0.2">
      <c r="A9" s="127">
        <f>'SC Staffing Summary'!$A$9</f>
        <v>0</v>
      </c>
      <c r="B9" s="128" t="str">
        <f>'SC Staffing Summary'!$B$9</f>
        <v>Specify</v>
      </c>
      <c r="C9" s="65">
        <f t="shared" ref="C9:C42" si="2">SUM(H9,J9,L9,N9,P9,R9,T9,AB9,AD9,AF9,AH9,AJ9,AL9,AN9,AP9)</f>
        <v>0</v>
      </c>
      <c r="D9" s="169">
        <f>'SC Staffing Summary'!D9</f>
        <v>0</v>
      </c>
      <c r="E9" s="169">
        <f>'SC Staffing Summary'!E9</f>
        <v>0</v>
      </c>
      <c r="F9" s="436">
        <f>'SC Staffing Summary'!F9</f>
        <v>0</v>
      </c>
      <c r="G9" s="64">
        <f>$F$9*H9</f>
        <v>0</v>
      </c>
      <c r="H9" s="67">
        <v>0</v>
      </c>
      <c r="I9" s="64">
        <f>$F$9*J9</f>
        <v>0</v>
      </c>
      <c r="J9" s="63">
        <v>0</v>
      </c>
      <c r="K9" s="64">
        <f>$F$9*L9</f>
        <v>0</v>
      </c>
      <c r="L9" s="63">
        <v>0</v>
      </c>
      <c r="M9" s="64">
        <f>$F$9*N9</f>
        <v>0</v>
      </c>
      <c r="N9" s="63">
        <v>0</v>
      </c>
      <c r="O9" s="64">
        <f>$F$9*P9</f>
        <v>0</v>
      </c>
      <c r="P9" s="63">
        <v>0</v>
      </c>
      <c r="Q9" s="64">
        <f>$F$9*R9</f>
        <v>0</v>
      </c>
      <c r="R9" s="63">
        <v>0</v>
      </c>
      <c r="S9" s="64">
        <f>$F$9*T9</f>
        <v>0</v>
      </c>
      <c r="T9" s="63">
        <v>0</v>
      </c>
      <c r="U9" s="64">
        <f>$F$9*V9</f>
        <v>0</v>
      </c>
      <c r="V9" s="650">
        <v>0</v>
      </c>
      <c r="W9" s="64">
        <f>$F$9*X9</f>
        <v>0</v>
      </c>
      <c r="X9" s="650">
        <v>0</v>
      </c>
      <c r="Y9" s="64">
        <f>$F$9*Z9</f>
        <v>0</v>
      </c>
      <c r="Z9" s="650">
        <v>0</v>
      </c>
      <c r="AA9" s="64">
        <f>$F$9*AB9</f>
        <v>0</v>
      </c>
      <c r="AB9" s="63">
        <v>0</v>
      </c>
      <c r="AC9" s="64">
        <f>$F$9*AD9</f>
        <v>0</v>
      </c>
      <c r="AD9" s="63">
        <v>0</v>
      </c>
      <c r="AE9" s="64">
        <f>$F$9*AF9</f>
        <v>0</v>
      </c>
      <c r="AF9" s="63">
        <v>0</v>
      </c>
      <c r="AG9" s="64">
        <f>$F$9*AH9</f>
        <v>0</v>
      </c>
      <c r="AH9" s="63">
        <v>0</v>
      </c>
      <c r="AI9" s="64">
        <f>$F$9*AJ9</f>
        <v>0</v>
      </c>
      <c r="AJ9" s="63">
        <v>0</v>
      </c>
      <c r="AK9" s="64">
        <f>$F$9*AL9</f>
        <v>0</v>
      </c>
      <c r="AL9" s="63">
        <v>0</v>
      </c>
      <c r="AM9" s="64">
        <f>$F$9*AN9</f>
        <v>0</v>
      </c>
      <c r="AN9" s="650">
        <v>0</v>
      </c>
      <c r="AO9" s="64">
        <f>$F$9*AP9</f>
        <v>0</v>
      </c>
      <c r="AP9" s="650">
        <v>0</v>
      </c>
      <c r="AQ9" s="311"/>
      <c r="AR9" s="311"/>
      <c r="AS9" s="311"/>
      <c r="AT9" s="545" t="s">
        <v>252</v>
      </c>
      <c r="AU9" s="542" t="s">
        <v>0</v>
      </c>
      <c r="AV9" s="563" t="s">
        <v>1</v>
      </c>
      <c r="AW9" s="543">
        <v>6</v>
      </c>
      <c r="AX9" s="589" t="s">
        <v>860</v>
      </c>
      <c r="AY9" s="589" t="s">
        <v>628</v>
      </c>
      <c r="AZ9" s="563" t="s">
        <v>356</v>
      </c>
      <c r="BA9" s="591" t="s">
        <v>439</v>
      </c>
      <c r="BB9" s="544"/>
      <c r="BC9" s="593" t="s">
        <v>436</v>
      </c>
      <c r="BD9" s="393"/>
      <c r="BE9" s="372"/>
      <c r="BF9" s="160"/>
      <c r="BG9" s="160"/>
      <c r="BH9" s="160"/>
      <c r="BI9" s="160"/>
      <c r="BJ9" s="160"/>
      <c r="BK9" s="160"/>
    </row>
    <row r="10" spans="1:63" s="66" customFormat="1" ht="15" customHeight="1" x14ac:dyDescent="0.2">
      <c r="A10" s="127">
        <f>'SC Staffing Summary'!$A$10</f>
        <v>0</v>
      </c>
      <c r="B10" s="128" t="str">
        <f>'SC Staffing Summary'!$B$10</f>
        <v>Specify</v>
      </c>
      <c r="C10" s="65">
        <f t="shared" si="2"/>
        <v>0</v>
      </c>
      <c r="D10" s="169">
        <f>'SC Staffing Summary'!D10</f>
        <v>0</v>
      </c>
      <c r="E10" s="169">
        <f>'SC Staffing Summary'!E10</f>
        <v>0</v>
      </c>
      <c r="F10" s="436">
        <f>'SC Staffing Summary'!F10</f>
        <v>0</v>
      </c>
      <c r="G10" s="64">
        <f>$F$10*H10</f>
        <v>0</v>
      </c>
      <c r="H10" s="67">
        <v>0</v>
      </c>
      <c r="I10" s="64">
        <f>$F$10*J10</f>
        <v>0</v>
      </c>
      <c r="J10" s="63">
        <v>0</v>
      </c>
      <c r="K10" s="64">
        <f>$F$10*L10</f>
        <v>0</v>
      </c>
      <c r="L10" s="63">
        <v>0</v>
      </c>
      <c r="M10" s="64">
        <f>$F$10*N10</f>
        <v>0</v>
      </c>
      <c r="N10" s="63">
        <v>0</v>
      </c>
      <c r="O10" s="64">
        <f>$F$10*P10</f>
        <v>0</v>
      </c>
      <c r="P10" s="63">
        <v>0</v>
      </c>
      <c r="Q10" s="64">
        <f>$F$10*R10</f>
        <v>0</v>
      </c>
      <c r="R10" s="63">
        <v>0</v>
      </c>
      <c r="S10" s="64">
        <f>$F$10*T10</f>
        <v>0</v>
      </c>
      <c r="T10" s="63">
        <v>0</v>
      </c>
      <c r="U10" s="64">
        <f>$F$10*V10</f>
        <v>0</v>
      </c>
      <c r="V10" s="650">
        <v>0</v>
      </c>
      <c r="W10" s="64">
        <f>$F$10*X10</f>
        <v>0</v>
      </c>
      <c r="X10" s="650">
        <v>0</v>
      </c>
      <c r="Y10" s="64">
        <f>$F$10*Z10</f>
        <v>0</v>
      </c>
      <c r="Z10" s="650">
        <v>0</v>
      </c>
      <c r="AA10" s="64">
        <f>$F$10*AB10</f>
        <v>0</v>
      </c>
      <c r="AB10" s="63">
        <v>0</v>
      </c>
      <c r="AC10" s="64">
        <f>$F$10*AD10</f>
        <v>0</v>
      </c>
      <c r="AD10" s="63">
        <v>0</v>
      </c>
      <c r="AE10" s="64">
        <f>$F$10*AF10</f>
        <v>0</v>
      </c>
      <c r="AF10" s="63">
        <v>0</v>
      </c>
      <c r="AG10" s="64">
        <f>$F$10*AH10</f>
        <v>0</v>
      </c>
      <c r="AH10" s="63">
        <v>0</v>
      </c>
      <c r="AI10" s="64">
        <f>$F$10*AJ10</f>
        <v>0</v>
      </c>
      <c r="AJ10" s="63">
        <v>0</v>
      </c>
      <c r="AK10" s="64">
        <f>$F$10*AL10</f>
        <v>0</v>
      </c>
      <c r="AL10" s="63">
        <v>0</v>
      </c>
      <c r="AM10" s="64">
        <f>$F$10*AN10</f>
        <v>0</v>
      </c>
      <c r="AN10" s="650">
        <v>0</v>
      </c>
      <c r="AO10" s="64">
        <f>$F$10*AP10</f>
        <v>0</v>
      </c>
      <c r="AP10" s="650">
        <v>0</v>
      </c>
      <c r="AQ10" s="311"/>
      <c r="AR10" s="311"/>
      <c r="AS10" s="311"/>
      <c r="AT10" s="545" t="s">
        <v>233</v>
      </c>
      <c r="AU10" s="542" t="s">
        <v>304</v>
      </c>
      <c r="AV10" s="563" t="s">
        <v>305</v>
      </c>
      <c r="AW10" s="543">
        <v>6</v>
      </c>
      <c r="AX10" s="589" t="s">
        <v>861</v>
      </c>
      <c r="AY10" s="589" t="s">
        <v>628</v>
      </c>
      <c r="AZ10" s="563" t="s">
        <v>356</v>
      </c>
      <c r="BA10" s="591" t="s">
        <v>439</v>
      </c>
      <c r="BB10" s="544"/>
      <c r="BC10" s="593" t="s">
        <v>436</v>
      </c>
      <c r="BD10" s="393"/>
      <c r="BE10" s="372"/>
      <c r="BF10" s="160"/>
      <c r="BG10" s="160"/>
      <c r="BH10" s="160"/>
      <c r="BI10" s="160"/>
      <c r="BJ10" s="160"/>
      <c r="BK10" s="160"/>
    </row>
    <row r="11" spans="1:63" s="66" customFormat="1" ht="15" customHeight="1" x14ac:dyDescent="0.2">
      <c r="A11" s="127">
        <f>'SC Staffing Summary'!$A$11</f>
        <v>0</v>
      </c>
      <c r="B11" s="128" t="str">
        <f>'SC Staffing Summary'!$B$11</f>
        <v>Specify</v>
      </c>
      <c r="C11" s="65">
        <f t="shared" si="2"/>
        <v>0</v>
      </c>
      <c r="D11" s="169">
        <f>'SC Staffing Summary'!D11</f>
        <v>0</v>
      </c>
      <c r="E11" s="169">
        <f>'SC Staffing Summary'!E11</f>
        <v>0</v>
      </c>
      <c r="F11" s="436">
        <f>'SC Staffing Summary'!F11</f>
        <v>0</v>
      </c>
      <c r="G11" s="64">
        <f>$F$11*H11</f>
        <v>0</v>
      </c>
      <c r="H11" s="67">
        <v>0</v>
      </c>
      <c r="I11" s="64">
        <f>$F$11*J11</f>
        <v>0</v>
      </c>
      <c r="J11" s="63">
        <v>0</v>
      </c>
      <c r="K11" s="64">
        <f>$F$11*L11</f>
        <v>0</v>
      </c>
      <c r="L11" s="63">
        <v>0</v>
      </c>
      <c r="M11" s="64">
        <f>$F$11*N11</f>
        <v>0</v>
      </c>
      <c r="N11" s="63">
        <v>0</v>
      </c>
      <c r="O11" s="64">
        <f>$F$11*P11</f>
        <v>0</v>
      </c>
      <c r="P11" s="63">
        <v>0</v>
      </c>
      <c r="Q11" s="64">
        <f>$F$11*R11</f>
        <v>0</v>
      </c>
      <c r="R11" s="63">
        <v>0</v>
      </c>
      <c r="S11" s="64">
        <f>$F$11*T11</f>
        <v>0</v>
      </c>
      <c r="T11" s="63">
        <v>0</v>
      </c>
      <c r="U11" s="64">
        <f>$F$11*V11</f>
        <v>0</v>
      </c>
      <c r="V11" s="650">
        <v>0</v>
      </c>
      <c r="W11" s="64">
        <f>$F$11*X11</f>
        <v>0</v>
      </c>
      <c r="X11" s="650">
        <v>0</v>
      </c>
      <c r="Y11" s="64">
        <f>$F$11*Z11</f>
        <v>0</v>
      </c>
      <c r="Z11" s="650">
        <v>0</v>
      </c>
      <c r="AA11" s="64">
        <f>$F$11*AB11</f>
        <v>0</v>
      </c>
      <c r="AB11" s="63">
        <v>0</v>
      </c>
      <c r="AC11" s="64">
        <f>$F$11*AD11</f>
        <v>0</v>
      </c>
      <c r="AD11" s="63">
        <v>0</v>
      </c>
      <c r="AE11" s="64">
        <f>$F$11*AF11</f>
        <v>0</v>
      </c>
      <c r="AF11" s="63">
        <v>0</v>
      </c>
      <c r="AG11" s="64">
        <f>$F$11*AH11</f>
        <v>0</v>
      </c>
      <c r="AH11" s="63">
        <v>0</v>
      </c>
      <c r="AI11" s="64">
        <f>$F$11*AJ11</f>
        <v>0</v>
      </c>
      <c r="AJ11" s="63">
        <v>0</v>
      </c>
      <c r="AK11" s="64">
        <f>$F$11*AL11</f>
        <v>0</v>
      </c>
      <c r="AL11" s="63">
        <v>0</v>
      </c>
      <c r="AM11" s="64">
        <f>$F$11*AN11</f>
        <v>0</v>
      </c>
      <c r="AN11" s="650">
        <v>0</v>
      </c>
      <c r="AO11" s="64">
        <f>$F$11*AP11</f>
        <v>0</v>
      </c>
      <c r="AP11" s="650">
        <v>0</v>
      </c>
      <c r="AQ11" s="311"/>
      <c r="AR11" s="311"/>
      <c r="AS11" s="311"/>
      <c r="AT11" s="545" t="s">
        <v>233</v>
      </c>
      <c r="AU11" s="542" t="s">
        <v>199</v>
      </c>
      <c r="AV11" s="563" t="s">
        <v>200</v>
      </c>
      <c r="AW11" s="543">
        <v>6</v>
      </c>
      <c r="AX11" s="589" t="s">
        <v>861</v>
      </c>
      <c r="AY11" s="589" t="s">
        <v>628</v>
      </c>
      <c r="AZ11" s="563" t="s">
        <v>356</v>
      </c>
      <c r="BA11" s="591" t="s">
        <v>439</v>
      </c>
      <c r="BB11" s="544"/>
      <c r="BC11" s="593" t="s">
        <v>436</v>
      </c>
      <c r="BD11" s="382"/>
      <c r="BE11" s="372"/>
      <c r="BF11" s="160"/>
      <c r="BG11" s="160"/>
      <c r="BH11" s="160"/>
      <c r="BI11" s="160"/>
      <c r="BJ11" s="160"/>
      <c r="BK11" s="160"/>
    </row>
    <row r="12" spans="1:63" s="66" customFormat="1" ht="15" customHeight="1" x14ac:dyDescent="0.2">
      <c r="A12" s="127">
        <f>'SC Staffing Summary'!$A$12</f>
        <v>0</v>
      </c>
      <c r="B12" s="128" t="str">
        <f>'SC Staffing Summary'!$B$12</f>
        <v>Specify</v>
      </c>
      <c r="C12" s="65">
        <f t="shared" si="2"/>
        <v>0</v>
      </c>
      <c r="D12" s="169">
        <f>'SC Staffing Summary'!D12</f>
        <v>0</v>
      </c>
      <c r="E12" s="169">
        <f>'SC Staffing Summary'!E12</f>
        <v>0</v>
      </c>
      <c r="F12" s="436">
        <f>'SC Staffing Summary'!F12</f>
        <v>0</v>
      </c>
      <c r="G12" s="64">
        <f>$F$12*H12</f>
        <v>0</v>
      </c>
      <c r="H12" s="63">
        <v>0</v>
      </c>
      <c r="I12" s="64">
        <f>$F$12*J12</f>
        <v>0</v>
      </c>
      <c r="J12" s="63">
        <v>0</v>
      </c>
      <c r="K12" s="64">
        <f>$F$12*L12</f>
        <v>0</v>
      </c>
      <c r="L12" s="63">
        <v>0</v>
      </c>
      <c r="M12" s="64">
        <f>$F$12*N12</f>
        <v>0</v>
      </c>
      <c r="N12" s="63">
        <v>0</v>
      </c>
      <c r="O12" s="64">
        <f>$F$12*P12</f>
        <v>0</v>
      </c>
      <c r="P12" s="63">
        <v>0</v>
      </c>
      <c r="Q12" s="64">
        <f>$F$12*R12</f>
        <v>0</v>
      </c>
      <c r="R12" s="63">
        <v>0</v>
      </c>
      <c r="S12" s="64">
        <f>$F$12*T12</f>
        <v>0</v>
      </c>
      <c r="T12" s="63">
        <v>0</v>
      </c>
      <c r="U12" s="64">
        <f>$F$12*V12</f>
        <v>0</v>
      </c>
      <c r="V12" s="650">
        <v>0</v>
      </c>
      <c r="W12" s="64">
        <f>$F$12*X12</f>
        <v>0</v>
      </c>
      <c r="X12" s="650">
        <v>0</v>
      </c>
      <c r="Y12" s="64">
        <f>$F$12*Z12</f>
        <v>0</v>
      </c>
      <c r="Z12" s="650">
        <v>0</v>
      </c>
      <c r="AA12" s="64">
        <f>$F$12*AB12</f>
        <v>0</v>
      </c>
      <c r="AB12" s="63">
        <v>0</v>
      </c>
      <c r="AC12" s="64">
        <f>$F$12*AD12</f>
        <v>0</v>
      </c>
      <c r="AD12" s="63">
        <v>0</v>
      </c>
      <c r="AE12" s="64">
        <f>$F$12*AF12</f>
        <v>0</v>
      </c>
      <c r="AF12" s="63">
        <v>0</v>
      </c>
      <c r="AG12" s="64">
        <f>$F$12*AH12</f>
        <v>0</v>
      </c>
      <c r="AH12" s="63">
        <v>0</v>
      </c>
      <c r="AI12" s="64">
        <f>$F$12*AJ12</f>
        <v>0</v>
      </c>
      <c r="AJ12" s="63">
        <v>0</v>
      </c>
      <c r="AK12" s="64">
        <f>$F$12*AL12</f>
        <v>0</v>
      </c>
      <c r="AL12" s="63">
        <v>0</v>
      </c>
      <c r="AM12" s="64">
        <f>$F$12*AN12</f>
        <v>0</v>
      </c>
      <c r="AN12" s="650">
        <v>0</v>
      </c>
      <c r="AO12" s="64">
        <f>$F$12*AP12</f>
        <v>0</v>
      </c>
      <c r="AP12" s="650">
        <v>0</v>
      </c>
      <c r="AQ12" s="311"/>
      <c r="AR12" s="311"/>
      <c r="AS12" s="311"/>
      <c r="AT12" s="545" t="s">
        <v>243</v>
      </c>
      <c r="AU12" s="542" t="s">
        <v>629</v>
      </c>
      <c r="AV12" s="563" t="s">
        <v>630</v>
      </c>
      <c r="AW12" s="543">
        <v>14</v>
      </c>
      <c r="AX12" s="589" t="s">
        <v>861</v>
      </c>
      <c r="AY12" s="589" t="s">
        <v>628</v>
      </c>
      <c r="AZ12" s="563" t="s">
        <v>357</v>
      </c>
      <c r="BA12" s="591" t="s">
        <v>439</v>
      </c>
      <c r="BB12" s="544"/>
      <c r="BC12" s="593"/>
      <c r="BD12" s="382"/>
      <c r="BE12" s="372"/>
      <c r="BF12" s="160"/>
      <c r="BG12" s="160"/>
      <c r="BH12" s="160"/>
      <c r="BI12" s="160"/>
      <c r="BJ12" s="160"/>
      <c r="BK12" s="160"/>
    </row>
    <row r="13" spans="1:63" s="66" customFormat="1" ht="15" customHeight="1" x14ac:dyDescent="0.2">
      <c r="A13" s="127">
        <f>'SC Staffing Summary'!$A$13</f>
        <v>0</v>
      </c>
      <c r="B13" s="128" t="str">
        <f>'SC Staffing Summary'!$B$13</f>
        <v>Specify</v>
      </c>
      <c r="C13" s="65">
        <f t="shared" si="2"/>
        <v>0</v>
      </c>
      <c r="D13" s="169">
        <f>'SC Staffing Summary'!D13</f>
        <v>0</v>
      </c>
      <c r="E13" s="169">
        <f>'SC Staffing Summary'!E13</f>
        <v>0</v>
      </c>
      <c r="F13" s="436">
        <f>'SC Staffing Summary'!F13</f>
        <v>0</v>
      </c>
      <c r="G13" s="64">
        <f>$F$13*H13</f>
        <v>0</v>
      </c>
      <c r="H13" s="63">
        <v>0</v>
      </c>
      <c r="I13" s="64">
        <f>$F$13*J13</f>
        <v>0</v>
      </c>
      <c r="J13" s="63">
        <v>0</v>
      </c>
      <c r="K13" s="64">
        <f>$F$13*L13</f>
        <v>0</v>
      </c>
      <c r="L13" s="63">
        <v>0</v>
      </c>
      <c r="M13" s="64">
        <f>$F$13*N13</f>
        <v>0</v>
      </c>
      <c r="N13" s="63">
        <v>0</v>
      </c>
      <c r="O13" s="64">
        <f>$F$13*P13</f>
        <v>0</v>
      </c>
      <c r="P13" s="63">
        <v>0</v>
      </c>
      <c r="Q13" s="64">
        <f>$F$13*R13</f>
        <v>0</v>
      </c>
      <c r="R13" s="63">
        <v>0</v>
      </c>
      <c r="S13" s="64">
        <f>$F$13*T13</f>
        <v>0</v>
      </c>
      <c r="T13" s="63">
        <v>0</v>
      </c>
      <c r="U13" s="64">
        <f>$F$13*V13</f>
        <v>0</v>
      </c>
      <c r="V13" s="650">
        <v>0</v>
      </c>
      <c r="W13" s="64">
        <f>$F$13*X13</f>
        <v>0</v>
      </c>
      <c r="X13" s="650">
        <v>0</v>
      </c>
      <c r="Y13" s="64">
        <f>$F$13*Z13</f>
        <v>0</v>
      </c>
      <c r="Z13" s="650">
        <v>0</v>
      </c>
      <c r="AA13" s="64">
        <f>$F$13*AB13</f>
        <v>0</v>
      </c>
      <c r="AB13" s="63">
        <v>0</v>
      </c>
      <c r="AC13" s="64">
        <f>$F$13*AD13</f>
        <v>0</v>
      </c>
      <c r="AD13" s="63">
        <v>0</v>
      </c>
      <c r="AE13" s="64">
        <f>$F$13*AF13</f>
        <v>0</v>
      </c>
      <c r="AF13" s="63">
        <v>0</v>
      </c>
      <c r="AG13" s="64">
        <f>$F$13*AH13</f>
        <v>0</v>
      </c>
      <c r="AH13" s="63">
        <v>0</v>
      </c>
      <c r="AI13" s="64">
        <f>$F$13*AJ13</f>
        <v>0</v>
      </c>
      <c r="AJ13" s="63">
        <v>0</v>
      </c>
      <c r="AK13" s="64">
        <f>$F$13*AL13</f>
        <v>0</v>
      </c>
      <c r="AL13" s="63">
        <v>0</v>
      </c>
      <c r="AM13" s="64">
        <f>$F$13*AN13</f>
        <v>0</v>
      </c>
      <c r="AN13" s="650">
        <v>0</v>
      </c>
      <c r="AO13" s="64">
        <f>$F$13*AP13</f>
        <v>0</v>
      </c>
      <c r="AP13" s="650">
        <v>0</v>
      </c>
      <c r="AQ13" s="311"/>
      <c r="AR13" s="311"/>
      <c r="AS13" s="311"/>
      <c r="AT13" s="585" t="s">
        <v>256</v>
      </c>
      <c r="AU13" s="542" t="s">
        <v>862</v>
      </c>
      <c r="AV13" s="561" t="s">
        <v>631</v>
      </c>
      <c r="AW13" s="543">
        <v>6</v>
      </c>
      <c r="AX13" s="589" t="s">
        <v>863</v>
      </c>
      <c r="AY13" s="589" t="s">
        <v>628</v>
      </c>
      <c r="AZ13" s="563" t="s">
        <v>356</v>
      </c>
      <c r="BA13" s="591" t="s">
        <v>439</v>
      </c>
      <c r="BB13" s="544"/>
      <c r="BC13" s="593" t="s">
        <v>436</v>
      </c>
      <c r="BD13" s="386"/>
      <c r="BE13" s="372"/>
      <c r="BF13" s="160"/>
      <c r="BG13" s="160"/>
      <c r="BH13" s="160"/>
      <c r="BI13" s="160"/>
      <c r="BJ13" s="160"/>
      <c r="BK13" s="160"/>
    </row>
    <row r="14" spans="1:63" s="66" customFormat="1" ht="15" customHeight="1" x14ac:dyDescent="0.2">
      <c r="A14" s="127">
        <f>'SC Staffing Summary'!$A$14</f>
        <v>0</v>
      </c>
      <c r="B14" s="128" t="str">
        <f>'SC Staffing Summary'!$B$14</f>
        <v>Specify</v>
      </c>
      <c r="C14" s="65">
        <f t="shared" si="2"/>
        <v>0</v>
      </c>
      <c r="D14" s="169">
        <f>'SC Staffing Summary'!D14</f>
        <v>0</v>
      </c>
      <c r="E14" s="169">
        <f>'SC Staffing Summary'!E14</f>
        <v>0</v>
      </c>
      <c r="F14" s="436">
        <f>'SC Staffing Summary'!F14</f>
        <v>0</v>
      </c>
      <c r="G14" s="64">
        <f>$F$14*H14</f>
        <v>0</v>
      </c>
      <c r="H14" s="63">
        <v>0</v>
      </c>
      <c r="I14" s="64">
        <f>$F$14*J14</f>
        <v>0</v>
      </c>
      <c r="J14" s="63">
        <v>0</v>
      </c>
      <c r="K14" s="64">
        <f>$F$14*L14</f>
        <v>0</v>
      </c>
      <c r="L14" s="63">
        <v>0</v>
      </c>
      <c r="M14" s="64">
        <f>$F$14*N14</f>
        <v>0</v>
      </c>
      <c r="N14" s="63">
        <v>0</v>
      </c>
      <c r="O14" s="64">
        <f>$F$14*P14</f>
        <v>0</v>
      </c>
      <c r="P14" s="63">
        <v>0</v>
      </c>
      <c r="Q14" s="64">
        <f>$F$14*R14</f>
        <v>0</v>
      </c>
      <c r="R14" s="63">
        <v>0</v>
      </c>
      <c r="S14" s="64">
        <f>$F$14*T14</f>
        <v>0</v>
      </c>
      <c r="T14" s="63">
        <v>0</v>
      </c>
      <c r="U14" s="64">
        <f>$F$14*V14</f>
        <v>0</v>
      </c>
      <c r="V14" s="650">
        <v>0</v>
      </c>
      <c r="W14" s="64">
        <f>$F$14*X14</f>
        <v>0</v>
      </c>
      <c r="X14" s="650">
        <v>0</v>
      </c>
      <c r="Y14" s="64">
        <f>$F$14*Z14</f>
        <v>0</v>
      </c>
      <c r="Z14" s="650">
        <v>0</v>
      </c>
      <c r="AA14" s="64">
        <f>$F$14*AB14</f>
        <v>0</v>
      </c>
      <c r="AB14" s="63">
        <v>0</v>
      </c>
      <c r="AC14" s="64">
        <f>$F$14*AD14</f>
        <v>0</v>
      </c>
      <c r="AD14" s="63">
        <v>0</v>
      </c>
      <c r="AE14" s="64">
        <f>$F$14*AF14</f>
        <v>0</v>
      </c>
      <c r="AF14" s="63">
        <v>0</v>
      </c>
      <c r="AG14" s="64">
        <f>$F$14*AH14</f>
        <v>0</v>
      </c>
      <c r="AH14" s="63">
        <v>0</v>
      </c>
      <c r="AI14" s="64">
        <f>$F$14*AJ14</f>
        <v>0</v>
      </c>
      <c r="AJ14" s="63">
        <v>0</v>
      </c>
      <c r="AK14" s="64">
        <f>$F$14*AL14</f>
        <v>0</v>
      </c>
      <c r="AL14" s="63">
        <v>0</v>
      </c>
      <c r="AM14" s="64">
        <f>$F$14*AN14</f>
        <v>0</v>
      </c>
      <c r="AN14" s="650">
        <v>0</v>
      </c>
      <c r="AO14" s="64">
        <f>$F$14*AP14</f>
        <v>0</v>
      </c>
      <c r="AP14" s="650">
        <v>0</v>
      </c>
      <c r="AQ14" s="311"/>
      <c r="AR14" s="311"/>
      <c r="AS14" s="311"/>
      <c r="AT14" s="585" t="s">
        <v>256</v>
      </c>
      <c r="AU14" s="542" t="s">
        <v>864</v>
      </c>
      <c r="AV14" s="561" t="s">
        <v>18</v>
      </c>
      <c r="AW14" s="562">
        <v>18</v>
      </c>
      <c r="AX14" s="589" t="s">
        <v>863</v>
      </c>
      <c r="AY14" s="589" t="s">
        <v>628</v>
      </c>
      <c r="AZ14" s="563" t="s">
        <v>357</v>
      </c>
      <c r="BA14" s="591" t="s">
        <v>439</v>
      </c>
      <c r="BB14" s="592"/>
      <c r="BC14" s="593"/>
      <c r="BD14" s="386"/>
      <c r="BE14" s="373"/>
      <c r="BF14" s="160"/>
      <c r="BG14" s="160"/>
      <c r="BH14" s="160"/>
      <c r="BI14" s="160"/>
      <c r="BJ14" s="160"/>
      <c r="BK14" s="160"/>
    </row>
    <row r="15" spans="1:63" s="66" customFormat="1" ht="15" customHeight="1" x14ac:dyDescent="0.25">
      <c r="A15" s="127">
        <f>'SC Staffing Summary'!$A$15</f>
        <v>0</v>
      </c>
      <c r="B15" s="128" t="str">
        <f>'SC Staffing Summary'!$B$15</f>
        <v>Specify</v>
      </c>
      <c r="C15" s="65">
        <f t="shared" si="2"/>
        <v>0</v>
      </c>
      <c r="D15" s="169">
        <f>'SC Staffing Summary'!D15</f>
        <v>0</v>
      </c>
      <c r="E15" s="169">
        <f>'SC Staffing Summary'!E15</f>
        <v>0</v>
      </c>
      <c r="F15" s="436">
        <f>'SC Staffing Summary'!F15</f>
        <v>0</v>
      </c>
      <c r="G15" s="64">
        <f>$F$15*H15</f>
        <v>0</v>
      </c>
      <c r="H15" s="67">
        <v>0</v>
      </c>
      <c r="I15" s="64">
        <f>$F$15*J15</f>
        <v>0</v>
      </c>
      <c r="J15" s="63">
        <v>0</v>
      </c>
      <c r="K15" s="64">
        <f>$F$15*L15</f>
        <v>0</v>
      </c>
      <c r="L15" s="63">
        <v>0</v>
      </c>
      <c r="M15" s="64">
        <f>$F$15*N15</f>
        <v>0</v>
      </c>
      <c r="N15" s="63">
        <v>0</v>
      </c>
      <c r="O15" s="64">
        <f>$F$15*P15</f>
        <v>0</v>
      </c>
      <c r="P15" s="63">
        <v>0</v>
      </c>
      <c r="Q15" s="64">
        <f>$F$15*R15</f>
        <v>0</v>
      </c>
      <c r="R15" s="63">
        <v>0</v>
      </c>
      <c r="S15" s="64">
        <f>$F$15*T15</f>
        <v>0</v>
      </c>
      <c r="T15" s="63">
        <v>0</v>
      </c>
      <c r="U15" s="64">
        <f>$F$15*V15</f>
        <v>0</v>
      </c>
      <c r="V15" s="650">
        <v>0</v>
      </c>
      <c r="W15" s="64">
        <f>$F$15*X15</f>
        <v>0</v>
      </c>
      <c r="X15" s="650">
        <v>0</v>
      </c>
      <c r="Y15" s="64">
        <f>$F$15*Z15</f>
        <v>0</v>
      </c>
      <c r="Z15" s="650">
        <v>0</v>
      </c>
      <c r="AA15" s="64">
        <f>$F$15*AB15</f>
        <v>0</v>
      </c>
      <c r="AB15" s="63">
        <v>0</v>
      </c>
      <c r="AC15" s="64">
        <f>$F$15*AD15</f>
        <v>0</v>
      </c>
      <c r="AD15" s="63">
        <v>0</v>
      </c>
      <c r="AE15" s="64">
        <f>$F$15*AF15</f>
        <v>0</v>
      </c>
      <c r="AF15" s="63">
        <v>0</v>
      </c>
      <c r="AG15" s="64">
        <f>$F$15*AH15</f>
        <v>0</v>
      </c>
      <c r="AH15" s="63">
        <v>0</v>
      </c>
      <c r="AI15" s="64">
        <f>$F$15*AJ15</f>
        <v>0</v>
      </c>
      <c r="AJ15" s="63">
        <v>0</v>
      </c>
      <c r="AK15" s="64">
        <f>$F$15*AL15</f>
        <v>0</v>
      </c>
      <c r="AL15" s="63">
        <v>0</v>
      </c>
      <c r="AM15" s="64">
        <f>$F$15*AN15</f>
        <v>0</v>
      </c>
      <c r="AN15" s="650">
        <v>0</v>
      </c>
      <c r="AO15" s="64">
        <f>$F$15*AP15</f>
        <v>0</v>
      </c>
      <c r="AP15" s="650">
        <v>0</v>
      </c>
      <c r="AQ15" s="311"/>
      <c r="AR15" s="311"/>
      <c r="AS15" s="311"/>
      <c r="AT15" s="585" t="s">
        <v>256</v>
      </c>
      <c r="AU15" s="542" t="s">
        <v>12</v>
      </c>
      <c r="AV15" s="563" t="s">
        <v>13</v>
      </c>
      <c r="AW15" s="543"/>
      <c r="AX15" s="589" t="s">
        <v>863</v>
      </c>
      <c r="AY15" s="589" t="s">
        <v>628</v>
      </c>
      <c r="AZ15" s="563" t="s">
        <v>360</v>
      </c>
      <c r="BA15" s="591" t="s">
        <v>439</v>
      </c>
      <c r="BB15" s="544"/>
      <c r="BC15" s="369" t="s">
        <v>436</v>
      </c>
      <c r="BD15" s="368"/>
      <c r="BE15" s="373"/>
      <c r="BF15" s="160"/>
      <c r="BG15" s="160"/>
      <c r="BH15" s="160"/>
      <c r="BI15" s="160"/>
      <c r="BJ15" s="160"/>
      <c r="BK15" s="160"/>
    </row>
    <row r="16" spans="1:63" s="66" customFormat="1" ht="15" customHeight="1" x14ac:dyDescent="0.2">
      <c r="A16" s="127">
        <f>'SC Staffing Summary'!$A$16</f>
        <v>0</v>
      </c>
      <c r="B16" s="128" t="str">
        <f>'SC Staffing Summary'!$B$16</f>
        <v>Specify</v>
      </c>
      <c r="C16" s="65">
        <f t="shared" si="2"/>
        <v>0</v>
      </c>
      <c r="D16" s="169">
        <f>'SC Staffing Summary'!D16</f>
        <v>0</v>
      </c>
      <c r="E16" s="169">
        <f>'SC Staffing Summary'!E16</f>
        <v>0</v>
      </c>
      <c r="F16" s="436">
        <f>'SC Staffing Summary'!F16</f>
        <v>0</v>
      </c>
      <c r="G16" s="64">
        <f>$F$16*H16</f>
        <v>0</v>
      </c>
      <c r="H16" s="67">
        <v>0</v>
      </c>
      <c r="I16" s="64">
        <f>$F$16*J16</f>
        <v>0</v>
      </c>
      <c r="J16" s="63">
        <v>0</v>
      </c>
      <c r="K16" s="64">
        <f>$F$16*L16</f>
        <v>0</v>
      </c>
      <c r="L16" s="63">
        <v>0</v>
      </c>
      <c r="M16" s="64">
        <f>$F$16*N16</f>
        <v>0</v>
      </c>
      <c r="N16" s="63">
        <v>0</v>
      </c>
      <c r="O16" s="64">
        <f>$F$16*P16</f>
        <v>0</v>
      </c>
      <c r="P16" s="63">
        <v>0</v>
      </c>
      <c r="Q16" s="64">
        <f>$F$16*R16</f>
        <v>0</v>
      </c>
      <c r="R16" s="63">
        <v>0</v>
      </c>
      <c r="S16" s="64">
        <f>$F$16*T16</f>
        <v>0</v>
      </c>
      <c r="T16" s="63">
        <v>0</v>
      </c>
      <c r="U16" s="64">
        <f>$F$16*V16</f>
        <v>0</v>
      </c>
      <c r="V16" s="650">
        <v>0</v>
      </c>
      <c r="W16" s="64">
        <f>$F$16*X16</f>
        <v>0</v>
      </c>
      <c r="X16" s="650">
        <v>0</v>
      </c>
      <c r="Y16" s="64">
        <f>$F$16*Z16</f>
        <v>0</v>
      </c>
      <c r="Z16" s="650">
        <v>0</v>
      </c>
      <c r="AA16" s="64">
        <f>$F$16*AB16</f>
        <v>0</v>
      </c>
      <c r="AB16" s="63">
        <v>0</v>
      </c>
      <c r="AC16" s="64">
        <f>$F$16*AD16</f>
        <v>0</v>
      </c>
      <c r="AD16" s="63">
        <v>0</v>
      </c>
      <c r="AE16" s="64">
        <f>$F$16*AF16</f>
        <v>0</v>
      </c>
      <c r="AF16" s="63">
        <v>0</v>
      </c>
      <c r="AG16" s="64">
        <f>$F$16*AH16</f>
        <v>0</v>
      </c>
      <c r="AH16" s="63">
        <v>0</v>
      </c>
      <c r="AI16" s="64">
        <f>$F$16*AJ16</f>
        <v>0</v>
      </c>
      <c r="AJ16" s="63">
        <v>0</v>
      </c>
      <c r="AK16" s="64">
        <f>$F$16*AL16</f>
        <v>0</v>
      </c>
      <c r="AL16" s="63">
        <v>0</v>
      </c>
      <c r="AM16" s="64">
        <f>$F$16*AN16</f>
        <v>0</v>
      </c>
      <c r="AN16" s="650">
        <v>0</v>
      </c>
      <c r="AO16" s="64">
        <f>$F$16*AP16</f>
        <v>0</v>
      </c>
      <c r="AP16" s="650">
        <v>0</v>
      </c>
      <c r="AQ16" s="311"/>
      <c r="AR16" s="311"/>
      <c r="AS16" s="311"/>
      <c r="AT16" s="585" t="s">
        <v>256</v>
      </c>
      <c r="AU16" s="542" t="s">
        <v>865</v>
      </c>
      <c r="AV16" s="561" t="s">
        <v>11</v>
      </c>
      <c r="AW16" s="562">
        <v>18</v>
      </c>
      <c r="AX16" s="589" t="s">
        <v>863</v>
      </c>
      <c r="AY16" s="589" t="s">
        <v>628</v>
      </c>
      <c r="AZ16" s="563" t="s">
        <v>357</v>
      </c>
      <c r="BA16" s="591" t="s">
        <v>439</v>
      </c>
      <c r="BB16" s="592" t="s">
        <v>866</v>
      </c>
      <c r="BC16" s="593"/>
      <c r="BD16" s="386"/>
      <c r="BE16" s="373"/>
      <c r="BF16" s="160"/>
      <c r="BG16" s="160"/>
      <c r="BH16" s="160"/>
      <c r="BI16" s="160"/>
      <c r="BJ16" s="160"/>
      <c r="BK16" s="160"/>
    </row>
    <row r="17" spans="1:63" s="66" customFormat="1" ht="15" customHeight="1" x14ac:dyDescent="0.2">
      <c r="A17" s="127">
        <f>'SC Staffing Summary'!$A$17</f>
        <v>0</v>
      </c>
      <c r="B17" s="128" t="str">
        <f>'SC Staffing Summary'!$B$17</f>
        <v>Specify</v>
      </c>
      <c r="C17" s="65">
        <f t="shared" si="2"/>
        <v>0</v>
      </c>
      <c r="D17" s="169">
        <f>'SC Staffing Summary'!D17</f>
        <v>0</v>
      </c>
      <c r="E17" s="169">
        <f>'SC Staffing Summary'!E17</f>
        <v>0</v>
      </c>
      <c r="F17" s="436">
        <f>'SC Staffing Summary'!F17</f>
        <v>0</v>
      </c>
      <c r="G17" s="64">
        <f>$F$17*H17</f>
        <v>0</v>
      </c>
      <c r="H17" s="67">
        <v>0</v>
      </c>
      <c r="I17" s="64">
        <f>$F$17*J17</f>
        <v>0</v>
      </c>
      <c r="J17" s="63">
        <v>0</v>
      </c>
      <c r="K17" s="64">
        <f>$F$17*L17</f>
        <v>0</v>
      </c>
      <c r="L17" s="63">
        <v>0</v>
      </c>
      <c r="M17" s="64">
        <f>$F$17*N17</f>
        <v>0</v>
      </c>
      <c r="N17" s="63">
        <v>0</v>
      </c>
      <c r="O17" s="64">
        <f>$F$17*P17</f>
        <v>0</v>
      </c>
      <c r="P17" s="63">
        <v>0</v>
      </c>
      <c r="Q17" s="64">
        <f>$F$17*R17</f>
        <v>0</v>
      </c>
      <c r="R17" s="63">
        <v>0</v>
      </c>
      <c r="S17" s="64">
        <f>$F$17*T17</f>
        <v>0</v>
      </c>
      <c r="T17" s="63">
        <v>0</v>
      </c>
      <c r="U17" s="64">
        <f>$F$17*V17</f>
        <v>0</v>
      </c>
      <c r="V17" s="650">
        <v>0</v>
      </c>
      <c r="W17" s="64">
        <f>$F$17*X17</f>
        <v>0</v>
      </c>
      <c r="X17" s="650">
        <v>0</v>
      </c>
      <c r="Y17" s="64">
        <f>$F$17*Z17</f>
        <v>0</v>
      </c>
      <c r="Z17" s="650">
        <v>0</v>
      </c>
      <c r="AA17" s="64">
        <f>$F$17*AB17</f>
        <v>0</v>
      </c>
      <c r="AB17" s="63">
        <v>0</v>
      </c>
      <c r="AC17" s="64">
        <f>$F$17*AD17</f>
        <v>0</v>
      </c>
      <c r="AD17" s="63">
        <v>0</v>
      </c>
      <c r="AE17" s="64">
        <f>$F$17*AF17</f>
        <v>0</v>
      </c>
      <c r="AF17" s="63">
        <v>0</v>
      </c>
      <c r="AG17" s="64">
        <f>$F$17*AH17</f>
        <v>0</v>
      </c>
      <c r="AH17" s="63">
        <v>0</v>
      </c>
      <c r="AI17" s="64">
        <f>$F$17*AJ17</f>
        <v>0</v>
      </c>
      <c r="AJ17" s="63">
        <v>0</v>
      </c>
      <c r="AK17" s="64">
        <f>$F$17*AL17</f>
        <v>0</v>
      </c>
      <c r="AL17" s="63">
        <v>0</v>
      </c>
      <c r="AM17" s="64">
        <f>$F$17*AN17</f>
        <v>0</v>
      </c>
      <c r="AN17" s="650">
        <v>0</v>
      </c>
      <c r="AO17" s="64">
        <f>$F$17*AP17</f>
        <v>0</v>
      </c>
      <c r="AP17" s="650">
        <v>0</v>
      </c>
      <c r="AQ17" s="311"/>
      <c r="AR17" s="311"/>
      <c r="AS17" s="311"/>
      <c r="AT17" s="585" t="s">
        <v>256</v>
      </c>
      <c r="AU17" s="542" t="s">
        <v>867</v>
      </c>
      <c r="AV17" s="563" t="s">
        <v>428</v>
      </c>
      <c r="AW17" s="562">
        <v>14</v>
      </c>
      <c r="AX17" s="589" t="s">
        <v>863</v>
      </c>
      <c r="AY17" s="589" t="s">
        <v>628</v>
      </c>
      <c r="AZ17" s="563" t="s">
        <v>357</v>
      </c>
      <c r="BA17" s="591" t="s">
        <v>439</v>
      </c>
      <c r="BB17" s="592" t="s">
        <v>866</v>
      </c>
      <c r="BC17" s="593"/>
      <c r="BD17" s="386"/>
      <c r="BE17" s="372"/>
      <c r="BF17" s="160"/>
      <c r="BG17" s="160"/>
      <c r="BH17" s="160"/>
      <c r="BI17" s="160"/>
      <c r="BJ17" s="160"/>
      <c r="BK17" s="160"/>
    </row>
    <row r="18" spans="1:63" s="66" customFormat="1" ht="15" customHeight="1" x14ac:dyDescent="0.2">
      <c r="A18" s="127">
        <f>'SC Staffing Summary'!$A$18</f>
        <v>0</v>
      </c>
      <c r="B18" s="128" t="str">
        <f>'SC Staffing Summary'!$B$18</f>
        <v>Specify</v>
      </c>
      <c r="C18" s="65">
        <f t="shared" si="2"/>
        <v>0</v>
      </c>
      <c r="D18" s="169">
        <f>'SC Staffing Summary'!D18</f>
        <v>0</v>
      </c>
      <c r="E18" s="169">
        <f>'SC Staffing Summary'!E18</f>
        <v>0</v>
      </c>
      <c r="F18" s="436">
        <f>'SC Staffing Summary'!F18</f>
        <v>0</v>
      </c>
      <c r="G18" s="64">
        <f>$F$18*H18</f>
        <v>0</v>
      </c>
      <c r="H18" s="67">
        <v>0</v>
      </c>
      <c r="I18" s="64">
        <f>$F$18*J18</f>
        <v>0</v>
      </c>
      <c r="J18" s="63">
        <v>0</v>
      </c>
      <c r="K18" s="64">
        <f>$F$18*L18</f>
        <v>0</v>
      </c>
      <c r="L18" s="63">
        <v>0</v>
      </c>
      <c r="M18" s="64">
        <f>$F$18*N18</f>
        <v>0</v>
      </c>
      <c r="N18" s="63">
        <v>0</v>
      </c>
      <c r="O18" s="64">
        <f>$F$18*P18</f>
        <v>0</v>
      </c>
      <c r="P18" s="63">
        <v>0</v>
      </c>
      <c r="Q18" s="64">
        <f>$F$18*R18</f>
        <v>0</v>
      </c>
      <c r="R18" s="63">
        <v>0</v>
      </c>
      <c r="S18" s="64">
        <f>$F$18*T18</f>
        <v>0</v>
      </c>
      <c r="T18" s="63">
        <v>0</v>
      </c>
      <c r="U18" s="64">
        <f>$F$18*V18</f>
        <v>0</v>
      </c>
      <c r="V18" s="650">
        <v>0</v>
      </c>
      <c r="W18" s="64">
        <f>$F$18*X18</f>
        <v>0</v>
      </c>
      <c r="X18" s="650">
        <v>0</v>
      </c>
      <c r="Y18" s="64">
        <f>$F$18*Z18</f>
        <v>0</v>
      </c>
      <c r="Z18" s="650">
        <v>0</v>
      </c>
      <c r="AA18" s="64">
        <f>$F$18*AB18</f>
        <v>0</v>
      </c>
      <c r="AB18" s="63">
        <v>0</v>
      </c>
      <c r="AC18" s="64">
        <f>$F$18*AD18</f>
        <v>0</v>
      </c>
      <c r="AD18" s="63">
        <v>0</v>
      </c>
      <c r="AE18" s="64">
        <f>$F$18*AF18</f>
        <v>0</v>
      </c>
      <c r="AF18" s="63">
        <v>0</v>
      </c>
      <c r="AG18" s="64">
        <f>$F$18*AH18</f>
        <v>0</v>
      </c>
      <c r="AH18" s="63">
        <v>0</v>
      </c>
      <c r="AI18" s="64">
        <f>$F$18*AJ18</f>
        <v>0</v>
      </c>
      <c r="AJ18" s="63">
        <v>0</v>
      </c>
      <c r="AK18" s="64">
        <f>$F$18*AL18</f>
        <v>0</v>
      </c>
      <c r="AL18" s="63">
        <v>0</v>
      </c>
      <c r="AM18" s="64">
        <f>$F$18*AN18</f>
        <v>0</v>
      </c>
      <c r="AN18" s="650">
        <v>0</v>
      </c>
      <c r="AO18" s="64">
        <f>$F$18*AP18</f>
        <v>0</v>
      </c>
      <c r="AP18" s="650">
        <v>0</v>
      </c>
      <c r="AQ18" s="311"/>
      <c r="AR18" s="311"/>
      <c r="AS18" s="311"/>
      <c r="AT18" s="585" t="s">
        <v>256</v>
      </c>
      <c r="AU18" s="542" t="s">
        <v>868</v>
      </c>
      <c r="AV18" s="563" t="s">
        <v>10</v>
      </c>
      <c r="AW18" s="543">
        <v>6</v>
      </c>
      <c r="AX18" s="589" t="s">
        <v>863</v>
      </c>
      <c r="AY18" s="589" t="s">
        <v>628</v>
      </c>
      <c r="AZ18" s="563" t="s">
        <v>356</v>
      </c>
      <c r="BA18" s="591" t="s">
        <v>439</v>
      </c>
      <c r="BB18" s="544"/>
      <c r="BC18" s="593" t="s">
        <v>436</v>
      </c>
      <c r="BD18" s="380"/>
      <c r="BE18" s="373"/>
      <c r="BF18" s="160"/>
      <c r="BG18" s="160"/>
      <c r="BH18" s="160"/>
      <c r="BI18" s="160"/>
      <c r="BJ18" s="160"/>
      <c r="BK18" s="160"/>
    </row>
    <row r="19" spans="1:63" s="66" customFormat="1" ht="15" customHeight="1" x14ac:dyDescent="0.2">
      <c r="A19" s="127">
        <f>'SC Staffing Summary'!$A$19</f>
        <v>0</v>
      </c>
      <c r="B19" s="128" t="str">
        <f>'SC Staffing Summary'!$B$19</f>
        <v>Specify</v>
      </c>
      <c r="C19" s="65">
        <f t="shared" si="2"/>
        <v>0</v>
      </c>
      <c r="D19" s="169">
        <f>'SC Staffing Summary'!D19</f>
        <v>0</v>
      </c>
      <c r="E19" s="169">
        <f>'SC Staffing Summary'!E19</f>
        <v>0</v>
      </c>
      <c r="F19" s="436">
        <f>'SC Staffing Summary'!F19</f>
        <v>0</v>
      </c>
      <c r="G19" s="64">
        <f>$F$19*H19</f>
        <v>0</v>
      </c>
      <c r="H19" s="67">
        <v>0</v>
      </c>
      <c r="I19" s="64">
        <f>$F$19*J19</f>
        <v>0</v>
      </c>
      <c r="J19" s="63">
        <v>0</v>
      </c>
      <c r="K19" s="64">
        <f>$F$19*L19</f>
        <v>0</v>
      </c>
      <c r="L19" s="63">
        <v>0</v>
      </c>
      <c r="M19" s="64">
        <f>$F$19*N19</f>
        <v>0</v>
      </c>
      <c r="N19" s="63">
        <v>0</v>
      </c>
      <c r="O19" s="64">
        <f>$F$19*P19</f>
        <v>0</v>
      </c>
      <c r="P19" s="63">
        <v>0</v>
      </c>
      <c r="Q19" s="64">
        <f>$F$19*R19</f>
        <v>0</v>
      </c>
      <c r="R19" s="63">
        <v>0</v>
      </c>
      <c r="S19" s="64">
        <f>$F$19*T19</f>
        <v>0</v>
      </c>
      <c r="T19" s="63">
        <v>0</v>
      </c>
      <c r="U19" s="64">
        <f>$F$19*V19</f>
        <v>0</v>
      </c>
      <c r="V19" s="650">
        <v>0</v>
      </c>
      <c r="W19" s="64">
        <f>$F$19*X19</f>
        <v>0</v>
      </c>
      <c r="X19" s="650">
        <v>0</v>
      </c>
      <c r="Y19" s="64">
        <f>$F$19*Z19</f>
        <v>0</v>
      </c>
      <c r="Z19" s="650">
        <v>0</v>
      </c>
      <c r="AA19" s="64">
        <f>$F$19*AB19</f>
        <v>0</v>
      </c>
      <c r="AB19" s="63">
        <v>0</v>
      </c>
      <c r="AC19" s="64">
        <f>$F$19*AD19</f>
        <v>0</v>
      </c>
      <c r="AD19" s="63">
        <v>0</v>
      </c>
      <c r="AE19" s="64">
        <f>$F$19*AF19</f>
        <v>0</v>
      </c>
      <c r="AF19" s="63">
        <v>0</v>
      </c>
      <c r="AG19" s="64">
        <f>$F$19*AH19</f>
        <v>0</v>
      </c>
      <c r="AH19" s="63">
        <v>0</v>
      </c>
      <c r="AI19" s="64">
        <f>$F$19*AJ19</f>
        <v>0</v>
      </c>
      <c r="AJ19" s="63">
        <v>0</v>
      </c>
      <c r="AK19" s="64">
        <f>$F$19*AL19</f>
        <v>0</v>
      </c>
      <c r="AL19" s="63">
        <v>0</v>
      </c>
      <c r="AM19" s="64">
        <f>$F$19*AN19</f>
        <v>0</v>
      </c>
      <c r="AN19" s="650">
        <v>0</v>
      </c>
      <c r="AO19" s="64">
        <f>$F$19*AP19</f>
        <v>0</v>
      </c>
      <c r="AP19" s="650">
        <v>0</v>
      </c>
      <c r="AQ19" s="311"/>
      <c r="AR19" s="311"/>
      <c r="AS19" s="311"/>
      <c r="AT19" s="601" t="s">
        <v>243</v>
      </c>
      <c r="AU19" s="542" t="s">
        <v>390</v>
      </c>
      <c r="AV19" s="563" t="s">
        <v>632</v>
      </c>
      <c r="AW19" s="543">
        <v>24</v>
      </c>
      <c r="AX19" s="589" t="s">
        <v>869</v>
      </c>
      <c r="AY19" s="589" t="s">
        <v>628</v>
      </c>
      <c r="AZ19" s="563" t="s">
        <v>359</v>
      </c>
      <c r="BA19" s="591" t="s">
        <v>439</v>
      </c>
      <c r="BB19" s="544"/>
      <c r="BC19" s="593" t="s">
        <v>436</v>
      </c>
      <c r="BD19" s="380"/>
      <c r="BE19" s="373"/>
      <c r="BF19" s="160"/>
      <c r="BG19" s="160"/>
      <c r="BH19" s="160"/>
      <c r="BI19" s="160"/>
      <c r="BJ19" s="160"/>
      <c r="BK19" s="160"/>
    </row>
    <row r="20" spans="1:63" s="66" customFormat="1" ht="15" customHeight="1" x14ac:dyDescent="0.2">
      <c r="A20" s="127">
        <f>'SC Staffing Summary'!$A$20</f>
        <v>0</v>
      </c>
      <c r="B20" s="128" t="str">
        <f>'SC Staffing Summary'!$B$20</f>
        <v>Specify</v>
      </c>
      <c r="C20" s="65">
        <f t="shared" si="2"/>
        <v>0</v>
      </c>
      <c r="D20" s="169">
        <f>'SC Staffing Summary'!D20</f>
        <v>0</v>
      </c>
      <c r="E20" s="169">
        <f>'SC Staffing Summary'!E20</f>
        <v>0</v>
      </c>
      <c r="F20" s="436">
        <f>'SC Staffing Summary'!F20</f>
        <v>0</v>
      </c>
      <c r="G20" s="64">
        <f>$F$20*H20</f>
        <v>0</v>
      </c>
      <c r="H20" s="67">
        <v>0</v>
      </c>
      <c r="I20" s="64">
        <f>$F$20*J20</f>
        <v>0</v>
      </c>
      <c r="J20" s="63">
        <v>0</v>
      </c>
      <c r="K20" s="64">
        <f>$F$20*L20</f>
        <v>0</v>
      </c>
      <c r="L20" s="63">
        <v>0</v>
      </c>
      <c r="M20" s="64">
        <f>$F$20*N20</f>
        <v>0</v>
      </c>
      <c r="N20" s="63">
        <v>0</v>
      </c>
      <c r="O20" s="64">
        <f>$F$20*P20</f>
        <v>0</v>
      </c>
      <c r="P20" s="63">
        <v>0</v>
      </c>
      <c r="Q20" s="64">
        <f>$F$20*R20</f>
        <v>0</v>
      </c>
      <c r="R20" s="63">
        <v>0</v>
      </c>
      <c r="S20" s="64">
        <f>$F$20*T20</f>
        <v>0</v>
      </c>
      <c r="T20" s="63">
        <v>0</v>
      </c>
      <c r="U20" s="64">
        <f>$F$20*V20</f>
        <v>0</v>
      </c>
      <c r="V20" s="650">
        <v>0</v>
      </c>
      <c r="W20" s="64">
        <f>$F$20*X20</f>
        <v>0</v>
      </c>
      <c r="X20" s="650">
        <v>0</v>
      </c>
      <c r="Y20" s="64">
        <f>$F$20*Z20</f>
        <v>0</v>
      </c>
      <c r="Z20" s="650">
        <v>0</v>
      </c>
      <c r="AA20" s="64">
        <f>$F$20*AB20</f>
        <v>0</v>
      </c>
      <c r="AB20" s="63">
        <v>0</v>
      </c>
      <c r="AC20" s="64">
        <f>$F$20*AD20</f>
        <v>0</v>
      </c>
      <c r="AD20" s="63">
        <v>0</v>
      </c>
      <c r="AE20" s="64">
        <f>$F$20*AF20</f>
        <v>0</v>
      </c>
      <c r="AF20" s="63">
        <v>0</v>
      </c>
      <c r="AG20" s="64">
        <f>$F$20*AH20</f>
        <v>0</v>
      </c>
      <c r="AH20" s="63">
        <v>0</v>
      </c>
      <c r="AI20" s="64">
        <f>$F$20*AJ20</f>
        <v>0</v>
      </c>
      <c r="AJ20" s="63">
        <v>0</v>
      </c>
      <c r="AK20" s="64">
        <f>$F$20*AL20</f>
        <v>0</v>
      </c>
      <c r="AL20" s="63">
        <v>0</v>
      </c>
      <c r="AM20" s="64">
        <f>$F$20*AN20</f>
        <v>0</v>
      </c>
      <c r="AN20" s="650">
        <v>0</v>
      </c>
      <c r="AO20" s="64">
        <f>$F$20*AP20</f>
        <v>0</v>
      </c>
      <c r="AP20" s="650">
        <v>0</v>
      </c>
      <c r="AQ20" s="311"/>
      <c r="AR20" s="311"/>
      <c r="AS20" s="311"/>
      <c r="AT20" s="601" t="s">
        <v>243</v>
      </c>
      <c r="AU20" s="542" t="s">
        <v>391</v>
      </c>
      <c r="AV20" s="561" t="s">
        <v>392</v>
      </c>
      <c r="AW20" s="562">
        <v>18</v>
      </c>
      <c r="AX20" s="589" t="s">
        <v>869</v>
      </c>
      <c r="AY20" s="589" t="s">
        <v>628</v>
      </c>
      <c r="AZ20" s="563" t="s">
        <v>357</v>
      </c>
      <c r="BA20" s="591" t="s">
        <v>439</v>
      </c>
      <c r="BB20" s="592"/>
      <c r="BC20" s="593"/>
      <c r="BD20" s="381"/>
      <c r="BE20" s="373"/>
      <c r="BF20" s="160"/>
      <c r="BG20" s="160"/>
      <c r="BH20" s="160"/>
      <c r="BI20" s="160"/>
      <c r="BJ20" s="160"/>
      <c r="BK20" s="160"/>
    </row>
    <row r="21" spans="1:63" s="66" customFormat="1" ht="15" customHeight="1" x14ac:dyDescent="0.2">
      <c r="A21" s="127">
        <f>'SC Staffing Summary'!$A$21</f>
        <v>0</v>
      </c>
      <c r="B21" s="128" t="str">
        <f>'SC Staffing Summary'!$B$21</f>
        <v>Specify</v>
      </c>
      <c r="C21" s="65">
        <f t="shared" si="2"/>
        <v>0</v>
      </c>
      <c r="D21" s="169">
        <f>'SC Staffing Summary'!D21</f>
        <v>0</v>
      </c>
      <c r="E21" s="169">
        <f>'SC Staffing Summary'!E21</f>
        <v>0</v>
      </c>
      <c r="F21" s="436">
        <f>'SC Staffing Summary'!F21</f>
        <v>0</v>
      </c>
      <c r="G21" s="64">
        <f>$F$21*H21</f>
        <v>0</v>
      </c>
      <c r="H21" s="67">
        <v>0</v>
      </c>
      <c r="I21" s="64">
        <f>$F$21*J21</f>
        <v>0</v>
      </c>
      <c r="J21" s="63">
        <v>0</v>
      </c>
      <c r="K21" s="64">
        <f>$F$21*L21</f>
        <v>0</v>
      </c>
      <c r="L21" s="63">
        <v>0</v>
      </c>
      <c r="M21" s="64">
        <f>$F$21*N21</f>
        <v>0</v>
      </c>
      <c r="N21" s="63">
        <v>0</v>
      </c>
      <c r="O21" s="64">
        <f>$F$21*P21</f>
        <v>0</v>
      </c>
      <c r="P21" s="63">
        <v>0</v>
      </c>
      <c r="Q21" s="64">
        <f>$F$21*R21</f>
        <v>0</v>
      </c>
      <c r="R21" s="63">
        <v>0</v>
      </c>
      <c r="S21" s="64">
        <f>$F$21*T21</f>
        <v>0</v>
      </c>
      <c r="T21" s="63">
        <v>0</v>
      </c>
      <c r="U21" s="64">
        <f>$F$21*V21</f>
        <v>0</v>
      </c>
      <c r="V21" s="650">
        <v>0</v>
      </c>
      <c r="W21" s="64">
        <f>$F$21*X21</f>
        <v>0</v>
      </c>
      <c r="X21" s="650">
        <v>0</v>
      </c>
      <c r="Y21" s="64">
        <f>$F$21*Z21</f>
        <v>0</v>
      </c>
      <c r="Z21" s="650">
        <v>0</v>
      </c>
      <c r="AA21" s="64">
        <f>$F$21*AB21</f>
        <v>0</v>
      </c>
      <c r="AB21" s="63">
        <v>0</v>
      </c>
      <c r="AC21" s="64">
        <f>$F$21*AD21</f>
        <v>0</v>
      </c>
      <c r="AD21" s="63">
        <v>0</v>
      </c>
      <c r="AE21" s="64">
        <f>$F$21*AF21</f>
        <v>0</v>
      </c>
      <c r="AF21" s="63">
        <v>0</v>
      </c>
      <c r="AG21" s="64">
        <f>$F$21*AH21</f>
        <v>0</v>
      </c>
      <c r="AH21" s="63">
        <v>0</v>
      </c>
      <c r="AI21" s="64">
        <f>$F$21*AJ21</f>
        <v>0</v>
      </c>
      <c r="AJ21" s="63">
        <v>0</v>
      </c>
      <c r="AK21" s="64">
        <f>$F$21*AL21</f>
        <v>0</v>
      </c>
      <c r="AL21" s="63">
        <v>0</v>
      </c>
      <c r="AM21" s="64">
        <f>$F$21*AN21</f>
        <v>0</v>
      </c>
      <c r="AN21" s="650">
        <v>0</v>
      </c>
      <c r="AO21" s="64">
        <f>$F$21*AP21</f>
        <v>0</v>
      </c>
      <c r="AP21" s="650">
        <v>0</v>
      </c>
      <c r="AQ21" s="311"/>
      <c r="AR21" s="311"/>
      <c r="AS21" s="311"/>
      <c r="AT21" s="545" t="s">
        <v>440</v>
      </c>
      <c r="AU21" s="542" t="s">
        <v>317</v>
      </c>
      <c r="AV21" s="561" t="s">
        <v>423</v>
      </c>
      <c r="AW21" s="562">
        <v>18</v>
      </c>
      <c r="AX21" s="589" t="s">
        <v>869</v>
      </c>
      <c r="AY21" s="589" t="s">
        <v>628</v>
      </c>
      <c r="AZ21" s="563" t="s">
        <v>357</v>
      </c>
      <c r="BA21" s="591" t="s">
        <v>439</v>
      </c>
      <c r="BB21" s="592"/>
      <c r="BC21" s="593"/>
      <c r="BD21" s="379"/>
      <c r="BE21" s="372"/>
      <c r="BF21" s="160"/>
      <c r="BG21" s="160"/>
      <c r="BH21" s="160"/>
      <c r="BI21" s="160"/>
      <c r="BJ21" s="160"/>
      <c r="BK21" s="160"/>
    </row>
    <row r="22" spans="1:63" s="66" customFormat="1" ht="15" customHeight="1" x14ac:dyDescent="0.2">
      <c r="A22" s="127">
        <f>'SC Staffing Summary'!$A$22</f>
        <v>0</v>
      </c>
      <c r="B22" s="128" t="str">
        <f>'SC Staffing Summary'!$B$22</f>
        <v>Specify</v>
      </c>
      <c r="C22" s="65">
        <f t="shared" si="2"/>
        <v>0</v>
      </c>
      <c r="D22" s="169">
        <f>'SC Staffing Summary'!D22</f>
        <v>0</v>
      </c>
      <c r="E22" s="169">
        <f>'SC Staffing Summary'!E22</f>
        <v>0</v>
      </c>
      <c r="F22" s="436">
        <f>'SC Staffing Summary'!F22</f>
        <v>0</v>
      </c>
      <c r="G22" s="64">
        <f>$F$22*H22</f>
        <v>0</v>
      </c>
      <c r="H22" s="67">
        <v>0</v>
      </c>
      <c r="I22" s="64">
        <f>$F$22*J22</f>
        <v>0</v>
      </c>
      <c r="J22" s="63">
        <v>0</v>
      </c>
      <c r="K22" s="64">
        <f>$F$22*L22</f>
        <v>0</v>
      </c>
      <c r="L22" s="63">
        <v>0</v>
      </c>
      <c r="M22" s="64">
        <f>$F$22*N22</f>
        <v>0</v>
      </c>
      <c r="N22" s="63">
        <v>0</v>
      </c>
      <c r="O22" s="64">
        <f>$F$22*P22</f>
        <v>0</v>
      </c>
      <c r="P22" s="63">
        <v>0</v>
      </c>
      <c r="Q22" s="64">
        <f>$F$22*R22</f>
        <v>0</v>
      </c>
      <c r="R22" s="63">
        <v>0</v>
      </c>
      <c r="S22" s="64">
        <f>$F$22*T22</f>
        <v>0</v>
      </c>
      <c r="T22" s="63">
        <v>0</v>
      </c>
      <c r="U22" s="64">
        <f>$F$22*V22</f>
        <v>0</v>
      </c>
      <c r="V22" s="650">
        <v>0</v>
      </c>
      <c r="W22" s="64">
        <f>$F$22*X22</f>
        <v>0</v>
      </c>
      <c r="X22" s="650">
        <v>0</v>
      </c>
      <c r="Y22" s="64">
        <f>$F$22*Z22</f>
        <v>0</v>
      </c>
      <c r="Z22" s="650">
        <v>0</v>
      </c>
      <c r="AA22" s="64">
        <f>$F$22*AB22</f>
        <v>0</v>
      </c>
      <c r="AB22" s="63">
        <v>0</v>
      </c>
      <c r="AC22" s="64">
        <f>$F$22*AD22</f>
        <v>0</v>
      </c>
      <c r="AD22" s="63">
        <v>0</v>
      </c>
      <c r="AE22" s="64">
        <f>$F$22*AF22</f>
        <v>0</v>
      </c>
      <c r="AF22" s="63">
        <v>0</v>
      </c>
      <c r="AG22" s="64">
        <f>$F$22*AH22</f>
        <v>0</v>
      </c>
      <c r="AH22" s="63">
        <v>0</v>
      </c>
      <c r="AI22" s="64">
        <f>$F$22*AJ22</f>
        <v>0</v>
      </c>
      <c r="AJ22" s="63">
        <v>0</v>
      </c>
      <c r="AK22" s="64">
        <f>$F$22*AL22</f>
        <v>0</v>
      </c>
      <c r="AL22" s="63">
        <v>0</v>
      </c>
      <c r="AM22" s="64">
        <f>$F$22*AN22</f>
        <v>0</v>
      </c>
      <c r="AN22" s="650">
        <v>0</v>
      </c>
      <c r="AO22" s="64">
        <f>$F$22*AP22</f>
        <v>0</v>
      </c>
      <c r="AP22" s="650">
        <v>0</v>
      </c>
      <c r="AQ22" s="311"/>
      <c r="AR22" s="311"/>
      <c r="AS22" s="311"/>
      <c r="AT22" s="546" t="s">
        <v>236</v>
      </c>
      <c r="AU22" s="542" t="s">
        <v>207</v>
      </c>
      <c r="AV22" s="563" t="s">
        <v>208</v>
      </c>
      <c r="AW22" s="543">
        <v>6</v>
      </c>
      <c r="AX22" s="589" t="s">
        <v>870</v>
      </c>
      <c r="AY22" s="589" t="s">
        <v>628</v>
      </c>
      <c r="AZ22" s="563" t="s">
        <v>356</v>
      </c>
      <c r="BA22" s="591" t="s">
        <v>439</v>
      </c>
      <c r="BB22" s="544"/>
      <c r="BC22" s="593" t="s">
        <v>436</v>
      </c>
      <c r="BD22" s="381"/>
      <c r="BE22" s="373"/>
      <c r="BF22" s="160"/>
      <c r="BG22" s="160"/>
      <c r="BH22" s="160"/>
      <c r="BI22" s="160"/>
      <c r="BJ22" s="160"/>
      <c r="BK22" s="160"/>
    </row>
    <row r="23" spans="1:63" s="66" customFormat="1" ht="15" customHeight="1" x14ac:dyDescent="0.2">
      <c r="A23" s="127">
        <f>'SC Staffing Summary'!$A$23</f>
        <v>0</v>
      </c>
      <c r="B23" s="128" t="str">
        <f>'SC Staffing Summary'!$B$23</f>
        <v>Specify</v>
      </c>
      <c r="C23" s="65">
        <f t="shared" si="2"/>
        <v>0</v>
      </c>
      <c r="D23" s="169">
        <f>'SC Staffing Summary'!D23</f>
        <v>0</v>
      </c>
      <c r="E23" s="169">
        <f>'SC Staffing Summary'!E23</f>
        <v>0</v>
      </c>
      <c r="F23" s="436">
        <f>'SC Staffing Summary'!F23</f>
        <v>0</v>
      </c>
      <c r="G23" s="64">
        <f>$F$23*H23</f>
        <v>0</v>
      </c>
      <c r="H23" s="67">
        <v>0</v>
      </c>
      <c r="I23" s="64">
        <f>$F$23*J23</f>
        <v>0</v>
      </c>
      <c r="J23" s="63">
        <v>0</v>
      </c>
      <c r="K23" s="64">
        <f>$F$23*L23</f>
        <v>0</v>
      </c>
      <c r="L23" s="63">
        <v>0</v>
      </c>
      <c r="M23" s="64">
        <f>$F$23*N23</f>
        <v>0</v>
      </c>
      <c r="N23" s="63">
        <v>0</v>
      </c>
      <c r="O23" s="64">
        <f>$F$23*P23</f>
        <v>0</v>
      </c>
      <c r="P23" s="63">
        <v>0</v>
      </c>
      <c r="Q23" s="64">
        <f>$F$23*R23</f>
        <v>0</v>
      </c>
      <c r="R23" s="63">
        <v>0</v>
      </c>
      <c r="S23" s="64">
        <f>$F$23*T23</f>
        <v>0</v>
      </c>
      <c r="T23" s="63">
        <v>0</v>
      </c>
      <c r="U23" s="64">
        <f>$F$23*V23</f>
        <v>0</v>
      </c>
      <c r="V23" s="650">
        <v>0</v>
      </c>
      <c r="W23" s="64">
        <f>$F$23*X23</f>
        <v>0</v>
      </c>
      <c r="X23" s="650">
        <v>0</v>
      </c>
      <c r="Y23" s="64">
        <f>$F$23*Z23</f>
        <v>0</v>
      </c>
      <c r="Z23" s="650">
        <v>0</v>
      </c>
      <c r="AA23" s="64">
        <f>$F$23*AB23</f>
        <v>0</v>
      </c>
      <c r="AB23" s="63">
        <v>0</v>
      </c>
      <c r="AC23" s="64">
        <f>$F$23*AD23</f>
        <v>0</v>
      </c>
      <c r="AD23" s="63">
        <v>0</v>
      </c>
      <c r="AE23" s="64">
        <f>$F$23*AF23</f>
        <v>0</v>
      </c>
      <c r="AF23" s="63">
        <v>0</v>
      </c>
      <c r="AG23" s="64">
        <f>$F$23*AH23</f>
        <v>0</v>
      </c>
      <c r="AH23" s="63">
        <v>0</v>
      </c>
      <c r="AI23" s="64">
        <f>$F$23*AJ23</f>
        <v>0</v>
      </c>
      <c r="AJ23" s="63">
        <v>0</v>
      </c>
      <c r="AK23" s="64">
        <f>$F$23*AL23</f>
        <v>0</v>
      </c>
      <c r="AL23" s="63">
        <v>0</v>
      </c>
      <c r="AM23" s="64">
        <f>$F$23*AN23</f>
        <v>0</v>
      </c>
      <c r="AN23" s="650">
        <v>0</v>
      </c>
      <c r="AO23" s="64">
        <f>$F$23*AP23</f>
        <v>0</v>
      </c>
      <c r="AP23" s="650">
        <v>0</v>
      </c>
      <c r="AQ23" s="311"/>
      <c r="AR23" s="311"/>
      <c r="AS23" s="311"/>
      <c r="AT23" s="546" t="s">
        <v>236</v>
      </c>
      <c r="AU23" s="542" t="s">
        <v>310</v>
      </c>
      <c r="AV23" s="561" t="s">
        <v>311</v>
      </c>
      <c r="AW23" s="562">
        <v>18</v>
      </c>
      <c r="AX23" s="589" t="s">
        <v>870</v>
      </c>
      <c r="AY23" s="589" t="s">
        <v>628</v>
      </c>
      <c r="AZ23" s="563" t="s">
        <v>357</v>
      </c>
      <c r="BA23" s="591" t="s">
        <v>439</v>
      </c>
      <c r="BB23" s="592"/>
      <c r="BC23" s="593"/>
      <c r="BD23" s="384"/>
      <c r="BE23" s="373"/>
      <c r="BF23" s="160"/>
      <c r="BG23" s="160"/>
      <c r="BH23" s="160"/>
      <c r="BI23" s="160"/>
      <c r="BJ23" s="160"/>
      <c r="BK23" s="160"/>
    </row>
    <row r="24" spans="1:63" s="66" customFormat="1" ht="15" customHeight="1" x14ac:dyDescent="0.2">
      <c r="A24" s="127">
        <f>'SC Staffing Summary'!$A$24</f>
        <v>0</v>
      </c>
      <c r="B24" s="128" t="str">
        <f>'SC Staffing Summary'!$B$24</f>
        <v>Specify</v>
      </c>
      <c r="C24" s="65">
        <f t="shared" si="2"/>
        <v>0</v>
      </c>
      <c r="D24" s="169">
        <f>'SC Staffing Summary'!D24</f>
        <v>0</v>
      </c>
      <c r="E24" s="169">
        <f>'SC Staffing Summary'!E24</f>
        <v>0</v>
      </c>
      <c r="F24" s="436">
        <f>'SC Staffing Summary'!F24</f>
        <v>0</v>
      </c>
      <c r="G24" s="64">
        <f>$F$24*H24</f>
        <v>0</v>
      </c>
      <c r="H24" s="67">
        <v>0</v>
      </c>
      <c r="I24" s="64">
        <f>$F$24*J24</f>
        <v>0</v>
      </c>
      <c r="J24" s="63">
        <v>0</v>
      </c>
      <c r="K24" s="64">
        <f>$F$24*L24</f>
        <v>0</v>
      </c>
      <c r="L24" s="63">
        <v>0</v>
      </c>
      <c r="M24" s="64">
        <f>$F$24*N24</f>
        <v>0</v>
      </c>
      <c r="N24" s="63">
        <v>0</v>
      </c>
      <c r="O24" s="64">
        <f>$F$24*P24</f>
        <v>0</v>
      </c>
      <c r="P24" s="63">
        <v>0</v>
      </c>
      <c r="Q24" s="64">
        <f>$F$24*R24</f>
        <v>0</v>
      </c>
      <c r="R24" s="63">
        <v>0</v>
      </c>
      <c r="S24" s="64">
        <f>$F$24*T24</f>
        <v>0</v>
      </c>
      <c r="T24" s="63">
        <v>0</v>
      </c>
      <c r="U24" s="64">
        <f>$F$24*V24</f>
        <v>0</v>
      </c>
      <c r="V24" s="650">
        <v>0</v>
      </c>
      <c r="W24" s="64">
        <f>$F$24*X24</f>
        <v>0</v>
      </c>
      <c r="X24" s="650">
        <v>0</v>
      </c>
      <c r="Y24" s="64">
        <f>$F$24*Z24</f>
        <v>0</v>
      </c>
      <c r="Z24" s="650">
        <v>0</v>
      </c>
      <c r="AA24" s="64">
        <f>$F$24*AB24</f>
        <v>0</v>
      </c>
      <c r="AB24" s="63">
        <v>0</v>
      </c>
      <c r="AC24" s="64">
        <f>$F$24*AD24</f>
        <v>0</v>
      </c>
      <c r="AD24" s="63">
        <v>0</v>
      </c>
      <c r="AE24" s="64">
        <f>$F$24*AF24</f>
        <v>0</v>
      </c>
      <c r="AF24" s="63">
        <v>0</v>
      </c>
      <c r="AG24" s="64">
        <f>$F$24*AH24</f>
        <v>0</v>
      </c>
      <c r="AH24" s="63">
        <v>0</v>
      </c>
      <c r="AI24" s="64">
        <f>$F$24*AJ24</f>
        <v>0</v>
      </c>
      <c r="AJ24" s="63">
        <v>0</v>
      </c>
      <c r="AK24" s="64">
        <f>$F$24*AL24</f>
        <v>0</v>
      </c>
      <c r="AL24" s="63">
        <v>0</v>
      </c>
      <c r="AM24" s="64">
        <f>$F$24*AN24</f>
        <v>0</v>
      </c>
      <c r="AN24" s="650">
        <v>0</v>
      </c>
      <c r="AO24" s="64">
        <f>$F$24*AP24</f>
        <v>0</v>
      </c>
      <c r="AP24" s="650">
        <v>0</v>
      </c>
      <c r="AQ24" s="311"/>
      <c r="AR24" s="311"/>
      <c r="AS24" s="311"/>
      <c r="AT24" s="546" t="s">
        <v>236</v>
      </c>
      <c r="AU24" s="542" t="s">
        <v>309</v>
      </c>
      <c r="AV24" s="563" t="s">
        <v>358</v>
      </c>
      <c r="AW24" s="543">
        <v>24</v>
      </c>
      <c r="AX24" s="589" t="s">
        <v>870</v>
      </c>
      <c r="AY24" s="589" t="s">
        <v>628</v>
      </c>
      <c r="AZ24" s="563" t="s">
        <v>359</v>
      </c>
      <c r="BA24" s="591" t="s">
        <v>439</v>
      </c>
      <c r="BB24" s="544"/>
      <c r="BC24" s="593" t="s">
        <v>436</v>
      </c>
      <c r="BD24" s="371"/>
      <c r="BE24" s="373"/>
      <c r="BF24" s="160"/>
      <c r="BG24" s="160"/>
      <c r="BH24" s="160"/>
      <c r="BI24" s="160"/>
      <c r="BJ24" s="160"/>
      <c r="BK24" s="160"/>
    </row>
    <row r="25" spans="1:63" s="66" customFormat="1" ht="15" customHeight="1" x14ac:dyDescent="0.25">
      <c r="A25" s="127">
        <f>'SC Staffing Summary'!$A$25</f>
        <v>0</v>
      </c>
      <c r="B25" s="128" t="str">
        <f>'SC Staffing Summary'!$B$25</f>
        <v>Specify</v>
      </c>
      <c r="C25" s="65">
        <f t="shared" si="2"/>
        <v>0</v>
      </c>
      <c r="D25" s="169">
        <f>'SC Staffing Summary'!D25</f>
        <v>0</v>
      </c>
      <c r="E25" s="169">
        <f>'SC Staffing Summary'!E25</f>
        <v>0</v>
      </c>
      <c r="F25" s="436">
        <f>'SC Staffing Summary'!F25</f>
        <v>0</v>
      </c>
      <c r="G25" s="64">
        <f>$F$25*H25</f>
        <v>0</v>
      </c>
      <c r="H25" s="67">
        <v>0</v>
      </c>
      <c r="I25" s="64">
        <f>$F$25*J25</f>
        <v>0</v>
      </c>
      <c r="J25" s="63">
        <v>0</v>
      </c>
      <c r="K25" s="64">
        <f>$F$25*L25</f>
        <v>0</v>
      </c>
      <c r="L25" s="63">
        <v>0</v>
      </c>
      <c r="M25" s="64">
        <f>$F$25*N25</f>
        <v>0</v>
      </c>
      <c r="N25" s="63">
        <v>0</v>
      </c>
      <c r="O25" s="64">
        <f>$F$25*P25</f>
        <v>0</v>
      </c>
      <c r="P25" s="63">
        <v>0</v>
      </c>
      <c r="Q25" s="64">
        <f>$F$25*R25</f>
        <v>0</v>
      </c>
      <c r="R25" s="63">
        <v>0</v>
      </c>
      <c r="S25" s="64">
        <f>$F$25*T25</f>
        <v>0</v>
      </c>
      <c r="T25" s="63">
        <v>0</v>
      </c>
      <c r="U25" s="64">
        <f>$F$25*V25</f>
        <v>0</v>
      </c>
      <c r="V25" s="650">
        <v>0</v>
      </c>
      <c r="W25" s="64">
        <f>$F$25*X25</f>
        <v>0</v>
      </c>
      <c r="X25" s="650">
        <v>0</v>
      </c>
      <c r="Y25" s="64">
        <f>$F$25*Z25</f>
        <v>0</v>
      </c>
      <c r="Z25" s="650">
        <v>0</v>
      </c>
      <c r="AA25" s="64">
        <f>$F$25*AB25</f>
        <v>0</v>
      </c>
      <c r="AB25" s="63">
        <v>0</v>
      </c>
      <c r="AC25" s="64">
        <f>$F$25*AD25</f>
        <v>0</v>
      </c>
      <c r="AD25" s="63">
        <v>0</v>
      </c>
      <c r="AE25" s="64">
        <f>$F$25*AF25</f>
        <v>0</v>
      </c>
      <c r="AF25" s="63">
        <v>0</v>
      </c>
      <c r="AG25" s="64">
        <f>$F$25*AH25</f>
        <v>0</v>
      </c>
      <c r="AH25" s="63">
        <v>0</v>
      </c>
      <c r="AI25" s="64">
        <f>$F$25*AJ25</f>
        <v>0</v>
      </c>
      <c r="AJ25" s="63">
        <v>0</v>
      </c>
      <c r="AK25" s="64">
        <f>$F$25*AL25</f>
        <v>0</v>
      </c>
      <c r="AL25" s="63">
        <v>0</v>
      </c>
      <c r="AM25" s="64">
        <f>$F$25*AN25</f>
        <v>0</v>
      </c>
      <c r="AN25" s="650">
        <v>0</v>
      </c>
      <c r="AO25" s="64">
        <f>$F$25*AP25</f>
        <v>0</v>
      </c>
      <c r="AP25" s="650">
        <v>0</v>
      </c>
      <c r="AQ25" s="311"/>
      <c r="AR25" s="311"/>
      <c r="AS25" s="311"/>
      <c r="AT25" s="585" t="s">
        <v>231</v>
      </c>
      <c r="AU25" s="542" t="s">
        <v>300</v>
      </c>
      <c r="AV25" s="563" t="s">
        <v>301</v>
      </c>
      <c r="AW25" s="543">
        <v>24</v>
      </c>
      <c r="AX25" s="589" t="s">
        <v>871</v>
      </c>
      <c r="AY25" s="589" t="s">
        <v>628</v>
      </c>
      <c r="AZ25" s="563" t="s">
        <v>359</v>
      </c>
      <c r="BA25" s="591" t="s">
        <v>439</v>
      </c>
      <c r="BB25" s="544"/>
      <c r="BC25" s="369" t="s">
        <v>436</v>
      </c>
      <c r="BD25" s="368"/>
      <c r="BE25" s="372"/>
      <c r="BF25" s="160"/>
      <c r="BG25" s="160"/>
      <c r="BH25" s="160"/>
      <c r="BI25" s="160"/>
      <c r="BJ25" s="160"/>
      <c r="BK25" s="160"/>
    </row>
    <row r="26" spans="1:63" s="66" customFormat="1" ht="15" customHeight="1" x14ac:dyDescent="0.25">
      <c r="A26" s="127">
        <f>'SC Staffing Summary'!$A$26</f>
        <v>0</v>
      </c>
      <c r="B26" s="128" t="str">
        <f>'SC Staffing Summary'!$B$26</f>
        <v>Specify</v>
      </c>
      <c r="C26" s="65">
        <f t="shared" si="2"/>
        <v>0</v>
      </c>
      <c r="D26" s="169">
        <f>'SC Staffing Summary'!D26</f>
        <v>0</v>
      </c>
      <c r="E26" s="169">
        <f>'SC Staffing Summary'!E26</f>
        <v>0</v>
      </c>
      <c r="F26" s="436">
        <f>'SC Staffing Summary'!F26</f>
        <v>0</v>
      </c>
      <c r="G26" s="64">
        <f>$F$26*H26</f>
        <v>0</v>
      </c>
      <c r="H26" s="67">
        <v>0</v>
      </c>
      <c r="I26" s="64">
        <f>$F$26*J26</f>
        <v>0</v>
      </c>
      <c r="J26" s="63">
        <v>0</v>
      </c>
      <c r="K26" s="64">
        <f>$F$26*L26</f>
        <v>0</v>
      </c>
      <c r="L26" s="63">
        <v>0</v>
      </c>
      <c r="M26" s="64">
        <f>$F$26*N26</f>
        <v>0</v>
      </c>
      <c r="N26" s="63">
        <v>0</v>
      </c>
      <c r="O26" s="64">
        <f>$F$26*P26</f>
        <v>0</v>
      </c>
      <c r="P26" s="63">
        <v>0</v>
      </c>
      <c r="Q26" s="64">
        <f>$F$26*R26</f>
        <v>0</v>
      </c>
      <c r="R26" s="63">
        <v>0</v>
      </c>
      <c r="S26" s="64">
        <f>$F$26*T26</f>
        <v>0</v>
      </c>
      <c r="T26" s="63">
        <v>0</v>
      </c>
      <c r="U26" s="64">
        <f>$F$26*V26</f>
        <v>0</v>
      </c>
      <c r="V26" s="650">
        <v>0</v>
      </c>
      <c r="W26" s="64">
        <f>$F$26*X26</f>
        <v>0</v>
      </c>
      <c r="X26" s="650">
        <v>0</v>
      </c>
      <c r="Y26" s="64">
        <f>$F$26*Z26</f>
        <v>0</v>
      </c>
      <c r="Z26" s="650">
        <v>0</v>
      </c>
      <c r="AA26" s="64">
        <f>$F$26*AB26</f>
        <v>0</v>
      </c>
      <c r="AB26" s="63">
        <v>0</v>
      </c>
      <c r="AC26" s="64">
        <f>$F$26*AD26</f>
        <v>0</v>
      </c>
      <c r="AD26" s="63">
        <v>0</v>
      </c>
      <c r="AE26" s="64">
        <f>$F$26*AF26</f>
        <v>0</v>
      </c>
      <c r="AF26" s="63">
        <v>0</v>
      </c>
      <c r="AG26" s="64">
        <f>$F$26*AH26</f>
        <v>0</v>
      </c>
      <c r="AH26" s="63">
        <v>0</v>
      </c>
      <c r="AI26" s="64">
        <f>$F$26*AJ26</f>
        <v>0</v>
      </c>
      <c r="AJ26" s="63">
        <v>0</v>
      </c>
      <c r="AK26" s="64">
        <f>$F$26*AL26</f>
        <v>0</v>
      </c>
      <c r="AL26" s="63">
        <v>0</v>
      </c>
      <c r="AM26" s="64">
        <f>$F$26*AN26</f>
        <v>0</v>
      </c>
      <c r="AN26" s="650">
        <v>0</v>
      </c>
      <c r="AO26" s="64">
        <f>$F$26*AP26</f>
        <v>0</v>
      </c>
      <c r="AP26" s="650">
        <v>0</v>
      </c>
      <c r="AQ26" s="311"/>
      <c r="AR26" s="311"/>
      <c r="AS26" s="311"/>
      <c r="AT26" s="585" t="s">
        <v>231</v>
      </c>
      <c r="AU26" s="542" t="s">
        <v>109</v>
      </c>
      <c r="AV26" s="563" t="s">
        <v>110</v>
      </c>
      <c r="AW26" s="543">
        <v>6</v>
      </c>
      <c r="AX26" s="589" t="s">
        <v>871</v>
      </c>
      <c r="AY26" s="589" t="s">
        <v>628</v>
      </c>
      <c r="AZ26" s="563" t="s">
        <v>356</v>
      </c>
      <c r="BA26" s="591" t="s">
        <v>439</v>
      </c>
      <c r="BB26" s="544"/>
      <c r="BC26" s="369" t="s">
        <v>436</v>
      </c>
      <c r="BD26" s="368"/>
      <c r="BE26" s="373"/>
      <c r="BF26" s="160"/>
      <c r="BG26" s="160"/>
      <c r="BH26" s="160"/>
      <c r="BI26" s="160"/>
      <c r="BJ26" s="160"/>
      <c r="BK26" s="160"/>
    </row>
    <row r="27" spans="1:63" s="66" customFormat="1" ht="15" customHeight="1" x14ac:dyDescent="0.25">
      <c r="A27" s="127">
        <f>'SC Staffing Summary'!$A$27</f>
        <v>0</v>
      </c>
      <c r="B27" s="128" t="str">
        <f>'SC Staffing Summary'!$B$27</f>
        <v>Specify</v>
      </c>
      <c r="C27" s="65">
        <f t="shared" si="2"/>
        <v>0</v>
      </c>
      <c r="D27" s="169">
        <f>'SC Staffing Summary'!D27</f>
        <v>0</v>
      </c>
      <c r="E27" s="169">
        <f>'SC Staffing Summary'!E27</f>
        <v>0</v>
      </c>
      <c r="F27" s="436">
        <f>'SC Staffing Summary'!F27</f>
        <v>0</v>
      </c>
      <c r="G27" s="64">
        <f>$F$27*H27</f>
        <v>0</v>
      </c>
      <c r="H27" s="67">
        <v>0</v>
      </c>
      <c r="I27" s="64">
        <f>$F$27*J27</f>
        <v>0</v>
      </c>
      <c r="J27" s="63">
        <v>0</v>
      </c>
      <c r="K27" s="64">
        <f>$F$27*L27</f>
        <v>0</v>
      </c>
      <c r="L27" s="63">
        <v>0</v>
      </c>
      <c r="M27" s="64">
        <f>$F$27*N27</f>
        <v>0</v>
      </c>
      <c r="N27" s="63">
        <v>0</v>
      </c>
      <c r="O27" s="64">
        <f>$F$27*P27</f>
        <v>0</v>
      </c>
      <c r="P27" s="63">
        <v>0</v>
      </c>
      <c r="Q27" s="64">
        <f>$F$27*R27</f>
        <v>0</v>
      </c>
      <c r="R27" s="63">
        <v>0</v>
      </c>
      <c r="S27" s="64">
        <f>$F$27*T27</f>
        <v>0</v>
      </c>
      <c r="T27" s="63">
        <v>0</v>
      </c>
      <c r="U27" s="64">
        <f>$F$27*V27</f>
        <v>0</v>
      </c>
      <c r="V27" s="650">
        <v>0</v>
      </c>
      <c r="W27" s="64">
        <f>$F$27*X27</f>
        <v>0</v>
      </c>
      <c r="X27" s="650">
        <v>0</v>
      </c>
      <c r="Y27" s="64">
        <f>$F$27*Z27</f>
        <v>0</v>
      </c>
      <c r="Z27" s="650">
        <v>0</v>
      </c>
      <c r="AA27" s="64">
        <f>$F$27*AB27</f>
        <v>0</v>
      </c>
      <c r="AB27" s="63">
        <v>0</v>
      </c>
      <c r="AC27" s="64">
        <f>$F$27*AD27</f>
        <v>0</v>
      </c>
      <c r="AD27" s="63">
        <v>0</v>
      </c>
      <c r="AE27" s="64">
        <f>$F$27*AF27</f>
        <v>0</v>
      </c>
      <c r="AF27" s="63">
        <v>0</v>
      </c>
      <c r="AG27" s="64">
        <f>$F$27*AH27</f>
        <v>0</v>
      </c>
      <c r="AH27" s="63">
        <v>0</v>
      </c>
      <c r="AI27" s="64">
        <f>$F$27*AJ27</f>
        <v>0</v>
      </c>
      <c r="AJ27" s="63">
        <v>0</v>
      </c>
      <c r="AK27" s="64">
        <f>$F$27*AL27</f>
        <v>0</v>
      </c>
      <c r="AL27" s="63">
        <v>0</v>
      </c>
      <c r="AM27" s="64">
        <f>$F$27*AN27</f>
        <v>0</v>
      </c>
      <c r="AN27" s="650">
        <v>0</v>
      </c>
      <c r="AO27" s="64">
        <f>$F$27*AP27</f>
        <v>0</v>
      </c>
      <c r="AP27" s="650">
        <v>0</v>
      </c>
      <c r="AQ27" s="311"/>
      <c r="AR27" s="311"/>
      <c r="AS27" s="311"/>
      <c r="AT27" s="585" t="s">
        <v>231</v>
      </c>
      <c r="AU27" s="542" t="s">
        <v>872</v>
      </c>
      <c r="AV27" s="563" t="s">
        <v>873</v>
      </c>
      <c r="AW27" s="543">
        <v>18</v>
      </c>
      <c r="AX27" s="589" t="s">
        <v>871</v>
      </c>
      <c r="AY27" s="589" t="s">
        <v>628</v>
      </c>
      <c r="AZ27" s="563"/>
      <c r="BA27" s="591" t="s">
        <v>439</v>
      </c>
      <c r="BB27" s="544"/>
      <c r="BC27" s="369"/>
      <c r="BD27" s="368"/>
      <c r="BE27" s="373"/>
      <c r="BF27" s="160"/>
      <c r="BG27" s="160"/>
      <c r="BH27" s="160"/>
      <c r="BI27" s="160"/>
      <c r="BJ27" s="160"/>
      <c r="BK27" s="160"/>
    </row>
    <row r="28" spans="1:63" s="66" customFormat="1" ht="15" customHeight="1" x14ac:dyDescent="0.25">
      <c r="A28" s="127">
        <f>'SC Staffing Summary'!$A$28</f>
        <v>0</v>
      </c>
      <c r="B28" s="128" t="str">
        <f>'SC Staffing Summary'!$B$28</f>
        <v>Specify</v>
      </c>
      <c r="C28" s="65">
        <f t="shared" si="2"/>
        <v>0</v>
      </c>
      <c r="D28" s="169">
        <f>'SC Staffing Summary'!D28</f>
        <v>0</v>
      </c>
      <c r="E28" s="169">
        <f>'SC Staffing Summary'!E28</f>
        <v>0</v>
      </c>
      <c r="F28" s="436">
        <f>'SC Staffing Summary'!F28</f>
        <v>0</v>
      </c>
      <c r="G28" s="64">
        <f>$F$28*H28</f>
        <v>0</v>
      </c>
      <c r="H28" s="67">
        <v>0</v>
      </c>
      <c r="I28" s="64">
        <f>$F$28*J28</f>
        <v>0</v>
      </c>
      <c r="J28" s="63">
        <v>0</v>
      </c>
      <c r="K28" s="64">
        <f>$F$28*L28</f>
        <v>0</v>
      </c>
      <c r="L28" s="63">
        <v>0</v>
      </c>
      <c r="M28" s="64">
        <f>$F$28*N28</f>
        <v>0</v>
      </c>
      <c r="N28" s="63">
        <v>0</v>
      </c>
      <c r="O28" s="64">
        <f>$F$28*P28</f>
        <v>0</v>
      </c>
      <c r="P28" s="63">
        <v>0</v>
      </c>
      <c r="Q28" s="64">
        <f>$F$28*R28</f>
        <v>0</v>
      </c>
      <c r="R28" s="63">
        <v>0</v>
      </c>
      <c r="S28" s="64">
        <f>$F$28*T28</f>
        <v>0</v>
      </c>
      <c r="T28" s="63">
        <v>0</v>
      </c>
      <c r="U28" s="64">
        <f>$F$28*V28</f>
        <v>0</v>
      </c>
      <c r="V28" s="650">
        <v>0</v>
      </c>
      <c r="W28" s="64">
        <f>$F$28*X28</f>
        <v>0</v>
      </c>
      <c r="X28" s="650">
        <v>0</v>
      </c>
      <c r="Y28" s="64">
        <f>$F$28*Z28</f>
        <v>0</v>
      </c>
      <c r="Z28" s="650">
        <v>0</v>
      </c>
      <c r="AA28" s="64">
        <f>$F$28*AB28</f>
        <v>0</v>
      </c>
      <c r="AB28" s="63">
        <v>0</v>
      </c>
      <c r="AC28" s="64">
        <f>$F$28*AD28</f>
        <v>0</v>
      </c>
      <c r="AD28" s="63">
        <v>0</v>
      </c>
      <c r="AE28" s="64">
        <f>$F$28*AF28</f>
        <v>0</v>
      </c>
      <c r="AF28" s="63">
        <v>0</v>
      </c>
      <c r="AG28" s="64">
        <f>$F$28*AH28</f>
        <v>0</v>
      </c>
      <c r="AH28" s="63">
        <v>0</v>
      </c>
      <c r="AI28" s="64">
        <f>$F$28*AJ28</f>
        <v>0</v>
      </c>
      <c r="AJ28" s="63">
        <v>0</v>
      </c>
      <c r="AK28" s="64">
        <f>$F$28*AL28</f>
        <v>0</v>
      </c>
      <c r="AL28" s="63">
        <v>0</v>
      </c>
      <c r="AM28" s="64">
        <f>$F$28*AN28</f>
        <v>0</v>
      </c>
      <c r="AN28" s="650">
        <v>0</v>
      </c>
      <c r="AO28" s="64">
        <f>$F$28*AP28</f>
        <v>0</v>
      </c>
      <c r="AP28" s="650">
        <v>0</v>
      </c>
      <c r="AQ28" s="311"/>
      <c r="AR28" s="311"/>
      <c r="AS28" s="311"/>
      <c r="AT28" s="545" t="s">
        <v>239</v>
      </c>
      <c r="AU28" s="542" t="s">
        <v>209</v>
      </c>
      <c r="AV28" s="563" t="s">
        <v>210</v>
      </c>
      <c r="AW28" s="543">
        <v>24</v>
      </c>
      <c r="AX28" s="589" t="s">
        <v>874</v>
      </c>
      <c r="AY28" s="589" t="s">
        <v>628</v>
      </c>
      <c r="AZ28" s="563" t="s">
        <v>360</v>
      </c>
      <c r="BA28" s="591" t="s">
        <v>439</v>
      </c>
      <c r="BB28" s="544"/>
      <c r="BC28" s="369" t="s">
        <v>436</v>
      </c>
      <c r="BD28" s="368"/>
      <c r="BE28" s="373"/>
      <c r="BF28" s="160"/>
      <c r="BG28" s="160"/>
      <c r="BH28" s="160"/>
      <c r="BI28" s="160"/>
      <c r="BJ28" s="160"/>
      <c r="BK28" s="160"/>
    </row>
    <row r="29" spans="1:63" s="66" customFormat="1" ht="15" customHeight="1" x14ac:dyDescent="0.2">
      <c r="A29" s="127">
        <f>'SC Staffing Summary'!$A$29</f>
        <v>0</v>
      </c>
      <c r="B29" s="128" t="str">
        <f>'SC Staffing Summary'!$B$29</f>
        <v>Specify</v>
      </c>
      <c r="C29" s="65">
        <f t="shared" si="2"/>
        <v>0</v>
      </c>
      <c r="D29" s="169">
        <f>'SC Staffing Summary'!D29</f>
        <v>0</v>
      </c>
      <c r="E29" s="169">
        <f>'SC Staffing Summary'!E29</f>
        <v>0</v>
      </c>
      <c r="F29" s="436">
        <f>'SC Staffing Summary'!F29</f>
        <v>0</v>
      </c>
      <c r="G29" s="64">
        <f>$F$29*H29</f>
        <v>0</v>
      </c>
      <c r="H29" s="67">
        <v>0</v>
      </c>
      <c r="I29" s="64">
        <f>$F$29*J29</f>
        <v>0</v>
      </c>
      <c r="J29" s="63">
        <v>0</v>
      </c>
      <c r="K29" s="64">
        <f>$F$29*L29</f>
        <v>0</v>
      </c>
      <c r="L29" s="63">
        <v>0</v>
      </c>
      <c r="M29" s="64">
        <f>$F$29*N29</f>
        <v>0</v>
      </c>
      <c r="N29" s="63">
        <v>0</v>
      </c>
      <c r="O29" s="64">
        <f>$F$29*P29</f>
        <v>0</v>
      </c>
      <c r="P29" s="63">
        <v>0</v>
      </c>
      <c r="Q29" s="64">
        <f>$F$29*R29</f>
        <v>0</v>
      </c>
      <c r="R29" s="63">
        <v>0</v>
      </c>
      <c r="S29" s="64">
        <f>$F$29*T29</f>
        <v>0</v>
      </c>
      <c r="T29" s="63">
        <v>0</v>
      </c>
      <c r="U29" s="64">
        <f>$F$29*V29</f>
        <v>0</v>
      </c>
      <c r="V29" s="650">
        <v>0</v>
      </c>
      <c r="W29" s="64">
        <f>$F$29*X29</f>
        <v>0</v>
      </c>
      <c r="X29" s="650">
        <v>0</v>
      </c>
      <c r="Y29" s="64">
        <f>$F$29*Z29</f>
        <v>0</v>
      </c>
      <c r="Z29" s="650">
        <v>0</v>
      </c>
      <c r="AA29" s="64">
        <f>$F$29*AB29</f>
        <v>0</v>
      </c>
      <c r="AB29" s="63">
        <v>0</v>
      </c>
      <c r="AC29" s="64">
        <f>$F$29*AD29</f>
        <v>0</v>
      </c>
      <c r="AD29" s="63">
        <v>0</v>
      </c>
      <c r="AE29" s="64">
        <f>$F$29*AF29</f>
        <v>0</v>
      </c>
      <c r="AF29" s="63">
        <v>0</v>
      </c>
      <c r="AG29" s="64">
        <f>$F$29*AH29</f>
        <v>0</v>
      </c>
      <c r="AH29" s="63">
        <v>0</v>
      </c>
      <c r="AI29" s="64">
        <f>$F$29*AJ29</f>
        <v>0</v>
      </c>
      <c r="AJ29" s="63">
        <v>0</v>
      </c>
      <c r="AK29" s="64">
        <f>$F$29*AL29</f>
        <v>0</v>
      </c>
      <c r="AL29" s="63">
        <v>0</v>
      </c>
      <c r="AM29" s="64">
        <f>$F$29*AN29</f>
        <v>0</v>
      </c>
      <c r="AN29" s="650">
        <v>0</v>
      </c>
      <c r="AO29" s="64">
        <f>$F$29*AP29</f>
        <v>0</v>
      </c>
      <c r="AP29" s="650">
        <v>0</v>
      </c>
      <c r="AQ29" s="311"/>
      <c r="AR29" s="311"/>
      <c r="AS29" s="311"/>
      <c r="AT29" s="545" t="s">
        <v>261</v>
      </c>
      <c r="AU29" s="542" t="s">
        <v>23</v>
      </c>
      <c r="AV29" s="561" t="s">
        <v>429</v>
      </c>
      <c r="AW29" s="562">
        <v>24</v>
      </c>
      <c r="AX29" s="589" t="s">
        <v>875</v>
      </c>
      <c r="AY29" s="589" t="s">
        <v>628</v>
      </c>
      <c r="AZ29" s="563" t="s">
        <v>360</v>
      </c>
      <c r="BA29" s="591" t="s">
        <v>439</v>
      </c>
      <c r="BB29" s="592"/>
      <c r="BC29" s="612" t="s">
        <v>436</v>
      </c>
      <c r="BD29" s="397"/>
      <c r="BE29" s="395"/>
      <c r="BF29" s="160"/>
      <c r="BG29" s="160"/>
      <c r="BH29" s="160"/>
      <c r="BI29" s="160"/>
      <c r="BJ29" s="160"/>
      <c r="BK29" s="160"/>
    </row>
    <row r="30" spans="1:63" s="66" customFormat="1" ht="15" customHeight="1" x14ac:dyDescent="0.25">
      <c r="A30" s="127">
        <f>'SC Staffing Summary'!$A$30</f>
        <v>0</v>
      </c>
      <c r="B30" s="128" t="str">
        <f>'SC Staffing Summary'!$B$30</f>
        <v>Specify</v>
      </c>
      <c r="C30" s="65">
        <f t="shared" si="2"/>
        <v>0</v>
      </c>
      <c r="D30" s="169">
        <f>'SC Staffing Summary'!D30</f>
        <v>0</v>
      </c>
      <c r="E30" s="169">
        <f>'SC Staffing Summary'!E30</f>
        <v>0</v>
      </c>
      <c r="F30" s="436">
        <f>'SC Staffing Summary'!F30</f>
        <v>0</v>
      </c>
      <c r="G30" s="64">
        <f>$F$30*H30</f>
        <v>0</v>
      </c>
      <c r="H30" s="67">
        <v>0</v>
      </c>
      <c r="I30" s="64">
        <f>$F$30*J30</f>
        <v>0</v>
      </c>
      <c r="J30" s="63">
        <v>0</v>
      </c>
      <c r="K30" s="64">
        <f>$F$30*L30</f>
        <v>0</v>
      </c>
      <c r="L30" s="63">
        <v>0</v>
      </c>
      <c r="M30" s="64">
        <f>$F$30*N30</f>
        <v>0</v>
      </c>
      <c r="N30" s="63">
        <v>0</v>
      </c>
      <c r="O30" s="64">
        <f>$F$30*P30</f>
        <v>0</v>
      </c>
      <c r="P30" s="63">
        <v>0</v>
      </c>
      <c r="Q30" s="64">
        <f>$F$30*R30</f>
        <v>0</v>
      </c>
      <c r="R30" s="63">
        <v>0</v>
      </c>
      <c r="S30" s="64">
        <f>$F$30*T30</f>
        <v>0</v>
      </c>
      <c r="T30" s="63">
        <v>0</v>
      </c>
      <c r="U30" s="64">
        <f>$F$30*V30</f>
        <v>0</v>
      </c>
      <c r="V30" s="650">
        <v>0</v>
      </c>
      <c r="W30" s="64">
        <f>$F$30*X30</f>
        <v>0</v>
      </c>
      <c r="X30" s="650">
        <v>0</v>
      </c>
      <c r="Y30" s="64">
        <f>$F$30*Z30</f>
        <v>0</v>
      </c>
      <c r="Z30" s="650">
        <v>0</v>
      </c>
      <c r="AA30" s="64">
        <f>$F$30*AB30</f>
        <v>0</v>
      </c>
      <c r="AB30" s="63">
        <v>0</v>
      </c>
      <c r="AC30" s="64">
        <f>$F$30*AD30</f>
        <v>0</v>
      </c>
      <c r="AD30" s="63">
        <v>0</v>
      </c>
      <c r="AE30" s="64">
        <f>$F$30*AF30</f>
        <v>0</v>
      </c>
      <c r="AF30" s="63">
        <v>0</v>
      </c>
      <c r="AG30" s="64">
        <f>$F$30*AH30</f>
        <v>0</v>
      </c>
      <c r="AH30" s="63">
        <v>0</v>
      </c>
      <c r="AI30" s="64">
        <f>$F$30*AJ30</f>
        <v>0</v>
      </c>
      <c r="AJ30" s="63">
        <v>0</v>
      </c>
      <c r="AK30" s="64">
        <f>$F$30*AL30</f>
        <v>0</v>
      </c>
      <c r="AL30" s="63">
        <v>0</v>
      </c>
      <c r="AM30" s="64">
        <f>$F$30*AN30</f>
        <v>0</v>
      </c>
      <c r="AN30" s="650">
        <v>0</v>
      </c>
      <c r="AO30" s="64">
        <f>$F$30*AP30</f>
        <v>0</v>
      </c>
      <c r="AP30" s="650">
        <v>0</v>
      </c>
      <c r="AQ30" s="311"/>
      <c r="AR30" s="311"/>
      <c r="AS30" s="311"/>
      <c r="AT30" s="545" t="s">
        <v>261</v>
      </c>
      <c r="AU30" s="542" t="s">
        <v>876</v>
      </c>
      <c r="AV30" s="563" t="s">
        <v>24</v>
      </c>
      <c r="AW30" s="562">
        <v>14</v>
      </c>
      <c r="AX30" s="589" t="s">
        <v>875</v>
      </c>
      <c r="AY30" s="589" t="s">
        <v>628</v>
      </c>
      <c r="AZ30" s="563" t="s">
        <v>357</v>
      </c>
      <c r="BA30" s="591" t="s">
        <v>439</v>
      </c>
      <c r="BB30" s="592"/>
      <c r="BC30" s="369"/>
      <c r="BD30" s="368"/>
      <c r="BE30" s="373"/>
      <c r="BF30" s="160"/>
      <c r="BG30" s="160"/>
      <c r="BH30" s="160"/>
      <c r="BI30" s="160"/>
      <c r="BJ30" s="160"/>
      <c r="BK30" s="160"/>
    </row>
    <row r="31" spans="1:63" s="66" customFormat="1" ht="15" customHeight="1" x14ac:dyDescent="0.2">
      <c r="A31" s="127">
        <f>'SC Staffing Summary'!$A$31</f>
        <v>0</v>
      </c>
      <c r="B31" s="128" t="str">
        <f>'SC Staffing Summary'!$B$31</f>
        <v>Specify</v>
      </c>
      <c r="C31" s="65">
        <f t="shared" si="2"/>
        <v>0</v>
      </c>
      <c r="D31" s="169">
        <f>'SC Staffing Summary'!D31</f>
        <v>0</v>
      </c>
      <c r="E31" s="169">
        <f>'SC Staffing Summary'!E31</f>
        <v>0</v>
      </c>
      <c r="F31" s="436">
        <f>'SC Staffing Summary'!F31</f>
        <v>0</v>
      </c>
      <c r="G31" s="64">
        <f>$F$31*H31</f>
        <v>0</v>
      </c>
      <c r="H31" s="67">
        <v>0</v>
      </c>
      <c r="I31" s="64">
        <f>$F$31*J31</f>
        <v>0</v>
      </c>
      <c r="J31" s="63">
        <v>0</v>
      </c>
      <c r="K31" s="64">
        <f>$F$31*L31</f>
        <v>0</v>
      </c>
      <c r="L31" s="63">
        <v>0</v>
      </c>
      <c r="M31" s="64">
        <f>$F$31*N31</f>
        <v>0</v>
      </c>
      <c r="N31" s="63">
        <v>0</v>
      </c>
      <c r="O31" s="64">
        <f>$F$31*P31</f>
        <v>0</v>
      </c>
      <c r="P31" s="63">
        <v>0</v>
      </c>
      <c r="Q31" s="64">
        <f>$F$31*R31</f>
        <v>0</v>
      </c>
      <c r="R31" s="63">
        <v>0</v>
      </c>
      <c r="S31" s="64">
        <f>$F$31*T31</f>
        <v>0</v>
      </c>
      <c r="T31" s="63">
        <v>0</v>
      </c>
      <c r="U31" s="64">
        <f>$F$31*V31</f>
        <v>0</v>
      </c>
      <c r="V31" s="650">
        <v>0</v>
      </c>
      <c r="W31" s="64">
        <f>$F$31*X31</f>
        <v>0</v>
      </c>
      <c r="X31" s="650">
        <v>0</v>
      </c>
      <c r="Y31" s="64">
        <f>$F$31*Z31</f>
        <v>0</v>
      </c>
      <c r="Z31" s="650">
        <v>0</v>
      </c>
      <c r="AA31" s="64">
        <f>$F$31*AB31</f>
        <v>0</v>
      </c>
      <c r="AB31" s="63">
        <v>0</v>
      </c>
      <c r="AC31" s="64">
        <f>$F$31*AD31</f>
        <v>0</v>
      </c>
      <c r="AD31" s="63">
        <v>0</v>
      </c>
      <c r="AE31" s="64">
        <f>$F$31*AF31</f>
        <v>0</v>
      </c>
      <c r="AF31" s="63">
        <v>0</v>
      </c>
      <c r="AG31" s="64">
        <f>$F$31*AH31</f>
        <v>0</v>
      </c>
      <c r="AH31" s="63">
        <v>0</v>
      </c>
      <c r="AI31" s="64">
        <f>$F$31*AJ31</f>
        <v>0</v>
      </c>
      <c r="AJ31" s="63">
        <v>0</v>
      </c>
      <c r="AK31" s="64">
        <f>$F$31*AL31</f>
        <v>0</v>
      </c>
      <c r="AL31" s="63">
        <v>0</v>
      </c>
      <c r="AM31" s="64">
        <f>$F$31*AN31</f>
        <v>0</v>
      </c>
      <c r="AN31" s="650">
        <v>0</v>
      </c>
      <c r="AO31" s="64">
        <f>$F$31*AP31</f>
        <v>0</v>
      </c>
      <c r="AP31" s="650">
        <v>0</v>
      </c>
      <c r="AQ31" s="311"/>
      <c r="AR31" s="311"/>
      <c r="AS31" s="311"/>
      <c r="AT31" s="605" t="s">
        <v>261</v>
      </c>
      <c r="AU31" s="547" t="s">
        <v>877</v>
      </c>
      <c r="AV31" s="548" t="s">
        <v>878</v>
      </c>
      <c r="AW31" s="549">
        <v>18</v>
      </c>
      <c r="AX31" s="609" t="s">
        <v>875</v>
      </c>
      <c r="AY31" s="609" t="s">
        <v>628</v>
      </c>
      <c r="AZ31" s="550"/>
      <c r="BA31" s="591" t="s">
        <v>439</v>
      </c>
      <c r="BB31" s="611"/>
      <c r="BC31" s="593"/>
      <c r="BD31" s="386"/>
      <c r="BE31" s="372"/>
      <c r="BF31" s="160"/>
      <c r="BG31" s="160"/>
      <c r="BH31" s="160"/>
      <c r="BI31" s="160"/>
      <c r="BJ31" s="160"/>
      <c r="BK31" s="160"/>
    </row>
    <row r="32" spans="1:63" s="66" customFormat="1" ht="15" customHeight="1" x14ac:dyDescent="0.25">
      <c r="A32" s="127">
        <f>'SC Staffing Summary'!$A$32</f>
        <v>0</v>
      </c>
      <c r="B32" s="128" t="str">
        <f>'SC Staffing Summary'!$B$32</f>
        <v>Specify</v>
      </c>
      <c r="C32" s="65">
        <f t="shared" si="2"/>
        <v>0</v>
      </c>
      <c r="D32" s="169">
        <f>'SC Staffing Summary'!D32</f>
        <v>0</v>
      </c>
      <c r="E32" s="169">
        <f>'SC Staffing Summary'!E32</f>
        <v>0</v>
      </c>
      <c r="F32" s="436">
        <f>'SC Staffing Summary'!F32</f>
        <v>0</v>
      </c>
      <c r="G32" s="64">
        <f>$F$32*H32</f>
        <v>0</v>
      </c>
      <c r="H32" s="67">
        <v>0</v>
      </c>
      <c r="I32" s="64">
        <f>$F$32*J32</f>
        <v>0</v>
      </c>
      <c r="J32" s="63">
        <v>0</v>
      </c>
      <c r="K32" s="64">
        <f>$F$32*L32</f>
        <v>0</v>
      </c>
      <c r="L32" s="63">
        <v>0</v>
      </c>
      <c r="M32" s="64">
        <f>$F$32*N32</f>
        <v>0</v>
      </c>
      <c r="N32" s="63">
        <v>0</v>
      </c>
      <c r="O32" s="64">
        <f>$F$32*P32</f>
        <v>0</v>
      </c>
      <c r="P32" s="63">
        <v>0</v>
      </c>
      <c r="Q32" s="64">
        <f>$F$32*R32</f>
        <v>0</v>
      </c>
      <c r="R32" s="63">
        <v>0</v>
      </c>
      <c r="S32" s="64">
        <f>$F$32*T32</f>
        <v>0</v>
      </c>
      <c r="T32" s="63">
        <v>0</v>
      </c>
      <c r="U32" s="64">
        <f>$F$32*V32</f>
        <v>0</v>
      </c>
      <c r="V32" s="650">
        <v>0</v>
      </c>
      <c r="W32" s="64">
        <f>$F$32*X32</f>
        <v>0</v>
      </c>
      <c r="X32" s="650">
        <v>0</v>
      </c>
      <c r="Y32" s="64">
        <f>$F$32*Z32</f>
        <v>0</v>
      </c>
      <c r="Z32" s="650">
        <v>0</v>
      </c>
      <c r="AA32" s="64">
        <f>$F$32*AB32</f>
        <v>0</v>
      </c>
      <c r="AB32" s="63">
        <v>0</v>
      </c>
      <c r="AC32" s="64">
        <f>$F$32*AD32</f>
        <v>0</v>
      </c>
      <c r="AD32" s="63">
        <v>0</v>
      </c>
      <c r="AE32" s="64">
        <f>$F$32*AF32</f>
        <v>0</v>
      </c>
      <c r="AF32" s="63">
        <v>0</v>
      </c>
      <c r="AG32" s="64">
        <f>$F$32*AH32</f>
        <v>0</v>
      </c>
      <c r="AH32" s="63">
        <v>0</v>
      </c>
      <c r="AI32" s="64">
        <f>$F$32*AJ32</f>
        <v>0</v>
      </c>
      <c r="AJ32" s="63">
        <v>0</v>
      </c>
      <c r="AK32" s="64">
        <f>$F$32*AL32</f>
        <v>0</v>
      </c>
      <c r="AL32" s="63">
        <v>0</v>
      </c>
      <c r="AM32" s="64">
        <f>$F$32*AN32</f>
        <v>0</v>
      </c>
      <c r="AN32" s="650">
        <v>0</v>
      </c>
      <c r="AO32" s="64">
        <f>$F$32*AP32</f>
        <v>0</v>
      </c>
      <c r="AP32" s="650">
        <v>0</v>
      </c>
      <c r="AQ32" s="311"/>
      <c r="AR32" s="311"/>
      <c r="AS32" s="311"/>
      <c r="AT32" s="585" t="s">
        <v>246</v>
      </c>
      <c r="AU32" s="542" t="s">
        <v>382</v>
      </c>
      <c r="AV32" s="563" t="s">
        <v>383</v>
      </c>
      <c r="AW32" s="543">
        <v>14</v>
      </c>
      <c r="AX32" s="589" t="s">
        <v>879</v>
      </c>
      <c r="AY32" s="589" t="s">
        <v>628</v>
      </c>
      <c r="AZ32" s="563" t="s">
        <v>357</v>
      </c>
      <c r="BA32" s="591" t="s">
        <v>439</v>
      </c>
      <c r="BB32" s="544" t="s">
        <v>866</v>
      </c>
      <c r="BC32" s="369"/>
      <c r="BD32" s="368"/>
      <c r="BE32" s="372"/>
      <c r="BF32" s="160"/>
      <c r="BG32" s="160"/>
      <c r="BH32" s="160"/>
      <c r="BI32" s="160"/>
      <c r="BJ32" s="160"/>
      <c r="BK32" s="160"/>
    </row>
    <row r="33" spans="1:63" s="66" customFormat="1" ht="15" customHeight="1" x14ac:dyDescent="0.2">
      <c r="A33" s="127">
        <f>'SC Staffing Summary'!$A$33</f>
        <v>0</v>
      </c>
      <c r="B33" s="128" t="str">
        <f>'SC Staffing Summary'!$B$33</f>
        <v>Specify</v>
      </c>
      <c r="C33" s="65">
        <f t="shared" si="2"/>
        <v>0</v>
      </c>
      <c r="D33" s="169">
        <f>'SC Staffing Summary'!D33</f>
        <v>0</v>
      </c>
      <c r="E33" s="169">
        <f>'SC Staffing Summary'!E33</f>
        <v>0</v>
      </c>
      <c r="F33" s="436">
        <f>'SC Staffing Summary'!F33</f>
        <v>0</v>
      </c>
      <c r="G33" s="64">
        <f>$F$33*H33</f>
        <v>0</v>
      </c>
      <c r="H33" s="67">
        <v>0</v>
      </c>
      <c r="I33" s="64">
        <f>$F$33*J33</f>
        <v>0</v>
      </c>
      <c r="J33" s="63">
        <v>0</v>
      </c>
      <c r="K33" s="64">
        <f>$F$33*L33</f>
        <v>0</v>
      </c>
      <c r="L33" s="63">
        <v>0</v>
      </c>
      <c r="M33" s="64">
        <f>$F$33*N33</f>
        <v>0</v>
      </c>
      <c r="N33" s="63">
        <v>0</v>
      </c>
      <c r="O33" s="64">
        <f>$F$33*P33</f>
        <v>0</v>
      </c>
      <c r="P33" s="63">
        <v>0</v>
      </c>
      <c r="Q33" s="64">
        <f>$F$33*R33</f>
        <v>0</v>
      </c>
      <c r="R33" s="63">
        <v>0</v>
      </c>
      <c r="S33" s="64">
        <f>$F$33*T33</f>
        <v>0</v>
      </c>
      <c r="T33" s="63">
        <v>0</v>
      </c>
      <c r="U33" s="64">
        <f>$F$33*V33</f>
        <v>0</v>
      </c>
      <c r="V33" s="650">
        <v>0</v>
      </c>
      <c r="W33" s="64">
        <f>$F$33*X33</f>
        <v>0</v>
      </c>
      <c r="X33" s="650">
        <v>0</v>
      </c>
      <c r="Y33" s="64">
        <f>$F$33*Z33</f>
        <v>0</v>
      </c>
      <c r="Z33" s="650">
        <v>0</v>
      </c>
      <c r="AA33" s="64">
        <f>$F$33*AB33</f>
        <v>0</v>
      </c>
      <c r="AB33" s="63">
        <v>0</v>
      </c>
      <c r="AC33" s="64">
        <f>$F$33*AD33</f>
        <v>0</v>
      </c>
      <c r="AD33" s="63">
        <v>0</v>
      </c>
      <c r="AE33" s="64">
        <f>$F$33*AF33</f>
        <v>0</v>
      </c>
      <c r="AF33" s="63">
        <v>0</v>
      </c>
      <c r="AG33" s="64">
        <f>$F$33*AH33</f>
        <v>0</v>
      </c>
      <c r="AH33" s="63">
        <v>0</v>
      </c>
      <c r="AI33" s="64">
        <f>$F$33*AJ33</f>
        <v>0</v>
      </c>
      <c r="AJ33" s="63">
        <v>0</v>
      </c>
      <c r="AK33" s="64">
        <f>$F$33*AL33</f>
        <v>0</v>
      </c>
      <c r="AL33" s="63">
        <v>0</v>
      </c>
      <c r="AM33" s="64">
        <f>$F$33*AN33</f>
        <v>0</v>
      </c>
      <c r="AN33" s="650">
        <v>0</v>
      </c>
      <c r="AO33" s="64">
        <f>$F$33*AP33</f>
        <v>0</v>
      </c>
      <c r="AP33" s="650">
        <v>0</v>
      </c>
      <c r="AQ33" s="286"/>
      <c r="AR33" s="286"/>
      <c r="AS33" s="286"/>
      <c r="AT33" s="585" t="s">
        <v>263</v>
      </c>
      <c r="AU33" s="542" t="s">
        <v>25</v>
      </c>
      <c r="AV33" s="563" t="s">
        <v>26</v>
      </c>
      <c r="AW33" s="543">
        <v>18</v>
      </c>
      <c r="AX33" s="609" t="s">
        <v>880</v>
      </c>
      <c r="AY33" s="609" t="s">
        <v>628</v>
      </c>
      <c r="AZ33" s="550" t="s">
        <v>357</v>
      </c>
      <c r="BA33" s="591" t="s">
        <v>439</v>
      </c>
      <c r="BB33" s="544" t="s">
        <v>866</v>
      </c>
      <c r="BC33" s="593"/>
      <c r="BD33" s="371"/>
      <c r="BE33" s="373"/>
      <c r="BF33" s="160"/>
      <c r="BG33" s="160"/>
      <c r="BH33" s="160"/>
      <c r="BI33" s="160"/>
      <c r="BJ33" s="160"/>
      <c r="BK33" s="160"/>
    </row>
    <row r="34" spans="1:63" s="66" customFormat="1" ht="15" customHeight="1" x14ac:dyDescent="0.2">
      <c r="A34" s="127">
        <f>'SC Staffing Summary'!$A$34</f>
        <v>0</v>
      </c>
      <c r="B34" s="128" t="str">
        <f>'SC Staffing Summary'!$B$34</f>
        <v>Specify</v>
      </c>
      <c r="C34" s="65">
        <f t="shared" si="2"/>
        <v>0</v>
      </c>
      <c r="D34" s="169">
        <f>'SC Staffing Summary'!D34</f>
        <v>0</v>
      </c>
      <c r="E34" s="169">
        <f>'SC Staffing Summary'!E34</f>
        <v>0</v>
      </c>
      <c r="F34" s="436">
        <f>'SC Staffing Summary'!F34</f>
        <v>0</v>
      </c>
      <c r="G34" s="64">
        <f>$F$34*H34</f>
        <v>0</v>
      </c>
      <c r="H34" s="67">
        <v>0</v>
      </c>
      <c r="I34" s="64">
        <f>$F$34*J34</f>
        <v>0</v>
      </c>
      <c r="J34" s="63">
        <v>0</v>
      </c>
      <c r="K34" s="64">
        <f>$F$34*L34</f>
        <v>0</v>
      </c>
      <c r="L34" s="63">
        <v>0</v>
      </c>
      <c r="M34" s="64">
        <f>$F$34*N34</f>
        <v>0</v>
      </c>
      <c r="N34" s="63">
        <v>0</v>
      </c>
      <c r="O34" s="64">
        <f>$F$34*P34</f>
        <v>0</v>
      </c>
      <c r="P34" s="63">
        <v>0</v>
      </c>
      <c r="Q34" s="64">
        <f>$F$34*R34</f>
        <v>0</v>
      </c>
      <c r="R34" s="63">
        <v>0</v>
      </c>
      <c r="S34" s="64">
        <f>$F$34*T34</f>
        <v>0</v>
      </c>
      <c r="T34" s="63">
        <v>0</v>
      </c>
      <c r="U34" s="64">
        <f>$F$34*V34</f>
        <v>0</v>
      </c>
      <c r="V34" s="650">
        <v>0</v>
      </c>
      <c r="W34" s="64">
        <f>$F$34*X34</f>
        <v>0</v>
      </c>
      <c r="X34" s="650">
        <v>0</v>
      </c>
      <c r="Y34" s="64">
        <f>$F$34*Z34</f>
        <v>0</v>
      </c>
      <c r="Z34" s="650">
        <v>0</v>
      </c>
      <c r="AA34" s="64">
        <f>$F$34*AB34</f>
        <v>0</v>
      </c>
      <c r="AB34" s="63">
        <v>0</v>
      </c>
      <c r="AC34" s="64">
        <f>$F$34*AD34</f>
        <v>0</v>
      </c>
      <c r="AD34" s="63">
        <v>0</v>
      </c>
      <c r="AE34" s="64">
        <f>$F$34*AF34</f>
        <v>0</v>
      </c>
      <c r="AF34" s="63">
        <v>0</v>
      </c>
      <c r="AG34" s="64">
        <f>$F$34*AH34</f>
        <v>0</v>
      </c>
      <c r="AH34" s="63">
        <v>0</v>
      </c>
      <c r="AI34" s="64">
        <f>$F$34*AJ34</f>
        <v>0</v>
      </c>
      <c r="AJ34" s="63">
        <v>0</v>
      </c>
      <c r="AK34" s="64">
        <f>$F$34*AL34</f>
        <v>0</v>
      </c>
      <c r="AL34" s="63">
        <v>0</v>
      </c>
      <c r="AM34" s="64">
        <f>$F$34*AN34</f>
        <v>0</v>
      </c>
      <c r="AN34" s="650">
        <v>0</v>
      </c>
      <c r="AO34" s="64">
        <f>$F$34*AP34</f>
        <v>0</v>
      </c>
      <c r="AP34" s="650">
        <v>0</v>
      </c>
      <c r="AQ34" s="286"/>
      <c r="AR34" s="286"/>
      <c r="AS34" s="286"/>
      <c r="AT34" s="585" t="s">
        <v>263</v>
      </c>
      <c r="AU34" s="542" t="s">
        <v>27</v>
      </c>
      <c r="AV34" s="563" t="s">
        <v>28</v>
      </c>
      <c r="AW34" s="543">
        <v>24</v>
      </c>
      <c r="AX34" s="609" t="s">
        <v>880</v>
      </c>
      <c r="AY34" s="609" t="s">
        <v>628</v>
      </c>
      <c r="AZ34" s="550" t="s">
        <v>360</v>
      </c>
      <c r="BA34" s="591" t="s">
        <v>439</v>
      </c>
      <c r="BB34" s="544"/>
      <c r="BC34" s="593" t="s">
        <v>436</v>
      </c>
      <c r="BD34" s="371"/>
      <c r="BE34" s="373"/>
      <c r="BF34" s="160"/>
      <c r="BG34" s="160"/>
      <c r="BH34" s="160"/>
      <c r="BI34" s="160"/>
      <c r="BJ34" s="160"/>
      <c r="BK34" s="160"/>
    </row>
    <row r="35" spans="1:63" s="66" customFormat="1" ht="15" customHeight="1" x14ac:dyDescent="0.25">
      <c r="A35" s="127">
        <f>'SC Staffing Summary'!$A$35</f>
        <v>0</v>
      </c>
      <c r="B35" s="128" t="str">
        <f>'SC Staffing Summary'!$B$35</f>
        <v>Specify</v>
      </c>
      <c r="C35" s="65">
        <f t="shared" si="2"/>
        <v>0</v>
      </c>
      <c r="D35" s="169">
        <f>'SC Staffing Summary'!D35</f>
        <v>0</v>
      </c>
      <c r="E35" s="169">
        <f>'SC Staffing Summary'!E35</f>
        <v>0</v>
      </c>
      <c r="F35" s="436">
        <f>'SC Staffing Summary'!F35</f>
        <v>0</v>
      </c>
      <c r="G35" s="64">
        <f>$F$35*H35</f>
        <v>0</v>
      </c>
      <c r="H35" s="67">
        <v>0</v>
      </c>
      <c r="I35" s="64">
        <f>$F$35*J35</f>
        <v>0</v>
      </c>
      <c r="J35" s="63">
        <v>0</v>
      </c>
      <c r="K35" s="64">
        <f>$F$35*L35</f>
        <v>0</v>
      </c>
      <c r="L35" s="63">
        <v>0</v>
      </c>
      <c r="M35" s="64">
        <f>$F$35*N35</f>
        <v>0</v>
      </c>
      <c r="N35" s="63">
        <v>0</v>
      </c>
      <c r="O35" s="64">
        <f>$F$35*P35</f>
        <v>0</v>
      </c>
      <c r="P35" s="63">
        <v>0</v>
      </c>
      <c r="Q35" s="64">
        <f>$F$35*R35</f>
        <v>0</v>
      </c>
      <c r="R35" s="63">
        <v>0</v>
      </c>
      <c r="S35" s="64">
        <f>$F$35*T35</f>
        <v>0</v>
      </c>
      <c r="T35" s="63">
        <v>0</v>
      </c>
      <c r="U35" s="64">
        <f>$F$35*V35</f>
        <v>0</v>
      </c>
      <c r="V35" s="650">
        <v>0</v>
      </c>
      <c r="W35" s="64">
        <f>$F$35*X35</f>
        <v>0</v>
      </c>
      <c r="X35" s="650">
        <v>0</v>
      </c>
      <c r="Y35" s="64">
        <f>$F$35*Z35</f>
        <v>0</v>
      </c>
      <c r="Z35" s="650">
        <v>0</v>
      </c>
      <c r="AA35" s="64">
        <f>$F$35*AB35</f>
        <v>0</v>
      </c>
      <c r="AB35" s="63">
        <v>0</v>
      </c>
      <c r="AC35" s="64">
        <f>$F$35*AD35</f>
        <v>0</v>
      </c>
      <c r="AD35" s="63">
        <v>0</v>
      </c>
      <c r="AE35" s="64">
        <f>$F$35*AF35</f>
        <v>0</v>
      </c>
      <c r="AF35" s="63">
        <v>0</v>
      </c>
      <c r="AG35" s="64">
        <f>$F$35*AH35</f>
        <v>0</v>
      </c>
      <c r="AH35" s="63">
        <v>0</v>
      </c>
      <c r="AI35" s="64">
        <f>$F$35*AJ35</f>
        <v>0</v>
      </c>
      <c r="AJ35" s="63">
        <v>0</v>
      </c>
      <c r="AK35" s="64">
        <f>$F$35*AL35</f>
        <v>0</v>
      </c>
      <c r="AL35" s="63">
        <v>0</v>
      </c>
      <c r="AM35" s="64">
        <f>$F$35*AN35</f>
        <v>0</v>
      </c>
      <c r="AN35" s="650">
        <v>0</v>
      </c>
      <c r="AO35" s="64">
        <f>$F$35*AP35</f>
        <v>0</v>
      </c>
      <c r="AP35" s="650">
        <v>0</v>
      </c>
      <c r="AQ35" s="286"/>
      <c r="AR35" s="286"/>
      <c r="AS35" s="286"/>
      <c r="AT35" s="545" t="s">
        <v>294</v>
      </c>
      <c r="AU35" s="542" t="s">
        <v>633</v>
      </c>
      <c r="AV35" s="563" t="s">
        <v>634</v>
      </c>
      <c r="AW35" s="543">
        <v>14</v>
      </c>
      <c r="AX35" s="589" t="s">
        <v>881</v>
      </c>
      <c r="AY35" s="589" t="s">
        <v>628</v>
      </c>
      <c r="AZ35" s="563" t="s">
        <v>357</v>
      </c>
      <c r="BA35" s="591" t="s">
        <v>439</v>
      </c>
      <c r="BB35" s="544"/>
      <c r="BC35" s="369"/>
      <c r="BD35" s="368"/>
      <c r="BE35" s="373"/>
      <c r="BF35" s="160"/>
      <c r="BG35" s="160"/>
      <c r="BH35" s="160"/>
      <c r="BI35" s="160"/>
      <c r="BJ35" s="160"/>
      <c r="BK35" s="160"/>
    </row>
    <row r="36" spans="1:63" s="66" customFormat="1" ht="15" customHeight="1" x14ac:dyDescent="0.25">
      <c r="A36" s="127">
        <f>'SC Staffing Summary'!$A$36</f>
        <v>0</v>
      </c>
      <c r="B36" s="128" t="str">
        <f>'SC Staffing Summary'!$B$36</f>
        <v>Specify</v>
      </c>
      <c r="C36" s="65">
        <f t="shared" si="2"/>
        <v>0</v>
      </c>
      <c r="D36" s="169">
        <f>'SC Staffing Summary'!D36</f>
        <v>0</v>
      </c>
      <c r="E36" s="169">
        <f>'SC Staffing Summary'!E36</f>
        <v>0</v>
      </c>
      <c r="F36" s="436">
        <f>'SC Staffing Summary'!F36</f>
        <v>0</v>
      </c>
      <c r="G36" s="64">
        <f>$F$36*H36</f>
        <v>0</v>
      </c>
      <c r="H36" s="67">
        <v>0</v>
      </c>
      <c r="I36" s="64">
        <f>$F$36*J36</f>
        <v>0</v>
      </c>
      <c r="J36" s="63">
        <v>0</v>
      </c>
      <c r="K36" s="64">
        <f>$F$36*L36</f>
        <v>0</v>
      </c>
      <c r="L36" s="63">
        <v>0</v>
      </c>
      <c r="M36" s="64">
        <f>$F$36*N36</f>
        <v>0</v>
      </c>
      <c r="N36" s="63">
        <v>0</v>
      </c>
      <c r="O36" s="64">
        <f>$F$36*P36</f>
        <v>0</v>
      </c>
      <c r="P36" s="63">
        <v>0</v>
      </c>
      <c r="Q36" s="64">
        <f>$F$36*R36</f>
        <v>0</v>
      </c>
      <c r="R36" s="63">
        <v>0</v>
      </c>
      <c r="S36" s="64">
        <f>$F$36*T36</f>
        <v>0</v>
      </c>
      <c r="T36" s="63">
        <v>0</v>
      </c>
      <c r="U36" s="64">
        <f>$F$36*V36</f>
        <v>0</v>
      </c>
      <c r="V36" s="650">
        <v>0</v>
      </c>
      <c r="W36" s="64">
        <f>$F$36*X36</f>
        <v>0</v>
      </c>
      <c r="X36" s="650">
        <v>0</v>
      </c>
      <c r="Y36" s="64">
        <f>$F$36*Z36</f>
        <v>0</v>
      </c>
      <c r="Z36" s="650">
        <v>0</v>
      </c>
      <c r="AA36" s="64">
        <f>$F$36*AB36</f>
        <v>0</v>
      </c>
      <c r="AB36" s="63">
        <v>0</v>
      </c>
      <c r="AC36" s="64">
        <f>$F$36*AD36</f>
        <v>0</v>
      </c>
      <c r="AD36" s="63">
        <v>0</v>
      </c>
      <c r="AE36" s="64">
        <f>$F$36*AF36</f>
        <v>0</v>
      </c>
      <c r="AF36" s="63">
        <v>0</v>
      </c>
      <c r="AG36" s="64">
        <f>$F$36*AH36</f>
        <v>0</v>
      </c>
      <c r="AH36" s="63">
        <v>0</v>
      </c>
      <c r="AI36" s="64">
        <f>$F$36*AJ36</f>
        <v>0</v>
      </c>
      <c r="AJ36" s="63">
        <v>0</v>
      </c>
      <c r="AK36" s="64">
        <f>$F$36*AL36</f>
        <v>0</v>
      </c>
      <c r="AL36" s="63">
        <v>0</v>
      </c>
      <c r="AM36" s="64">
        <f>$F$36*AN36</f>
        <v>0</v>
      </c>
      <c r="AN36" s="650">
        <v>0</v>
      </c>
      <c r="AO36" s="64">
        <f>$F$36*AP36</f>
        <v>0</v>
      </c>
      <c r="AP36" s="650">
        <v>0</v>
      </c>
      <c r="AQ36" s="286"/>
      <c r="AR36" s="286"/>
      <c r="AS36" s="286"/>
      <c r="AT36" s="545" t="s">
        <v>294</v>
      </c>
      <c r="AU36" s="542" t="s">
        <v>635</v>
      </c>
      <c r="AV36" s="563" t="s">
        <v>636</v>
      </c>
      <c r="AW36" s="543">
        <v>18</v>
      </c>
      <c r="AX36" s="589" t="s">
        <v>881</v>
      </c>
      <c r="AY36" s="589" t="s">
        <v>628</v>
      </c>
      <c r="AZ36" s="563" t="s">
        <v>357</v>
      </c>
      <c r="BA36" s="591" t="s">
        <v>439</v>
      </c>
      <c r="BB36" s="544"/>
      <c r="BC36" s="369"/>
      <c r="BD36" s="368"/>
      <c r="BE36" s="373"/>
      <c r="BF36" s="160"/>
      <c r="BG36" s="160"/>
      <c r="BH36" s="160"/>
      <c r="BI36" s="160"/>
      <c r="BJ36" s="160"/>
      <c r="BK36" s="160"/>
    </row>
    <row r="37" spans="1:63" s="66" customFormat="1" ht="15" customHeight="1" x14ac:dyDescent="0.2">
      <c r="A37" s="127">
        <f>'SC Staffing Summary'!$A$37</f>
        <v>0</v>
      </c>
      <c r="B37" s="128" t="str">
        <f>'SC Staffing Summary'!$B$37</f>
        <v>Specify</v>
      </c>
      <c r="C37" s="65">
        <f t="shared" si="2"/>
        <v>0</v>
      </c>
      <c r="D37" s="169">
        <f>'SC Staffing Summary'!D37</f>
        <v>0</v>
      </c>
      <c r="E37" s="169">
        <f>'SC Staffing Summary'!E37</f>
        <v>0</v>
      </c>
      <c r="F37" s="436">
        <f>'SC Staffing Summary'!F37</f>
        <v>0</v>
      </c>
      <c r="G37" s="64">
        <f>$F$37*H37</f>
        <v>0</v>
      </c>
      <c r="H37" s="67">
        <v>0</v>
      </c>
      <c r="I37" s="64">
        <f>$F$37*J37</f>
        <v>0</v>
      </c>
      <c r="J37" s="63">
        <v>0</v>
      </c>
      <c r="K37" s="64">
        <f>$F$37*L37</f>
        <v>0</v>
      </c>
      <c r="L37" s="63">
        <v>0</v>
      </c>
      <c r="M37" s="64">
        <f>$F$37*N37</f>
        <v>0</v>
      </c>
      <c r="N37" s="63">
        <v>0</v>
      </c>
      <c r="O37" s="64">
        <f>$F$37*P37</f>
        <v>0</v>
      </c>
      <c r="P37" s="63">
        <v>0</v>
      </c>
      <c r="Q37" s="64">
        <f>$F$37*R37</f>
        <v>0</v>
      </c>
      <c r="R37" s="63">
        <v>0</v>
      </c>
      <c r="S37" s="64">
        <f>$F$37*T37</f>
        <v>0</v>
      </c>
      <c r="T37" s="63">
        <v>0</v>
      </c>
      <c r="U37" s="64">
        <f>$F$37*V37</f>
        <v>0</v>
      </c>
      <c r="V37" s="650">
        <v>0</v>
      </c>
      <c r="W37" s="64">
        <f>$F$37*X37</f>
        <v>0</v>
      </c>
      <c r="X37" s="650">
        <v>0</v>
      </c>
      <c r="Y37" s="64">
        <f>$F$37*Z37</f>
        <v>0</v>
      </c>
      <c r="Z37" s="650">
        <v>0</v>
      </c>
      <c r="AA37" s="64">
        <f>$F$37*AB37</f>
        <v>0</v>
      </c>
      <c r="AB37" s="63">
        <v>0</v>
      </c>
      <c r="AC37" s="64">
        <f>$F$37*AD37</f>
        <v>0</v>
      </c>
      <c r="AD37" s="63">
        <v>0</v>
      </c>
      <c r="AE37" s="64">
        <f>$F$37*AF37</f>
        <v>0</v>
      </c>
      <c r="AF37" s="63">
        <v>0</v>
      </c>
      <c r="AG37" s="64">
        <f>$F$37*AH37</f>
        <v>0</v>
      </c>
      <c r="AH37" s="63">
        <v>0</v>
      </c>
      <c r="AI37" s="64">
        <f>$F$37*AJ37</f>
        <v>0</v>
      </c>
      <c r="AJ37" s="63">
        <v>0</v>
      </c>
      <c r="AK37" s="64">
        <f>$F$37*AL37</f>
        <v>0</v>
      </c>
      <c r="AL37" s="63">
        <v>0</v>
      </c>
      <c r="AM37" s="64">
        <f>$F$37*AN37</f>
        <v>0</v>
      </c>
      <c r="AN37" s="650">
        <v>0</v>
      </c>
      <c r="AO37" s="64">
        <f>$F$37*AP37</f>
        <v>0</v>
      </c>
      <c r="AP37" s="650">
        <v>0</v>
      </c>
      <c r="AQ37" s="286"/>
      <c r="AR37" s="286"/>
      <c r="AS37" s="286"/>
      <c r="AT37" s="545" t="s">
        <v>230</v>
      </c>
      <c r="AU37" s="542" t="s">
        <v>108</v>
      </c>
      <c r="AV37" s="561" t="s">
        <v>418</v>
      </c>
      <c r="AW37" s="562">
        <v>6</v>
      </c>
      <c r="AX37" s="589" t="s">
        <v>882</v>
      </c>
      <c r="AY37" s="589" t="s">
        <v>628</v>
      </c>
      <c r="AZ37" s="563" t="s">
        <v>356</v>
      </c>
      <c r="BA37" s="591" t="s">
        <v>439</v>
      </c>
      <c r="BB37" s="592"/>
      <c r="BC37" s="593" t="s">
        <v>436</v>
      </c>
      <c r="BD37" s="386"/>
      <c r="BE37" s="373"/>
      <c r="BF37" s="160"/>
      <c r="BG37" s="160"/>
      <c r="BH37" s="160"/>
      <c r="BI37" s="160"/>
      <c r="BJ37" s="160"/>
      <c r="BK37" s="160"/>
    </row>
    <row r="38" spans="1:63" s="66" customFormat="1" ht="15" customHeight="1" x14ac:dyDescent="0.2">
      <c r="A38" s="127">
        <f>'SC Staffing Summary'!$A$38</f>
        <v>0</v>
      </c>
      <c r="B38" s="128" t="str">
        <f>'SC Staffing Summary'!$B$38</f>
        <v>Specify</v>
      </c>
      <c r="C38" s="65">
        <f t="shared" si="2"/>
        <v>0</v>
      </c>
      <c r="D38" s="169">
        <f>'SC Staffing Summary'!D38</f>
        <v>0</v>
      </c>
      <c r="E38" s="169">
        <f>'SC Staffing Summary'!E38</f>
        <v>0</v>
      </c>
      <c r="F38" s="436">
        <f>'SC Staffing Summary'!F38</f>
        <v>0</v>
      </c>
      <c r="G38" s="64">
        <f>$F$38*H38</f>
        <v>0</v>
      </c>
      <c r="H38" s="67">
        <v>0</v>
      </c>
      <c r="I38" s="64">
        <f>$F$38*J38</f>
        <v>0</v>
      </c>
      <c r="J38" s="63">
        <v>0</v>
      </c>
      <c r="K38" s="64">
        <f>$F$38*L38</f>
        <v>0</v>
      </c>
      <c r="L38" s="63">
        <v>0</v>
      </c>
      <c r="M38" s="64">
        <f>$F$38*N38</f>
        <v>0</v>
      </c>
      <c r="N38" s="63">
        <v>0</v>
      </c>
      <c r="O38" s="64">
        <f>$F$38*P38</f>
        <v>0</v>
      </c>
      <c r="P38" s="63">
        <v>0</v>
      </c>
      <c r="Q38" s="64">
        <f>$F$38*R38</f>
        <v>0</v>
      </c>
      <c r="R38" s="63">
        <v>0</v>
      </c>
      <c r="S38" s="64">
        <f>$F$38*T38</f>
        <v>0</v>
      </c>
      <c r="T38" s="63">
        <v>0</v>
      </c>
      <c r="U38" s="64">
        <f>$F$38*V38</f>
        <v>0</v>
      </c>
      <c r="V38" s="650">
        <v>0</v>
      </c>
      <c r="W38" s="64">
        <f>$F$38*X38</f>
        <v>0</v>
      </c>
      <c r="X38" s="650">
        <v>0</v>
      </c>
      <c r="Y38" s="64">
        <f>$F$38*Z38</f>
        <v>0</v>
      </c>
      <c r="Z38" s="650">
        <v>0</v>
      </c>
      <c r="AA38" s="64">
        <f>$F$38*AB38</f>
        <v>0</v>
      </c>
      <c r="AB38" s="63">
        <v>0</v>
      </c>
      <c r="AC38" s="64">
        <f>$F$38*AD38</f>
        <v>0</v>
      </c>
      <c r="AD38" s="63">
        <v>0</v>
      </c>
      <c r="AE38" s="64">
        <f>$F$38*AF38</f>
        <v>0</v>
      </c>
      <c r="AF38" s="63">
        <v>0</v>
      </c>
      <c r="AG38" s="64">
        <f>$F$38*AH38</f>
        <v>0</v>
      </c>
      <c r="AH38" s="63">
        <v>0</v>
      </c>
      <c r="AI38" s="64">
        <f>$F$38*AJ38</f>
        <v>0</v>
      </c>
      <c r="AJ38" s="63">
        <v>0</v>
      </c>
      <c r="AK38" s="64">
        <f>$F$38*AL38</f>
        <v>0</v>
      </c>
      <c r="AL38" s="63">
        <v>0</v>
      </c>
      <c r="AM38" s="64">
        <f>$F$38*AN38</f>
        <v>0</v>
      </c>
      <c r="AN38" s="650">
        <v>0</v>
      </c>
      <c r="AO38" s="64">
        <f>$F$38*AP38</f>
        <v>0</v>
      </c>
      <c r="AP38" s="650">
        <v>0</v>
      </c>
      <c r="AQ38" s="286"/>
      <c r="AR38" s="286"/>
      <c r="AS38" s="286"/>
      <c r="AT38" s="545" t="s">
        <v>434</v>
      </c>
      <c r="AU38" s="542" t="s">
        <v>2</v>
      </c>
      <c r="AV38" s="563" t="s">
        <v>3</v>
      </c>
      <c r="AW38" s="543">
        <v>6</v>
      </c>
      <c r="AX38" s="589" t="s">
        <v>883</v>
      </c>
      <c r="AY38" s="589" t="s">
        <v>628</v>
      </c>
      <c r="AZ38" s="563" t="s">
        <v>356</v>
      </c>
      <c r="BA38" s="591" t="s">
        <v>439</v>
      </c>
      <c r="BB38" s="544"/>
      <c r="BC38" s="593" t="s">
        <v>436</v>
      </c>
      <c r="BD38" s="386"/>
      <c r="BE38" s="373"/>
      <c r="BF38" s="160"/>
      <c r="BG38" s="160"/>
      <c r="BH38" s="160"/>
      <c r="BI38" s="160"/>
      <c r="BJ38" s="160"/>
      <c r="BK38" s="160"/>
    </row>
    <row r="39" spans="1:63" s="66" customFormat="1" ht="15" customHeight="1" x14ac:dyDescent="0.25">
      <c r="A39" s="127">
        <f>'SC Staffing Summary'!$A$39</f>
        <v>0</v>
      </c>
      <c r="B39" s="128" t="str">
        <f>'SC Staffing Summary'!$B$39</f>
        <v>Specify</v>
      </c>
      <c r="C39" s="65">
        <f t="shared" si="2"/>
        <v>0</v>
      </c>
      <c r="D39" s="169">
        <f>'SC Staffing Summary'!D39</f>
        <v>0</v>
      </c>
      <c r="E39" s="169">
        <f>'SC Staffing Summary'!E39</f>
        <v>0</v>
      </c>
      <c r="F39" s="436">
        <f>'SC Staffing Summary'!F39</f>
        <v>0</v>
      </c>
      <c r="G39" s="64">
        <f>$F$38*H39</f>
        <v>0</v>
      </c>
      <c r="H39" s="67">
        <v>0</v>
      </c>
      <c r="I39" s="64">
        <f>$F$38*J39</f>
        <v>0</v>
      </c>
      <c r="J39" s="63">
        <v>0</v>
      </c>
      <c r="K39" s="64">
        <f>$F$38*L39</f>
        <v>0</v>
      </c>
      <c r="L39" s="63">
        <v>0</v>
      </c>
      <c r="M39" s="64">
        <f>$F$38*N39</f>
        <v>0</v>
      </c>
      <c r="N39" s="63">
        <v>0</v>
      </c>
      <c r="O39" s="64">
        <f>$F$38*P39</f>
        <v>0</v>
      </c>
      <c r="P39" s="63">
        <v>0</v>
      </c>
      <c r="Q39" s="64">
        <f>$F$38*R39</f>
        <v>0</v>
      </c>
      <c r="R39" s="63">
        <v>0</v>
      </c>
      <c r="S39" s="64">
        <f>$F$38*T39</f>
        <v>0</v>
      </c>
      <c r="T39" s="63">
        <v>0</v>
      </c>
      <c r="U39" s="64">
        <f>$F$38*V39</f>
        <v>0</v>
      </c>
      <c r="V39" s="650">
        <v>0</v>
      </c>
      <c r="W39" s="64">
        <f>$F$38*X39</f>
        <v>0</v>
      </c>
      <c r="X39" s="650">
        <v>0</v>
      </c>
      <c r="Y39" s="64">
        <f>$F$38*Z39</f>
        <v>0</v>
      </c>
      <c r="Z39" s="650">
        <v>0</v>
      </c>
      <c r="AA39" s="64">
        <f>$F$38*AB39</f>
        <v>0</v>
      </c>
      <c r="AB39" s="63">
        <v>0</v>
      </c>
      <c r="AC39" s="64">
        <f>$F$38*AD39</f>
        <v>0</v>
      </c>
      <c r="AD39" s="63">
        <v>0</v>
      </c>
      <c r="AE39" s="64">
        <f>$F$38*AF39</f>
        <v>0</v>
      </c>
      <c r="AF39" s="63">
        <v>0</v>
      </c>
      <c r="AG39" s="64">
        <f>$F$38*AH39</f>
        <v>0</v>
      </c>
      <c r="AH39" s="63">
        <v>0</v>
      </c>
      <c r="AI39" s="64">
        <f>$F$38*AJ39</f>
        <v>0</v>
      </c>
      <c r="AJ39" s="63">
        <v>0</v>
      </c>
      <c r="AK39" s="64">
        <f>$F$38*AL39</f>
        <v>0</v>
      </c>
      <c r="AL39" s="63">
        <v>0</v>
      </c>
      <c r="AM39" s="64">
        <f>$F$38*AN39</f>
        <v>0</v>
      </c>
      <c r="AN39" s="650">
        <v>0</v>
      </c>
      <c r="AO39" s="64">
        <f>$F$38*AP39</f>
        <v>0</v>
      </c>
      <c r="AP39" s="650">
        <v>0</v>
      </c>
      <c r="AQ39" s="286"/>
      <c r="AR39" s="286"/>
      <c r="AS39" s="286"/>
      <c r="AT39" s="585" t="s">
        <v>434</v>
      </c>
      <c r="AU39" s="542" t="s">
        <v>4</v>
      </c>
      <c r="AV39" s="563" t="s">
        <v>365</v>
      </c>
      <c r="AW39" s="543">
        <v>18</v>
      </c>
      <c r="AX39" s="589" t="s">
        <v>883</v>
      </c>
      <c r="AY39" s="589" t="s">
        <v>628</v>
      </c>
      <c r="AZ39" s="563" t="s">
        <v>357</v>
      </c>
      <c r="BA39" s="591" t="s">
        <v>439</v>
      </c>
      <c r="BB39" s="544" t="s">
        <v>866</v>
      </c>
      <c r="BC39" s="369"/>
      <c r="BD39" s="368"/>
      <c r="BE39" s="373"/>
      <c r="BF39" s="160"/>
      <c r="BG39" s="160"/>
      <c r="BH39" s="160"/>
      <c r="BI39" s="160"/>
      <c r="BJ39" s="160"/>
      <c r="BK39" s="160"/>
    </row>
    <row r="40" spans="1:63" s="66" customFormat="1" ht="15" customHeight="1" x14ac:dyDescent="0.2">
      <c r="A40" s="127">
        <f>'SC Staffing Summary'!$A$40</f>
        <v>0</v>
      </c>
      <c r="B40" s="128" t="str">
        <f>'SC Staffing Summary'!$B$40</f>
        <v>Specify</v>
      </c>
      <c r="C40" s="65">
        <f t="shared" si="2"/>
        <v>0</v>
      </c>
      <c r="D40" s="169">
        <f>'SC Staffing Summary'!D40</f>
        <v>0</v>
      </c>
      <c r="E40" s="169">
        <f>'SC Staffing Summary'!E40</f>
        <v>0</v>
      </c>
      <c r="F40" s="436">
        <f>'SC Staffing Summary'!F40</f>
        <v>0</v>
      </c>
      <c r="G40" s="64">
        <f>$F$40*H40</f>
        <v>0</v>
      </c>
      <c r="H40" s="67">
        <v>0</v>
      </c>
      <c r="I40" s="64">
        <f>$F$40*J40</f>
        <v>0</v>
      </c>
      <c r="J40" s="63">
        <v>0</v>
      </c>
      <c r="K40" s="64">
        <f>$F$40*L40</f>
        <v>0</v>
      </c>
      <c r="L40" s="63">
        <v>0</v>
      </c>
      <c r="M40" s="64">
        <f>$F$40*N40</f>
        <v>0</v>
      </c>
      <c r="N40" s="63">
        <v>0</v>
      </c>
      <c r="O40" s="64">
        <f>$F$40*P40</f>
        <v>0</v>
      </c>
      <c r="P40" s="63">
        <v>0</v>
      </c>
      <c r="Q40" s="64">
        <f>$F$40*R40</f>
        <v>0</v>
      </c>
      <c r="R40" s="63">
        <v>0</v>
      </c>
      <c r="S40" s="64">
        <f>$F$40*T40</f>
        <v>0</v>
      </c>
      <c r="T40" s="63">
        <v>0</v>
      </c>
      <c r="U40" s="64">
        <f>$F$40*V40</f>
        <v>0</v>
      </c>
      <c r="V40" s="650">
        <v>0</v>
      </c>
      <c r="W40" s="64">
        <f>$F$40*X40</f>
        <v>0</v>
      </c>
      <c r="X40" s="650">
        <v>0</v>
      </c>
      <c r="Y40" s="64">
        <f>$F$40*Z40</f>
        <v>0</v>
      </c>
      <c r="Z40" s="650">
        <v>0</v>
      </c>
      <c r="AA40" s="64">
        <f>$F$40*AB40</f>
        <v>0</v>
      </c>
      <c r="AB40" s="63">
        <v>0</v>
      </c>
      <c r="AC40" s="64">
        <f>$F$40*AD40</f>
        <v>0</v>
      </c>
      <c r="AD40" s="63">
        <v>0</v>
      </c>
      <c r="AE40" s="64">
        <f>$F$40*AF40</f>
        <v>0</v>
      </c>
      <c r="AF40" s="63">
        <v>0</v>
      </c>
      <c r="AG40" s="64">
        <f>$F$40*AH40</f>
        <v>0</v>
      </c>
      <c r="AH40" s="63">
        <v>0</v>
      </c>
      <c r="AI40" s="64">
        <f>$F$40*AJ40</f>
        <v>0</v>
      </c>
      <c r="AJ40" s="63">
        <v>0</v>
      </c>
      <c r="AK40" s="64">
        <f>$F$40*AL40</f>
        <v>0</v>
      </c>
      <c r="AL40" s="63">
        <v>0</v>
      </c>
      <c r="AM40" s="64">
        <f>$F$40*AN40</f>
        <v>0</v>
      </c>
      <c r="AN40" s="650">
        <v>0</v>
      </c>
      <c r="AO40" s="64">
        <f>$F$40*AP40</f>
        <v>0</v>
      </c>
      <c r="AP40" s="650">
        <v>0</v>
      </c>
      <c r="AQ40" s="286"/>
      <c r="AR40" s="286"/>
      <c r="AS40" s="286"/>
      <c r="AT40" s="585" t="s">
        <v>434</v>
      </c>
      <c r="AU40" s="542" t="s">
        <v>315</v>
      </c>
      <c r="AV40" s="561" t="s">
        <v>316</v>
      </c>
      <c r="AW40" s="562">
        <v>24</v>
      </c>
      <c r="AX40" s="589" t="s">
        <v>883</v>
      </c>
      <c r="AY40" s="589" t="s">
        <v>628</v>
      </c>
      <c r="AZ40" s="563" t="s">
        <v>359</v>
      </c>
      <c r="BA40" s="591" t="s">
        <v>439</v>
      </c>
      <c r="BB40" s="592"/>
      <c r="BC40" s="593" t="s">
        <v>436</v>
      </c>
      <c r="BD40" s="371"/>
      <c r="BE40" s="373"/>
      <c r="BF40" s="160"/>
      <c r="BG40" s="160"/>
      <c r="BH40" s="160"/>
      <c r="BI40" s="160"/>
      <c r="BJ40" s="160"/>
      <c r="BK40" s="160"/>
    </row>
    <row r="41" spans="1:63" s="66" customFormat="1" ht="15" customHeight="1" x14ac:dyDescent="0.2">
      <c r="A41" s="127">
        <f>'SC Staffing Summary'!$A$41</f>
        <v>0</v>
      </c>
      <c r="B41" s="128" t="str">
        <f>'SC Staffing Summary'!$B$41</f>
        <v>Specify</v>
      </c>
      <c r="C41" s="65">
        <f t="shared" si="2"/>
        <v>0</v>
      </c>
      <c r="D41" s="169">
        <f>'SC Staffing Summary'!D41</f>
        <v>0</v>
      </c>
      <c r="E41" s="169">
        <f>'SC Staffing Summary'!E41</f>
        <v>0</v>
      </c>
      <c r="F41" s="436">
        <f>'SC Staffing Summary'!F41</f>
        <v>0</v>
      </c>
      <c r="G41" s="64">
        <f>$F$41*H41</f>
        <v>0</v>
      </c>
      <c r="H41" s="67">
        <v>0</v>
      </c>
      <c r="I41" s="64">
        <f>$F$41*J41</f>
        <v>0</v>
      </c>
      <c r="J41" s="63">
        <v>0</v>
      </c>
      <c r="K41" s="64">
        <f>$F$41*L41</f>
        <v>0</v>
      </c>
      <c r="L41" s="63">
        <v>0</v>
      </c>
      <c r="M41" s="64">
        <f>$F$41*N41</f>
        <v>0</v>
      </c>
      <c r="N41" s="63">
        <v>0</v>
      </c>
      <c r="O41" s="64">
        <f>$F$41*P41</f>
        <v>0</v>
      </c>
      <c r="P41" s="63">
        <v>0</v>
      </c>
      <c r="Q41" s="64">
        <f>$F$41*R41</f>
        <v>0</v>
      </c>
      <c r="R41" s="63">
        <v>0</v>
      </c>
      <c r="S41" s="64">
        <f>$F$41*T41</f>
        <v>0</v>
      </c>
      <c r="T41" s="63">
        <v>0</v>
      </c>
      <c r="U41" s="64">
        <f>$F$41*V41</f>
        <v>0</v>
      </c>
      <c r="V41" s="650">
        <v>0</v>
      </c>
      <c r="W41" s="64">
        <f>$F$41*X41</f>
        <v>0</v>
      </c>
      <c r="X41" s="650">
        <v>0</v>
      </c>
      <c r="Y41" s="64">
        <f>$F$41*Z41</f>
        <v>0</v>
      </c>
      <c r="Z41" s="650">
        <v>0</v>
      </c>
      <c r="AA41" s="64">
        <f>$F$41*AB41</f>
        <v>0</v>
      </c>
      <c r="AB41" s="63">
        <v>0</v>
      </c>
      <c r="AC41" s="64">
        <f>$F$41*AD41</f>
        <v>0</v>
      </c>
      <c r="AD41" s="63">
        <v>0</v>
      </c>
      <c r="AE41" s="64">
        <f>$F$41*AF41</f>
        <v>0</v>
      </c>
      <c r="AF41" s="63">
        <v>0</v>
      </c>
      <c r="AG41" s="64">
        <f>$F$41*AH41</f>
        <v>0</v>
      </c>
      <c r="AH41" s="63">
        <v>0</v>
      </c>
      <c r="AI41" s="64">
        <f>$F$41*AJ41</f>
        <v>0</v>
      </c>
      <c r="AJ41" s="63">
        <v>0</v>
      </c>
      <c r="AK41" s="64">
        <f>$F$41*AL41</f>
        <v>0</v>
      </c>
      <c r="AL41" s="63">
        <v>0</v>
      </c>
      <c r="AM41" s="64">
        <f>$F$41*AN41</f>
        <v>0</v>
      </c>
      <c r="AN41" s="650">
        <v>0</v>
      </c>
      <c r="AO41" s="64">
        <f>$F$41*AP41</f>
        <v>0</v>
      </c>
      <c r="AP41" s="650">
        <v>0</v>
      </c>
      <c r="AQ41" s="286"/>
      <c r="AR41" s="286"/>
      <c r="AS41" s="286"/>
      <c r="AT41" s="585" t="s">
        <v>244</v>
      </c>
      <c r="AU41" s="542" t="s">
        <v>214</v>
      </c>
      <c r="AV41" s="561" t="s">
        <v>215</v>
      </c>
      <c r="AW41" s="562">
        <v>24</v>
      </c>
      <c r="AX41" s="589" t="s">
        <v>884</v>
      </c>
      <c r="AY41" s="589" t="s">
        <v>628</v>
      </c>
      <c r="AZ41" s="563" t="s">
        <v>359</v>
      </c>
      <c r="BA41" s="591" t="s">
        <v>439</v>
      </c>
      <c r="BB41" s="544"/>
      <c r="BC41" s="593" t="s">
        <v>436</v>
      </c>
      <c r="BD41" s="371"/>
      <c r="BE41" s="373"/>
      <c r="BF41" s="160"/>
      <c r="BG41" s="160"/>
      <c r="BH41" s="160"/>
      <c r="BI41" s="160"/>
      <c r="BJ41" s="160"/>
      <c r="BK41" s="160"/>
    </row>
    <row r="42" spans="1:63" s="66" customFormat="1" ht="15" customHeight="1" x14ac:dyDescent="0.2">
      <c r="A42" s="127">
        <f>'SC Staffing Summary'!$A$42</f>
        <v>0</v>
      </c>
      <c r="B42" s="128" t="str">
        <f>'SC Staffing Summary'!$B$42</f>
        <v>Specify</v>
      </c>
      <c r="C42" s="65">
        <f t="shared" si="2"/>
        <v>0</v>
      </c>
      <c r="D42" s="169">
        <f>'SC Staffing Summary'!D42</f>
        <v>0</v>
      </c>
      <c r="E42" s="169">
        <f>'SC Staffing Summary'!E42</f>
        <v>0</v>
      </c>
      <c r="F42" s="436">
        <f>'SC Staffing Summary'!F42</f>
        <v>0</v>
      </c>
      <c r="G42" s="64">
        <f>$F$42*H42</f>
        <v>0</v>
      </c>
      <c r="H42" s="67">
        <v>0</v>
      </c>
      <c r="I42" s="64">
        <f>$F$42*J42</f>
        <v>0</v>
      </c>
      <c r="J42" s="63">
        <v>0</v>
      </c>
      <c r="K42" s="64">
        <f>$F$42*L42</f>
        <v>0</v>
      </c>
      <c r="L42" s="63">
        <v>0</v>
      </c>
      <c r="M42" s="64">
        <f>$F$42*N42</f>
        <v>0</v>
      </c>
      <c r="N42" s="63">
        <v>0</v>
      </c>
      <c r="O42" s="64">
        <f>$F$42*P42</f>
        <v>0</v>
      </c>
      <c r="P42" s="63">
        <v>0</v>
      </c>
      <c r="Q42" s="64">
        <f>$F$42*R42</f>
        <v>0</v>
      </c>
      <c r="R42" s="63">
        <v>0</v>
      </c>
      <c r="S42" s="64">
        <f>$F$42*T42</f>
        <v>0</v>
      </c>
      <c r="T42" s="63">
        <v>0</v>
      </c>
      <c r="U42" s="64">
        <f>$F$42*V42</f>
        <v>0</v>
      </c>
      <c r="V42" s="650">
        <v>0</v>
      </c>
      <c r="W42" s="64">
        <f>$F$42*X42</f>
        <v>0</v>
      </c>
      <c r="X42" s="650">
        <v>0</v>
      </c>
      <c r="Y42" s="64">
        <f>$F$42*Z42</f>
        <v>0</v>
      </c>
      <c r="Z42" s="650">
        <v>0</v>
      </c>
      <c r="AA42" s="64">
        <f>$F$42*AB42</f>
        <v>0</v>
      </c>
      <c r="AB42" s="63">
        <v>0</v>
      </c>
      <c r="AC42" s="64">
        <f>$F$42*AD42</f>
        <v>0</v>
      </c>
      <c r="AD42" s="63">
        <v>0</v>
      </c>
      <c r="AE42" s="64">
        <f>$F$42*AF42</f>
        <v>0</v>
      </c>
      <c r="AF42" s="63">
        <v>0</v>
      </c>
      <c r="AG42" s="64">
        <f>$F$42*AH42</f>
        <v>0</v>
      </c>
      <c r="AH42" s="63">
        <v>0</v>
      </c>
      <c r="AI42" s="64">
        <f>$F$42*AJ42</f>
        <v>0</v>
      </c>
      <c r="AJ42" s="63">
        <v>0</v>
      </c>
      <c r="AK42" s="64">
        <f>$F$42*AL42</f>
        <v>0</v>
      </c>
      <c r="AL42" s="63">
        <v>0</v>
      </c>
      <c r="AM42" s="64">
        <f>$F$42*AN42</f>
        <v>0</v>
      </c>
      <c r="AN42" s="650">
        <v>0</v>
      </c>
      <c r="AO42" s="64">
        <f>$F$42*AP42</f>
        <v>0</v>
      </c>
      <c r="AP42" s="650">
        <v>0</v>
      </c>
      <c r="AQ42" s="286"/>
      <c r="AR42" s="286"/>
      <c r="AS42" s="286"/>
      <c r="AT42" s="545" t="s">
        <v>260</v>
      </c>
      <c r="AU42" s="542" t="s">
        <v>21</v>
      </c>
      <c r="AV42" s="563" t="s">
        <v>22</v>
      </c>
      <c r="AW42" s="543">
        <v>14</v>
      </c>
      <c r="AX42" s="589" t="s">
        <v>885</v>
      </c>
      <c r="AY42" s="589" t="s">
        <v>628</v>
      </c>
      <c r="AZ42" s="563" t="s">
        <v>357</v>
      </c>
      <c r="BA42" s="591" t="s">
        <v>439</v>
      </c>
      <c r="BB42" s="544"/>
      <c r="BC42" s="593"/>
      <c r="BD42" s="380"/>
      <c r="BE42" s="372"/>
      <c r="BF42" s="160"/>
      <c r="BG42" s="160"/>
      <c r="BH42" s="160"/>
      <c r="BI42" s="160"/>
      <c r="BJ42" s="160"/>
      <c r="BK42" s="160"/>
    </row>
    <row r="43" spans="1:63" s="113" customFormat="1" ht="15" customHeight="1" x14ac:dyDescent="0.2">
      <c r="A43" s="113" t="s">
        <v>82</v>
      </c>
      <c r="B43" s="449" t="s">
        <v>83</v>
      </c>
      <c r="C43" s="988"/>
      <c r="D43" s="988"/>
      <c r="E43" s="988"/>
      <c r="F43" s="988"/>
      <c r="G43" s="988"/>
      <c r="H43" s="988"/>
      <c r="I43" s="988"/>
      <c r="J43" s="988"/>
      <c r="K43" s="988"/>
      <c r="L43" s="988"/>
      <c r="M43" s="988"/>
      <c r="N43" s="988"/>
      <c r="O43" s="988"/>
      <c r="P43" s="988"/>
      <c r="Q43" s="988"/>
      <c r="R43" s="988"/>
      <c r="S43" s="988"/>
      <c r="T43" s="988"/>
      <c r="U43" s="988"/>
      <c r="V43" s="988"/>
      <c r="W43" s="988"/>
      <c r="X43" s="988"/>
      <c r="Y43" s="988"/>
      <c r="Z43" s="988"/>
      <c r="AA43" s="988"/>
      <c r="AB43" s="988"/>
      <c r="AC43" s="450"/>
      <c r="AD43" s="450"/>
      <c r="AE43" s="450"/>
      <c r="AF43" s="450"/>
      <c r="AG43" s="449"/>
      <c r="AH43" s="449"/>
      <c r="AI43" s="449"/>
      <c r="AJ43" s="449"/>
      <c r="AK43" s="449"/>
      <c r="AL43" s="449"/>
      <c r="AM43" s="762"/>
      <c r="AN43" s="762"/>
      <c r="AO43" s="762"/>
      <c r="AP43" s="762"/>
      <c r="AQ43" s="286"/>
      <c r="AR43" s="286"/>
      <c r="AS43" s="286"/>
      <c r="AT43" s="545" t="s">
        <v>260</v>
      </c>
      <c r="AU43" s="542" t="s">
        <v>637</v>
      </c>
      <c r="AV43" s="561" t="s">
        <v>638</v>
      </c>
      <c r="AW43" s="562">
        <v>24</v>
      </c>
      <c r="AX43" s="589" t="s">
        <v>885</v>
      </c>
      <c r="AY43" s="589" t="s">
        <v>628</v>
      </c>
      <c r="AZ43" s="563" t="s">
        <v>359</v>
      </c>
      <c r="BA43" s="591" t="s">
        <v>439</v>
      </c>
      <c r="BB43" s="592"/>
      <c r="BC43" s="593" t="s">
        <v>436</v>
      </c>
      <c r="BD43" s="380"/>
      <c r="BE43" s="373"/>
      <c r="BF43" s="160"/>
      <c r="BG43" s="160"/>
      <c r="BH43" s="160"/>
      <c r="BI43" s="160"/>
      <c r="BJ43" s="160"/>
      <c r="BK43" s="160"/>
    </row>
    <row r="44" spans="1:63" s="459" customFormat="1" ht="15" customHeight="1" x14ac:dyDescent="0.2">
      <c r="B44" s="987">
        <v>1</v>
      </c>
      <c r="C44" s="988"/>
      <c r="D44" s="988"/>
      <c r="E44" s="988"/>
      <c r="F44" s="988"/>
      <c r="G44" s="988"/>
      <c r="H44" s="988"/>
      <c r="I44" s="988"/>
      <c r="J44" s="988"/>
      <c r="K44" s="988"/>
      <c r="L44" s="988"/>
      <c r="M44" s="988"/>
      <c r="N44" s="988"/>
      <c r="O44" s="988"/>
      <c r="P44" s="988"/>
      <c r="Q44" s="988"/>
      <c r="R44" s="988"/>
      <c r="S44" s="988"/>
      <c r="T44" s="988"/>
      <c r="U44" s="988"/>
      <c r="V44" s="988"/>
      <c r="W44" s="988"/>
      <c r="X44" s="988"/>
      <c r="Y44" s="988"/>
      <c r="Z44" s="988"/>
      <c r="AA44" s="988"/>
      <c r="AB44" s="988"/>
      <c r="AC44" s="455"/>
      <c r="AD44" s="455"/>
      <c r="AE44" s="455"/>
      <c r="AF44" s="455"/>
      <c r="AG44" s="455"/>
      <c r="AH44" s="455"/>
      <c r="AI44" s="455"/>
      <c r="AJ44" s="455"/>
      <c r="AK44" s="455"/>
      <c r="AL44" s="455"/>
      <c r="AM44" s="764"/>
      <c r="AN44" s="764"/>
      <c r="AO44" s="764"/>
      <c r="AP44" s="764"/>
      <c r="AQ44" s="286"/>
      <c r="AR44" s="286"/>
      <c r="AS44" s="286"/>
      <c r="AT44" s="585" t="s">
        <v>248</v>
      </c>
      <c r="AU44" s="542" t="s">
        <v>403</v>
      </c>
      <c r="AV44" s="563" t="s">
        <v>404</v>
      </c>
      <c r="AW44" s="543">
        <v>24</v>
      </c>
      <c r="AX44" s="589" t="s">
        <v>886</v>
      </c>
      <c r="AY44" s="589" t="s">
        <v>628</v>
      </c>
      <c r="AZ44" s="563" t="s">
        <v>360</v>
      </c>
      <c r="BA44" s="591" t="s">
        <v>439</v>
      </c>
      <c r="BB44" s="544"/>
      <c r="BC44" s="593" t="s">
        <v>436</v>
      </c>
      <c r="BD44" s="380"/>
      <c r="BE44" s="373"/>
      <c r="BF44" s="160"/>
      <c r="BG44" s="160"/>
      <c r="BH44" s="160"/>
      <c r="BI44" s="160"/>
      <c r="BJ44" s="160"/>
      <c r="BK44" s="160"/>
    </row>
    <row r="45" spans="1:63" s="459" customFormat="1" ht="15" customHeight="1" x14ac:dyDescent="0.25">
      <c r="B45" s="987">
        <v>2</v>
      </c>
      <c r="C45" s="988"/>
      <c r="D45" s="988"/>
      <c r="E45" s="988"/>
      <c r="F45" s="988"/>
      <c r="G45" s="988"/>
      <c r="H45" s="988"/>
      <c r="I45" s="988"/>
      <c r="J45" s="988"/>
      <c r="K45" s="988"/>
      <c r="L45" s="988"/>
      <c r="M45" s="988"/>
      <c r="N45" s="988"/>
      <c r="O45" s="988"/>
      <c r="P45" s="988"/>
      <c r="Q45" s="988"/>
      <c r="R45" s="988"/>
      <c r="S45" s="988"/>
      <c r="T45" s="988"/>
      <c r="U45" s="988"/>
      <c r="V45" s="988"/>
      <c r="W45" s="988"/>
      <c r="X45" s="988"/>
      <c r="Y45" s="988"/>
      <c r="Z45" s="988"/>
      <c r="AA45" s="988"/>
      <c r="AB45" s="988"/>
      <c r="AC45" s="455"/>
      <c r="AD45" s="455"/>
      <c r="AE45" s="455"/>
      <c r="AF45" s="455"/>
      <c r="AG45" s="455"/>
      <c r="AH45" s="455"/>
      <c r="AI45" s="455"/>
      <c r="AJ45" s="455"/>
      <c r="AK45" s="455"/>
      <c r="AL45" s="455"/>
      <c r="AM45" s="764"/>
      <c r="AN45" s="764"/>
      <c r="AO45" s="764"/>
      <c r="AP45" s="764"/>
      <c r="AQ45" s="286"/>
      <c r="AR45" s="286"/>
      <c r="AS45" s="286"/>
      <c r="AT45" s="585" t="s">
        <v>248</v>
      </c>
      <c r="AU45" s="542" t="s">
        <v>216</v>
      </c>
      <c r="AV45" s="561" t="s">
        <v>405</v>
      </c>
      <c r="AW45" s="562">
        <v>18</v>
      </c>
      <c r="AX45" s="589" t="s">
        <v>886</v>
      </c>
      <c r="AY45" s="589" t="s">
        <v>628</v>
      </c>
      <c r="AZ45" s="563" t="s">
        <v>357</v>
      </c>
      <c r="BA45" s="591" t="s">
        <v>439</v>
      </c>
      <c r="BB45" s="592" t="s">
        <v>866</v>
      </c>
      <c r="BC45" s="369"/>
      <c r="BD45" s="368"/>
      <c r="BE45" s="373"/>
      <c r="BF45" s="160"/>
      <c r="BG45" s="160"/>
      <c r="BH45" s="160"/>
      <c r="BI45" s="160"/>
      <c r="BJ45" s="160"/>
      <c r="BK45" s="160"/>
    </row>
    <row r="46" spans="1:63" s="459" customFormat="1" ht="15" customHeight="1" x14ac:dyDescent="0.2">
      <c r="B46" s="987">
        <v>3</v>
      </c>
      <c r="C46" s="988"/>
      <c r="D46" s="988"/>
      <c r="E46" s="988"/>
      <c r="F46" s="988"/>
      <c r="G46" s="988"/>
      <c r="H46" s="988"/>
      <c r="I46" s="988"/>
      <c r="J46" s="988"/>
      <c r="K46" s="988"/>
      <c r="L46" s="988"/>
      <c r="M46" s="988"/>
      <c r="N46" s="988"/>
      <c r="O46" s="988"/>
      <c r="P46" s="988"/>
      <c r="Q46" s="988"/>
      <c r="R46" s="988"/>
      <c r="S46" s="988"/>
      <c r="T46" s="988"/>
      <c r="U46" s="988"/>
      <c r="V46" s="988"/>
      <c r="W46" s="988"/>
      <c r="X46" s="988"/>
      <c r="Y46" s="988"/>
      <c r="Z46" s="988"/>
      <c r="AA46" s="988"/>
      <c r="AB46" s="988"/>
      <c r="AC46" s="455"/>
      <c r="AD46" s="455"/>
      <c r="AE46" s="455"/>
      <c r="AF46" s="455"/>
      <c r="AG46" s="455"/>
      <c r="AH46" s="455"/>
      <c r="AI46" s="455"/>
      <c r="AJ46" s="455"/>
      <c r="AK46" s="455"/>
      <c r="AL46" s="455"/>
      <c r="AM46" s="764"/>
      <c r="AN46" s="764"/>
      <c r="AO46" s="764"/>
      <c r="AP46" s="764"/>
      <c r="AQ46" s="286"/>
      <c r="AR46" s="286"/>
      <c r="AS46" s="286"/>
      <c r="AT46" s="585" t="s">
        <v>887</v>
      </c>
      <c r="AU46" s="542" t="s">
        <v>36</v>
      </c>
      <c r="AV46" s="563" t="s">
        <v>37</v>
      </c>
      <c r="AW46" s="543">
        <v>6</v>
      </c>
      <c r="AX46" s="589" t="s">
        <v>888</v>
      </c>
      <c r="AY46" s="589" t="s">
        <v>628</v>
      </c>
      <c r="AZ46" s="563" t="s">
        <v>356</v>
      </c>
      <c r="BA46" s="591" t="s">
        <v>439</v>
      </c>
      <c r="BB46" s="544"/>
      <c r="BC46" s="593" t="s">
        <v>436</v>
      </c>
      <c r="BD46" s="379"/>
      <c r="BE46" s="372"/>
      <c r="BF46" s="160"/>
      <c r="BG46" s="160"/>
      <c r="BH46" s="160"/>
      <c r="BI46" s="160"/>
      <c r="BJ46" s="160"/>
      <c r="BK46" s="160"/>
    </row>
    <row r="47" spans="1:63" s="459" customFormat="1" ht="15" customHeight="1" x14ac:dyDescent="0.2">
      <c r="B47" s="987">
        <v>4</v>
      </c>
      <c r="C47" s="988"/>
      <c r="D47" s="988"/>
      <c r="E47" s="988"/>
      <c r="F47" s="988"/>
      <c r="G47" s="988"/>
      <c r="H47" s="988"/>
      <c r="I47" s="988"/>
      <c r="J47" s="988"/>
      <c r="K47" s="988"/>
      <c r="L47" s="988"/>
      <c r="M47" s="988"/>
      <c r="N47" s="988"/>
      <c r="O47" s="988"/>
      <c r="P47" s="988"/>
      <c r="Q47" s="988"/>
      <c r="R47" s="988"/>
      <c r="S47" s="988"/>
      <c r="T47" s="988"/>
      <c r="U47" s="988"/>
      <c r="V47" s="988"/>
      <c r="W47" s="988"/>
      <c r="X47" s="988"/>
      <c r="Y47" s="988"/>
      <c r="Z47" s="988"/>
      <c r="AA47" s="988"/>
      <c r="AB47" s="988"/>
      <c r="AC47" s="455"/>
      <c r="AD47" s="455"/>
      <c r="AE47" s="455"/>
      <c r="AF47" s="455"/>
      <c r="AG47" s="455"/>
      <c r="AH47" s="455"/>
      <c r="AI47" s="455"/>
      <c r="AJ47" s="455"/>
      <c r="AK47" s="455"/>
      <c r="AL47" s="455"/>
      <c r="AM47" s="764"/>
      <c r="AN47" s="764"/>
      <c r="AO47" s="764"/>
      <c r="AP47" s="764"/>
      <c r="AQ47" s="309"/>
      <c r="AR47" s="309"/>
      <c r="AS47" s="309"/>
      <c r="AT47" s="585" t="s">
        <v>887</v>
      </c>
      <c r="AU47" s="542" t="s">
        <v>386</v>
      </c>
      <c r="AV47" s="563" t="s">
        <v>387</v>
      </c>
      <c r="AW47" s="543">
        <v>14</v>
      </c>
      <c r="AX47" s="589" t="s">
        <v>888</v>
      </c>
      <c r="AY47" s="589" t="s">
        <v>628</v>
      </c>
      <c r="AZ47" s="563" t="s">
        <v>357</v>
      </c>
      <c r="BA47" s="591" t="s">
        <v>439</v>
      </c>
      <c r="BB47" s="544"/>
      <c r="BC47" s="593"/>
      <c r="BD47" s="381"/>
      <c r="BE47" s="373"/>
      <c r="BF47" s="160"/>
      <c r="BG47" s="160"/>
      <c r="BH47" s="160"/>
      <c r="BI47" s="160"/>
      <c r="BJ47" s="160"/>
      <c r="BK47" s="160"/>
    </row>
    <row r="48" spans="1:63" s="459" customFormat="1" ht="15" customHeight="1" x14ac:dyDescent="0.2">
      <c r="B48" s="987">
        <v>5</v>
      </c>
      <c r="C48" s="988"/>
      <c r="D48" s="988"/>
      <c r="E48" s="988"/>
      <c r="F48" s="988"/>
      <c r="G48" s="988"/>
      <c r="H48" s="988"/>
      <c r="I48" s="988"/>
      <c r="J48" s="988"/>
      <c r="K48" s="988"/>
      <c r="L48" s="988"/>
      <c r="M48" s="988"/>
      <c r="N48" s="988"/>
      <c r="O48" s="988"/>
      <c r="P48" s="988"/>
      <c r="Q48" s="988"/>
      <c r="R48" s="988"/>
      <c r="S48" s="988"/>
      <c r="T48" s="988"/>
      <c r="U48" s="988"/>
      <c r="V48" s="988"/>
      <c r="W48" s="988"/>
      <c r="X48" s="988"/>
      <c r="Y48" s="988"/>
      <c r="Z48" s="988"/>
      <c r="AA48" s="988"/>
      <c r="AB48" s="988"/>
      <c r="AC48" s="455"/>
      <c r="AD48" s="455"/>
      <c r="AE48" s="455"/>
      <c r="AF48" s="455"/>
      <c r="AG48" s="455"/>
      <c r="AH48" s="455"/>
      <c r="AI48" s="455"/>
      <c r="AJ48" s="455"/>
      <c r="AK48" s="455"/>
      <c r="AL48" s="455"/>
      <c r="AM48" s="764"/>
      <c r="AN48" s="764"/>
      <c r="AO48" s="764"/>
      <c r="AP48" s="764"/>
      <c r="AQ48" s="309"/>
      <c r="AR48" s="309"/>
      <c r="AS48" s="309"/>
      <c r="AT48" s="601" t="s">
        <v>232</v>
      </c>
      <c r="AU48" s="542" t="s">
        <v>195</v>
      </c>
      <c r="AV48" s="563" t="s">
        <v>196</v>
      </c>
      <c r="AW48" s="543">
        <v>24</v>
      </c>
      <c r="AX48" s="589" t="s">
        <v>889</v>
      </c>
      <c r="AY48" s="589" t="s">
        <v>628</v>
      </c>
      <c r="AZ48" s="563" t="s">
        <v>359</v>
      </c>
      <c r="BA48" s="591" t="s">
        <v>439</v>
      </c>
      <c r="BB48" s="544"/>
      <c r="BC48" s="593" t="s">
        <v>436</v>
      </c>
      <c r="BD48" s="386"/>
      <c r="BE48" s="373"/>
      <c r="BF48" s="160"/>
      <c r="BG48" s="160"/>
      <c r="BH48" s="160"/>
      <c r="BI48" s="160"/>
      <c r="BJ48" s="160"/>
      <c r="BK48" s="160"/>
    </row>
    <row r="49" spans="2:63" s="459" customFormat="1" ht="15" customHeight="1" x14ac:dyDescent="0.25">
      <c r="B49" s="987">
        <v>6</v>
      </c>
      <c r="C49" s="988"/>
      <c r="D49" s="988"/>
      <c r="E49" s="988"/>
      <c r="F49" s="988"/>
      <c r="G49" s="988"/>
      <c r="H49" s="988"/>
      <c r="I49" s="988"/>
      <c r="J49" s="988"/>
      <c r="K49" s="988"/>
      <c r="L49" s="988"/>
      <c r="M49" s="988"/>
      <c r="N49" s="988"/>
      <c r="O49" s="988"/>
      <c r="P49" s="988"/>
      <c r="Q49" s="988"/>
      <c r="R49" s="988"/>
      <c r="S49" s="988"/>
      <c r="T49" s="988"/>
      <c r="U49" s="988"/>
      <c r="V49" s="988"/>
      <c r="W49" s="988"/>
      <c r="X49" s="988"/>
      <c r="Y49" s="988"/>
      <c r="Z49" s="988"/>
      <c r="AA49" s="988"/>
      <c r="AB49" s="988"/>
      <c r="AC49" s="455"/>
      <c r="AD49" s="455"/>
      <c r="AE49" s="455"/>
      <c r="AF49" s="455"/>
      <c r="AG49" s="455"/>
      <c r="AH49" s="455"/>
      <c r="AI49" s="455"/>
      <c r="AJ49" s="455"/>
      <c r="AK49" s="455"/>
      <c r="AL49" s="455"/>
      <c r="AM49" s="764"/>
      <c r="AN49" s="764"/>
      <c r="AO49" s="764"/>
      <c r="AP49" s="764"/>
      <c r="AQ49" s="309"/>
      <c r="AR49" s="309"/>
      <c r="AS49" s="309"/>
      <c r="AT49" s="601" t="s">
        <v>232</v>
      </c>
      <c r="AU49" s="542" t="s">
        <v>197</v>
      </c>
      <c r="AV49" s="563" t="s">
        <v>198</v>
      </c>
      <c r="AW49" s="543">
        <v>18</v>
      </c>
      <c r="AX49" s="589" t="s">
        <v>889</v>
      </c>
      <c r="AY49" s="589" t="s">
        <v>628</v>
      </c>
      <c r="AZ49" s="563" t="s">
        <v>357</v>
      </c>
      <c r="BA49" s="591" t="s">
        <v>439</v>
      </c>
      <c r="BB49" s="544"/>
      <c r="BC49" s="369"/>
      <c r="BD49" s="368"/>
      <c r="BE49" s="373"/>
      <c r="BF49" s="160"/>
      <c r="BG49" s="160"/>
      <c r="BH49" s="160"/>
      <c r="BI49" s="160"/>
      <c r="BJ49" s="160"/>
      <c r="BK49" s="160"/>
    </row>
    <row r="50" spans="2:63" s="459" customFormat="1" ht="15" customHeight="1" x14ac:dyDescent="0.2">
      <c r="B50" s="987">
        <v>7</v>
      </c>
      <c r="C50" s="988"/>
      <c r="D50" s="988"/>
      <c r="E50" s="988"/>
      <c r="F50" s="988"/>
      <c r="G50" s="988"/>
      <c r="H50" s="988"/>
      <c r="I50" s="988"/>
      <c r="J50" s="988"/>
      <c r="K50" s="988"/>
      <c r="L50" s="988"/>
      <c r="M50" s="988"/>
      <c r="N50" s="988"/>
      <c r="O50" s="988"/>
      <c r="P50" s="988"/>
      <c r="Q50" s="988"/>
      <c r="R50" s="988"/>
      <c r="S50" s="988"/>
      <c r="T50" s="988"/>
      <c r="U50" s="988"/>
      <c r="V50" s="988"/>
      <c r="W50" s="988"/>
      <c r="X50" s="988"/>
      <c r="Y50" s="988"/>
      <c r="Z50" s="988"/>
      <c r="AA50" s="988"/>
      <c r="AB50" s="988"/>
      <c r="AC50" s="455"/>
      <c r="AD50" s="455"/>
      <c r="AE50" s="455"/>
      <c r="AF50" s="455"/>
      <c r="AG50" s="455"/>
      <c r="AH50" s="455"/>
      <c r="AI50" s="455"/>
      <c r="AJ50" s="455"/>
      <c r="AK50" s="455"/>
      <c r="AL50" s="455"/>
      <c r="AM50" s="764"/>
      <c r="AN50" s="764"/>
      <c r="AO50" s="764"/>
      <c r="AP50" s="764"/>
      <c r="AQ50" s="309"/>
      <c r="AR50" s="309"/>
      <c r="AS50" s="309"/>
      <c r="AT50" s="601" t="s">
        <v>232</v>
      </c>
      <c r="AU50" s="542" t="s">
        <v>302</v>
      </c>
      <c r="AV50" s="561" t="s">
        <v>303</v>
      </c>
      <c r="AW50" s="562">
        <v>24</v>
      </c>
      <c r="AX50" s="589" t="s">
        <v>889</v>
      </c>
      <c r="AY50" s="589" t="s">
        <v>628</v>
      </c>
      <c r="AZ50" s="563" t="s">
        <v>360</v>
      </c>
      <c r="BA50" s="591" t="s">
        <v>439</v>
      </c>
      <c r="BB50" s="592"/>
      <c r="BC50" s="593" t="s">
        <v>436</v>
      </c>
      <c r="BD50" s="371"/>
      <c r="BE50" s="373"/>
      <c r="BF50" s="160"/>
      <c r="BG50" s="160"/>
      <c r="BH50" s="160"/>
      <c r="BI50" s="160"/>
      <c r="BJ50" s="160"/>
      <c r="BK50" s="160"/>
    </row>
    <row r="51" spans="2:63" s="459" customFormat="1" ht="15" customHeight="1" x14ac:dyDescent="0.25">
      <c r="B51" s="987">
        <v>8</v>
      </c>
      <c r="C51" s="988"/>
      <c r="D51" s="988"/>
      <c r="E51" s="988"/>
      <c r="F51" s="988"/>
      <c r="G51" s="988"/>
      <c r="H51" s="988"/>
      <c r="I51" s="988"/>
      <c r="J51" s="988"/>
      <c r="K51" s="988"/>
      <c r="L51" s="988"/>
      <c r="M51" s="988"/>
      <c r="N51" s="988"/>
      <c r="O51" s="988"/>
      <c r="P51" s="988"/>
      <c r="Q51" s="988"/>
      <c r="R51" s="988"/>
      <c r="S51" s="988"/>
      <c r="T51" s="988"/>
      <c r="U51" s="988"/>
      <c r="V51" s="988"/>
      <c r="W51" s="988"/>
      <c r="X51" s="988"/>
      <c r="Y51" s="988"/>
      <c r="Z51" s="988"/>
      <c r="AA51" s="988"/>
      <c r="AB51" s="988"/>
      <c r="AC51" s="455"/>
      <c r="AD51" s="455"/>
      <c r="AE51" s="455"/>
      <c r="AF51" s="455"/>
      <c r="AG51" s="455"/>
      <c r="AH51" s="455"/>
      <c r="AI51" s="455"/>
      <c r="AJ51" s="455"/>
      <c r="AK51" s="455"/>
      <c r="AL51" s="455"/>
      <c r="AM51" s="764"/>
      <c r="AN51" s="764"/>
      <c r="AO51" s="764"/>
      <c r="AP51" s="764"/>
      <c r="AQ51" s="293"/>
      <c r="AR51" s="293"/>
      <c r="AS51" s="293"/>
      <c r="AT51" s="601" t="s">
        <v>465</v>
      </c>
      <c r="AU51" s="542" t="s">
        <v>639</v>
      </c>
      <c r="AV51" s="561" t="s">
        <v>640</v>
      </c>
      <c r="AW51" s="562">
        <v>14</v>
      </c>
      <c r="AX51" s="589" t="s">
        <v>890</v>
      </c>
      <c r="AY51" s="589" t="s">
        <v>628</v>
      </c>
      <c r="AZ51" s="563" t="s">
        <v>357</v>
      </c>
      <c r="BA51" s="591" t="s">
        <v>439</v>
      </c>
      <c r="BB51" s="592"/>
      <c r="BC51" s="369"/>
      <c r="BD51" s="368"/>
      <c r="BE51" s="373"/>
      <c r="BF51" s="160"/>
      <c r="BG51" s="160"/>
      <c r="BH51" s="160"/>
      <c r="BI51" s="160"/>
      <c r="BJ51" s="160"/>
      <c r="BK51" s="160"/>
    </row>
    <row r="52" spans="2:63" s="459" customFormat="1" ht="15" customHeight="1" x14ac:dyDescent="0.25">
      <c r="B52" s="987">
        <v>9</v>
      </c>
      <c r="C52" s="988"/>
      <c r="D52" s="988"/>
      <c r="E52" s="988"/>
      <c r="F52" s="988"/>
      <c r="G52" s="988"/>
      <c r="H52" s="988"/>
      <c r="I52" s="988"/>
      <c r="J52" s="988"/>
      <c r="K52" s="988"/>
      <c r="L52" s="988"/>
      <c r="M52" s="988"/>
      <c r="N52" s="988"/>
      <c r="O52" s="988"/>
      <c r="P52" s="988"/>
      <c r="Q52" s="988"/>
      <c r="R52" s="988"/>
      <c r="S52" s="988"/>
      <c r="T52" s="988"/>
      <c r="U52" s="988"/>
      <c r="V52" s="988"/>
      <c r="W52" s="988"/>
      <c r="X52" s="988"/>
      <c r="Y52" s="988"/>
      <c r="Z52" s="988"/>
      <c r="AA52" s="988"/>
      <c r="AB52" s="988"/>
      <c r="AC52" s="455"/>
      <c r="AD52" s="455"/>
      <c r="AE52" s="455"/>
      <c r="AF52" s="455"/>
      <c r="AG52" s="455"/>
      <c r="AH52" s="455"/>
      <c r="AI52" s="455"/>
      <c r="AJ52" s="455"/>
      <c r="AK52" s="455"/>
      <c r="AL52" s="455"/>
      <c r="AM52" s="764"/>
      <c r="AN52" s="764"/>
      <c r="AO52" s="764"/>
      <c r="AP52" s="764"/>
      <c r="AQ52" s="293"/>
      <c r="AR52" s="293"/>
      <c r="AS52" s="293"/>
      <c r="AT52" s="545" t="s">
        <v>235</v>
      </c>
      <c r="AU52" s="542" t="s">
        <v>203</v>
      </c>
      <c r="AV52" s="563" t="s">
        <v>204</v>
      </c>
      <c r="AW52" s="543">
        <v>6</v>
      </c>
      <c r="AX52" s="589" t="s">
        <v>891</v>
      </c>
      <c r="AY52" s="589" t="s">
        <v>628</v>
      </c>
      <c r="AZ52" s="563" t="s">
        <v>356</v>
      </c>
      <c r="BA52" s="591" t="s">
        <v>439</v>
      </c>
      <c r="BB52" s="544"/>
      <c r="BC52" s="369" t="s">
        <v>436</v>
      </c>
      <c r="BD52" s="368"/>
      <c r="BE52" s="372"/>
      <c r="BF52" s="160"/>
      <c r="BG52" s="160"/>
      <c r="BH52" s="160"/>
      <c r="BI52" s="160"/>
      <c r="BJ52" s="160"/>
      <c r="BK52" s="160"/>
    </row>
    <row r="53" spans="2:63" s="459" customFormat="1" ht="15" customHeight="1" x14ac:dyDescent="0.25">
      <c r="B53" s="455"/>
      <c r="C53" s="455"/>
      <c r="D53" s="455"/>
      <c r="E53" s="455"/>
      <c r="F53" s="455"/>
      <c r="G53" s="455"/>
      <c r="H53" s="455"/>
      <c r="I53" s="455"/>
      <c r="J53" s="455"/>
      <c r="K53" s="519"/>
      <c r="L53" s="519"/>
      <c r="M53" s="519"/>
      <c r="N53" s="519"/>
      <c r="O53" s="519"/>
      <c r="P53" s="519"/>
      <c r="Q53" s="519"/>
      <c r="R53" s="519"/>
      <c r="S53" s="455"/>
      <c r="T53" s="455"/>
      <c r="U53" s="455"/>
      <c r="V53" s="455"/>
      <c r="W53" s="455"/>
      <c r="X53" s="455"/>
      <c r="Y53" s="455"/>
      <c r="Z53" s="455"/>
      <c r="AA53" s="455"/>
      <c r="AB53" s="455"/>
      <c r="AC53" s="455"/>
      <c r="AD53" s="455"/>
      <c r="AE53" s="455"/>
      <c r="AF53" s="455"/>
      <c r="AG53" s="455"/>
      <c r="AH53" s="455"/>
      <c r="AI53" s="455"/>
      <c r="AJ53" s="455"/>
      <c r="AK53" s="455"/>
      <c r="AL53" s="455"/>
      <c r="AM53" s="764"/>
      <c r="AN53" s="764"/>
      <c r="AO53" s="764"/>
      <c r="AP53" s="764"/>
      <c r="AQ53" s="293"/>
      <c r="AR53" s="293"/>
      <c r="AS53" s="293"/>
      <c r="AT53" s="545" t="s">
        <v>235</v>
      </c>
      <c r="AU53" s="542" t="s">
        <v>307</v>
      </c>
      <c r="AV53" s="561" t="s">
        <v>308</v>
      </c>
      <c r="AW53" s="562">
        <v>24</v>
      </c>
      <c r="AX53" s="589" t="s">
        <v>891</v>
      </c>
      <c r="AY53" s="589" t="s">
        <v>628</v>
      </c>
      <c r="AZ53" s="563" t="s">
        <v>360</v>
      </c>
      <c r="BA53" s="591" t="s">
        <v>439</v>
      </c>
      <c r="BB53" s="592"/>
      <c r="BC53" s="369" t="s">
        <v>436</v>
      </c>
      <c r="BD53" s="368"/>
      <c r="BE53" s="373"/>
      <c r="BF53" s="160"/>
      <c r="BG53" s="160"/>
      <c r="BH53" s="160"/>
      <c r="BI53" s="160"/>
      <c r="BJ53" s="160"/>
      <c r="BK53" s="160"/>
    </row>
    <row r="54" spans="2:63" s="116" customFormat="1" ht="15" customHeight="1" x14ac:dyDescent="0.2">
      <c r="B54" s="243" t="s">
        <v>102</v>
      </c>
      <c r="C54" s="247"/>
      <c r="D54" s="247"/>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699"/>
      <c r="AN54" s="699"/>
      <c r="AO54" s="699"/>
      <c r="AP54" s="699"/>
      <c r="AQ54" s="309"/>
      <c r="AR54" s="312"/>
      <c r="AS54" s="312"/>
      <c r="AT54" s="585" t="s">
        <v>235</v>
      </c>
      <c r="AU54" s="542" t="s">
        <v>393</v>
      </c>
      <c r="AV54" s="561" t="s">
        <v>394</v>
      </c>
      <c r="AW54" s="562">
        <v>18</v>
      </c>
      <c r="AX54" s="589" t="s">
        <v>891</v>
      </c>
      <c r="AY54" s="589" t="s">
        <v>628</v>
      </c>
      <c r="AZ54" s="563" t="s">
        <v>357</v>
      </c>
      <c r="BA54" s="591" t="s">
        <v>439</v>
      </c>
      <c r="BB54" s="592"/>
      <c r="BC54" s="593"/>
      <c r="BD54" s="379"/>
      <c r="BE54" s="373"/>
      <c r="BF54" s="160"/>
      <c r="BG54" s="160"/>
      <c r="BH54" s="160"/>
      <c r="BI54" s="160"/>
      <c r="BJ54" s="160"/>
      <c r="BK54" s="160"/>
    </row>
    <row r="55" spans="2:63" s="116" customFormat="1" ht="15" customHeight="1" x14ac:dyDescent="0.25">
      <c r="B55" s="244">
        <f>SUM(G55:AL55)</f>
        <v>0</v>
      </c>
      <c r="C55" s="247"/>
      <c r="D55" s="247"/>
      <c r="E55" s="248"/>
      <c r="F55" s="248"/>
      <c r="G55" s="245">
        <f>G7</f>
        <v>0</v>
      </c>
      <c r="H55" s="248"/>
      <c r="I55" s="245">
        <f>I7</f>
        <v>0</v>
      </c>
      <c r="J55" s="248"/>
      <c r="K55" s="245">
        <f>K7</f>
        <v>0</v>
      </c>
      <c r="L55" s="248"/>
      <c r="M55" s="245">
        <f>M7</f>
        <v>0</v>
      </c>
      <c r="N55" s="248"/>
      <c r="O55" s="245">
        <f>O7</f>
        <v>0</v>
      </c>
      <c r="P55" s="248"/>
      <c r="Q55" s="245">
        <f>Q7</f>
        <v>0</v>
      </c>
      <c r="R55" s="248"/>
      <c r="S55" s="245">
        <f>S7</f>
        <v>0</v>
      </c>
      <c r="T55" s="248"/>
      <c r="U55" s="245">
        <f>U7</f>
        <v>0</v>
      </c>
      <c r="V55" s="248"/>
      <c r="W55" s="245">
        <f>W7</f>
        <v>0</v>
      </c>
      <c r="X55" s="248"/>
      <c r="Y55" s="245">
        <f>Y7</f>
        <v>0</v>
      </c>
      <c r="Z55" s="248"/>
      <c r="AA55" s="245">
        <f>AA7</f>
        <v>0</v>
      </c>
      <c r="AB55" s="248"/>
      <c r="AC55" s="245">
        <f>AC7</f>
        <v>0</v>
      </c>
      <c r="AD55" s="248"/>
      <c r="AE55" s="245">
        <f>AE7</f>
        <v>0</v>
      </c>
      <c r="AF55" s="248"/>
      <c r="AG55" s="245">
        <f>AG7</f>
        <v>0</v>
      </c>
      <c r="AH55" s="248"/>
      <c r="AI55" s="245">
        <f>AI7</f>
        <v>0</v>
      </c>
      <c r="AJ55" s="248"/>
      <c r="AK55" s="245">
        <f>AK7</f>
        <v>0</v>
      </c>
      <c r="AL55" s="248"/>
      <c r="AM55" s="696">
        <f>AM7</f>
        <v>0</v>
      </c>
      <c r="AN55" s="699"/>
      <c r="AO55" s="696">
        <f>AO7</f>
        <v>0</v>
      </c>
      <c r="AP55" s="699"/>
      <c r="AQ55" s="293"/>
      <c r="AR55" s="293"/>
      <c r="AS55" s="293"/>
      <c r="AT55" s="585" t="s">
        <v>235</v>
      </c>
      <c r="AU55" s="542" t="s">
        <v>205</v>
      </c>
      <c r="AV55" s="563" t="s">
        <v>206</v>
      </c>
      <c r="AW55" s="543">
        <v>14</v>
      </c>
      <c r="AX55" s="589" t="s">
        <v>891</v>
      </c>
      <c r="AY55" s="589" t="s">
        <v>628</v>
      </c>
      <c r="AZ55" s="563" t="s">
        <v>357</v>
      </c>
      <c r="BA55" s="591" t="s">
        <v>439</v>
      </c>
      <c r="BB55" s="544"/>
      <c r="BC55" s="369"/>
      <c r="BD55" s="368"/>
      <c r="BE55" s="372"/>
      <c r="BF55" s="160"/>
      <c r="BG55" s="160"/>
      <c r="BH55" s="160"/>
      <c r="BI55" s="160"/>
      <c r="BJ55" s="160"/>
      <c r="BK55" s="160"/>
    </row>
    <row r="56" spans="2:63" s="186" customFormat="1" ht="15" customHeight="1" x14ac:dyDescent="0.2">
      <c r="AM56" s="683"/>
      <c r="AN56" s="683"/>
      <c r="AO56" s="683"/>
      <c r="AP56" s="683"/>
      <c r="AQ56" s="293"/>
      <c r="AR56" s="293"/>
      <c r="AS56" s="293"/>
      <c r="AT56" s="585" t="s">
        <v>238</v>
      </c>
      <c r="AU56" s="542" t="s">
        <v>892</v>
      </c>
      <c r="AV56" s="561" t="s">
        <v>893</v>
      </c>
      <c r="AW56" s="562">
        <v>14</v>
      </c>
      <c r="AX56" s="589" t="s">
        <v>894</v>
      </c>
      <c r="AY56" s="589" t="s">
        <v>628</v>
      </c>
      <c r="AZ56" s="563" t="s">
        <v>357</v>
      </c>
      <c r="BA56" s="591" t="s">
        <v>439</v>
      </c>
      <c r="BB56" s="592" t="s">
        <v>866</v>
      </c>
      <c r="BC56" s="593"/>
      <c r="BD56" s="371"/>
      <c r="BE56" s="373"/>
      <c r="BF56" s="160"/>
      <c r="BG56" s="160"/>
      <c r="BH56" s="160"/>
      <c r="BI56" s="160"/>
      <c r="BJ56" s="160"/>
      <c r="BK56" s="160"/>
    </row>
    <row r="57" spans="2:63" s="186" customFormat="1" ht="15" customHeight="1" x14ac:dyDescent="0.2">
      <c r="AM57" s="683"/>
      <c r="AN57" s="683"/>
      <c r="AO57" s="683"/>
      <c r="AP57" s="683"/>
      <c r="AQ57" s="293"/>
      <c r="AR57" s="293"/>
      <c r="AS57" s="293"/>
      <c r="AT57" s="585" t="s">
        <v>255</v>
      </c>
      <c r="AU57" s="542" t="s">
        <v>6</v>
      </c>
      <c r="AV57" s="563" t="s">
        <v>7</v>
      </c>
      <c r="AW57" s="562">
        <v>6</v>
      </c>
      <c r="AX57" s="589" t="s">
        <v>895</v>
      </c>
      <c r="AY57" s="589" t="s">
        <v>628</v>
      </c>
      <c r="AZ57" s="563" t="s">
        <v>356</v>
      </c>
      <c r="BA57" s="591" t="s">
        <v>439</v>
      </c>
      <c r="BB57" s="592"/>
      <c r="BC57" s="593" t="s">
        <v>436</v>
      </c>
      <c r="BD57" s="386"/>
      <c r="BE57" s="373"/>
      <c r="BF57" s="160"/>
      <c r="BG57" s="160"/>
      <c r="BH57" s="160"/>
      <c r="BI57" s="160"/>
      <c r="BJ57" s="160"/>
      <c r="BK57" s="160"/>
    </row>
    <row r="58" spans="2:63" s="186" customFormat="1" ht="15" customHeight="1" x14ac:dyDescent="0.2">
      <c r="AM58" s="683"/>
      <c r="AN58" s="683"/>
      <c r="AO58" s="683"/>
      <c r="AP58" s="683"/>
      <c r="AQ58" s="293"/>
      <c r="AR58" s="293"/>
      <c r="AS58" s="293"/>
      <c r="AT58" s="545" t="s">
        <v>255</v>
      </c>
      <c r="AU58" s="542" t="s">
        <v>8</v>
      </c>
      <c r="AV58" s="563" t="s">
        <v>9</v>
      </c>
      <c r="AW58" s="543">
        <v>14</v>
      </c>
      <c r="AX58" s="589" t="s">
        <v>895</v>
      </c>
      <c r="AY58" s="589" t="s">
        <v>628</v>
      </c>
      <c r="AZ58" s="563" t="s">
        <v>357</v>
      </c>
      <c r="BA58" s="591" t="s">
        <v>439</v>
      </c>
      <c r="BB58" s="544"/>
      <c r="BC58" s="593"/>
      <c r="BD58" s="386"/>
      <c r="BE58" s="373"/>
      <c r="BF58" s="160"/>
      <c r="BG58" s="160"/>
      <c r="BH58" s="160"/>
      <c r="BI58" s="160"/>
      <c r="BJ58" s="160"/>
      <c r="BK58" s="160"/>
    </row>
    <row r="59" spans="2:63" s="186" customFormat="1" ht="15" customHeight="1" x14ac:dyDescent="0.2">
      <c r="AM59" s="683"/>
      <c r="AN59" s="683"/>
      <c r="AO59" s="683"/>
      <c r="AP59" s="683"/>
      <c r="AQ59" s="311"/>
      <c r="AR59" s="311"/>
      <c r="AS59" s="311"/>
      <c r="AT59" s="545" t="s">
        <v>251</v>
      </c>
      <c r="AU59" s="542" t="s">
        <v>896</v>
      </c>
      <c r="AV59" s="563" t="s">
        <v>314</v>
      </c>
      <c r="AW59" s="543">
        <v>18</v>
      </c>
      <c r="AX59" s="589" t="s">
        <v>897</v>
      </c>
      <c r="AY59" s="589" t="s">
        <v>628</v>
      </c>
      <c r="AZ59" s="563" t="s">
        <v>357</v>
      </c>
      <c r="BA59" s="591" t="s">
        <v>439</v>
      </c>
      <c r="BB59" s="544"/>
      <c r="BC59" s="593"/>
      <c r="BD59" s="379"/>
      <c r="BE59" s="372"/>
      <c r="BF59" s="160"/>
      <c r="BG59" s="160"/>
      <c r="BH59" s="160"/>
      <c r="BI59" s="160"/>
      <c r="BJ59" s="160"/>
      <c r="BK59" s="160"/>
    </row>
    <row r="60" spans="2:63" s="186" customFormat="1" ht="15" customHeight="1" x14ac:dyDescent="0.25">
      <c r="AM60" s="683"/>
      <c r="AN60" s="683"/>
      <c r="AO60" s="683"/>
      <c r="AP60" s="683"/>
      <c r="AQ60" s="311"/>
      <c r="AR60" s="311"/>
      <c r="AS60" s="311"/>
      <c r="AT60" s="545" t="s">
        <v>242</v>
      </c>
      <c r="AU60" s="542" t="s">
        <v>212</v>
      </c>
      <c r="AV60" s="563" t="s">
        <v>213</v>
      </c>
      <c r="AW60" s="543">
        <v>24</v>
      </c>
      <c r="AX60" s="589" t="s">
        <v>898</v>
      </c>
      <c r="AY60" s="589" t="s">
        <v>628</v>
      </c>
      <c r="AZ60" s="563" t="s">
        <v>360</v>
      </c>
      <c r="BA60" s="591" t="s">
        <v>439</v>
      </c>
      <c r="BB60" s="544"/>
      <c r="BC60" s="369" t="s">
        <v>436</v>
      </c>
      <c r="BD60" s="368"/>
      <c r="BE60" s="373"/>
      <c r="BF60" s="160"/>
      <c r="BG60" s="160"/>
      <c r="BH60" s="160"/>
      <c r="BI60" s="160"/>
      <c r="BJ60" s="160"/>
      <c r="BK60" s="160"/>
    </row>
    <row r="61" spans="2:63" s="160" customFormat="1" ht="15" customHeight="1" x14ac:dyDescent="0.2">
      <c r="AM61" s="675"/>
      <c r="AN61" s="675"/>
      <c r="AO61" s="675"/>
      <c r="AP61" s="675"/>
      <c r="AQ61" s="311"/>
      <c r="AR61" s="311"/>
      <c r="AS61" s="311"/>
      <c r="AT61" s="545" t="s">
        <v>245</v>
      </c>
      <c r="AU61" s="542" t="s">
        <v>376</v>
      </c>
      <c r="AV61" s="561" t="s">
        <v>377</v>
      </c>
      <c r="AW61" s="562">
        <v>18</v>
      </c>
      <c r="AX61" s="589" t="s">
        <v>899</v>
      </c>
      <c r="AY61" s="589" t="s">
        <v>628</v>
      </c>
      <c r="AZ61" s="563" t="s">
        <v>357</v>
      </c>
      <c r="BA61" s="591" t="s">
        <v>439</v>
      </c>
      <c r="BB61" s="592"/>
      <c r="BC61" s="593"/>
      <c r="BD61" s="386"/>
      <c r="BE61" s="373"/>
    </row>
    <row r="62" spans="2:63" s="160" customFormat="1" ht="15" customHeight="1" x14ac:dyDescent="0.2">
      <c r="AM62" s="675"/>
      <c r="AN62" s="675"/>
      <c r="AO62" s="675"/>
      <c r="AP62" s="675"/>
      <c r="AQ62" s="311"/>
      <c r="AR62" s="311"/>
      <c r="AS62" s="311"/>
      <c r="AT62" s="585" t="s">
        <v>322</v>
      </c>
      <c r="AU62" s="542" t="s">
        <v>641</v>
      </c>
      <c r="AV62" s="563" t="s">
        <v>642</v>
      </c>
      <c r="AW62" s="543">
        <v>18</v>
      </c>
      <c r="AX62" s="589" t="s">
        <v>900</v>
      </c>
      <c r="AY62" s="589" t="s">
        <v>628</v>
      </c>
      <c r="AZ62" s="563" t="s">
        <v>357</v>
      </c>
      <c r="BA62" s="591" t="s">
        <v>439</v>
      </c>
      <c r="BB62" s="544"/>
      <c r="BC62" s="593"/>
      <c r="BD62" s="386"/>
      <c r="BE62" s="372"/>
    </row>
    <row r="63" spans="2:63" s="160" customFormat="1" ht="15" customHeight="1" x14ac:dyDescent="0.2">
      <c r="AM63" s="675"/>
      <c r="AN63" s="675"/>
      <c r="AO63" s="675"/>
      <c r="AP63" s="675"/>
      <c r="AQ63" s="311"/>
      <c r="AR63" s="311"/>
      <c r="AS63" s="311"/>
      <c r="AT63" s="585" t="s">
        <v>264</v>
      </c>
      <c r="AU63" s="542" t="s">
        <v>32</v>
      </c>
      <c r="AV63" s="561" t="s">
        <v>33</v>
      </c>
      <c r="AW63" s="562">
        <v>24</v>
      </c>
      <c r="AX63" s="589" t="s">
        <v>901</v>
      </c>
      <c r="AY63" s="589" t="s">
        <v>628</v>
      </c>
      <c r="AZ63" s="563" t="s">
        <v>360</v>
      </c>
      <c r="BA63" s="591" t="s">
        <v>439</v>
      </c>
      <c r="BB63" s="592"/>
      <c r="BC63" s="593" t="s">
        <v>436</v>
      </c>
      <c r="BD63" s="386"/>
      <c r="BE63" s="372"/>
    </row>
    <row r="64" spans="2:63" s="160" customFormat="1" ht="15" customHeight="1" x14ac:dyDescent="0.25">
      <c r="AM64" s="675"/>
      <c r="AN64" s="675"/>
      <c r="AO64" s="675"/>
      <c r="AP64" s="675"/>
      <c r="AQ64" s="311"/>
      <c r="AR64" s="311"/>
      <c r="AS64" s="311"/>
      <c r="AT64" s="545" t="s">
        <v>264</v>
      </c>
      <c r="AU64" s="542" t="s">
        <v>902</v>
      </c>
      <c r="AV64" s="563" t="s">
        <v>29</v>
      </c>
      <c r="AW64" s="543">
        <v>6</v>
      </c>
      <c r="AX64" s="589" t="s">
        <v>901</v>
      </c>
      <c r="AY64" s="589" t="s">
        <v>628</v>
      </c>
      <c r="AZ64" s="563" t="s">
        <v>356</v>
      </c>
      <c r="BA64" s="591" t="s">
        <v>439</v>
      </c>
      <c r="BB64" s="544"/>
      <c r="BC64" s="369" t="s">
        <v>436</v>
      </c>
      <c r="BD64" s="368"/>
      <c r="BE64" s="373"/>
    </row>
    <row r="65" spans="39:63" s="160" customFormat="1" ht="15" customHeight="1" x14ac:dyDescent="0.2">
      <c r="AM65" s="675"/>
      <c r="AN65" s="675"/>
      <c r="AO65" s="675"/>
      <c r="AP65" s="675"/>
      <c r="AQ65" s="311"/>
      <c r="AR65" s="311"/>
      <c r="AS65" s="311"/>
      <c r="AT65" s="545" t="s">
        <v>264</v>
      </c>
      <c r="AU65" s="542" t="s">
        <v>903</v>
      </c>
      <c r="AV65" s="561" t="s">
        <v>30</v>
      </c>
      <c r="AW65" s="562">
        <v>24</v>
      </c>
      <c r="AX65" s="589" t="s">
        <v>901</v>
      </c>
      <c r="AY65" s="589" t="s">
        <v>628</v>
      </c>
      <c r="AZ65" s="563" t="s">
        <v>359</v>
      </c>
      <c r="BA65" s="591" t="s">
        <v>439</v>
      </c>
      <c r="BB65" s="592"/>
      <c r="BC65" s="593" t="s">
        <v>436</v>
      </c>
      <c r="BD65" s="382"/>
      <c r="BE65" s="373"/>
    </row>
    <row r="66" spans="39:63" s="160" customFormat="1" ht="15" customHeight="1" x14ac:dyDescent="0.2">
      <c r="AM66" s="675"/>
      <c r="AN66" s="675"/>
      <c r="AO66" s="675"/>
      <c r="AP66" s="675"/>
      <c r="AQ66" s="311"/>
      <c r="AR66" s="311"/>
      <c r="AS66" s="311"/>
      <c r="AT66" s="545" t="s">
        <v>264</v>
      </c>
      <c r="AU66" s="542" t="s">
        <v>904</v>
      </c>
      <c r="AV66" s="563" t="s">
        <v>31</v>
      </c>
      <c r="AW66" s="543">
        <v>18</v>
      </c>
      <c r="AX66" s="589" t="s">
        <v>901</v>
      </c>
      <c r="AY66" s="589" t="s">
        <v>628</v>
      </c>
      <c r="AZ66" s="563" t="s">
        <v>357</v>
      </c>
      <c r="BA66" s="591" t="s">
        <v>439</v>
      </c>
      <c r="BB66" s="544"/>
      <c r="BC66" s="593"/>
      <c r="BD66" s="371"/>
      <c r="BE66" s="372"/>
    </row>
    <row r="67" spans="39:63" s="160" customFormat="1" ht="15" customHeight="1" x14ac:dyDescent="0.2">
      <c r="AM67" s="675"/>
      <c r="AN67" s="675"/>
      <c r="AO67" s="675"/>
      <c r="AP67" s="675"/>
      <c r="AQ67" s="311"/>
      <c r="AR67" s="311"/>
      <c r="AS67" s="311"/>
      <c r="AT67" s="585" t="s">
        <v>257</v>
      </c>
      <c r="AU67" s="542" t="s">
        <v>14</v>
      </c>
      <c r="AV67" s="563" t="s">
        <v>15</v>
      </c>
      <c r="AW67" s="543">
        <v>6</v>
      </c>
      <c r="AX67" s="589" t="s">
        <v>905</v>
      </c>
      <c r="AY67" s="589" t="s">
        <v>628</v>
      </c>
      <c r="AZ67" s="563" t="s">
        <v>356</v>
      </c>
      <c r="BA67" s="591" t="s">
        <v>439</v>
      </c>
      <c r="BB67" s="544"/>
      <c r="BC67" s="614" t="s">
        <v>436</v>
      </c>
      <c r="BD67" s="380"/>
      <c r="BE67" s="372"/>
    </row>
    <row r="68" spans="39:63" s="160" customFormat="1" ht="15" customHeight="1" x14ac:dyDescent="0.2">
      <c r="AM68" s="675"/>
      <c r="AN68" s="675"/>
      <c r="AO68" s="675"/>
      <c r="AP68" s="675"/>
      <c r="AQ68" s="311"/>
      <c r="AR68" s="311"/>
      <c r="AS68" s="311"/>
      <c r="AT68" s="585" t="s">
        <v>257</v>
      </c>
      <c r="AU68" s="542" t="s">
        <v>366</v>
      </c>
      <c r="AV68" s="561" t="s">
        <v>367</v>
      </c>
      <c r="AW68" s="562">
        <v>18</v>
      </c>
      <c r="AX68" s="589" t="s">
        <v>905</v>
      </c>
      <c r="AY68" s="589" t="s">
        <v>628</v>
      </c>
      <c r="AZ68" s="563" t="s">
        <v>357</v>
      </c>
      <c r="BA68" s="591" t="s">
        <v>439</v>
      </c>
      <c r="BB68" s="592"/>
      <c r="BC68" s="593"/>
      <c r="BD68" s="380"/>
      <c r="BE68" s="373"/>
    </row>
    <row r="69" spans="39:63" s="160" customFormat="1" ht="15" customHeight="1" x14ac:dyDescent="0.2">
      <c r="AM69" s="675"/>
      <c r="AN69" s="675"/>
      <c r="AO69" s="675"/>
      <c r="AP69" s="675"/>
      <c r="AQ69" s="309"/>
      <c r="AR69" s="309"/>
      <c r="AS69" s="309"/>
      <c r="AT69" s="585" t="s">
        <v>258</v>
      </c>
      <c r="AU69" s="542" t="s">
        <v>419</v>
      </c>
      <c r="AV69" s="563" t="s">
        <v>420</v>
      </c>
      <c r="AW69" s="543">
        <v>24</v>
      </c>
      <c r="AX69" s="589" t="s">
        <v>906</v>
      </c>
      <c r="AY69" s="589" t="s">
        <v>628</v>
      </c>
      <c r="AZ69" s="563" t="s">
        <v>359</v>
      </c>
      <c r="BA69" s="591" t="s">
        <v>439</v>
      </c>
      <c r="BB69" s="544"/>
      <c r="BC69" s="134" t="s">
        <v>436</v>
      </c>
      <c r="BD69" s="366"/>
      <c r="BE69" s="400"/>
    </row>
    <row r="70" spans="39:63" customFormat="1" ht="15" customHeight="1" x14ac:dyDescent="0.25">
      <c r="AM70" s="627"/>
      <c r="AN70" s="627"/>
      <c r="AO70" s="627"/>
      <c r="AP70" s="627"/>
      <c r="AQ70" s="309"/>
      <c r="AR70" s="309"/>
      <c r="AS70" s="309"/>
      <c r="AT70" s="585" t="s">
        <v>258</v>
      </c>
      <c r="AU70" s="542" t="s">
        <v>19</v>
      </c>
      <c r="AV70" s="563" t="s">
        <v>20</v>
      </c>
      <c r="AW70" s="543">
        <v>18</v>
      </c>
      <c r="AX70" s="589" t="s">
        <v>906</v>
      </c>
      <c r="AY70" s="589" t="s">
        <v>628</v>
      </c>
      <c r="AZ70" s="563" t="s">
        <v>357</v>
      </c>
      <c r="BA70" s="591" t="s">
        <v>439</v>
      </c>
      <c r="BB70" s="544"/>
      <c r="BC70" s="403"/>
      <c r="BD70" s="404"/>
      <c r="BE70" s="400"/>
      <c r="BF70" s="160"/>
      <c r="BG70" s="160"/>
      <c r="BH70" s="160"/>
      <c r="BI70" s="160"/>
      <c r="BJ70" s="160"/>
      <c r="BK70" s="160"/>
    </row>
    <row r="71" spans="39:63" customFormat="1" ht="15" customHeight="1" x14ac:dyDescent="0.25">
      <c r="AM71" s="627"/>
      <c r="AN71" s="627"/>
      <c r="AO71" s="627"/>
      <c r="AP71" s="627"/>
      <c r="AQ71" s="309"/>
      <c r="AR71" s="309"/>
      <c r="AS71" s="309"/>
      <c r="AT71" s="585" t="s">
        <v>441</v>
      </c>
      <c r="AU71" s="542" t="s">
        <v>16</v>
      </c>
      <c r="AV71" s="563" t="s">
        <v>17</v>
      </c>
      <c r="AW71" s="543">
        <v>6</v>
      </c>
      <c r="AX71" s="589" t="s">
        <v>906</v>
      </c>
      <c r="AY71" s="589" t="s">
        <v>628</v>
      </c>
      <c r="AZ71" s="563" t="s">
        <v>356</v>
      </c>
      <c r="BA71" s="591" t="s">
        <v>439</v>
      </c>
      <c r="BB71" s="544"/>
      <c r="BC71" s="403" t="s">
        <v>436</v>
      </c>
      <c r="BD71" s="404"/>
      <c r="BE71" s="400"/>
      <c r="BF71" s="160"/>
      <c r="BG71" s="160"/>
      <c r="BH71" s="160"/>
      <c r="BI71" s="160"/>
      <c r="BJ71" s="160"/>
      <c r="BK71" s="160"/>
    </row>
    <row r="72" spans="39:63" customFormat="1" ht="15" customHeight="1" x14ac:dyDescent="0.2">
      <c r="AM72" s="627"/>
      <c r="AN72" s="627"/>
      <c r="AO72" s="627"/>
      <c r="AP72" s="627"/>
      <c r="AQ72" s="309"/>
      <c r="AR72" s="309"/>
      <c r="AS72" s="309"/>
      <c r="AT72" s="585" t="s">
        <v>241</v>
      </c>
      <c r="AU72" s="542" t="s">
        <v>907</v>
      </c>
      <c r="AV72" s="561" t="s">
        <v>211</v>
      </c>
      <c r="AW72" s="562">
        <v>24</v>
      </c>
      <c r="AX72" s="589" t="s">
        <v>908</v>
      </c>
      <c r="AY72" s="589" t="s">
        <v>628</v>
      </c>
      <c r="AZ72" s="563" t="s">
        <v>359</v>
      </c>
      <c r="BA72" s="591" t="s">
        <v>439</v>
      </c>
      <c r="BB72" s="592"/>
      <c r="BC72" s="134" t="s">
        <v>436</v>
      </c>
      <c r="BD72" s="68"/>
      <c r="BE72" s="400"/>
      <c r="BF72" s="160"/>
      <c r="BG72" s="160"/>
      <c r="BH72" s="160"/>
      <c r="BI72" s="160"/>
      <c r="BJ72" s="160"/>
      <c r="BK72" s="160"/>
    </row>
    <row r="73" spans="39:63" customFormat="1" ht="15" customHeight="1" x14ac:dyDescent="0.2">
      <c r="AM73" s="627"/>
      <c r="AN73" s="627"/>
      <c r="AO73" s="627"/>
      <c r="AP73" s="627"/>
      <c r="AQ73" s="309"/>
      <c r="AR73" s="309"/>
      <c r="AS73" s="309"/>
      <c r="AT73" s="585" t="s">
        <v>241</v>
      </c>
      <c r="AU73" s="542" t="s">
        <v>909</v>
      </c>
      <c r="AV73" s="563" t="s">
        <v>426</v>
      </c>
      <c r="AW73" s="543">
        <v>18</v>
      </c>
      <c r="AX73" s="589" t="s">
        <v>908</v>
      </c>
      <c r="AY73" s="589" t="s">
        <v>628</v>
      </c>
      <c r="AZ73" s="563" t="s">
        <v>357</v>
      </c>
      <c r="BA73" s="591" t="s">
        <v>439</v>
      </c>
      <c r="BB73" s="544"/>
      <c r="BC73" s="134"/>
      <c r="BD73" s="68"/>
      <c r="BE73" s="400"/>
      <c r="BF73" s="160"/>
      <c r="BG73" s="160"/>
      <c r="BH73" s="160"/>
      <c r="BI73" s="160"/>
      <c r="BJ73" s="160"/>
      <c r="BK73" s="160"/>
    </row>
    <row r="74" spans="39:63" customFormat="1" ht="15" customHeight="1" x14ac:dyDescent="0.2">
      <c r="AM74" s="627"/>
      <c r="AN74" s="627"/>
      <c r="AO74" s="627"/>
      <c r="AP74" s="627"/>
      <c r="AQ74" s="309"/>
      <c r="AR74" s="309"/>
      <c r="AS74" s="309"/>
      <c r="AT74" s="601" t="s">
        <v>241</v>
      </c>
      <c r="AU74" s="542" t="s">
        <v>910</v>
      </c>
      <c r="AV74" s="563" t="s">
        <v>427</v>
      </c>
      <c r="AW74" s="543">
        <v>6</v>
      </c>
      <c r="AX74" s="589" t="s">
        <v>908</v>
      </c>
      <c r="AY74" s="589" t="s">
        <v>628</v>
      </c>
      <c r="AZ74" s="563" t="s">
        <v>356</v>
      </c>
      <c r="BA74" s="591" t="s">
        <v>439</v>
      </c>
      <c r="BB74" s="544"/>
      <c r="BC74" s="134" t="s">
        <v>436</v>
      </c>
      <c r="BD74" s="459"/>
      <c r="BE74" s="402"/>
      <c r="BF74" s="160"/>
      <c r="BG74" s="160"/>
      <c r="BH74" s="160"/>
      <c r="BI74" s="160"/>
      <c r="BJ74" s="160"/>
      <c r="BK74" s="160"/>
    </row>
    <row r="75" spans="39:63" customFormat="1" ht="15" customHeight="1" x14ac:dyDescent="0.2">
      <c r="AM75" s="627"/>
      <c r="AN75" s="627"/>
      <c r="AO75" s="627"/>
      <c r="AP75" s="627"/>
      <c r="AQ75" s="309"/>
      <c r="AR75" s="309"/>
      <c r="AS75" s="309"/>
      <c r="AT75" s="601" t="s">
        <v>234</v>
      </c>
      <c r="AU75" s="542" t="s">
        <v>911</v>
      </c>
      <c r="AV75" s="561" t="s">
        <v>5</v>
      </c>
      <c r="AW75" s="562">
        <v>6</v>
      </c>
      <c r="AX75" s="589" t="s">
        <v>912</v>
      </c>
      <c r="AY75" s="589" t="s">
        <v>628</v>
      </c>
      <c r="AZ75" s="563" t="s">
        <v>356</v>
      </c>
      <c r="BA75" s="591" t="s">
        <v>439</v>
      </c>
      <c r="BB75" s="592"/>
      <c r="BC75" s="134" t="s">
        <v>436</v>
      </c>
      <c r="BD75" s="459"/>
      <c r="BE75" s="400"/>
      <c r="BF75" s="160"/>
      <c r="BG75" s="160"/>
      <c r="BH75" s="160"/>
      <c r="BI75" s="160"/>
      <c r="BJ75" s="160"/>
      <c r="BK75" s="160"/>
    </row>
    <row r="76" spans="39:63" customFormat="1" ht="15" customHeight="1" x14ac:dyDescent="0.2">
      <c r="AM76" s="627"/>
      <c r="AN76" s="627"/>
      <c r="AO76" s="627"/>
      <c r="AP76" s="627"/>
      <c r="AQ76" s="309"/>
      <c r="AR76" s="309"/>
      <c r="AS76" s="309"/>
      <c r="AT76" s="353" t="s">
        <v>234</v>
      </c>
      <c r="AU76" s="399" t="s">
        <v>201</v>
      </c>
      <c r="AV76" s="400" t="s">
        <v>202</v>
      </c>
      <c r="AW76" s="401">
        <v>24</v>
      </c>
      <c r="AX76" s="351" t="s">
        <v>912</v>
      </c>
      <c r="AY76" s="351" t="s">
        <v>628</v>
      </c>
      <c r="AZ76" s="402" t="s">
        <v>360</v>
      </c>
      <c r="BA76" s="592" t="s">
        <v>439</v>
      </c>
      <c r="BB76" s="592"/>
      <c r="BC76" s="134" t="s">
        <v>436</v>
      </c>
      <c r="BD76" s="459"/>
      <c r="BE76" s="400"/>
      <c r="BF76" s="160"/>
      <c r="BG76" s="160"/>
      <c r="BH76" s="160"/>
      <c r="BI76" s="160"/>
      <c r="BJ76" s="160"/>
      <c r="BK76" s="160"/>
    </row>
    <row r="77" spans="39:63" customFormat="1" ht="15" customHeight="1" x14ac:dyDescent="0.25">
      <c r="AM77" s="627"/>
      <c r="AN77" s="627"/>
      <c r="AO77" s="627"/>
      <c r="AP77" s="627"/>
      <c r="AQ77" s="309"/>
      <c r="AR77" s="309"/>
      <c r="AS77" s="309"/>
      <c r="AT77" s="353" t="s">
        <v>234</v>
      </c>
      <c r="AU77" s="399" t="s">
        <v>913</v>
      </c>
      <c r="AV77" s="400" t="s">
        <v>306</v>
      </c>
      <c r="AW77" s="401">
        <v>18</v>
      </c>
      <c r="AX77" s="351" t="s">
        <v>912</v>
      </c>
      <c r="AY77" s="351" t="s">
        <v>628</v>
      </c>
      <c r="AZ77" s="402" t="s">
        <v>357</v>
      </c>
      <c r="BA77" s="592" t="s">
        <v>439</v>
      </c>
      <c r="BB77" s="592"/>
      <c r="BC77" s="403"/>
      <c r="BD77" s="404"/>
      <c r="BE77" s="400"/>
      <c r="BF77" s="160"/>
      <c r="BG77" s="160"/>
      <c r="BH77" s="160"/>
      <c r="BI77" s="160"/>
      <c r="BJ77" s="160"/>
      <c r="BK77" s="160"/>
    </row>
    <row r="78" spans="39:63" customFormat="1" ht="15" customHeight="1" x14ac:dyDescent="0.2">
      <c r="AM78" s="627"/>
      <c r="AN78" s="627"/>
      <c r="AO78" s="627"/>
      <c r="AP78" s="627"/>
      <c r="AQ78" s="309"/>
      <c r="AR78" s="309"/>
      <c r="AS78" s="309"/>
      <c r="AT78" s="355" t="s">
        <v>265</v>
      </c>
      <c r="AU78" s="399" t="s">
        <v>34</v>
      </c>
      <c r="AV78" s="400" t="s">
        <v>35</v>
      </c>
      <c r="AW78" s="401">
        <v>6</v>
      </c>
      <c r="AX78" s="351" t="s">
        <v>914</v>
      </c>
      <c r="AY78" s="351" t="s">
        <v>628</v>
      </c>
      <c r="AZ78" s="402" t="s">
        <v>356</v>
      </c>
      <c r="BA78" s="592" t="s">
        <v>439</v>
      </c>
      <c r="BB78" s="592"/>
      <c r="BC78" s="134" t="s">
        <v>436</v>
      </c>
      <c r="BD78" s="68"/>
      <c r="BE78" s="400"/>
      <c r="BF78" s="160"/>
      <c r="BG78" s="160"/>
      <c r="BH78" s="160"/>
      <c r="BI78" s="160"/>
      <c r="BJ78" s="160"/>
      <c r="BK78" s="160"/>
    </row>
    <row r="79" spans="39:63" customFormat="1" ht="15" customHeight="1" x14ac:dyDescent="0.2">
      <c r="AM79" s="627"/>
      <c r="AN79" s="627"/>
      <c r="AO79" s="627"/>
      <c r="AP79" s="627"/>
      <c r="AQ79" s="309"/>
      <c r="AR79" s="309"/>
      <c r="AS79" s="309"/>
      <c r="AT79" s="398"/>
      <c r="AU79" s="399"/>
      <c r="AV79" s="400"/>
      <c r="AW79" s="401"/>
      <c r="AX79" s="351"/>
      <c r="AY79" s="351"/>
      <c r="AZ79" s="402"/>
      <c r="BA79" s="387"/>
      <c r="BB79" s="387"/>
      <c r="BC79" s="134"/>
      <c r="BD79" s="253"/>
      <c r="BE79" s="400"/>
      <c r="BF79" s="160"/>
      <c r="BG79" s="160"/>
      <c r="BH79" s="160"/>
      <c r="BI79" s="160"/>
      <c r="BJ79" s="160"/>
      <c r="BK79" s="160"/>
    </row>
    <row r="80" spans="39:63" customFormat="1" ht="15" customHeight="1" x14ac:dyDescent="0.2">
      <c r="AM80" s="627"/>
      <c r="AN80" s="627"/>
      <c r="AO80" s="627"/>
      <c r="AP80" s="627"/>
      <c r="AQ80" s="309"/>
      <c r="AR80" s="309"/>
      <c r="AS80" s="309"/>
      <c r="AT80" s="398"/>
      <c r="AU80" s="399"/>
      <c r="AV80" s="402"/>
      <c r="AW80" s="405"/>
      <c r="AX80" s="351"/>
      <c r="AY80" s="351"/>
      <c r="AZ80" s="402"/>
      <c r="BA80" s="387"/>
      <c r="BB80" s="383"/>
      <c r="BC80" s="134"/>
      <c r="BD80" s="362"/>
      <c r="BE80" s="402"/>
      <c r="BF80" s="160"/>
      <c r="BG80" s="160"/>
      <c r="BH80" s="160"/>
      <c r="BI80" s="160"/>
      <c r="BJ80" s="160"/>
      <c r="BK80" s="160"/>
    </row>
    <row r="81" spans="39:63" customFormat="1" ht="15" customHeight="1" x14ac:dyDescent="0.2">
      <c r="AM81" s="627"/>
      <c r="AN81" s="627"/>
      <c r="AO81" s="627"/>
      <c r="AP81" s="627"/>
      <c r="AQ81" s="309"/>
      <c r="AR81" s="309"/>
      <c r="AS81" s="309"/>
      <c r="AT81" s="355"/>
      <c r="AU81" s="399"/>
      <c r="AV81" s="400"/>
      <c r="AW81" s="401"/>
      <c r="AX81" s="351"/>
      <c r="AY81" s="351"/>
      <c r="AZ81" s="402"/>
      <c r="BA81" s="387"/>
      <c r="BB81" s="387"/>
      <c r="BC81" s="134"/>
      <c r="BD81" s="366"/>
      <c r="BE81" s="400"/>
      <c r="BF81" s="160"/>
      <c r="BG81" s="160"/>
      <c r="BH81" s="160"/>
      <c r="BI81" s="160"/>
      <c r="BJ81" s="160"/>
      <c r="BK81" s="160"/>
    </row>
    <row r="82" spans="39:63" customFormat="1" ht="15" customHeight="1" x14ac:dyDescent="0.25">
      <c r="AM82" s="627"/>
      <c r="AN82" s="627"/>
      <c r="AO82" s="627"/>
      <c r="AP82" s="627"/>
      <c r="AQ82" s="309"/>
      <c r="AR82" s="309"/>
      <c r="AS82" s="309"/>
      <c r="AT82" s="355"/>
      <c r="AU82" s="399"/>
      <c r="AV82" s="402"/>
      <c r="AW82" s="405"/>
      <c r="AX82" s="351"/>
      <c r="AY82" s="351"/>
      <c r="AZ82" s="402"/>
      <c r="BA82" s="387"/>
      <c r="BB82" s="383"/>
      <c r="BC82" s="403"/>
      <c r="BD82" s="404"/>
      <c r="BE82" s="400"/>
      <c r="BF82" s="160"/>
      <c r="BG82" s="160"/>
      <c r="BH82" s="160"/>
      <c r="BI82" s="160"/>
      <c r="BJ82" s="160"/>
      <c r="BK82" s="160"/>
    </row>
    <row r="83" spans="39:63" customFormat="1" ht="15" customHeight="1" x14ac:dyDescent="0.2">
      <c r="AM83" s="627"/>
      <c r="AN83" s="627"/>
      <c r="AO83" s="627"/>
      <c r="AP83" s="627"/>
      <c r="AQ83" s="309"/>
      <c r="AR83" s="309"/>
      <c r="AS83" s="309"/>
      <c r="AT83" s="355"/>
      <c r="AU83" s="399"/>
      <c r="AV83" s="400"/>
      <c r="AW83" s="401"/>
      <c r="AX83" s="351"/>
      <c r="AY83" s="351"/>
      <c r="AZ83" s="402"/>
      <c r="BA83" s="387"/>
      <c r="BB83" s="387"/>
      <c r="BC83" s="134"/>
      <c r="BD83" s="68"/>
      <c r="BE83" s="400"/>
      <c r="BF83" s="160"/>
      <c r="BG83" s="160"/>
      <c r="BH83" s="160"/>
      <c r="BI83" s="160"/>
      <c r="BJ83" s="160"/>
      <c r="BK83" s="160"/>
    </row>
    <row r="84" spans="39:63" customFormat="1" ht="15" customHeight="1" x14ac:dyDescent="0.2">
      <c r="AM84" s="627"/>
      <c r="AN84" s="627"/>
      <c r="AO84" s="627"/>
      <c r="AP84" s="627"/>
      <c r="AQ84" s="309"/>
      <c r="AR84" s="309"/>
      <c r="AS84" s="309"/>
      <c r="AT84" s="406"/>
      <c r="AU84" s="399"/>
      <c r="AV84" s="400"/>
      <c r="AW84" s="401"/>
      <c r="AX84" s="407"/>
      <c r="AY84" s="351"/>
      <c r="AZ84" s="402"/>
      <c r="BA84" s="387"/>
      <c r="BB84" s="387"/>
      <c r="BC84" s="134"/>
      <c r="BD84" s="68"/>
      <c r="BE84" s="400"/>
      <c r="BF84" s="160"/>
      <c r="BG84" s="160"/>
      <c r="BH84" s="160"/>
      <c r="BI84" s="160"/>
      <c r="BJ84" s="160"/>
      <c r="BK84" s="160"/>
    </row>
    <row r="85" spans="39:63" customFormat="1" ht="15" customHeight="1" x14ac:dyDescent="0.2">
      <c r="AM85" s="627"/>
      <c r="AN85" s="627"/>
      <c r="AO85" s="627"/>
      <c r="AP85" s="627"/>
      <c r="AQ85" s="309"/>
      <c r="AR85" s="309"/>
      <c r="AS85" s="309"/>
      <c r="AT85" s="355"/>
      <c r="AU85" s="399"/>
      <c r="AV85" s="400"/>
      <c r="AW85" s="401"/>
      <c r="AX85" s="351"/>
      <c r="AY85" s="351"/>
      <c r="AZ85" s="402"/>
      <c r="BA85" s="387"/>
      <c r="BB85" s="387"/>
      <c r="BC85" s="134"/>
      <c r="BD85" s="68"/>
      <c r="BE85" s="400"/>
      <c r="BF85" s="160"/>
      <c r="BG85" s="160"/>
      <c r="BH85" s="160"/>
      <c r="BI85" s="160"/>
      <c r="BJ85" s="160"/>
      <c r="BK85" s="160"/>
    </row>
    <row r="86" spans="39:63" customFormat="1" ht="15" customHeight="1" x14ac:dyDescent="0.25">
      <c r="AM86" s="627"/>
      <c r="AN86" s="627"/>
      <c r="AO86" s="627"/>
      <c r="AP86" s="627"/>
      <c r="AQ86" s="309"/>
      <c r="AR86" s="309"/>
      <c r="AS86" s="309"/>
      <c r="AT86" s="398"/>
      <c r="AU86" s="399"/>
      <c r="AV86" s="402"/>
      <c r="AW86" s="405"/>
      <c r="AX86" s="351"/>
      <c r="AY86" s="351"/>
      <c r="AZ86" s="402"/>
      <c r="BA86" s="387"/>
      <c r="BB86" s="383"/>
      <c r="BC86" s="403"/>
      <c r="BD86" s="404"/>
      <c r="BE86" s="400"/>
      <c r="BF86" s="160"/>
      <c r="BG86" s="160"/>
      <c r="BH86" s="160"/>
      <c r="BI86" s="160"/>
      <c r="BJ86" s="160"/>
      <c r="BK86" s="160"/>
    </row>
    <row r="87" spans="39:63" customFormat="1" ht="15" customHeight="1" x14ac:dyDescent="0.25">
      <c r="AM87" s="627"/>
      <c r="AN87" s="627"/>
      <c r="AO87" s="627"/>
      <c r="AP87" s="627"/>
      <c r="AQ87" s="309"/>
      <c r="AR87" s="309"/>
      <c r="AS87" s="309"/>
      <c r="AT87" s="398"/>
      <c r="AU87" s="399"/>
      <c r="AV87" s="402"/>
      <c r="AW87" s="405"/>
      <c r="AX87" s="351"/>
      <c r="AY87" s="351"/>
      <c r="AZ87" s="402"/>
      <c r="BA87" s="387"/>
      <c r="BB87" s="383"/>
      <c r="BC87" s="403"/>
      <c r="BD87" s="404"/>
      <c r="BE87" s="402"/>
      <c r="BF87" s="160"/>
      <c r="BG87" s="160"/>
      <c r="BH87" s="160"/>
      <c r="BI87" s="160"/>
      <c r="BJ87" s="160"/>
      <c r="BK87" s="160"/>
    </row>
    <row r="88" spans="39:63" customFormat="1" ht="15" customHeight="1" x14ac:dyDescent="0.25">
      <c r="AM88" s="627"/>
      <c r="AN88" s="627"/>
      <c r="AO88" s="627"/>
      <c r="AP88" s="627"/>
      <c r="AQ88" s="309"/>
      <c r="AR88" s="309"/>
      <c r="AS88" s="309"/>
      <c r="AT88" s="398"/>
      <c r="AU88" s="399"/>
      <c r="AV88" s="402"/>
      <c r="AW88" s="405"/>
      <c r="AX88" s="351"/>
      <c r="AY88" s="351"/>
      <c r="AZ88" s="402"/>
      <c r="BA88" s="387"/>
      <c r="BB88" s="383"/>
      <c r="BC88" s="403"/>
      <c r="BD88" s="404"/>
      <c r="BE88" s="400"/>
      <c r="BF88" s="160"/>
      <c r="BG88" s="160"/>
      <c r="BH88" s="160"/>
      <c r="BI88" s="160"/>
      <c r="BJ88" s="160"/>
      <c r="BK88" s="160"/>
    </row>
    <row r="89" spans="39:63" customFormat="1" ht="15" customHeight="1" x14ac:dyDescent="0.2">
      <c r="AM89" s="627"/>
      <c r="AN89" s="627"/>
      <c r="AO89" s="627"/>
      <c r="AP89" s="627"/>
      <c r="AQ89" s="309"/>
      <c r="AR89" s="309"/>
      <c r="AS89" s="309"/>
      <c r="AT89" s="398"/>
      <c r="AU89" s="399"/>
      <c r="AV89" s="400"/>
      <c r="AW89" s="401"/>
      <c r="AX89" s="351"/>
      <c r="AY89" s="351"/>
      <c r="AZ89" s="402"/>
      <c r="BA89" s="387"/>
      <c r="BB89" s="387"/>
      <c r="BC89" s="134"/>
      <c r="BD89" s="362"/>
      <c r="BE89" s="400"/>
      <c r="BF89" s="160"/>
      <c r="BG89" s="160"/>
      <c r="BH89" s="160"/>
      <c r="BI89" s="160"/>
      <c r="BJ89" s="160"/>
      <c r="BK89" s="160"/>
    </row>
    <row r="90" spans="39:63" customFormat="1" ht="15" customHeight="1" x14ac:dyDescent="0.2">
      <c r="AM90" s="627"/>
      <c r="AN90" s="627"/>
      <c r="AO90" s="627"/>
      <c r="AP90" s="627"/>
      <c r="AQ90" s="309"/>
      <c r="AR90" s="309"/>
      <c r="AS90" s="309"/>
      <c r="AT90" s="398"/>
      <c r="AU90" s="399"/>
      <c r="AV90" s="400"/>
      <c r="AW90" s="401"/>
      <c r="AX90" s="351"/>
      <c r="AY90" s="351"/>
      <c r="AZ90" s="402"/>
      <c r="BA90" s="387"/>
      <c r="BB90" s="387"/>
      <c r="BC90" s="134"/>
      <c r="BD90" s="253"/>
      <c r="BE90" s="400"/>
      <c r="BF90" s="160"/>
      <c r="BG90" s="160"/>
      <c r="BH90" s="160"/>
      <c r="BI90" s="160"/>
      <c r="BJ90" s="160"/>
      <c r="BK90" s="160"/>
    </row>
    <row r="91" spans="39:63" customFormat="1" ht="15" customHeight="1" x14ac:dyDescent="0.25">
      <c r="AM91" s="627"/>
      <c r="AN91" s="627"/>
      <c r="AO91" s="627"/>
      <c r="AP91" s="627"/>
      <c r="AQ91" s="309"/>
      <c r="AR91" s="309"/>
      <c r="AS91" s="309"/>
      <c r="AT91" s="355"/>
      <c r="AU91" s="399"/>
      <c r="AV91" s="402"/>
      <c r="AW91" s="405"/>
      <c r="AX91" s="351"/>
      <c r="AY91" s="351"/>
      <c r="AZ91" s="402"/>
      <c r="BA91" s="387"/>
      <c r="BB91" s="383"/>
      <c r="BC91" s="403"/>
      <c r="BD91" s="404"/>
      <c r="BE91" s="402"/>
      <c r="BF91" s="160"/>
      <c r="BG91" s="160"/>
      <c r="BH91" s="160"/>
      <c r="BI91" s="160"/>
      <c r="BJ91" s="160"/>
      <c r="BK91" s="160"/>
    </row>
    <row r="92" spans="39:63" customFormat="1" ht="15" customHeight="1" x14ac:dyDescent="0.2">
      <c r="AM92" s="627"/>
      <c r="AN92" s="627"/>
      <c r="AO92" s="627"/>
      <c r="AP92" s="627"/>
      <c r="AQ92" s="309"/>
      <c r="AR92" s="309"/>
      <c r="AS92" s="309"/>
      <c r="AT92" s="355"/>
      <c r="AU92" s="399"/>
      <c r="AV92" s="400"/>
      <c r="AW92" s="401"/>
      <c r="AX92" s="351"/>
      <c r="AY92" s="351"/>
      <c r="AZ92" s="402"/>
      <c r="BA92" s="387"/>
      <c r="BB92" s="387"/>
      <c r="BC92" s="134"/>
      <c r="BD92" s="68"/>
      <c r="BE92" s="400"/>
      <c r="BF92" s="160"/>
      <c r="BG92" s="160"/>
      <c r="BH92" s="160"/>
      <c r="BI92" s="160"/>
      <c r="BJ92" s="160"/>
      <c r="BK92" s="160"/>
    </row>
    <row r="93" spans="39:63" customFormat="1" ht="15" customHeight="1" x14ac:dyDescent="0.2">
      <c r="AM93" s="627"/>
      <c r="AN93" s="627"/>
      <c r="AO93" s="627"/>
      <c r="AP93" s="627"/>
      <c r="AQ93" s="309"/>
      <c r="AR93" s="309"/>
      <c r="AS93" s="309"/>
      <c r="AT93" s="398"/>
      <c r="AU93" s="399"/>
      <c r="AV93" s="402"/>
      <c r="AW93" s="405"/>
      <c r="AX93" s="351"/>
      <c r="AY93" s="351"/>
      <c r="AZ93" s="402"/>
      <c r="BA93" s="387"/>
      <c r="BB93" s="383"/>
      <c r="BC93" s="134"/>
      <c r="BD93" s="366"/>
      <c r="BE93" s="400"/>
      <c r="BF93" s="160"/>
      <c r="BG93" s="160"/>
      <c r="BH93" s="160"/>
      <c r="BI93" s="160"/>
      <c r="BJ93" s="160"/>
      <c r="BK93" s="160"/>
    </row>
    <row r="94" spans="39:63" customFormat="1" ht="15" customHeight="1" x14ac:dyDescent="0.2">
      <c r="AM94" s="627"/>
      <c r="AN94" s="627"/>
      <c r="AO94" s="627"/>
      <c r="AP94" s="627"/>
      <c r="AQ94" s="287"/>
      <c r="AR94" s="287"/>
      <c r="AS94" s="287"/>
      <c r="AT94" s="398"/>
      <c r="AU94" s="399"/>
      <c r="AV94" s="400"/>
      <c r="AW94" s="401"/>
      <c r="AX94" s="351"/>
      <c r="AY94" s="351"/>
      <c r="AZ94" s="402"/>
      <c r="BA94" s="387"/>
      <c r="BB94" s="387"/>
      <c r="BC94" s="134"/>
      <c r="BD94" s="366"/>
      <c r="BE94" s="400"/>
      <c r="BF94" s="160"/>
      <c r="BG94" s="160"/>
      <c r="BH94" s="160"/>
      <c r="BI94" s="160"/>
      <c r="BJ94" s="160"/>
      <c r="BK94" s="160"/>
    </row>
    <row r="95" spans="39:63" customFormat="1" ht="15" customHeight="1" x14ac:dyDescent="0.2">
      <c r="AM95" s="627"/>
      <c r="AN95" s="627"/>
      <c r="AO95" s="627"/>
      <c r="AP95" s="627"/>
      <c r="AQ95" s="313"/>
      <c r="AR95" s="309"/>
      <c r="AS95" s="309"/>
      <c r="AT95" s="398"/>
      <c r="AU95" s="399"/>
      <c r="AV95" s="400"/>
      <c r="AW95" s="401"/>
      <c r="AX95" s="351"/>
      <c r="AY95" s="400"/>
      <c r="AZ95" s="402"/>
      <c r="BA95" s="387"/>
      <c r="BB95" s="387"/>
      <c r="BC95" s="134"/>
      <c r="BD95" s="362"/>
      <c r="BE95" s="400"/>
      <c r="BF95" s="160"/>
      <c r="BG95" s="160"/>
      <c r="BH95" s="160"/>
      <c r="BI95" s="160"/>
      <c r="BJ95" s="160"/>
      <c r="BK95" s="160"/>
    </row>
    <row r="96" spans="39:63" customFormat="1" ht="15" customHeight="1" x14ac:dyDescent="0.2">
      <c r="AM96" s="627"/>
      <c r="AN96" s="627"/>
      <c r="AO96" s="627"/>
      <c r="AP96" s="627"/>
      <c r="AQ96" s="313"/>
      <c r="AR96" s="309"/>
      <c r="AS96" s="309"/>
      <c r="AT96" s="398"/>
      <c r="AU96" s="399"/>
      <c r="AV96" s="400"/>
      <c r="AW96" s="401"/>
      <c r="AX96" s="351"/>
      <c r="AY96" s="351"/>
      <c r="AZ96" s="402"/>
      <c r="BA96" s="387"/>
      <c r="BB96" s="387"/>
      <c r="BC96" s="134"/>
      <c r="BD96" s="253"/>
      <c r="BE96" s="400"/>
      <c r="BF96" s="160"/>
      <c r="BG96" s="160"/>
      <c r="BH96" s="160"/>
      <c r="BI96" s="160"/>
      <c r="BJ96" s="160"/>
      <c r="BK96" s="160"/>
    </row>
    <row r="97" spans="39:63" customFormat="1" ht="15" customHeight="1" x14ac:dyDescent="0.2">
      <c r="AM97" s="627"/>
      <c r="AN97" s="627"/>
      <c r="AO97" s="627"/>
      <c r="AP97" s="627"/>
      <c r="AQ97" s="313"/>
      <c r="AR97" s="309"/>
      <c r="AS97" s="309"/>
      <c r="AT97" s="398"/>
      <c r="AU97" s="399"/>
      <c r="AV97" s="402"/>
      <c r="AW97" s="405"/>
      <c r="AX97" s="351"/>
      <c r="AY97" s="351"/>
      <c r="AZ97" s="402"/>
      <c r="BA97" s="387"/>
      <c r="BB97" s="383"/>
      <c r="BC97" s="134"/>
      <c r="BD97" s="362"/>
      <c r="BE97" s="402"/>
      <c r="BF97" s="160"/>
      <c r="BG97" s="160"/>
      <c r="BH97" s="160"/>
      <c r="BI97" s="160"/>
      <c r="BJ97" s="160"/>
      <c r="BK97" s="160"/>
    </row>
    <row r="98" spans="39:63" customFormat="1" ht="15" customHeight="1" x14ac:dyDescent="0.25">
      <c r="AM98" s="627"/>
      <c r="AN98" s="627"/>
      <c r="AO98" s="627"/>
      <c r="AP98" s="627"/>
      <c r="AQ98" s="313"/>
      <c r="AR98" s="309"/>
      <c r="AS98" s="309"/>
      <c r="AT98" s="355"/>
      <c r="AU98" s="399"/>
      <c r="AV98" s="402"/>
      <c r="AW98" s="405"/>
      <c r="AX98" s="351"/>
      <c r="AY98" s="351"/>
      <c r="AZ98" s="402"/>
      <c r="BA98" s="387"/>
      <c r="BB98" s="383"/>
      <c r="BC98" s="403"/>
      <c r="BD98" s="404"/>
      <c r="BE98" s="400"/>
      <c r="BF98" s="160"/>
      <c r="BG98" s="160"/>
      <c r="BH98" s="160"/>
      <c r="BI98" s="160"/>
      <c r="BJ98" s="160"/>
      <c r="BK98" s="160"/>
    </row>
    <row r="99" spans="39:63" customFormat="1" ht="15" customHeight="1" x14ac:dyDescent="0.2">
      <c r="AM99" s="627"/>
      <c r="AN99" s="627"/>
      <c r="AO99" s="627"/>
      <c r="AP99" s="627"/>
      <c r="AQ99" s="309"/>
      <c r="AR99" s="309"/>
      <c r="AS99" s="309"/>
      <c r="AT99" s="355"/>
      <c r="AU99" s="399"/>
      <c r="AV99" s="400"/>
      <c r="AW99" s="401"/>
      <c r="AX99" s="351"/>
      <c r="AY99" s="351"/>
      <c r="AZ99" s="402"/>
      <c r="BA99" s="387"/>
      <c r="BB99" s="387"/>
      <c r="BC99" s="134"/>
      <c r="BD99" s="366"/>
      <c r="BE99" s="400"/>
      <c r="BF99" s="160"/>
      <c r="BG99" s="160"/>
      <c r="BH99" s="160"/>
      <c r="BI99" s="160"/>
      <c r="BJ99" s="160"/>
      <c r="BK99" s="160"/>
    </row>
    <row r="100" spans="39:63" customFormat="1" ht="15" customHeight="1" x14ac:dyDescent="0.2">
      <c r="AM100" s="627"/>
      <c r="AN100" s="627"/>
      <c r="AO100" s="627"/>
      <c r="AP100" s="627"/>
      <c r="AQ100" s="309"/>
      <c r="AR100" s="309"/>
      <c r="AS100" s="309"/>
      <c r="AT100" s="355"/>
      <c r="AU100" s="399"/>
      <c r="AV100" s="402"/>
      <c r="AW100" s="405"/>
      <c r="AX100" s="351"/>
      <c r="AY100" s="351"/>
      <c r="AZ100" s="402"/>
      <c r="BA100" s="387"/>
      <c r="BB100" s="383"/>
      <c r="BC100" s="134"/>
      <c r="BD100" s="366"/>
      <c r="BE100" s="402"/>
      <c r="BF100" s="160"/>
      <c r="BG100" s="160"/>
      <c r="BH100" s="160"/>
      <c r="BI100" s="160"/>
      <c r="BJ100" s="160"/>
      <c r="BK100" s="160"/>
    </row>
    <row r="101" spans="39:63" customFormat="1" ht="15" customHeight="1" x14ac:dyDescent="0.2">
      <c r="AM101" s="627"/>
      <c r="AN101" s="627"/>
      <c r="AO101" s="627"/>
      <c r="AP101" s="627"/>
      <c r="AQ101" s="313"/>
      <c r="AR101" s="309"/>
      <c r="AS101" s="309"/>
      <c r="AT101" s="355"/>
      <c r="AU101" s="399"/>
      <c r="AV101" s="402"/>
      <c r="AW101" s="405"/>
      <c r="AX101" s="351"/>
      <c r="AY101" s="351"/>
      <c r="AZ101" s="402"/>
      <c r="BA101" s="387"/>
      <c r="BB101" s="383"/>
      <c r="BC101" s="134"/>
      <c r="BD101" s="366"/>
      <c r="BE101" s="402"/>
      <c r="BF101" s="160"/>
      <c r="BG101" s="160"/>
      <c r="BH101" s="160"/>
      <c r="BI101" s="160"/>
      <c r="BJ101" s="160"/>
      <c r="BK101" s="160"/>
    </row>
    <row r="102" spans="39:63" customFormat="1" ht="15" customHeight="1" x14ac:dyDescent="0.25">
      <c r="AM102" s="627"/>
      <c r="AN102" s="627"/>
      <c r="AO102" s="627"/>
      <c r="AP102" s="627"/>
      <c r="AQ102" s="313"/>
      <c r="AR102" s="309"/>
      <c r="AS102" s="309"/>
      <c r="AT102" s="355"/>
      <c r="AU102" s="399"/>
      <c r="AV102" s="402"/>
      <c r="AW102" s="405"/>
      <c r="AX102" s="351"/>
      <c r="AY102" s="351"/>
      <c r="AZ102" s="402"/>
      <c r="BA102" s="387"/>
      <c r="BB102" s="383"/>
      <c r="BC102" s="403"/>
      <c r="BD102" s="404"/>
      <c r="BE102" s="400"/>
      <c r="BF102" s="160"/>
      <c r="BG102" s="160"/>
      <c r="BH102" s="160"/>
      <c r="BI102" s="160"/>
      <c r="BJ102" s="160"/>
      <c r="BK102" s="160"/>
    </row>
    <row r="103" spans="39:63" customFormat="1" ht="15" customHeight="1" x14ac:dyDescent="0.2">
      <c r="AM103" s="627"/>
      <c r="AN103" s="627"/>
      <c r="AO103" s="627"/>
      <c r="AP103" s="627"/>
      <c r="AQ103" s="313"/>
      <c r="AR103" s="309"/>
      <c r="AS103" s="309"/>
      <c r="AT103" s="355"/>
      <c r="AU103" s="399"/>
      <c r="AV103" s="400"/>
      <c r="AW103" s="401"/>
      <c r="AX103" s="351"/>
      <c r="AY103" s="351"/>
      <c r="AZ103" s="402"/>
      <c r="BA103" s="387"/>
      <c r="BB103" s="387"/>
      <c r="BC103" s="134"/>
      <c r="BD103" s="361"/>
      <c r="BE103" s="400"/>
      <c r="BF103" s="160"/>
      <c r="BG103" s="160"/>
      <c r="BH103" s="160"/>
      <c r="BI103" s="160"/>
      <c r="BJ103" s="160"/>
      <c r="BK103" s="160"/>
    </row>
    <row r="104" spans="39:63" customFormat="1" ht="15" customHeight="1" x14ac:dyDescent="0.2">
      <c r="AM104" s="627"/>
      <c r="AN104" s="627"/>
      <c r="AO104" s="627"/>
      <c r="AP104" s="627"/>
      <c r="AQ104" s="313"/>
      <c r="AR104" s="309"/>
      <c r="AS104" s="309"/>
      <c r="AT104" s="355"/>
      <c r="AU104" s="399"/>
      <c r="AV104" s="402"/>
      <c r="AW104" s="405"/>
      <c r="AX104" s="351"/>
      <c r="AY104" s="351"/>
      <c r="AZ104" s="402"/>
      <c r="BA104" s="387"/>
      <c r="BB104" s="383"/>
      <c r="BC104" s="134"/>
      <c r="BD104" s="68"/>
      <c r="BE104" s="402"/>
      <c r="BF104" s="160"/>
      <c r="BG104" s="160"/>
      <c r="BH104" s="160"/>
      <c r="BI104" s="160"/>
      <c r="BJ104" s="160"/>
      <c r="BK104" s="160"/>
    </row>
    <row r="105" spans="39:63" customFormat="1" ht="15" customHeight="1" x14ac:dyDescent="0.2">
      <c r="AM105" s="627"/>
      <c r="AN105" s="627"/>
      <c r="AO105" s="627"/>
      <c r="AP105" s="627"/>
      <c r="AQ105" s="313"/>
      <c r="AR105" s="309"/>
      <c r="AS105" s="309"/>
      <c r="AT105" s="353"/>
      <c r="AU105" s="399"/>
      <c r="AV105" s="402"/>
      <c r="AW105" s="405"/>
      <c r="AX105" s="351"/>
      <c r="AY105" s="351"/>
      <c r="AZ105" s="402"/>
      <c r="BA105" s="387"/>
      <c r="BB105" s="383"/>
      <c r="BC105" s="357"/>
      <c r="BD105" s="459"/>
      <c r="BE105" s="402"/>
      <c r="BF105" s="160"/>
      <c r="BG105" s="160"/>
      <c r="BH105" s="160"/>
      <c r="BI105" s="160"/>
      <c r="BJ105" s="160"/>
      <c r="BK105" s="160"/>
    </row>
    <row r="106" spans="39:63" customFormat="1" ht="15" customHeight="1" x14ac:dyDescent="0.2">
      <c r="AM106" s="627"/>
      <c r="AN106" s="627"/>
      <c r="AO106" s="627"/>
      <c r="AP106" s="627"/>
      <c r="AQ106" s="309"/>
      <c r="AR106" s="309"/>
      <c r="AS106" s="309"/>
      <c r="AT106" s="353"/>
      <c r="AU106" s="399"/>
      <c r="AV106" s="400"/>
      <c r="AW106" s="401"/>
      <c r="AX106" s="351"/>
      <c r="AY106" s="351"/>
      <c r="AZ106" s="402"/>
      <c r="BA106" s="387"/>
      <c r="BB106" s="387"/>
      <c r="BC106" s="134"/>
      <c r="BD106" s="459"/>
      <c r="BE106" s="400"/>
      <c r="BF106" s="160"/>
      <c r="BG106" s="160"/>
      <c r="BH106" s="160"/>
      <c r="BI106" s="160"/>
      <c r="BJ106" s="160"/>
      <c r="BK106" s="160"/>
    </row>
    <row r="107" spans="39:63" customFormat="1" ht="15" customHeight="1" x14ac:dyDescent="0.2">
      <c r="AM107" s="627"/>
      <c r="AN107" s="627"/>
      <c r="AO107" s="627"/>
      <c r="AP107" s="627"/>
      <c r="AQ107" s="309"/>
      <c r="AR107" s="309"/>
      <c r="AS107" s="309"/>
      <c r="AT107" s="355"/>
      <c r="AU107" s="359"/>
      <c r="AV107" s="359"/>
      <c r="AW107" s="359"/>
      <c r="AX107" s="351"/>
      <c r="AY107" s="351"/>
      <c r="AZ107" s="134"/>
      <c r="BA107" s="134"/>
      <c r="BB107" s="134"/>
      <c r="BC107" s="134"/>
      <c r="BD107" s="192"/>
      <c r="BE107" s="359"/>
      <c r="BF107" s="160"/>
      <c r="BG107" s="160"/>
      <c r="BH107" s="160"/>
      <c r="BI107" s="160"/>
      <c r="BJ107" s="160"/>
      <c r="BK107" s="160"/>
    </row>
    <row r="108" spans="39:63" customFormat="1" ht="15" customHeight="1" x14ac:dyDescent="0.2">
      <c r="AM108" s="627"/>
      <c r="AN108" s="627"/>
      <c r="AO108" s="627"/>
      <c r="AP108" s="627"/>
      <c r="AQ108" s="309"/>
      <c r="AR108" s="309"/>
      <c r="AS108" s="309"/>
      <c r="AT108" s="355"/>
      <c r="AU108" s="359"/>
      <c r="AV108" s="359"/>
      <c r="AW108" s="359"/>
      <c r="AX108" s="351"/>
      <c r="AY108" s="351"/>
      <c r="AZ108" s="134"/>
      <c r="BA108" s="134"/>
      <c r="BB108" s="134"/>
      <c r="BC108" s="134"/>
      <c r="BD108" s="362"/>
      <c r="BE108" s="359"/>
      <c r="BF108" s="160"/>
      <c r="BG108" s="160"/>
      <c r="BH108" s="160"/>
      <c r="BI108" s="160"/>
      <c r="BJ108" s="160"/>
      <c r="BK108" s="160"/>
    </row>
    <row r="109" spans="39:63" customFormat="1" ht="15" customHeight="1" x14ac:dyDescent="0.2">
      <c r="AM109" s="627"/>
      <c r="AN109" s="627"/>
      <c r="AO109" s="627"/>
      <c r="AP109" s="627"/>
      <c r="AQ109" s="313"/>
      <c r="AR109" s="309"/>
      <c r="AS109" s="309"/>
      <c r="AT109" s="355"/>
      <c r="AU109" s="359"/>
      <c r="AV109" s="359"/>
      <c r="AW109" s="359"/>
      <c r="AX109" s="351"/>
      <c r="AY109" s="351"/>
      <c r="AZ109" s="134"/>
      <c r="BA109" s="134"/>
      <c r="BB109" s="134"/>
      <c r="BC109" s="134"/>
      <c r="BD109" s="362"/>
      <c r="BE109" s="359"/>
      <c r="BF109" s="160"/>
      <c r="BG109" s="160"/>
      <c r="BH109" s="160"/>
      <c r="BI109" s="160"/>
      <c r="BJ109" s="160"/>
      <c r="BK109" s="160"/>
    </row>
    <row r="110" spans="39:63" customFormat="1" ht="15" customHeight="1" x14ac:dyDescent="0.2">
      <c r="AM110" s="627"/>
      <c r="AN110" s="627"/>
      <c r="AO110" s="627"/>
      <c r="AP110" s="627"/>
      <c r="AQ110" s="309"/>
      <c r="AR110" s="309"/>
      <c r="AS110" s="309"/>
      <c r="AT110" s="355"/>
      <c r="AU110" s="359"/>
      <c r="AV110" s="359"/>
      <c r="AW110" s="359"/>
      <c r="AX110" s="351"/>
      <c r="AY110" s="351"/>
      <c r="AZ110" s="134"/>
      <c r="BA110" s="134"/>
      <c r="BB110" s="134"/>
      <c r="BC110" s="134"/>
      <c r="BD110" s="362"/>
      <c r="BE110" s="359"/>
      <c r="BF110" s="160"/>
      <c r="BG110" s="160"/>
      <c r="BH110" s="160"/>
      <c r="BI110" s="160"/>
      <c r="BJ110" s="160"/>
      <c r="BK110" s="160"/>
    </row>
    <row r="111" spans="39:63" customFormat="1" ht="15" customHeight="1" x14ac:dyDescent="0.2">
      <c r="AM111" s="627"/>
      <c r="AN111" s="627"/>
      <c r="AO111" s="627"/>
      <c r="AP111" s="627"/>
      <c r="AQ111" s="309"/>
      <c r="AR111" s="309"/>
      <c r="AS111" s="309"/>
      <c r="AT111" s="355"/>
      <c r="AU111" s="359"/>
      <c r="AV111" s="359"/>
      <c r="AW111" s="359"/>
      <c r="AX111" s="351"/>
      <c r="AY111" s="351"/>
      <c r="AZ111" s="134"/>
      <c r="BA111" s="134"/>
      <c r="BB111" s="134"/>
      <c r="BC111" s="134"/>
      <c r="BD111" s="253"/>
      <c r="BE111" s="359"/>
      <c r="BF111" s="160"/>
      <c r="BG111" s="160"/>
      <c r="BH111" s="160"/>
      <c r="BI111" s="160"/>
      <c r="BJ111" s="160"/>
      <c r="BK111" s="160"/>
    </row>
    <row r="112" spans="39:63" customFormat="1" ht="15" customHeight="1" x14ac:dyDescent="0.2">
      <c r="AM112" s="627"/>
      <c r="AN112" s="627"/>
      <c r="AO112" s="627"/>
      <c r="AP112" s="627"/>
      <c r="AQ112" s="309"/>
      <c r="AR112" s="309"/>
      <c r="AS112" s="309"/>
      <c r="AT112" s="355"/>
      <c r="AU112" s="359"/>
      <c r="AV112" s="359"/>
      <c r="AW112" s="359"/>
      <c r="AX112" s="351"/>
      <c r="AY112" s="351"/>
      <c r="AZ112" s="134"/>
      <c r="BA112" s="134"/>
      <c r="BB112" s="134"/>
      <c r="BC112" s="134"/>
      <c r="BD112" s="253"/>
      <c r="BE112" s="359"/>
      <c r="BF112" s="160"/>
      <c r="BG112" s="160"/>
      <c r="BH112" s="160"/>
      <c r="BI112" s="160"/>
      <c r="BJ112" s="160"/>
      <c r="BK112" s="160"/>
    </row>
    <row r="113" spans="39:63" customFormat="1" ht="15" customHeight="1" x14ac:dyDescent="0.2">
      <c r="AM113" s="627"/>
      <c r="AN113" s="627"/>
      <c r="AO113" s="627"/>
      <c r="AP113" s="627"/>
      <c r="AQ113" s="309"/>
      <c r="AR113" s="309"/>
      <c r="AS113" s="309"/>
      <c r="AT113" s="355"/>
      <c r="AU113" s="359"/>
      <c r="AV113" s="359"/>
      <c r="AW113" s="359"/>
      <c r="AX113" s="351"/>
      <c r="AY113" s="351"/>
      <c r="AZ113" s="134"/>
      <c r="BA113" s="134"/>
      <c r="BB113" s="134"/>
      <c r="BC113" s="134"/>
      <c r="BD113" s="192"/>
      <c r="BE113" s="359"/>
      <c r="BF113" s="160"/>
      <c r="BG113" s="160"/>
      <c r="BH113" s="160"/>
      <c r="BI113" s="160"/>
      <c r="BJ113" s="160"/>
      <c r="BK113" s="160"/>
    </row>
    <row r="114" spans="39:63" customFormat="1" ht="15" customHeight="1" x14ac:dyDescent="0.2">
      <c r="AM114" s="627"/>
      <c r="AN114" s="627"/>
      <c r="AO114" s="627"/>
      <c r="AP114" s="627"/>
      <c r="AQ114" s="309"/>
      <c r="AR114" s="309"/>
      <c r="AS114" s="309"/>
      <c r="AT114" s="355"/>
      <c r="AU114" s="359"/>
      <c r="AV114" s="359"/>
      <c r="AW114" s="359"/>
      <c r="AX114" s="351"/>
      <c r="AY114" s="351"/>
      <c r="AZ114" s="134"/>
      <c r="BA114" s="134"/>
      <c r="BB114" s="134"/>
      <c r="BC114" s="134"/>
      <c r="BD114" s="192"/>
      <c r="BE114" s="359"/>
      <c r="BF114" s="160"/>
      <c r="BG114" s="160"/>
      <c r="BH114" s="160"/>
      <c r="BI114" s="160"/>
      <c r="BJ114" s="160"/>
      <c r="BK114" s="160"/>
    </row>
    <row r="115" spans="39:63" customFormat="1" ht="15" customHeight="1" x14ac:dyDescent="0.2">
      <c r="AM115" s="627"/>
      <c r="AN115" s="627"/>
      <c r="AO115" s="627"/>
      <c r="AP115" s="627"/>
      <c r="AQ115" s="309"/>
      <c r="AR115" s="309"/>
      <c r="AS115" s="309"/>
      <c r="AT115" s="355"/>
      <c r="AU115" s="359"/>
      <c r="AV115" s="359"/>
      <c r="AW115" s="359"/>
      <c r="AX115" s="351"/>
      <c r="AY115" s="351"/>
      <c r="AZ115" s="134"/>
      <c r="BA115" s="134"/>
      <c r="BB115" s="134"/>
      <c r="BC115" s="134"/>
      <c r="BD115" s="362"/>
      <c r="BE115" s="359"/>
      <c r="BF115" s="160"/>
      <c r="BG115" s="160"/>
      <c r="BH115" s="160"/>
      <c r="BI115" s="160"/>
      <c r="BJ115" s="160"/>
      <c r="BK115" s="160"/>
    </row>
    <row r="116" spans="39:63" customFormat="1" ht="15" customHeight="1" x14ac:dyDescent="0.2">
      <c r="AM116" s="627"/>
      <c r="AN116" s="627"/>
      <c r="AO116" s="627"/>
      <c r="AP116" s="627"/>
      <c r="AQ116" s="309"/>
      <c r="AR116" s="309"/>
      <c r="AS116" s="309"/>
      <c r="AT116" s="355"/>
      <c r="AU116" s="359"/>
      <c r="AV116" s="359"/>
      <c r="AW116" s="359"/>
      <c r="AX116" s="351"/>
      <c r="AY116" s="351"/>
      <c r="AZ116" s="134"/>
      <c r="BA116" s="134"/>
      <c r="BB116" s="134"/>
      <c r="BC116" s="134"/>
      <c r="BD116" s="362"/>
      <c r="BE116" s="359"/>
      <c r="BF116" s="160"/>
      <c r="BG116" s="160"/>
      <c r="BH116" s="160"/>
      <c r="BI116" s="160"/>
      <c r="BJ116" s="160"/>
      <c r="BK116" s="160"/>
    </row>
    <row r="117" spans="39:63" customFormat="1" ht="15" customHeight="1" x14ac:dyDescent="0.2">
      <c r="AM117" s="627"/>
      <c r="AN117" s="627"/>
      <c r="AO117" s="627"/>
      <c r="AP117" s="627"/>
      <c r="AQ117" s="309"/>
      <c r="AR117" s="309"/>
      <c r="AS117" s="309"/>
      <c r="AT117" s="355"/>
      <c r="AU117" s="359"/>
      <c r="AV117" s="359"/>
      <c r="AW117" s="359"/>
      <c r="AX117" s="351"/>
      <c r="AY117" s="351"/>
      <c r="AZ117" s="134"/>
      <c r="BA117" s="134"/>
      <c r="BB117" s="134"/>
      <c r="BC117" s="134"/>
      <c r="BD117" s="192"/>
      <c r="BE117" s="359"/>
      <c r="BF117" s="160"/>
      <c r="BG117" s="160"/>
      <c r="BH117" s="160"/>
      <c r="BI117" s="160"/>
      <c r="BJ117" s="160"/>
      <c r="BK117" s="160"/>
    </row>
    <row r="118" spans="39:63" customFormat="1" ht="15" customHeight="1" x14ac:dyDescent="0.2">
      <c r="AM118" s="627"/>
      <c r="AN118" s="627"/>
      <c r="AO118" s="627"/>
      <c r="AP118" s="627"/>
      <c r="AQ118" s="309"/>
      <c r="AR118" s="309"/>
      <c r="AS118" s="309"/>
      <c r="AT118" s="355"/>
      <c r="AU118" s="359"/>
      <c r="AV118" s="359"/>
      <c r="AW118" s="359"/>
      <c r="AX118" s="351"/>
      <c r="AY118" s="351"/>
      <c r="AZ118" s="134"/>
      <c r="BA118" s="134"/>
      <c r="BB118" s="134"/>
      <c r="BC118" s="134"/>
      <c r="BD118" s="362"/>
      <c r="BE118" s="359"/>
      <c r="BF118" s="160"/>
      <c r="BG118" s="160"/>
      <c r="BH118" s="160"/>
      <c r="BI118" s="160"/>
      <c r="BJ118" s="160"/>
      <c r="BK118" s="160"/>
    </row>
    <row r="119" spans="39:63" customFormat="1" ht="15" customHeight="1" x14ac:dyDescent="0.2">
      <c r="AM119" s="627"/>
      <c r="AN119" s="627"/>
      <c r="AO119" s="627"/>
      <c r="AP119" s="627"/>
      <c r="AQ119" s="309"/>
      <c r="AR119" s="309"/>
      <c r="AS119" s="309"/>
      <c r="AT119" s="355"/>
      <c r="AU119" s="359"/>
      <c r="AV119" s="359"/>
      <c r="AW119" s="359"/>
      <c r="AX119" s="351"/>
      <c r="AY119" s="351"/>
      <c r="AZ119" s="134"/>
      <c r="BA119" s="134"/>
      <c r="BB119" s="134"/>
      <c r="BC119" s="134"/>
      <c r="BD119" s="362"/>
      <c r="BE119" s="359"/>
      <c r="BF119" s="160"/>
      <c r="BG119" s="160"/>
      <c r="BH119" s="160"/>
      <c r="BI119" s="160"/>
      <c r="BJ119" s="160"/>
      <c r="BK119" s="160"/>
    </row>
    <row r="120" spans="39:63" customFormat="1" ht="15" customHeight="1" x14ac:dyDescent="0.2">
      <c r="AM120" s="627"/>
      <c r="AN120" s="627"/>
      <c r="AO120" s="627"/>
      <c r="AP120" s="627"/>
      <c r="AQ120" s="309"/>
      <c r="AR120" s="309"/>
      <c r="AS120" s="309"/>
      <c r="AT120" s="355"/>
      <c r="AU120" s="359"/>
      <c r="AV120" s="359"/>
      <c r="AW120" s="359"/>
      <c r="AX120" s="351"/>
      <c r="AY120" s="351"/>
      <c r="AZ120" s="134"/>
      <c r="BA120" s="134"/>
      <c r="BB120" s="134"/>
      <c r="BC120" s="134"/>
      <c r="BD120" s="362"/>
      <c r="BE120" s="359"/>
      <c r="BF120" s="160"/>
      <c r="BG120" s="160"/>
      <c r="BH120" s="160"/>
      <c r="BI120" s="160"/>
      <c r="BJ120" s="160"/>
      <c r="BK120" s="160"/>
    </row>
    <row r="121" spans="39:63" customFormat="1" ht="15" customHeight="1" x14ac:dyDescent="0.2">
      <c r="AM121" s="627"/>
      <c r="AN121" s="627"/>
      <c r="AO121" s="627"/>
      <c r="AP121" s="627"/>
      <c r="AQ121" s="309"/>
      <c r="AR121" s="309"/>
      <c r="AS121" s="309"/>
      <c r="AT121" s="355"/>
      <c r="AU121" s="359"/>
      <c r="AV121" s="359"/>
      <c r="AW121" s="359"/>
      <c r="AX121" s="351"/>
      <c r="AY121" s="351"/>
      <c r="AZ121" s="134"/>
      <c r="BA121" s="134"/>
      <c r="BB121" s="134"/>
      <c r="BC121" s="134"/>
      <c r="BD121" s="192"/>
      <c r="BE121" s="359"/>
      <c r="BF121" s="160"/>
      <c r="BG121" s="160"/>
      <c r="BH121" s="160"/>
      <c r="BI121" s="160"/>
      <c r="BJ121" s="160"/>
      <c r="BK121" s="160"/>
    </row>
    <row r="122" spans="39:63" customFormat="1" ht="15" customHeight="1" x14ac:dyDescent="0.2">
      <c r="AM122" s="627"/>
      <c r="AN122" s="627"/>
      <c r="AO122" s="627"/>
      <c r="AP122" s="627"/>
      <c r="AQ122" s="309"/>
      <c r="AR122" s="309"/>
      <c r="AS122" s="309"/>
      <c r="AT122" s="355"/>
      <c r="AU122" s="359"/>
      <c r="AV122" s="359"/>
      <c r="AW122" s="359"/>
      <c r="AX122" s="351"/>
      <c r="AY122" s="351"/>
      <c r="AZ122" s="134"/>
      <c r="BA122" s="134"/>
      <c r="BB122" s="134"/>
      <c r="BC122" s="134"/>
      <c r="BD122" s="362"/>
      <c r="BE122" s="359"/>
      <c r="BF122" s="160"/>
      <c r="BG122" s="160"/>
      <c r="BH122" s="160"/>
      <c r="BI122" s="160"/>
      <c r="BJ122" s="160"/>
      <c r="BK122" s="160"/>
    </row>
    <row r="123" spans="39:63" customFormat="1" ht="15" customHeight="1" x14ac:dyDescent="0.2">
      <c r="AM123" s="627"/>
      <c r="AN123" s="627"/>
      <c r="AO123" s="627"/>
      <c r="AP123" s="627"/>
      <c r="AQ123" s="309"/>
      <c r="AR123" s="309"/>
      <c r="AS123" s="309"/>
      <c r="AT123" s="355"/>
      <c r="AU123" s="359"/>
      <c r="AV123" s="359"/>
      <c r="AW123" s="359"/>
      <c r="AX123" s="351"/>
      <c r="AY123" s="351"/>
      <c r="AZ123" s="134"/>
      <c r="BA123" s="134"/>
      <c r="BB123" s="134"/>
      <c r="BC123" s="134"/>
      <c r="BD123" s="365"/>
      <c r="BE123" s="359"/>
      <c r="BF123" s="160"/>
      <c r="BG123" s="160"/>
      <c r="BH123" s="160"/>
      <c r="BI123" s="160"/>
      <c r="BJ123" s="160"/>
      <c r="BK123" s="160"/>
    </row>
    <row r="124" spans="39:63" customFormat="1" ht="15" customHeight="1" x14ac:dyDescent="0.2">
      <c r="AM124" s="627"/>
      <c r="AN124" s="627"/>
      <c r="AO124" s="627"/>
      <c r="AP124" s="627"/>
      <c r="AQ124" s="309"/>
      <c r="AR124" s="309"/>
      <c r="AS124" s="309"/>
      <c r="AT124" s="355"/>
      <c r="AU124" s="359"/>
      <c r="AV124" s="359"/>
      <c r="AW124" s="359"/>
      <c r="AX124" s="351"/>
      <c r="AY124" s="351"/>
      <c r="AZ124" s="134"/>
      <c r="BA124" s="134"/>
      <c r="BB124" s="134"/>
      <c r="BC124" s="357"/>
      <c r="BD124" s="363"/>
      <c r="BE124" s="359"/>
      <c r="BF124" s="160"/>
      <c r="BG124" s="160"/>
      <c r="BH124" s="160"/>
      <c r="BI124" s="160"/>
      <c r="BJ124" s="160"/>
      <c r="BK124" s="160"/>
    </row>
    <row r="125" spans="39:63" customFormat="1" ht="15" customHeight="1" x14ac:dyDescent="0.2">
      <c r="AM125" s="627"/>
      <c r="AN125" s="627"/>
      <c r="AO125" s="627"/>
      <c r="AP125" s="627"/>
      <c r="AQ125" s="309"/>
      <c r="AR125" s="309"/>
      <c r="AS125" s="309"/>
      <c r="AT125" s="355"/>
      <c r="AU125" s="359"/>
      <c r="AV125" s="359"/>
      <c r="AW125" s="359"/>
      <c r="AX125" s="351"/>
      <c r="AY125" s="351"/>
      <c r="AZ125" s="134"/>
      <c r="BA125" s="134"/>
      <c r="BB125" s="134"/>
      <c r="BC125" s="351"/>
      <c r="BD125" s="364"/>
      <c r="BE125" s="359"/>
      <c r="BF125" s="160"/>
      <c r="BG125" s="160"/>
      <c r="BH125" s="160"/>
      <c r="BI125" s="160"/>
      <c r="BJ125" s="160"/>
      <c r="BK125" s="160"/>
    </row>
    <row r="126" spans="39:63" customFormat="1" ht="15" customHeight="1" x14ac:dyDescent="0.2">
      <c r="AM126" s="627"/>
      <c r="AN126" s="627"/>
      <c r="AO126" s="627"/>
      <c r="AP126" s="627"/>
      <c r="AQ126" s="309"/>
      <c r="AR126" s="309"/>
      <c r="AS126" s="309"/>
      <c r="AT126" s="355"/>
      <c r="AU126" s="359"/>
      <c r="AV126" s="359"/>
      <c r="AW126" s="359"/>
      <c r="AX126" s="351"/>
      <c r="AY126" s="351"/>
      <c r="AZ126" s="134"/>
      <c r="BA126" s="134"/>
      <c r="BB126" s="134"/>
      <c r="BC126" s="349"/>
      <c r="BD126" s="360"/>
      <c r="BE126" s="359"/>
      <c r="BF126" s="160"/>
      <c r="BG126" s="160"/>
      <c r="BH126" s="160"/>
      <c r="BI126" s="160"/>
      <c r="BJ126" s="160"/>
      <c r="BK126" s="160"/>
    </row>
    <row r="127" spans="39:63" customFormat="1" ht="15" customHeight="1" x14ac:dyDescent="0.2">
      <c r="AM127" s="627"/>
      <c r="AN127" s="627"/>
      <c r="AO127" s="627"/>
      <c r="AP127" s="627"/>
      <c r="AQ127" s="234"/>
      <c r="AR127" s="234"/>
      <c r="AS127" s="234"/>
      <c r="AT127" s="355"/>
      <c r="AU127" s="359"/>
      <c r="AV127" s="359"/>
      <c r="AW127" s="359"/>
      <c r="AX127" s="351"/>
      <c r="AY127" s="351"/>
      <c r="AZ127" s="134"/>
      <c r="BA127" s="134"/>
      <c r="BB127" s="134"/>
      <c r="BC127" s="134"/>
      <c r="BD127" s="365"/>
      <c r="BE127" s="359"/>
      <c r="BF127" s="160"/>
      <c r="BG127" s="160"/>
      <c r="BH127" s="160"/>
      <c r="BI127" s="160"/>
      <c r="BJ127" s="160"/>
      <c r="BK127" s="160"/>
    </row>
    <row r="128" spans="39:63" customFormat="1" ht="15" customHeight="1" x14ac:dyDescent="0.2">
      <c r="AM128" s="627"/>
      <c r="AN128" s="627"/>
      <c r="AO128" s="627"/>
      <c r="AP128" s="627"/>
      <c r="AQ128" s="234"/>
      <c r="AR128" s="234"/>
      <c r="AS128" s="234"/>
      <c r="AT128" s="352"/>
      <c r="AU128" s="357"/>
      <c r="AV128" s="351"/>
      <c r="AW128" s="350"/>
      <c r="AX128" s="351"/>
      <c r="AY128" s="351"/>
      <c r="AZ128" s="134"/>
      <c r="BA128" s="134"/>
      <c r="BB128" s="134"/>
      <c r="BC128" s="134"/>
      <c r="BD128" s="365"/>
      <c r="BE128" s="357"/>
      <c r="BF128" s="160"/>
      <c r="BG128" s="160"/>
      <c r="BH128" s="160"/>
      <c r="BI128" s="160"/>
      <c r="BJ128" s="160"/>
      <c r="BK128" s="160"/>
    </row>
    <row r="129" spans="39:63" customFormat="1" ht="15" customHeight="1" x14ac:dyDescent="0.2">
      <c r="AM129" s="627"/>
      <c r="AN129" s="627"/>
      <c r="AO129" s="627"/>
      <c r="AP129" s="627"/>
      <c r="AQ129" s="234"/>
      <c r="AR129" s="227"/>
      <c r="AS129" s="234"/>
      <c r="AT129" s="352"/>
      <c r="AU129" s="357"/>
      <c r="AV129" s="351"/>
      <c r="AW129" s="350"/>
      <c r="AX129" s="351"/>
      <c r="AY129" s="351"/>
      <c r="AZ129" s="134"/>
      <c r="BA129" s="134"/>
      <c r="BB129" s="134"/>
      <c r="BC129" s="134"/>
      <c r="BD129" s="365"/>
      <c r="BE129" s="349"/>
      <c r="BF129" s="160"/>
      <c r="BG129" s="160"/>
      <c r="BH129" s="160"/>
      <c r="BI129" s="160"/>
      <c r="BJ129" s="160"/>
      <c r="BK129" s="160"/>
    </row>
    <row r="130" spans="39:63" customFormat="1" ht="15" customHeight="1" x14ac:dyDescent="0.2">
      <c r="AM130" s="627"/>
      <c r="AN130" s="627"/>
      <c r="AO130" s="627"/>
      <c r="AP130" s="627"/>
      <c r="AQ130" s="234"/>
      <c r="AR130" s="234"/>
      <c r="AS130" s="234"/>
      <c r="AT130" s="352"/>
      <c r="AU130" s="357"/>
      <c r="AV130" s="357"/>
      <c r="AW130" s="350"/>
      <c r="AX130" s="351"/>
      <c r="AY130" s="351"/>
      <c r="AZ130" s="134"/>
      <c r="BA130" s="134"/>
      <c r="BB130" s="134"/>
      <c r="BC130" s="351"/>
      <c r="BD130" s="364"/>
      <c r="BE130" s="357"/>
      <c r="BF130" s="160"/>
      <c r="BG130" s="160"/>
      <c r="BH130" s="160"/>
      <c r="BI130" s="160"/>
      <c r="BJ130" s="160"/>
      <c r="BK130" s="160"/>
    </row>
    <row r="131" spans="39:63" customFormat="1" ht="15" customHeight="1" x14ac:dyDescent="0.2">
      <c r="AM131" s="627"/>
      <c r="AN131" s="627"/>
      <c r="AO131" s="627"/>
      <c r="AP131" s="627"/>
      <c r="AQ131" s="190"/>
      <c r="AR131" s="190"/>
      <c r="AS131" s="190"/>
      <c r="AT131" s="349"/>
      <c r="AU131" s="356"/>
      <c r="AV131" s="351"/>
      <c r="AW131" s="350"/>
      <c r="AX131" s="351"/>
      <c r="AY131" s="351"/>
      <c r="AZ131" s="134"/>
      <c r="BA131" s="134"/>
      <c r="BB131" s="134"/>
      <c r="BC131" s="349"/>
      <c r="BD131" s="360"/>
      <c r="BE131" s="351"/>
      <c r="BF131" s="160"/>
      <c r="BG131" s="160"/>
      <c r="BH131" s="160"/>
      <c r="BI131" s="160"/>
      <c r="BJ131" s="160"/>
      <c r="BK131" s="160"/>
    </row>
    <row r="132" spans="39:63" customFormat="1" ht="15" customHeight="1" x14ac:dyDescent="0.2">
      <c r="AM132" s="627"/>
      <c r="AN132" s="627"/>
      <c r="AO132" s="627"/>
      <c r="AP132" s="627"/>
      <c r="AQ132" s="227"/>
      <c r="AR132" s="227"/>
      <c r="AS132" s="227"/>
      <c r="AT132" s="348"/>
      <c r="AU132" s="134"/>
      <c r="AV132" s="347"/>
      <c r="AW132" s="350"/>
      <c r="AX132" s="351"/>
      <c r="AY132" s="351"/>
      <c r="AZ132" s="134"/>
      <c r="BA132" s="134"/>
      <c r="BB132" s="134"/>
      <c r="BC132" s="134"/>
      <c r="BD132" s="365"/>
      <c r="BE132" s="134"/>
      <c r="BF132" s="160"/>
      <c r="BG132" s="160"/>
      <c r="BH132" s="160"/>
      <c r="BI132" s="160"/>
      <c r="BJ132" s="160"/>
      <c r="BK132" s="160"/>
    </row>
    <row r="133" spans="39:63" customFormat="1" ht="15" customHeight="1" x14ac:dyDescent="0.2">
      <c r="AM133" s="627"/>
      <c r="AN133" s="627"/>
      <c r="AO133" s="627"/>
      <c r="AP133" s="627"/>
      <c r="AQ133" s="227"/>
      <c r="AR133" s="227"/>
      <c r="AS133" s="227"/>
      <c r="AT133" s="348"/>
      <c r="AU133" s="134"/>
      <c r="AV133" s="347"/>
      <c r="AW133" s="350"/>
      <c r="AX133" s="351"/>
      <c r="AY133" s="351"/>
      <c r="AZ133" s="134"/>
      <c r="BA133" s="134"/>
      <c r="BB133" s="134"/>
      <c r="BC133" s="134"/>
      <c r="BD133" s="365"/>
      <c r="BE133" s="134"/>
      <c r="BF133" s="160"/>
      <c r="BG133" s="160"/>
      <c r="BH133" s="160"/>
      <c r="BI133" s="160"/>
      <c r="BJ133" s="160"/>
      <c r="BK133" s="160"/>
    </row>
    <row r="134" spans="39:63" customFormat="1" ht="15" customHeight="1" x14ac:dyDescent="0.2">
      <c r="AM134" s="627"/>
      <c r="AN134" s="627"/>
      <c r="AO134" s="627"/>
      <c r="AP134" s="627"/>
      <c r="AQ134" s="227"/>
      <c r="AR134" s="227"/>
      <c r="AS134" s="227"/>
      <c r="AT134" s="348"/>
      <c r="AU134" s="134"/>
      <c r="AV134" s="347"/>
      <c r="AW134" s="350"/>
      <c r="AX134" s="351"/>
      <c r="AY134" s="351"/>
      <c r="AZ134" s="134"/>
      <c r="BA134" s="134"/>
      <c r="BB134" s="134"/>
      <c r="BC134" s="134"/>
      <c r="BD134" s="365"/>
      <c r="BE134" s="134"/>
      <c r="BF134" s="160"/>
      <c r="BG134" s="160"/>
      <c r="BH134" s="160"/>
      <c r="BI134" s="160"/>
      <c r="BJ134" s="160"/>
      <c r="BK134" s="160"/>
    </row>
    <row r="135" spans="39:63" customFormat="1" ht="15" customHeight="1" x14ac:dyDescent="0.2">
      <c r="AM135" s="627"/>
      <c r="AN135" s="627"/>
      <c r="AO135" s="627"/>
      <c r="AP135" s="627"/>
      <c r="AQ135" s="227"/>
      <c r="AR135" s="227"/>
      <c r="AS135" s="227"/>
      <c r="AT135" s="348"/>
      <c r="AU135" s="134"/>
      <c r="AV135" s="347"/>
      <c r="AW135" s="350"/>
      <c r="AX135" s="351"/>
      <c r="AY135" s="351"/>
      <c r="AZ135" s="134"/>
      <c r="BA135" s="134"/>
      <c r="BB135" s="134"/>
      <c r="BC135" s="134"/>
      <c r="BD135" s="365"/>
      <c r="BE135" s="134"/>
      <c r="BF135" s="160"/>
      <c r="BG135" s="160"/>
      <c r="BH135" s="160"/>
      <c r="BI135" s="160"/>
      <c r="BJ135" s="160"/>
      <c r="BK135" s="160"/>
    </row>
    <row r="136" spans="39:63" customFormat="1" x14ac:dyDescent="0.2">
      <c r="AM136" s="627"/>
      <c r="AN136" s="627"/>
      <c r="AO136" s="627"/>
      <c r="AP136" s="627"/>
      <c r="AQ136" s="227"/>
      <c r="AR136" s="227"/>
      <c r="AS136" s="227"/>
      <c r="AT136" s="348"/>
      <c r="AU136" s="134"/>
      <c r="AV136" s="347"/>
      <c r="AW136" s="350"/>
      <c r="AX136" s="351"/>
      <c r="AY136" s="351"/>
      <c r="AZ136" s="134"/>
      <c r="BA136" s="134"/>
      <c r="BB136" s="134"/>
      <c r="BC136" s="134"/>
      <c r="BD136" s="365"/>
      <c r="BE136" s="134"/>
      <c r="BF136" s="160"/>
      <c r="BG136" s="160"/>
      <c r="BH136" s="160"/>
      <c r="BI136" s="160"/>
      <c r="BJ136" s="160"/>
      <c r="BK136" s="160"/>
    </row>
    <row r="137" spans="39:63" customFormat="1" x14ac:dyDescent="0.2">
      <c r="AM137" s="627"/>
      <c r="AN137" s="627"/>
      <c r="AO137" s="627"/>
      <c r="AP137" s="627"/>
      <c r="AQ137" s="227"/>
      <c r="AR137" s="227"/>
      <c r="AS137" s="227"/>
      <c r="AT137" s="348"/>
      <c r="AU137" s="134"/>
      <c r="AV137" s="347"/>
      <c r="AW137" s="350"/>
      <c r="AX137" s="351"/>
      <c r="AY137" s="351"/>
      <c r="AZ137" s="134"/>
      <c r="BA137" s="134"/>
      <c r="BB137" s="134"/>
      <c r="BC137" s="134"/>
      <c r="BD137" s="365"/>
      <c r="BE137" s="134"/>
      <c r="BF137" s="160"/>
      <c r="BG137" s="160"/>
      <c r="BH137" s="160"/>
      <c r="BI137" s="160"/>
      <c r="BJ137" s="160"/>
      <c r="BK137" s="160"/>
    </row>
    <row r="138" spans="39:63" customFormat="1" x14ac:dyDescent="0.2">
      <c r="AM138" s="627"/>
      <c r="AN138" s="627"/>
      <c r="AO138" s="627"/>
      <c r="AP138" s="627"/>
      <c r="AQ138" s="227"/>
      <c r="AR138" s="227"/>
      <c r="AS138" s="227"/>
      <c r="AT138" s="348"/>
      <c r="AU138" s="134"/>
      <c r="AV138" s="347"/>
      <c r="AW138" s="350"/>
      <c r="AX138" s="351"/>
      <c r="AY138" s="351"/>
      <c r="AZ138" s="134"/>
      <c r="BA138" s="134"/>
      <c r="BB138" s="134"/>
      <c r="BC138" s="134"/>
      <c r="BD138" s="365"/>
      <c r="BE138" s="134"/>
      <c r="BF138" s="160"/>
      <c r="BG138" s="160"/>
      <c r="BH138" s="160"/>
      <c r="BI138" s="160"/>
      <c r="BJ138" s="160"/>
      <c r="BK138" s="160"/>
    </row>
    <row r="139" spans="39:63" customFormat="1" x14ac:dyDescent="0.2">
      <c r="AM139" s="627"/>
      <c r="AN139" s="627"/>
      <c r="AO139" s="627"/>
      <c r="AP139" s="627"/>
      <c r="AQ139" s="227"/>
      <c r="AR139" s="227"/>
      <c r="AS139" s="227"/>
      <c r="AT139" s="348"/>
      <c r="AU139" s="134"/>
      <c r="AV139" s="347"/>
      <c r="AW139" s="350"/>
      <c r="AX139" s="351"/>
      <c r="AY139" s="351"/>
      <c r="AZ139" s="134"/>
      <c r="BA139" s="134"/>
      <c r="BB139" s="134"/>
      <c r="BC139" s="134"/>
      <c r="BD139" s="365"/>
      <c r="BE139" s="134"/>
      <c r="BF139" s="160"/>
      <c r="BG139" s="160"/>
      <c r="BH139" s="160"/>
      <c r="BI139" s="160"/>
      <c r="BJ139" s="160"/>
      <c r="BK139" s="160"/>
    </row>
    <row r="140" spans="39:63" customFormat="1" x14ac:dyDescent="0.2">
      <c r="AM140" s="627"/>
      <c r="AN140" s="627"/>
      <c r="AO140" s="627"/>
      <c r="AP140" s="627"/>
      <c r="AQ140" s="227"/>
      <c r="AR140" s="227"/>
      <c r="AS140" s="227"/>
      <c r="AT140" s="348"/>
      <c r="AU140" s="134"/>
      <c r="AV140" s="347"/>
      <c r="AW140" s="350"/>
      <c r="AX140" s="351"/>
      <c r="AY140" s="351"/>
      <c r="AZ140" s="134"/>
      <c r="BA140" s="134"/>
      <c r="BB140" s="134"/>
      <c r="BC140" s="134"/>
      <c r="BD140" s="365"/>
      <c r="BE140" s="134"/>
      <c r="BF140" s="160"/>
      <c r="BG140" s="160"/>
      <c r="BH140" s="160"/>
      <c r="BI140" s="160"/>
      <c r="BJ140" s="160"/>
      <c r="BK140" s="160"/>
    </row>
    <row r="141" spans="39:63" customFormat="1" x14ac:dyDescent="0.2">
      <c r="AM141" s="627"/>
      <c r="AN141" s="627"/>
      <c r="AO141" s="627"/>
      <c r="AP141" s="627"/>
      <c r="AQ141" s="227"/>
      <c r="AR141" s="227"/>
      <c r="AS141" s="227"/>
      <c r="AT141" s="348"/>
      <c r="AU141" s="134"/>
      <c r="AV141" s="347"/>
      <c r="AW141" s="350"/>
      <c r="AX141" s="351"/>
      <c r="AY141" s="351"/>
      <c r="AZ141" s="134"/>
      <c r="BA141" s="134"/>
      <c r="BB141" s="134"/>
      <c r="BC141" s="134"/>
      <c r="BD141" s="365"/>
      <c r="BE141" s="134"/>
      <c r="BF141" s="160"/>
      <c r="BG141" s="160"/>
      <c r="BH141" s="160"/>
      <c r="BI141" s="160"/>
      <c r="BJ141" s="160"/>
      <c r="BK141" s="160"/>
    </row>
    <row r="142" spans="39:63" customFormat="1" x14ac:dyDescent="0.2">
      <c r="AM142" s="627"/>
      <c r="AN142" s="627"/>
      <c r="AO142" s="627"/>
      <c r="AP142" s="627"/>
      <c r="AQ142" s="227"/>
      <c r="AR142" s="227"/>
      <c r="AS142" s="227"/>
      <c r="AT142" s="348"/>
      <c r="AU142" s="134"/>
      <c r="AV142" s="347"/>
      <c r="AW142" s="350"/>
      <c r="AX142" s="351"/>
      <c r="AY142" s="351"/>
      <c r="AZ142" s="134"/>
      <c r="BA142" s="134"/>
      <c r="BB142" s="134"/>
      <c r="BC142" s="134"/>
      <c r="BD142" s="365"/>
      <c r="BE142" s="134"/>
      <c r="BF142" s="160"/>
      <c r="BG142" s="160"/>
      <c r="BH142" s="160"/>
      <c r="BI142" s="160"/>
      <c r="BJ142" s="160"/>
      <c r="BK142" s="160"/>
    </row>
    <row r="143" spans="39:63" customFormat="1" x14ac:dyDescent="0.2">
      <c r="AM143" s="627"/>
      <c r="AN143" s="627"/>
      <c r="AO143" s="627"/>
      <c r="AP143" s="627"/>
      <c r="AQ143" s="227"/>
      <c r="AR143" s="227"/>
      <c r="AS143" s="227"/>
      <c r="AT143" s="348"/>
      <c r="AU143" s="134"/>
      <c r="AV143" s="347"/>
      <c r="AW143" s="350"/>
      <c r="AX143" s="351"/>
      <c r="AY143" s="351"/>
      <c r="AZ143" s="134"/>
      <c r="BA143" s="134"/>
      <c r="BB143" s="134"/>
      <c r="BC143" s="134"/>
      <c r="BD143" s="365"/>
      <c r="BE143" s="134"/>
      <c r="BF143" s="160"/>
      <c r="BG143" s="160"/>
      <c r="BH143" s="160"/>
      <c r="BI143" s="160"/>
      <c r="BJ143" s="160"/>
      <c r="BK143" s="160"/>
    </row>
    <row r="144" spans="39:63" customFormat="1" x14ac:dyDescent="0.2">
      <c r="AM144" s="627"/>
      <c r="AN144" s="627"/>
      <c r="AO144" s="627"/>
      <c r="AP144" s="627"/>
      <c r="AQ144" s="227"/>
      <c r="AR144" s="227"/>
      <c r="AS144" s="227"/>
      <c r="AT144" s="348"/>
      <c r="AU144" s="134"/>
      <c r="AV144" s="347"/>
      <c r="AW144" s="350"/>
      <c r="AX144" s="351"/>
      <c r="AY144" s="351"/>
      <c r="AZ144" s="134"/>
      <c r="BA144" s="134"/>
      <c r="BB144" s="134"/>
      <c r="BC144" s="134"/>
      <c r="BD144" s="365"/>
      <c r="BE144" s="134"/>
      <c r="BF144" s="160"/>
      <c r="BG144" s="160"/>
      <c r="BH144" s="160"/>
      <c r="BI144" s="160"/>
      <c r="BJ144" s="160"/>
      <c r="BK144" s="160"/>
    </row>
    <row r="145" spans="39:63" customFormat="1" x14ac:dyDescent="0.2">
      <c r="AM145" s="627"/>
      <c r="AN145" s="627"/>
      <c r="AO145" s="627"/>
      <c r="AP145" s="627"/>
      <c r="AQ145" s="227"/>
      <c r="AR145" s="227"/>
      <c r="AS145" s="227"/>
      <c r="AT145" s="348"/>
      <c r="AU145" s="134"/>
      <c r="AV145" s="347"/>
      <c r="AW145" s="350"/>
      <c r="AX145" s="351"/>
      <c r="AY145" s="351"/>
      <c r="AZ145" s="134"/>
      <c r="BA145" s="134"/>
      <c r="BB145" s="134"/>
      <c r="BC145" s="134"/>
      <c r="BD145" s="365"/>
      <c r="BE145" s="134"/>
      <c r="BF145" s="160"/>
      <c r="BG145" s="160"/>
      <c r="BH145" s="160"/>
      <c r="BI145" s="160"/>
      <c r="BJ145" s="160"/>
      <c r="BK145" s="160"/>
    </row>
    <row r="146" spans="39:63" customFormat="1" x14ac:dyDescent="0.2">
      <c r="AM146" s="627"/>
      <c r="AN146" s="627"/>
      <c r="AO146" s="627"/>
      <c r="AP146" s="627"/>
      <c r="AQ146" s="227"/>
      <c r="AR146" s="227"/>
      <c r="AS146" s="227"/>
      <c r="AT146" s="348"/>
      <c r="AU146" s="134"/>
      <c r="AV146" s="347"/>
      <c r="AW146" s="350"/>
      <c r="AX146" s="351"/>
      <c r="AY146" s="351"/>
      <c r="AZ146" s="134"/>
      <c r="BA146" s="134"/>
      <c r="BB146" s="134"/>
      <c r="BC146" s="134"/>
      <c r="BD146" s="365"/>
      <c r="BE146" s="134"/>
      <c r="BF146" s="160"/>
      <c r="BG146" s="160"/>
      <c r="BH146" s="160"/>
      <c r="BI146" s="160"/>
      <c r="BJ146" s="160"/>
      <c r="BK146" s="160"/>
    </row>
    <row r="147" spans="39:63" customFormat="1" x14ac:dyDescent="0.2">
      <c r="AM147" s="627"/>
      <c r="AN147" s="627"/>
      <c r="AO147" s="627"/>
      <c r="AP147" s="627"/>
      <c r="AQ147" s="227"/>
      <c r="AR147" s="227"/>
      <c r="AS147" s="227"/>
      <c r="AT147" s="348"/>
      <c r="AU147" s="134"/>
      <c r="AV147" s="347"/>
      <c r="AW147" s="350"/>
      <c r="AX147" s="351"/>
      <c r="AY147" s="351"/>
      <c r="AZ147" s="134"/>
      <c r="BA147" s="134"/>
      <c r="BB147" s="134"/>
      <c r="BC147" s="134"/>
      <c r="BD147" s="365"/>
      <c r="BE147" s="134"/>
      <c r="BF147" s="160"/>
      <c r="BG147" s="160"/>
      <c r="BH147" s="160"/>
      <c r="BI147" s="160"/>
      <c r="BJ147" s="160"/>
      <c r="BK147" s="160"/>
    </row>
    <row r="148" spans="39:63" customFormat="1" x14ac:dyDescent="0.2">
      <c r="AM148" s="627"/>
      <c r="AN148" s="627"/>
      <c r="AO148" s="627"/>
      <c r="AP148" s="627"/>
      <c r="AQ148" s="227"/>
      <c r="AR148" s="227"/>
      <c r="AS148" s="227"/>
      <c r="AT148" s="348"/>
      <c r="AU148" s="134"/>
      <c r="AV148" s="347"/>
      <c r="AW148" s="350"/>
      <c r="AX148" s="351"/>
      <c r="AY148" s="351"/>
      <c r="AZ148" s="134"/>
      <c r="BA148" s="134"/>
      <c r="BB148" s="134"/>
      <c r="BC148" s="134"/>
      <c r="BD148" s="365"/>
      <c r="BE148" s="134"/>
      <c r="BF148" s="160"/>
      <c r="BG148" s="160"/>
      <c r="BH148" s="160"/>
      <c r="BI148" s="160"/>
      <c r="BJ148" s="160"/>
      <c r="BK148" s="160"/>
    </row>
    <row r="149" spans="39:63" customFormat="1" x14ac:dyDescent="0.2">
      <c r="AM149" s="627"/>
      <c r="AN149" s="627"/>
      <c r="AO149" s="627"/>
      <c r="AP149" s="627"/>
      <c r="AQ149" s="227"/>
      <c r="AR149" s="227"/>
      <c r="AS149" s="227"/>
      <c r="AT149" s="348"/>
      <c r="AU149" s="134"/>
      <c r="AV149" s="347"/>
      <c r="AW149" s="350"/>
      <c r="AX149" s="351"/>
      <c r="AY149" s="351"/>
      <c r="AZ149" s="134"/>
      <c r="BA149" s="134"/>
      <c r="BB149" s="134"/>
      <c r="BC149" s="134"/>
      <c r="BD149" s="365"/>
      <c r="BE149" s="134"/>
      <c r="BF149" s="160"/>
      <c r="BG149" s="160"/>
      <c r="BH149" s="160"/>
      <c r="BI149" s="160"/>
      <c r="BJ149" s="160"/>
      <c r="BK149" s="160"/>
    </row>
    <row r="150" spans="39:63" customFormat="1" x14ac:dyDescent="0.2">
      <c r="AM150" s="627"/>
      <c r="AN150" s="627"/>
      <c r="AO150" s="627"/>
      <c r="AP150" s="627"/>
      <c r="AQ150" s="227"/>
      <c r="AR150" s="227"/>
      <c r="AS150" s="227"/>
      <c r="AT150" s="348"/>
      <c r="AU150" s="134"/>
      <c r="AV150" s="347"/>
      <c r="AW150" s="350"/>
      <c r="AX150" s="351"/>
      <c r="AY150" s="351"/>
      <c r="AZ150" s="134"/>
      <c r="BA150" s="134"/>
      <c r="BB150" s="134"/>
      <c r="BC150" s="134"/>
      <c r="BD150" s="365"/>
      <c r="BE150" s="134"/>
      <c r="BF150" s="160"/>
      <c r="BG150" s="160"/>
      <c r="BH150" s="160"/>
      <c r="BI150" s="160"/>
      <c r="BJ150" s="160"/>
      <c r="BK150" s="160"/>
    </row>
    <row r="151" spans="39:63" customFormat="1" x14ac:dyDescent="0.2">
      <c r="AM151" s="627"/>
      <c r="AN151" s="627"/>
      <c r="AO151" s="627"/>
      <c r="AP151" s="627"/>
      <c r="AQ151" s="227"/>
      <c r="AR151" s="227"/>
      <c r="AS151" s="227"/>
      <c r="AT151" s="348"/>
      <c r="AU151" s="134"/>
      <c r="AV151" s="347"/>
      <c r="AW151" s="350"/>
      <c r="AX151" s="351"/>
      <c r="AY151" s="351"/>
      <c r="AZ151" s="134"/>
      <c r="BA151" s="134"/>
      <c r="BB151" s="134"/>
      <c r="BC151" s="134"/>
      <c r="BD151" s="365"/>
      <c r="BE151" s="134"/>
      <c r="BF151" s="160"/>
      <c r="BG151" s="160"/>
      <c r="BH151" s="160"/>
      <c r="BI151" s="160"/>
      <c r="BJ151" s="160"/>
      <c r="BK151" s="160"/>
    </row>
    <row r="152" spans="39:63" customFormat="1" x14ac:dyDescent="0.2">
      <c r="AM152" s="627"/>
      <c r="AN152" s="627"/>
      <c r="AO152" s="627"/>
      <c r="AP152" s="627"/>
      <c r="AQ152" s="227"/>
      <c r="AR152" s="227"/>
      <c r="AS152" s="227"/>
      <c r="AT152" s="348"/>
      <c r="AU152" s="134"/>
      <c r="AV152" s="347"/>
      <c r="AW152" s="350"/>
      <c r="AX152" s="351"/>
      <c r="AY152" s="351"/>
      <c r="AZ152" s="134"/>
      <c r="BA152" s="134"/>
      <c r="BB152" s="134"/>
      <c r="BC152" s="134"/>
      <c r="BD152" s="365"/>
      <c r="BE152" s="134"/>
      <c r="BF152" s="160"/>
      <c r="BG152" s="160"/>
      <c r="BH152" s="160"/>
      <c r="BI152" s="160"/>
      <c r="BJ152" s="160"/>
      <c r="BK152" s="160"/>
    </row>
    <row r="153" spans="39:63" customFormat="1" x14ac:dyDescent="0.2">
      <c r="AM153" s="627"/>
      <c r="AN153" s="627"/>
      <c r="AO153" s="627"/>
      <c r="AP153" s="627"/>
      <c r="AQ153" s="227"/>
      <c r="AR153" s="227"/>
      <c r="AS153" s="227"/>
      <c r="AT153" s="348"/>
      <c r="AU153" s="134"/>
      <c r="AV153" s="347"/>
      <c r="AW153" s="350"/>
      <c r="AX153" s="351"/>
      <c r="AY153" s="351"/>
      <c r="AZ153" s="134"/>
      <c r="BA153" s="134"/>
      <c r="BB153" s="134"/>
      <c r="BC153" s="134"/>
      <c r="BD153" s="365"/>
      <c r="BE153" s="134"/>
      <c r="BF153" s="160"/>
      <c r="BG153" s="160"/>
      <c r="BH153" s="160"/>
      <c r="BI153" s="160"/>
      <c r="BJ153" s="160"/>
      <c r="BK153" s="160"/>
    </row>
    <row r="154" spans="39:63" customFormat="1" x14ac:dyDescent="0.2">
      <c r="AM154" s="627"/>
      <c r="AN154" s="627"/>
      <c r="AO154" s="627"/>
      <c r="AP154" s="627"/>
      <c r="AQ154" s="227"/>
      <c r="AR154" s="227"/>
      <c r="AS154" s="227"/>
      <c r="AT154" s="348"/>
      <c r="AU154" s="134"/>
      <c r="AV154" s="347"/>
      <c r="AW154" s="134"/>
      <c r="AX154" s="351"/>
      <c r="AY154" s="351"/>
      <c r="AZ154" s="134"/>
      <c r="BA154" s="134"/>
      <c r="BB154" s="134"/>
      <c r="BC154" s="134"/>
      <c r="BD154" s="365"/>
      <c r="BE154" s="134"/>
      <c r="BF154" s="160"/>
      <c r="BG154" s="160"/>
      <c r="BH154" s="160"/>
      <c r="BI154" s="160"/>
      <c r="BJ154" s="160"/>
      <c r="BK154" s="160"/>
    </row>
    <row r="155" spans="39:63" customFormat="1" x14ac:dyDescent="0.2">
      <c r="AM155" s="627"/>
      <c r="AN155" s="627"/>
      <c r="AO155" s="627"/>
      <c r="AP155" s="627"/>
      <c r="AQ155" s="227"/>
      <c r="AR155" s="227"/>
      <c r="AS155" s="227"/>
      <c r="AT155" s="348"/>
      <c r="AU155" s="134"/>
      <c r="AV155" s="347"/>
      <c r="AW155" s="134"/>
      <c r="AX155" s="351"/>
      <c r="AY155" s="351"/>
      <c r="AZ155" s="134"/>
      <c r="BA155" s="134"/>
      <c r="BB155" s="134"/>
      <c r="BC155" s="134"/>
      <c r="BD155" s="365"/>
      <c r="BE155" s="134"/>
      <c r="BF155" s="160"/>
      <c r="BG155" s="160"/>
      <c r="BH155" s="160"/>
      <c r="BI155" s="160"/>
      <c r="BJ155" s="160"/>
      <c r="BK155" s="160"/>
    </row>
    <row r="156" spans="39:63" customFormat="1" x14ac:dyDescent="0.2">
      <c r="AM156" s="627"/>
      <c r="AN156" s="627"/>
      <c r="AO156" s="627"/>
      <c r="AP156" s="627"/>
      <c r="AQ156" s="227"/>
      <c r="AR156" s="227"/>
      <c r="AS156" s="227"/>
      <c r="AT156" s="348"/>
      <c r="AU156" s="134"/>
      <c r="AV156" s="347"/>
      <c r="AW156" s="134"/>
      <c r="AX156" s="351"/>
      <c r="AY156" s="351"/>
      <c r="AZ156" s="134"/>
      <c r="BA156" s="134"/>
      <c r="BB156" s="134"/>
      <c r="BC156" s="134"/>
      <c r="BD156" s="365"/>
      <c r="BE156" s="134"/>
      <c r="BF156" s="160"/>
      <c r="BG156" s="160"/>
      <c r="BH156" s="160"/>
      <c r="BI156" s="160"/>
      <c r="BJ156" s="160"/>
      <c r="BK156" s="160"/>
    </row>
    <row r="157" spans="39:63" customFormat="1" x14ac:dyDescent="0.2">
      <c r="AM157" s="627"/>
      <c r="AN157" s="627"/>
      <c r="AO157" s="627"/>
      <c r="AP157" s="627"/>
      <c r="AQ157" s="227"/>
      <c r="AR157" s="227"/>
      <c r="AS157" s="227"/>
      <c r="AT157" s="348"/>
      <c r="AU157" s="134"/>
      <c r="AV157" s="347"/>
      <c r="AW157" s="134"/>
      <c r="AX157" s="351"/>
      <c r="AY157" s="351"/>
      <c r="AZ157" s="134"/>
      <c r="BA157" s="134"/>
      <c r="BB157" s="134"/>
      <c r="BC157" s="134"/>
      <c r="BD157" s="365"/>
      <c r="BE157" s="134"/>
      <c r="BF157" s="160"/>
      <c r="BG157" s="160"/>
      <c r="BH157" s="160"/>
      <c r="BI157" s="160"/>
      <c r="BJ157" s="160"/>
      <c r="BK157" s="160"/>
    </row>
    <row r="158" spans="39:63" customFormat="1" x14ac:dyDescent="0.2">
      <c r="AM158" s="627"/>
      <c r="AN158" s="627"/>
      <c r="AO158" s="627"/>
      <c r="AP158" s="627"/>
      <c r="AQ158" s="227"/>
      <c r="AR158" s="227"/>
      <c r="AS158" s="227"/>
      <c r="AT158" s="348"/>
      <c r="AU158" s="134"/>
      <c r="AV158" s="347"/>
      <c r="AW158" s="134"/>
      <c r="AX158" s="351"/>
      <c r="AY158" s="351"/>
      <c r="AZ158" s="134"/>
      <c r="BA158" s="134"/>
      <c r="BB158" s="134"/>
      <c r="BC158" s="134"/>
      <c r="BD158" s="365"/>
      <c r="BE158" s="134"/>
      <c r="BF158" s="160"/>
      <c r="BG158" s="160"/>
      <c r="BH158" s="160"/>
      <c r="BI158" s="160"/>
      <c r="BJ158" s="160"/>
      <c r="BK158" s="160"/>
    </row>
    <row r="159" spans="39:63" customFormat="1" x14ac:dyDescent="0.2">
      <c r="AM159" s="627"/>
      <c r="AN159" s="627"/>
      <c r="AO159" s="627"/>
      <c r="AP159" s="627"/>
      <c r="AQ159" s="227"/>
      <c r="AR159" s="227"/>
      <c r="AS159" s="227"/>
      <c r="AT159" s="348"/>
      <c r="AU159" s="134"/>
      <c r="AV159" s="347"/>
      <c r="AW159" s="134"/>
      <c r="AX159" s="351"/>
      <c r="AY159" s="351"/>
      <c r="AZ159" s="134"/>
      <c r="BA159" s="134"/>
      <c r="BB159" s="134"/>
      <c r="BC159" s="134"/>
      <c r="BD159" s="365"/>
      <c r="BE159" s="134"/>
      <c r="BF159" s="160"/>
      <c r="BG159" s="160"/>
      <c r="BH159" s="160"/>
      <c r="BI159" s="160"/>
      <c r="BJ159" s="160"/>
      <c r="BK159" s="160"/>
    </row>
    <row r="160" spans="39:63" customFormat="1" x14ac:dyDescent="0.2">
      <c r="AM160" s="627"/>
      <c r="AN160" s="627"/>
      <c r="AO160" s="627"/>
      <c r="AP160" s="627"/>
      <c r="AQ160" s="227"/>
      <c r="AR160" s="227"/>
      <c r="AS160" s="227"/>
      <c r="AT160" s="348"/>
      <c r="AU160" s="134"/>
      <c r="AV160" s="347"/>
      <c r="AW160" s="134"/>
      <c r="AX160" s="351"/>
      <c r="AY160" s="351"/>
      <c r="AZ160" s="134"/>
      <c r="BA160" s="134"/>
      <c r="BB160" s="134"/>
      <c r="BC160" s="134"/>
      <c r="BD160" s="365"/>
      <c r="BE160" s="134"/>
      <c r="BF160" s="160"/>
      <c r="BG160" s="160"/>
      <c r="BH160" s="160"/>
      <c r="BI160" s="160"/>
      <c r="BJ160" s="160"/>
      <c r="BK160" s="160"/>
    </row>
    <row r="161" spans="39:63" customFormat="1" x14ac:dyDescent="0.2">
      <c r="AM161" s="627"/>
      <c r="AN161" s="627"/>
      <c r="AO161" s="627"/>
      <c r="AP161" s="627"/>
      <c r="AQ161" s="227"/>
      <c r="AR161" s="227"/>
      <c r="AS161" s="227"/>
      <c r="AT161" s="348"/>
      <c r="AU161" s="134"/>
      <c r="AV161" s="347"/>
      <c r="AW161" s="134"/>
      <c r="AX161" s="351"/>
      <c r="AY161" s="351"/>
      <c r="AZ161" s="134"/>
      <c r="BA161" s="134"/>
      <c r="BB161" s="134"/>
      <c r="BC161" s="134"/>
      <c r="BD161" s="365"/>
      <c r="BE161" s="134"/>
      <c r="BF161" s="160"/>
      <c r="BG161" s="160"/>
      <c r="BH161" s="160"/>
      <c r="BI161" s="160"/>
      <c r="BJ161" s="160"/>
      <c r="BK161" s="160"/>
    </row>
    <row r="162" spans="39:63" customFormat="1" x14ac:dyDescent="0.2">
      <c r="AM162" s="627"/>
      <c r="AN162" s="627"/>
      <c r="AO162" s="627"/>
      <c r="AP162" s="627"/>
      <c r="AQ162" s="227"/>
      <c r="AR162" s="227"/>
      <c r="AS162" s="227"/>
      <c r="AT162" s="348"/>
      <c r="AU162" s="134"/>
      <c r="AV162" s="347"/>
      <c r="AW162" s="134"/>
      <c r="AX162" s="351"/>
      <c r="AY162" s="351"/>
      <c r="AZ162" s="134"/>
      <c r="BA162" s="134"/>
      <c r="BB162" s="134"/>
      <c r="BC162" s="134"/>
      <c r="BD162" s="365"/>
      <c r="BE162" s="134"/>
      <c r="BF162" s="160"/>
      <c r="BG162" s="160"/>
      <c r="BH162" s="160"/>
      <c r="BI162" s="160"/>
      <c r="BJ162" s="160"/>
      <c r="BK162" s="160"/>
    </row>
    <row r="163" spans="39:63" customFormat="1" x14ac:dyDescent="0.2">
      <c r="AM163" s="627"/>
      <c r="AN163" s="627"/>
      <c r="AO163" s="627"/>
      <c r="AP163" s="627"/>
      <c r="AQ163" s="227"/>
      <c r="AR163" s="227"/>
      <c r="AS163" s="227"/>
      <c r="AT163" s="348"/>
      <c r="AU163" s="134"/>
      <c r="AV163" s="347"/>
      <c r="AW163" s="134"/>
      <c r="AX163" s="351"/>
      <c r="AY163" s="351"/>
      <c r="AZ163" s="134"/>
      <c r="BA163" s="134"/>
      <c r="BB163" s="134"/>
      <c r="BC163" s="134"/>
      <c r="BD163" s="365"/>
      <c r="BE163" s="134"/>
      <c r="BF163" s="160"/>
      <c r="BG163" s="160"/>
      <c r="BH163" s="160"/>
      <c r="BI163" s="160"/>
      <c r="BJ163" s="160"/>
      <c r="BK163" s="160"/>
    </row>
    <row r="164" spans="39:63" customFormat="1" x14ac:dyDescent="0.2">
      <c r="AM164" s="627"/>
      <c r="AN164" s="627"/>
      <c r="AO164" s="627"/>
      <c r="AP164" s="627"/>
      <c r="AQ164" s="227"/>
      <c r="AR164" s="227"/>
      <c r="AS164" s="227"/>
      <c r="AT164" s="348"/>
      <c r="AU164" s="134"/>
      <c r="AV164" s="347"/>
      <c r="AW164" s="134"/>
      <c r="AX164" s="351"/>
      <c r="AY164" s="351"/>
      <c r="AZ164" s="134"/>
      <c r="BA164" s="134"/>
      <c r="BB164" s="134"/>
      <c r="BC164" s="134"/>
      <c r="BD164" s="365"/>
      <c r="BE164" s="134"/>
      <c r="BF164" s="160"/>
      <c r="BG164" s="160"/>
      <c r="BH164" s="160"/>
      <c r="BI164" s="160"/>
      <c r="BJ164" s="160"/>
      <c r="BK164" s="160"/>
    </row>
    <row r="165" spans="39:63" customFormat="1" x14ac:dyDescent="0.2">
      <c r="AM165" s="627"/>
      <c r="AN165" s="627"/>
      <c r="AO165" s="627"/>
      <c r="AP165" s="627"/>
      <c r="AQ165" s="227"/>
      <c r="AR165" s="227"/>
      <c r="AS165" s="227"/>
      <c r="AT165" s="348"/>
      <c r="AU165" s="134"/>
      <c r="AV165" s="347"/>
      <c r="AW165" s="134"/>
      <c r="AX165" s="351"/>
      <c r="AY165" s="351"/>
      <c r="AZ165" s="134"/>
      <c r="BA165" s="134"/>
      <c r="BB165" s="134"/>
      <c r="BC165" s="134"/>
      <c r="BD165" s="365"/>
      <c r="BE165" s="134"/>
      <c r="BF165" s="160"/>
      <c r="BG165" s="160"/>
      <c r="BH165" s="160"/>
      <c r="BI165" s="160"/>
      <c r="BJ165" s="160"/>
      <c r="BK165" s="160"/>
    </row>
    <row r="166" spans="39:63" customFormat="1" x14ac:dyDescent="0.2">
      <c r="AM166" s="627"/>
      <c r="AN166" s="627"/>
      <c r="AO166" s="627"/>
      <c r="AP166" s="627"/>
      <c r="AQ166" s="227"/>
      <c r="AR166" s="227"/>
      <c r="AS166" s="227"/>
      <c r="AT166" s="348"/>
      <c r="AU166" s="134"/>
      <c r="AV166" s="347"/>
      <c r="AW166" s="134"/>
      <c r="AX166" s="351"/>
      <c r="AY166" s="351"/>
      <c r="AZ166" s="134"/>
      <c r="BA166" s="134"/>
      <c r="BB166" s="134"/>
      <c r="BC166" s="134"/>
      <c r="BD166" s="365"/>
      <c r="BE166" s="134"/>
      <c r="BF166" s="160"/>
      <c r="BG166" s="160"/>
      <c r="BH166" s="160"/>
      <c r="BI166" s="160"/>
      <c r="BJ166" s="160"/>
      <c r="BK166" s="160"/>
    </row>
    <row r="167" spans="39:63" customFormat="1" x14ac:dyDescent="0.2">
      <c r="AM167" s="627"/>
      <c r="AN167" s="627"/>
      <c r="AO167" s="627"/>
      <c r="AP167" s="627"/>
      <c r="AQ167" s="227"/>
      <c r="AR167" s="227"/>
      <c r="AS167" s="227"/>
      <c r="AT167" s="348"/>
      <c r="AU167" s="134"/>
      <c r="AV167" s="347"/>
      <c r="AW167" s="134"/>
      <c r="AX167" s="351"/>
      <c r="AY167" s="351"/>
      <c r="AZ167" s="134"/>
      <c r="BA167" s="134"/>
      <c r="BB167" s="134"/>
      <c r="BC167" s="134"/>
      <c r="BD167" s="365"/>
      <c r="BE167" s="134"/>
      <c r="BF167" s="160"/>
      <c r="BG167" s="160"/>
      <c r="BH167" s="160"/>
      <c r="BI167" s="160"/>
      <c r="BJ167" s="160"/>
      <c r="BK167" s="160"/>
    </row>
    <row r="168" spans="39:63" customFormat="1" x14ac:dyDescent="0.2">
      <c r="AM168" s="627"/>
      <c r="AN168" s="627"/>
      <c r="AO168" s="627"/>
      <c r="AP168" s="627"/>
      <c r="AQ168" s="227"/>
      <c r="AR168" s="227"/>
      <c r="AS168" s="227"/>
      <c r="AT168" s="348"/>
      <c r="AU168" s="134"/>
      <c r="AV168" s="347"/>
      <c r="AW168" s="134"/>
      <c r="AX168" s="351"/>
      <c r="AY168" s="351"/>
      <c r="AZ168" s="134"/>
      <c r="BA168" s="134"/>
      <c r="BB168" s="134"/>
      <c r="BC168" s="134"/>
      <c r="BD168" s="365"/>
      <c r="BE168" s="134"/>
      <c r="BF168" s="160"/>
      <c r="BG168" s="160"/>
      <c r="BH168" s="160"/>
      <c r="BI168" s="160"/>
      <c r="BJ168" s="160"/>
      <c r="BK168" s="160"/>
    </row>
    <row r="169" spans="39:63" customFormat="1" x14ac:dyDescent="0.2">
      <c r="AM169" s="627"/>
      <c r="AN169" s="627"/>
      <c r="AO169" s="627"/>
      <c r="AP169" s="627"/>
      <c r="AQ169" s="227"/>
      <c r="AR169" s="227"/>
      <c r="AS169" s="227"/>
      <c r="AT169" s="348"/>
      <c r="AU169" s="134"/>
      <c r="AV169" s="347"/>
      <c r="AW169" s="134"/>
      <c r="AX169" s="351"/>
      <c r="AY169" s="351"/>
      <c r="AZ169" s="134"/>
      <c r="BA169" s="134"/>
      <c r="BB169" s="134"/>
      <c r="BC169" s="134"/>
      <c r="BD169" s="365"/>
      <c r="BE169" s="134"/>
      <c r="BF169" s="160"/>
      <c r="BG169" s="160"/>
      <c r="BH169" s="160"/>
      <c r="BI169" s="160"/>
      <c r="BJ169" s="160"/>
      <c r="BK169" s="160"/>
    </row>
    <row r="170" spans="39:63" customFormat="1" x14ac:dyDescent="0.2">
      <c r="AM170" s="627"/>
      <c r="AN170" s="627"/>
      <c r="AO170" s="627"/>
      <c r="AP170" s="627"/>
      <c r="AQ170" s="227"/>
      <c r="AR170" s="227"/>
      <c r="AS170" s="227"/>
      <c r="AT170" s="348"/>
      <c r="AU170" s="134"/>
      <c r="AV170" s="347"/>
      <c r="AW170" s="134"/>
      <c r="AX170" s="351"/>
      <c r="AY170" s="351"/>
      <c r="AZ170" s="134"/>
      <c r="BA170" s="134"/>
      <c r="BB170" s="134"/>
      <c r="BC170" s="134"/>
      <c r="BD170" s="365"/>
      <c r="BE170" s="134"/>
      <c r="BF170" s="160"/>
      <c r="BG170" s="160"/>
      <c r="BH170" s="160"/>
      <c r="BI170" s="160"/>
      <c r="BJ170" s="160"/>
      <c r="BK170" s="160"/>
    </row>
    <row r="171" spans="39:63" customFormat="1" x14ac:dyDescent="0.2">
      <c r="AM171" s="627"/>
      <c r="AN171" s="627"/>
      <c r="AO171" s="627"/>
      <c r="AP171" s="627"/>
      <c r="AQ171" s="227"/>
      <c r="AR171" s="227"/>
      <c r="AS171" s="227"/>
      <c r="AT171" s="348"/>
      <c r="AU171" s="134"/>
      <c r="AV171" s="347"/>
      <c r="AW171" s="134"/>
      <c r="AX171" s="351"/>
      <c r="AY171" s="351"/>
      <c r="AZ171" s="134"/>
      <c r="BA171" s="134"/>
      <c r="BB171" s="134"/>
      <c r="BC171" s="134"/>
      <c r="BD171" s="365"/>
      <c r="BE171" s="134"/>
      <c r="BF171" s="160"/>
      <c r="BG171" s="160"/>
      <c r="BH171" s="160"/>
      <c r="BI171" s="160"/>
      <c r="BJ171" s="160"/>
      <c r="BK171" s="160"/>
    </row>
    <row r="172" spans="39:63" customFormat="1" x14ac:dyDescent="0.2">
      <c r="AM172" s="627"/>
      <c r="AN172" s="627"/>
      <c r="AO172" s="627"/>
      <c r="AP172" s="627"/>
      <c r="AQ172" s="227"/>
      <c r="AR172" s="227"/>
      <c r="AS172" s="227"/>
      <c r="AT172" s="348"/>
      <c r="AU172" s="134"/>
      <c r="AV172" s="347"/>
      <c r="AW172" s="134"/>
      <c r="AX172" s="351"/>
      <c r="AY172" s="351"/>
      <c r="AZ172" s="134"/>
      <c r="BA172" s="134"/>
      <c r="BB172" s="134"/>
      <c r="BC172" s="134"/>
      <c r="BD172" s="365"/>
      <c r="BE172" s="134"/>
      <c r="BF172" s="160"/>
      <c r="BG172" s="160"/>
      <c r="BH172" s="160"/>
      <c r="BI172" s="160"/>
      <c r="BJ172" s="160"/>
      <c r="BK172" s="160"/>
    </row>
    <row r="173" spans="39:63" customFormat="1" x14ac:dyDescent="0.2">
      <c r="AM173" s="627"/>
      <c r="AN173" s="627"/>
      <c r="AO173" s="627"/>
      <c r="AP173" s="627"/>
      <c r="AQ173" s="227"/>
      <c r="AR173" s="227"/>
      <c r="AS173" s="227"/>
      <c r="AT173" s="348"/>
      <c r="AU173" s="134"/>
      <c r="AV173" s="347"/>
      <c r="AW173" s="134"/>
      <c r="AX173" s="351"/>
      <c r="AY173" s="351"/>
      <c r="AZ173" s="134"/>
      <c r="BA173" s="134"/>
      <c r="BB173" s="134"/>
      <c r="BC173" s="134"/>
      <c r="BD173" s="365"/>
      <c r="BE173" s="134"/>
      <c r="BF173" s="160"/>
      <c r="BG173" s="160"/>
      <c r="BH173" s="160"/>
      <c r="BI173" s="160"/>
      <c r="BJ173" s="160"/>
      <c r="BK173" s="160"/>
    </row>
    <row r="174" spans="39:63" customFormat="1" x14ac:dyDescent="0.2">
      <c r="AM174" s="627"/>
      <c r="AN174" s="627"/>
      <c r="AO174" s="627"/>
      <c r="AP174" s="627"/>
      <c r="AQ174" s="227"/>
      <c r="AR174" s="227"/>
      <c r="AS174" s="227"/>
      <c r="AT174" s="348"/>
      <c r="AU174" s="134"/>
      <c r="AV174" s="347"/>
      <c r="AW174" s="134"/>
      <c r="AX174" s="351"/>
      <c r="AY174" s="351"/>
      <c r="AZ174" s="134"/>
      <c r="BA174" s="134"/>
      <c r="BB174" s="134"/>
      <c r="BC174" s="134"/>
      <c r="BD174" s="365"/>
      <c r="BE174" s="134"/>
      <c r="BF174" s="160"/>
      <c r="BG174" s="160"/>
      <c r="BH174" s="160"/>
      <c r="BI174" s="160"/>
      <c r="BJ174" s="160"/>
      <c r="BK174" s="160"/>
    </row>
    <row r="175" spans="39:63" customFormat="1" x14ac:dyDescent="0.2">
      <c r="AM175" s="627"/>
      <c r="AN175" s="627"/>
      <c r="AO175" s="627"/>
      <c r="AP175" s="627"/>
      <c r="AQ175" s="227"/>
      <c r="AR175" s="227"/>
      <c r="AS175" s="227"/>
      <c r="AT175" s="348"/>
      <c r="AU175" s="134"/>
      <c r="AV175" s="347"/>
      <c r="AW175" s="134"/>
      <c r="AX175" s="351"/>
      <c r="AY175" s="351"/>
      <c r="AZ175" s="134"/>
      <c r="BA175" s="134"/>
      <c r="BB175" s="134"/>
      <c r="BC175" s="134"/>
      <c r="BD175" s="365"/>
      <c r="BE175" s="134"/>
      <c r="BF175" s="160"/>
      <c r="BG175" s="160"/>
      <c r="BH175" s="160"/>
      <c r="BI175" s="160"/>
      <c r="BJ175" s="160"/>
      <c r="BK175" s="160"/>
    </row>
    <row r="176" spans="39:63" customFormat="1" x14ac:dyDescent="0.2">
      <c r="AM176" s="627"/>
      <c r="AN176" s="627"/>
      <c r="AO176" s="627"/>
      <c r="AP176" s="627"/>
      <c r="AQ176" s="227"/>
      <c r="AR176" s="227"/>
      <c r="AS176" s="227"/>
      <c r="AT176" s="348"/>
      <c r="AU176" s="134"/>
      <c r="AV176" s="347"/>
      <c r="AW176" s="134"/>
      <c r="AX176" s="351"/>
      <c r="AY176" s="351"/>
      <c r="AZ176" s="134"/>
      <c r="BA176" s="134"/>
      <c r="BB176" s="134"/>
      <c r="BC176" s="134"/>
      <c r="BD176" s="365"/>
      <c r="BE176" s="134"/>
      <c r="BF176" s="160"/>
      <c r="BG176" s="160"/>
      <c r="BH176" s="160"/>
      <c r="BI176" s="160"/>
      <c r="BJ176" s="160"/>
      <c r="BK176" s="160"/>
    </row>
    <row r="177" spans="39:63" customFormat="1" x14ac:dyDescent="0.2">
      <c r="AM177" s="627"/>
      <c r="AN177" s="627"/>
      <c r="AO177" s="627"/>
      <c r="AP177" s="627"/>
      <c r="AQ177" s="227"/>
      <c r="AR177" s="227"/>
      <c r="AS177" s="227"/>
      <c r="AT177" s="348"/>
      <c r="AU177" s="134"/>
      <c r="AV177" s="347"/>
      <c r="AW177" s="134"/>
      <c r="AX177" s="351"/>
      <c r="AY177" s="351"/>
      <c r="AZ177" s="134"/>
      <c r="BA177" s="134"/>
      <c r="BB177" s="134"/>
      <c r="BC177" s="134"/>
      <c r="BD177" s="365"/>
      <c r="BE177" s="134"/>
      <c r="BF177" s="160"/>
      <c r="BG177" s="160"/>
      <c r="BH177" s="160"/>
      <c r="BI177" s="160"/>
      <c r="BJ177" s="160"/>
      <c r="BK177" s="160"/>
    </row>
    <row r="178" spans="39:63" customFormat="1" x14ac:dyDescent="0.2">
      <c r="AM178" s="627"/>
      <c r="AN178" s="627"/>
      <c r="AO178" s="627"/>
      <c r="AP178" s="627"/>
      <c r="AQ178" s="227"/>
      <c r="AR178" s="227"/>
      <c r="AS178" s="227"/>
      <c r="AT178" s="348"/>
      <c r="AU178" s="134"/>
      <c r="AV178" s="347"/>
      <c r="AW178" s="134"/>
      <c r="AX178" s="351"/>
      <c r="AY178" s="351"/>
      <c r="AZ178" s="134"/>
      <c r="BA178" s="134"/>
      <c r="BB178" s="134"/>
      <c r="BC178" s="134"/>
      <c r="BD178" s="365"/>
      <c r="BE178" s="134"/>
      <c r="BF178" s="160"/>
      <c r="BG178" s="160"/>
      <c r="BH178" s="160"/>
      <c r="BI178" s="160"/>
      <c r="BJ178" s="160"/>
      <c r="BK178" s="160"/>
    </row>
    <row r="179" spans="39:63" customFormat="1" x14ac:dyDescent="0.2">
      <c r="AM179" s="627"/>
      <c r="AN179" s="627"/>
      <c r="AO179" s="627"/>
      <c r="AP179" s="627"/>
      <c r="AQ179" s="227"/>
      <c r="AR179" s="227"/>
      <c r="AS179" s="227"/>
      <c r="AT179" s="348"/>
      <c r="AU179" s="134"/>
      <c r="AV179" s="347"/>
      <c r="AW179" s="134"/>
      <c r="AX179" s="351"/>
      <c r="AY179" s="351"/>
      <c r="AZ179" s="134"/>
      <c r="BA179" s="134"/>
      <c r="BB179" s="134"/>
      <c r="BC179" s="134"/>
      <c r="BD179" s="365"/>
      <c r="BE179" s="134"/>
      <c r="BF179" s="160"/>
      <c r="BG179" s="160"/>
      <c r="BH179" s="160"/>
      <c r="BI179" s="160"/>
      <c r="BJ179" s="160"/>
      <c r="BK179" s="160"/>
    </row>
    <row r="180" spans="39:63" customFormat="1" x14ac:dyDescent="0.2">
      <c r="AM180" s="627"/>
      <c r="AN180" s="627"/>
      <c r="AO180" s="627"/>
      <c r="AP180" s="627"/>
      <c r="AQ180" s="227"/>
      <c r="AR180" s="227"/>
      <c r="AS180" s="227"/>
      <c r="AT180" s="348"/>
      <c r="AU180" s="134"/>
      <c r="AV180" s="347"/>
      <c r="AW180" s="134"/>
      <c r="AX180" s="351"/>
      <c r="AY180" s="351"/>
      <c r="AZ180" s="134"/>
      <c r="BA180" s="134"/>
      <c r="BB180" s="134"/>
      <c r="BC180" s="134"/>
      <c r="BD180" s="365"/>
      <c r="BE180" s="134"/>
      <c r="BF180" s="160"/>
      <c r="BG180" s="160"/>
      <c r="BH180" s="160"/>
      <c r="BI180" s="160"/>
      <c r="BJ180" s="160"/>
      <c r="BK180" s="160"/>
    </row>
    <row r="181" spans="39:63" customFormat="1" x14ac:dyDescent="0.2">
      <c r="AM181" s="627"/>
      <c r="AN181" s="627"/>
      <c r="AO181" s="627"/>
      <c r="AP181" s="627"/>
      <c r="AQ181" s="227"/>
      <c r="AR181" s="227"/>
      <c r="AS181" s="227"/>
      <c r="AT181" s="348"/>
      <c r="AU181" s="134"/>
      <c r="AV181" s="347"/>
      <c r="AW181" s="134"/>
      <c r="AX181" s="351"/>
      <c r="AY181" s="351"/>
      <c r="AZ181" s="134"/>
      <c r="BA181" s="134"/>
      <c r="BB181" s="134"/>
      <c r="BC181" s="134"/>
      <c r="BD181" s="365"/>
      <c r="BE181" s="134"/>
      <c r="BF181" s="160"/>
      <c r="BG181" s="160"/>
      <c r="BH181" s="160"/>
      <c r="BI181" s="160"/>
      <c r="BJ181" s="160"/>
      <c r="BK181" s="160"/>
    </row>
    <row r="182" spans="39:63" customFormat="1" x14ac:dyDescent="0.2">
      <c r="AM182" s="627"/>
      <c r="AN182" s="627"/>
      <c r="AO182" s="627"/>
      <c r="AP182" s="627"/>
      <c r="AQ182" s="227"/>
      <c r="AR182" s="227"/>
      <c r="AS182" s="227"/>
      <c r="AT182" s="348"/>
      <c r="AU182" s="134"/>
      <c r="AV182" s="347"/>
      <c r="AW182" s="134"/>
      <c r="AX182" s="351"/>
      <c r="AY182" s="351"/>
      <c r="AZ182" s="134"/>
      <c r="BA182" s="134"/>
      <c r="BB182" s="134"/>
      <c r="BC182" s="134"/>
      <c r="BD182" s="365"/>
      <c r="BE182" s="134"/>
      <c r="BF182" s="160"/>
      <c r="BG182" s="160"/>
      <c r="BH182" s="160"/>
      <c r="BI182" s="160"/>
      <c r="BJ182" s="160"/>
      <c r="BK182" s="160"/>
    </row>
    <row r="183" spans="39:63" customFormat="1" x14ac:dyDescent="0.2">
      <c r="AM183" s="627"/>
      <c r="AN183" s="627"/>
      <c r="AO183" s="627"/>
      <c r="AP183" s="627"/>
      <c r="AQ183" s="227"/>
      <c r="AR183" s="227"/>
      <c r="AS183" s="227"/>
      <c r="AT183" s="348"/>
      <c r="AU183" s="134"/>
      <c r="AV183" s="347"/>
      <c r="AW183" s="134"/>
      <c r="AX183" s="351"/>
      <c r="AY183" s="351"/>
      <c r="AZ183" s="134"/>
      <c r="BA183" s="134"/>
      <c r="BB183" s="134"/>
      <c r="BC183" s="134"/>
      <c r="BD183" s="365"/>
      <c r="BE183" s="134"/>
      <c r="BF183" s="160"/>
      <c r="BG183" s="160"/>
      <c r="BH183" s="160"/>
      <c r="BI183" s="160"/>
      <c r="BJ183" s="160"/>
      <c r="BK183" s="160"/>
    </row>
    <row r="184" spans="39:63" customFormat="1" x14ac:dyDescent="0.2">
      <c r="AM184" s="627"/>
      <c r="AN184" s="627"/>
      <c r="AO184" s="627"/>
      <c r="AP184" s="627"/>
      <c r="AQ184" s="227"/>
      <c r="AR184" s="227"/>
      <c r="AS184" s="227"/>
      <c r="AT184" s="348"/>
      <c r="AU184" s="134"/>
      <c r="AV184" s="347"/>
      <c r="AW184" s="134"/>
      <c r="AX184" s="351"/>
      <c r="AY184" s="351"/>
      <c r="AZ184" s="134"/>
      <c r="BA184" s="134"/>
      <c r="BB184" s="134"/>
      <c r="BC184" s="134"/>
      <c r="BD184" s="365"/>
      <c r="BE184" s="134"/>
      <c r="BF184" s="160"/>
      <c r="BG184" s="160"/>
      <c r="BH184" s="160"/>
      <c r="BI184" s="160"/>
      <c r="BJ184" s="160"/>
      <c r="BK184" s="160"/>
    </row>
    <row r="185" spans="39:63" customFormat="1" x14ac:dyDescent="0.2">
      <c r="AM185" s="627"/>
      <c r="AN185" s="627"/>
      <c r="AO185" s="627"/>
      <c r="AP185" s="627"/>
      <c r="AQ185" s="227"/>
      <c r="AR185" s="227"/>
      <c r="AS185" s="227"/>
      <c r="AT185" s="348"/>
      <c r="AU185" s="134"/>
      <c r="AV185" s="347"/>
      <c r="AW185" s="134"/>
      <c r="AX185" s="351"/>
      <c r="AY185" s="351"/>
      <c r="AZ185" s="134"/>
      <c r="BA185" s="134"/>
      <c r="BB185" s="134"/>
      <c r="BC185" s="134"/>
      <c r="BD185" s="365"/>
      <c r="BE185" s="134"/>
      <c r="BF185" s="160"/>
      <c r="BG185" s="160"/>
      <c r="BH185" s="160"/>
      <c r="BI185" s="160"/>
      <c r="BJ185" s="160"/>
      <c r="BK185" s="160"/>
    </row>
    <row r="186" spans="39:63" customFormat="1" x14ac:dyDescent="0.2">
      <c r="AM186" s="627"/>
      <c r="AN186" s="627"/>
      <c r="AO186" s="627"/>
      <c r="AP186" s="627"/>
      <c r="AQ186" s="227"/>
      <c r="AR186" s="227"/>
      <c r="AS186" s="227"/>
      <c r="AT186" s="348"/>
      <c r="AU186" s="134"/>
      <c r="AV186" s="347"/>
      <c r="AW186" s="134"/>
      <c r="AX186" s="351"/>
      <c r="AY186" s="351"/>
      <c r="AZ186" s="134"/>
      <c r="BA186" s="134"/>
      <c r="BB186" s="134"/>
      <c r="BC186" s="134"/>
      <c r="BD186" s="365"/>
      <c r="BE186" s="134"/>
      <c r="BF186" s="160"/>
      <c r="BG186" s="160"/>
      <c r="BH186" s="160"/>
      <c r="BI186" s="160"/>
      <c r="BJ186" s="160"/>
      <c r="BK186" s="160"/>
    </row>
    <row r="187" spans="39:63" customFormat="1" x14ac:dyDescent="0.2">
      <c r="AM187" s="627"/>
      <c r="AN187" s="627"/>
      <c r="AO187" s="627"/>
      <c r="AP187" s="627"/>
      <c r="AQ187" s="227"/>
      <c r="AR187" s="227"/>
      <c r="AS187" s="227"/>
      <c r="AT187" s="348"/>
      <c r="AU187" s="134"/>
      <c r="AV187" s="347"/>
      <c r="AW187" s="134"/>
      <c r="AX187" s="351"/>
      <c r="AY187" s="351"/>
      <c r="AZ187" s="134"/>
      <c r="BA187" s="134"/>
      <c r="BB187" s="134"/>
      <c r="BC187" s="134"/>
      <c r="BD187" s="365"/>
      <c r="BE187" s="134"/>
      <c r="BF187" s="160"/>
      <c r="BG187" s="160"/>
      <c r="BH187" s="160"/>
      <c r="BI187" s="160"/>
      <c r="BJ187" s="160"/>
      <c r="BK187" s="160"/>
    </row>
    <row r="188" spans="39:63" customFormat="1" x14ac:dyDescent="0.2">
      <c r="AM188" s="627"/>
      <c r="AN188" s="627"/>
      <c r="AO188" s="627"/>
      <c r="AP188" s="627"/>
      <c r="AQ188" s="227"/>
      <c r="AR188" s="227"/>
      <c r="AS188" s="227"/>
      <c r="AT188" s="348"/>
      <c r="AU188" s="134"/>
      <c r="AV188" s="347"/>
      <c r="AW188" s="134"/>
      <c r="AX188" s="351"/>
      <c r="AY188" s="351"/>
      <c r="AZ188" s="134"/>
      <c r="BA188" s="134"/>
      <c r="BB188" s="134"/>
      <c r="BC188" s="134"/>
      <c r="BD188" s="365"/>
      <c r="BE188" s="134"/>
      <c r="BF188" s="160"/>
      <c r="BG188" s="160"/>
      <c r="BH188" s="160"/>
      <c r="BI188" s="160"/>
      <c r="BJ188" s="160"/>
      <c r="BK188" s="160"/>
    </row>
    <row r="189" spans="39:63" customFormat="1" x14ac:dyDescent="0.2">
      <c r="AM189" s="627"/>
      <c r="AN189" s="627"/>
      <c r="AO189" s="627"/>
      <c r="AP189" s="627"/>
      <c r="AQ189" s="227"/>
      <c r="AR189" s="227"/>
      <c r="AS189" s="227"/>
      <c r="AT189" s="348"/>
      <c r="AU189" s="134"/>
      <c r="AV189" s="347"/>
      <c r="AW189" s="134"/>
      <c r="AX189" s="351"/>
      <c r="AY189" s="351"/>
      <c r="AZ189" s="134"/>
      <c r="BA189" s="134"/>
      <c r="BB189" s="134"/>
      <c r="BC189" s="134"/>
      <c r="BD189" s="365"/>
      <c r="BE189" s="134"/>
      <c r="BF189" s="160"/>
      <c r="BG189" s="160"/>
      <c r="BH189" s="160"/>
      <c r="BI189" s="160"/>
      <c r="BJ189" s="160"/>
      <c r="BK189" s="160"/>
    </row>
    <row r="190" spans="39:63" customFormat="1" x14ac:dyDescent="0.2">
      <c r="AM190" s="627"/>
      <c r="AN190" s="627"/>
      <c r="AO190" s="627"/>
      <c r="AP190" s="627"/>
      <c r="AQ190" s="227"/>
      <c r="AR190" s="227"/>
      <c r="AS190" s="227"/>
      <c r="AT190" s="348"/>
      <c r="AU190" s="134"/>
      <c r="AV190" s="347"/>
      <c r="AW190" s="134"/>
      <c r="AX190" s="351"/>
      <c r="AY190" s="351"/>
      <c r="AZ190" s="134"/>
      <c r="BA190" s="134"/>
      <c r="BB190" s="134"/>
      <c r="BC190" s="134"/>
      <c r="BD190" s="365"/>
      <c r="BE190" s="134"/>
      <c r="BF190" s="160"/>
      <c r="BG190" s="160"/>
      <c r="BH190" s="160"/>
      <c r="BI190" s="160"/>
      <c r="BJ190" s="160"/>
      <c r="BK190" s="160"/>
    </row>
    <row r="191" spans="39:63" customFormat="1" x14ac:dyDescent="0.2">
      <c r="AM191" s="627"/>
      <c r="AN191" s="627"/>
      <c r="AO191" s="627"/>
      <c r="AP191" s="627"/>
      <c r="AQ191" s="227"/>
      <c r="AR191" s="227"/>
      <c r="AS191" s="227"/>
      <c r="AT191" s="348"/>
      <c r="AU191" s="134"/>
      <c r="AV191" s="347"/>
      <c r="AW191" s="134"/>
      <c r="AX191" s="351"/>
      <c r="AY191" s="351"/>
      <c r="AZ191" s="134"/>
      <c r="BA191" s="134"/>
      <c r="BB191" s="134"/>
      <c r="BC191" s="134"/>
      <c r="BD191" s="365"/>
      <c r="BE191" s="134"/>
      <c r="BF191" s="160"/>
      <c r="BG191" s="160"/>
      <c r="BH191" s="160"/>
      <c r="BI191" s="160"/>
      <c r="BJ191" s="160"/>
      <c r="BK191" s="160"/>
    </row>
    <row r="192" spans="39:63" customFormat="1" x14ac:dyDescent="0.2">
      <c r="AM192" s="627"/>
      <c r="AN192" s="627"/>
      <c r="AO192" s="627"/>
      <c r="AP192" s="627"/>
      <c r="AQ192" s="227"/>
      <c r="AR192" s="227"/>
      <c r="AS192" s="227"/>
      <c r="AT192" s="348"/>
      <c r="AU192" s="134"/>
      <c r="AV192" s="347"/>
      <c r="AW192" s="134"/>
      <c r="AX192" s="351"/>
      <c r="AY192" s="351"/>
      <c r="AZ192" s="134"/>
      <c r="BA192" s="134"/>
      <c r="BB192" s="134"/>
      <c r="BC192" s="134"/>
      <c r="BD192" s="365"/>
      <c r="BE192" s="134"/>
      <c r="BF192" s="160"/>
      <c r="BG192" s="160"/>
      <c r="BH192" s="160"/>
      <c r="BI192" s="160"/>
      <c r="BJ192" s="160"/>
      <c r="BK192" s="160"/>
    </row>
    <row r="193" spans="39:63" customFormat="1" x14ac:dyDescent="0.2">
      <c r="AM193" s="627"/>
      <c r="AN193" s="627"/>
      <c r="AO193" s="627"/>
      <c r="AP193" s="627"/>
      <c r="AQ193" s="227"/>
      <c r="AR193" s="227"/>
      <c r="AS193" s="227"/>
      <c r="AT193" s="348"/>
      <c r="AU193" s="134"/>
      <c r="AV193" s="347"/>
      <c r="AW193" s="134"/>
      <c r="AX193" s="351"/>
      <c r="AY193" s="351"/>
      <c r="AZ193" s="134"/>
      <c r="BA193" s="134"/>
      <c r="BB193" s="134"/>
      <c r="BC193" s="134"/>
      <c r="BD193" s="365"/>
      <c r="BE193" s="134"/>
      <c r="BF193" s="160"/>
      <c r="BG193" s="160"/>
      <c r="BH193" s="160"/>
      <c r="BI193" s="160"/>
      <c r="BJ193" s="160"/>
      <c r="BK193" s="160"/>
    </row>
    <row r="194" spans="39:63" customFormat="1" x14ac:dyDescent="0.2">
      <c r="AM194" s="627"/>
      <c r="AN194" s="627"/>
      <c r="AO194" s="627"/>
      <c r="AP194" s="627"/>
      <c r="AQ194" s="227"/>
      <c r="AR194" s="227"/>
      <c r="AS194" s="227"/>
      <c r="AT194" s="348"/>
      <c r="AU194" s="134"/>
      <c r="AV194" s="347"/>
      <c r="AW194" s="134"/>
      <c r="AX194" s="351"/>
      <c r="AY194" s="351"/>
      <c r="AZ194" s="134"/>
      <c r="BA194" s="134"/>
      <c r="BB194" s="134"/>
      <c r="BC194" s="134"/>
      <c r="BD194" s="365"/>
      <c r="BE194" s="134"/>
      <c r="BF194" s="160"/>
      <c r="BG194" s="160"/>
      <c r="BH194" s="160"/>
      <c r="BI194" s="160"/>
      <c r="BJ194" s="160"/>
      <c r="BK194" s="160"/>
    </row>
    <row r="195" spans="39:63" customFormat="1" x14ac:dyDescent="0.2">
      <c r="AM195" s="627"/>
      <c r="AN195" s="627"/>
      <c r="AO195" s="627"/>
      <c r="AP195" s="627"/>
      <c r="AQ195" s="227"/>
      <c r="AR195" s="227"/>
      <c r="AS195" s="227"/>
      <c r="AT195" s="348"/>
      <c r="AU195" s="134"/>
      <c r="AV195" s="347"/>
      <c r="AW195" s="134"/>
      <c r="AX195" s="351"/>
      <c r="AY195" s="351"/>
      <c r="AZ195" s="134"/>
      <c r="BA195" s="134"/>
      <c r="BB195" s="134"/>
      <c r="BC195" s="134"/>
      <c r="BD195" s="365"/>
      <c r="BE195" s="134"/>
      <c r="BF195" s="160"/>
      <c r="BG195" s="160"/>
      <c r="BH195" s="160"/>
      <c r="BI195" s="160"/>
      <c r="BJ195" s="160"/>
      <c r="BK195" s="160"/>
    </row>
    <row r="196" spans="39:63" customFormat="1" x14ac:dyDescent="0.2">
      <c r="AM196" s="627"/>
      <c r="AN196" s="627"/>
      <c r="AO196" s="627"/>
      <c r="AP196" s="627"/>
      <c r="AQ196" s="227"/>
      <c r="AR196" s="227"/>
      <c r="AS196" s="227"/>
      <c r="AT196" s="348"/>
      <c r="AU196" s="134"/>
      <c r="AV196" s="347"/>
      <c r="AW196" s="134"/>
      <c r="AX196" s="351"/>
      <c r="AY196" s="351"/>
      <c r="AZ196" s="134"/>
      <c r="BA196" s="134"/>
      <c r="BB196" s="134"/>
      <c r="BC196" s="134"/>
      <c r="BD196" s="365"/>
      <c r="BE196" s="134"/>
      <c r="BF196" s="160"/>
      <c r="BG196" s="160"/>
      <c r="BH196" s="160"/>
      <c r="BI196" s="160"/>
      <c r="BJ196" s="160"/>
      <c r="BK196" s="160"/>
    </row>
    <row r="197" spans="39:63" customFormat="1" x14ac:dyDescent="0.2">
      <c r="AM197" s="627"/>
      <c r="AN197" s="627"/>
      <c r="AO197" s="627"/>
      <c r="AP197" s="627"/>
      <c r="AQ197" s="227"/>
      <c r="AR197" s="227"/>
      <c r="AS197" s="227"/>
      <c r="AT197" s="348"/>
      <c r="AU197" s="134"/>
      <c r="AV197" s="347"/>
      <c r="AW197" s="134"/>
      <c r="AX197" s="351"/>
      <c r="AY197" s="351"/>
      <c r="AZ197" s="134"/>
      <c r="BA197" s="134"/>
      <c r="BB197" s="134"/>
      <c r="BC197" s="134"/>
      <c r="BD197" s="365"/>
      <c r="BE197" s="134"/>
      <c r="BF197" s="160"/>
      <c r="BG197" s="160"/>
      <c r="BH197" s="160"/>
      <c r="BI197" s="160"/>
      <c r="BJ197" s="160"/>
      <c r="BK197" s="160"/>
    </row>
    <row r="198" spans="39:63" customFormat="1" x14ac:dyDescent="0.2">
      <c r="AM198" s="627"/>
      <c r="AN198" s="627"/>
      <c r="AO198" s="627"/>
      <c r="AP198" s="627"/>
      <c r="AQ198" s="227"/>
      <c r="AR198" s="227"/>
      <c r="AS198" s="227"/>
      <c r="AT198" s="348"/>
      <c r="AU198" s="134"/>
      <c r="AV198" s="347"/>
      <c r="AW198" s="134"/>
      <c r="AX198" s="351"/>
      <c r="AY198" s="351"/>
      <c r="AZ198" s="134"/>
      <c r="BA198" s="134"/>
      <c r="BB198" s="134"/>
      <c r="BC198" s="134"/>
      <c r="BD198" s="365"/>
      <c r="BE198" s="134"/>
      <c r="BF198" s="160"/>
      <c r="BG198" s="160"/>
      <c r="BH198" s="160"/>
      <c r="BI198" s="160"/>
      <c r="BJ198" s="160"/>
      <c r="BK198" s="160"/>
    </row>
    <row r="199" spans="39:63" customFormat="1" x14ac:dyDescent="0.2">
      <c r="AM199" s="627"/>
      <c r="AN199" s="627"/>
      <c r="AO199" s="627"/>
      <c r="AP199" s="627"/>
      <c r="AQ199" s="227"/>
      <c r="AR199" s="227"/>
      <c r="AS199" s="227"/>
      <c r="AT199" s="348"/>
      <c r="AU199" s="134"/>
      <c r="AV199" s="347"/>
      <c r="AW199" s="134"/>
      <c r="AX199" s="351"/>
      <c r="AY199" s="351"/>
      <c r="AZ199" s="134"/>
      <c r="BA199" s="134"/>
      <c r="BB199" s="134"/>
      <c r="BC199" s="134"/>
      <c r="BD199" s="365"/>
      <c r="BE199" s="134"/>
      <c r="BF199" s="160"/>
      <c r="BG199" s="160"/>
      <c r="BH199" s="160"/>
      <c r="BI199" s="160"/>
      <c r="BJ199" s="160"/>
      <c r="BK199" s="160"/>
    </row>
    <row r="200" spans="39:63" customFormat="1" x14ac:dyDescent="0.2">
      <c r="AM200" s="627"/>
      <c r="AN200" s="627"/>
      <c r="AO200" s="627"/>
      <c r="AP200" s="627"/>
      <c r="AQ200" s="227"/>
      <c r="AR200" s="227"/>
      <c r="AS200" s="227"/>
      <c r="AT200" s="348"/>
      <c r="AU200" s="134"/>
      <c r="AV200" s="347"/>
      <c r="AW200" s="134"/>
      <c r="AX200" s="351"/>
      <c r="AY200" s="351"/>
      <c r="AZ200" s="134"/>
      <c r="BA200" s="134"/>
      <c r="BB200" s="134"/>
      <c r="BC200" s="134"/>
      <c r="BD200" s="365"/>
      <c r="BE200" s="134"/>
      <c r="BF200" s="160"/>
      <c r="BG200" s="160"/>
      <c r="BH200" s="160"/>
      <c r="BI200" s="160"/>
      <c r="BJ200" s="160"/>
      <c r="BK200" s="160"/>
    </row>
    <row r="201" spans="39:63" customFormat="1" x14ac:dyDescent="0.2">
      <c r="AM201" s="627"/>
      <c r="AN201" s="627"/>
      <c r="AO201" s="627"/>
      <c r="AP201" s="627"/>
      <c r="AQ201" s="227"/>
      <c r="AR201" s="227"/>
      <c r="AS201" s="227"/>
      <c r="AT201" s="348"/>
      <c r="AU201" s="134"/>
      <c r="AV201" s="347"/>
      <c r="AW201" s="134"/>
      <c r="AX201" s="351"/>
      <c r="AY201" s="351"/>
      <c r="AZ201" s="134"/>
      <c r="BA201" s="134"/>
      <c r="BB201" s="134"/>
      <c r="BC201" s="134"/>
      <c r="BD201" s="365"/>
      <c r="BE201" s="134"/>
      <c r="BF201" s="160"/>
      <c r="BG201" s="160"/>
      <c r="BH201" s="160"/>
      <c r="BI201" s="160"/>
      <c r="BJ201" s="160"/>
      <c r="BK201" s="160"/>
    </row>
    <row r="202" spans="39:63" customFormat="1" x14ac:dyDescent="0.2">
      <c r="AM202" s="627"/>
      <c r="AN202" s="627"/>
      <c r="AO202" s="627"/>
      <c r="AP202" s="627"/>
      <c r="AQ202" s="227"/>
      <c r="AR202" s="227"/>
      <c r="AS202" s="227"/>
      <c r="AT202" s="348"/>
      <c r="AU202" s="134"/>
      <c r="AV202" s="347"/>
      <c r="AW202" s="134"/>
      <c r="AX202" s="351"/>
      <c r="AY202" s="351"/>
      <c r="AZ202" s="134"/>
      <c r="BA202" s="134"/>
      <c r="BB202" s="134"/>
      <c r="BC202" s="134"/>
      <c r="BD202" s="365"/>
      <c r="BE202" s="134"/>
      <c r="BF202" s="160"/>
      <c r="BG202" s="160"/>
      <c r="BH202" s="160"/>
      <c r="BI202" s="160"/>
      <c r="BJ202" s="160"/>
      <c r="BK202" s="160"/>
    </row>
    <row r="203" spans="39:63" customFormat="1" x14ac:dyDescent="0.2">
      <c r="AM203" s="627"/>
      <c r="AN203" s="627"/>
      <c r="AO203" s="627"/>
      <c r="AP203" s="627"/>
      <c r="AQ203" s="227"/>
      <c r="AR203" s="227"/>
      <c r="AS203" s="227"/>
      <c r="AT203" s="348"/>
      <c r="AU203" s="134"/>
      <c r="AV203" s="347"/>
      <c r="AW203" s="134"/>
      <c r="AX203" s="351"/>
      <c r="AY203" s="351"/>
      <c r="AZ203" s="134"/>
      <c r="BA203" s="134"/>
      <c r="BB203" s="134"/>
      <c r="BC203" s="134"/>
      <c r="BD203" s="365"/>
      <c r="BE203" s="134"/>
      <c r="BF203" s="160"/>
      <c r="BG203" s="160"/>
      <c r="BH203" s="160"/>
      <c r="BI203" s="160"/>
      <c r="BJ203" s="160"/>
      <c r="BK203" s="160"/>
    </row>
    <row r="204" spans="39:63" customFormat="1" x14ac:dyDescent="0.2">
      <c r="AM204" s="627"/>
      <c r="AN204" s="627"/>
      <c r="AO204" s="627"/>
      <c r="AP204" s="627"/>
      <c r="AQ204" s="227"/>
      <c r="AR204" s="227"/>
      <c r="AS204" s="227"/>
      <c r="AT204" s="348"/>
      <c r="AU204" s="134"/>
      <c r="AV204" s="347"/>
      <c r="AW204" s="134"/>
      <c r="AX204" s="351"/>
      <c r="AY204" s="351"/>
      <c r="AZ204" s="134"/>
      <c r="BA204" s="134"/>
      <c r="BB204" s="134"/>
      <c r="BC204" s="134"/>
      <c r="BD204" s="365"/>
      <c r="BE204" s="134"/>
      <c r="BF204" s="160"/>
      <c r="BG204" s="160"/>
      <c r="BH204" s="160"/>
      <c r="BI204" s="160"/>
      <c r="BJ204" s="160"/>
      <c r="BK204" s="160"/>
    </row>
    <row r="205" spans="39:63" customFormat="1" x14ac:dyDescent="0.2">
      <c r="AM205" s="627"/>
      <c r="AN205" s="627"/>
      <c r="AO205" s="627"/>
      <c r="AP205" s="627"/>
      <c r="AQ205" s="227"/>
      <c r="AR205" s="227"/>
      <c r="AS205" s="227"/>
      <c r="AT205" s="348"/>
      <c r="AU205" s="134"/>
      <c r="AV205" s="347"/>
      <c r="AW205" s="134"/>
      <c r="AX205" s="351"/>
      <c r="AY205" s="351"/>
      <c r="AZ205" s="134"/>
      <c r="BA205" s="134"/>
      <c r="BB205" s="134"/>
      <c r="BC205" s="134"/>
      <c r="BD205" s="365"/>
      <c r="BE205" s="134"/>
      <c r="BF205" s="160"/>
      <c r="BG205" s="160"/>
      <c r="BH205" s="160"/>
      <c r="BI205" s="160"/>
      <c r="BJ205" s="160"/>
      <c r="BK205" s="160"/>
    </row>
    <row r="206" spans="39:63" customFormat="1" x14ac:dyDescent="0.2">
      <c r="AM206" s="627"/>
      <c r="AN206" s="627"/>
      <c r="AO206" s="627"/>
      <c r="AP206" s="627"/>
      <c r="AQ206" s="227"/>
      <c r="AR206" s="227"/>
      <c r="AS206" s="227"/>
      <c r="AT206" s="348"/>
      <c r="AU206" s="134"/>
      <c r="AV206" s="347"/>
      <c r="AW206" s="134"/>
      <c r="AX206" s="351"/>
      <c r="AY206" s="351"/>
      <c r="AZ206" s="134"/>
      <c r="BA206" s="134"/>
      <c r="BB206" s="134"/>
      <c r="BC206" s="134"/>
      <c r="BD206" s="365"/>
      <c r="BE206" s="134"/>
      <c r="BF206" s="160"/>
      <c r="BG206" s="160"/>
      <c r="BH206" s="160"/>
      <c r="BI206" s="160"/>
      <c r="BJ206" s="160"/>
      <c r="BK206" s="160"/>
    </row>
    <row r="207" spans="39:63" customFormat="1" x14ac:dyDescent="0.2">
      <c r="AM207" s="627"/>
      <c r="AN207" s="627"/>
      <c r="AO207" s="627"/>
      <c r="AP207" s="627"/>
      <c r="AQ207" s="227"/>
      <c r="AR207" s="227"/>
      <c r="AS207" s="227"/>
      <c r="AT207" s="348"/>
      <c r="AU207" s="134"/>
      <c r="AV207" s="347"/>
      <c r="AW207" s="134"/>
      <c r="AX207" s="351"/>
      <c r="AY207" s="351"/>
      <c r="AZ207" s="134"/>
      <c r="BA207" s="134"/>
      <c r="BB207" s="134"/>
      <c r="BC207" s="134"/>
      <c r="BD207" s="365"/>
      <c r="BE207" s="134"/>
      <c r="BF207" s="160"/>
      <c r="BG207" s="160"/>
      <c r="BH207" s="160"/>
      <c r="BI207" s="160"/>
      <c r="BJ207" s="160"/>
      <c r="BK207" s="160"/>
    </row>
    <row r="208" spans="39:63" customFormat="1" x14ac:dyDescent="0.2">
      <c r="AM208" s="627"/>
      <c r="AN208" s="627"/>
      <c r="AO208" s="627"/>
      <c r="AP208" s="627"/>
      <c r="AQ208" s="227"/>
      <c r="AR208" s="227"/>
      <c r="AS208" s="227"/>
      <c r="AT208" s="348"/>
      <c r="AU208" s="134"/>
      <c r="AV208" s="347"/>
      <c r="AW208" s="134"/>
      <c r="AX208" s="351"/>
      <c r="AY208" s="351"/>
      <c r="AZ208" s="134"/>
      <c r="BA208" s="134"/>
      <c r="BB208" s="134"/>
      <c r="BC208" s="134"/>
      <c r="BD208" s="365"/>
      <c r="BE208" s="134"/>
      <c r="BF208" s="160"/>
      <c r="BG208" s="160"/>
      <c r="BH208" s="160"/>
      <c r="BI208" s="160"/>
      <c r="BJ208" s="160"/>
      <c r="BK208" s="160"/>
    </row>
    <row r="209" spans="39:63" customFormat="1" x14ac:dyDescent="0.2">
      <c r="AM209" s="627"/>
      <c r="AN209" s="627"/>
      <c r="AO209" s="627"/>
      <c r="AP209" s="627"/>
      <c r="AQ209" s="227"/>
      <c r="AR209" s="227"/>
      <c r="AS209" s="227"/>
      <c r="AT209" s="348"/>
      <c r="AU209" s="134"/>
      <c r="AV209" s="347"/>
      <c r="AW209" s="134"/>
      <c r="AX209" s="351"/>
      <c r="AY209" s="351"/>
      <c r="AZ209" s="134"/>
      <c r="BA209" s="134"/>
      <c r="BB209" s="134"/>
      <c r="BC209" s="134"/>
      <c r="BD209" s="365"/>
      <c r="BE209" s="134"/>
      <c r="BF209" s="160"/>
      <c r="BG209" s="160"/>
      <c r="BH209" s="160"/>
      <c r="BI209" s="160"/>
      <c r="BJ209" s="160"/>
      <c r="BK209" s="160"/>
    </row>
    <row r="210" spans="39:63" customFormat="1" x14ac:dyDescent="0.2">
      <c r="AM210" s="627"/>
      <c r="AN210" s="627"/>
      <c r="AO210" s="627"/>
      <c r="AP210" s="627"/>
      <c r="AQ210" s="227"/>
      <c r="AR210" s="227"/>
      <c r="AS210" s="227"/>
      <c r="AT210" s="348"/>
      <c r="AU210" s="134"/>
      <c r="AV210" s="347"/>
      <c r="AW210" s="134"/>
      <c r="AX210" s="351"/>
      <c r="AY210" s="351"/>
      <c r="AZ210" s="134"/>
      <c r="BA210" s="134"/>
      <c r="BB210" s="134"/>
      <c r="BC210" s="134"/>
      <c r="BD210" s="365"/>
      <c r="BE210" s="134"/>
      <c r="BF210" s="160"/>
      <c r="BG210" s="160"/>
      <c r="BH210" s="160"/>
      <c r="BI210" s="160"/>
      <c r="BJ210" s="160"/>
      <c r="BK210" s="160"/>
    </row>
    <row r="211" spans="39:63" customFormat="1" x14ac:dyDescent="0.2">
      <c r="AM211" s="627"/>
      <c r="AN211" s="627"/>
      <c r="AO211" s="627"/>
      <c r="AP211" s="627"/>
      <c r="AQ211" s="227"/>
      <c r="AR211" s="227"/>
      <c r="AS211" s="227"/>
      <c r="AT211" s="348"/>
      <c r="AU211" s="134"/>
      <c r="AV211" s="347"/>
      <c r="AW211" s="134"/>
      <c r="AX211" s="351"/>
      <c r="AY211" s="351"/>
      <c r="AZ211" s="134"/>
      <c r="BA211" s="134"/>
      <c r="BB211" s="134"/>
      <c r="BC211" s="134"/>
      <c r="BD211" s="365"/>
      <c r="BE211" s="134"/>
      <c r="BF211" s="160"/>
      <c r="BG211" s="160"/>
      <c r="BH211" s="160"/>
      <c r="BI211" s="160"/>
      <c r="BJ211" s="160"/>
      <c r="BK211" s="160"/>
    </row>
    <row r="212" spans="39:63" customFormat="1" x14ac:dyDescent="0.2">
      <c r="AM212" s="627"/>
      <c r="AN212" s="627"/>
      <c r="AO212" s="627"/>
      <c r="AP212" s="627"/>
      <c r="AQ212" s="227"/>
      <c r="AR212" s="227"/>
      <c r="AS212" s="227"/>
      <c r="AT212" s="348"/>
      <c r="AU212" s="134"/>
      <c r="AV212" s="347"/>
      <c r="AW212" s="134"/>
      <c r="AX212" s="351"/>
      <c r="AY212" s="351"/>
      <c r="AZ212" s="134"/>
      <c r="BA212" s="134"/>
      <c r="BB212" s="134"/>
      <c r="BC212" s="134"/>
      <c r="BD212" s="365"/>
      <c r="BE212" s="134"/>
      <c r="BF212" s="160"/>
      <c r="BG212" s="160"/>
      <c r="BH212" s="160"/>
      <c r="BI212" s="160"/>
      <c r="BJ212" s="160"/>
      <c r="BK212" s="160"/>
    </row>
    <row r="213" spans="39:63" customFormat="1" x14ac:dyDescent="0.2">
      <c r="AM213" s="627"/>
      <c r="AN213" s="627"/>
      <c r="AO213" s="627"/>
      <c r="AP213" s="627"/>
      <c r="AQ213" s="227"/>
      <c r="AR213" s="227"/>
      <c r="AS213" s="227"/>
      <c r="AT213" s="348"/>
      <c r="AU213" s="134"/>
      <c r="AV213" s="347"/>
      <c r="AW213" s="134"/>
      <c r="AX213" s="351"/>
      <c r="AY213" s="351"/>
      <c r="AZ213" s="134"/>
      <c r="BA213" s="134"/>
      <c r="BB213" s="134"/>
      <c r="BC213" s="134"/>
      <c r="BD213" s="365"/>
      <c r="BE213" s="134"/>
      <c r="BF213" s="160"/>
      <c r="BG213" s="160"/>
      <c r="BH213" s="160"/>
      <c r="BI213" s="160"/>
      <c r="BJ213" s="160"/>
      <c r="BK213" s="160"/>
    </row>
    <row r="214" spans="39:63" customFormat="1" x14ac:dyDescent="0.2">
      <c r="AM214" s="627"/>
      <c r="AN214" s="627"/>
      <c r="AO214" s="627"/>
      <c r="AP214" s="627"/>
      <c r="AQ214" s="227"/>
      <c r="AR214" s="227"/>
      <c r="AS214" s="227"/>
      <c r="AT214" s="348"/>
      <c r="AU214" s="134"/>
      <c r="AV214" s="347"/>
      <c r="AW214" s="134"/>
      <c r="AX214" s="351"/>
      <c r="AY214" s="351"/>
      <c r="AZ214" s="134"/>
      <c r="BA214" s="134"/>
      <c r="BB214" s="134"/>
      <c r="BC214" s="134"/>
      <c r="BD214" s="365"/>
      <c r="BE214" s="134"/>
      <c r="BF214" s="160"/>
      <c r="BG214" s="160"/>
      <c r="BH214" s="160"/>
      <c r="BI214" s="160"/>
      <c r="BJ214" s="160"/>
      <c r="BK214" s="160"/>
    </row>
    <row r="215" spans="39:63" customFormat="1" x14ac:dyDescent="0.2">
      <c r="AM215" s="627"/>
      <c r="AN215" s="627"/>
      <c r="AO215" s="627"/>
      <c r="AP215" s="627"/>
      <c r="AQ215" s="227"/>
      <c r="AR215" s="227"/>
      <c r="AS215" s="227"/>
      <c r="AT215" s="348"/>
      <c r="AU215" s="134"/>
      <c r="AV215" s="347"/>
      <c r="AW215" s="134"/>
      <c r="AX215" s="351"/>
      <c r="AY215" s="351"/>
      <c r="AZ215" s="134"/>
      <c r="BA215" s="134"/>
      <c r="BB215" s="134"/>
      <c r="BC215" s="134"/>
      <c r="BD215" s="365"/>
      <c r="BE215" s="134"/>
      <c r="BF215" s="160"/>
      <c r="BG215" s="160"/>
      <c r="BH215" s="160"/>
      <c r="BI215" s="160"/>
      <c r="BJ215" s="160"/>
      <c r="BK215" s="160"/>
    </row>
    <row r="216" spans="39:63" customFormat="1" x14ac:dyDescent="0.2">
      <c r="AM216" s="627"/>
      <c r="AN216" s="627"/>
      <c r="AO216" s="627"/>
      <c r="AP216" s="627"/>
      <c r="AQ216" s="227"/>
      <c r="AR216" s="227"/>
      <c r="AS216" s="227"/>
      <c r="AT216" s="348"/>
      <c r="AU216" s="134"/>
      <c r="AV216" s="347"/>
      <c r="AW216" s="134"/>
      <c r="AX216" s="351"/>
      <c r="AY216" s="351"/>
      <c r="AZ216" s="134"/>
      <c r="BA216" s="134"/>
      <c r="BB216" s="134"/>
      <c r="BC216" s="134"/>
      <c r="BD216" s="365"/>
      <c r="BE216" s="134"/>
      <c r="BF216" s="160"/>
      <c r="BG216" s="160"/>
      <c r="BH216" s="160"/>
      <c r="BI216" s="160"/>
      <c r="BJ216" s="160"/>
      <c r="BK216" s="160"/>
    </row>
    <row r="217" spans="39:63" customFormat="1" x14ac:dyDescent="0.2">
      <c r="AM217" s="627"/>
      <c r="AN217" s="627"/>
      <c r="AO217" s="627"/>
      <c r="AP217" s="627"/>
      <c r="AQ217" s="227"/>
      <c r="AR217" s="227"/>
      <c r="AS217" s="227"/>
      <c r="AT217" s="348"/>
      <c r="AU217" s="134"/>
      <c r="AV217" s="347"/>
      <c r="AW217" s="134"/>
      <c r="AX217" s="351"/>
      <c r="AY217" s="351"/>
      <c r="AZ217" s="134"/>
      <c r="BA217" s="134"/>
      <c r="BB217" s="134"/>
      <c r="BC217" s="134"/>
      <c r="BD217" s="365"/>
      <c r="BE217" s="134"/>
      <c r="BF217" s="160"/>
      <c r="BG217" s="160"/>
      <c r="BH217" s="160"/>
      <c r="BI217" s="160"/>
      <c r="BJ217" s="160"/>
      <c r="BK217" s="160"/>
    </row>
    <row r="218" spans="39:63" customFormat="1" x14ac:dyDescent="0.2">
      <c r="AM218" s="627"/>
      <c r="AN218" s="627"/>
      <c r="AO218" s="627"/>
      <c r="AP218" s="627"/>
      <c r="AQ218" s="227"/>
      <c r="AR218" s="227"/>
      <c r="AS218" s="227"/>
      <c r="AT218" s="348"/>
      <c r="AU218" s="134"/>
      <c r="AV218" s="347"/>
      <c r="AW218" s="134"/>
      <c r="AX218" s="351"/>
      <c r="AY218" s="351"/>
      <c r="AZ218" s="134"/>
      <c r="BA218" s="134"/>
      <c r="BB218" s="134"/>
      <c r="BC218" s="134"/>
      <c r="BD218" s="365"/>
      <c r="BE218" s="134"/>
      <c r="BF218" s="160"/>
      <c r="BG218" s="160"/>
      <c r="BH218" s="160"/>
      <c r="BI218" s="160"/>
      <c r="BJ218" s="160"/>
      <c r="BK218" s="160"/>
    </row>
    <row r="219" spans="39:63" customFormat="1" x14ac:dyDescent="0.2">
      <c r="AM219" s="627"/>
      <c r="AN219" s="627"/>
      <c r="AO219" s="627"/>
      <c r="AP219" s="627"/>
      <c r="AQ219" s="227"/>
      <c r="AR219" s="227"/>
      <c r="AS219" s="227"/>
      <c r="AT219" s="348"/>
      <c r="AU219" s="134"/>
      <c r="AV219" s="347"/>
      <c r="AW219" s="134"/>
      <c r="AX219" s="351"/>
      <c r="AY219" s="351"/>
      <c r="AZ219" s="134"/>
      <c r="BA219" s="134"/>
      <c r="BB219" s="134"/>
      <c r="BC219" s="134"/>
      <c r="BD219" s="365"/>
      <c r="BE219" s="134"/>
      <c r="BF219" s="160"/>
      <c r="BG219" s="160"/>
      <c r="BH219" s="160"/>
      <c r="BI219" s="160"/>
      <c r="BJ219" s="160"/>
      <c r="BK219" s="160"/>
    </row>
    <row r="220" spans="39:63" customFormat="1" x14ac:dyDescent="0.2">
      <c r="AM220" s="627"/>
      <c r="AN220" s="627"/>
      <c r="AO220" s="627"/>
      <c r="AP220" s="627"/>
      <c r="AQ220" s="227"/>
      <c r="AR220" s="227"/>
      <c r="AS220" s="227"/>
      <c r="AT220" s="348"/>
      <c r="AU220" s="134"/>
      <c r="AV220" s="347"/>
      <c r="AW220" s="134"/>
      <c r="AX220" s="351"/>
      <c r="AY220" s="351"/>
      <c r="AZ220" s="134"/>
      <c r="BA220" s="134"/>
      <c r="BB220" s="134"/>
      <c r="BC220" s="134"/>
      <c r="BD220" s="365"/>
      <c r="BE220" s="134"/>
      <c r="BF220" s="160"/>
      <c r="BG220" s="160"/>
      <c r="BH220" s="160"/>
      <c r="BI220" s="160"/>
      <c r="BJ220" s="160"/>
      <c r="BK220" s="160"/>
    </row>
    <row r="221" spans="39:63" customFormat="1" x14ac:dyDescent="0.2">
      <c r="AM221" s="627"/>
      <c r="AN221" s="627"/>
      <c r="AO221" s="627"/>
      <c r="AP221" s="627"/>
      <c r="AQ221" s="227"/>
      <c r="AR221" s="227"/>
      <c r="AS221" s="227"/>
      <c r="AT221" s="348"/>
      <c r="AU221" s="134"/>
      <c r="AV221" s="347"/>
      <c r="AW221" s="134"/>
      <c r="AX221" s="351"/>
      <c r="AY221" s="351"/>
      <c r="AZ221" s="134"/>
      <c r="BA221" s="134"/>
      <c r="BB221" s="134"/>
      <c r="BC221" s="134"/>
      <c r="BD221" s="365"/>
      <c r="BE221" s="134"/>
      <c r="BF221" s="160"/>
      <c r="BG221" s="160"/>
      <c r="BH221" s="160"/>
      <c r="BI221" s="160"/>
      <c r="BJ221" s="160"/>
      <c r="BK221" s="160"/>
    </row>
    <row r="222" spans="39:63" customFormat="1" x14ac:dyDescent="0.2">
      <c r="AM222" s="627"/>
      <c r="AN222" s="627"/>
      <c r="AO222" s="627"/>
      <c r="AP222" s="627"/>
      <c r="AQ222" s="227"/>
      <c r="AR222" s="227"/>
      <c r="AS222" s="227"/>
      <c r="AT222" s="348"/>
      <c r="AU222" s="134"/>
      <c r="AV222" s="347"/>
      <c r="AW222" s="134"/>
      <c r="AX222" s="351"/>
      <c r="AY222" s="351"/>
      <c r="AZ222" s="134"/>
      <c r="BA222" s="134"/>
      <c r="BB222" s="134"/>
      <c r="BC222" s="134"/>
      <c r="BD222" s="365"/>
      <c r="BE222" s="134"/>
      <c r="BF222" s="160"/>
      <c r="BG222" s="160"/>
      <c r="BH222" s="160"/>
      <c r="BI222" s="160"/>
      <c r="BJ222" s="160"/>
      <c r="BK222" s="160"/>
    </row>
    <row r="223" spans="39:63" customFormat="1" x14ac:dyDescent="0.2">
      <c r="AM223" s="627"/>
      <c r="AN223" s="627"/>
      <c r="AO223" s="627"/>
      <c r="AP223" s="627"/>
      <c r="AQ223" s="227"/>
      <c r="AR223" s="227"/>
      <c r="AS223" s="227"/>
      <c r="AT223" s="348"/>
      <c r="AU223" s="134"/>
      <c r="AV223" s="347"/>
      <c r="AW223" s="134"/>
      <c r="AX223" s="351"/>
      <c r="AY223" s="351"/>
      <c r="AZ223" s="134"/>
      <c r="BA223" s="134"/>
      <c r="BB223" s="134"/>
      <c r="BC223" s="134"/>
      <c r="BD223" s="365"/>
      <c r="BE223" s="134"/>
      <c r="BF223" s="160"/>
      <c r="BG223" s="160"/>
      <c r="BH223" s="160"/>
      <c r="BI223" s="160"/>
      <c r="BJ223" s="160"/>
      <c r="BK223" s="160"/>
    </row>
    <row r="224" spans="39:63" customFormat="1" x14ac:dyDescent="0.2">
      <c r="AM224" s="627"/>
      <c r="AN224" s="627"/>
      <c r="AO224" s="627"/>
      <c r="AP224" s="627"/>
      <c r="AQ224" s="227"/>
      <c r="AR224" s="227"/>
      <c r="AS224" s="227"/>
      <c r="AT224" s="348"/>
      <c r="AU224" s="134"/>
      <c r="AV224" s="347"/>
      <c r="AW224" s="134"/>
      <c r="AX224" s="351"/>
      <c r="AY224" s="351"/>
      <c r="AZ224" s="134"/>
      <c r="BA224" s="134"/>
      <c r="BB224" s="134"/>
      <c r="BC224" s="134"/>
      <c r="BD224" s="365"/>
      <c r="BE224" s="134"/>
      <c r="BF224" s="160"/>
      <c r="BG224" s="160"/>
      <c r="BH224" s="160"/>
      <c r="BI224" s="160"/>
      <c r="BJ224" s="160"/>
      <c r="BK224" s="160"/>
    </row>
    <row r="225" spans="39:63" customFormat="1" x14ac:dyDescent="0.2">
      <c r="AM225" s="627"/>
      <c r="AN225" s="627"/>
      <c r="AO225" s="627"/>
      <c r="AP225" s="627"/>
      <c r="AQ225" s="227"/>
      <c r="AR225" s="227"/>
      <c r="AS225" s="227"/>
      <c r="AT225" s="348"/>
      <c r="AU225" s="134"/>
      <c r="AV225" s="347"/>
      <c r="AW225" s="134"/>
      <c r="AX225" s="351"/>
      <c r="AY225" s="351"/>
      <c r="AZ225" s="134"/>
      <c r="BA225" s="134"/>
      <c r="BB225" s="134"/>
      <c r="BC225" s="134"/>
      <c r="BD225" s="365"/>
      <c r="BE225" s="134"/>
      <c r="BF225" s="160"/>
      <c r="BG225" s="160"/>
      <c r="BH225" s="160"/>
      <c r="BI225" s="160"/>
      <c r="BJ225" s="160"/>
      <c r="BK225" s="160"/>
    </row>
    <row r="226" spans="39:63" customFormat="1" x14ac:dyDescent="0.2">
      <c r="AM226" s="627"/>
      <c r="AN226" s="627"/>
      <c r="AO226" s="627"/>
      <c r="AP226" s="627"/>
      <c r="AQ226" s="227"/>
      <c r="AR226" s="227"/>
      <c r="AS226" s="227"/>
      <c r="AT226" s="348"/>
      <c r="AU226" s="134"/>
      <c r="AV226" s="347"/>
      <c r="AW226" s="134"/>
      <c r="AX226" s="351"/>
      <c r="AY226" s="351"/>
      <c r="AZ226" s="134"/>
      <c r="BA226" s="134"/>
      <c r="BB226" s="134"/>
      <c r="BC226" s="134"/>
      <c r="BD226" s="365"/>
      <c r="BE226" s="134"/>
      <c r="BF226" s="160"/>
      <c r="BG226" s="160"/>
      <c r="BH226" s="160"/>
      <c r="BI226" s="160"/>
      <c r="BJ226" s="160"/>
      <c r="BK226" s="160"/>
    </row>
    <row r="227" spans="39:63" customFormat="1" x14ac:dyDescent="0.2">
      <c r="AM227" s="627"/>
      <c r="AN227" s="627"/>
      <c r="AO227" s="627"/>
      <c r="AP227" s="627"/>
      <c r="AQ227" s="227"/>
      <c r="AR227" s="227"/>
      <c r="AS227" s="227"/>
      <c r="AT227" s="348"/>
      <c r="AU227" s="134"/>
      <c r="AV227" s="347"/>
      <c r="AW227" s="134"/>
      <c r="AX227" s="351"/>
      <c r="AY227" s="351"/>
      <c r="AZ227" s="134"/>
      <c r="BA227" s="134"/>
      <c r="BB227" s="134"/>
      <c r="BC227" s="134"/>
      <c r="BD227" s="365"/>
      <c r="BE227" s="134"/>
      <c r="BF227" s="160"/>
      <c r="BG227" s="160"/>
      <c r="BH227" s="160"/>
      <c r="BI227" s="160"/>
      <c r="BJ227" s="160"/>
      <c r="BK227" s="160"/>
    </row>
    <row r="228" spans="39:63" customFormat="1" x14ac:dyDescent="0.2">
      <c r="AM228" s="627"/>
      <c r="AN228" s="627"/>
      <c r="AO228" s="627"/>
      <c r="AP228" s="627"/>
      <c r="AQ228" s="227"/>
      <c r="AR228" s="227"/>
      <c r="AS228" s="227"/>
      <c r="AT228" s="348"/>
      <c r="AU228" s="134"/>
      <c r="AV228" s="347"/>
      <c r="AW228" s="134"/>
      <c r="AX228" s="351"/>
      <c r="AY228" s="351"/>
      <c r="AZ228" s="134"/>
      <c r="BA228" s="134"/>
      <c r="BB228" s="134"/>
      <c r="BC228" s="134"/>
      <c r="BD228" s="365"/>
      <c r="BE228" s="134"/>
      <c r="BF228" s="160"/>
      <c r="BG228" s="160"/>
      <c r="BH228" s="160"/>
      <c r="BI228" s="160"/>
      <c r="BJ228" s="160"/>
      <c r="BK228" s="160"/>
    </row>
    <row r="229" spans="39:63" customFormat="1" x14ac:dyDescent="0.2">
      <c r="AM229" s="627"/>
      <c r="AN229" s="627"/>
      <c r="AO229" s="627"/>
      <c r="AP229" s="627"/>
      <c r="AQ229" s="227"/>
      <c r="AR229" s="227"/>
      <c r="AS229" s="227"/>
      <c r="AT229" s="348"/>
      <c r="AU229" s="134"/>
      <c r="AV229" s="347"/>
      <c r="AW229" s="134"/>
      <c r="AX229" s="351"/>
      <c r="AY229" s="351"/>
      <c r="AZ229" s="134"/>
      <c r="BA229" s="134"/>
      <c r="BB229" s="134"/>
      <c r="BC229" s="134"/>
      <c r="BD229" s="365"/>
      <c r="BE229" s="134"/>
      <c r="BF229" s="160"/>
      <c r="BG229" s="160"/>
      <c r="BH229" s="160"/>
      <c r="BI229" s="160"/>
      <c r="BJ229" s="160"/>
      <c r="BK229" s="160"/>
    </row>
    <row r="230" spans="39:63" customFormat="1" x14ac:dyDescent="0.2">
      <c r="AM230" s="627"/>
      <c r="AN230" s="627"/>
      <c r="AO230" s="627"/>
      <c r="AP230" s="627"/>
      <c r="AQ230" s="227"/>
      <c r="AR230" s="227"/>
      <c r="AS230" s="227"/>
      <c r="AT230" s="348"/>
      <c r="AU230" s="134"/>
      <c r="AV230" s="347"/>
      <c r="AW230" s="134"/>
      <c r="AX230" s="351"/>
      <c r="AY230" s="351"/>
      <c r="AZ230" s="134"/>
      <c r="BA230" s="134"/>
      <c r="BB230" s="134"/>
      <c r="BC230" s="134"/>
      <c r="BD230" s="365"/>
      <c r="BE230" s="134"/>
      <c r="BF230" s="160"/>
      <c r="BG230" s="160"/>
      <c r="BH230" s="160"/>
      <c r="BI230" s="160"/>
      <c r="BJ230" s="160"/>
      <c r="BK230" s="160"/>
    </row>
    <row r="231" spans="39:63" customFormat="1" x14ac:dyDescent="0.2">
      <c r="AM231" s="627"/>
      <c r="AN231" s="627"/>
      <c r="AO231" s="627"/>
      <c r="AP231" s="627"/>
      <c r="AQ231" s="227"/>
      <c r="AR231" s="227"/>
      <c r="AS231" s="227"/>
      <c r="AT231" s="348"/>
      <c r="AU231" s="134"/>
      <c r="AV231" s="347"/>
      <c r="AW231" s="134"/>
      <c r="AX231" s="351"/>
      <c r="AY231" s="351"/>
      <c r="AZ231" s="134"/>
      <c r="BA231" s="134"/>
      <c r="BB231" s="134"/>
      <c r="BC231" s="134"/>
      <c r="BD231" s="365"/>
      <c r="BE231" s="134"/>
      <c r="BF231" s="160"/>
      <c r="BG231" s="160"/>
      <c r="BH231" s="160"/>
      <c r="BI231" s="160"/>
      <c r="BJ231" s="160"/>
      <c r="BK231" s="160"/>
    </row>
    <row r="232" spans="39:63" customFormat="1" x14ac:dyDescent="0.2">
      <c r="AM232" s="627"/>
      <c r="AN232" s="627"/>
      <c r="AO232" s="627"/>
      <c r="AP232" s="627"/>
      <c r="AQ232" s="227"/>
      <c r="AR232" s="227"/>
      <c r="AS232" s="227"/>
      <c r="AT232" s="348"/>
      <c r="AU232" s="134"/>
      <c r="AV232" s="347"/>
      <c r="AW232" s="134"/>
      <c r="AX232" s="351"/>
      <c r="AY232" s="351"/>
      <c r="AZ232" s="134"/>
      <c r="BA232" s="134"/>
      <c r="BB232" s="134"/>
      <c r="BC232" s="134"/>
      <c r="BD232" s="365"/>
      <c r="BE232" s="134"/>
      <c r="BF232" s="160"/>
      <c r="BG232" s="160"/>
      <c r="BH232" s="160"/>
      <c r="BI232" s="160"/>
      <c r="BJ232" s="160"/>
      <c r="BK232" s="160"/>
    </row>
    <row r="233" spans="39:63" customFormat="1" x14ac:dyDescent="0.2">
      <c r="AM233" s="627"/>
      <c r="AN233" s="627"/>
      <c r="AO233" s="627"/>
      <c r="AP233" s="627"/>
      <c r="AQ233" s="227"/>
      <c r="AR233" s="227"/>
      <c r="AS233" s="227"/>
      <c r="AT233" s="348"/>
      <c r="AU233" s="134"/>
      <c r="AV233" s="347"/>
      <c r="AW233" s="134"/>
      <c r="AX233" s="351"/>
      <c r="AY233" s="351"/>
      <c r="AZ233" s="134"/>
      <c r="BA233" s="134"/>
      <c r="BB233" s="134"/>
      <c r="BC233" s="134"/>
      <c r="BD233" s="365"/>
      <c r="BE233" s="134"/>
      <c r="BF233" s="160"/>
      <c r="BG233" s="160"/>
      <c r="BH233" s="160"/>
      <c r="BI233" s="160"/>
      <c r="BJ233" s="160"/>
      <c r="BK233" s="160"/>
    </row>
    <row r="234" spans="39:63" customFormat="1" x14ac:dyDescent="0.2">
      <c r="AM234" s="627"/>
      <c r="AN234" s="627"/>
      <c r="AO234" s="627"/>
      <c r="AP234" s="627"/>
      <c r="AQ234" s="227"/>
      <c r="AR234" s="227"/>
      <c r="AS234" s="227"/>
      <c r="AT234" s="348"/>
      <c r="AU234" s="134"/>
      <c r="AV234" s="347"/>
      <c r="AW234" s="134"/>
      <c r="AX234" s="351"/>
      <c r="AY234" s="351"/>
      <c r="AZ234" s="134"/>
      <c r="BA234" s="134"/>
      <c r="BB234" s="134"/>
      <c r="BC234" s="134"/>
      <c r="BD234" s="365"/>
      <c r="BE234" s="134"/>
      <c r="BF234" s="160"/>
      <c r="BG234" s="160"/>
      <c r="BH234" s="160"/>
      <c r="BI234" s="160"/>
      <c r="BJ234" s="160"/>
      <c r="BK234" s="160"/>
    </row>
    <row r="235" spans="39:63" customFormat="1" x14ac:dyDescent="0.2">
      <c r="AM235" s="627"/>
      <c r="AN235" s="627"/>
      <c r="AO235" s="627"/>
      <c r="AP235" s="627"/>
      <c r="AQ235" s="227"/>
      <c r="AR235" s="227"/>
      <c r="AS235" s="227"/>
      <c r="AT235" s="348"/>
      <c r="AU235" s="134"/>
      <c r="AV235" s="347"/>
      <c r="AW235" s="134"/>
      <c r="AX235" s="351"/>
      <c r="AY235" s="351"/>
      <c r="AZ235" s="134"/>
      <c r="BA235" s="134"/>
      <c r="BB235" s="134"/>
      <c r="BC235" s="134"/>
      <c r="BD235" s="365"/>
      <c r="BE235" s="134"/>
      <c r="BF235" s="160"/>
      <c r="BG235" s="160"/>
      <c r="BH235" s="160"/>
      <c r="BI235" s="160"/>
      <c r="BJ235" s="160"/>
      <c r="BK235" s="160"/>
    </row>
    <row r="236" spans="39:63" customFormat="1" x14ac:dyDescent="0.2">
      <c r="AM236" s="627"/>
      <c r="AN236" s="627"/>
      <c r="AO236" s="627"/>
      <c r="AP236" s="627"/>
      <c r="AQ236" s="227"/>
      <c r="AR236" s="227"/>
      <c r="AS236" s="227"/>
      <c r="AT236" s="348"/>
      <c r="AU236" s="134"/>
      <c r="AV236" s="347"/>
      <c r="AW236" s="134"/>
      <c r="AX236" s="351"/>
      <c r="AY236" s="351"/>
      <c r="AZ236" s="134"/>
      <c r="BA236" s="134"/>
      <c r="BB236" s="134"/>
      <c r="BC236" s="134"/>
      <c r="BD236" s="365"/>
      <c r="BE236" s="134"/>
      <c r="BF236" s="160"/>
      <c r="BG236" s="160"/>
      <c r="BH236" s="160"/>
      <c r="BI236" s="160"/>
      <c r="BJ236" s="160"/>
      <c r="BK236" s="160"/>
    </row>
    <row r="237" spans="39:63" customFormat="1" x14ac:dyDescent="0.2">
      <c r="AM237" s="627"/>
      <c r="AN237" s="627"/>
      <c r="AO237" s="627"/>
      <c r="AP237" s="627"/>
      <c r="AQ237" s="227"/>
      <c r="AR237" s="227"/>
      <c r="AS237" s="227"/>
      <c r="AT237" s="348"/>
      <c r="AU237" s="134"/>
      <c r="AV237" s="347"/>
      <c r="AW237" s="134"/>
      <c r="AX237" s="351"/>
      <c r="AY237" s="351"/>
      <c r="AZ237" s="134"/>
      <c r="BA237" s="134"/>
      <c r="BB237" s="134"/>
      <c r="BC237" s="134"/>
      <c r="BD237" s="365"/>
      <c r="BE237" s="134"/>
      <c r="BF237" s="160"/>
      <c r="BG237" s="160"/>
      <c r="BH237" s="160"/>
      <c r="BI237" s="160"/>
      <c r="BJ237" s="160"/>
      <c r="BK237" s="160"/>
    </row>
    <row r="238" spans="39:63" customFormat="1" x14ac:dyDescent="0.2">
      <c r="AM238" s="627"/>
      <c r="AN238" s="627"/>
      <c r="AO238" s="627"/>
      <c r="AP238" s="627"/>
      <c r="AQ238" s="227"/>
      <c r="AR238" s="227"/>
      <c r="AS238" s="227"/>
      <c r="AT238" s="348"/>
      <c r="AU238" s="134"/>
      <c r="AV238" s="347"/>
      <c r="AW238" s="134"/>
      <c r="AX238" s="351"/>
      <c r="AY238" s="351"/>
      <c r="AZ238" s="134"/>
      <c r="BA238" s="134"/>
      <c r="BB238" s="134"/>
      <c r="BC238" s="134"/>
      <c r="BD238" s="365"/>
      <c r="BE238" s="134"/>
      <c r="BF238" s="160"/>
      <c r="BG238" s="160"/>
      <c r="BH238" s="160"/>
      <c r="BI238" s="160"/>
      <c r="BJ238" s="160"/>
      <c r="BK238" s="160"/>
    </row>
    <row r="239" spans="39:63" customFormat="1" x14ac:dyDescent="0.2">
      <c r="AM239" s="627"/>
      <c r="AN239" s="627"/>
      <c r="AO239" s="627"/>
      <c r="AP239" s="627"/>
      <c r="AQ239" s="227"/>
      <c r="AR239" s="227"/>
      <c r="AS239" s="227"/>
      <c r="AT239" s="348"/>
      <c r="AU239" s="134"/>
      <c r="AV239" s="347"/>
      <c r="AW239" s="134"/>
      <c r="AX239" s="351"/>
      <c r="AY239" s="351"/>
      <c r="AZ239" s="134"/>
      <c r="BA239" s="134"/>
      <c r="BB239" s="134"/>
      <c r="BC239" s="134"/>
      <c r="BD239" s="365"/>
      <c r="BE239" s="134"/>
      <c r="BF239" s="160"/>
      <c r="BG239" s="160"/>
      <c r="BH239" s="160"/>
      <c r="BI239" s="160"/>
      <c r="BJ239" s="160"/>
      <c r="BK239" s="160"/>
    </row>
    <row r="240" spans="39:63" customFormat="1" x14ac:dyDescent="0.2">
      <c r="AM240" s="627"/>
      <c r="AN240" s="627"/>
      <c r="AO240" s="627"/>
      <c r="AP240" s="627"/>
      <c r="AQ240" s="227"/>
      <c r="AR240" s="227"/>
      <c r="AS240" s="227"/>
      <c r="AT240" s="348"/>
      <c r="AU240" s="134"/>
      <c r="AV240" s="347"/>
      <c r="AW240" s="134"/>
      <c r="AX240" s="351"/>
      <c r="AY240" s="351"/>
      <c r="AZ240" s="134"/>
      <c r="BA240" s="134"/>
      <c r="BB240" s="134"/>
      <c r="BC240" s="134"/>
      <c r="BD240" s="365"/>
      <c r="BE240" s="134"/>
      <c r="BF240" s="160"/>
      <c r="BG240" s="160"/>
      <c r="BH240" s="160"/>
      <c r="BI240" s="160"/>
      <c r="BJ240" s="160"/>
      <c r="BK240" s="160"/>
    </row>
    <row r="241" spans="39:63" customFormat="1" x14ac:dyDescent="0.2">
      <c r="AM241" s="627"/>
      <c r="AN241" s="627"/>
      <c r="AO241" s="627"/>
      <c r="AP241" s="627"/>
      <c r="AQ241" s="227"/>
      <c r="AR241" s="227"/>
      <c r="AS241" s="227"/>
      <c r="AT241" s="348"/>
      <c r="AU241" s="134"/>
      <c r="AV241" s="347"/>
      <c r="AW241" s="134"/>
      <c r="AX241" s="351"/>
      <c r="AY241" s="351"/>
      <c r="AZ241" s="134"/>
      <c r="BA241" s="134"/>
      <c r="BB241" s="134"/>
      <c r="BC241" s="134"/>
      <c r="BD241" s="365"/>
      <c r="BE241" s="134"/>
      <c r="BF241" s="160"/>
      <c r="BG241" s="160"/>
      <c r="BH241" s="160"/>
      <c r="BI241" s="160"/>
      <c r="BJ241" s="160"/>
      <c r="BK241" s="160"/>
    </row>
    <row r="242" spans="39:63" customFormat="1" x14ac:dyDescent="0.2">
      <c r="AM242" s="627"/>
      <c r="AN242" s="627"/>
      <c r="AO242" s="627"/>
      <c r="AP242" s="627"/>
      <c r="AQ242" s="227"/>
      <c r="AR242" s="227"/>
      <c r="AS242" s="227"/>
      <c r="AT242" s="348"/>
      <c r="AU242" s="134"/>
      <c r="AV242" s="347"/>
      <c r="AW242" s="134"/>
      <c r="AX242" s="351"/>
      <c r="AY242" s="351"/>
      <c r="AZ242" s="134"/>
      <c r="BA242" s="134"/>
      <c r="BB242" s="134"/>
      <c r="BC242" s="134"/>
      <c r="BD242" s="365"/>
      <c r="BE242" s="134"/>
      <c r="BF242" s="160"/>
      <c r="BG242" s="160"/>
      <c r="BH242" s="160"/>
      <c r="BI242" s="160"/>
      <c r="BJ242" s="160"/>
      <c r="BK242" s="160"/>
    </row>
    <row r="243" spans="39:63" customFormat="1" x14ac:dyDescent="0.2">
      <c r="AM243" s="627"/>
      <c r="AN243" s="627"/>
      <c r="AO243" s="627"/>
      <c r="AP243" s="627"/>
      <c r="AQ243" s="227"/>
      <c r="AR243" s="227"/>
      <c r="AS243" s="227"/>
      <c r="AT243" s="348"/>
      <c r="AU243" s="134"/>
      <c r="AV243" s="347"/>
      <c r="AW243" s="134"/>
      <c r="AX243" s="351"/>
      <c r="AY243" s="351"/>
      <c r="AZ243" s="134"/>
      <c r="BA243" s="134"/>
      <c r="BB243" s="134"/>
      <c r="BC243" s="134"/>
      <c r="BD243" s="365"/>
      <c r="BE243" s="134"/>
      <c r="BF243" s="160"/>
      <c r="BG243" s="160"/>
      <c r="BH243" s="160"/>
      <c r="BI243" s="160"/>
      <c r="BJ243" s="160"/>
      <c r="BK243" s="160"/>
    </row>
    <row r="244" spans="39:63" customFormat="1" x14ac:dyDescent="0.2">
      <c r="AM244" s="627"/>
      <c r="AN244" s="627"/>
      <c r="AO244" s="627"/>
      <c r="AP244" s="627"/>
      <c r="AQ244" s="227"/>
      <c r="AR244" s="227"/>
      <c r="AS244" s="227"/>
      <c r="AT244" s="348"/>
      <c r="AU244" s="134"/>
      <c r="AV244" s="347"/>
      <c r="AW244" s="134"/>
      <c r="AX244" s="351"/>
      <c r="AY244" s="351"/>
      <c r="AZ244" s="134"/>
      <c r="BA244" s="134"/>
      <c r="BB244" s="134"/>
      <c r="BC244" s="134"/>
      <c r="BD244" s="365"/>
      <c r="BE244" s="134"/>
      <c r="BF244" s="160"/>
      <c r="BG244" s="160"/>
      <c r="BH244" s="160"/>
      <c r="BI244" s="160"/>
      <c r="BJ244" s="160"/>
      <c r="BK244" s="160"/>
    </row>
    <row r="245" spans="39:63" customFormat="1" x14ac:dyDescent="0.2">
      <c r="AM245" s="627"/>
      <c r="AN245" s="627"/>
      <c r="AO245" s="627"/>
      <c r="AP245" s="627"/>
      <c r="AQ245" s="227"/>
      <c r="AR245" s="227"/>
      <c r="AS245" s="227"/>
      <c r="AT245" s="348"/>
      <c r="AU245" s="134"/>
      <c r="AV245" s="347"/>
      <c r="AW245" s="134"/>
      <c r="AX245" s="351"/>
      <c r="AY245" s="351"/>
      <c r="AZ245" s="134"/>
      <c r="BA245" s="134"/>
      <c r="BB245" s="134"/>
      <c r="BC245" s="134"/>
      <c r="BD245" s="365"/>
      <c r="BE245" s="134"/>
      <c r="BF245" s="160"/>
      <c r="BG245" s="160"/>
      <c r="BH245" s="160"/>
      <c r="BI245" s="160"/>
      <c r="BJ245" s="160"/>
      <c r="BK245" s="160"/>
    </row>
    <row r="246" spans="39:63" customFormat="1" x14ac:dyDescent="0.2">
      <c r="AM246" s="627"/>
      <c r="AN246" s="627"/>
      <c r="AO246" s="627"/>
      <c r="AP246" s="627"/>
      <c r="AQ246" s="227"/>
      <c r="AR246" s="227"/>
      <c r="AS246" s="227"/>
      <c r="AT246" s="348"/>
      <c r="AU246" s="134"/>
      <c r="AV246" s="347"/>
      <c r="AW246" s="134"/>
      <c r="AX246" s="351"/>
      <c r="AY246" s="351"/>
      <c r="AZ246" s="134"/>
      <c r="BA246" s="134"/>
      <c r="BB246" s="134"/>
      <c r="BC246" s="134"/>
      <c r="BD246" s="365"/>
      <c r="BE246" s="134"/>
      <c r="BF246" s="160"/>
      <c r="BG246" s="160"/>
      <c r="BH246" s="160"/>
      <c r="BI246" s="160"/>
      <c r="BJ246" s="160"/>
      <c r="BK246" s="160"/>
    </row>
    <row r="247" spans="39:63" customFormat="1" x14ac:dyDescent="0.2">
      <c r="AM247" s="627"/>
      <c r="AN247" s="627"/>
      <c r="AO247" s="627"/>
      <c r="AP247" s="627"/>
      <c r="AQ247" s="227"/>
      <c r="AR247" s="227"/>
      <c r="AS247" s="227"/>
      <c r="AT247" s="348"/>
      <c r="AU247" s="134"/>
      <c r="AV247" s="347"/>
      <c r="AW247" s="134"/>
      <c r="AX247" s="351"/>
      <c r="AY247" s="351"/>
      <c r="AZ247" s="134"/>
      <c r="BA247" s="134"/>
      <c r="BB247" s="134"/>
      <c r="BC247" s="134"/>
      <c r="BD247" s="365"/>
      <c r="BE247" s="134"/>
      <c r="BF247" s="160"/>
      <c r="BG247" s="160"/>
      <c r="BH247" s="160"/>
      <c r="BI247" s="160"/>
      <c r="BJ247" s="160"/>
      <c r="BK247" s="160"/>
    </row>
    <row r="248" spans="39:63" customFormat="1" x14ac:dyDescent="0.2">
      <c r="AM248" s="627"/>
      <c r="AN248" s="627"/>
      <c r="AO248" s="627"/>
      <c r="AP248" s="627"/>
      <c r="AQ248" s="227"/>
      <c r="AR248" s="227"/>
      <c r="AS248" s="227"/>
      <c r="AT248" s="348"/>
      <c r="AU248" s="134"/>
      <c r="AV248" s="347"/>
      <c r="AW248" s="134"/>
      <c r="AX248" s="351"/>
      <c r="AY248" s="351"/>
      <c r="AZ248" s="134"/>
      <c r="BA248" s="134"/>
      <c r="BB248" s="134"/>
      <c r="BC248" s="134"/>
      <c r="BD248" s="365"/>
      <c r="BE248" s="134"/>
      <c r="BF248" s="160"/>
      <c r="BG248" s="160"/>
      <c r="BH248" s="160"/>
      <c r="BI248" s="160"/>
      <c r="BJ248" s="160"/>
      <c r="BK248" s="160"/>
    </row>
    <row r="249" spans="39:63" customFormat="1" x14ac:dyDescent="0.2">
      <c r="AM249" s="627"/>
      <c r="AN249" s="627"/>
      <c r="AO249" s="627"/>
      <c r="AP249" s="627"/>
      <c r="AQ249" s="227"/>
      <c r="AR249" s="227"/>
      <c r="AS249" s="227"/>
      <c r="AT249" s="348"/>
      <c r="AU249" s="134"/>
      <c r="AV249" s="347"/>
      <c r="AW249" s="134"/>
      <c r="AX249" s="351"/>
      <c r="AY249" s="351"/>
      <c r="AZ249" s="134"/>
      <c r="BA249" s="134"/>
      <c r="BB249" s="134"/>
      <c r="BC249" s="134"/>
      <c r="BD249" s="365"/>
      <c r="BE249" s="134"/>
      <c r="BF249" s="160"/>
      <c r="BG249" s="160"/>
      <c r="BH249" s="160"/>
      <c r="BI249" s="160"/>
      <c r="BJ249" s="160"/>
      <c r="BK249" s="160"/>
    </row>
    <row r="250" spans="39:63" customFormat="1" x14ac:dyDescent="0.2">
      <c r="AM250" s="627"/>
      <c r="AN250" s="627"/>
      <c r="AO250" s="627"/>
      <c r="AP250" s="627"/>
      <c r="AQ250" s="227"/>
      <c r="AR250" s="227"/>
      <c r="AS250" s="227"/>
      <c r="AT250" s="348"/>
      <c r="AU250" s="134"/>
      <c r="AV250" s="347"/>
      <c r="AW250" s="134"/>
      <c r="AX250" s="351"/>
      <c r="AY250" s="351"/>
      <c r="AZ250" s="134"/>
      <c r="BA250" s="134"/>
      <c r="BB250" s="134"/>
      <c r="BC250" s="134"/>
      <c r="BD250" s="365"/>
      <c r="BE250" s="134"/>
      <c r="BF250" s="160"/>
      <c r="BG250" s="160"/>
      <c r="BH250" s="160"/>
      <c r="BI250" s="160"/>
      <c r="BJ250" s="160"/>
      <c r="BK250" s="160"/>
    </row>
    <row r="251" spans="39:63" customFormat="1" x14ac:dyDescent="0.2">
      <c r="AM251" s="627"/>
      <c r="AN251" s="627"/>
      <c r="AO251" s="627"/>
      <c r="AP251" s="627"/>
      <c r="AQ251" s="227"/>
      <c r="AR251" s="227"/>
      <c r="AS251" s="227"/>
      <c r="AT251" s="348"/>
      <c r="AU251" s="134"/>
      <c r="AV251" s="347"/>
      <c r="AW251" s="134"/>
      <c r="AX251" s="351"/>
      <c r="AY251" s="351"/>
      <c r="AZ251" s="134"/>
      <c r="BA251" s="134"/>
      <c r="BB251" s="134"/>
      <c r="BC251" s="134"/>
      <c r="BD251" s="365"/>
      <c r="BE251" s="134"/>
      <c r="BF251" s="160"/>
      <c r="BG251" s="160"/>
      <c r="BH251" s="160"/>
      <c r="BI251" s="160"/>
      <c r="BJ251" s="160"/>
      <c r="BK251" s="160"/>
    </row>
    <row r="252" spans="39:63" customFormat="1" x14ac:dyDescent="0.2">
      <c r="AM252" s="627"/>
      <c r="AN252" s="627"/>
      <c r="AO252" s="627"/>
      <c r="AP252" s="627"/>
      <c r="AQ252" s="227"/>
      <c r="AR252" s="227"/>
      <c r="AS252" s="227"/>
      <c r="AT252" s="348"/>
      <c r="AU252" s="134"/>
      <c r="AV252" s="347"/>
      <c r="AW252" s="134"/>
      <c r="AX252" s="351"/>
      <c r="AY252" s="351"/>
      <c r="AZ252" s="134"/>
      <c r="BA252" s="134"/>
      <c r="BB252" s="134"/>
      <c r="BC252" s="134"/>
      <c r="BD252" s="365"/>
      <c r="BE252" s="134"/>
      <c r="BF252" s="160"/>
      <c r="BG252" s="160"/>
      <c r="BH252" s="160"/>
      <c r="BI252" s="160"/>
      <c r="BJ252" s="160"/>
      <c r="BK252" s="160"/>
    </row>
    <row r="253" spans="39:63" customFormat="1" x14ac:dyDescent="0.2">
      <c r="AM253" s="627"/>
      <c r="AN253" s="627"/>
      <c r="AO253" s="627"/>
      <c r="AP253" s="627"/>
      <c r="AQ253" s="227"/>
      <c r="AR253" s="227"/>
      <c r="AS253" s="227"/>
      <c r="AT253" s="348"/>
      <c r="AU253" s="134"/>
      <c r="AV253" s="347"/>
      <c r="AW253" s="134"/>
      <c r="AX253" s="351"/>
      <c r="AY253" s="351"/>
      <c r="AZ253" s="134"/>
      <c r="BA253" s="134"/>
      <c r="BB253" s="134"/>
      <c r="BC253" s="134"/>
      <c r="BD253" s="365"/>
      <c r="BE253" s="134"/>
      <c r="BF253" s="160"/>
      <c r="BG253" s="160"/>
      <c r="BH253" s="160"/>
      <c r="BI253" s="160"/>
      <c r="BJ253" s="160"/>
      <c r="BK253" s="160"/>
    </row>
    <row r="254" spans="39:63" customFormat="1" x14ac:dyDescent="0.2">
      <c r="AM254" s="627"/>
      <c r="AN254" s="627"/>
      <c r="AO254" s="627"/>
      <c r="AP254" s="627"/>
      <c r="AQ254" s="227"/>
      <c r="AR254" s="227"/>
      <c r="AS254" s="227"/>
      <c r="AT254" s="348"/>
      <c r="AU254" s="134"/>
      <c r="AV254" s="347"/>
      <c r="AW254" s="134"/>
      <c r="AX254" s="351"/>
      <c r="AY254" s="351"/>
      <c r="AZ254" s="134"/>
      <c r="BA254" s="134"/>
      <c r="BB254" s="134"/>
      <c r="BC254" s="134"/>
      <c r="BD254" s="365"/>
      <c r="BE254" s="134"/>
      <c r="BF254" s="160"/>
      <c r="BG254" s="160"/>
      <c r="BH254" s="160"/>
      <c r="BI254" s="160"/>
      <c r="BJ254" s="160"/>
      <c r="BK254" s="160"/>
    </row>
    <row r="255" spans="39:63" customFormat="1" x14ac:dyDescent="0.2">
      <c r="AM255" s="627"/>
      <c r="AN255" s="627"/>
      <c r="AO255" s="627"/>
      <c r="AP255" s="627"/>
      <c r="AQ255" s="227"/>
      <c r="AR255" s="227"/>
      <c r="AS255" s="227"/>
      <c r="AT255" s="348"/>
      <c r="AU255" s="134"/>
      <c r="AV255" s="347"/>
      <c r="AW255" s="134"/>
      <c r="AX255" s="351"/>
      <c r="AY255" s="351"/>
      <c r="AZ255" s="134"/>
      <c r="BA255" s="134"/>
      <c r="BB255" s="134"/>
      <c r="BC255" s="134"/>
      <c r="BD255" s="365"/>
      <c r="BE255" s="134"/>
      <c r="BF255" s="160"/>
      <c r="BG255" s="160"/>
      <c r="BH255" s="160"/>
      <c r="BI255" s="160"/>
      <c r="BJ255" s="160"/>
      <c r="BK255" s="160"/>
    </row>
    <row r="256" spans="39:63" customFormat="1" x14ac:dyDescent="0.2">
      <c r="AM256" s="627"/>
      <c r="AN256" s="627"/>
      <c r="AO256" s="627"/>
      <c r="AP256" s="627"/>
      <c r="AQ256" s="227"/>
      <c r="AR256" s="227"/>
      <c r="AS256" s="227"/>
      <c r="AT256" s="348"/>
      <c r="AU256" s="134"/>
      <c r="AV256" s="347"/>
      <c r="AW256" s="134"/>
      <c r="AX256" s="351"/>
      <c r="AY256" s="351"/>
      <c r="AZ256" s="134"/>
      <c r="BA256" s="134"/>
      <c r="BB256" s="134"/>
      <c r="BC256" s="134"/>
      <c r="BD256" s="365"/>
      <c r="BE256" s="134"/>
      <c r="BF256" s="160"/>
      <c r="BG256" s="160"/>
      <c r="BH256" s="160"/>
      <c r="BI256" s="160"/>
      <c r="BJ256" s="160"/>
      <c r="BK256" s="160"/>
    </row>
    <row r="257" spans="39:63" customFormat="1" x14ac:dyDescent="0.2">
      <c r="AM257" s="627"/>
      <c r="AN257" s="627"/>
      <c r="AO257" s="627"/>
      <c r="AP257" s="627"/>
      <c r="AQ257" s="227"/>
      <c r="AR257" s="227"/>
      <c r="AS257" s="227"/>
      <c r="AT257" s="348"/>
      <c r="AU257" s="134"/>
      <c r="AV257" s="347"/>
      <c r="AW257" s="134"/>
      <c r="AX257" s="351"/>
      <c r="AY257" s="351"/>
      <c r="AZ257" s="134"/>
      <c r="BA257" s="134"/>
      <c r="BB257" s="134"/>
      <c r="BC257" s="134"/>
      <c r="BD257" s="365"/>
      <c r="BE257" s="134"/>
      <c r="BF257" s="160"/>
      <c r="BG257" s="160"/>
      <c r="BH257" s="160"/>
      <c r="BI257" s="160"/>
      <c r="BJ257" s="160"/>
      <c r="BK257" s="160"/>
    </row>
    <row r="258" spans="39:63" customFormat="1" x14ac:dyDescent="0.2">
      <c r="AM258" s="627"/>
      <c r="AN258" s="627"/>
      <c r="AO258" s="627"/>
      <c r="AP258" s="627"/>
      <c r="AQ258" s="227"/>
      <c r="AR258" s="227"/>
      <c r="AS258" s="227"/>
      <c r="AT258" s="348"/>
      <c r="AU258" s="134"/>
      <c r="AV258" s="347"/>
      <c r="AW258" s="134"/>
      <c r="AX258" s="351"/>
      <c r="AY258" s="351"/>
      <c r="AZ258" s="134"/>
      <c r="BA258" s="134"/>
      <c r="BB258" s="134"/>
      <c r="BC258" s="134"/>
      <c r="BD258" s="365"/>
      <c r="BE258" s="134"/>
      <c r="BF258" s="160"/>
      <c r="BG258" s="160"/>
      <c r="BH258" s="160"/>
      <c r="BI258" s="160"/>
      <c r="BJ258" s="160"/>
      <c r="BK258" s="160"/>
    </row>
    <row r="259" spans="39:63" customFormat="1" x14ac:dyDescent="0.2">
      <c r="AM259" s="627"/>
      <c r="AN259" s="627"/>
      <c r="AO259" s="627"/>
      <c r="AP259" s="627"/>
      <c r="AQ259" s="227"/>
      <c r="AR259" s="227"/>
      <c r="AS259" s="227"/>
      <c r="AT259" s="348"/>
      <c r="AU259" s="134"/>
      <c r="AV259" s="347"/>
      <c r="AW259" s="134"/>
      <c r="AX259" s="351"/>
      <c r="AY259" s="351"/>
      <c r="AZ259" s="134"/>
      <c r="BA259" s="134"/>
      <c r="BB259" s="134"/>
      <c r="BC259" s="134"/>
      <c r="BD259" s="365"/>
      <c r="BE259" s="134"/>
      <c r="BF259" s="160"/>
      <c r="BG259" s="160"/>
      <c r="BH259" s="160"/>
      <c r="BI259" s="160"/>
      <c r="BJ259" s="160"/>
      <c r="BK259" s="160"/>
    </row>
    <row r="260" spans="39:63" customFormat="1" x14ac:dyDescent="0.2">
      <c r="AM260" s="627"/>
      <c r="AN260" s="627"/>
      <c r="AO260" s="627"/>
      <c r="AP260" s="627"/>
      <c r="AQ260" s="227"/>
      <c r="AR260" s="227"/>
      <c r="AS260" s="227"/>
      <c r="AT260" s="348"/>
      <c r="AU260" s="134"/>
      <c r="AV260" s="347"/>
      <c r="AW260" s="134"/>
      <c r="AX260" s="351"/>
      <c r="AY260" s="351"/>
      <c r="AZ260" s="134"/>
      <c r="BA260" s="134"/>
      <c r="BB260" s="134"/>
      <c r="BC260" s="134"/>
      <c r="BD260" s="365"/>
      <c r="BE260" s="134"/>
      <c r="BF260" s="160"/>
      <c r="BG260" s="160"/>
      <c r="BH260" s="160"/>
      <c r="BI260" s="160"/>
      <c r="BJ260" s="160"/>
      <c r="BK260" s="160"/>
    </row>
    <row r="261" spans="39:63" customFormat="1" x14ac:dyDescent="0.2">
      <c r="AM261" s="627"/>
      <c r="AN261" s="627"/>
      <c r="AO261" s="627"/>
      <c r="AP261" s="627"/>
      <c r="AQ261" s="227"/>
      <c r="AR261" s="227"/>
      <c r="AS261" s="227"/>
      <c r="AT261" s="348"/>
      <c r="AU261" s="134"/>
      <c r="AV261" s="347"/>
      <c r="AW261" s="134"/>
      <c r="AX261" s="351"/>
      <c r="AY261" s="351"/>
      <c r="AZ261" s="134"/>
      <c r="BA261" s="134"/>
      <c r="BB261" s="134"/>
      <c r="BC261" s="134"/>
      <c r="BD261" s="365"/>
      <c r="BE261" s="134"/>
      <c r="BF261" s="160"/>
      <c r="BG261" s="160"/>
      <c r="BH261" s="160"/>
      <c r="BI261" s="160"/>
      <c r="BJ261" s="160"/>
      <c r="BK261" s="160"/>
    </row>
    <row r="262" spans="39:63" customFormat="1" x14ac:dyDescent="0.2">
      <c r="AM262" s="627"/>
      <c r="AN262" s="627"/>
      <c r="AO262" s="627"/>
      <c r="AP262" s="627"/>
      <c r="AQ262" s="227"/>
      <c r="AR262" s="227"/>
      <c r="AS262" s="227"/>
      <c r="AT262" s="348"/>
      <c r="AU262" s="134"/>
      <c r="AV262" s="347"/>
      <c r="AW262" s="134"/>
      <c r="AX262" s="351"/>
      <c r="AY262" s="351"/>
      <c r="AZ262" s="134"/>
      <c r="BA262" s="134"/>
      <c r="BB262" s="134"/>
      <c r="BC262" s="134"/>
      <c r="BD262" s="365"/>
      <c r="BE262" s="134"/>
      <c r="BF262" s="160"/>
      <c r="BG262" s="160"/>
      <c r="BH262" s="160"/>
      <c r="BI262" s="160"/>
      <c r="BJ262" s="160"/>
      <c r="BK262" s="160"/>
    </row>
    <row r="263" spans="39:63" customFormat="1" x14ac:dyDescent="0.2">
      <c r="AM263" s="627"/>
      <c r="AN263" s="627"/>
      <c r="AO263" s="627"/>
      <c r="AP263" s="627"/>
      <c r="AQ263" s="227"/>
      <c r="AR263" s="227"/>
      <c r="AS263" s="227"/>
      <c r="AT263" s="348"/>
      <c r="AU263" s="134"/>
      <c r="AV263" s="347"/>
      <c r="AW263" s="134"/>
      <c r="AX263" s="351"/>
      <c r="AY263" s="351"/>
      <c r="AZ263" s="134"/>
      <c r="BA263" s="134"/>
      <c r="BB263" s="134"/>
      <c r="BC263" s="134"/>
      <c r="BD263" s="365"/>
      <c r="BE263" s="134"/>
      <c r="BF263" s="160"/>
      <c r="BG263" s="160"/>
      <c r="BH263" s="160"/>
      <c r="BI263" s="160"/>
      <c r="BJ263" s="160"/>
      <c r="BK263" s="160"/>
    </row>
    <row r="264" spans="39:63" customFormat="1" x14ac:dyDescent="0.2">
      <c r="AM264" s="627"/>
      <c r="AN264" s="627"/>
      <c r="AO264" s="627"/>
      <c r="AP264" s="627"/>
      <c r="AQ264" s="227"/>
      <c r="AR264" s="227"/>
      <c r="AS264" s="227"/>
      <c r="AT264" s="348"/>
      <c r="AU264" s="134"/>
      <c r="AV264" s="347"/>
      <c r="AW264" s="134"/>
      <c r="AX264" s="351"/>
      <c r="AY264" s="351"/>
      <c r="AZ264" s="134"/>
      <c r="BA264" s="134"/>
      <c r="BB264" s="134"/>
      <c r="BC264" s="134"/>
      <c r="BD264" s="365"/>
      <c r="BE264" s="134"/>
      <c r="BF264" s="160"/>
      <c r="BG264" s="160"/>
      <c r="BH264" s="160"/>
      <c r="BI264" s="160"/>
      <c r="BJ264" s="160"/>
      <c r="BK264" s="160"/>
    </row>
    <row r="265" spans="39:63" customFormat="1" x14ac:dyDescent="0.2">
      <c r="AM265" s="627"/>
      <c r="AN265" s="627"/>
      <c r="AO265" s="627"/>
      <c r="AP265" s="627"/>
      <c r="AQ265" s="227"/>
      <c r="AR265" s="227"/>
      <c r="AS265" s="227"/>
      <c r="AT265" s="348"/>
      <c r="AU265" s="134"/>
      <c r="AV265" s="347"/>
      <c r="AW265" s="134"/>
      <c r="AX265" s="351"/>
      <c r="AY265" s="351"/>
      <c r="AZ265" s="134"/>
      <c r="BA265" s="134"/>
      <c r="BB265" s="134"/>
      <c r="BC265" s="134"/>
      <c r="BD265" s="365"/>
      <c r="BE265" s="134"/>
      <c r="BF265" s="160"/>
      <c r="BG265" s="160"/>
      <c r="BH265" s="160"/>
      <c r="BI265" s="160"/>
      <c r="BJ265" s="160"/>
      <c r="BK265" s="160"/>
    </row>
    <row r="266" spans="39:63" customFormat="1" x14ac:dyDescent="0.2">
      <c r="AM266" s="627"/>
      <c r="AN266" s="627"/>
      <c r="AO266" s="627"/>
      <c r="AP266" s="627"/>
      <c r="AQ266" s="227"/>
      <c r="AR266" s="227"/>
      <c r="AS266" s="227"/>
      <c r="AT266" s="348"/>
      <c r="AU266" s="134"/>
      <c r="AV266" s="347"/>
      <c r="AW266" s="134"/>
      <c r="AX266" s="351"/>
      <c r="AY266" s="351"/>
      <c r="AZ266" s="134"/>
      <c r="BA266" s="134"/>
      <c r="BB266" s="134"/>
      <c r="BC266" s="134"/>
      <c r="BD266" s="365"/>
      <c r="BE266" s="134"/>
      <c r="BF266" s="160"/>
      <c r="BG266" s="160"/>
      <c r="BH266" s="160"/>
      <c r="BI266" s="160"/>
      <c r="BJ266" s="160"/>
      <c r="BK266" s="160"/>
    </row>
    <row r="267" spans="39:63" customFormat="1" x14ac:dyDescent="0.2">
      <c r="AM267" s="627"/>
      <c r="AN267" s="627"/>
      <c r="AO267" s="627"/>
      <c r="AP267" s="627"/>
      <c r="AQ267" s="227"/>
      <c r="AR267" s="227"/>
      <c r="AS267" s="227"/>
      <c r="AT267" s="348"/>
      <c r="AU267" s="134"/>
      <c r="AV267" s="347"/>
      <c r="AW267" s="134"/>
      <c r="AX267" s="351"/>
      <c r="AY267" s="351"/>
      <c r="AZ267" s="134"/>
      <c r="BA267" s="134"/>
      <c r="BB267" s="134"/>
      <c r="BC267" s="134"/>
      <c r="BD267" s="365"/>
      <c r="BE267" s="134"/>
      <c r="BF267" s="160"/>
      <c r="BG267" s="160"/>
      <c r="BH267" s="160"/>
      <c r="BI267" s="160"/>
      <c r="BJ267" s="160"/>
      <c r="BK267" s="160"/>
    </row>
    <row r="268" spans="39:63" customFormat="1" x14ac:dyDescent="0.2">
      <c r="AM268" s="627"/>
      <c r="AN268" s="627"/>
      <c r="AO268" s="627"/>
      <c r="AP268" s="627"/>
      <c r="AQ268" s="227"/>
      <c r="AR268" s="227"/>
      <c r="AS268" s="227"/>
      <c r="AT268" s="348"/>
      <c r="AU268" s="134"/>
      <c r="AV268" s="347"/>
      <c r="AW268" s="134"/>
      <c r="AX268" s="351"/>
      <c r="AY268" s="351"/>
      <c r="AZ268" s="134"/>
      <c r="BA268" s="134"/>
      <c r="BB268" s="134"/>
      <c r="BC268" s="134"/>
      <c r="BD268" s="365"/>
      <c r="BE268" s="134"/>
      <c r="BF268" s="160"/>
      <c r="BG268" s="160"/>
      <c r="BH268" s="160"/>
      <c r="BI268" s="160"/>
      <c r="BJ268" s="160"/>
      <c r="BK268" s="160"/>
    </row>
    <row r="269" spans="39:63" customFormat="1" x14ac:dyDescent="0.2">
      <c r="AM269" s="627"/>
      <c r="AN269" s="627"/>
      <c r="AO269" s="627"/>
      <c r="AP269" s="627"/>
      <c r="AQ269" s="227"/>
      <c r="AR269" s="227"/>
      <c r="AS269" s="227"/>
      <c r="AT269" s="348"/>
      <c r="AU269" s="134"/>
      <c r="AV269" s="347"/>
      <c r="AW269" s="134"/>
      <c r="AX269" s="351"/>
      <c r="AY269" s="351"/>
      <c r="AZ269" s="134"/>
      <c r="BA269" s="134"/>
      <c r="BB269" s="134"/>
      <c r="BC269" s="134"/>
      <c r="BD269" s="365"/>
      <c r="BE269" s="134"/>
      <c r="BF269" s="160"/>
      <c r="BG269" s="160"/>
      <c r="BH269" s="160"/>
      <c r="BI269" s="160"/>
      <c r="BJ269" s="160"/>
      <c r="BK269" s="160"/>
    </row>
    <row r="270" spans="39:63" customFormat="1" x14ac:dyDescent="0.2">
      <c r="AM270" s="627"/>
      <c r="AN270" s="627"/>
      <c r="AO270" s="627"/>
      <c r="AP270" s="627"/>
      <c r="AQ270" s="227"/>
      <c r="AR270" s="227"/>
      <c r="AS270" s="227"/>
      <c r="AT270" s="348"/>
      <c r="AU270" s="134"/>
      <c r="AV270" s="347"/>
      <c r="AW270" s="134"/>
      <c r="AX270" s="351"/>
      <c r="AY270" s="351"/>
      <c r="AZ270" s="134"/>
      <c r="BA270" s="134"/>
      <c r="BB270" s="134"/>
      <c r="BC270" s="134"/>
      <c r="BD270" s="365"/>
      <c r="BE270" s="134"/>
      <c r="BF270" s="160"/>
      <c r="BG270" s="160"/>
      <c r="BH270" s="160"/>
      <c r="BI270" s="160"/>
      <c r="BJ270" s="160"/>
      <c r="BK270" s="160"/>
    </row>
    <row r="271" spans="39:63" customFormat="1" x14ac:dyDescent="0.2">
      <c r="AM271" s="627"/>
      <c r="AN271" s="627"/>
      <c r="AO271" s="627"/>
      <c r="AP271" s="627"/>
      <c r="AQ271" s="227"/>
      <c r="AR271" s="227"/>
      <c r="AS271" s="227"/>
      <c r="AT271" s="348"/>
      <c r="AU271" s="134"/>
      <c r="AV271" s="347"/>
      <c r="AW271" s="134"/>
      <c r="AX271" s="351"/>
      <c r="AY271" s="351"/>
      <c r="AZ271" s="134"/>
      <c r="BA271" s="134"/>
      <c r="BB271" s="134"/>
      <c r="BC271" s="134"/>
      <c r="BD271" s="365"/>
      <c r="BE271" s="134"/>
      <c r="BF271" s="160"/>
      <c r="BG271" s="160"/>
      <c r="BH271" s="160"/>
      <c r="BI271" s="160"/>
      <c r="BJ271" s="160"/>
      <c r="BK271" s="160"/>
    </row>
    <row r="272" spans="39:63" customFormat="1" x14ac:dyDescent="0.2">
      <c r="AM272" s="627"/>
      <c r="AN272" s="627"/>
      <c r="AO272" s="627"/>
      <c r="AP272" s="627"/>
      <c r="AQ272" s="227"/>
      <c r="AR272" s="227"/>
      <c r="AS272" s="227"/>
      <c r="AT272" s="348"/>
      <c r="AU272" s="134"/>
      <c r="AV272" s="347"/>
      <c r="AW272" s="134"/>
      <c r="AX272" s="351"/>
      <c r="AY272" s="351"/>
      <c r="AZ272" s="134"/>
      <c r="BA272" s="134"/>
      <c r="BB272" s="134"/>
      <c r="BC272" s="134"/>
      <c r="BD272" s="365"/>
      <c r="BE272" s="134"/>
      <c r="BF272" s="160"/>
      <c r="BG272" s="160"/>
      <c r="BH272" s="160"/>
      <c r="BI272" s="160"/>
      <c r="BJ272" s="160"/>
      <c r="BK272" s="160"/>
    </row>
    <row r="273" spans="39:63" customFormat="1" x14ac:dyDescent="0.2">
      <c r="AM273" s="627"/>
      <c r="AN273" s="627"/>
      <c r="AO273" s="627"/>
      <c r="AP273" s="627"/>
      <c r="AQ273" s="227"/>
      <c r="AR273" s="227"/>
      <c r="AS273" s="227"/>
      <c r="AT273" s="348"/>
      <c r="AU273" s="134"/>
      <c r="AV273" s="347"/>
      <c r="AW273" s="134"/>
      <c r="AX273" s="351"/>
      <c r="AY273" s="351"/>
      <c r="AZ273" s="134"/>
      <c r="BA273" s="134"/>
      <c r="BB273" s="134"/>
      <c r="BC273" s="134"/>
      <c r="BD273" s="365"/>
      <c r="BE273" s="134"/>
      <c r="BF273" s="160"/>
      <c r="BG273" s="160"/>
      <c r="BH273" s="160"/>
      <c r="BI273" s="160"/>
      <c r="BJ273" s="160"/>
      <c r="BK273" s="160"/>
    </row>
    <row r="274" spans="39:63" customFormat="1" x14ac:dyDescent="0.2">
      <c r="AM274" s="627"/>
      <c r="AN274" s="627"/>
      <c r="AO274" s="627"/>
      <c r="AP274" s="627"/>
      <c r="AQ274" s="227"/>
      <c r="AR274" s="227"/>
      <c r="AS274" s="227"/>
      <c r="AT274" s="348"/>
      <c r="AU274" s="134"/>
      <c r="AV274" s="347"/>
      <c r="AW274" s="134"/>
      <c r="AX274" s="351"/>
      <c r="AY274" s="351"/>
      <c r="AZ274" s="134"/>
      <c r="BA274" s="134"/>
      <c r="BB274" s="134"/>
      <c r="BC274" s="134"/>
      <c r="BD274" s="365"/>
      <c r="BE274" s="134"/>
      <c r="BF274" s="160"/>
      <c r="BG274" s="160"/>
      <c r="BH274" s="160"/>
      <c r="BI274" s="160"/>
      <c r="BJ274" s="160"/>
      <c r="BK274" s="160"/>
    </row>
    <row r="275" spans="39:63" customFormat="1" x14ac:dyDescent="0.2">
      <c r="AM275" s="627"/>
      <c r="AN275" s="627"/>
      <c r="AO275" s="627"/>
      <c r="AP275" s="627"/>
      <c r="AQ275" s="227"/>
      <c r="AR275" s="227"/>
      <c r="AS275" s="227"/>
      <c r="AT275" s="348"/>
      <c r="AU275" s="134"/>
      <c r="AV275" s="347"/>
      <c r="AW275" s="134"/>
      <c r="AX275" s="351"/>
      <c r="AY275" s="351"/>
      <c r="AZ275" s="134"/>
      <c r="BA275" s="134"/>
      <c r="BB275" s="134"/>
      <c r="BC275" s="134"/>
      <c r="BD275" s="365"/>
      <c r="BE275" s="134"/>
      <c r="BF275" s="160"/>
      <c r="BG275" s="160"/>
      <c r="BH275" s="160"/>
      <c r="BI275" s="160"/>
      <c r="BJ275" s="160"/>
      <c r="BK275" s="160"/>
    </row>
    <row r="276" spans="39:63" customFormat="1" x14ac:dyDescent="0.2">
      <c r="AM276" s="627"/>
      <c r="AN276" s="627"/>
      <c r="AO276" s="627"/>
      <c r="AP276" s="627"/>
      <c r="AQ276" s="227"/>
      <c r="AR276" s="227"/>
      <c r="AS276" s="227"/>
      <c r="AT276" s="348"/>
      <c r="AU276" s="134"/>
      <c r="AV276" s="347"/>
      <c r="AW276" s="134"/>
      <c r="AX276" s="351"/>
      <c r="AY276" s="351"/>
      <c r="AZ276" s="134"/>
      <c r="BA276" s="134"/>
      <c r="BB276" s="134"/>
      <c r="BC276" s="134"/>
      <c r="BD276" s="365"/>
      <c r="BE276" s="134"/>
      <c r="BF276" s="160"/>
      <c r="BG276" s="160"/>
      <c r="BH276" s="160"/>
      <c r="BI276" s="160"/>
      <c r="BJ276" s="160"/>
      <c r="BK276" s="160"/>
    </row>
    <row r="277" spans="39:63" customFormat="1" x14ac:dyDescent="0.2">
      <c r="AM277" s="627"/>
      <c r="AN277" s="627"/>
      <c r="AO277" s="627"/>
      <c r="AP277" s="627"/>
      <c r="AQ277" s="227"/>
      <c r="AR277" s="227"/>
      <c r="AS277" s="227"/>
      <c r="AT277" s="348"/>
      <c r="AU277" s="134"/>
      <c r="AV277" s="347"/>
      <c r="AW277" s="134"/>
      <c r="AX277" s="351"/>
      <c r="AY277" s="351"/>
      <c r="AZ277" s="134"/>
      <c r="BA277" s="134"/>
      <c r="BB277" s="134"/>
      <c r="BC277" s="134"/>
      <c r="BD277" s="365"/>
      <c r="BE277" s="134"/>
      <c r="BF277" s="160"/>
      <c r="BG277" s="160"/>
      <c r="BH277" s="160"/>
      <c r="BI277" s="160"/>
      <c r="BJ277" s="160"/>
      <c r="BK277" s="160"/>
    </row>
    <row r="278" spans="39:63" customFormat="1" x14ac:dyDescent="0.2">
      <c r="AM278" s="627"/>
      <c r="AN278" s="627"/>
      <c r="AO278" s="627"/>
      <c r="AP278" s="627"/>
      <c r="AQ278" s="227"/>
      <c r="AR278" s="227"/>
      <c r="AS278" s="227"/>
      <c r="AT278" s="348"/>
      <c r="AU278" s="134"/>
      <c r="AV278" s="347"/>
      <c r="AW278" s="134"/>
      <c r="AX278" s="351"/>
      <c r="AY278" s="351"/>
      <c r="AZ278" s="134"/>
      <c r="BA278" s="134"/>
      <c r="BB278" s="134"/>
      <c r="BC278" s="134"/>
      <c r="BD278" s="365"/>
      <c r="BE278" s="134"/>
      <c r="BF278" s="160"/>
      <c r="BG278" s="160"/>
      <c r="BH278" s="160"/>
      <c r="BI278" s="160"/>
      <c r="BJ278" s="160"/>
      <c r="BK278" s="160"/>
    </row>
    <row r="279" spans="39:63" customFormat="1" x14ac:dyDescent="0.2">
      <c r="AM279" s="627"/>
      <c r="AN279" s="627"/>
      <c r="AO279" s="627"/>
      <c r="AP279" s="627"/>
      <c r="AQ279" s="227"/>
      <c r="AR279" s="227"/>
      <c r="AS279" s="227"/>
      <c r="AT279" s="348"/>
      <c r="AU279" s="134"/>
      <c r="AV279" s="347"/>
      <c r="AW279" s="134"/>
      <c r="AX279" s="351"/>
      <c r="AY279" s="351"/>
      <c r="AZ279" s="134"/>
      <c r="BA279" s="134"/>
      <c r="BB279" s="134"/>
      <c r="BC279" s="134"/>
      <c r="BD279" s="365"/>
      <c r="BE279" s="134"/>
      <c r="BF279" s="160"/>
      <c r="BG279" s="160"/>
      <c r="BH279" s="160"/>
      <c r="BI279" s="160"/>
      <c r="BJ279" s="160"/>
      <c r="BK279" s="160"/>
    </row>
    <row r="280" spans="39:63" customFormat="1" x14ac:dyDescent="0.2">
      <c r="AM280" s="627"/>
      <c r="AN280" s="627"/>
      <c r="AO280" s="627"/>
      <c r="AP280" s="627"/>
      <c r="AQ280" s="227"/>
      <c r="AR280" s="227"/>
      <c r="AS280" s="227"/>
      <c r="AT280" s="348"/>
      <c r="AU280" s="134"/>
      <c r="AV280" s="347"/>
      <c r="AW280" s="134"/>
      <c r="AX280" s="351"/>
      <c r="AY280" s="351"/>
      <c r="AZ280" s="134"/>
      <c r="BA280" s="134"/>
      <c r="BB280" s="134"/>
      <c r="BC280" s="134"/>
      <c r="BD280" s="365"/>
      <c r="BE280" s="134"/>
      <c r="BF280" s="160"/>
      <c r="BG280" s="160"/>
      <c r="BH280" s="160"/>
      <c r="BI280" s="160"/>
      <c r="BJ280" s="160"/>
      <c r="BK280" s="160"/>
    </row>
    <row r="281" spans="39:63" customFormat="1" x14ac:dyDescent="0.2">
      <c r="AM281" s="627"/>
      <c r="AN281" s="627"/>
      <c r="AO281" s="627"/>
      <c r="AP281" s="627"/>
      <c r="AQ281" s="227"/>
      <c r="AR281" s="227"/>
      <c r="AS281" s="227"/>
      <c r="AT281" s="348"/>
      <c r="AU281" s="134"/>
      <c r="AV281" s="347"/>
      <c r="AW281" s="134"/>
      <c r="AX281" s="351"/>
      <c r="AY281" s="351"/>
      <c r="AZ281" s="134"/>
      <c r="BA281" s="134"/>
      <c r="BB281" s="134"/>
      <c r="BC281" s="134"/>
      <c r="BD281" s="365"/>
      <c r="BE281" s="134"/>
      <c r="BF281" s="160"/>
      <c r="BG281" s="160"/>
      <c r="BH281" s="160"/>
      <c r="BI281" s="160"/>
      <c r="BJ281" s="160"/>
      <c r="BK281" s="160"/>
    </row>
    <row r="282" spans="39:63" customFormat="1" x14ac:dyDescent="0.2">
      <c r="AM282" s="627"/>
      <c r="AN282" s="627"/>
      <c r="AO282" s="627"/>
      <c r="AP282" s="627"/>
      <c r="AQ282" s="227"/>
      <c r="AR282" s="227"/>
      <c r="AS282" s="227"/>
      <c r="AT282" s="348"/>
      <c r="AU282" s="134"/>
      <c r="AV282" s="347"/>
      <c r="AW282" s="134"/>
      <c r="AX282" s="351"/>
      <c r="AY282" s="351"/>
      <c r="AZ282" s="134"/>
      <c r="BA282" s="134"/>
      <c r="BB282" s="134"/>
      <c r="BC282" s="134"/>
      <c r="BD282" s="365"/>
      <c r="BE282" s="134"/>
      <c r="BF282" s="160"/>
      <c r="BG282" s="160"/>
      <c r="BH282" s="160"/>
      <c r="BI282" s="160"/>
      <c r="BJ282" s="160"/>
      <c r="BK282" s="160"/>
    </row>
    <row r="283" spans="39:63" customFormat="1" x14ac:dyDescent="0.2">
      <c r="AM283" s="627"/>
      <c r="AN283" s="627"/>
      <c r="AO283" s="627"/>
      <c r="AP283" s="627"/>
      <c r="AQ283" s="227"/>
      <c r="AR283" s="227"/>
      <c r="AS283" s="227"/>
      <c r="AT283" s="348"/>
      <c r="AU283" s="134"/>
      <c r="AV283" s="347"/>
      <c r="AW283" s="134"/>
      <c r="AX283" s="351"/>
      <c r="AY283" s="351"/>
      <c r="AZ283" s="134"/>
      <c r="BA283" s="134"/>
      <c r="BB283" s="134"/>
      <c r="BC283" s="134"/>
      <c r="BD283" s="365"/>
      <c r="BE283" s="134"/>
      <c r="BF283" s="160"/>
      <c r="BG283" s="160"/>
      <c r="BH283" s="160"/>
      <c r="BI283" s="160"/>
      <c r="BJ283" s="160"/>
      <c r="BK283" s="160"/>
    </row>
    <row r="284" spans="39:63" customFormat="1" x14ac:dyDescent="0.2">
      <c r="AM284" s="627"/>
      <c r="AN284" s="627"/>
      <c r="AO284" s="627"/>
      <c r="AP284" s="627"/>
      <c r="AQ284" s="227"/>
      <c r="AR284" s="227"/>
      <c r="AS284" s="227"/>
      <c r="AT284" s="348"/>
      <c r="AU284" s="134"/>
      <c r="AV284" s="347"/>
      <c r="AW284" s="134"/>
      <c r="AX284" s="351"/>
      <c r="AY284" s="351"/>
      <c r="AZ284" s="134"/>
      <c r="BA284" s="134"/>
      <c r="BB284" s="134"/>
      <c r="BC284" s="134"/>
      <c r="BD284" s="365"/>
      <c r="BE284" s="134"/>
      <c r="BF284" s="160"/>
      <c r="BG284" s="160"/>
      <c r="BH284" s="160"/>
      <c r="BI284" s="160"/>
      <c r="BJ284" s="160"/>
      <c r="BK284" s="160"/>
    </row>
    <row r="285" spans="39:63" customFormat="1" x14ac:dyDescent="0.2">
      <c r="AM285" s="627"/>
      <c r="AN285" s="627"/>
      <c r="AO285" s="627"/>
      <c r="AP285" s="627"/>
      <c r="AQ285" s="227"/>
      <c r="AR285" s="227"/>
      <c r="AS285" s="227"/>
      <c r="AT285" s="348"/>
      <c r="AU285" s="134"/>
      <c r="AV285" s="347"/>
      <c r="AW285" s="134"/>
      <c r="AX285" s="351"/>
      <c r="AY285" s="351"/>
      <c r="AZ285" s="134"/>
      <c r="BA285" s="134"/>
      <c r="BB285" s="134"/>
      <c r="BC285" s="134"/>
      <c r="BD285" s="365"/>
      <c r="BE285" s="134"/>
      <c r="BF285" s="160"/>
      <c r="BG285" s="160"/>
      <c r="BH285" s="160"/>
      <c r="BI285" s="160"/>
      <c r="BJ285" s="160"/>
      <c r="BK285" s="160"/>
    </row>
    <row r="286" spans="39:63" customFormat="1" x14ac:dyDescent="0.2">
      <c r="AM286" s="627"/>
      <c r="AN286" s="627"/>
      <c r="AO286" s="627"/>
      <c r="AP286" s="627"/>
      <c r="AQ286" s="227"/>
      <c r="AR286" s="227"/>
      <c r="AS286" s="227"/>
      <c r="AT286" s="348"/>
      <c r="AU286" s="134"/>
      <c r="AV286" s="347"/>
      <c r="AW286" s="134"/>
      <c r="AX286" s="351"/>
      <c r="AY286" s="351"/>
      <c r="AZ286" s="134"/>
      <c r="BA286" s="134"/>
      <c r="BB286" s="134"/>
      <c r="BC286" s="134"/>
      <c r="BD286" s="365"/>
      <c r="BE286" s="134"/>
      <c r="BF286" s="160"/>
      <c r="BG286" s="160"/>
      <c r="BH286" s="160"/>
      <c r="BI286" s="160"/>
      <c r="BJ286" s="160"/>
      <c r="BK286" s="160"/>
    </row>
    <row r="287" spans="39:63" customFormat="1" x14ac:dyDescent="0.2">
      <c r="AM287" s="627"/>
      <c r="AN287" s="627"/>
      <c r="AO287" s="627"/>
      <c r="AP287" s="627"/>
      <c r="AQ287" s="227"/>
      <c r="AR287" s="227"/>
      <c r="AS287" s="227"/>
      <c r="AT287" s="348"/>
      <c r="AU287" s="134"/>
      <c r="AV287" s="347"/>
      <c r="AW287" s="134"/>
      <c r="AX287" s="351"/>
      <c r="AY287" s="351"/>
      <c r="AZ287" s="134"/>
      <c r="BA287" s="134"/>
      <c r="BB287" s="134"/>
      <c r="BC287" s="134"/>
      <c r="BD287" s="365"/>
      <c r="BE287" s="134"/>
      <c r="BF287" s="160"/>
      <c r="BG287" s="160"/>
      <c r="BH287" s="160"/>
      <c r="BI287" s="160"/>
      <c r="BJ287" s="160"/>
      <c r="BK287" s="160"/>
    </row>
    <row r="288" spans="39:63" customFormat="1" x14ac:dyDescent="0.2">
      <c r="AM288" s="627"/>
      <c r="AN288" s="627"/>
      <c r="AO288" s="627"/>
      <c r="AP288" s="627"/>
      <c r="AQ288" s="227"/>
      <c r="AR288" s="227"/>
      <c r="AS288" s="227"/>
      <c r="AT288" s="348"/>
      <c r="AU288" s="134"/>
      <c r="AV288" s="347"/>
      <c r="AW288" s="134"/>
      <c r="AX288" s="351"/>
      <c r="AY288" s="351"/>
      <c r="AZ288" s="134"/>
      <c r="BA288" s="134"/>
      <c r="BB288" s="134"/>
      <c r="BC288" s="134"/>
      <c r="BD288" s="365"/>
      <c r="BE288" s="134"/>
      <c r="BF288" s="160"/>
      <c r="BG288" s="160"/>
      <c r="BH288" s="160"/>
      <c r="BI288" s="160"/>
      <c r="BJ288" s="160"/>
      <c r="BK288" s="160"/>
    </row>
    <row r="289" spans="39:63" customFormat="1" x14ac:dyDescent="0.2">
      <c r="AM289" s="627"/>
      <c r="AN289" s="627"/>
      <c r="AO289" s="627"/>
      <c r="AP289" s="627"/>
      <c r="AQ289" s="227"/>
      <c r="AR289" s="227"/>
      <c r="AS289" s="227"/>
      <c r="AT289" s="348"/>
      <c r="AU289" s="134"/>
      <c r="AV289" s="347"/>
      <c r="AW289" s="134"/>
      <c r="AX289" s="351"/>
      <c r="AY289" s="351"/>
      <c r="AZ289" s="134"/>
      <c r="BA289" s="134"/>
      <c r="BB289" s="134"/>
      <c r="BC289" s="134"/>
      <c r="BD289" s="365"/>
      <c r="BE289" s="134"/>
      <c r="BF289" s="160"/>
      <c r="BG289" s="160"/>
      <c r="BH289" s="160"/>
      <c r="BI289" s="160"/>
      <c r="BJ289" s="160"/>
      <c r="BK289" s="160"/>
    </row>
    <row r="290" spans="39:63" customFormat="1" x14ac:dyDescent="0.2">
      <c r="AM290" s="627"/>
      <c r="AN290" s="627"/>
      <c r="AO290" s="627"/>
      <c r="AP290" s="627"/>
      <c r="AQ290" s="227"/>
      <c r="AR290" s="227"/>
      <c r="AS290" s="227"/>
      <c r="AT290" s="348"/>
      <c r="AU290" s="134"/>
      <c r="AV290" s="347"/>
      <c r="AW290" s="134"/>
      <c r="AX290" s="351"/>
      <c r="AY290" s="351"/>
      <c r="AZ290" s="134"/>
      <c r="BA290" s="134"/>
      <c r="BB290" s="134"/>
      <c r="BC290" s="134"/>
      <c r="BD290" s="365"/>
      <c r="BE290" s="134"/>
      <c r="BF290" s="160"/>
      <c r="BG290" s="160"/>
      <c r="BH290" s="160"/>
      <c r="BI290" s="160"/>
      <c r="BJ290" s="160"/>
      <c r="BK290" s="160"/>
    </row>
    <row r="291" spans="39:63" customFormat="1" x14ac:dyDescent="0.2">
      <c r="AM291" s="627"/>
      <c r="AN291" s="627"/>
      <c r="AO291" s="627"/>
      <c r="AP291" s="627"/>
      <c r="AQ291" s="227"/>
      <c r="AR291" s="227"/>
      <c r="AS291" s="227"/>
      <c r="AT291" s="348"/>
      <c r="AU291" s="134"/>
      <c r="AV291" s="347"/>
      <c r="AW291" s="134"/>
      <c r="AX291" s="351"/>
      <c r="AY291" s="351"/>
      <c r="AZ291" s="134"/>
      <c r="BA291" s="134"/>
      <c r="BB291" s="134"/>
      <c r="BC291" s="134"/>
      <c r="BD291" s="365"/>
      <c r="BE291" s="134"/>
      <c r="BF291" s="160"/>
      <c r="BG291" s="160"/>
      <c r="BH291" s="160"/>
      <c r="BI291" s="160"/>
      <c r="BJ291" s="160"/>
      <c r="BK291" s="160"/>
    </row>
    <row r="292" spans="39:63" customFormat="1" x14ac:dyDescent="0.2">
      <c r="AM292" s="627"/>
      <c r="AN292" s="627"/>
      <c r="AO292" s="627"/>
      <c r="AP292" s="627"/>
      <c r="AQ292" s="227"/>
      <c r="AR292" s="227"/>
      <c r="AS292" s="227"/>
      <c r="AT292" s="348"/>
      <c r="AU292" s="134"/>
      <c r="AV292" s="347"/>
      <c r="AW292" s="134"/>
      <c r="AX292" s="351"/>
      <c r="AY292" s="351"/>
      <c r="AZ292" s="134"/>
      <c r="BA292" s="134"/>
      <c r="BB292" s="134"/>
      <c r="BC292" s="134"/>
      <c r="BD292" s="365"/>
      <c r="BE292" s="134"/>
      <c r="BF292" s="160"/>
      <c r="BG292" s="160"/>
      <c r="BH292" s="160"/>
      <c r="BI292" s="160"/>
      <c r="BJ292" s="160"/>
      <c r="BK292" s="160"/>
    </row>
    <row r="293" spans="39:63" customFormat="1" x14ac:dyDescent="0.2">
      <c r="AM293" s="627"/>
      <c r="AN293" s="627"/>
      <c r="AO293" s="627"/>
      <c r="AP293" s="627"/>
      <c r="AQ293" s="227"/>
      <c r="AR293" s="227"/>
      <c r="AS293" s="227"/>
      <c r="AT293" s="348"/>
      <c r="AU293" s="134"/>
      <c r="AV293" s="347"/>
      <c r="AW293" s="134"/>
      <c r="AX293" s="351"/>
      <c r="AY293" s="351"/>
      <c r="AZ293" s="134"/>
      <c r="BA293" s="134"/>
      <c r="BB293" s="134"/>
      <c r="BC293" s="134"/>
      <c r="BD293" s="365"/>
      <c r="BE293" s="134"/>
      <c r="BF293" s="160"/>
      <c r="BG293" s="160"/>
      <c r="BH293" s="160"/>
      <c r="BI293" s="160"/>
      <c r="BJ293" s="160"/>
      <c r="BK293" s="160"/>
    </row>
    <row r="294" spans="39:63" customFormat="1" x14ac:dyDescent="0.2">
      <c r="AM294" s="627"/>
      <c r="AN294" s="627"/>
      <c r="AO294" s="627"/>
      <c r="AP294" s="627"/>
      <c r="AQ294" s="227"/>
      <c r="AR294" s="227"/>
      <c r="AS294" s="227"/>
      <c r="AT294" s="348"/>
      <c r="AU294" s="134"/>
      <c r="AV294" s="347"/>
      <c r="AW294" s="134"/>
      <c r="AX294" s="351"/>
      <c r="AY294" s="351"/>
      <c r="AZ294" s="134"/>
      <c r="BA294" s="134"/>
      <c r="BB294" s="134"/>
      <c r="BC294" s="134"/>
      <c r="BD294" s="365"/>
      <c r="BE294" s="134"/>
      <c r="BF294" s="160"/>
      <c r="BG294" s="160"/>
      <c r="BH294" s="160"/>
      <c r="BI294" s="160"/>
      <c r="BJ294" s="160"/>
      <c r="BK294" s="160"/>
    </row>
    <row r="295" spans="39:63" customFormat="1" x14ac:dyDescent="0.2">
      <c r="AM295" s="627"/>
      <c r="AN295" s="627"/>
      <c r="AO295" s="627"/>
      <c r="AP295" s="627"/>
      <c r="AQ295" s="227"/>
      <c r="AR295" s="227"/>
      <c r="AS295" s="227"/>
      <c r="AT295" s="348"/>
      <c r="AU295" s="134"/>
      <c r="AV295" s="347"/>
      <c r="AW295" s="134"/>
      <c r="AX295" s="351"/>
      <c r="AY295" s="351"/>
      <c r="AZ295" s="134"/>
      <c r="BA295" s="134"/>
      <c r="BB295" s="134"/>
      <c r="BC295" s="134"/>
      <c r="BD295" s="365"/>
      <c r="BE295" s="134"/>
      <c r="BF295" s="160"/>
      <c r="BG295" s="160"/>
      <c r="BH295" s="160"/>
      <c r="BI295" s="160"/>
      <c r="BJ295" s="160"/>
      <c r="BK295" s="160"/>
    </row>
    <row r="296" spans="39:63" customFormat="1" x14ac:dyDescent="0.2">
      <c r="AM296" s="627"/>
      <c r="AN296" s="627"/>
      <c r="AO296" s="627"/>
      <c r="AP296" s="627"/>
      <c r="AQ296" s="227"/>
      <c r="AR296" s="227"/>
      <c r="AS296" s="227"/>
      <c r="AT296" s="348"/>
      <c r="AU296" s="134"/>
      <c r="AV296" s="347"/>
      <c r="AW296" s="134"/>
      <c r="AX296" s="351"/>
      <c r="AY296" s="351"/>
      <c r="AZ296" s="134"/>
      <c r="BA296" s="134"/>
      <c r="BB296" s="134"/>
      <c r="BC296" s="134"/>
      <c r="BD296" s="365"/>
      <c r="BE296" s="134"/>
      <c r="BF296" s="160"/>
      <c r="BG296" s="160"/>
      <c r="BH296" s="160"/>
      <c r="BI296" s="160"/>
      <c r="BJ296" s="160"/>
      <c r="BK296" s="160"/>
    </row>
    <row r="297" spans="39:63" customFormat="1" x14ac:dyDescent="0.2">
      <c r="AM297" s="627"/>
      <c r="AN297" s="627"/>
      <c r="AO297" s="627"/>
      <c r="AP297" s="627"/>
      <c r="AQ297" s="227"/>
      <c r="AR297" s="227"/>
      <c r="AS297" s="227"/>
      <c r="AT297" s="348"/>
      <c r="AU297" s="134"/>
      <c r="AV297" s="347"/>
      <c r="AW297" s="134"/>
      <c r="AX297" s="351"/>
      <c r="AY297" s="351"/>
      <c r="AZ297" s="134"/>
      <c r="BA297" s="134"/>
      <c r="BB297" s="134"/>
      <c r="BC297" s="134"/>
      <c r="BD297" s="365"/>
      <c r="BE297" s="134"/>
      <c r="BF297" s="160"/>
      <c r="BG297" s="160"/>
      <c r="BH297" s="160"/>
      <c r="BI297" s="160"/>
      <c r="BJ297" s="160"/>
      <c r="BK297" s="160"/>
    </row>
    <row r="298" spans="39:63" customFormat="1" x14ac:dyDescent="0.2">
      <c r="AM298" s="627"/>
      <c r="AN298" s="627"/>
      <c r="AO298" s="627"/>
      <c r="AP298" s="627"/>
      <c r="AQ298" s="227"/>
      <c r="AR298" s="227"/>
      <c r="AS298" s="227"/>
      <c r="AT298" s="348"/>
      <c r="AU298" s="134"/>
      <c r="AV298" s="347"/>
      <c r="AW298" s="134"/>
      <c r="AX298" s="351"/>
      <c r="AY298" s="351"/>
      <c r="AZ298" s="134"/>
      <c r="BA298" s="134"/>
      <c r="BB298" s="134"/>
      <c r="BC298" s="134"/>
      <c r="BD298" s="365"/>
      <c r="BE298" s="134"/>
      <c r="BF298" s="160"/>
      <c r="BG298" s="160"/>
      <c r="BH298" s="160"/>
      <c r="BI298" s="160"/>
      <c r="BJ298" s="160"/>
      <c r="BK298" s="160"/>
    </row>
    <row r="299" spans="39:63" customFormat="1" x14ac:dyDescent="0.2">
      <c r="AM299" s="627"/>
      <c r="AN299" s="627"/>
      <c r="AO299" s="627"/>
      <c r="AP299" s="627"/>
      <c r="AQ299" s="227"/>
      <c r="AR299" s="227"/>
      <c r="AS299" s="227"/>
      <c r="AT299" s="348"/>
      <c r="AU299" s="134"/>
      <c r="AV299" s="347"/>
      <c r="AW299" s="134"/>
      <c r="AX299" s="351"/>
      <c r="AY299" s="351"/>
      <c r="AZ299" s="134"/>
      <c r="BA299" s="134"/>
      <c r="BB299" s="134"/>
      <c r="BC299" s="134"/>
      <c r="BD299" s="365"/>
      <c r="BE299" s="134"/>
      <c r="BF299" s="160"/>
      <c r="BG299" s="160"/>
      <c r="BH299" s="160"/>
      <c r="BI299" s="160"/>
      <c r="BJ299" s="160"/>
      <c r="BK299" s="160"/>
    </row>
    <row r="300" spans="39:63" customFormat="1" x14ac:dyDescent="0.2">
      <c r="AM300" s="627"/>
      <c r="AN300" s="627"/>
      <c r="AO300" s="627"/>
      <c r="AP300" s="627"/>
      <c r="AQ300" s="227"/>
      <c r="AR300" s="227"/>
      <c r="AS300" s="227"/>
      <c r="AT300" s="348"/>
      <c r="AU300" s="134"/>
      <c r="AV300" s="347"/>
      <c r="AW300" s="134"/>
      <c r="AX300" s="351"/>
      <c r="AY300" s="351"/>
      <c r="AZ300" s="134"/>
      <c r="BA300" s="134"/>
      <c r="BB300" s="134"/>
      <c r="BC300" s="134"/>
      <c r="BD300" s="365"/>
      <c r="BE300" s="134"/>
      <c r="BF300" s="160"/>
      <c r="BG300" s="160"/>
      <c r="BH300" s="160"/>
      <c r="BI300" s="160"/>
      <c r="BJ300" s="160"/>
      <c r="BK300" s="160"/>
    </row>
    <row r="301" spans="39:63" customFormat="1" x14ac:dyDescent="0.2">
      <c r="AM301" s="627"/>
      <c r="AN301" s="627"/>
      <c r="AO301" s="627"/>
      <c r="AP301" s="627"/>
      <c r="AQ301" s="227"/>
      <c r="AR301" s="227"/>
      <c r="AS301" s="227"/>
      <c r="AT301" s="348"/>
      <c r="AU301" s="134"/>
      <c r="AV301" s="347"/>
      <c r="AW301" s="134"/>
      <c r="AX301" s="351"/>
      <c r="AY301" s="351"/>
      <c r="AZ301" s="134"/>
      <c r="BA301" s="134"/>
      <c r="BB301" s="134"/>
      <c r="BC301" s="134"/>
      <c r="BD301" s="365"/>
      <c r="BE301" s="134"/>
      <c r="BF301" s="160"/>
      <c r="BG301" s="160"/>
      <c r="BH301" s="160"/>
      <c r="BI301" s="160"/>
      <c r="BJ301" s="160"/>
      <c r="BK301" s="160"/>
    </row>
    <row r="302" spans="39:63" customFormat="1" x14ac:dyDescent="0.2">
      <c r="AM302" s="627"/>
      <c r="AN302" s="627"/>
      <c r="AO302" s="627"/>
      <c r="AP302" s="627"/>
      <c r="AQ302" s="227"/>
      <c r="AR302" s="227"/>
      <c r="AS302" s="227"/>
      <c r="AT302" s="348"/>
      <c r="AU302" s="134"/>
      <c r="AV302" s="347"/>
      <c r="AW302" s="134"/>
      <c r="AX302" s="351"/>
      <c r="AY302" s="351"/>
      <c r="AZ302" s="134"/>
      <c r="BA302" s="134"/>
      <c r="BB302" s="134"/>
      <c r="BC302" s="134"/>
      <c r="BD302" s="365"/>
      <c r="BE302" s="134"/>
      <c r="BF302" s="160"/>
      <c r="BG302" s="160"/>
      <c r="BH302" s="160"/>
      <c r="BI302" s="160"/>
      <c r="BJ302" s="160"/>
      <c r="BK302" s="160"/>
    </row>
    <row r="303" spans="39:63" customFormat="1" x14ac:dyDescent="0.2">
      <c r="AM303" s="627"/>
      <c r="AN303" s="627"/>
      <c r="AO303" s="627"/>
      <c r="AP303" s="627"/>
      <c r="AQ303" s="227"/>
      <c r="AR303" s="227"/>
      <c r="AS303" s="227"/>
      <c r="AT303" s="348"/>
      <c r="AU303" s="134"/>
      <c r="AV303" s="347"/>
      <c r="AW303" s="134"/>
      <c r="AX303" s="351"/>
      <c r="AY303" s="351"/>
      <c r="AZ303" s="134"/>
      <c r="BA303" s="134"/>
      <c r="BB303" s="134"/>
      <c r="BC303" s="134"/>
      <c r="BD303" s="365"/>
      <c r="BE303" s="134"/>
      <c r="BF303" s="160"/>
      <c r="BG303" s="160"/>
      <c r="BH303" s="160"/>
      <c r="BI303" s="160"/>
      <c r="BJ303" s="160"/>
      <c r="BK303" s="160"/>
    </row>
    <row r="304" spans="39:63" customFormat="1" x14ac:dyDescent="0.2">
      <c r="AM304" s="627"/>
      <c r="AN304" s="627"/>
      <c r="AO304" s="627"/>
      <c r="AP304" s="627"/>
      <c r="AQ304" s="227"/>
      <c r="AR304" s="227"/>
      <c r="AS304" s="227"/>
      <c r="AT304" s="348"/>
      <c r="AU304" s="134"/>
      <c r="AV304" s="347"/>
      <c r="AW304" s="134"/>
      <c r="AX304" s="351"/>
      <c r="AY304" s="351"/>
      <c r="AZ304" s="134"/>
      <c r="BA304" s="134"/>
      <c r="BB304" s="134"/>
      <c r="BC304" s="134"/>
      <c r="BD304" s="365"/>
      <c r="BE304" s="134"/>
      <c r="BF304" s="160"/>
      <c r="BG304" s="160"/>
      <c r="BH304" s="160"/>
      <c r="BI304" s="160"/>
      <c r="BJ304" s="160"/>
      <c r="BK304" s="160"/>
    </row>
    <row r="305" spans="39:63" customFormat="1" x14ac:dyDescent="0.2">
      <c r="AM305" s="627"/>
      <c r="AN305" s="627"/>
      <c r="AO305" s="627"/>
      <c r="AP305" s="627"/>
      <c r="AQ305" s="227"/>
      <c r="AR305" s="227"/>
      <c r="AS305" s="227"/>
      <c r="AT305" s="348"/>
      <c r="AU305" s="134"/>
      <c r="AV305" s="347"/>
      <c r="AW305" s="134"/>
      <c r="AX305" s="351"/>
      <c r="AY305" s="351"/>
      <c r="AZ305" s="134"/>
      <c r="BA305" s="134"/>
      <c r="BB305" s="134"/>
      <c r="BC305" s="134"/>
      <c r="BD305" s="365"/>
      <c r="BE305" s="134"/>
      <c r="BF305" s="160"/>
      <c r="BG305" s="160"/>
      <c r="BH305" s="160"/>
      <c r="BI305" s="160"/>
      <c r="BJ305" s="160"/>
      <c r="BK305" s="160"/>
    </row>
    <row r="306" spans="39:63" customFormat="1" x14ac:dyDescent="0.2">
      <c r="AM306" s="627"/>
      <c r="AN306" s="627"/>
      <c r="AO306" s="627"/>
      <c r="AP306" s="627"/>
      <c r="AQ306" s="227"/>
      <c r="AR306" s="227"/>
      <c r="AS306" s="227"/>
      <c r="AT306" s="348"/>
      <c r="AU306" s="134"/>
      <c r="AV306" s="347"/>
      <c r="AW306" s="134"/>
      <c r="AX306" s="351"/>
      <c r="AY306" s="351"/>
      <c r="AZ306" s="134"/>
      <c r="BA306" s="134"/>
      <c r="BB306" s="134"/>
      <c r="BC306" s="134"/>
      <c r="BD306" s="365"/>
      <c r="BE306" s="134"/>
      <c r="BF306" s="160"/>
      <c r="BG306" s="160"/>
      <c r="BH306" s="160"/>
      <c r="BI306" s="160"/>
      <c r="BJ306" s="160"/>
      <c r="BK306" s="160"/>
    </row>
    <row r="307" spans="39:63" customFormat="1" x14ac:dyDescent="0.2">
      <c r="AM307" s="627"/>
      <c r="AN307" s="627"/>
      <c r="AO307" s="627"/>
      <c r="AP307" s="627"/>
      <c r="AQ307" s="227"/>
      <c r="AR307" s="227"/>
      <c r="AS307" s="227"/>
      <c r="AT307" s="348"/>
      <c r="AU307" s="134"/>
      <c r="AV307" s="347"/>
      <c r="AW307" s="134"/>
      <c r="AX307" s="351"/>
      <c r="AY307" s="351"/>
      <c r="AZ307" s="134"/>
      <c r="BA307" s="134"/>
      <c r="BB307" s="134"/>
      <c r="BC307" s="134"/>
      <c r="BD307" s="365"/>
      <c r="BE307" s="134"/>
      <c r="BF307" s="160"/>
      <c r="BG307" s="160"/>
      <c r="BH307" s="160"/>
      <c r="BI307" s="160"/>
      <c r="BJ307" s="160"/>
      <c r="BK307" s="160"/>
    </row>
    <row r="308" spans="39:63" customFormat="1" x14ac:dyDescent="0.2">
      <c r="AM308" s="627"/>
      <c r="AN308" s="627"/>
      <c r="AO308" s="627"/>
      <c r="AP308" s="627"/>
      <c r="AQ308" s="227"/>
      <c r="AR308" s="227"/>
      <c r="AS308" s="227"/>
      <c r="AT308" s="348"/>
      <c r="AU308" s="134"/>
      <c r="AV308" s="347"/>
      <c r="AW308" s="134"/>
      <c r="AX308" s="351"/>
      <c r="AY308" s="351"/>
      <c r="AZ308" s="134"/>
      <c r="BA308" s="134"/>
      <c r="BB308" s="134"/>
      <c r="BC308" s="134"/>
      <c r="BD308" s="365"/>
      <c r="BE308" s="134"/>
      <c r="BF308" s="160"/>
      <c r="BG308" s="160"/>
      <c r="BH308" s="160"/>
      <c r="BI308" s="160"/>
      <c r="BJ308" s="160"/>
      <c r="BK308" s="160"/>
    </row>
    <row r="309" spans="39:63" customFormat="1" x14ac:dyDescent="0.2">
      <c r="AM309" s="627"/>
      <c r="AN309" s="627"/>
      <c r="AO309" s="627"/>
      <c r="AP309" s="627"/>
      <c r="AQ309" s="227"/>
      <c r="AR309" s="227"/>
      <c r="AS309" s="227"/>
      <c r="AT309" s="348"/>
      <c r="AU309" s="134"/>
      <c r="AV309" s="347"/>
      <c r="AW309" s="134"/>
      <c r="AX309" s="351"/>
      <c r="AY309" s="351"/>
      <c r="AZ309" s="134"/>
      <c r="BA309" s="134"/>
      <c r="BB309" s="134"/>
      <c r="BC309" s="134"/>
      <c r="BD309" s="365"/>
      <c r="BE309" s="134"/>
      <c r="BF309" s="160"/>
      <c r="BG309" s="160"/>
      <c r="BH309" s="160"/>
      <c r="BI309" s="160"/>
      <c r="BJ309" s="160"/>
      <c r="BK309" s="160"/>
    </row>
    <row r="310" spans="39:63" customFormat="1" x14ac:dyDescent="0.2">
      <c r="AM310" s="627"/>
      <c r="AN310" s="627"/>
      <c r="AO310" s="627"/>
      <c r="AP310" s="627"/>
      <c r="AQ310" s="227"/>
      <c r="AR310" s="227"/>
      <c r="AS310" s="227"/>
      <c r="AT310" s="348"/>
      <c r="AU310" s="134"/>
      <c r="AV310" s="347"/>
      <c r="AW310" s="134"/>
      <c r="AX310" s="351"/>
      <c r="AY310" s="351"/>
      <c r="AZ310" s="134"/>
      <c r="BA310" s="134"/>
      <c r="BB310" s="134"/>
      <c r="BC310" s="134"/>
      <c r="BD310" s="365"/>
      <c r="BE310" s="134"/>
      <c r="BF310" s="160"/>
      <c r="BG310" s="160"/>
      <c r="BH310" s="160"/>
      <c r="BI310" s="160"/>
      <c r="BJ310" s="160"/>
      <c r="BK310" s="160"/>
    </row>
    <row r="311" spans="39:63" customFormat="1" x14ac:dyDescent="0.2">
      <c r="AM311" s="627"/>
      <c r="AN311" s="627"/>
      <c r="AO311" s="627"/>
      <c r="AP311" s="627"/>
      <c r="AQ311" s="227"/>
      <c r="AR311" s="227"/>
      <c r="AS311" s="227"/>
      <c r="AT311" s="348"/>
      <c r="AU311" s="134"/>
      <c r="AV311" s="347"/>
      <c r="AW311" s="134"/>
      <c r="AX311" s="351"/>
      <c r="AY311" s="351"/>
      <c r="AZ311" s="134"/>
      <c r="BA311" s="134"/>
      <c r="BB311" s="134"/>
      <c r="BC311" s="134"/>
      <c r="BD311" s="365"/>
      <c r="BE311" s="134"/>
      <c r="BF311" s="160"/>
      <c r="BG311" s="160"/>
      <c r="BH311" s="160"/>
      <c r="BI311" s="160"/>
      <c r="BJ311" s="160"/>
      <c r="BK311" s="160"/>
    </row>
    <row r="312" spans="39:63" customFormat="1" x14ac:dyDescent="0.2">
      <c r="AM312" s="627"/>
      <c r="AN312" s="627"/>
      <c r="AO312" s="627"/>
      <c r="AP312" s="627"/>
      <c r="AQ312" s="227"/>
      <c r="AR312" s="227"/>
      <c r="AS312" s="227"/>
      <c r="AT312" s="348"/>
      <c r="AU312" s="134"/>
      <c r="AV312" s="347"/>
      <c r="AW312" s="134"/>
      <c r="AX312" s="351"/>
      <c r="AY312" s="351"/>
      <c r="AZ312" s="134"/>
      <c r="BA312" s="134"/>
      <c r="BB312" s="134"/>
      <c r="BC312" s="134"/>
      <c r="BD312" s="365"/>
      <c r="BE312" s="134"/>
      <c r="BF312" s="160"/>
      <c r="BG312" s="160"/>
      <c r="BH312" s="160"/>
      <c r="BI312" s="160"/>
      <c r="BJ312" s="160"/>
      <c r="BK312" s="160"/>
    </row>
    <row r="313" spans="39:63" customFormat="1" x14ac:dyDescent="0.2">
      <c r="AM313" s="627"/>
      <c r="AN313" s="627"/>
      <c r="AO313" s="627"/>
      <c r="AP313" s="627"/>
      <c r="AQ313" s="227"/>
      <c r="AR313" s="227"/>
      <c r="AS313" s="227"/>
      <c r="AT313" s="348"/>
      <c r="AU313" s="134"/>
      <c r="AV313" s="347"/>
      <c r="AW313" s="134"/>
      <c r="AX313" s="351"/>
      <c r="AY313" s="351"/>
      <c r="AZ313" s="134"/>
      <c r="BA313" s="134"/>
      <c r="BB313" s="134"/>
      <c r="BC313" s="134"/>
      <c r="BD313" s="365"/>
      <c r="BE313" s="134"/>
      <c r="BF313" s="160"/>
      <c r="BG313" s="160"/>
      <c r="BH313" s="160"/>
      <c r="BI313" s="160"/>
      <c r="BJ313" s="160"/>
      <c r="BK313" s="160"/>
    </row>
    <row r="314" spans="39:63" customFormat="1" x14ac:dyDescent="0.2">
      <c r="AM314" s="627"/>
      <c r="AN314" s="627"/>
      <c r="AO314" s="627"/>
      <c r="AP314" s="627"/>
      <c r="AQ314" s="227"/>
      <c r="AR314" s="227"/>
      <c r="AS314" s="227"/>
      <c r="AT314" s="348"/>
      <c r="AU314" s="134"/>
      <c r="AV314" s="347"/>
      <c r="AW314" s="134"/>
      <c r="AX314" s="351"/>
      <c r="AY314" s="351"/>
      <c r="AZ314" s="134"/>
      <c r="BA314" s="134"/>
      <c r="BB314" s="134"/>
      <c r="BC314" s="134"/>
      <c r="BD314" s="365"/>
      <c r="BE314" s="134"/>
      <c r="BF314" s="160"/>
      <c r="BG314" s="160"/>
      <c r="BH314" s="160"/>
      <c r="BI314" s="160"/>
      <c r="BJ314" s="160"/>
      <c r="BK314" s="160"/>
    </row>
    <row r="315" spans="39:63" customFormat="1" x14ac:dyDescent="0.2">
      <c r="AM315" s="627"/>
      <c r="AN315" s="627"/>
      <c r="AO315" s="627"/>
      <c r="AP315" s="627"/>
      <c r="AQ315" s="227"/>
      <c r="AR315" s="227"/>
      <c r="AS315" s="227"/>
      <c r="AT315" s="348"/>
      <c r="AU315" s="134"/>
      <c r="AV315" s="347"/>
      <c r="AW315" s="134"/>
      <c r="AX315" s="351"/>
      <c r="AY315" s="351"/>
      <c r="AZ315" s="134"/>
      <c r="BA315" s="134"/>
      <c r="BB315" s="134"/>
      <c r="BC315" s="134"/>
      <c r="BD315" s="365"/>
      <c r="BE315" s="134"/>
      <c r="BF315" s="160"/>
      <c r="BG315" s="160"/>
      <c r="BH315" s="160"/>
      <c r="BI315" s="160"/>
      <c r="BJ315" s="160"/>
      <c r="BK315" s="160"/>
    </row>
    <row r="316" spans="39:63" customFormat="1" x14ac:dyDescent="0.2">
      <c r="AM316" s="627"/>
      <c r="AN316" s="627"/>
      <c r="AO316" s="627"/>
      <c r="AP316" s="627"/>
      <c r="AQ316" s="227"/>
      <c r="AR316" s="227"/>
      <c r="AS316" s="227"/>
      <c r="AT316" s="348"/>
      <c r="AU316" s="134"/>
      <c r="AV316" s="347"/>
      <c r="AW316" s="134"/>
      <c r="AX316" s="351"/>
      <c r="AY316" s="351"/>
      <c r="AZ316" s="134"/>
      <c r="BA316" s="134"/>
      <c r="BB316" s="134"/>
      <c r="BC316" s="134"/>
      <c r="BD316" s="365"/>
      <c r="BE316" s="134"/>
      <c r="BF316" s="160"/>
      <c r="BG316" s="160"/>
      <c r="BH316" s="160"/>
      <c r="BI316" s="160"/>
      <c r="BJ316" s="160"/>
      <c r="BK316" s="160"/>
    </row>
    <row r="317" spans="39:63" customFormat="1" x14ac:dyDescent="0.2">
      <c r="AM317" s="627"/>
      <c r="AN317" s="627"/>
      <c r="AO317" s="627"/>
      <c r="AP317" s="627"/>
      <c r="AQ317" s="227"/>
      <c r="AR317" s="227"/>
      <c r="AS317" s="227"/>
      <c r="AT317" s="348"/>
      <c r="AU317" s="134"/>
      <c r="AV317" s="347"/>
      <c r="AW317" s="134"/>
      <c r="AX317" s="351"/>
      <c r="AY317" s="351"/>
      <c r="AZ317" s="134"/>
      <c r="BA317" s="134"/>
      <c r="BB317" s="134"/>
      <c r="BC317" s="134"/>
      <c r="BD317" s="365"/>
      <c r="BE317" s="134"/>
      <c r="BF317" s="160"/>
      <c r="BG317" s="160"/>
      <c r="BH317" s="160"/>
      <c r="BI317" s="160"/>
      <c r="BJ317" s="160"/>
      <c r="BK317" s="160"/>
    </row>
    <row r="318" spans="39:63" customFormat="1" x14ac:dyDescent="0.2">
      <c r="AM318" s="627"/>
      <c r="AN318" s="627"/>
      <c r="AO318" s="627"/>
      <c r="AP318" s="627"/>
      <c r="AQ318" s="227"/>
      <c r="AR318" s="227"/>
      <c r="AS318" s="227"/>
      <c r="AT318" s="348"/>
      <c r="AU318" s="134"/>
      <c r="AV318" s="347"/>
      <c r="AW318" s="134"/>
      <c r="AX318" s="351"/>
      <c r="AY318" s="351"/>
      <c r="AZ318" s="134"/>
      <c r="BA318" s="134"/>
      <c r="BB318" s="134"/>
      <c r="BC318" s="134"/>
      <c r="BD318" s="365"/>
      <c r="BE318" s="134"/>
      <c r="BF318" s="160"/>
      <c r="BG318" s="160"/>
      <c r="BH318" s="160"/>
      <c r="BI318" s="160"/>
      <c r="BJ318" s="160"/>
      <c r="BK318" s="160"/>
    </row>
    <row r="319" spans="39:63" customFormat="1" x14ac:dyDescent="0.2">
      <c r="AM319" s="627"/>
      <c r="AN319" s="627"/>
      <c r="AO319" s="627"/>
      <c r="AP319" s="627"/>
      <c r="AQ319" s="227"/>
      <c r="AR319" s="227"/>
      <c r="AS319" s="227"/>
      <c r="AT319" s="348"/>
      <c r="AU319" s="134"/>
      <c r="AV319" s="347"/>
      <c r="AW319" s="134"/>
      <c r="AX319" s="351"/>
      <c r="AY319" s="351"/>
      <c r="AZ319" s="134"/>
      <c r="BA319" s="134"/>
      <c r="BB319" s="134"/>
      <c r="BC319" s="134"/>
      <c r="BD319" s="365"/>
      <c r="BE319" s="134"/>
      <c r="BF319" s="160"/>
      <c r="BG319" s="160"/>
      <c r="BH319" s="160"/>
      <c r="BI319" s="160"/>
      <c r="BJ319" s="160"/>
      <c r="BK319" s="160"/>
    </row>
    <row r="320" spans="39:63" customFormat="1" x14ac:dyDescent="0.2">
      <c r="AM320" s="627"/>
      <c r="AN320" s="627"/>
      <c r="AO320" s="627"/>
      <c r="AP320" s="627"/>
      <c r="AQ320" s="227"/>
      <c r="AR320" s="227"/>
      <c r="AS320" s="227"/>
      <c r="AT320" s="348"/>
      <c r="AU320" s="134"/>
      <c r="AV320" s="347"/>
      <c r="AW320" s="134"/>
      <c r="AX320" s="351"/>
      <c r="AY320" s="351"/>
      <c r="AZ320" s="134"/>
      <c r="BA320" s="134"/>
      <c r="BB320" s="134"/>
      <c r="BC320" s="134"/>
      <c r="BD320" s="365"/>
      <c r="BE320" s="134"/>
      <c r="BF320" s="160"/>
      <c r="BG320" s="160"/>
      <c r="BH320" s="160"/>
      <c r="BI320" s="160"/>
      <c r="BJ320" s="160"/>
      <c r="BK320" s="160"/>
    </row>
    <row r="321" spans="39:63" customFormat="1" x14ac:dyDescent="0.2">
      <c r="AM321" s="627"/>
      <c r="AN321" s="627"/>
      <c r="AO321" s="627"/>
      <c r="AP321" s="627"/>
      <c r="AQ321" s="227"/>
      <c r="AR321" s="227"/>
      <c r="AS321" s="227"/>
      <c r="AT321" s="348"/>
      <c r="AU321" s="134"/>
      <c r="AV321" s="347"/>
      <c r="AW321" s="134"/>
      <c r="AX321" s="351"/>
      <c r="AY321" s="351"/>
      <c r="AZ321" s="134"/>
      <c r="BA321" s="134"/>
      <c r="BB321" s="134"/>
      <c r="BC321" s="134"/>
      <c r="BD321" s="365"/>
      <c r="BE321" s="134"/>
      <c r="BF321" s="160"/>
      <c r="BG321" s="160"/>
      <c r="BH321" s="160"/>
      <c r="BI321" s="160"/>
      <c r="BJ321" s="160"/>
      <c r="BK321" s="160"/>
    </row>
    <row r="322" spans="39:63" customFormat="1" x14ac:dyDescent="0.2">
      <c r="AM322" s="627"/>
      <c r="AN322" s="627"/>
      <c r="AO322" s="627"/>
      <c r="AP322" s="627"/>
      <c r="AQ322" s="227"/>
      <c r="AR322" s="227"/>
      <c r="AS322" s="227"/>
      <c r="AT322" s="348"/>
      <c r="AU322" s="134"/>
      <c r="AV322" s="347"/>
      <c r="AW322" s="134"/>
      <c r="AX322" s="351"/>
      <c r="AY322" s="351"/>
      <c r="AZ322" s="134"/>
      <c r="BA322" s="134"/>
      <c r="BB322" s="134"/>
      <c r="BC322" s="134"/>
      <c r="BD322" s="365"/>
      <c r="BE322" s="134"/>
      <c r="BF322" s="160"/>
      <c r="BG322" s="160"/>
      <c r="BH322" s="160"/>
      <c r="BI322" s="160"/>
      <c r="BJ322" s="160"/>
      <c r="BK322" s="160"/>
    </row>
    <row r="323" spans="39:63" customFormat="1" x14ac:dyDescent="0.2">
      <c r="AM323" s="627"/>
      <c r="AN323" s="627"/>
      <c r="AO323" s="627"/>
      <c r="AP323" s="627"/>
      <c r="AQ323" s="227"/>
      <c r="AR323" s="227"/>
      <c r="AS323" s="227"/>
      <c r="AT323" s="348"/>
      <c r="AU323" s="134"/>
      <c r="AV323" s="347"/>
      <c r="AW323" s="134"/>
      <c r="AX323" s="351"/>
      <c r="AY323" s="351"/>
      <c r="AZ323" s="134"/>
      <c r="BA323" s="134"/>
      <c r="BB323" s="134"/>
      <c r="BC323" s="134"/>
      <c r="BD323" s="365"/>
      <c r="BE323" s="134"/>
      <c r="BF323" s="160"/>
      <c r="BG323" s="160"/>
      <c r="BH323" s="160"/>
      <c r="BI323" s="160"/>
      <c r="BJ323" s="160"/>
      <c r="BK323" s="160"/>
    </row>
    <row r="324" spans="39:63" customFormat="1" x14ac:dyDescent="0.2">
      <c r="AM324" s="627"/>
      <c r="AN324" s="627"/>
      <c r="AO324" s="627"/>
      <c r="AP324" s="627"/>
      <c r="AQ324" s="227"/>
      <c r="AR324" s="227"/>
      <c r="AS324" s="227"/>
      <c r="AT324" s="348"/>
      <c r="AU324" s="134"/>
      <c r="AV324" s="347"/>
      <c r="AW324" s="134"/>
      <c r="AX324" s="351"/>
      <c r="AY324" s="351"/>
      <c r="AZ324" s="134"/>
      <c r="BA324" s="134"/>
      <c r="BB324" s="134"/>
      <c r="BC324" s="134"/>
      <c r="BD324" s="365"/>
      <c r="BE324" s="134"/>
      <c r="BF324" s="160"/>
      <c r="BG324" s="160"/>
      <c r="BH324" s="160"/>
      <c r="BI324" s="160"/>
      <c r="BJ324" s="160"/>
      <c r="BK324" s="160"/>
    </row>
    <row r="325" spans="39:63" customFormat="1" x14ac:dyDescent="0.2">
      <c r="AM325" s="627"/>
      <c r="AN325" s="627"/>
      <c r="AO325" s="627"/>
      <c r="AP325" s="627"/>
      <c r="AQ325" s="227"/>
      <c r="AR325" s="227"/>
      <c r="AS325" s="227"/>
      <c r="AT325" s="348"/>
      <c r="AU325" s="134"/>
      <c r="AV325" s="347"/>
      <c r="AW325" s="134"/>
      <c r="AX325" s="351"/>
      <c r="AY325" s="351"/>
      <c r="AZ325" s="134"/>
      <c r="BA325" s="134"/>
      <c r="BB325" s="134"/>
      <c r="BC325" s="134"/>
      <c r="BD325" s="365"/>
      <c r="BE325" s="134"/>
      <c r="BF325" s="160"/>
      <c r="BG325" s="160"/>
      <c r="BH325" s="160"/>
      <c r="BI325" s="160"/>
      <c r="BJ325" s="160"/>
      <c r="BK325" s="160"/>
    </row>
    <row r="326" spans="39:63" customFormat="1" x14ac:dyDescent="0.2">
      <c r="AM326" s="627"/>
      <c r="AN326" s="627"/>
      <c r="AO326" s="627"/>
      <c r="AP326" s="627"/>
      <c r="AQ326" s="227"/>
      <c r="AR326" s="227"/>
      <c r="AS326" s="227"/>
      <c r="AT326" s="348"/>
      <c r="AU326" s="134"/>
      <c r="AV326" s="347"/>
      <c r="AW326" s="134"/>
      <c r="AX326" s="351"/>
      <c r="AY326" s="351"/>
      <c r="AZ326" s="134"/>
      <c r="BA326" s="134"/>
      <c r="BB326" s="134"/>
      <c r="BC326" s="134"/>
      <c r="BD326" s="365"/>
      <c r="BE326" s="134"/>
      <c r="BF326" s="160"/>
      <c r="BG326" s="160"/>
      <c r="BH326" s="160"/>
      <c r="BI326" s="160"/>
      <c r="BJ326" s="160"/>
      <c r="BK326" s="160"/>
    </row>
    <row r="327" spans="39:63" customFormat="1" x14ac:dyDescent="0.2">
      <c r="AM327" s="627"/>
      <c r="AN327" s="627"/>
      <c r="AO327" s="627"/>
      <c r="AP327" s="627"/>
      <c r="AQ327" s="227"/>
      <c r="AR327" s="227"/>
      <c r="AS327" s="227"/>
      <c r="AT327" s="348"/>
      <c r="AU327" s="134"/>
      <c r="AV327" s="347"/>
      <c r="AW327" s="134"/>
      <c r="AX327" s="351"/>
      <c r="AY327" s="351"/>
      <c r="AZ327" s="134"/>
      <c r="BA327" s="134"/>
      <c r="BB327" s="134"/>
      <c r="BC327" s="134"/>
      <c r="BD327" s="365"/>
      <c r="BE327" s="134"/>
      <c r="BF327" s="160"/>
      <c r="BG327" s="160"/>
      <c r="BH327" s="160"/>
      <c r="BI327" s="160"/>
      <c r="BJ327" s="160"/>
      <c r="BK327" s="160"/>
    </row>
    <row r="328" spans="39:63" customFormat="1" x14ac:dyDescent="0.2">
      <c r="AM328" s="627"/>
      <c r="AN328" s="627"/>
      <c r="AO328" s="627"/>
      <c r="AP328" s="627"/>
      <c r="AQ328" s="227"/>
      <c r="AR328" s="227"/>
      <c r="AS328" s="227"/>
      <c r="AT328" s="348"/>
      <c r="AU328" s="134"/>
      <c r="AV328" s="347"/>
      <c r="AW328" s="134"/>
      <c r="AX328" s="351"/>
      <c r="AY328" s="351"/>
      <c r="AZ328" s="134"/>
      <c r="BA328" s="134"/>
      <c r="BB328" s="134"/>
      <c r="BC328" s="134"/>
      <c r="BD328" s="365"/>
      <c r="BE328" s="134"/>
      <c r="BF328" s="160"/>
      <c r="BG328" s="160"/>
      <c r="BH328" s="160"/>
      <c r="BI328" s="160"/>
      <c r="BJ328" s="160"/>
      <c r="BK328" s="160"/>
    </row>
    <row r="329" spans="39:63" customFormat="1" x14ac:dyDescent="0.2">
      <c r="AM329" s="627"/>
      <c r="AN329" s="627"/>
      <c r="AO329" s="627"/>
      <c r="AP329" s="627"/>
      <c r="AQ329" s="227"/>
      <c r="AR329" s="227"/>
      <c r="AS329" s="227"/>
      <c r="AT329" s="348"/>
      <c r="AU329" s="134"/>
      <c r="AV329" s="347"/>
      <c r="AW329" s="134"/>
      <c r="AX329" s="351"/>
      <c r="AY329" s="351"/>
      <c r="AZ329" s="134"/>
      <c r="BA329" s="134"/>
      <c r="BB329" s="134"/>
      <c r="BC329" s="134"/>
      <c r="BD329" s="365"/>
      <c r="BE329" s="134"/>
      <c r="BF329" s="160"/>
      <c r="BG329" s="160"/>
      <c r="BH329" s="160"/>
      <c r="BI329" s="160"/>
      <c r="BJ329" s="160"/>
      <c r="BK329" s="160"/>
    </row>
    <row r="330" spans="39:63" customFormat="1" x14ac:dyDescent="0.2">
      <c r="AM330" s="627"/>
      <c r="AN330" s="627"/>
      <c r="AO330" s="627"/>
      <c r="AP330" s="627"/>
      <c r="AQ330" s="227"/>
      <c r="AR330" s="227"/>
      <c r="AS330" s="227"/>
      <c r="AT330" s="348"/>
      <c r="AU330" s="134"/>
      <c r="AV330" s="347"/>
      <c r="AW330" s="134"/>
      <c r="AX330" s="351"/>
      <c r="AY330" s="351"/>
      <c r="AZ330" s="134"/>
      <c r="BA330" s="134"/>
      <c r="BB330" s="134"/>
      <c r="BC330" s="134"/>
      <c r="BD330" s="365"/>
      <c r="BE330" s="134"/>
      <c r="BF330" s="160"/>
      <c r="BG330" s="160"/>
      <c r="BH330" s="160"/>
      <c r="BI330" s="160"/>
      <c r="BJ330" s="160"/>
      <c r="BK330" s="160"/>
    </row>
    <row r="331" spans="39:63" customFormat="1" x14ac:dyDescent="0.2">
      <c r="AM331" s="627"/>
      <c r="AN331" s="627"/>
      <c r="AO331" s="627"/>
      <c r="AP331" s="627"/>
      <c r="AQ331" s="227"/>
      <c r="AR331" s="227"/>
      <c r="AS331" s="227"/>
      <c r="AT331" s="348"/>
      <c r="AU331" s="134"/>
      <c r="AV331" s="347"/>
      <c r="AW331" s="134"/>
      <c r="AX331" s="351"/>
      <c r="AY331" s="351"/>
      <c r="AZ331" s="134"/>
      <c r="BA331" s="134"/>
      <c r="BB331" s="134"/>
      <c r="BC331" s="134"/>
      <c r="BD331" s="365"/>
      <c r="BE331" s="134"/>
      <c r="BF331" s="160"/>
      <c r="BG331" s="160"/>
      <c r="BH331" s="160"/>
      <c r="BI331" s="160"/>
      <c r="BJ331" s="160"/>
      <c r="BK331" s="160"/>
    </row>
    <row r="332" spans="39:63" customFormat="1" x14ac:dyDescent="0.2">
      <c r="AM332" s="627"/>
      <c r="AN332" s="627"/>
      <c r="AO332" s="627"/>
      <c r="AP332" s="627"/>
      <c r="AQ332" s="227"/>
      <c r="AR332" s="227"/>
      <c r="AS332" s="227"/>
      <c r="AT332" s="348"/>
      <c r="AU332" s="134"/>
      <c r="AV332" s="347"/>
      <c r="AW332" s="134"/>
      <c r="AX332" s="351"/>
      <c r="AY332" s="351"/>
      <c r="AZ332" s="134"/>
      <c r="BA332" s="134"/>
      <c r="BB332" s="134"/>
      <c r="BC332" s="134"/>
      <c r="BD332" s="365"/>
      <c r="BE332" s="134"/>
      <c r="BF332" s="160"/>
      <c r="BG332" s="160"/>
      <c r="BH332" s="160"/>
      <c r="BI332" s="160"/>
      <c r="BJ332" s="160"/>
      <c r="BK332" s="160"/>
    </row>
    <row r="333" spans="39:63" customFormat="1" x14ac:dyDescent="0.2">
      <c r="AM333" s="627"/>
      <c r="AN333" s="627"/>
      <c r="AO333" s="627"/>
      <c r="AP333" s="627"/>
      <c r="AQ333" s="227"/>
      <c r="AR333" s="227"/>
      <c r="AS333" s="227"/>
      <c r="AT333" s="348"/>
      <c r="AU333" s="134"/>
      <c r="AV333" s="347"/>
      <c r="AW333" s="134"/>
      <c r="AX333" s="351"/>
      <c r="AY333" s="351"/>
      <c r="AZ333" s="134"/>
      <c r="BA333" s="134"/>
      <c r="BB333" s="134"/>
      <c r="BC333" s="134"/>
      <c r="BD333" s="365"/>
      <c r="BE333" s="134"/>
      <c r="BF333" s="160"/>
      <c r="BG333" s="160"/>
      <c r="BH333" s="160"/>
      <c r="BI333" s="160"/>
      <c r="BJ333" s="160"/>
      <c r="BK333" s="160"/>
    </row>
    <row r="334" spans="39:63" customFormat="1" x14ac:dyDescent="0.2">
      <c r="AM334" s="627"/>
      <c r="AN334" s="627"/>
      <c r="AO334" s="627"/>
      <c r="AP334" s="627"/>
      <c r="AQ334" s="227"/>
      <c r="AR334" s="227"/>
      <c r="AS334" s="227"/>
      <c r="AT334" s="348"/>
      <c r="AU334" s="134"/>
      <c r="AV334" s="347"/>
      <c r="AW334" s="134"/>
      <c r="AX334" s="351"/>
      <c r="AY334" s="351"/>
      <c r="AZ334" s="134"/>
      <c r="BA334" s="134"/>
      <c r="BB334" s="134"/>
      <c r="BC334" s="134"/>
      <c r="BD334" s="365"/>
      <c r="BE334" s="134"/>
      <c r="BF334" s="160"/>
      <c r="BG334" s="160"/>
      <c r="BH334" s="160"/>
      <c r="BI334" s="160"/>
      <c r="BJ334" s="160"/>
      <c r="BK334" s="160"/>
    </row>
    <row r="335" spans="39:63" customFormat="1" x14ac:dyDescent="0.2">
      <c r="AM335" s="627"/>
      <c r="AN335" s="627"/>
      <c r="AO335" s="627"/>
      <c r="AP335" s="627"/>
      <c r="AQ335" s="227"/>
      <c r="AR335" s="227"/>
      <c r="AS335" s="227"/>
      <c r="AT335" s="348"/>
      <c r="AU335" s="134"/>
      <c r="AV335" s="347"/>
      <c r="AW335" s="134"/>
      <c r="AX335" s="351"/>
      <c r="AY335" s="351"/>
      <c r="AZ335" s="134"/>
      <c r="BA335" s="134"/>
      <c r="BB335" s="134"/>
      <c r="BC335" s="134"/>
      <c r="BD335" s="365"/>
      <c r="BE335" s="134"/>
      <c r="BF335" s="160"/>
      <c r="BG335" s="160"/>
      <c r="BH335" s="160"/>
      <c r="BI335" s="160"/>
      <c r="BJ335" s="160"/>
      <c r="BK335" s="160"/>
    </row>
    <row r="336" spans="39:63" customFormat="1" x14ac:dyDescent="0.2">
      <c r="AM336" s="627"/>
      <c r="AN336" s="627"/>
      <c r="AO336" s="627"/>
      <c r="AP336" s="627"/>
      <c r="AQ336" s="227"/>
      <c r="AR336" s="227"/>
      <c r="AS336" s="227"/>
      <c r="AT336" s="348"/>
      <c r="AU336" s="134"/>
      <c r="AV336" s="347"/>
      <c r="AW336" s="134"/>
      <c r="AX336" s="351"/>
      <c r="AY336" s="351"/>
      <c r="AZ336" s="134"/>
      <c r="BA336" s="134"/>
      <c r="BB336" s="134"/>
      <c r="BC336" s="134"/>
      <c r="BD336" s="365"/>
      <c r="BE336" s="134"/>
      <c r="BF336" s="160"/>
      <c r="BG336" s="160"/>
      <c r="BH336" s="160"/>
      <c r="BI336" s="160"/>
      <c r="BJ336" s="160"/>
      <c r="BK336" s="160"/>
    </row>
    <row r="337" spans="39:63" customFormat="1" x14ac:dyDescent="0.2">
      <c r="AM337" s="627"/>
      <c r="AN337" s="627"/>
      <c r="AO337" s="627"/>
      <c r="AP337" s="627"/>
      <c r="AQ337" s="227"/>
      <c r="AR337" s="227"/>
      <c r="AS337" s="227"/>
      <c r="AT337" s="348"/>
      <c r="AU337" s="134"/>
      <c r="AV337" s="347"/>
      <c r="AW337" s="134"/>
      <c r="AX337" s="351"/>
      <c r="AY337" s="351"/>
      <c r="AZ337" s="134"/>
      <c r="BA337" s="134"/>
      <c r="BB337" s="134"/>
      <c r="BC337" s="134"/>
      <c r="BD337" s="365"/>
      <c r="BE337" s="134"/>
      <c r="BF337" s="160"/>
      <c r="BG337" s="160"/>
      <c r="BH337" s="160"/>
      <c r="BI337" s="160"/>
      <c r="BJ337" s="160"/>
      <c r="BK337" s="160"/>
    </row>
    <row r="338" spans="39:63" customFormat="1" x14ac:dyDescent="0.2">
      <c r="AM338" s="627"/>
      <c r="AN338" s="627"/>
      <c r="AO338" s="627"/>
      <c r="AP338" s="627"/>
      <c r="AQ338" s="227"/>
      <c r="AR338" s="227"/>
      <c r="AS338" s="227"/>
      <c r="AT338" s="348"/>
      <c r="AU338" s="134"/>
      <c r="AV338" s="347"/>
      <c r="AW338" s="134"/>
      <c r="AX338" s="351"/>
      <c r="AY338" s="351"/>
      <c r="AZ338" s="134"/>
      <c r="BA338" s="134"/>
      <c r="BB338" s="134"/>
      <c r="BC338" s="134"/>
      <c r="BD338" s="365"/>
      <c r="BE338" s="134"/>
      <c r="BF338" s="160"/>
      <c r="BG338" s="160"/>
      <c r="BH338" s="160"/>
      <c r="BI338" s="160"/>
      <c r="BJ338" s="160"/>
      <c r="BK338" s="160"/>
    </row>
    <row r="339" spans="39:63" customFormat="1" x14ac:dyDescent="0.2">
      <c r="AM339" s="627"/>
      <c r="AN339" s="627"/>
      <c r="AO339" s="627"/>
      <c r="AP339" s="627"/>
      <c r="AQ339" s="227"/>
      <c r="AR339" s="227"/>
      <c r="AS339" s="227"/>
      <c r="AT339" s="348"/>
      <c r="AU339" s="134"/>
      <c r="AV339" s="347"/>
      <c r="AW339" s="134"/>
      <c r="AX339" s="351"/>
      <c r="AY339" s="351"/>
      <c r="AZ339" s="134"/>
      <c r="BA339" s="134"/>
      <c r="BB339" s="134"/>
      <c r="BC339" s="134"/>
      <c r="BD339" s="365"/>
      <c r="BE339" s="134"/>
      <c r="BF339" s="160"/>
      <c r="BG339" s="160"/>
      <c r="BH339" s="160"/>
      <c r="BI339" s="160"/>
      <c r="BJ339" s="160"/>
      <c r="BK339" s="160"/>
    </row>
    <row r="340" spans="39:63" customFormat="1" x14ac:dyDescent="0.2">
      <c r="AM340" s="627"/>
      <c r="AN340" s="627"/>
      <c r="AO340" s="627"/>
      <c r="AP340" s="627"/>
      <c r="AQ340" s="227"/>
      <c r="AR340" s="227"/>
      <c r="AS340" s="227"/>
      <c r="AT340" s="348"/>
      <c r="AU340" s="134"/>
      <c r="AV340" s="347"/>
      <c r="AW340" s="134"/>
      <c r="AX340" s="351"/>
      <c r="AY340" s="351"/>
      <c r="AZ340" s="134"/>
      <c r="BA340" s="134"/>
      <c r="BB340" s="134"/>
      <c r="BC340" s="134"/>
      <c r="BD340" s="365"/>
      <c r="BE340" s="134"/>
      <c r="BF340" s="160"/>
      <c r="BG340" s="160"/>
      <c r="BH340" s="160"/>
      <c r="BI340" s="160"/>
      <c r="BJ340" s="160"/>
      <c r="BK340" s="160"/>
    </row>
    <row r="341" spans="39:63" customFormat="1" x14ac:dyDescent="0.2">
      <c r="AM341" s="627"/>
      <c r="AN341" s="627"/>
      <c r="AO341" s="627"/>
      <c r="AP341" s="627"/>
      <c r="AQ341" s="227"/>
      <c r="AR341" s="227"/>
      <c r="AS341" s="227"/>
      <c r="AT341" s="348"/>
      <c r="AU341" s="134"/>
      <c r="AV341" s="347"/>
      <c r="AW341" s="134"/>
      <c r="AX341" s="351"/>
      <c r="AY341" s="351"/>
      <c r="AZ341" s="134"/>
      <c r="BA341" s="134"/>
      <c r="BB341" s="134"/>
      <c r="BC341" s="134"/>
      <c r="BD341" s="365"/>
      <c r="BE341" s="134"/>
      <c r="BF341" s="160"/>
      <c r="BG341" s="160"/>
      <c r="BH341" s="160"/>
      <c r="BI341" s="160"/>
      <c r="BJ341" s="160"/>
      <c r="BK341" s="160"/>
    </row>
    <row r="342" spans="39:63" customFormat="1" x14ac:dyDescent="0.2">
      <c r="AM342" s="627"/>
      <c r="AN342" s="627"/>
      <c r="AO342" s="627"/>
      <c r="AP342" s="627"/>
      <c r="AQ342" s="227"/>
      <c r="AR342" s="227"/>
      <c r="AS342" s="227"/>
      <c r="AT342" s="348"/>
      <c r="AU342" s="134"/>
      <c r="AV342" s="347"/>
      <c r="AW342" s="134"/>
      <c r="AX342" s="351"/>
      <c r="AY342" s="351"/>
      <c r="AZ342" s="134"/>
      <c r="BA342" s="134"/>
      <c r="BB342" s="134"/>
      <c r="BC342" s="134"/>
      <c r="BD342" s="365"/>
      <c r="BE342" s="134"/>
      <c r="BF342" s="160"/>
      <c r="BG342" s="160"/>
      <c r="BH342" s="160"/>
      <c r="BI342" s="160"/>
      <c r="BJ342" s="160"/>
      <c r="BK342" s="160"/>
    </row>
    <row r="343" spans="39:63" customFormat="1" x14ac:dyDescent="0.2">
      <c r="AM343" s="627"/>
      <c r="AN343" s="627"/>
      <c r="AO343" s="627"/>
      <c r="AP343" s="627"/>
      <c r="AQ343" s="227"/>
      <c r="AR343" s="227"/>
      <c r="AS343" s="227"/>
      <c r="AT343" s="348"/>
      <c r="AU343" s="134"/>
      <c r="AV343" s="347"/>
      <c r="AW343" s="134"/>
      <c r="AX343" s="351"/>
      <c r="AY343" s="351"/>
      <c r="AZ343" s="134"/>
      <c r="BA343" s="134"/>
      <c r="BB343" s="134"/>
      <c r="BC343" s="134"/>
      <c r="BD343" s="365"/>
      <c r="BE343" s="134"/>
      <c r="BF343" s="160"/>
      <c r="BG343" s="160"/>
      <c r="BH343" s="160"/>
      <c r="BI343" s="160"/>
      <c r="BJ343" s="160"/>
      <c r="BK343" s="160"/>
    </row>
    <row r="344" spans="39:63" customFormat="1" x14ac:dyDescent="0.2">
      <c r="AM344" s="627"/>
      <c r="AN344" s="627"/>
      <c r="AO344" s="627"/>
      <c r="AP344" s="627"/>
      <c r="AQ344" s="227"/>
      <c r="AR344" s="227"/>
      <c r="AS344" s="227"/>
      <c r="AT344" s="348"/>
      <c r="AU344" s="134"/>
      <c r="AV344" s="347"/>
      <c r="AW344" s="134"/>
      <c r="AX344" s="351"/>
      <c r="AY344" s="351"/>
      <c r="AZ344" s="134"/>
      <c r="BA344" s="134"/>
      <c r="BB344" s="134"/>
      <c r="BC344" s="134"/>
      <c r="BD344" s="365"/>
      <c r="BE344" s="134"/>
      <c r="BF344" s="160"/>
      <c r="BG344" s="160"/>
      <c r="BH344" s="160"/>
      <c r="BI344" s="160"/>
      <c r="BJ344" s="160"/>
      <c r="BK344" s="160"/>
    </row>
    <row r="345" spans="39:63" customFormat="1" x14ac:dyDescent="0.2">
      <c r="AM345" s="627"/>
      <c r="AN345" s="627"/>
      <c r="AO345" s="627"/>
      <c r="AP345" s="627"/>
      <c r="AQ345" s="227"/>
      <c r="AR345" s="227"/>
      <c r="AS345" s="227"/>
      <c r="AT345" s="348"/>
      <c r="AU345" s="134"/>
      <c r="AV345" s="347"/>
      <c r="AW345" s="134"/>
      <c r="AX345" s="351"/>
      <c r="AY345" s="351"/>
      <c r="AZ345" s="134"/>
      <c r="BA345" s="134"/>
      <c r="BB345" s="134"/>
      <c r="BC345" s="134"/>
      <c r="BD345" s="365"/>
      <c r="BE345" s="134"/>
      <c r="BF345" s="160"/>
      <c r="BG345" s="160"/>
      <c r="BH345" s="160"/>
      <c r="BI345" s="160"/>
      <c r="BJ345" s="160"/>
      <c r="BK345" s="160"/>
    </row>
    <row r="346" spans="39:63" customFormat="1" x14ac:dyDescent="0.2">
      <c r="AM346" s="627"/>
      <c r="AN346" s="627"/>
      <c r="AO346" s="627"/>
      <c r="AP346" s="627"/>
      <c r="AQ346" s="227"/>
      <c r="AR346" s="227"/>
      <c r="AS346" s="227"/>
      <c r="AT346" s="348"/>
      <c r="AU346" s="134"/>
      <c r="AV346" s="347"/>
      <c r="AW346" s="134"/>
      <c r="AX346" s="351"/>
      <c r="AY346" s="351"/>
      <c r="AZ346" s="134"/>
      <c r="BA346" s="134"/>
      <c r="BB346" s="134"/>
      <c r="BC346" s="134"/>
      <c r="BD346" s="365"/>
      <c r="BE346" s="134"/>
      <c r="BF346" s="160"/>
      <c r="BG346" s="160"/>
      <c r="BH346" s="160"/>
      <c r="BI346" s="160"/>
      <c r="BJ346" s="160"/>
      <c r="BK346" s="160"/>
    </row>
    <row r="347" spans="39:63" customFormat="1" x14ac:dyDescent="0.2">
      <c r="AM347" s="627"/>
      <c r="AN347" s="627"/>
      <c r="AO347" s="627"/>
      <c r="AP347" s="627"/>
      <c r="AQ347" s="227"/>
      <c r="AR347" s="227"/>
      <c r="AS347" s="227"/>
      <c r="AT347" s="348"/>
      <c r="AU347" s="134"/>
      <c r="AV347" s="347"/>
      <c r="AW347" s="134"/>
      <c r="AX347" s="351"/>
      <c r="AY347" s="351"/>
      <c r="AZ347" s="134"/>
      <c r="BA347" s="134"/>
      <c r="BB347" s="134"/>
      <c r="BC347" s="134"/>
      <c r="BD347" s="365"/>
      <c r="BE347" s="134"/>
      <c r="BF347" s="160"/>
      <c r="BG347" s="160"/>
      <c r="BH347" s="160"/>
      <c r="BI347" s="160"/>
      <c r="BJ347" s="160"/>
      <c r="BK347" s="160"/>
    </row>
    <row r="348" spans="39:63" customFormat="1" x14ac:dyDescent="0.2">
      <c r="AM348" s="627"/>
      <c r="AN348" s="627"/>
      <c r="AO348" s="627"/>
      <c r="AP348" s="627"/>
      <c r="AQ348" s="227"/>
      <c r="AR348" s="227"/>
      <c r="AS348" s="227"/>
      <c r="AT348" s="348"/>
      <c r="AU348" s="134"/>
      <c r="AV348" s="347"/>
      <c r="AW348" s="134"/>
      <c r="AX348" s="351"/>
      <c r="AY348" s="351"/>
      <c r="AZ348" s="134"/>
      <c r="BA348" s="134"/>
      <c r="BB348" s="134"/>
      <c r="BC348" s="134"/>
      <c r="BD348" s="365"/>
      <c r="BE348" s="134"/>
      <c r="BF348" s="160"/>
      <c r="BG348" s="160"/>
      <c r="BH348" s="160"/>
      <c r="BI348" s="160"/>
      <c r="BJ348" s="160"/>
      <c r="BK348" s="160"/>
    </row>
    <row r="349" spans="39:63" customFormat="1" x14ac:dyDescent="0.2">
      <c r="AM349" s="627"/>
      <c r="AN349" s="627"/>
      <c r="AO349" s="627"/>
      <c r="AP349" s="627"/>
      <c r="AQ349" s="227"/>
      <c r="AR349" s="227"/>
      <c r="AS349" s="227"/>
      <c r="AT349" s="348"/>
      <c r="AU349" s="134"/>
      <c r="AV349" s="347"/>
      <c r="AW349" s="134"/>
      <c r="AX349" s="351"/>
      <c r="AY349" s="351"/>
      <c r="AZ349" s="134"/>
      <c r="BA349" s="134"/>
      <c r="BB349" s="134"/>
      <c r="BC349" s="134"/>
      <c r="BD349" s="365"/>
      <c r="BE349" s="134"/>
      <c r="BF349" s="160"/>
      <c r="BG349" s="160"/>
      <c r="BH349" s="160"/>
      <c r="BI349" s="160"/>
      <c r="BJ349" s="160"/>
      <c r="BK349" s="160"/>
    </row>
    <row r="350" spans="39:63" customFormat="1" x14ac:dyDescent="0.2">
      <c r="AM350" s="627"/>
      <c r="AN350" s="627"/>
      <c r="AO350" s="627"/>
      <c r="AP350" s="627"/>
      <c r="AQ350" s="227"/>
      <c r="AR350" s="227"/>
      <c r="AS350" s="227"/>
      <c r="AT350" s="348"/>
      <c r="AU350" s="134"/>
      <c r="AV350" s="347"/>
      <c r="AW350" s="134"/>
      <c r="AX350" s="351"/>
      <c r="AY350" s="351"/>
      <c r="AZ350" s="134"/>
      <c r="BA350" s="134"/>
      <c r="BB350" s="134"/>
      <c r="BC350" s="134"/>
      <c r="BD350" s="365"/>
      <c r="BE350" s="134"/>
      <c r="BF350" s="160"/>
      <c r="BG350" s="160"/>
      <c r="BH350" s="160"/>
      <c r="BI350" s="160"/>
      <c r="BJ350" s="160"/>
      <c r="BK350" s="160"/>
    </row>
    <row r="351" spans="39:63" customFormat="1" x14ac:dyDescent="0.2">
      <c r="AM351" s="627"/>
      <c r="AN351" s="627"/>
      <c r="AO351" s="627"/>
      <c r="AP351" s="627"/>
      <c r="AQ351" s="227"/>
      <c r="AR351" s="227"/>
      <c r="AS351" s="227"/>
      <c r="AT351" s="348"/>
      <c r="AU351" s="134"/>
      <c r="AV351" s="347"/>
      <c r="AW351" s="134"/>
      <c r="AX351" s="351"/>
      <c r="AY351" s="351"/>
      <c r="AZ351" s="134"/>
      <c r="BA351" s="134"/>
      <c r="BB351" s="134"/>
      <c r="BC351" s="134"/>
      <c r="BD351" s="365"/>
      <c r="BE351" s="134"/>
      <c r="BF351" s="160"/>
      <c r="BG351" s="160"/>
      <c r="BH351" s="160"/>
      <c r="BI351" s="160"/>
      <c r="BJ351" s="160"/>
      <c r="BK351" s="160"/>
    </row>
    <row r="352" spans="39:63" customFormat="1" x14ac:dyDescent="0.2">
      <c r="AM352" s="627"/>
      <c r="AN352" s="627"/>
      <c r="AO352" s="627"/>
      <c r="AP352" s="627"/>
      <c r="AQ352" s="227"/>
      <c r="AR352" s="227"/>
      <c r="AS352" s="227"/>
      <c r="AT352" s="348"/>
      <c r="AU352" s="134"/>
      <c r="AV352" s="347"/>
      <c r="AW352" s="134"/>
      <c r="AX352" s="351"/>
      <c r="AY352" s="351"/>
      <c r="AZ352" s="134"/>
      <c r="BA352" s="134"/>
      <c r="BB352" s="134"/>
      <c r="BC352" s="134"/>
      <c r="BD352" s="365"/>
      <c r="BE352" s="134"/>
      <c r="BF352" s="160"/>
      <c r="BG352" s="160"/>
      <c r="BH352" s="160"/>
      <c r="BI352" s="160"/>
      <c r="BJ352" s="160"/>
      <c r="BK352" s="160"/>
    </row>
    <row r="353" spans="39:63" customFormat="1" x14ac:dyDescent="0.2">
      <c r="AM353" s="627"/>
      <c r="AN353" s="627"/>
      <c r="AO353" s="627"/>
      <c r="AP353" s="627"/>
      <c r="AQ353" s="227"/>
      <c r="AR353" s="227"/>
      <c r="AS353" s="227"/>
      <c r="AT353" s="348"/>
      <c r="AU353" s="134"/>
      <c r="AV353" s="347"/>
      <c r="AW353" s="134"/>
      <c r="AX353" s="351"/>
      <c r="AY353" s="351"/>
      <c r="AZ353" s="134"/>
      <c r="BA353" s="134"/>
      <c r="BB353" s="134"/>
      <c r="BC353" s="134"/>
      <c r="BD353" s="365"/>
      <c r="BE353" s="134"/>
      <c r="BF353" s="160"/>
      <c r="BG353" s="160"/>
      <c r="BH353" s="160"/>
      <c r="BI353" s="160"/>
      <c r="BJ353" s="160"/>
      <c r="BK353" s="160"/>
    </row>
    <row r="354" spans="39:63" customFormat="1" x14ac:dyDescent="0.2">
      <c r="AM354" s="627"/>
      <c r="AN354" s="627"/>
      <c r="AO354" s="627"/>
      <c r="AP354" s="627"/>
      <c r="AQ354" s="227"/>
      <c r="AR354" s="227"/>
      <c r="AS354" s="227"/>
      <c r="AT354" s="348"/>
      <c r="AU354" s="134"/>
      <c r="AV354" s="347"/>
      <c r="AW354" s="134"/>
      <c r="AX354" s="351"/>
      <c r="AY354" s="351"/>
      <c r="AZ354" s="134"/>
      <c r="BA354" s="134"/>
      <c r="BB354" s="134"/>
      <c r="BC354" s="134"/>
      <c r="BD354" s="365"/>
      <c r="BE354" s="134"/>
      <c r="BF354" s="160"/>
      <c r="BG354" s="160"/>
      <c r="BH354" s="160"/>
      <c r="BI354" s="160"/>
      <c r="BJ354" s="160"/>
      <c r="BK354" s="160"/>
    </row>
    <row r="355" spans="39:63" customFormat="1" x14ac:dyDescent="0.2">
      <c r="AM355" s="627"/>
      <c r="AN355" s="627"/>
      <c r="AO355" s="627"/>
      <c r="AP355" s="627"/>
      <c r="AQ355" s="227"/>
      <c r="AR355" s="227"/>
      <c r="AS355" s="227"/>
      <c r="AT355" s="348"/>
      <c r="AU355" s="134"/>
      <c r="AV355" s="347"/>
      <c r="AW355" s="134"/>
      <c r="AX355" s="351"/>
      <c r="AY355" s="351"/>
      <c r="AZ355" s="134"/>
      <c r="BA355" s="134"/>
      <c r="BB355" s="134"/>
      <c r="BC355" s="134"/>
      <c r="BD355" s="365"/>
      <c r="BE355" s="134"/>
      <c r="BF355" s="160"/>
      <c r="BG355" s="160"/>
      <c r="BH355" s="160"/>
      <c r="BI355" s="160"/>
      <c r="BJ355" s="160"/>
      <c r="BK355" s="160"/>
    </row>
    <row r="356" spans="39:63" customFormat="1" x14ac:dyDescent="0.2">
      <c r="AM356" s="627"/>
      <c r="AN356" s="627"/>
      <c r="AO356" s="627"/>
      <c r="AP356" s="627"/>
      <c r="AQ356" s="227"/>
      <c r="AR356" s="227"/>
      <c r="AS356" s="227"/>
      <c r="AT356" s="348"/>
      <c r="AU356" s="134"/>
      <c r="AV356" s="347"/>
      <c r="AW356" s="134"/>
      <c r="AX356" s="351"/>
      <c r="AY356" s="351"/>
      <c r="AZ356" s="134"/>
      <c r="BA356" s="134"/>
      <c r="BB356" s="134"/>
      <c r="BC356" s="134"/>
      <c r="BD356" s="365"/>
      <c r="BE356" s="134"/>
      <c r="BF356" s="160"/>
      <c r="BG356" s="160"/>
      <c r="BH356" s="160"/>
      <c r="BI356" s="160"/>
      <c r="BJ356" s="160"/>
      <c r="BK356" s="160"/>
    </row>
    <row r="357" spans="39:63" customFormat="1" x14ac:dyDescent="0.2">
      <c r="AM357" s="627"/>
      <c r="AN357" s="627"/>
      <c r="AO357" s="627"/>
      <c r="AP357" s="627"/>
      <c r="AQ357" s="227"/>
      <c r="AR357" s="227"/>
      <c r="AS357" s="227"/>
      <c r="AT357" s="348"/>
      <c r="AU357" s="134"/>
      <c r="AV357" s="347"/>
      <c r="AW357" s="134"/>
      <c r="AX357" s="351"/>
      <c r="AY357" s="351"/>
      <c r="AZ357" s="134"/>
      <c r="BA357" s="134"/>
      <c r="BB357" s="134"/>
      <c r="BC357" s="134"/>
      <c r="BD357" s="365"/>
      <c r="BE357" s="134"/>
      <c r="BF357" s="160"/>
      <c r="BG357" s="160"/>
      <c r="BH357" s="160"/>
      <c r="BI357" s="160"/>
      <c r="BJ357" s="160"/>
      <c r="BK357" s="160"/>
    </row>
    <row r="358" spans="39:63" customFormat="1" x14ac:dyDescent="0.2">
      <c r="AM358" s="627"/>
      <c r="AN358" s="627"/>
      <c r="AO358" s="627"/>
      <c r="AP358" s="627"/>
      <c r="AQ358" s="227"/>
      <c r="AR358" s="227"/>
      <c r="AS358" s="227"/>
      <c r="AT358" s="348"/>
      <c r="AU358" s="134"/>
      <c r="AV358" s="347"/>
      <c r="AW358" s="134"/>
      <c r="AX358" s="351"/>
      <c r="AY358" s="351"/>
      <c r="AZ358" s="134"/>
      <c r="BA358" s="134"/>
      <c r="BB358" s="134"/>
      <c r="BC358" s="134"/>
      <c r="BD358" s="365"/>
      <c r="BE358" s="134"/>
      <c r="BF358" s="160"/>
      <c r="BG358" s="160"/>
      <c r="BH358" s="160"/>
      <c r="BI358" s="160"/>
      <c r="BJ358" s="160"/>
      <c r="BK358" s="160"/>
    </row>
    <row r="359" spans="39:63" customFormat="1" x14ac:dyDescent="0.2">
      <c r="AM359" s="627"/>
      <c r="AN359" s="627"/>
      <c r="AO359" s="627"/>
      <c r="AP359" s="627"/>
      <c r="AQ359" s="227"/>
      <c r="AR359" s="227"/>
      <c r="AS359" s="227"/>
      <c r="AT359" s="348"/>
      <c r="AU359" s="134"/>
      <c r="AV359" s="347"/>
      <c r="AW359" s="134"/>
      <c r="AX359" s="351"/>
      <c r="AY359" s="351"/>
      <c r="AZ359" s="134"/>
      <c r="BA359" s="134"/>
      <c r="BB359" s="134"/>
      <c r="BC359" s="134"/>
      <c r="BD359" s="365"/>
      <c r="BE359" s="134"/>
      <c r="BF359" s="160"/>
      <c r="BG359" s="160"/>
      <c r="BH359" s="160"/>
      <c r="BI359" s="160"/>
      <c r="BJ359" s="160"/>
      <c r="BK359" s="160"/>
    </row>
    <row r="360" spans="39:63" customFormat="1" x14ac:dyDescent="0.2">
      <c r="AM360" s="627"/>
      <c r="AN360" s="627"/>
      <c r="AO360" s="627"/>
      <c r="AP360" s="627"/>
      <c r="AQ360" s="227"/>
      <c r="AR360" s="227"/>
      <c r="AS360" s="227"/>
      <c r="AT360" s="348"/>
      <c r="AU360" s="134"/>
      <c r="AV360" s="347"/>
      <c r="AW360" s="134"/>
      <c r="AX360" s="351"/>
      <c r="AY360" s="351"/>
      <c r="AZ360" s="134"/>
      <c r="BA360" s="134"/>
      <c r="BB360" s="134"/>
      <c r="BC360" s="134"/>
      <c r="BD360" s="365"/>
      <c r="BE360" s="134"/>
      <c r="BF360" s="160"/>
      <c r="BG360" s="160"/>
      <c r="BH360" s="160"/>
      <c r="BI360" s="160"/>
      <c r="BJ360" s="160"/>
      <c r="BK360" s="160"/>
    </row>
    <row r="361" spans="39:63" customFormat="1" x14ac:dyDescent="0.2">
      <c r="AM361" s="627"/>
      <c r="AN361" s="627"/>
      <c r="AO361" s="627"/>
      <c r="AP361" s="627"/>
      <c r="AQ361" s="227"/>
      <c r="AR361" s="227"/>
      <c r="AS361" s="227"/>
      <c r="AT361" s="348"/>
      <c r="AU361" s="134"/>
      <c r="AV361" s="347"/>
      <c r="AW361" s="134"/>
      <c r="AX361" s="351"/>
      <c r="AY361" s="351"/>
      <c r="AZ361" s="134"/>
      <c r="BA361" s="134"/>
      <c r="BB361" s="134"/>
      <c r="BC361" s="134"/>
      <c r="BD361" s="365"/>
      <c r="BE361" s="134"/>
      <c r="BF361" s="160"/>
      <c r="BG361" s="160"/>
      <c r="BH361" s="160"/>
      <c r="BI361" s="160"/>
      <c r="BJ361" s="160"/>
      <c r="BK361" s="160"/>
    </row>
    <row r="362" spans="39:63" customFormat="1" x14ac:dyDescent="0.2">
      <c r="AM362" s="627"/>
      <c r="AN362" s="627"/>
      <c r="AO362" s="627"/>
      <c r="AP362" s="627"/>
      <c r="AQ362" s="227"/>
      <c r="AR362" s="227"/>
      <c r="AS362" s="227"/>
      <c r="AT362" s="348"/>
      <c r="AU362" s="134"/>
      <c r="AV362" s="347"/>
      <c r="AW362" s="134"/>
      <c r="AX362" s="351"/>
      <c r="AY362" s="351"/>
      <c r="AZ362" s="134"/>
      <c r="BA362" s="134"/>
      <c r="BB362" s="134"/>
      <c r="BC362" s="134"/>
      <c r="BD362" s="365"/>
      <c r="BE362" s="134"/>
      <c r="BF362" s="160"/>
      <c r="BG362" s="160"/>
      <c r="BH362" s="160"/>
      <c r="BI362" s="160"/>
      <c r="BJ362" s="160"/>
      <c r="BK362" s="160"/>
    </row>
    <row r="363" spans="39:63" customFormat="1" x14ac:dyDescent="0.2">
      <c r="AM363" s="627"/>
      <c r="AN363" s="627"/>
      <c r="AO363" s="627"/>
      <c r="AP363" s="627"/>
      <c r="AQ363" s="227"/>
      <c r="AR363" s="227"/>
      <c r="AS363" s="227"/>
      <c r="AT363" s="348"/>
      <c r="AU363" s="134"/>
      <c r="AV363" s="347"/>
      <c r="AW363" s="134"/>
      <c r="AX363" s="351"/>
      <c r="AY363" s="351"/>
      <c r="AZ363" s="134"/>
      <c r="BA363" s="134"/>
      <c r="BB363" s="134"/>
      <c r="BC363" s="134"/>
      <c r="BD363" s="365"/>
      <c r="BE363" s="134"/>
      <c r="BF363" s="160"/>
      <c r="BG363" s="160"/>
      <c r="BH363" s="160"/>
      <c r="BI363" s="160"/>
      <c r="BJ363" s="160"/>
      <c r="BK363" s="160"/>
    </row>
    <row r="364" spans="39:63" customFormat="1" x14ac:dyDescent="0.2">
      <c r="AM364" s="627"/>
      <c r="AN364" s="627"/>
      <c r="AO364" s="627"/>
      <c r="AP364" s="627"/>
      <c r="AQ364" s="227"/>
      <c r="AR364" s="227"/>
      <c r="AS364" s="227"/>
      <c r="AT364" s="348"/>
      <c r="AU364" s="134"/>
      <c r="AV364" s="347"/>
      <c r="AW364" s="134"/>
      <c r="AX364" s="351"/>
      <c r="AY364" s="351"/>
      <c r="AZ364" s="134"/>
      <c r="BA364" s="134"/>
      <c r="BB364" s="134"/>
      <c r="BC364" s="134"/>
      <c r="BD364" s="365"/>
      <c r="BE364" s="134"/>
      <c r="BF364" s="160"/>
      <c r="BG364" s="160"/>
      <c r="BH364" s="160"/>
      <c r="BI364" s="160"/>
      <c r="BJ364" s="160"/>
      <c r="BK364" s="160"/>
    </row>
    <row r="365" spans="39:63" customFormat="1" x14ac:dyDescent="0.2">
      <c r="AM365" s="627"/>
      <c r="AN365" s="627"/>
      <c r="AO365" s="627"/>
      <c r="AP365" s="627"/>
      <c r="AQ365" s="227"/>
      <c r="AR365" s="227"/>
      <c r="AS365" s="227"/>
      <c r="AT365" s="348"/>
      <c r="AU365" s="134"/>
      <c r="AV365" s="347"/>
      <c r="AW365" s="134"/>
      <c r="AX365" s="351"/>
      <c r="AY365" s="351"/>
      <c r="AZ365" s="134"/>
      <c r="BA365" s="134"/>
      <c r="BB365" s="134"/>
      <c r="BC365" s="134"/>
      <c r="BD365" s="365"/>
      <c r="BE365" s="134"/>
      <c r="BF365" s="160"/>
      <c r="BG365" s="160"/>
      <c r="BH365" s="160"/>
      <c r="BI365" s="160"/>
      <c r="BJ365" s="160"/>
      <c r="BK365" s="160"/>
    </row>
    <row r="366" spans="39:63" customFormat="1" x14ac:dyDescent="0.2">
      <c r="AM366" s="627"/>
      <c r="AN366" s="627"/>
      <c r="AO366" s="627"/>
      <c r="AP366" s="627"/>
      <c r="AQ366" s="227"/>
      <c r="AR366" s="227"/>
      <c r="AS366" s="227"/>
      <c r="AT366" s="348"/>
      <c r="AU366" s="134"/>
      <c r="AV366" s="347"/>
      <c r="AW366" s="134"/>
      <c r="AX366" s="351"/>
      <c r="AY366" s="351"/>
      <c r="AZ366" s="134"/>
      <c r="BA366" s="134"/>
      <c r="BB366" s="134"/>
      <c r="BC366" s="134"/>
      <c r="BD366" s="365"/>
      <c r="BE366" s="134"/>
      <c r="BF366" s="160"/>
      <c r="BG366" s="160"/>
      <c r="BH366" s="160"/>
      <c r="BI366" s="160"/>
      <c r="BJ366" s="160"/>
      <c r="BK366" s="160"/>
    </row>
    <row r="367" spans="39:63" customFormat="1" x14ac:dyDescent="0.2">
      <c r="AM367" s="627"/>
      <c r="AN367" s="627"/>
      <c r="AO367" s="627"/>
      <c r="AP367" s="627"/>
      <c r="AQ367" s="227"/>
      <c r="AR367" s="227"/>
      <c r="AS367" s="227"/>
      <c r="AT367" s="348"/>
      <c r="AU367" s="134"/>
      <c r="AV367" s="347"/>
      <c r="AW367" s="134"/>
      <c r="AX367" s="351"/>
      <c r="AY367" s="351"/>
      <c r="AZ367" s="134"/>
      <c r="BA367" s="134"/>
      <c r="BB367" s="134"/>
      <c r="BC367" s="134"/>
      <c r="BD367" s="365"/>
      <c r="BE367" s="134"/>
      <c r="BF367" s="160"/>
      <c r="BG367" s="160"/>
      <c r="BH367" s="160"/>
      <c r="BI367" s="160"/>
      <c r="BJ367" s="160"/>
      <c r="BK367" s="160"/>
    </row>
    <row r="368" spans="39:63" customFormat="1" x14ac:dyDescent="0.2">
      <c r="AM368" s="627"/>
      <c r="AN368" s="627"/>
      <c r="AO368" s="627"/>
      <c r="AP368" s="627"/>
      <c r="AQ368" s="227"/>
      <c r="AR368" s="227"/>
      <c r="AS368" s="227"/>
      <c r="AT368" s="348"/>
      <c r="AU368" s="134"/>
      <c r="AV368" s="347"/>
      <c r="AW368" s="134"/>
      <c r="AX368" s="351"/>
      <c r="AY368" s="351"/>
      <c r="AZ368" s="134"/>
      <c r="BA368" s="134"/>
      <c r="BB368" s="134"/>
      <c r="BC368" s="134"/>
      <c r="BD368" s="365"/>
      <c r="BE368" s="134"/>
      <c r="BF368" s="160"/>
      <c r="BG368" s="160"/>
      <c r="BH368" s="160"/>
      <c r="BI368" s="160"/>
      <c r="BJ368" s="160"/>
      <c r="BK368" s="160"/>
    </row>
    <row r="369" spans="39:63" customFormat="1" x14ac:dyDescent="0.2">
      <c r="AM369" s="627"/>
      <c r="AN369" s="627"/>
      <c r="AO369" s="627"/>
      <c r="AP369" s="627"/>
      <c r="AQ369" s="227"/>
      <c r="AR369" s="227"/>
      <c r="AS369" s="227"/>
      <c r="AT369" s="348"/>
      <c r="AU369" s="134"/>
      <c r="AV369" s="347"/>
      <c r="AW369" s="134"/>
      <c r="AX369" s="351"/>
      <c r="AY369" s="351"/>
      <c r="AZ369" s="134"/>
      <c r="BA369" s="134"/>
      <c r="BB369" s="134"/>
      <c r="BC369" s="134"/>
      <c r="BD369" s="365"/>
      <c r="BE369" s="134"/>
      <c r="BF369" s="160"/>
      <c r="BG369" s="160"/>
      <c r="BH369" s="160"/>
      <c r="BI369" s="160"/>
      <c r="BJ369" s="160"/>
      <c r="BK369" s="160"/>
    </row>
    <row r="370" spans="39:63" customFormat="1" x14ac:dyDescent="0.2">
      <c r="AM370" s="627"/>
      <c r="AN370" s="627"/>
      <c r="AO370" s="627"/>
      <c r="AP370" s="627"/>
      <c r="AQ370" s="227"/>
      <c r="AR370" s="227"/>
      <c r="AS370" s="227"/>
      <c r="AT370" s="348"/>
      <c r="AU370" s="134"/>
      <c r="AV370" s="347"/>
      <c r="AW370" s="134"/>
      <c r="AX370" s="351"/>
      <c r="AY370" s="351"/>
      <c r="AZ370" s="134"/>
      <c r="BA370" s="134"/>
      <c r="BB370" s="134"/>
      <c r="BC370" s="134"/>
      <c r="BD370" s="365"/>
      <c r="BE370" s="134"/>
      <c r="BF370" s="160"/>
      <c r="BG370" s="160"/>
      <c r="BH370" s="160"/>
      <c r="BI370" s="160"/>
      <c r="BJ370" s="160"/>
      <c r="BK370" s="160"/>
    </row>
    <row r="371" spans="39:63" customFormat="1" x14ac:dyDescent="0.2">
      <c r="AM371" s="627"/>
      <c r="AN371" s="627"/>
      <c r="AO371" s="627"/>
      <c r="AP371" s="627"/>
      <c r="AQ371" s="227"/>
      <c r="AR371" s="227"/>
      <c r="AS371" s="227"/>
      <c r="AT371" s="348"/>
      <c r="AU371" s="134"/>
      <c r="AV371" s="347"/>
      <c r="AW371" s="134"/>
      <c r="AX371" s="351"/>
      <c r="AY371" s="351"/>
      <c r="AZ371" s="134"/>
      <c r="BA371" s="134"/>
      <c r="BB371" s="134"/>
      <c r="BC371" s="134"/>
      <c r="BD371" s="365"/>
      <c r="BE371" s="134"/>
      <c r="BF371" s="160"/>
      <c r="BG371" s="160"/>
      <c r="BH371" s="160"/>
      <c r="BI371" s="160"/>
      <c r="BJ371" s="160"/>
      <c r="BK371" s="160"/>
    </row>
    <row r="372" spans="39:63" customFormat="1" x14ac:dyDescent="0.2">
      <c r="AM372" s="627"/>
      <c r="AN372" s="627"/>
      <c r="AO372" s="627"/>
      <c r="AP372" s="627"/>
      <c r="AQ372" s="227"/>
      <c r="AR372" s="227"/>
      <c r="AS372" s="227"/>
      <c r="AT372" s="348"/>
      <c r="AU372" s="134"/>
      <c r="AV372" s="347"/>
      <c r="AW372" s="134"/>
      <c r="AX372" s="351"/>
      <c r="AY372" s="351"/>
      <c r="AZ372" s="134"/>
      <c r="BA372" s="134"/>
      <c r="BB372" s="134"/>
      <c r="BC372" s="134"/>
      <c r="BD372" s="365"/>
      <c r="BE372" s="134"/>
      <c r="BF372" s="160"/>
      <c r="BG372" s="160"/>
      <c r="BH372" s="160"/>
      <c r="BI372" s="160"/>
      <c r="BJ372" s="160"/>
      <c r="BK372" s="160"/>
    </row>
    <row r="373" spans="39:63" customFormat="1" x14ac:dyDescent="0.2">
      <c r="AM373" s="627"/>
      <c r="AN373" s="627"/>
      <c r="AO373" s="627"/>
      <c r="AP373" s="627"/>
      <c r="AQ373" s="227"/>
      <c r="AR373" s="227"/>
      <c r="AS373" s="227"/>
      <c r="AT373" s="348"/>
      <c r="AU373" s="134"/>
      <c r="AV373" s="347"/>
      <c r="AW373" s="134"/>
      <c r="AX373" s="351"/>
      <c r="AY373" s="351"/>
      <c r="AZ373" s="134"/>
      <c r="BA373" s="134"/>
      <c r="BB373" s="134"/>
      <c r="BC373" s="134"/>
      <c r="BD373" s="365"/>
      <c r="BE373" s="134"/>
      <c r="BF373" s="160"/>
      <c r="BG373" s="160"/>
      <c r="BH373" s="160"/>
      <c r="BI373" s="160"/>
      <c r="BJ373" s="160"/>
      <c r="BK373" s="160"/>
    </row>
    <row r="374" spans="39:63" customFormat="1" x14ac:dyDescent="0.2">
      <c r="AM374" s="627"/>
      <c r="AN374" s="627"/>
      <c r="AO374" s="627"/>
      <c r="AP374" s="627"/>
      <c r="AQ374" s="227"/>
      <c r="AR374" s="227"/>
      <c r="AS374" s="227"/>
      <c r="AT374" s="348"/>
      <c r="AU374" s="134"/>
      <c r="AV374" s="347"/>
      <c r="AW374" s="134"/>
      <c r="AX374" s="351"/>
      <c r="AY374" s="351"/>
      <c r="AZ374" s="134"/>
      <c r="BA374" s="134"/>
      <c r="BB374" s="134"/>
      <c r="BC374" s="134"/>
      <c r="BD374" s="365"/>
      <c r="BE374" s="134"/>
      <c r="BF374" s="160"/>
      <c r="BG374" s="160"/>
      <c r="BH374" s="160"/>
      <c r="BI374" s="160"/>
      <c r="BJ374" s="160"/>
      <c r="BK374" s="160"/>
    </row>
    <row r="375" spans="39:63" customFormat="1" x14ac:dyDescent="0.2">
      <c r="AM375" s="627"/>
      <c r="AN375" s="627"/>
      <c r="AO375" s="627"/>
      <c r="AP375" s="627"/>
      <c r="AQ375" s="227"/>
      <c r="AR375" s="227"/>
      <c r="AS375" s="227"/>
      <c r="AT375" s="348"/>
      <c r="AU375" s="134"/>
      <c r="AV375" s="347"/>
      <c r="AW375" s="134"/>
      <c r="AX375" s="351"/>
      <c r="AY375" s="351"/>
      <c r="AZ375" s="134"/>
      <c r="BA375" s="134"/>
      <c r="BB375" s="134"/>
      <c r="BC375" s="134"/>
      <c r="BD375" s="365"/>
      <c r="BE375" s="134"/>
      <c r="BF375" s="160"/>
      <c r="BG375" s="160"/>
      <c r="BH375" s="160"/>
      <c r="BI375" s="160"/>
      <c r="BJ375" s="160"/>
      <c r="BK375" s="160"/>
    </row>
    <row r="376" spans="39:63" customFormat="1" x14ac:dyDescent="0.2">
      <c r="AM376" s="627"/>
      <c r="AN376" s="627"/>
      <c r="AO376" s="627"/>
      <c r="AP376" s="627"/>
      <c r="AQ376" s="227"/>
      <c r="AR376" s="227"/>
      <c r="AS376" s="227"/>
      <c r="AT376" s="348"/>
      <c r="AU376" s="134"/>
      <c r="AV376" s="347"/>
      <c r="AW376" s="134"/>
      <c r="AX376" s="351"/>
      <c r="AY376" s="351"/>
      <c r="AZ376" s="134"/>
      <c r="BA376" s="134"/>
      <c r="BB376" s="134"/>
      <c r="BC376" s="134"/>
      <c r="BD376" s="365"/>
      <c r="BE376" s="134"/>
      <c r="BF376" s="160"/>
      <c r="BG376" s="160"/>
      <c r="BH376" s="160"/>
      <c r="BI376" s="160"/>
      <c r="BJ376" s="160"/>
      <c r="BK376" s="160"/>
    </row>
    <row r="377" spans="39:63" customFormat="1" x14ac:dyDescent="0.2">
      <c r="AM377" s="627"/>
      <c r="AN377" s="627"/>
      <c r="AO377" s="627"/>
      <c r="AP377" s="627"/>
      <c r="AQ377" s="227"/>
      <c r="AR377" s="227"/>
      <c r="AS377" s="227"/>
      <c r="AT377" s="348"/>
      <c r="AU377" s="134"/>
      <c r="AV377" s="347"/>
      <c r="AW377" s="134"/>
      <c r="AX377" s="351"/>
      <c r="AY377" s="351"/>
      <c r="AZ377" s="134"/>
      <c r="BA377" s="134"/>
      <c r="BB377" s="134"/>
      <c r="BC377" s="134"/>
      <c r="BD377" s="365"/>
      <c r="BE377" s="134"/>
      <c r="BF377" s="160"/>
      <c r="BG377" s="160"/>
      <c r="BH377" s="160"/>
      <c r="BI377" s="160"/>
      <c r="BJ377" s="160"/>
      <c r="BK377" s="160"/>
    </row>
    <row r="378" spans="39:63" customFormat="1" x14ac:dyDescent="0.2">
      <c r="AM378" s="627"/>
      <c r="AN378" s="627"/>
      <c r="AO378" s="627"/>
      <c r="AP378" s="627"/>
      <c r="AQ378" s="227"/>
      <c r="AR378" s="227"/>
      <c r="AS378" s="227"/>
      <c r="AT378" s="348"/>
      <c r="AU378" s="134"/>
      <c r="AV378" s="347"/>
      <c r="AW378" s="134"/>
      <c r="AX378" s="351"/>
      <c r="AY378" s="351"/>
      <c r="AZ378" s="134"/>
      <c r="BA378" s="134"/>
      <c r="BB378" s="134"/>
      <c r="BC378" s="134"/>
      <c r="BD378" s="365"/>
      <c r="BE378" s="134"/>
      <c r="BF378" s="160"/>
      <c r="BG378" s="160"/>
      <c r="BH378" s="160"/>
      <c r="BI378" s="160"/>
      <c r="BJ378" s="160"/>
      <c r="BK378" s="160"/>
    </row>
    <row r="379" spans="39:63" customFormat="1" x14ac:dyDescent="0.2">
      <c r="AM379" s="627"/>
      <c r="AN379" s="627"/>
      <c r="AO379" s="627"/>
      <c r="AP379" s="627"/>
      <c r="AQ379" s="227"/>
      <c r="AR379" s="227"/>
      <c r="AS379" s="227"/>
      <c r="AT379" s="348"/>
      <c r="AU379" s="134"/>
      <c r="AV379" s="347"/>
      <c r="AW379" s="134"/>
      <c r="AX379" s="351"/>
      <c r="AY379" s="351"/>
      <c r="AZ379" s="134"/>
      <c r="BA379" s="134"/>
      <c r="BB379" s="134"/>
      <c r="BC379" s="134"/>
      <c r="BD379" s="365"/>
      <c r="BE379" s="134"/>
      <c r="BF379" s="160"/>
      <c r="BG379" s="160"/>
      <c r="BH379" s="160"/>
      <c r="BI379" s="160"/>
      <c r="BJ379" s="160"/>
      <c r="BK379" s="160"/>
    </row>
    <row r="380" spans="39:63" customFormat="1" x14ac:dyDescent="0.2">
      <c r="AM380" s="627"/>
      <c r="AN380" s="627"/>
      <c r="AO380" s="627"/>
      <c r="AP380" s="627"/>
      <c r="AQ380" s="227"/>
      <c r="AR380" s="227"/>
      <c r="AS380" s="227"/>
      <c r="AT380" s="348"/>
      <c r="AU380" s="134"/>
      <c r="AV380" s="347"/>
      <c r="AW380" s="134"/>
      <c r="AX380" s="351"/>
      <c r="AY380" s="351"/>
      <c r="AZ380" s="134"/>
      <c r="BA380" s="134"/>
      <c r="BB380" s="134"/>
      <c r="BC380" s="134"/>
      <c r="BD380" s="365"/>
      <c r="BE380" s="134"/>
      <c r="BF380" s="160"/>
      <c r="BG380" s="160"/>
      <c r="BH380" s="160"/>
      <c r="BI380" s="160"/>
      <c r="BJ380" s="160"/>
      <c r="BK380" s="160"/>
    </row>
    <row r="381" spans="39:63" customFormat="1" x14ac:dyDescent="0.2">
      <c r="AM381" s="627"/>
      <c r="AN381" s="627"/>
      <c r="AO381" s="627"/>
      <c r="AP381" s="627"/>
      <c r="AQ381" s="227"/>
      <c r="AR381" s="227"/>
      <c r="AS381" s="227"/>
      <c r="AT381" s="348"/>
      <c r="AU381" s="134"/>
      <c r="AV381" s="347"/>
      <c r="AW381" s="134"/>
      <c r="AX381" s="351"/>
      <c r="AY381" s="351"/>
      <c r="AZ381" s="134"/>
      <c r="BA381" s="134"/>
      <c r="BB381" s="134"/>
      <c r="BC381" s="134"/>
      <c r="BD381" s="365"/>
      <c r="BE381" s="134"/>
      <c r="BF381" s="160"/>
      <c r="BG381" s="160"/>
      <c r="BH381" s="160"/>
      <c r="BI381" s="160"/>
      <c r="BJ381" s="160"/>
      <c r="BK381" s="160"/>
    </row>
    <row r="382" spans="39:63" customFormat="1" x14ac:dyDescent="0.2">
      <c r="AM382" s="627"/>
      <c r="AN382" s="627"/>
      <c r="AO382" s="627"/>
      <c r="AP382" s="627"/>
      <c r="AQ382" s="227"/>
      <c r="AR382" s="227"/>
      <c r="AS382" s="227"/>
      <c r="AT382" s="348"/>
      <c r="AU382" s="134"/>
      <c r="AV382" s="347"/>
      <c r="AW382" s="134"/>
      <c r="AX382" s="351"/>
      <c r="AY382" s="351"/>
      <c r="AZ382" s="134"/>
      <c r="BA382" s="134"/>
      <c r="BB382" s="134"/>
      <c r="BC382" s="134"/>
      <c r="BD382" s="365"/>
      <c r="BE382" s="134"/>
      <c r="BF382" s="160"/>
      <c r="BG382" s="160"/>
      <c r="BH382" s="160"/>
      <c r="BI382" s="160"/>
      <c r="BJ382" s="160"/>
      <c r="BK382" s="160"/>
    </row>
    <row r="383" spans="39:63" customFormat="1" x14ac:dyDescent="0.2">
      <c r="AM383" s="627"/>
      <c r="AN383" s="627"/>
      <c r="AO383" s="627"/>
      <c r="AP383" s="627"/>
      <c r="AQ383" s="227"/>
      <c r="AR383" s="227"/>
      <c r="AS383" s="227"/>
      <c r="AT383" s="348"/>
      <c r="AU383" s="134"/>
      <c r="AV383" s="347"/>
      <c r="AW383" s="134"/>
      <c r="AX383" s="351"/>
      <c r="AY383" s="351"/>
      <c r="AZ383" s="134"/>
      <c r="BA383" s="134"/>
      <c r="BB383" s="134"/>
      <c r="BC383" s="134"/>
      <c r="BD383" s="365"/>
      <c r="BE383" s="134"/>
      <c r="BF383" s="160"/>
      <c r="BG383" s="160"/>
      <c r="BH383" s="160"/>
      <c r="BI383" s="160"/>
      <c r="BJ383" s="160"/>
      <c r="BK383" s="160"/>
    </row>
    <row r="384" spans="39:63" customFormat="1" x14ac:dyDescent="0.2">
      <c r="AM384" s="627"/>
      <c r="AN384" s="627"/>
      <c r="AO384" s="627"/>
      <c r="AP384" s="627"/>
      <c r="AQ384" s="227"/>
      <c r="AR384" s="227"/>
      <c r="AS384" s="227"/>
      <c r="AT384" s="348"/>
      <c r="AU384" s="134"/>
      <c r="AV384" s="347"/>
      <c r="AW384" s="134"/>
      <c r="AX384" s="351"/>
      <c r="AY384" s="351"/>
      <c r="AZ384" s="134"/>
      <c r="BA384" s="134"/>
      <c r="BB384" s="134"/>
      <c r="BC384" s="134"/>
      <c r="BD384" s="365"/>
      <c r="BE384" s="134"/>
      <c r="BF384" s="160"/>
      <c r="BG384" s="160"/>
      <c r="BH384" s="160"/>
      <c r="BI384" s="160"/>
      <c r="BJ384" s="160"/>
      <c r="BK384" s="160"/>
    </row>
    <row r="385" spans="39:63" customFormat="1" x14ac:dyDescent="0.2">
      <c r="AM385" s="627"/>
      <c r="AN385" s="627"/>
      <c r="AO385" s="627"/>
      <c r="AP385" s="627"/>
      <c r="AQ385" s="227"/>
      <c r="AR385" s="227"/>
      <c r="AS385" s="227"/>
      <c r="AT385" s="348"/>
      <c r="AU385" s="134"/>
      <c r="AV385" s="347"/>
      <c r="AW385" s="134"/>
      <c r="AX385" s="351"/>
      <c r="AY385" s="351"/>
      <c r="AZ385" s="134"/>
      <c r="BA385" s="134"/>
      <c r="BB385" s="134"/>
      <c r="BC385" s="134"/>
      <c r="BD385" s="365"/>
      <c r="BE385" s="134"/>
      <c r="BF385" s="160"/>
      <c r="BG385" s="160"/>
      <c r="BH385" s="160"/>
      <c r="BI385" s="160"/>
      <c r="BJ385" s="160"/>
      <c r="BK385" s="160"/>
    </row>
    <row r="386" spans="39:63" customFormat="1" x14ac:dyDescent="0.2">
      <c r="AM386" s="627"/>
      <c r="AN386" s="627"/>
      <c r="AO386" s="627"/>
      <c r="AP386" s="627"/>
      <c r="AQ386" s="227"/>
      <c r="AR386" s="227"/>
      <c r="AS386" s="227"/>
      <c r="AT386" s="348"/>
      <c r="AU386" s="134"/>
      <c r="AV386" s="347"/>
      <c r="AW386" s="134"/>
      <c r="AX386" s="351"/>
      <c r="AY386" s="351"/>
      <c r="AZ386" s="134"/>
      <c r="BA386" s="134"/>
      <c r="BB386" s="134"/>
      <c r="BC386" s="134"/>
      <c r="BD386" s="365"/>
      <c r="BE386" s="134"/>
      <c r="BF386" s="160"/>
      <c r="BG386" s="160"/>
      <c r="BH386" s="160"/>
      <c r="BI386" s="160"/>
      <c r="BJ386" s="160"/>
      <c r="BK386" s="160"/>
    </row>
    <row r="387" spans="39:63" customFormat="1" x14ac:dyDescent="0.2">
      <c r="AM387" s="627"/>
      <c r="AN387" s="627"/>
      <c r="AO387" s="627"/>
      <c r="AP387" s="627"/>
      <c r="AQ387" s="227"/>
      <c r="AR387" s="227"/>
      <c r="AS387" s="227"/>
      <c r="AT387" s="348"/>
      <c r="AU387" s="134"/>
      <c r="AV387" s="347"/>
      <c r="AW387" s="134"/>
      <c r="AX387" s="351"/>
      <c r="AY387" s="351"/>
      <c r="AZ387" s="134"/>
      <c r="BA387" s="134"/>
      <c r="BB387" s="134"/>
      <c r="BC387" s="134"/>
      <c r="BD387" s="365"/>
      <c r="BE387" s="134"/>
      <c r="BF387" s="160"/>
      <c r="BG387" s="160"/>
      <c r="BH387" s="160"/>
      <c r="BI387" s="160"/>
      <c r="BJ387" s="160"/>
      <c r="BK387" s="160"/>
    </row>
    <row r="388" spans="39:63" customFormat="1" x14ac:dyDescent="0.2">
      <c r="AM388" s="627"/>
      <c r="AN388" s="627"/>
      <c r="AO388" s="627"/>
      <c r="AP388" s="627"/>
      <c r="AQ388" s="227"/>
      <c r="AR388" s="227"/>
      <c r="AS388" s="227"/>
      <c r="AT388" s="348"/>
      <c r="AU388" s="134"/>
      <c r="AV388" s="347"/>
      <c r="AW388" s="134"/>
      <c r="AX388" s="351"/>
      <c r="AY388" s="351"/>
      <c r="AZ388" s="134"/>
      <c r="BA388" s="134"/>
      <c r="BB388" s="134"/>
      <c r="BC388" s="134"/>
      <c r="BD388" s="365"/>
      <c r="BE388" s="134"/>
      <c r="BF388" s="160"/>
      <c r="BG388" s="160"/>
      <c r="BH388" s="160"/>
      <c r="BI388" s="160"/>
      <c r="BJ388" s="160"/>
      <c r="BK388" s="160"/>
    </row>
    <row r="389" spans="39:63" customFormat="1" x14ac:dyDescent="0.2">
      <c r="AM389" s="627"/>
      <c r="AN389" s="627"/>
      <c r="AO389" s="627"/>
      <c r="AP389" s="627"/>
      <c r="AQ389" s="227"/>
      <c r="AR389" s="227"/>
      <c r="AS389" s="227"/>
      <c r="AT389" s="348"/>
      <c r="AU389" s="134"/>
      <c r="AV389" s="347"/>
      <c r="AW389" s="134"/>
      <c r="AX389" s="351"/>
      <c r="AY389" s="351"/>
      <c r="AZ389" s="134"/>
      <c r="BA389" s="134"/>
      <c r="BB389" s="134"/>
      <c r="BC389" s="134"/>
      <c r="BD389" s="365"/>
      <c r="BE389" s="134"/>
      <c r="BF389" s="160"/>
      <c r="BG389" s="160"/>
      <c r="BH389" s="160"/>
      <c r="BI389" s="160"/>
      <c r="BJ389" s="160"/>
      <c r="BK389" s="160"/>
    </row>
    <row r="390" spans="39:63" customFormat="1" x14ac:dyDescent="0.2">
      <c r="AM390" s="627"/>
      <c r="AN390" s="627"/>
      <c r="AO390" s="627"/>
      <c r="AP390" s="627"/>
      <c r="AQ390" s="227"/>
      <c r="AR390" s="227"/>
      <c r="AS390" s="227"/>
      <c r="AT390" s="348"/>
      <c r="AU390" s="134"/>
      <c r="AV390" s="347"/>
      <c r="AW390" s="134"/>
      <c r="AX390" s="351"/>
      <c r="AY390" s="351"/>
      <c r="AZ390" s="134"/>
      <c r="BA390" s="134"/>
      <c r="BB390" s="134"/>
      <c r="BC390" s="134"/>
      <c r="BD390" s="365"/>
      <c r="BE390" s="134"/>
      <c r="BF390" s="160"/>
      <c r="BG390" s="160"/>
      <c r="BH390" s="160"/>
      <c r="BI390" s="160"/>
      <c r="BJ390" s="160"/>
      <c r="BK390" s="160"/>
    </row>
    <row r="391" spans="39:63" customFormat="1" x14ac:dyDescent="0.2">
      <c r="AM391" s="627"/>
      <c r="AN391" s="627"/>
      <c r="AO391" s="627"/>
      <c r="AP391" s="627"/>
      <c r="AQ391" s="227"/>
      <c r="AR391" s="227"/>
      <c r="AS391" s="227"/>
      <c r="AT391" s="348"/>
      <c r="AU391" s="134"/>
      <c r="AV391" s="347"/>
      <c r="AW391" s="134"/>
      <c r="AX391" s="351"/>
      <c r="AY391" s="351"/>
      <c r="AZ391" s="134"/>
      <c r="BA391" s="134"/>
      <c r="BB391" s="134"/>
      <c r="BC391" s="134"/>
      <c r="BD391" s="365"/>
      <c r="BE391" s="134"/>
      <c r="BF391" s="160"/>
      <c r="BG391" s="160"/>
      <c r="BH391" s="160"/>
      <c r="BI391" s="160"/>
      <c r="BJ391" s="160"/>
      <c r="BK391" s="160"/>
    </row>
    <row r="392" spans="39:63" customFormat="1" x14ac:dyDescent="0.2">
      <c r="AM392" s="627"/>
      <c r="AN392" s="627"/>
      <c r="AO392" s="627"/>
      <c r="AP392" s="627"/>
      <c r="AQ392" s="227"/>
      <c r="AR392" s="227"/>
      <c r="AS392" s="227"/>
      <c r="AT392" s="348"/>
      <c r="AU392" s="134"/>
      <c r="AV392" s="347"/>
      <c r="AW392" s="134"/>
      <c r="AX392" s="351"/>
      <c r="AY392" s="351"/>
      <c r="AZ392" s="134"/>
      <c r="BA392" s="134"/>
      <c r="BB392" s="134"/>
      <c r="BC392" s="134"/>
      <c r="BD392" s="365"/>
      <c r="BE392" s="134"/>
      <c r="BF392" s="160"/>
      <c r="BG392" s="160"/>
      <c r="BH392" s="160"/>
      <c r="BI392" s="160"/>
      <c r="BJ392" s="160"/>
      <c r="BK392" s="160"/>
    </row>
    <row r="393" spans="39:63" customFormat="1" x14ac:dyDescent="0.2">
      <c r="AM393" s="627"/>
      <c r="AN393" s="627"/>
      <c r="AO393" s="627"/>
      <c r="AP393" s="627"/>
      <c r="AQ393" s="227"/>
      <c r="AR393" s="227"/>
      <c r="AS393" s="227"/>
      <c r="AT393" s="348"/>
      <c r="AU393" s="134"/>
      <c r="AV393" s="347"/>
      <c r="AW393" s="134"/>
      <c r="AX393" s="351"/>
      <c r="AY393" s="351"/>
      <c r="AZ393" s="134"/>
      <c r="BA393" s="134"/>
      <c r="BB393" s="134"/>
      <c r="BC393" s="134"/>
      <c r="BD393" s="365"/>
      <c r="BE393" s="134"/>
      <c r="BF393" s="160"/>
      <c r="BG393" s="160"/>
      <c r="BH393" s="160"/>
      <c r="BI393" s="160"/>
      <c r="BJ393" s="160"/>
      <c r="BK393" s="160"/>
    </row>
    <row r="394" spans="39:63" customFormat="1" x14ac:dyDescent="0.2">
      <c r="AM394" s="627"/>
      <c r="AN394" s="627"/>
      <c r="AO394" s="627"/>
      <c r="AP394" s="627"/>
      <c r="AQ394" s="227"/>
      <c r="AR394" s="227"/>
      <c r="AS394" s="227"/>
      <c r="AT394" s="348"/>
      <c r="AU394" s="134"/>
      <c r="AV394" s="347"/>
      <c r="AW394" s="134"/>
      <c r="AX394" s="351"/>
      <c r="AY394" s="351"/>
      <c r="AZ394" s="134"/>
      <c r="BA394" s="134"/>
      <c r="BB394" s="134"/>
      <c r="BC394" s="134"/>
      <c r="BD394" s="365"/>
      <c r="BE394" s="134"/>
      <c r="BF394" s="160"/>
      <c r="BG394" s="160"/>
      <c r="BH394" s="160"/>
      <c r="BI394" s="160"/>
      <c r="BJ394" s="160"/>
      <c r="BK394" s="160"/>
    </row>
    <row r="395" spans="39:63" customFormat="1" x14ac:dyDescent="0.2">
      <c r="AM395" s="627"/>
      <c r="AN395" s="627"/>
      <c r="AO395" s="627"/>
      <c r="AP395" s="627"/>
      <c r="AQ395" s="227"/>
      <c r="AR395" s="227"/>
      <c r="AS395" s="227"/>
      <c r="AT395" s="348"/>
      <c r="AU395" s="134"/>
      <c r="AV395" s="347"/>
      <c r="AW395" s="134"/>
      <c r="AX395" s="351"/>
      <c r="AY395" s="351"/>
      <c r="AZ395" s="134"/>
      <c r="BA395" s="134"/>
      <c r="BB395" s="134"/>
      <c r="BC395" s="134"/>
      <c r="BD395" s="365"/>
      <c r="BE395" s="134"/>
      <c r="BF395" s="160"/>
      <c r="BG395" s="160"/>
      <c r="BH395" s="160"/>
      <c r="BI395" s="160"/>
      <c r="BJ395" s="160"/>
      <c r="BK395" s="160"/>
    </row>
    <row r="396" spans="39:63" customFormat="1" x14ac:dyDescent="0.2">
      <c r="AM396" s="627"/>
      <c r="AN396" s="627"/>
      <c r="AO396" s="627"/>
      <c r="AP396" s="627"/>
      <c r="AQ396" s="227"/>
      <c r="AR396" s="227"/>
      <c r="AS396" s="227"/>
      <c r="AT396" s="348"/>
      <c r="AU396" s="134"/>
      <c r="AV396" s="347"/>
      <c r="AW396" s="134"/>
      <c r="AX396" s="351"/>
      <c r="AY396" s="351"/>
      <c r="AZ396" s="134"/>
      <c r="BA396" s="134"/>
      <c r="BB396" s="134"/>
      <c r="BC396" s="134"/>
      <c r="BD396" s="365"/>
      <c r="BE396" s="134"/>
      <c r="BF396" s="160"/>
      <c r="BG396" s="160"/>
      <c r="BH396" s="160"/>
      <c r="BI396" s="160"/>
      <c r="BJ396" s="160"/>
      <c r="BK396" s="160"/>
    </row>
    <row r="397" spans="39:63" customFormat="1" x14ac:dyDescent="0.2">
      <c r="AM397" s="627"/>
      <c r="AN397" s="627"/>
      <c r="AO397" s="627"/>
      <c r="AP397" s="627"/>
      <c r="AQ397" s="227"/>
      <c r="AR397" s="227"/>
      <c r="AS397" s="227"/>
      <c r="AT397" s="348"/>
      <c r="AU397" s="134"/>
      <c r="AV397" s="347"/>
      <c r="AW397" s="134"/>
      <c r="AX397" s="351"/>
      <c r="AY397" s="351"/>
      <c r="AZ397" s="134"/>
      <c r="BA397" s="134"/>
      <c r="BB397" s="134"/>
      <c r="BC397" s="134"/>
      <c r="BD397" s="365"/>
      <c r="BE397" s="134"/>
      <c r="BF397" s="160"/>
      <c r="BG397" s="160"/>
      <c r="BH397" s="160"/>
      <c r="BI397" s="160"/>
      <c r="BJ397" s="160"/>
      <c r="BK397" s="160"/>
    </row>
    <row r="398" spans="39:63" customFormat="1" x14ac:dyDescent="0.2">
      <c r="AM398" s="627"/>
      <c r="AN398" s="627"/>
      <c r="AO398" s="627"/>
      <c r="AP398" s="627"/>
      <c r="AQ398" s="227"/>
      <c r="AR398" s="227"/>
      <c r="AS398" s="227"/>
      <c r="AT398" s="348"/>
      <c r="AU398" s="134"/>
      <c r="AV398" s="347"/>
      <c r="AW398" s="134"/>
      <c r="AX398" s="351"/>
      <c r="AY398" s="351"/>
      <c r="AZ398" s="134"/>
      <c r="BA398" s="134"/>
      <c r="BB398" s="134"/>
      <c r="BC398" s="134"/>
      <c r="BD398" s="365"/>
      <c r="BE398" s="134"/>
      <c r="BF398" s="160"/>
      <c r="BG398" s="160"/>
      <c r="BH398" s="160"/>
      <c r="BI398" s="160"/>
      <c r="BJ398" s="160"/>
      <c r="BK398" s="160"/>
    </row>
    <row r="399" spans="39:63" customFormat="1" x14ac:dyDescent="0.2">
      <c r="AM399" s="627"/>
      <c r="AN399" s="627"/>
      <c r="AO399" s="627"/>
      <c r="AP399" s="627"/>
      <c r="AQ399" s="227"/>
      <c r="AR399" s="227"/>
      <c r="AS399" s="227"/>
      <c r="AT399" s="348"/>
      <c r="AU399" s="134"/>
      <c r="AV399" s="347"/>
      <c r="AW399" s="134"/>
      <c r="AX399" s="351"/>
      <c r="AY399" s="351"/>
      <c r="AZ399" s="134"/>
      <c r="BA399" s="134"/>
      <c r="BB399" s="134"/>
      <c r="BC399" s="134"/>
      <c r="BD399" s="365"/>
      <c r="BE399" s="134"/>
      <c r="BF399" s="160"/>
      <c r="BG399" s="160"/>
      <c r="BH399" s="160"/>
      <c r="BI399" s="160"/>
      <c r="BJ399" s="160"/>
      <c r="BK399" s="160"/>
    </row>
    <row r="400" spans="39:63" customFormat="1" x14ac:dyDescent="0.2">
      <c r="AM400" s="627"/>
      <c r="AN400" s="627"/>
      <c r="AO400" s="627"/>
      <c r="AP400" s="627"/>
      <c r="AQ400" s="227"/>
      <c r="AR400" s="227"/>
      <c r="AS400" s="227"/>
      <c r="AT400" s="348"/>
      <c r="AU400" s="134"/>
      <c r="AV400" s="347"/>
      <c r="AW400" s="134"/>
      <c r="AX400" s="351"/>
      <c r="AY400" s="351"/>
      <c r="AZ400" s="134"/>
      <c r="BA400" s="134"/>
      <c r="BB400" s="134"/>
      <c r="BC400" s="134"/>
      <c r="BD400" s="365"/>
      <c r="BE400" s="134"/>
      <c r="BF400" s="160"/>
      <c r="BG400" s="160"/>
      <c r="BH400" s="160"/>
      <c r="BI400" s="160"/>
      <c r="BJ400" s="160"/>
      <c r="BK400" s="160"/>
    </row>
    <row r="401" spans="39:63" customFormat="1" x14ac:dyDescent="0.2">
      <c r="AM401" s="627"/>
      <c r="AN401" s="627"/>
      <c r="AO401" s="627"/>
      <c r="AP401" s="627"/>
      <c r="AQ401" s="227"/>
      <c r="AR401" s="227"/>
      <c r="AS401" s="227"/>
      <c r="AT401" s="348"/>
      <c r="AU401" s="134"/>
      <c r="AV401" s="347"/>
      <c r="AW401" s="134"/>
      <c r="AX401" s="351"/>
      <c r="AY401" s="351"/>
      <c r="AZ401" s="134"/>
      <c r="BA401" s="134"/>
      <c r="BB401" s="134"/>
      <c r="BC401" s="134"/>
      <c r="BD401" s="365"/>
      <c r="BE401" s="134"/>
      <c r="BF401" s="160"/>
      <c r="BG401" s="160"/>
      <c r="BH401" s="160"/>
      <c r="BI401" s="160"/>
      <c r="BJ401" s="160"/>
      <c r="BK401" s="160"/>
    </row>
    <row r="402" spans="39:63" customFormat="1" x14ac:dyDescent="0.2">
      <c r="AM402" s="627"/>
      <c r="AN402" s="627"/>
      <c r="AO402" s="627"/>
      <c r="AP402" s="627"/>
      <c r="AQ402" s="227"/>
      <c r="AR402" s="227"/>
      <c r="AS402" s="227"/>
      <c r="AT402" s="348"/>
      <c r="AU402" s="134"/>
      <c r="AV402" s="347"/>
      <c r="AW402" s="134"/>
      <c r="AX402" s="351"/>
      <c r="AY402" s="351"/>
      <c r="AZ402" s="134"/>
      <c r="BA402" s="134"/>
      <c r="BB402" s="134"/>
      <c r="BC402" s="134"/>
      <c r="BD402" s="365"/>
      <c r="BE402" s="134"/>
      <c r="BF402" s="160"/>
      <c r="BG402" s="160"/>
      <c r="BH402" s="160"/>
      <c r="BI402" s="160"/>
      <c r="BJ402" s="160"/>
      <c r="BK402" s="160"/>
    </row>
    <row r="403" spans="39:63" customFormat="1" x14ac:dyDescent="0.2">
      <c r="AM403" s="627"/>
      <c r="AN403" s="627"/>
      <c r="AO403" s="627"/>
      <c r="AP403" s="627"/>
      <c r="AQ403" s="227"/>
      <c r="AR403" s="227"/>
      <c r="AS403" s="227"/>
      <c r="AT403" s="348"/>
      <c r="AU403" s="134"/>
      <c r="AV403" s="347"/>
      <c r="AW403" s="134"/>
      <c r="AX403" s="351"/>
      <c r="AY403" s="351"/>
      <c r="AZ403" s="134"/>
      <c r="BA403" s="134"/>
      <c r="BB403" s="134"/>
      <c r="BC403" s="134"/>
      <c r="BD403" s="365"/>
      <c r="BE403" s="134"/>
      <c r="BF403" s="160"/>
      <c r="BG403" s="160"/>
      <c r="BH403" s="160"/>
      <c r="BI403" s="160"/>
      <c r="BJ403" s="160"/>
      <c r="BK403" s="160"/>
    </row>
    <row r="404" spans="39:63" customFormat="1" x14ac:dyDescent="0.2">
      <c r="AM404" s="627"/>
      <c r="AN404" s="627"/>
      <c r="AO404" s="627"/>
      <c r="AP404" s="627"/>
      <c r="AQ404" s="227"/>
      <c r="AR404" s="227"/>
      <c r="AS404" s="227"/>
      <c r="AT404" s="348"/>
      <c r="AU404" s="134"/>
      <c r="AV404" s="347"/>
      <c r="AW404" s="134"/>
      <c r="AX404" s="351"/>
      <c r="AY404" s="351"/>
      <c r="AZ404" s="134"/>
      <c r="BA404" s="134"/>
      <c r="BB404" s="134"/>
      <c r="BC404" s="134"/>
      <c r="BD404" s="365"/>
      <c r="BE404" s="134"/>
      <c r="BF404" s="160"/>
      <c r="BG404" s="160"/>
      <c r="BH404" s="160"/>
      <c r="BI404" s="160"/>
      <c r="BJ404" s="160"/>
      <c r="BK404" s="160"/>
    </row>
    <row r="405" spans="39:63" customFormat="1" x14ac:dyDescent="0.2">
      <c r="AM405" s="627"/>
      <c r="AN405" s="627"/>
      <c r="AO405" s="627"/>
      <c r="AP405" s="627"/>
      <c r="AQ405" s="227"/>
      <c r="AR405" s="227"/>
      <c r="AS405" s="227"/>
      <c r="AT405" s="348"/>
      <c r="AU405" s="134"/>
      <c r="AV405" s="347"/>
      <c r="AW405" s="134"/>
      <c r="AX405" s="351"/>
      <c r="AY405" s="351"/>
      <c r="AZ405" s="134"/>
      <c r="BA405" s="134"/>
      <c r="BB405" s="134"/>
      <c r="BC405" s="134"/>
      <c r="BD405" s="365"/>
      <c r="BE405" s="134"/>
      <c r="BF405" s="160"/>
      <c r="BG405" s="160"/>
      <c r="BH405" s="160"/>
      <c r="BI405" s="160"/>
      <c r="BJ405" s="160"/>
      <c r="BK405" s="160"/>
    </row>
    <row r="406" spans="39:63" customFormat="1" x14ac:dyDescent="0.2">
      <c r="AM406" s="627"/>
      <c r="AN406" s="627"/>
      <c r="AO406" s="627"/>
      <c r="AP406" s="627"/>
      <c r="AQ406" s="227"/>
      <c r="AR406" s="227"/>
      <c r="AS406" s="227"/>
      <c r="AT406" s="348"/>
      <c r="AU406" s="134"/>
      <c r="AV406" s="347"/>
      <c r="AW406" s="134"/>
      <c r="AX406" s="351"/>
      <c r="AY406" s="351"/>
      <c r="AZ406" s="134"/>
      <c r="BA406" s="134"/>
      <c r="BB406" s="134"/>
      <c r="BC406" s="134"/>
      <c r="BD406" s="365"/>
      <c r="BE406" s="134"/>
      <c r="BF406" s="160"/>
      <c r="BG406" s="160"/>
      <c r="BH406" s="160"/>
      <c r="BI406" s="160"/>
      <c r="BJ406" s="160"/>
      <c r="BK406" s="160"/>
    </row>
    <row r="407" spans="39:63" customFormat="1" x14ac:dyDescent="0.2">
      <c r="AM407" s="627"/>
      <c r="AN407" s="627"/>
      <c r="AO407" s="627"/>
      <c r="AP407" s="627"/>
      <c r="AQ407" s="227"/>
      <c r="AR407" s="227"/>
      <c r="AS407" s="227"/>
      <c r="AT407" s="348"/>
      <c r="AU407" s="134"/>
      <c r="AV407" s="347"/>
      <c r="AW407" s="134"/>
      <c r="AX407" s="351"/>
      <c r="AY407" s="351"/>
      <c r="AZ407" s="134"/>
      <c r="BA407" s="134"/>
      <c r="BB407" s="134"/>
      <c r="BC407" s="134"/>
      <c r="BD407" s="365"/>
      <c r="BE407" s="134"/>
      <c r="BF407" s="160"/>
      <c r="BG407" s="160"/>
      <c r="BH407" s="160"/>
      <c r="BI407" s="160"/>
      <c r="BJ407" s="160"/>
      <c r="BK407" s="160"/>
    </row>
    <row r="408" spans="39:63" customFormat="1" x14ac:dyDescent="0.2">
      <c r="AM408" s="627"/>
      <c r="AN408" s="627"/>
      <c r="AO408" s="627"/>
      <c r="AP408" s="627"/>
      <c r="AQ408" s="227"/>
      <c r="AR408" s="227"/>
      <c r="AS408" s="227"/>
      <c r="AT408" s="348"/>
      <c r="AU408" s="134"/>
      <c r="AV408" s="347"/>
      <c r="AW408" s="134"/>
      <c r="AX408" s="351"/>
      <c r="AY408" s="351"/>
      <c r="AZ408" s="134"/>
      <c r="BA408" s="134"/>
      <c r="BB408" s="134"/>
      <c r="BC408" s="134"/>
      <c r="BD408" s="365"/>
      <c r="BE408" s="134"/>
      <c r="BF408" s="160"/>
      <c r="BG408" s="160"/>
      <c r="BH408" s="160"/>
      <c r="BI408" s="160"/>
      <c r="BJ408" s="160"/>
      <c r="BK408" s="160"/>
    </row>
    <row r="409" spans="39:63" customFormat="1" x14ac:dyDescent="0.2">
      <c r="AM409" s="627"/>
      <c r="AN409" s="627"/>
      <c r="AO409" s="627"/>
      <c r="AP409" s="627"/>
      <c r="AQ409" s="227"/>
      <c r="AR409" s="227"/>
      <c r="AS409" s="227"/>
      <c r="AT409" s="348"/>
      <c r="AU409" s="134"/>
      <c r="AV409" s="347"/>
      <c r="AW409" s="134"/>
      <c r="AX409" s="351"/>
      <c r="AY409" s="351"/>
      <c r="AZ409" s="134"/>
      <c r="BA409" s="134"/>
      <c r="BB409" s="134"/>
      <c r="BC409" s="134"/>
      <c r="BD409" s="365"/>
      <c r="BE409" s="134"/>
      <c r="BF409" s="160"/>
      <c r="BG409" s="160"/>
      <c r="BH409" s="160"/>
      <c r="BI409" s="160"/>
      <c r="BJ409" s="160"/>
      <c r="BK409" s="160"/>
    </row>
    <row r="410" spans="39:63" customFormat="1" x14ac:dyDescent="0.2">
      <c r="AM410" s="627"/>
      <c r="AN410" s="627"/>
      <c r="AO410" s="627"/>
      <c r="AP410" s="627"/>
      <c r="AQ410" s="227"/>
      <c r="AR410" s="227"/>
      <c r="AS410" s="227"/>
      <c r="AT410" s="348"/>
      <c r="AU410" s="134"/>
      <c r="AV410" s="347"/>
      <c r="AW410" s="134"/>
      <c r="AX410" s="351"/>
      <c r="AY410" s="351"/>
      <c r="AZ410" s="134"/>
      <c r="BA410" s="134"/>
      <c r="BB410" s="134"/>
      <c r="BC410" s="134"/>
      <c r="BD410" s="365"/>
      <c r="BE410" s="134"/>
      <c r="BF410" s="160"/>
      <c r="BG410" s="160"/>
      <c r="BH410" s="160"/>
      <c r="BI410" s="160"/>
      <c r="BJ410" s="160"/>
      <c r="BK410" s="160"/>
    </row>
    <row r="411" spans="39:63" customFormat="1" x14ac:dyDescent="0.2">
      <c r="AM411" s="627"/>
      <c r="AN411" s="627"/>
      <c r="AO411" s="627"/>
      <c r="AP411" s="627"/>
      <c r="AQ411" s="227"/>
      <c r="AR411" s="227"/>
      <c r="AS411" s="227"/>
      <c r="AT411" s="348"/>
      <c r="AU411" s="134"/>
      <c r="AV411" s="347"/>
      <c r="AW411" s="134"/>
      <c r="AX411" s="351"/>
      <c r="AY411" s="351"/>
      <c r="AZ411" s="134"/>
      <c r="BA411" s="134"/>
      <c r="BB411" s="134"/>
      <c r="BC411" s="134"/>
      <c r="BD411" s="365"/>
      <c r="BE411" s="134"/>
      <c r="BF411" s="160"/>
      <c r="BG411" s="160"/>
      <c r="BH411" s="160"/>
      <c r="BI411" s="160"/>
      <c r="BJ411" s="160"/>
      <c r="BK411" s="160"/>
    </row>
    <row r="412" spans="39:63" customFormat="1" x14ac:dyDescent="0.2">
      <c r="AM412" s="627"/>
      <c r="AN412" s="627"/>
      <c r="AO412" s="627"/>
      <c r="AP412" s="627"/>
      <c r="AQ412" s="227"/>
      <c r="AR412" s="227"/>
      <c r="AS412" s="227"/>
      <c r="AT412" s="348"/>
      <c r="AU412" s="134"/>
      <c r="AV412" s="347"/>
      <c r="AW412" s="134"/>
      <c r="AX412" s="351"/>
      <c r="AY412" s="351"/>
      <c r="AZ412" s="134"/>
      <c r="BA412" s="134"/>
      <c r="BB412" s="134"/>
      <c r="BC412" s="134"/>
      <c r="BD412" s="365"/>
      <c r="BE412" s="134"/>
      <c r="BF412" s="160"/>
      <c r="BG412" s="160"/>
      <c r="BH412" s="160"/>
      <c r="BI412" s="160"/>
      <c r="BJ412" s="160"/>
      <c r="BK412" s="160"/>
    </row>
    <row r="413" spans="39:63" customFormat="1" x14ac:dyDescent="0.2">
      <c r="AM413" s="627"/>
      <c r="AN413" s="627"/>
      <c r="AO413" s="627"/>
      <c r="AP413" s="627"/>
      <c r="AQ413" s="227"/>
      <c r="AR413" s="227"/>
      <c r="AS413" s="227"/>
      <c r="AT413" s="348"/>
      <c r="AU413" s="134"/>
      <c r="AV413" s="347"/>
      <c r="AW413" s="134"/>
      <c r="AX413" s="351"/>
      <c r="AY413" s="351"/>
      <c r="AZ413" s="134"/>
      <c r="BA413" s="134"/>
      <c r="BB413" s="134"/>
      <c r="BC413" s="134"/>
      <c r="BD413" s="365"/>
      <c r="BE413" s="134"/>
      <c r="BF413" s="160"/>
      <c r="BG413" s="160"/>
      <c r="BH413" s="160"/>
      <c r="BI413" s="160"/>
      <c r="BJ413" s="160"/>
      <c r="BK413" s="160"/>
    </row>
    <row r="414" spans="39:63" customFormat="1" x14ac:dyDescent="0.2">
      <c r="AM414" s="627"/>
      <c r="AN414" s="627"/>
      <c r="AO414" s="627"/>
      <c r="AP414" s="627"/>
      <c r="AQ414" s="227"/>
      <c r="AR414" s="227"/>
      <c r="AS414" s="227"/>
      <c r="AT414" s="348"/>
      <c r="AU414" s="134"/>
      <c r="AV414" s="347"/>
      <c r="AW414" s="134"/>
      <c r="AX414" s="351"/>
      <c r="AY414" s="351"/>
      <c r="AZ414" s="134"/>
      <c r="BA414" s="134"/>
      <c r="BB414" s="134"/>
      <c r="BC414" s="134"/>
      <c r="BD414" s="365"/>
      <c r="BE414" s="134"/>
      <c r="BF414" s="160"/>
      <c r="BG414" s="160"/>
      <c r="BH414" s="160"/>
      <c r="BI414" s="160"/>
      <c r="BJ414" s="160"/>
      <c r="BK414" s="160"/>
    </row>
    <row r="415" spans="39:63" customFormat="1" x14ac:dyDescent="0.2">
      <c r="AM415" s="627"/>
      <c r="AN415" s="627"/>
      <c r="AO415" s="627"/>
      <c r="AP415" s="627"/>
      <c r="AQ415" s="227"/>
      <c r="AR415" s="227"/>
      <c r="AS415" s="227"/>
      <c r="AT415" s="348"/>
      <c r="AU415" s="134"/>
      <c r="AV415" s="347"/>
      <c r="AW415" s="134"/>
      <c r="AX415" s="351"/>
      <c r="AY415" s="351"/>
      <c r="AZ415" s="134"/>
      <c r="BA415" s="134"/>
      <c r="BB415" s="134"/>
      <c r="BC415" s="134"/>
      <c r="BD415" s="365"/>
      <c r="BE415" s="134"/>
      <c r="BF415" s="160"/>
      <c r="BG415" s="160"/>
      <c r="BH415" s="160"/>
      <c r="BI415" s="160"/>
      <c r="BJ415" s="160"/>
      <c r="BK415" s="160"/>
    </row>
    <row r="416" spans="39:63" customFormat="1" x14ac:dyDescent="0.2">
      <c r="AM416" s="627"/>
      <c r="AN416" s="627"/>
      <c r="AO416" s="627"/>
      <c r="AP416" s="627"/>
      <c r="AQ416" s="227"/>
      <c r="AR416" s="227"/>
      <c r="AS416" s="227"/>
      <c r="AT416" s="348"/>
      <c r="AU416" s="134"/>
      <c r="AV416" s="347"/>
      <c r="AW416" s="134"/>
      <c r="AX416" s="351"/>
      <c r="AY416" s="351"/>
      <c r="AZ416" s="134"/>
      <c r="BA416" s="134"/>
      <c r="BB416" s="134"/>
      <c r="BC416" s="134"/>
      <c r="BD416" s="365"/>
      <c r="BE416" s="134"/>
      <c r="BF416" s="160"/>
      <c r="BG416" s="160"/>
      <c r="BH416" s="160"/>
      <c r="BI416" s="160"/>
      <c r="BJ416" s="160"/>
      <c r="BK416" s="160"/>
    </row>
    <row r="417" spans="39:63" customFormat="1" x14ac:dyDescent="0.2">
      <c r="AM417" s="627"/>
      <c r="AN417" s="627"/>
      <c r="AO417" s="627"/>
      <c r="AP417" s="627"/>
      <c r="AQ417" s="227"/>
      <c r="AR417" s="227"/>
      <c r="AS417" s="227"/>
      <c r="AT417" s="348"/>
      <c r="AU417" s="134"/>
      <c r="AV417" s="347"/>
      <c r="AW417" s="134"/>
      <c r="AX417" s="351"/>
      <c r="AY417" s="351"/>
      <c r="AZ417" s="134"/>
      <c r="BA417" s="134"/>
      <c r="BB417" s="134"/>
      <c r="BC417" s="134"/>
      <c r="BD417" s="365"/>
      <c r="BE417" s="134"/>
      <c r="BF417" s="160"/>
      <c r="BG417" s="160"/>
      <c r="BH417" s="160"/>
      <c r="BI417" s="160"/>
      <c r="BJ417" s="160"/>
      <c r="BK417" s="160"/>
    </row>
    <row r="418" spans="39:63" customFormat="1" x14ac:dyDescent="0.2">
      <c r="AM418" s="627"/>
      <c r="AN418" s="627"/>
      <c r="AO418" s="627"/>
      <c r="AP418" s="627"/>
      <c r="AQ418" s="227"/>
      <c r="AR418" s="227"/>
      <c r="AS418" s="227"/>
      <c r="AT418" s="348"/>
      <c r="AU418" s="134"/>
      <c r="AV418" s="347"/>
      <c r="AW418" s="134"/>
      <c r="AX418" s="351"/>
      <c r="AY418" s="351"/>
      <c r="AZ418" s="134"/>
      <c r="BA418" s="134"/>
      <c r="BB418" s="134"/>
      <c r="BC418" s="134"/>
      <c r="BD418" s="365"/>
      <c r="BE418" s="134"/>
      <c r="BF418" s="160"/>
      <c r="BG418" s="160"/>
      <c r="BH418" s="160"/>
      <c r="BI418" s="160"/>
      <c r="BJ418" s="160"/>
      <c r="BK418" s="160"/>
    </row>
    <row r="419" spans="39:63" customFormat="1" x14ac:dyDescent="0.2">
      <c r="AM419" s="627"/>
      <c r="AN419" s="627"/>
      <c r="AO419" s="627"/>
      <c r="AP419" s="627"/>
      <c r="AQ419" s="227"/>
      <c r="AR419" s="227"/>
      <c r="AS419" s="227"/>
      <c r="AT419" s="348"/>
      <c r="AU419" s="134"/>
      <c r="AV419" s="347"/>
      <c r="AW419" s="134"/>
      <c r="AX419" s="351"/>
      <c r="AY419" s="351"/>
      <c r="AZ419" s="134"/>
      <c r="BA419" s="134"/>
      <c r="BB419" s="134"/>
      <c r="BC419" s="134"/>
      <c r="BD419" s="365"/>
      <c r="BE419" s="134"/>
      <c r="BF419" s="160"/>
      <c r="BG419" s="160"/>
      <c r="BH419" s="160"/>
      <c r="BI419" s="160"/>
      <c r="BJ419" s="160"/>
      <c r="BK419" s="160"/>
    </row>
    <row r="420" spans="39:63" customFormat="1" x14ac:dyDescent="0.2">
      <c r="AM420" s="627"/>
      <c r="AN420" s="627"/>
      <c r="AO420" s="627"/>
      <c r="AP420" s="627"/>
      <c r="AQ420" s="227"/>
      <c r="AR420" s="227"/>
      <c r="AS420" s="227"/>
      <c r="AT420" s="348"/>
      <c r="AU420" s="134"/>
      <c r="AV420" s="347"/>
      <c r="AW420" s="134"/>
      <c r="AX420" s="351"/>
      <c r="AY420" s="351"/>
      <c r="AZ420" s="134"/>
      <c r="BA420" s="134"/>
      <c r="BB420" s="134"/>
      <c r="BC420" s="134"/>
      <c r="BD420" s="365"/>
      <c r="BE420" s="134"/>
      <c r="BF420" s="160"/>
      <c r="BG420" s="160"/>
      <c r="BH420" s="160"/>
      <c r="BI420" s="160"/>
      <c r="BJ420" s="160"/>
      <c r="BK420" s="160"/>
    </row>
    <row r="421" spans="39:63" customFormat="1" x14ac:dyDescent="0.2">
      <c r="AM421" s="627"/>
      <c r="AN421" s="627"/>
      <c r="AO421" s="627"/>
      <c r="AP421" s="627"/>
      <c r="AQ421" s="227"/>
      <c r="AR421" s="227"/>
      <c r="AS421" s="227"/>
      <c r="AT421" s="348"/>
      <c r="AU421" s="134"/>
      <c r="AV421" s="347"/>
      <c r="AW421" s="134"/>
      <c r="AX421" s="351"/>
      <c r="AY421" s="351"/>
      <c r="AZ421" s="134"/>
      <c r="BA421" s="134"/>
      <c r="BB421" s="134"/>
      <c r="BC421" s="134"/>
      <c r="BD421" s="365"/>
      <c r="BE421" s="134"/>
      <c r="BF421" s="160"/>
      <c r="BG421" s="160"/>
      <c r="BH421" s="160"/>
      <c r="BI421" s="160"/>
      <c r="BJ421" s="160"/>
      <c r="BK421" s="160"/>
    </row>
    <row r="422" spans="39:63" customFormat="1" x14ac:dyDescent="0.2">
      <c r="AM422" s="627"/>
      <c r="AN422" s="627"/>
      <c r="AO422" s="627"/>
      <c r="AP422" s="627"/>
      <c r="AQ422" s="227"/>
      <c r="AR422" s="227"/>
      <c r="AS422" s="227"/>
      <c r="AT422" s="348"/>
      <c r="AU422" s="134"/>
      <c r="AV422" s="347"/>
      <c r="AW422" s="134"/>
      <c r="AX422" s="351"/>
      <c r="AY422" s="351"/>
      <c r="AZ422" s="134"/>
      <c r="BA422" s="134"/>
      <c r="BB422" s="134"/>
      <c r="BC422" s="134"/>
      <c r="BD422" s="365"/>
      <c r="BE422" s="134"/>
      <c r="BF422" s="160"/>
      <c r="BG422" s="160"/>
      <c r="BH422" s="160"/>
      <c r="BI422" s="160"/>
      <c r="BJ422" s="160"/>
      <c r="BK422" s="160"/>
    </row>
    <row r="423" spans="39:63" customFormat="1" x14ac:dyDescent="0.2">
      <c r="AM423" s="627"/>
      <c r="AN423" s="627"/>
      <c r="AO423" s="627"/>
      <c r="AP423" s="627"/>
      <c r="AQ423" s="227"/>
      <c r="AR423" s="227"/>
      <c r="AS423" s="227"/>
      <c r="AT423" s="348"/>
      <c r="AU423" s="134"/>
      <c r="AV423" s="347"/>
      <c r="AW423" s="134"/>
      <c r="AX423" s="351"/>
      <c r="AY423" s="351"/>
      <c r="AZ423" s="134"/>
      <c r="BA423" s="134"/>
      <c r="BB423" s="134"/>
      <c r="BC423" s="134"/>
      <c r="BD423" s="365"/>
      <c r="BE423" s="134"/>
      <c r="BF423" s="160"/>
      <c r="BG423" s="160"/>
      <c r="BH423" s="160"/>
      <c r="BI423" s="160"/>
      <c r="BJ423" s="160"/>
      <c r="BK423" s="160"/>
    </row>
    <row r="424" spans="39:63" customFormat="1" x14ac:dyDescent="0.2">
      <c r="AM424" s="627"/>
      <c r="AN424" s="627"/>
      <c r="AO424" s="627"/>
      <c r="AP424" s="627"/>
      <c r="AQ424" s="227"/>
      <c r="AR424" s="227"/>
      <c r="AS424" s="227"/>
      <c r="AT424" s="348"/>
      <c r="AU424" s="134"/>
      <c r="AV424" s="347"/>
      <c r="AW424" s="134"/>
      <c r="AX424" s="351"/>
      <c r="AY424" s="351"/>
      <c r="AZ424" s="134"/>
      <c r="BA424" s="134"/>
      <c r="BB424" s="134"/>
      <c r="BC424" s="134"/>
      <c r="BD424" s="365"/>
      <c r="BE424" s="134"/>
      <c r="BF424" s="160"/>
      <c r="BG424" s="160"/>
      <c r="BH424" s="160"/>
      <c r="BI424" s="160"/>
      <c r="BJ424" s="160"/>
      <c r="BK424" s="160"/>
    </row>
    <row r="425" spans="39:63" customFormat="1" x14ac:dyDescent="0.2">
      <c r="AM425" s="627"/>
      <c r="AN425" s="627"/>
      <c r="AO425" s="627"/>
      <c r="AP425" s="627"/>
      <c r="AQ425" s="227"/>
      <c r="AR425" s="227"/>
      <c r="AS425" s="227"/>
      <c r="AT425" s="348"/>
      <c r="AU425" s="134"/>
      <c r="AV425" s="347"/>
      <c r="AW425" s="134"/>
      <c r="AX425" s="351"/>
      <c r="AY425" s="351"/>
      <c r="AZ425" s="134"/>
      <c r="BA425" s="134"/>
      <c r="BB425" s="134"/>
      <c r="BC425" s="134"/>
      <c r="BD425" s="365"/>
      <c r="BE425" s="134"/>
      <c r="BF425" s="160"/>
      <c r="BG425" s="160"/>
      <c r="BH425" s="160"/>
      <c r="BI425" s="160"/>
      <c r="BJ425" s="160"/>
      <c r="BK425" s="160"/>
    </row>
    <row r="426" spans="39:63" customFormat="1" x14ac:dyDescent="0.2">
      <c r="AM426" s="627"/>
      <c r="AN426" s="627"/>
      <c r="AO426" s="627"/>
      <c r="AP426" s="627"/>
      <c r="AQ426" s="227"/>
      <c r="AR426" s="227"/>
      <c r="AS426" s="227"/>
      <c r="AT426" s="348"/>
      <c r="AU426" s="134"/>
      <c r="AV426" s="347"/>
      <c r="AW426" s="134"/>
      <c r="AX426" s="351"/>
      <c r="AY426" s="351"/>
      <c r="AZ426" s="134"/>
      <c r="BA426" s="134"/>
      <c r="BB426" s="134"/>
      <c r="BC426" s="134"/>
      <c r="BD426" s="365"/>
      <c r="BE426" s="134"/>
      <c r="BF426" s="160"/>
      <c r="BG426" s="160"/>
      <c r="BH426" s="160"/>
      <c r="BI426" s="160"/>
      <c r="BJ426" s="160"/>
      <c r="BK426" s="160"/>
    </row>
    <row r="427" spans="39:63" customFormat="1" x14ac:dyDescent="0.2">
      <c r="AM427" s="627"/>
      <c r="AN427" s="627"/>
      <c r="AO427" s="627"/>
      <c r="AP427" s="627"/>
      <c r="AQ427" s="227"/>
      <c r="AR427" s="227"/>
      <c r="AS427" s="227"/>
      <c r="AT427" s="348"/>
      <c r="AU427" s="134"/>
      <c r="AV427" s="347"/>
      <c r="AW427" s="134"/>
      <c r="AX427" s="351"/>
      <c r="AY427" s="351"/>
      <c r="AZ427" s="134"/>
      <c r="BA427" s="134"/>
      <c r="BB427" s="134"/>
      <c r="BC427" s="134"/>
      <c r="BD427" s="365"/>
      <c r="BE427" s="134"/>
      <c r="BF427" s="160"/>
      <c r="BG427" s="160"/>
      <c r="BH427" s="160"/>
      <c r="BI427" s="160"/>
      <c r="BJ427" s="160"/>
      <c r="BK427" s="160"/>
    </row>
    <row r="428" spans="39:63" customFormat="1" x14ac:dyDescent="0.2">
      <c r="AM428" s="627"/>
      <c r="AN428" s="627"/>
      <c r="AO428" s="627"/>
      <c r="AP428" s="627"/>
      <c r="AQ428" s="227"/>
      <c r="AR428" s="227"/>
      <c r="AS428" s="227"/>
      <c r="AT428" s="348"/>
      <c r="AU428" s="134"/>
      <c r="AV428" s="347"/>
      <c r="AW428" s="134"/>
      <c r="AX428" s="351"/>
      <c r="AY428" s="351"/>
      <c r="AZ428" s="134"/>
      <c r="BA428" s="134"/>
      <c r="BB428" s="134"/>
      <c r="BC428" s="134"/>
      <c r="BD428" s="365"/>
      <c r="BE428" s="134"/>
      <c r="BF428" s="160"/>
      <c r="BG428" s="160"/>
      <c r="BH428" s="160"/>
      <c r="BI428" s="160"/>
      <c r="BJ428" s="160"/>
      <c r="BK428" s="160"/>
    </row>
    <row r="429" spans="39:63" customFormat="1" x14ac:dyDescent="0.2">
      <c r="AM429" s="627"/>
      <c r="AN429" s="627"/>
      <c r="AO429" s="627"/>
      <c r="AP429" s="627"/>
      <c r="AQ429" s="227"/>
      <c r="AR429" s="227"/>
      <c r="AS429" s="227"/>
      <c r="AT429" s="348"/>
      <c r="AU429" s="134"/>
      <c r="AV429" s="347"/>
      <c r="AW429" s="134"/>
      <c r="AX429" s="351"/>
      <c r="AY429" s="351"/>
      <c r="AZ429" s="134"/>
      <c r="BA429" s="134"/>
      <c r="BB429" s="134"/>
      <c r="BC429" s="134"/>
      <c r="BD429" s="365"/>
      <c r="BE429" s="134"/>
      <c r="BF429" s="160"/>
      <c r="BG429" s="160"/>
      <c r="BH429" s="160"/>
      <c r="BI429" s="160"/>
      <c r="BJ429" s="160"/>
      <c r="BK429" s="160"/>
    </row>
    <row r="430" spans="39:63" customFormat="1" x14ac:dyDescent="0.2">
      <c r="AM430" s="627"/>
      <c r="AN430" s="627"/>
      <c r="AO430" s="627"/>
      <c r="AP430" s="627"/>
      <c r="AQ430" s="227"/>
      <c r="AR430" s="227"/>
      <c r="AS430" s="227"/>
      <c r="AT430" s="348"/>
      <c r="AU430" s="134"/>
      <c r="AV430" s="347"/>
      <c r="AW430" s="134"/>
      <c r="AX430" s="351"/>
      <c r="AY430" s="351"/>
      <c r="AZ430" s="134"/>
      <c r="BA430" s="134"/>
      <c r="BB430" s="134"/>
      <c r="BC430" s="134"/>
      <c r="BD430" s="365"/>
      <c r="BE430" s="134"/>
      <c r="BF430" s="160"/>
      <c r="BG430" s="160"/>
      <c r="BH430" s="160"/>
      <c r="BI430" s="160"/>
      <c r="BJ430" s="160"/>
      <c r="BK430" s="160"/>
    </row>
    <row r="431" spans="39:63" customFormat="1" x14ac:dyDescent="0.2">
      <c r="AM431" s="627"/>
      <c r="AN431" s="627"/>
      <c r="AO431" s="627"/>
      <c r="AP431" s="627"/>
      <c r="AQ431" s="227"/>
      <c r="AR431" s="227"/>
      <c r="AS431" s="227"/>
      <c r="AT431" s="348"/>
      <c r="AU431" s="134"/>
      <c r="AV431" s="347"/>
      <c r="AW431" s="134"/>
      <c r="AX431" s="351"/>
      <c r="AY431" s="351"/>
      <c r="AZ431" s="134"/>
      <c r="BA431" s="134"/>
      <c r="BB431" s="134"/>
      <c r="BC431" s="134"/>
      <c r="BD431" s="365"/>
      <c r="BE431" s="134"/>
      <c r="BF431" s="160"/>
      <c r="BG431" s="160"/>
      <c r="BH431" s="160"/>
      <c r="BI431" s="160"/>
      <c r="BJ431" s="160"/>
      <c r="BK431" s="160"/>
    </row>
    <row r="432" spans="39:63" customFormat="1" x14ac:dyDescent="0.2">
      <c r="AM432" s="627"/>
      <c r="AN432" s="627"/>
      <c r="AO432" s="627"/>
      <c r="AP432" s="627"/>
      <c r="AQ432" s="227"/>
      <c r="AR432" s="227"/>
      <c r="AS432" s="227"/>
      <c r="AT432" s="348"/>
      <c r="AU432" s="134"/>
      <c r="AV432" s="347"/>
      <c r="AW432" s="134"/>
      <c r="AX432" s="351"/>
      <c r="AY432" s="351"/>
      <c r="AZ432" s="134"/>
      <c r="BA432" s="134"/>
      <c r="BB432" s="134"/>
      <c r="BC432" s="134"/>
      <c r="BD432" s="365"/>
      <c r="BE432" s="134"/>
      <c r="BF432" s="160"/>
      <c r="BG432" s="160"/>
      <c r="BH432" s="160"/>
      <c r="BI432" s="160"/>
      <c r="BJ432" s="160"/>
      <c r="BK432" s="160"/>
    </row>
    <row r="433" spans="39:63" customFormat="1" x14ac:dyDescent="0.2">
      <c r="AM433" s="627"/>
      <c r="AN433" s="627"/>
      <c r="AO433" s="627"/>
      <c r="AP433" s="627"/>
      <c r="AQ433" s="227"/>
      <c r="AR433" s="227"/>
      <c r="AS433" s="227"/>
      <c r="AT433" s="348"/>
      <c r="AU433" s="134"/>
      <c r="AV433" s="347"/>
      <c r="AW433" s="134"/>
      <c r="AX433" s="351"/>
      <c r="AY433" s="351"/>
      <c r="AZ433" s="134"/>
      <c r="BA433" s="134"/>
      <c r="BB433" s="134"/>
      <c r="BC433" s="134"/>
      <c r="BD433" s="365"/>
      <c r="BE433" s="134"/>
      <c r="BF433" s="160"/>
      <c r="BG433" s="160"/>
      <c r="BH433" s="160"/>
      <c r="BI433" s="160"/>
      <c r="BJ433" s="160"/>
      <c r="BK433" s="160"/>
    </row>
    <row r="434" spans="39:63" customFormat="1" x14ac:dyDescent="0.2">
      <c r="AM434" s="627"/>
      <c r="AN434" s="627"/>
      <c r="AO434" s="627"/>
      <c r="AP434" s="627"/>
      <c r="AQ434" s="227"/>
      <c r="AR434" s="227"/>
      <c r="AS434" s="227"/>
      <c r="AT434" s="348"/>
      <c r="AU434" s="134"/>
      <c r="AV434" s="347"/>
      <c r="AW434" s="134"/>
      <c r="AX434" s="351"/>
      <c r="AY434" s="351"/>
      <c r="AZ434" s="134"/>
      <c r="BA434" s="134"/>
      <c r="BB434" s="134"/>
      <c r="BC434" s="134"/>
      <c r="BD434" s="365"/>
      <c r="BE434" s="134"/>
      <c r="BF434" s="160"/>
      <c r="BG434" s="160"/>
      <c r="BH434" s="160"/>
      <c r="BI434" s="160"/>
      <c r="BJ434" s="160"/>
      <c r="BK434" s="160"/>
    </row>
    <row r="435" spans="39:63" customFormat="1" x14ac:dyDescent="0.2">
      <c r="AM435" s="627"/>
      <c r="AN435" s="627"/>
      <c r="AO435" s="627"/>
      <c r="AP435" s="627"/>
      <c r="AQ435" s="227"/>
      <c r="AR435" s="227"/>
      <c r="AS435" s="227"/>
      <c r="AT435" s="348"/>
      <c r="AU435" s="134"/>
      <c r="AV435" s="347"/>
      <c r="AW435" s="134"/>
      <c r="AX435" s="351"/>
      <c r="AY435" s="351"/>
      <c r="AZ435" s="134"/>
      <c r="BA435" s="134"/>
      <c r="BB435" s="134"/>
      <c r="BC435" s="134"/>
      <c r="BD435" s="365"/>
      <c r="BE435" s="134"/>
      <c r="BF435" s="160"/>
      <c r="BG435" s="160"/>
      <c r="BH435" s="160"/>
      <c r="BI435" s="160"/>
      <c r="BJ435" s="160"/>
      <c r="BK435" s="160"/>
    </row>
    <row r="436" spans="39:63" customFormat="1" x14ac:dyDescent="0.2">
      <c r="AM436" s="627"/>
      <c r="AN436" s="627"/>
      <c r="AO436" s="627"/>
      <c r="AP436" s="627"/>
      <c r="AQ436" s="227"/>
      <c r="AR436" s="227"/>
      <c r="AS436" s="227"/>
      <c r="AT436" s="348"/>
      <c r="AU436" s="134"/>
      <c r="AV436" s="347"/>
      <c r="AW436" s="134"/>
      <c r="AX436" s="351"/>
      <c r="AY436" s="351"/>
      <c r="AZ436" s="134"/>
      <c r="BA436" s="134"/>
      <c r="BB436" s="134"/>
      <c r="BC436" s="134"/>
      <c r="BD436" s="365"/>
      <c r="BE436" s="134"/>
      <c r="BF436" s="160"/>
      <c r="BG436" s="160"/>
      <c r="BH436" s="160"/>
      <c r="BI436" s="160"/>
      <c r="BJ436" s="160"/>
      <c r="BK436" s="160"/>
    </row>
    <row r="437" spans="39:63" customFormat="1" x14ac:dyDescent="0.2">
      <c r="AM437" s="627"/>
      <c r="AN437" s="627"/>
      <c r="AO437" s="627"/>
      <c r="AP437" s="627"/>
      <c r="AQ437" s="227"/>
      <c r="AR437" s="227"/>
      <c r="AS437" s="227"/>
      <c r="AT437" s="348"/>
      <c r="AU437" s="134"/>
      <c r="AV437" s="347"/>
      <c r="AW437" s="134"/>
      <c r="AX437" s="351"/>
      <c r="AY437" s="351"/>
      <c r="AZ437" s="134"/>
      <c r="BA437" s="134"/>
      <c r="BB437" s="134"/>
      <c r="BC437" s="134"/>
      <c r="BD437" s="365"/>
      <c r="BE437" s="134"/>
      <c r="BF437" s="160"/>
      <c r="BG437" s="160"/>
      <c r="BH437" s="160"/>
      <c r="BI437" s="160"/>
      <c r="BJ437" s="160"/>
      <c r="BK437" s="160"/>
    </row>
    <row r="438" spans="39:63" customFormat="1" x14ac:dyDescent="0.2">
      <c r="AM438" s="627"/>
      <c r="AN438" s="627"/>
      <c r="AO438" s="627"/>
      <c r="AP438" s="627"/>
      <c r="AQ438" s="227"/>
      <c r="AR438" s="227"/>
      <c r="AS438" s="227"/>
      <c r="AT438" s="348"/>
      <c r="AU438" s="134"/>
      <c r="AV438" s="347"/>
      <c r="AW438" s="134"/>
      <c r="AX438" s="351"/>
      <c r="AY438" s="351"/>
      <c r="AZ438" s="134"/>
      <c r="BA438" s="134"/>
      <c r="BB438" s="134"/>
      <c r="BC438" s="134"/>
      <c r="BD438" s="365"/>
      <c r="BE438" s="134"/>
      <c r="BF438" s="160"/>
      <c r="BG438" s="160"/>
      <c r="BH438" s="160"/>
      <c r="BI438" s="160"/>
      <c r="BJ438" s="160"/>
      <c r="BK438" s="160"/>
    </row>
    <row r="439" spans="39:63" customFormat="1" x14ac:dyDescent="0.2">
      <c r="AM439" s="627"/>
      <c r="AN439" s="627"/>
      <c r="AO439" s="627"/>
      <c r="AP439" s="627"/>
      <c r="AQ439" s="227"/>
      <c r="AR439" s="227"/>
      <c r="AS439" s="227"/>
      <c r="AT439" s="348"/>
      <c r="AU439" s="134"/>
      <c r="AV439" s="347"/>
      <c r="AW439" s="134"/>
      <c r="AX439" s="351"/>
      <c r="AY439" s="351"/>
      <c r="AZ439" s="134"/>
      <c r="BA439" s="134"/>
      <c r="BB439" s="134"/>
      <c r="BC439" s="134"/>
      <c r="BD439" s="365"/>
      <c r="BE439" s="134"/>
      <c r="BF439" s="160"/>
      <c r="BG439" s="160"/>
      <c r="BH439" s="160"/>
      <c r="BI439" s="160"/>
      <c r="BJ439" s="160"/>
      <c r="BK439" s="160"/>
    </row>
    <row r="440" spans="39:63" customFormat="1" x14ac:dyDescent="0.2">
      <c r="AM440" s="627"/>
      <c r="AN440" s="627"/>
      <c r="AO440" s="627"/>
      <c r="AP440" s="627"/>
      <c r="AQ440" s="227"/>
      <c r="AR440" s="227"/>
      <c r="AS440" s="227"/>
      <c r="AT440" s="348"/>
      <c r="AU440" s="134"/>
      <c r="AV440" s="347"/>
      <c r="AW440" s="134"/>
      <c r="AX440" s="351"/>
      <c r="AY440" s="351"/>
      <c r="AZ440" s="134"/>
      <c r="BA440" s="134"/>
      <c r="BB440" s="134"/>
      <c r="BC440" s="134"/>
      <c r="BD440" s="365"/>
      <c r="BE440" s="134"/>
      <c r="BF440" s="160"/>
      <c r="BG440" s="160"/>
      <c r="BH440" s="160"/>
      <c r="BI440" s="160"/>
      <c r="BJ440" s="160"/>
      <c r="BK440" s="160"/>
    </row>
    <row r="441" spans="39:63" customFormat="1" x14ac:dyDescent="0.2">
      <c r="AM441" s="627"/>
      <c r="AN441" s="627"/>
      <c r="AO441" s="627"/>
      <c r="AP441" s="627"/>
      <c r="AQ441" s="227"/>
      <c r="AR441" s="227"/>
      <c r="AS441" s="227"/>
      <c r="AT441" s="348"/>
      <c r="AU441" s="134"/>
      <c r="AV441" s="347"/>
      <c r="AW441" s="134"/>
      <c r="AX441" s="351"/>
      <c r="AY441" s="351"/>
      <c r="AZ441" s="134"/>
      <c r="BA441" s="134"/>
      <c r="BB441" s="134"/>
      <c r="BC441" s="134"/>
      <c r="BD441" s="365"/>
      <c r="BE441" s="134"/>
      <c r="BF441" s="160"/>
      <c r="BG441" s="160"/>
      <c r="BH441" s="160"/>
      <c r="BI441" s="160"/>
      <c r="BJ441" s="160"/>
      <c r="BK441" s="160"/>
    </row>
    <row r="442" spans="39:63" customFormat="1" x14ac:dyDescent="0.2">
      <c r="AM442" s="627"/>
      <c r="AN442" s="627"/>
      <c r="AO442" s="627"/>
      <c r="AP442" s="627"/>
      <c r="AQ442" s="227"/>
      <c r="AR442" s="227"/>
      <c r="AS442" s="227"/>
      <c r="AT442" s="348"/>
      <c r="AU442" s="134"/>
      <c r="AV442" s="347"/>
      <c r="AW442" s="134"/>
      <c r="AX442" s="351"/>
      <c r="AY442" s="351"/>
      <c r="AZ442" s="134"/>
      <c r="BA442" s="134"/>
      <c r="BB442" s="134"/>
      <c r="BC442" s="134"/>
      <c r="BD442" s="365"/>
      <c r="BE442" s="134"/>
      <c r="BF442" s="160"/>
      <c r="BG442" s="160"/>
      <c r="BH442" s="160"/>
      <c r="BI442" s="160"/>
      <c r="BJ442" s="160"/>
      <c r="BK442" s="160"/>
    </row>
    <row r="443" spans="39:63" customFormat="1" x14ac:dyDescent="0.2">
      <c r="AM443" s="627"/>
      <c r="AN443" s="627"/>
      <c r="AO443" s="627"/>
      <c r="AP443" s="627"/>
      <c r="AQ443" s="227"/>
      <c r="AR443" s="227"/>
      <c r="AS443" s="227"/>
      <c r="AT443" s="348"/>
      <c r="AU443" s="134"/>
      <c r="AV443" s="347"/>
      <c r="AW443" s="134"/>
      <c r="AX443" s="351"/>
      <c r="AY443" s="351"/>
      <c r="AZ443" s="134"/>
      <c r="BA443" s="134"/>
      <c r="BB443" s="134"/>
      <c r="BC443" s="134"/>
      <c r="BD443" s="365"/>
      <c r="BE443" s="134"/>
      <c r="BF443" s="160"/>
      <c r="BG443" s="160"/>
      <c r="BH443" s="160"/>
      <c r="BI443" s="160"/>
      <c r="BJ443" s="160"/>
      <c r="BK443" s="160"/>
    </row>
    <row r="444" spans="39:63" customFormat="1" x14ac:dyDescent="0.2">
      <c r="AM444" s="627"/>
      <c r="AN444" s="627"/>
      <c r="AO444" s="627"/>
      <c r="AP444" s="627"/>
      <c r="AQ444" s="227"/>
      <c r="AR444" s="227"/>
      <c r="AS444" s="227"/>
      <c r="AT444" s="348"/>
      <c r="AU444" s="134"/>
      <c r="AV444" s="347"/>
      <c r="AW444" s="134"/>
      <c r="AX444" s="351"/>
      <c r="AY444" s="351"/>
      <c r="AZ444" s="134"/>
      <c r="BA444" s="134"/>
      <c r="BB444" s="134"/>
      <c r="BC444" s="134"/>
      <c r="BD444" s="365"/>
      <c r="BE444" s="134"/>
      <c r="BF444" s="160"/>
      <c r="BG444" s="160"/>
      <c r="BH444" s="160"/>
      <c r="BI444" s="160"/>
      <c r="BJ444" s="160"/>
      <c r="BK444" s="160"/>
    </row>
    <row r="445" spans="39:63" customFormat="1" x14ac:dyDescent="0.2">
      <c r="AM445" s="627"/>
      <c r="AN445" s="627"/>
      <c r="AO445" s="627"/>
      <c r="AP445" s="627"/>
      <c r="AQ445" s="227"/>
      <c r="AR445" s="227"/>
      <c r="AS445" s="227"/>
      <c r="AT445" s="348"/>
      <c r="AU445" s="134"/>
      <c r="AV445" s="347"/>
      <c r="AW445" s="134"/>
      <c r="AX445" s="351"/>
      <c r="AY445" s="351"/>
      <c r="AZ445" s="134"/>
      <c r="BA445" s="134"/>
      <c r="BB445" s="134"/>
      <c r="BC445" s="134"/>
      <c r="BD445" s="365"/>
      <c r="BE445" s="134"/>
      <c r="BF445" s="160"/>
      <c r="BG445" s="160"/>
      <c r="BH445" s="160"/>
      <c r="BI445" s="160"/>
      <c r="BJ445" s="160"/>
      <c r="BK445" s="160"/>
    </row>
    <row r="446" spans="39:63" customFormat="1" x14ac:dyDescent="0.2">
      <c r="AM446" s="627"/>
      <c r="AN446" s="627"/>
      <c r="AO446" s="627"/>
      <c r="AP446" s="627"/>
      <c r="AQ446" s="227"/>
      <c r="AR446" s="227"/>
      <c r="AS446" s="227"/>
      <c r="AT446" s="348"/>
      <c r="AU446" s="134"/>
      <c r="AV446" s="347"/>
      <c r="AW446" s="134"/>
      <c r="AX446" s="351"/>
      <c r="AY446" s="351"/>
      <c r="AZ446" s="134"/>
      <c r="BA446" s="134"/>
      <c r="BB446" s="134"/>
      <c r="BC446" s="134"/>
      <c r="BD446" s="365"/>
      <c r="BE446" s="134"/>
      <c r="BF446" s="160"/>
      <c r="BG446" s="160"/>
      <c r="BH446" s="160"/>
      <c r="BI446" s="160"/>
      <c r="BJ446" s="160"/>
      <c r="BK446" s="160"/>
    </row>
    <row r="447" spans="39:63" customFormat="1" x14ac:dyDescent="0.2">
      <c r="AM447" s="627"/>
      <c r="AN447" s="627"/>
      <c r="AO447" s="627"/>
      <c r="AP447" s="627"/>
      <c r="AQ447" s="227"/>
      <c r="AR447" s="227"/>
      <c r="AS447" s="227"/>
      <c r="AT447" s="348"/>
      <c r="AU447" s="134"/>
      <c r="AV447" s="347"/>
      <c r="AW447" s="134"/>
      <c r="AX447" s="351"/>
      <c r="AY447" s="351"/>
      <c r="AZ447" s="134"/>
      <c r="BA447" s="134"/>
      <c r="BB447" s="134"/>
      <c r="BC447" s="134"/>
      <c r="BD447" s="365"/>
      <c r="BE447" s="134"/>
      <c r="BF447" s="160"/>
      <c r="BG447" s="160"/>
      <c r="BH447" s="160"/>
      <c r="BI447" s="160"/>
      <c r="BJ447" s="160"/>
      <c r="BK447" s="160"/>
    </row>
    <row r="448" spans="39:63" customFormat="1" x14ac:dyDescent="0.2">
      <c r="AM448" s="627"/>
      <c r="AN448" s="627"/>
      <c r="AO448" s="627"/>
      <c r="AP448" s="627"/>
      <c r="AQ448" s="227"/>
      <c r="AR448" s="227"/>
      <c r="AS448" s="227"/>
      <c r="AT448" s="348"/>
      <c r="AU448" s="134"/>
      <c r="AV448" s="347"/>
      <c r="AW448" s="134"/>
      <c r="AX448" s="351"/>
      <c r="AY448" s="351"/>
      <c r="AZ448" s="134"/>
      <c r="BA448" s="134"/>
      <c r="BB448" s="134"/>
      <c r="BC448" s="134"/>
      <c r="BD448" s="365"/>
      <c r="BE448" s="134"/>
      <c r="BF448" s="160"/>
      <c r="BG448" s="160"/>
      <c r="BH448" s="160"/>
      <c r="BI448" s="160"/>
      <c r="BJ448" s="160"/>
      <c r="BK448" s="160"/>
    </row>
    <row r="449" spans="39:63" customFormat="1" x14ac:dyDescent="0.2">
      <c r="AM449" s="627"/>
      <c r="AN449" s="627"/>
      <c r="AO449" s="627"/>
      <c r="AP449" s="627"/>
      <c r="AQ449" s="227"/>
      <c r="AR449" s="227"/>
      <c r="AS449" s="227"/>
      <c r="AT449" s="348"/>
      <c r="AU449" s="134"/>
      <c r="AV449" s="347"/>
      <c r="AW449" s="134"/>
      <c r="AX449" s="351"/>
      <c r="AY449" s="351"/>
      <c r="AZ449" s="134"/>
      <c r="BA449" s="134"/>
      <c r="BB449" s="134"/>
      <c r="BC449" s="134"/>
      <c r="BD449" s="365"/>
      <c r="BE449" s="134"/>
      <c r="BF449" s="160"/>
      <c r="BG449" s="160"/>
      <c r="BH449" s="160"/>
      <c r="BI449" s="160"/>
      <c r="BJ449" s="160"/>
      <c r="BK449" s="160"/>
    </row>
    <row r="450" spans="39:63" customFormat="1" x14ac:dyDescent="0.2">
      <c r="AM450" s="627"/>
      <c r="AN450" s="627"/>
      <c r="AO450" s="627"/>
      <c r="AP450" s="627"/>
      <c r="AQ450" s="227"/>
      <c r="AR450" s="227"/>
      <c r="AS450" s="227"/>
      <c r="AT450" s="348"/>
      <c r="AU450" s="134"/>
      <c r="AV450" s="347"/>
      <c r="AW450" s="134"/>
      <c r="AX450" s="351"/>
      <c r="AY450" s="351"/>
      <c r="AZ450" s="134"/>
      <c r="BA450" s="134"/>
      <c r="BB450" s="134"/>
      <c r="BC450" s="134"/>
      <c r="BD450" s="365"/>
      <c r="BE450" s="134"/>
      <c r="BF450" s="160"/>
      <c r="BG450" s="160"/>
      <c r="BH450" s="160"/>
      <c r="BI450" s="160"/>
      <c r="BJ450" s="160"/>
      <c r="BK450" s="160"/>
    </row>
    <row r="451" spans="39:63" customFormat="1" x14ac:dyDescent="0.2">
      <c r="AM451" s="627"/>
      <c r="AN451" s="627"/>
      <c r="AO451" s="627"/>
      <c r="AP451" s="627"/>
      <c r="AQ451" s="227"/>
      <c r="AR451" s="227"/>
      <c r="AS451" s="227"/>
      <c r="AT451" s="348"/>
      <c r="AU451" s="134"/>
      <c r="AV451" s="347"/>
      <c r="AW451" s="134"/>
      <c r="AX451" s="351"/>
      <c r="AY451" s="351"/>
      <c r="AZ451" s="134"/>
      <c r="BA451" s="134"/>
      <c r="BB451" s="134"/>
      <c r="BC451" s="134"/>
      <c r="BD451" s="365"/>
      <c r="BE451" s="134"/>
      <c r="BF451" s="160"/>
      <c r="BG451" s="160"/>
      <c r="BH451" s="160"/>
      <c r="BI451" s="160"/>
      <c r="BJ451" s="160"/>
      <c r="BK451" s="160"/>
    </row>
    <row r="452" spans="39:63" customFormat="1" x14ac:dyDescent="0.2">
      <c r="AM452" s="627"/>
      <c r="AN452" s="627"/>
      <c r="AO452" s="627"/>
      <c r="AP452" s="627"/>
      <c r="AQ452" s="227"/>
      <c r="AR452" s="227"/>
      <c r="AS452" s="227"/>
      <c r="AT452" s="348"/>
      <c r="AU452" s="134"/>
      <c r="AV452" s="347"/>
      <c r="AW452" s="134"/>
      <c r="AX452" s="351"/>
      <c r="AY452" s="351"/>
      <c r="AZ452" s="134"/>
      <c r="BA452" s="134"/>
      <c r="BB452" s="134"/>
      <c r="BC452" s="134"/>
      <c r="BD452" s="365"/>
      <c r="BE452" s="134"/>
      <c r="BF452" s="160"/>
      <c r="BG452" s="160"/>
      <c r="BH452" s="160"/>
      <c r="BI452" s="160"/>
      <c r="BJ452" s="160"/>
      <c r="BK452" s="160"/>
    </row>
    <row r="453" spans="39:63" customFormat="1" x14ac:dyDescent="0.2">
      <c r="AM453" s="627"/>
      <c r="AN453" s="627"/>
      <c r="AO453" s="627"/>
      <c r="AP453" s="627"/>
      <c r="AQ453" s="227"/>
      <c r="AR453" s="227"/>
      <c r="AS453" s="227"/>
      <c r="AT453" s="348"/>
      <c r="AU453" s="134"/>
      <c r="AV453" s="347"/>
      <c r="AW453" s="134"/>
      <c r="AX453" s="351"/>
      <c r="AY453" s="351"/>
      <c r="AZ453" s="134"/>
      <c r="BA453" s="134"/>
      <c r="BB453" s="134"/>
      <c r="BC453" s="134"/>
      <c r="BD453" s="365"/>
      <c r="BE453" s="134"/>
      <c r="BF453" s="160"/>
      <c r="BG453" s="160"/>
      <c r="BH453" s="160"/>
      <c r="BI453" s="160"/>
      <c r="BJ453" s="160"/>
      <c r="BK453" s="160"/>
    </row>
    <row r="454" spans="39:63" customFormat="1" x14ac:dyDescent="0.2">
      <c r="AM454" s="627"/>
      <c r="AN454" s="627"/>
      <c r="AO454" s="627"/>
      <c r="AP454" s="627"/>
      <c r="AQ454" s="227"/>
      <c r="AR454" s="227"/>
      <c r="AS454" s="227"/>
      <c r="AT454" s="348"/>
      <c r="AU454" s="134"/>
      <c r="AV454" s="347"/>
      <c r="AW454" s="134"/>
      <c r="AX454" s="351"/>
      <c r="AY454" s="351"/>
      <c r="AZ454" s="134"/>
      <c r="BA454" s="134"/>
      <c r="BB454" s="134"/>
      <c r="BC454" s="134"/>
      <c r="BD454" s="365"/>
      <c r="BE454" s="134"/>
      <c r="BF454" s="160"/>
      <c r="BG454" s="160"/>
      <c r="BH454" s="160"/>
      <c r="BI454" s="160"/>
      <c r="BJ454" s="160"/>
      <c r="BK454" s="160"/>
    </row>
    <row r="455" spans="39:63" customFormat="1" x14ac:dyDescent="0.2">
      <c r="AM455" s="627"/>
      <c r="AN455" s="627"/>
      <c r="AO455" s="627"/>
      <c r="AP455" s="627"/>
      <c r="AQ455" s="227"/>
      <c r="AR455" s="227"/>
      <c r="AS455" s="227"/>
      <c r="AT455" s="348"/>
      <c r="AU455" s="134"/>
      <c r="AV455" s="347"/>
      <c r="AW455" s="134"/>
      <c r="AX455" s="351"/>
      <c r="AY455" s="351"/>
      <c r="AZ455" s="134"/>
      <c r="BA455" s="134"/>
      <c r="BB455" s="134"/>
      <c r="BC455" s="134"/>
      <c r="BD455" s="365"/>
      <c r="BE455" s="134"/>
      <c r="BF455" s="160"/>
      <c r="BG455" s="160"/>
      <c r="BH455" s="160"/>
      <c r="BI455" s="160"/>
      <c r="BJ455" s="160"/>
      <c r="BK455" s="160"/>
    </row>
    <row r="456" spans="39:63" customFormat="1" x14ac:dyDescent="0.2">
      <c r="AM456" s="627"/>
      <c r="AN456" s="627"/>
      <c r="AO456" s="627"/>
      <c r="AP456" s="627"/>
      <c r="AQ456" s="227"/>
      <c r="AR456" s="227"/>
      <c r="AS456" s="227"/>
      <c r="AT456" s="348"/>
      <c r="AU456" s="134"/>
      <c r="AV456" s="347"/>
      <c r="AW456" s="134"/>
      <c r="AX456" s="351"/>
      <c r="AY456" s="351"/>
      <c r="AZ456" s="134"/>
      <c r="BA456" s="134"/>
      <c r="BB456" s="134"/>
      <c r="BC456" s="134"/>
      <c r="BD456" s="365"/>
      <c r="BE456" s="134"/>
      <c r="BF456" s="160"/>
      <c r="BG456" s="160"/>
      <c r="BH456" s="160"/>
      <c r="BI456" s="160"/>
      <c r="BJ456" s="160"/>
      <c r="BK456" s="160"/>
    </row>
    <row r="457" spans="39:63" customFormat="1" x14ac:dyDescent="0.2">
      <c r="AM457" s="627"/>
      <c r="AN457" s="627"/>
      <c r="AO457" s="627"/>
      <c r="AP457" s="627"/>
      <c r="AQ457" s="227"/>
      <c r="AR457" s="227"/>
      <c r="AS457" s="227"/>
      <c r="AT457" s="348"/>
      <c r="AU457" s="134"/>
      <c r="AV457" s="347"/>
      <c r="AW457" s="134"/>
      <c r="AX457" s="351"/>
      <c r="AY457" s="351"/>
      <c r="AZ457" s="134"/>
      <c r="BA457" s="134"/>
      <c r="BB457" s="134"/>
      <c r="BC457" s="134"/>
      <c r="BD457" s="365"/>
      <c r="BE457" s="134"/>
      <c r="BF457" s="160"/>
      <c r="BG457" s="160"/>
      <c r="BH457" s="160"/>
      <c r="BI457" s="160"/>
      <c r="BJ457" s="160"/>
      <c r="BK457" s="160"/>
    </row>
    <row r="458" spans="39:63" customFormat="1" x14ac:dyDescent="0.2">
      <c r="AM458" s="627"/>
      <c r="AN458" s="627"/>
      <c r="AO458" s="627"/>
      <c r="AP458" s="627"/>
      <c r="AQ458" s="227"/>
      <c r="AR458" s="227"/>
      <c r="AS458" s="227"/>
      <c r="AT458" s="348"/>
      <c r="AU458" s="134"/>
      <c r="AV458" s="347"/>
      <c r="AW458" s="134"/>
      <c r="AX458" s="351"/>
      <c r="AY458" s="351"/>
      <c r="AZ458" s="134"/>
      <c r="BA458" s="134"/>
      <c r="BB458" s="134"/>
      <c r="BC458" s="134"/>
      <c r="BD458" s="365"/>
      <c r="BE458" s="134"/>
      <c r="BF458" s="160"/>
      <c r="BG458" s="160"/>
      <c r="BH458" s="160"/>
      <c r="BI458" s="160"/>
      <c r="BJ458" s="160"/>
      <c r="BK458" s="160"/>
    </row>
    <row r="459" spans="39:63" customFormat="1" x14ac:dyDescent="0.2">
      <c r="AM459" s="627"/>
      <c r="AN459" s="627"/>
      <c r="AO459" s="627"/>
      <c r="AP459" s="627"/>
      <c r="AQ459" s="227"/>
      <c r="AR459" s="227"/>
      <c r="AS459" s="227"/>
      <c r="AT459" s="348"/>
      <c r="AU459" s="134"/>
      <c r="AV459" s="347"/>
      <c r="AW459" s="134"/>
      <c r="AX459" s="351"/>
      <c r="AY459" s="351"/>
      <c r="AZ459" s="134"/>
      <c r="BA459" s="134"/>
      <c r="BB459" s="134"/>
      <c r="BC459" s="134"/>
      <c r="BD459" s="365"/>
      <c r="BE459" s="134"/>
      <c r="BF459" s="160"/>
      <c r="BG459" s="160"/>
      <c r="BH459" s="160"/>
      <c r="BI459" s="160"/>
      <c r="BJ459" s="160"/>
      <c r="BK459" s="160"/>
    </row>
    <row r="460" spans="39:63" customFormat="1" x14ac:dyDescent="0.2">
      <c r="AM460" s="627"/>
      <c r="AN460" s="627"/>
      <c r="AO460" s="627"/>
      <c r="AP460" s="627"/>
      <c r="AQ460" s="227"/>
      <c r="AR460" s="227"/>
      <c r="AS460" s="227"/>
      <c r="AT460" s="348"/>
      <c r="AU460" s="134"/>
      <c r="AV460" s="347"/>
      <c r="AW460" s="134"/>
      <c r="AX460" s="351"/>
      <c r="AY460" s="351"/>
      <c r="AZ460" s="134"/>
      <c r="BA460" s="134"/>
      <c r="BB460" s="134"/>
      <c r="BC460" s="134"/>
      <c r="BD460" s="365"/>
      <c r="BE460" s="134"/>
      <c r="BF460" s="160"/>
      <c r="BG460" s="160"/>
      <c r="BH460" s="160"/>
      <c r="BI460" s="160"/>
      <c r="BJ460" s="160"/>
      <c r="BK460" s="160"/>
    </row>
    <row r="461" spans="39:63" customFormat="1" x14ac:dyDescent="0.2">
      <c r="AM461" s="627"/>
      <c r="AN461" s="627"/>
      <c r="AO461" s="627"/>
      <c r="AP461" s="627"/>
      <c r="AQ461" s="227"/>
      <c r="AR461" s="227"/>
      <c r="AS461" s="227"/>
      <c r="AT461" s="348"/>
      <c r="AU461" s="134"/>
      <c r="AV461" s="347"/>
      <c r="AW461" s="134"/>
      <c r="AX461" s="351"/>
      <c r="AY461" s="351"/>
      <c r="AZ461" s="134"/>
      <c r="BA461" s="134"/>
      <c r="BB461" s="134"/>
      <c r="BC461" s="134"/>
      <c r="BD461" s="365"/>
      <c r="BE461" s="134"/>
      <c r="BF461" s="160"/>
      <c r="BG461" s="160"/>
      <c r="BH461" s="160"/>
      <c r="BI461" s="160"/>
      <c r="BJ461" s="160"/>
      <c r="BK461" s="160"/>
    </row>
    <row r="462" spans="39:63" customFormat="1" x14ac:dyDescent="0.2">
      <c r="AM462" s="627"/>
      <c r="AN462" s="627"/>
      <c r="AO462" s="627"/>
      <c r="AP462" s="627"/>
      <c r="AQ462" s="227"/>
      <c r="AR462" s="227"/>
      <c r="AS462" s="227"/>
      <c r="AT462" s="348"/>
      <c r="AU462" s="134"/>
      <c r="AV462" s="347"/>
      <c r="AW462" s="134"/>
      <c r="AX462" s="351"/>
      <c r="AY462" s="351"/>
      <c r="AZ462" s="134"/>
      <c r="BA462" s="134"/>
      <c r="BB462" s="134"/>
      <c r="BC462" s="134"/>
      <c r="BD462" s="365"/>
      <c r="BE462" s="134"/>
      <c r="BF462" s="160"/>
      <c r="BG462" s="160"/>
      <c r="BH462" s="160"/>
      <c r="BI462" s="160"/>
      <c r="BJ462" s="160"/>
      <c r="BK462" s="160"/>
    </row>
    <row r="463" spans="39:63" customFormat="1" x14ac:dyDescent="0.2">
      <c r="AM463" s="627"/>
      <c r="AN463" s="627"/>
      <c r="AO463" s="627"/>
      <c r="AP463" s="627"/>
      <c r="AQ463" s="227"/>
      <c r="AR463" s="227"/>
      <c r="AS463" s="227"/>
      <c r="AT463" s="348"/>
      <c r="AU463" s="134"/>
      <c r="AV463" s="347"/>
      <c r="AW463" s="134"/>
      <c r="AX463" s="351"/>
      <c r="AY463" s="351"/>
      <c r="AZ463" s="134"/>
      <c r="BA463" s="134"/>
      <c r="BB463" s="134"/>
      <c r="BC463" s="134"/>
      <c r="BD463" s="365"/>
      <c r="BE463" s="134"/>
      <c r="BF463" s="160"/>
      <c r="BG463" s="160"/>
      <c r="BH463" s="160"/>
      <c r="BI463" s="160"/>
      <c r="BJ463" s="160"/>
      <c r="BK463" s="160"/>
    </row>
    <row r="464" spans="39:63" customFormat="1" x14ac:dyDescent="0.2">
      <c r="AM464" s="627"/>
      <c r="AN464" s="627"/>
      <c r="AO464" s="627"/>
      <c r="AP464" s="627"/>
      <c r="AQ464" s="227"/>
      <c r="AR464" s="227"/>
      <c r="AS464" s="227"/>
      <c r="AT464" s="348"/>
      <c r="AU464" s="134"/>
      <c r="AV464" s="347"/>
      <c r="AW464" s="134"/>
      <c r="AX464" s="351"/>
      <c r="AY464" s="351"/>
      <c r="AZ464" s="134"/>
      <c r="BA464" s="134"/>
      <c r="BB464" s="134"/>
      <c r="BC464" s="134"/>
      <c r="BD464" s="365"/>
      <c r="BE464" s="134"/>
      <c r="BF464" s="160"/>
      <c r="BG464" s="160"/>
      <c r="BH464" s="160"/>
      <c r="BI464" s="160"/>
      <c r="BJ464" s="160"/>
      <c r="BK464" s="160"/>
    </row>
    <row r="465" spans="39:63" customFormat="1" x14ac:dyDescent="0.2">
      <c r="AM465" s="627"/>
      <c r="AN465" s="627"/>
      <c r="AO465" s="627"/>
      <c r="AP465" s="627"/>
      <c r="AQ465" s="227"/>
      <c r="AR465" s="227"/>
      <c r="AS465" s="227"/>
      <c r="AT465" s="348"/>
      <c r="AU465" s="134"/>
      <c r="AV465" s="347"/>
      <c r="AW465" s="134"/>
      <c r="AX465" s="351"/>
      <c r="AY465" s="351"/>
      <c r="AZ465" s="134"/>
      <c r="BA465" s="134"/>
      <c r="BB465" s="134"/>
      <c r="BC465" s="134"/>
      <c r="BD465" s="365"/>
      <c r="BE465" s="134"/>
      <c r="BF465" s="160"/>
      <c r="BG465" s="160"/>
      <c r="BH465" s="160"/>
      <c r="BI465" s="160"/>
      <c r="BJ465" s="160"/>
      <c r="BK465" s="160"/>
    </row>
    <row r="466" spans="39:63" customFormat="1" x14ac:dyDescent="0.2">
      <c r="AM466" s="627"/>
      <c r="AN466" s="627"/>
      <c r="AO466" s="627"/>
      <c r="AP466" s="627"/>
      <c r="AQ466" s="227"/>
      <c r="AR466" s="227"/>
      <c r="AS466" s="227"/>
      <c r="AT466" s="348"/>
      <c r="AU466" s="134"/>
      <c r="AV466" s="347"/>
      <c r="AW466" s="134"/>
      <c r="AX466" s="351"/>
      <c r="AY466" s="351"/>
      <c r="AZ466" s="134"/>
      <c r="BA466" s="134"/>
      <c r="BB466" s="134"/>
      <c r="BC466" s="134"/>
      <c r="BD466" s="365"/>
      <c r="BE466" s="134"/>
      <c r="BF466" s="160"/>
      <c r="BG466" s="160"/>
      <c r="BH466" s="160"/>
      <c r="BI466" s="160"/>
      <c r="BJ466" s="160"/>
      <c r="BK466" s="160"/>
    </row>
    <row r="467" spans="39:63" customFormat="1" x14ac:dyDescent="0.2">
      <c r="AM467" s="627"/>
      <c r="AN467" s="627"/>
      <c r="AO467" s="627"/>
      <c r="AP467" s="627"/>
      <c r="AQ467" s="227"/>
      <c r="AR467" s="227"/>
      <c r="AS467" s="227"/>
      <c r="AT467" s="348"/>
      <c r="AU467" s="134"/>
      <c r="AV467" s="347"/>
      <c r="AW467" s="134"/>
      <c r="AX467" s="351"/>
      <c r="AY467" s="351"/>
      <c r="AZ467" s="134"/>
      <c r="BA467" s="134"/>
      <c r="BB467" s="134"/>
      <c r="BC467" s="134"/>
      <c r="BD467" s="365"/>
      <c r="BE467" s="134"/>
      <c r="BF467" s="160"/>
      <c r="BG467" s="160"/>
      <c r="BH467" s="160"/>
      <c r="BI467" s="160"/>
      <c r="BJ467" s="160"/>
      <c r="BK467" s="160"/>
    </row>
    <row r="468" spans="39:63" customFormat="1" x14ac:dyDescent="0.2">
      <c r="AM468" s="627"/>
      <c r="AN468" s="627"/>
      <c r="AO468" s="627"/>
      <c r="AP468" s="627"/>
      <c r="AQ468" s="227"/>
      <c r="AR468" s="227"/>
      <c r="AS468" s="227"/>
      <c r="AT468" s="348"/>
      <c r="AU468" s="134"/>
      <c r="AV468" s="347"/>
      <c r="AW468" s="134"/>
      <c r="AX468" s="351"/>
      <c r="AY468" s="351"/>
      <c r="AZ468" s="134"/>
      <c r="BA468" s="134"/>
      <c r="BB468" s="134"/>
      <c r="BC468" s="134"/>
      <c r="BD468" s="365"/>
      <c r="BE468" s="134"/>
      <c r="BF468" s="160"/>
      <c r="BG468" s="160"/>
      <c r="BH468" s="160"/>
      <c r="BI468" s="160"/>
      <c r="BJ468" s="160"/>
      <c r="BK468" s="160"/>
    </row>
    <row r="469" spans="39:63" customFormat="1" x14ac:dyDescent="0.2">
      <c r="AM469" s="627"/>
      <c r="AN469" s="627"/>
      <c r="AO469" s="627"/>
      <c r="AP469" s="627"/>
      <c r="AQ469" s="227"/>
      <c r="AR469" s="227"/>
      <c r="AS469" s="227"/>
      <c r="AT469" s="348"/>
      <c r="AU469" s="134"/>
      <c r="AV469" s="347"/>
      <c r="AW469" s="134"/>
      <c r="AX469" s="351"/>
      <c r="AY469" s="351"/>
      <c r="AZ469" s="134"/>
      <c r="BA469" s="134"/>
      <c r="BB469" s="134"/>
      <c r="BC469" s="134"/>
      <c r="BD469" s="365"/>
      <c r="BE469" s="134"/>
      <c r="BF469" s="160"/>
      <c r="BG469" s="160"/>
      <c r="BH469" s="160"/>
      <c r="BI469" s="160"/>
      <c r="BJ469" s="160"/>
      <c r="BK469" s="160"/>
    </row>
    <row r="470" spans="39:63" customFormat="1" x14ac:dyDescent="0.2">
      <c r="AM470" s="627"/>
      <c r="AN470" s="627"/>
      <c r="AO470" s="627"/>
      <c r="AP470" s="627"/>
      <c r="AQ470" s="227"/>
      <c r="AR470" s="227"/>
      <c r="AS470" s="227"/>
      <c r="AT470" s="348"/>
      <c r="AU470" s="134"/>
      <c r="AV470" s="347"/>
      <c r="AW470" s="134"/>
      <c r="AX470" s="351"/>
      <c r="AY470" s="351"/>
      <c r="AZ470" s="134"/>
      <c r="BA470" s="134"/>
      <c r="BB470" s="134"/>
      <c r="BC470" s="134"/>
      <c r="BD470" s="365"/>
      <c r="BE470" s="134"/>
      <c r="BF470" s="160"/>
      <c r="BG470" s="160"/>
      <c r="BH470" s="160"/>
      <c r="BI470" s="160"/>
      <c r="BJ470" s="160"/>
      <c r="BK470" s="160"/>
    </row>
    <row r="471" spans="39:63" customFormat="1" x14ac:dyDescent="0.2">
      <c r="AM471" s="627"/>
      <c r="AN471" s="627"/>
      <c r="AO471" s="627"/>
      <c r="AP471" s="627"/>
      <c r="AQ471" s="227"/>
      <c r="AR471" s="227"/>
      <c r="AS471" s="227"/>
      <c r="AT471" s="348"/>
      <c r="AU471" s="134"/>
      <c r="AV471" s="347"/>
      <c r="AW471" s="134"/>
      <c r="AX471" s="351"/>
      <c r="AY471" s="351"/>
      <c r="AZ471" s="134"/>
      <c r="BA471" s="134"/>
      <c r="BB471" s="134"/>
      <c r="BC471" s="134"/>
      <c r="BD471" s="365"/>
      <c r="BE471" s="134"/>
      <c r="BF471" s="160"/>
      <c r="BG471" s="160"/>
      <c r="BH471" s="160"/>
      <c r="BI471" s="160"/>
      <c r="BJ471" s="160"/>
      <c r="BK471" s="160"/>
    </row>
    <row r="472" spans="39:63" customFormat="1" x14ac:dyDescent="0.2">
      <c r="AM472" s="627"/>
      <c r="AN472" s="627"/>
      <c r="AO472" s="627"/>
      <c r="AP472" s="627"/>
      <c r="AQ472" s="227"/>
      <c r="AR472" s="227"/>
      <c r="AS472" s="227"/>
      <c r="AT472" s="348"/>
      <c r="AU472" s="134"/>
      <c r="AV472" s="347"/>
      <c r="AW472" s="134"/>
      <c r="AX472" s="351"/>
      <c r="AY472" s="351"/>
      <c r="AZ472" s="134"/>
      <c r="BA472" s="134"/>
      <c r="BB472" s="134"/>
      <c r="BC472" s="134"/>
      <c r="BD472" s="365"/>
      <c r="BE472" s="134"/>
      <c r="BF472" s="160"/>
      <c r="BG472" s="160"/>
      <c r="BH472" s="160"/>
      <c r="BI472" s="160"/>
      <c r="BJ472" s="160"/>
      <c r="BK472" s="160"/>
    </row>
    <row r="473" spans="39:63" customFormat="1" x14ac:dyDescent="0.2">
      <c r="AM473" s="627"/>
      <c r="AN473" s="627"/>
      <c r="AO473" s="627"/>
      <c r="AP473" s="627"/>
      <c r="AQ473" s="227"/>
      <c r="AR473" s="227"/>
      <c r="AS473" s="227"/>
      <c r="AT473" s="348"/>
      <c r="AU473" s="134"/>
      <c r="AV473" s="347"/>
      <c r="AW473" s="134"/>
      <c r="AX473" s="351"/>
      <c r="AY473" s="351"/>
      <c r="AZ473" s="134"/>
      <c r="BA473" s="134"/>
      <c r="BB473" s="134"/>
      <c r="BC473" s="134"/>
      <c r="BD473" s="365"/>
      <c r="BE473" s="134"/>
      <c r="BF473" s="160"/>
      <c r="BG473" s="160"/>
      <c r="BH473" s="160"/>
      <c r="BI473" s="160"/>
      <c r="BJ473" s="160"/>
      <c r="BK473" s="160"/>
    </row>
    <row r="474" spans="39:63" customFormat="1" x14ac:dyDescent="0.2">
      <c r="AM474" s="627"/>
      <c r="AN474" s="627"/>
      <c r="AO474" s="627"/>
      <c r="AP474" s="627"/>
      <c r="AQ474" s="227"/>
      <c r="AR474" s="227"/>
      <c r="AS474" s="227"/>
      <c r="AT474" s="348"/>
      <c r="AU474" s="134"/>
      <c r="AV474" s="347"/>
      <c r="AW474" s="134"/>
      <c r="AX474" s="351"/>
      <c r="AY474" s="351"/>
      <c r="AZ474" s="134"/>
      <c r="BA474" s="134"/>
      <c r="BB474" s="134"/>
      <c r="BC474" s="134"/>
      <c r="BD474" s="365"/>
      <c r="BE474" s="134"/>
      <c r="BF474" s="160"/>
      <c r="BG474" s="160"/>
      <c r="BH474" s="160"/>
      <c r="BI474" s="160"/>
      <c r="BJ474" s="160"/>
      <c r="BK474" s="160"/>
    </row>
    <row r="475" spans="39:63" customFormat="1" x14ac:dyDescent="0.2">
      <c r="AM475" s="627"/>
      <c r="AN475" s="627"/>
      <c r="AO475" s="627"/>
      <c r="AP475" s="627"/>
      <c r="AQ475" s="227"/>
      <c r="AR475" s="227"/>
      <c r="AS475" s="227"/>
      <c r="AT475" s="348"/>
      <c r="AU475" s="134"/>
      <c r="AV475" s="347"/>
      <c r="AW475" s="134"/>
      <c r="AX475" s="351"/>
      <c r="AY475" s="351"/>
      <c r="AZ475" s="134"/>
      <c r="BA475" s="134"/>
      <c r="BB475" s="134"/>
      <c r="BC475" s="134"/>
      <c r="BD475" s="365"/>
      <c r="BE475" s="134"/>
      <c r="BF475" s="160"/>
      <c r="BG475" s="160"/>
      <c r="BH475" s="160"/>
      <c r="BI475" s="160"/>
      <c r="BJ475" s="160"/>
      <c r="BK475" s="160"/>
    </row>
    <row r="476" spans="39:63" customFormat="1" x14ac:dyDescent="0.2">
      <c r="AM476" s="627"/>
      <c r="AN476" s="627"/>
      <c r="AO476" s="627"/>
      <c r="AP476" s="627"/>
      <c r="AQ476" s="227"/>
      <c r="AR476" s="227"/>
      <c r="AS476" s="227"/>
      <c r="AT476" s="348"/>
      <c r="AU476" s="134"/>
      <c r="AV476" s="347"/>
      <c r="AW476" s="134"/>
      <c r="AX476" s="351"/>
      <c r="AY476" s="351"/>
      <c r="AZ476" s="134"/>
      <c r="BA476" s="134"/>
      <c r="BB476" s="134"/>
      <c r="BC476" s="134"/>
      <c r="BD476" s="365"/>
      <c r="BE476" s="134"/>
      <c r="BF476" s="160"/>
      <c r="BG476" s="160"/>
      <c r="BH476" s="160"/>
      <c r="BI476" s="160"/>
      <c r="BJ476" s="160"/>
      <c r="BK476" s="160"/>
    </row>
    <row r="477" spans="39:63" customFormat="1" x14ac:dyDescent="0.2">
      <c r="AM477" s="627"/>
      <c r="AN477" s="627"/>
      <c r="AO477" s="627"/>
      <c r="AP477" s="627"/>
      <c r="AQ477" s="227"/>
      <c r="AR477" s="227"/>
      <c r="AS477" s="227"/>
      <c r="AT477" s="348"/>
      <c r="AU477" s="134"/>
      <c r="AV477" s="347"/>
      <c r="AW477" s="134"/>
      <c r="AX477" s="351"/>
      <c r="AY477" s="351"/>
      <c r="AZ477" s="134"/>
      <c r="BA477" s="134"/>
      <c r="BB477" s="134"/>
      <c r="BC477" s="134"/>
      <c r="BD477" s="365"/>
      <c r="BE477" s="134"/>
      <c r="BF477" s="160"/>
      <c r="BG477" s="160"/>
      <c r="BH477" s="160"/>
      <c r="BI477" s="160"/>
      <c r="BJ477" s="160"/>
      <c r="BK477" s="160"/>
    </row>
    <row r="478" spans="39:63" customFormat="1" x14ac:dyDescent="0.2">
      <c r="AM478" s="627"/>
      <c r="AN478" s="627"/>
      <c r="AO478" s="627"/>
      <c r="AP478" s="627"/>
      <c r="AQ478" s="227"/>
      <c r="AR478" s="227"/>
      <c r="AS478" s="227"/>
      <c r="AT478" s="348"/>
      <c r="AU478" s="134"/>
      <c r="AV478" s="347"/>
      <c r="AW478" s="134"/>
      <c r="AX478" s="351"/>
      <c r="AY478" s="351"/>
      <c r="AZ478" s="134"/>
      <c r="BA478" s="134"/>
      <c r="BB478" s="134"/>
      <c r="BC478" s="134"/>
      <c r="BD478" s="365"/>
      <c r="BE478" s="134"/>
      <c r="BF478" s="160"/>
      <c r="BG478" s="160"/>
      <c r="BH478" s="160"/>
      <c r="BI478" s="160"/>
      <c r="BJ478" s="160"/>
      <c r="BK478" s="160"/>
    </row>
    <row r="479" spans="39:63" customFormat="1" x14ac:dyDescent="0.2">
      <c r="AM479" s="627"/>
      <c r="AN479" s="627"/>
      <c r="AO479" s="627"/>
      <c r="AP479" s="627"/>
      <c r="AQ479" s="227"/>
      <c r="AR479" s="227"/>
      <c r="AS479" s="227"/>
      <c r="AT479" s="348"/>
      <c r="AU479" s="134"/>
      <c r="AV479" s="347"/>
      <c r="AW479" s="134"/>
      <c r="AX479" s="351"/>
      <c r="AY479" s="351"/>
      <c r="AZ479" s="134"/>
      <c r="BA479" s="134"/>
      <c r="BB479" s="134"/>
      <c r="BC479" s="134"/>
      <c r="BD479" s="365"/>
      <c r="BE479" s="134"/>
      <c r="BF479" s="160"/>
      <c r="BG479" s="160"/>
      <c r="BH479" s="160"/>
      <c r="BI479" s="160"/>
      <c r="BJ479" s="160"/>
      <c r="BK479" s="160"/>
    </row>
    <row r="480" spans="39:63" customFormat="1" x14ac:dyDescent="0.2">
      <c r="AM480" s="627"/>
      <c r="AN480" s="627"/>
      <c r="AO480" s="627"/>
      <c r="AP480" s="627"/>
      <c r="AQ480" s="227"/>
      <c r="AR480" s="227"/>
      <c r="AS480" s="227"/>
      <c r="AT480" s="348"/>
      <c r="AU480" s="134"/>
      <c r="AV480" s="347"/>
      <c r="AW480" s="134"/>
      <c r="AX480" s="351"/>
      <c r="AY480" s="351"/>
      <c r="AZ480" s="134"/>
      <c r="BA480" s="134"/>
      <c r="BB480" s="134"/>
      <c r="BC480" s="134"/>
      <c r="BD480" s="365"/>
      <c r="BE480" s="134"/>
      <c r="BF480" s="160"/>
      <c r="BG480" s="160"/>
      <c r="BH480" s="160"/>
      <c r="BI480" s="160"/>
      <c r="BJ480" s="160"/>
      <c r="BK480" s="160"/>
    </row>
    <row r="481" spans="39:63" customFormat="1" x14ac:dyDescent="0.2">
      <c r="AM481" s="627"/>
      <c r="AN481" s="627"/>
      <c r="AO481" s="627"/>
      <c r="AP481" s="627"/>
      <c r="AQ481" s="227"/>
      <c r="AR481" s="227"/>
      <c r="AS481" s="227"/>
      <c r="AT481" s="348"/>
      <c r="AU481" s="134"/>
      <c r="AV481" s="347"/>
      <c r="AW481" s="134"/>
      <c r="AX481" s="351"/>
      <c r="AY481" s="351"/>
      <c r="AZ481" s="134"/>
      <c r="BA481" s="134"/>
      <c r="BB481" s="134"/>
      <c r="BC481" s="134"/>
      <c r="BD481" s="365"/>
      <c r="BE481" s="134"/>
      <c r="BF481" s="160"/>
      <c r="BG481" s="160"/>
      <c r="BH481" s="160"/>
      <c r="BI481" s="160"/>
      <c r="BJ481" s="160"/>
      <c r="BK481" s="160"/>
    </row>
    <row r="482" spans="39:63" customFormat="1" x14ac:dyDescent="0.2">
      <c r="AM482" s="627"/>
      <c r="AN482" s="627"/>
      <c r="AO482" s="627"/>
      <c r="AP482" s="627"/>
      <c r="AQ482" s="227"/>
      <c r="AR482" s="227"/>
      <c r="AS482" s="227"/>
      <c r="AT482" s="348"/>
      <c r="AU482" s="134"/>
      <c r="AV482" s="347"/>
      <c r="AW482" s="134"/>
      <c r="AX482" s="351"/>
      <c r="AY482" s="351"/>
      <c r="AZ482" s="134"/>
      <c r="BA482" s="134"/>
      <c r="BB482" s="134"/>
      <c r="BC482" s="134"/>
      <c r="BD482" s="365"/>
      <c r="BE482" s="134"/>
      <c r="BF482" s="160"/>
      <c r="BG482" s="160"/>
      <c r="BH482" s="160"/>
      <c r="BI482" s="160"/>
      <c r="BJ482" s="160"/>
      <c r="BK482" s="160"/>
    </row>
    <row r="483" spans="39:63" customFormat="1" x14ac:dyDescent="0.2">
      <c r="AM483" s="627"/>
      <c r="AN483" s="627"/>
      <c r="AO483" s="627"/>
      <c r="AP483" s="627"/>
      <c r="AQ483" s="227"/>
      <c r="AR483" s="227"/>
      <c r="AS483" s="227"/>
      <c r="AT483" s="348"/>
      <c r="AU483" s="134"/>
      <c r="AV483" s="347"/>
      <c r="AW483" s="134"/>
      <c r="AX483" s="351"/>
      <c r="AY483" s="351"/>
      <c r="AZ483" s="134"/>
      <c r="BA483" s="134"/>
      <c r="BB483" s="134"/>
      <c r="BC483" s="134"/>
      <c r="BD483" s="365"/>
      <c r="BE483" s="134"/>
      <c r="BF483" s="160"/>
      <c r="BG483" s="160"/>
      <c r="BH483" s="160"/>
      <c r="BI483" s="160"/>
      <c r="BJ483" s="160"/>
      <c r="BK483" s="160"/>
    </row>
    <row r="484" spans="39:63" customFormat="1" x14ac:dyDescent="0.2">
      <c r="AM484" s="627"/>
      <c r="AN484" s="627"/>
      <c r="AO484" s="627"/>
      <c r="AP484" s="627"/>
      <c r="AQ484" s="227"/>
      <c r="AR484" s="227"/>
      <c r="AS484" s="227"/>
      <c r="AT484" s="348"/>
      <c r="AU484" s="134"/>
      <c r="AV484" s="347"/>
      <c r="AW484" s="134"/>
      <c r="AX484" s="351"/>
      <c r="AY484" s="351"/>
      <c r="AZ484" s="134"/>
      <c r="BA484" s="134"/>
      <c r="BB484" s="134"/>
      <c r="BC484" s="134"/>
      <c r="BD484" s="365"/>
      <c r="BE484" s="134"/>
      <c r="BF484" s="160"/>
      <c r="BG484" s="160"/>
      <c r="BH484" s="160"/>
      <c r="BI484" s="160"/>
      <c r="BJ484" s="160"/>
      <c r="BK484" s="160"/>
    </row>
    <row r="485" spans="39:63" customFormat="1" x14ac:dyDescent="0.2">
      <c r="AM485" s="627"/>
      <c r="AN485" s="627"/>
      <c r="AO485" s="627"/>
      <c r="AP485" s="627"/>
      <c r="AQ485" s="227"/>
      <c r="AR485" s="227"/>
      <c r="AS485" s="227"/>
      <c r="AT485" s="348"/>
      <c r="AU485" s="134"/>
      <c r="AV485" s="347"/>
      <c r="AW485" s="134"/>
      <c r="AX485" s="351"/>
      <c r="AY485" s="351"/>
      <c r="AZ485" s="134"/>
      <c r="BA485" s="134"/>
      <c r="BB485" s="134"/>
      <c r="BC485" s="134"/>
      <c r="BD485" s="365"/>
      <c r="BE485" s="134"/>
      <c r="BF485" s="160"/>
      <c r="BG485" s="160"/>
      <c r="BH485" s="160"/>
      <c r="BI485" s="160"/>
      <c r="BJ485" s="160"/>
      <c r="BK485" s="160"/>
    </row>
    <row r="486" spans="39:63" customFormat="1" x14ac:dyDescent="0.2">
      <c r="AM486" s="627"/>
      <c r="AN486" s="627"/>
      <c r="AO486" s="627"/>
      <c r="AP486" s="627"/>
      <c r="AQ486" s="227"/>
      <c r="AR486" s="227"/>
      <c r="AS486" s="227"/>
      <c r="AT486" s="348"/>
      <c r="AU486" s="134"/>
      <c r="AV486" s="347"/>
      <c r="AW486" s="134"/>
      <c r="AX486" s="351"/>
      <c r="AY486" s="351"/>
      <c r="AZ486" s="134"/>
      <c r="BA486" s="134"/>
      <c r="BB486" s="134"/>
      <c r="BC486" s="134"/>
      <c r="BD486" s="365"/>
      <c r="BE486" s="134"/>
      <c r="BF486" s="160"/>
      <c r="BG486" s="160"/>
      <c r="BH486" s="160"/>
      <c r="BI486" s="160"/>
      <c r="BJ486" s="160"/>
      <c r="BK486" s="160"/>
    </row>
    <row r="487" spans="39:63" customFormat="1" x14ac:dyDescent="0.2">
      <c r="AM487" s="627"/>
      <c r="AN487" s="627"/>
      <c r="AO487" s="627"/>
      <c r="AP487" s="627"/>
      <c r="AQ487" s="227"/>
      <c r="AR487" s="227"/>
      <c r="AS487" s="227"/>
      <c r="AT487" s="348"/>
      <c r="AU487" s="134"/>
      <c r="AV487" s="347"/>
      <c r="AW487" s="134"/>
      <c r="AX487" s="351"/>
      <c r="AY487" s="351"/>
      <c r="AZ487" s="134"/>
      <c r="BA487" s="134"/>
      <c r="BB487" s="134"/>
      <c r="BC487" s="134"/>
      <c r="BD487" s="365"/>
      <c r="BE487" s="134"/>
      <c r="BF487" s="160"/>
      <c r="BG487" s="160"/>
      <c r="BH487" s="160"/>
      <c r="BI487" s="160"/>
      <c r="BJ487" s="160"/>
      <c r="BK487" s="160"/>
    </row>
    <row r="488" spans="39:63" customFormat="1" x14ac:dyDescent="0.2">
      <c r="AM488" s="627"/>
      <c r="AN488" s="627"/>
      <c r="AO488" s="627"/>
      <c r="AP488" s="627"/>
      <c r="AQ488" s="227"/>
      <c r="AR488" s="227"/>
      <c r="AS488" s="227"/>
      <c r="AT488" s="348"/>
      <c r="AU488" s="134"/>
      <c r="AV488" s="347"/>
      <c r="AW488" s="134"/>
      <c r="AX488" s="351"/>
      <c r="AY488" s="351"/>
      <c r="AZ488" s="134"/>
      <c r="BA488" s="134"/>
      <c r="BB488" s="134"/>
      <c r="BC488" s="134"/>
      <c r="BD488" s="365"/>
      <c r="BE488" s="134"/>
      <c r="BF488" s="160"/>
      <c r="BG488" s="160"/>
      <c r="BH488" s="160"/>
      <c r="BI488" s="160"/>
      <c r="BJ488" s="160"/>
      <c r="BK488" s="160"/>
    </row>
    <row r="489" spans="39:63" customFormat="1" x14ac:dyDescent="0.2">
      <c r="AM489" s="627"/>
      <c r="AN489" s="627"/>
      <c r="AO489" s="627"/>
      <c r="AP489" s="627"/>
      <c r="AQ489" s="227"/>
      <c r="AR489" s="227"/>
      <c r="AS489" s="227"/>
      <c r="AT489" s="348"/>
      <c r="AU489" s="134"/>
      <c r="AV489" s="347"/>
      <c r="AW489" s="134"/>
      <c r="AX489" s="351"/>
      <c r="AY489" s="351"/>
      <c r="AZ489" s="134"/>
      <c r="BA489" s="134"/>
      <c r="BB489" s="134"/>
      <c r="BC489" s="134"/>
      <c r="BD489" s="365"/>
      <c r="BE489" s="134"/>
      <c r="BF489" s="160"/>
      <c r="BG489" s="160"/>
      <c r="BH489" s="160"/>
      <c r="BI489" s="160"/>
      <c r="BJ489" s="160"/>
      <c r="BK489" s="160"/>
    </row>
    <row r="490" spans="39:63" customFormat="1" x14ac:dyDescent="0.2">
      <c r="AM490" s="627"/>
      <c r="AN490" s="627"/>
      <c r="AO490" s="627"/>
      <c r="AP490" s="627"/>
      <c r="AQ490" s="227"/>
      <c r="AR490" s="227"/>
      <c r="AS490" s="227"/>
      <c r="AT490" s="348"/>
      <c r="AU490" s="134"/>
      <c r="AV490" s="347"/>
      <c r="AW490" s="134"/>
      <c r="AX490" s="351"/>
      <c r="AY490" s="351"/>
      <c r="AZ490" s="134"/>
      <c r="BA490" s="134"/>
      <c r="BB490" s="134"/>
      <c r="BC490" s="134"/>
      <c r="BD490" s="365"/>
      <c r="BE490" s="134"/>
      <c r="BF490" s="160"/>
      <c r="BG490" s="160"/>
      <c r="BH490" s="160"/>
      <c r="BI490" s="160"/>
      <c r="BJ490" s="160"/>
      <c r="BK490" s="160"/>
    </row>
    <row r="491" spans="39:63" customFormat="1" x14ac:dyDescent="0.2">
      <c r="AM491" s="627"/>
      <c r="AN491" s="627"/>
      <c r="AO491" s="627"/>
      <c r="AP491" s="627"/>
      <c r="AQ491" s="227"/>
      <c r="AR491" s="227"/>
      <c r="AS491" s="227"/>
      <c r="AT491" s="348"/>
      <c r="AU491" s="134"/>
      <c r="AV491" s="347"/>
      <c r="AW491" s="134"/>
      <c r="AX491" s="351"/>
      <c r="AY491" s="351"/>
      <c r="AZ491" s="134"/>
      <c r="BA491" s="134"/>
      <c r="BB491" s="134"/>
      <c r="BC491" s="134"/>
      <c r="BD491" s="365"/>
      <c r="BE491" s="134"/>
      <c r="BF491" s="160"/>
      <c r="BG491" s="160"/>
      <c r="BH491" s="160"/>
      <c r="BI491" s="160"/>
      <c r="BJ491" s="160"/>
      <c r="BK491" s="160"/>
    </row>
    <row r="492" spans="39:63" customFormat="1" x14ac:dyDescent="0.2">
      <c r="AM492" s="627"/>
      <c r="AN492" s="627"/>
      <c r="AO492" s="627"/>
      <c r="AP492" s="627"/>
      <c r="AQ492" s="227"/>
      <c r="AR492" s="227"/>
      <c r="AS492" s="227"/>
      <c r="AT492" s="348"/>
      <c r="AU492" s="134"/>
      <c r="AV492" s="347"/>
      <c r="AW492" s="134"/>
      <c r="AX492" s="351"/>
      <c r="AY492" s="351"/>
      <c r="AZ492" s="134"/>
      <c r="BA492" s="134"/>
      <c r="BB492" s="134"/>
      <c r="BC492" s="134"/>
      <c r="BD492" s="365"/>
      <c r="BE492" s="134"/>
      <c r="BF492" s="160"/>
      <c r="BG492" s="160"/>
      <c r="BH492" s="160"/>
      <c r="BI492" s="160"/>
      <c r="BJ492" s="160"/>
      <c r="BK492" s="160"/>
    </row>
    <row r="493" spans="39:63" customFormat="1" x14ac:dyDescent="0.2">
      <c r="AM493" s="627"/>
      <c r="AN493" s="627"/>
      <c r="AO493" s="627"/>
      <c r="AP493" s="627"/>
      <c r="AQ493" s="227"/>
      <c r="AR493" s="227"/>
      <c r="AS493" s="227"/>
      <c r="AT493" s="348"/>
      <c r="AU493" s="134"/>
      <c r="AV493" s="347"/>
      <c r="AW493" s="134"/>
      <c r="AX493" s="351"/>
      <c r="AY493" s="351"/>
      <c r="AZ493" s="134"/>
      <c r="BA493" s="134"/>
      <c r="BB493" s="134"/>
      <c r="BC493" s="134"/>
      <c r="BD493" s="365"/>
      <c r="BE493" s="134"/>
      <c r="BF493" s="160"/>
      <c r="BG493" s="160"/>
      <c r="BH493" s="160"/>
      <c r="BI493" s="160"/>
      <c r="BJ493" s="160"/>
      <c r="BK493" s="160"/>
    </row>
    <row r="494" spans="39:63" customFormat="1" x14ac:dyDescent="0.2">
      <c r="AM494" s="627"/>
      <c r="AN494" s="627"/>
      <c r="AO494" s="627"/>
      <c r="AP494" s="627"/>
      <c r="AQ494" s="227"/>
      <c r="AR494" s="227"/>
      <c r="AS494" s="227"/>
      <c r="AT494" s="348"/>
      <c r="AU494" s="134"/>
      <c r="AV494" s="347"/>
      <c r="AW494" s="134"/>
      <c r="AX494" s="351"/>
      <c r="AY494" s="351"/>
      <c r="AZ494" s="134"/>
      <c r="BA494" s="134"/>
      <c r="BB494" s="134"/>
      <c r="BC494" s="134"/>
      <c r="BD494" s="365"/>
      <c r="BE494" s="134"/>
      <c r="BF494" s="160"/>
      <c r="BG494" s="160"/>
      <c r="BH494" s="160"/>
      <c r="BI494" s="160"/>
      <c r="BJ494" s="160"/>
      <c r="BK494" s="160"/>
    </row>
    <row r="495" spans="39:63" customFormat="1" x14ac:dyDescent="0.2">
      <c r="AM495" s="627"/>
      <c r="AN495" s="627"/>
      <c r="AO495" s="627"/>
      <c r="AP495" s="627"/>
      <c r="AQ495" s="227"/>
      <c r="AR495" s="227"/>
      <c r="AS495" s="227"/>
      <c r="AT495" s="348"/>
      <c r="AU495" s="134"/>
      <c r="AV495" s="347"/>
      <c r="AW495" s="134"/>
      <c r="AX495" s="351"/>
      <c r="AY495" s="351"/>
      <c r="AZ495" s="134"/>
      <c r="BA495" s="134"/>
      <c r="BB495" s="134"/>
      <c r="BC495" s="134"/>
      <c r="BD495" s="365"/>
      <c r="BE495" s="134"/>
      <c r="BF495" s="160"/>
      <c r="BG495" s="160"/>
      <c r="BH495" s="160"/>
      <c r="BI495" s="160"/>
      <c r="BJ495" s="160"/>
      <c r="BK495" s="160"/>
    </row>
    <row r="496" spans="39:63" customFormat="1" x14ac:dyDescent="0.2">
      <c r="AM496" s="627"/>
      <c r="AN496" s="627"/>
      <c r="AO496" s="627"/>
      <c r="AP496" s="627"/>
      <c r="AQ496" s="227"/>
      <c r="AR496" s="227"/>
      <c r="AS496" s="227"/>
      <c r="AT496" s="348"/>
      <c r="AU496" s="134"/>
      <c r="AV496" s="347"/>
      <c r="AW496" s="134"/>
      <c r="AX496" s="351"/>
      <c r="AY496" s="351"/>
      <c r="AZ496" s="134"/>
      <c r="BA496" s="134"/>
      <c r="BB496" s="134"/>
      <c r="BC496" s="134"/>
      <c r="BD496" s="365"/>
      <c r="BE496" s="134"/>
      <c r="BF496" s="160"/>
      <c r="BG496" s="160"/>
      <c r="BH496" s="160"/>
      <c r="BI496" s="160"/>
      <c r="BJ496" s="160"/>
      <c r="BK496" s="160"/>
    </row>
    <row r="497" spans="39:63" customFormat="1" x14ac:dyDescent="0.2">
      <c r="AM497" s="627"/>
      <c r="AN497" s="627"/>
      <c r="AO497" s="627"/>
      <c r="AP497" s="627"/>
      <c r="AQ497" s="227"/>
      <c r="AR497" s="227"/>
      <c r="AS497" s="227"/>
      <c r="AT497" s="348"/>
      <c r="AU497" s="134"/>
      <c r="AV497" s="347"/>
      <c r="AW497" s="134"/>
      <c r="AX497" s="351"/>
      <c r="AY497" s="351"/>
      <c r="AZ497" s="134"/>
      <c r="BA497" s="134"/>
      <c r="BB497" s="134"/>
      <c r="BC497" s="134"/>
      <c r="BD497" s="365"/>
      <c r="BE497" s="134"/>
      <c r="BF497" s="160"/>
      <c r="BG497" s="160"/>
      <c r="BH497" s="160"/>
      <c r="BI497" s="160"/>
      <c r="BJ497" s="160"/>
      <c r="BK497" s="160"/>
    </row>
    <row r="498" spans="39:63" customFormat="1" x14ac:dyDescent="0.2">
      <c r="AM498" s="627"/>
      <c r="AN498" s="627"/>
      <c r="AO498" s="627"/>
      <c r="AP498" s="627"/>
      <c r="AQ498" s="227"/>
      <c r="AR498" s="227"/>
      <c r="AS498" s="227"/>
      <c r="AT498" s="348"/>
      <c r="AU498" s="134"/>
      <c r="AV498" s="347"/>
      <c r="AW498" s="134"/>
      <c r="AX498" s="351"/>
      <c r="AY498" s="351"/>
      <c r="AZ498" s="134"/>
      <c r="BA498" s="134"/>
      <c r="BB498" s="134"/>
      <c r="BC498" s="134"/>
      <c r="BD498" s="365"/>
      <c r="BE498" s="134"/>
      <c r="BF498" s="160"/>
      <c r="BG498" s="160"/>
      <c r="BH498" s="160"/>
      <c r="BI498" s="160"/>
      <c r="BJ498" s="160"/>
      <c r="BK498" s="160"/>
    </row>
    <row r="499" spans="39:63" customFormat="1" x14ac:dyDescent="0.2">
      <c r="AM499" s="627"/>
      <c r="AN499" s="627"/>
      <c r="AO499" s="627"/>
      <c r="AP499" s="627"/>
      <c r="AQ499" s="227"/>
      <c r="AR499" s="227"/>
      <c r="AS499" s="227"/>
      <c r="AT499" s="348"/>
      <c r="AU499" s="134"/>
      <c r="AV499" s="347"/>
      <c r="AW499" s="134"/>
      <c r="AX499" s="351"/>
      <c r="AY499" s="351"/>
      <c r="AZ499" s="134"/>
      <c r="BA499" s="134"/>
      <c r="BB499" s="134"/>
      <c r="BC499" s="134"/>
      <c r="BD499" s="365"/>
      <c r="BE499" s="134"/>
      <c r="BF499" s="160"/>
      <c r="BG499" s="160"/>
      <c r="BH499" s="160"/>
      <c r="BI499" s="160"/>
      <c r="BJ499" s="160"/>
      <c r="BK499" s="160"/>
    </row>
    <row r="500" spans="39:63" customFormat="1" x14ac:dyDescent="0.2">
      <c r="AM500" s="627"/>
      <c r="AN500" s="627"/>
      <c r="AO500" s="627"/>
      <c r="AP500" s="627"/>
      <c r="AQ500" s="227"/>
      <c r="AR500" s="227"/>
      <c r="AS500" s="227"/>
      <c r="AT500" s="348"/>
      <c r="AU500" s="134"/>
      <c r="AV500" s="347"/>
      <c r="AW500" s="134"/>
      <c r="AX500" s="351"/>
      <c r="AY500" s="351"/>
      <c r="AZ500" s="134"/>
      <c r="BA500" s="134"/>
      <c r="BB500" s="134"/>
      <c r="BC500" s="134"/>
      <c r="BD500" s="365"/>
      <c r="BE500" s="134"/>
      <c r="BF500" s="160"/>
      <c r="BG500" s="160"/>
      <c r="BH500" s="160"/>
      <c r="BI500" s="160"/>
      <c r="BJ500" s="160"/>
      <c r="BK500" s="160"/>
    </row>
    <row r="501" spans="39:63" customFormat="1" x14ac:dyDescent="0.2">
      <c r="AM501" s="627"/>
      <c r="AN501" s="627"/>
      <c r="AO501" s="627"/>
      <c r="AP501" s="627"/>
      <c r="AQ501" s="227"/>
      <c r="AR501" s="227"/>
      <c r="AS501" s="227"/>
      <c r="AT501" s="348"/>
      <c r="AU501" s="134"/>
      <c r="AV501" s="347"/>
      <c r="AW501" s="134"/>
      <c r="AX501" s="351"/>
      <c r="AY501" s="351"/>
      <c r="AZ501" s="134"/>
      <c r="BA501" s="134"/>
      <c r="BB501" s="134"/>
      <c r="BC501" s="134"/>
      <c r="BD501" s="365"/>
      <c r="BE501" s="134"/>
      <c r="BF501" s="160"/>
      <c r="BG501" s="160"/>
      <c r="BH501" s="160"/>
      <c r="BI501" s="160"/>
      <c r="BJ501" s="160"/>
      <c r="BK501" s="160"/>
    </row>
    <row r="502" spans="39:63" customFormat="1" x14ac:dyDescent="0.2">
      <c r="AM502" s="627"/>
      <c r="AN502" s="627"/>
      <c r="AO502" s="627"/>
      <c r="AP502" s="627"/>
      <c r="AQ502" s="227"/>
      <c r="AR502" s="227"/>
      <c r="AS502" s="227"/>
      <c r="AT502" s="348"/>
      <c r="AU502" s="134"/>
      <c r="AV502" s="347"/>
      <c r="AW502" s="134"/>
      <c r="AX502" s="351"/>
      <c r="AY502" s="351"/>
      <c r="AZ502" s="134"/>
      <c r="BA502" s="134"/>
      <c r="BB502" s="134"/>
      <c r="BC502" s="134"/>
      <c r="BD502" s="365"/>
      <c r="BE502" s="134"/>
      <c r="BF502" s="160"/>
      <c r="BG502" s="160"/>
      <c r="BH502" s="160"/>
      <c r="BI502" s="160"/>
      <c r="BJ502" s="160"/>
      <c r="BK502" s="160"/>
    </row>
    <row r="503" spans="39:63" customFormat="1" x14ac:dyDescent="0.2">
      <c r="AM503" s="627"/>
      <c r="AN503" s="627"/>
      <c r="AO503" s="627"/>
      <c r="AP503" s="627"/>
      <c r="AQ503" s="227"/>
      <c r="AR503" s="227"/>
      <c r="AS503" s="227"/>
      <c r="AT503" s="348"/>
      <c r="AU503" s="134"/>
      <c r="AV503" s="347"/>
      <c r="AW503" s="134"/>
      <c r="AX503" s="351"/>
      <c r="AY503" s="351"/>
      <c r="AZ503" s="134"/>
      <c r="BA503" s="134"/>
      <c r="BB503" s="134"/>
      <c r="BC503" s="134"/>
      <c r="BD503" s="365"/>
      <c r="BE503" s="134"/>
      <c r="BF503" s="160"/>
      <c r="BG503" s="160"/>
      <c r="BH503" s="160"/>
      <c r="BI503" s="160"/>
      <c r="BJ503" s="160"/>
      <c r="BK503" s="160"/>
    </row>
    <row r="504" spans="39:63" customFormat="1" x14ac:dyDescent="0.2">
      <c r="AM504" s="627"/>
      <c r="AN504" s="627"/>
      <c r="AO504" s="627"/>
      <c r="AP504" s="627"/>
      <c r="AQ504" s="227"/>
      <c r="AR504" s="227"/>
      <c r="AS504" s="227"/>
      <c r="AT504" s="348"/>
      <c r="AU504" s="134"/>
      <c r="AV504" s="347"/>
      <c r="AW504" s="134"/>
      <c r="AX504" s="351"/>
      <c r="AY504" s="351"/>
      <c r="AZ504" s="134"/>
      <c r="BA504" s="134"/>
      <c r="BB504" s="134"/>
      <c r="BC504" s="134"/>
      <c r="BD504" s="365"/>
      <c r="BE504" s="134"/>
      <c r="BF504" s="160"/>
      <c r="BG504" s="160"/>
      <c r="BH504" s="160"/>
      <c r="BI504" s="160"/>
      <c r="BJ504" s="160"/>
      <c r="BK504" s="160"/>
    </row>
    <row r="505" spans="39:63" customFormat="1" x14ac:dyDescent="0.2">
      <c r="AM505" s="627"/>
      <c r="AN505" s="627"/>
      <c r="AO505" s="627"/>
      <c r="AP505" s="627"/>
      <c r="AQ505" s="227"/>
      <c r="AR505" s="227"/>
      <c r="AS505" s="227"/>
      <c r="AT505" s="348"/>
      <c r="AU505" s="134"/>
      <c r="AV505" s="347"/>
      <c r="AW505" s="134"/>
      <c r="AX505" s="351"/>
      <c r="AY505" s="351"/>
      <c r="AZ505" s="134"/>
      <c r="BA505" s="134"/>
      <c r="BB505" s="134"/>
      <c r="BC505" s="134"/>
      <c r="BD505" s="365"/>
      <c r="BE505" s="134"/>
      <c r="BF505" s="160"/>
      <c r="BG505" s="160"/>
      <c r="BH505" s="160"/>
      <c r="BI505" s="160"/>
      <c r="BJ505" s="160"/>
      <c r="BK505" s="160"/>
    </row>
    <row r="506" spans="39:63" customFormat="1" x14ac:dyDescent="0.2">
      <c r="AM506" s="627"/>
      <c r="AN506" s="627"/>
      <c r="AO506" s="627"/>
      <c r="AP506" s="627"/>
      <c r="AQ506" s="227"/>
      <c r="AR506" s="227"/>
      <c r="AS506" s="227"/>
      <c r="AT506" s="348"/>
      <c r="AU506" s="134"/>
      <c r="AV506" s="347"/>
      <c r="AW506" s="134"/>
      <c r="AX506" s="351"/>
      <c r="AY506" s="351"/>
      <c r="AZ506" s="134"/>
      <c r="BA506" s="134"/>
      <c r="BB506" s="134"/>
      <c r="BC506" s="134"/>
      <c r="BD506" s="365"/>
      <c r="BE506" s="134"/>
      <c r="BF506" s="160"/>
      <c r="BG506" s="160"/>
      <c r="BH506" s="160"/>
      <c r="BI506" s="160"/>
      <c r="BJ506" s="160"/>
      <c r="BK506" s="160"/>
    </row>
    <row r="507" spans="39:63" customFormat="1" x14ac:dyDescent="0.2">
      <c r="AM507" s="627"/>
      <c r="AN507" s="627"/>
      <c r="AO507" s="627"/>
      <c r="AP507" s="627"/>
      <c r="AQ507" s="227"/>
      <c r="AR507" s="227"/>
      <c r="AS507" s="227"/>
      <c r="AT507" s="348"/>
      <c r="AU507" s="134"/>
      <c r="AV507" s="347"/>
      <c r="AW507" s="134"/>
      <c r="AX507" s="351"/>
      <c r="AY507" s="351"/>
      <c r="AZ507" s="134"/>
      <c r="BA507" s="134"/>
      <c r="BB507" s="134"/>
      <c r="BC507" s="134"/>
      <c r="BD507" s="365"/>
      <c r="BE507" s="134"/>
      <c r="BF507" s="160"/>
      <c r="BG507" s="160"/>
      <c r="BH507" s="160"/>
      <c r="BI507" s="160"/>
      <c r="BJ507" s="160"/>
      <c r="BK507" s="160"/>
    </row>
    <row r="508" spans="39:63" customFormat="1" x14ac:dyDescent="0.2">
      <c r="AM508" s="627"/>
      <c r="AN508" s="627"/>
      <c r="AO508" s="627"/>
      <c r="AP508" s="627"/>
      <c r="AQ508" s="227"/>
      <c r="AR508" s="227"/>
      <c r="AS508" s="227"/>
      <c r="AT508" s="348"/>
      <c r="AU508" s="134"/>
      <c r="AV508" s="347"/>
      <c r="AW508" s="134"/>
      <c r="AX508" s="351"/>
      <c r="AY508" s="351"/>
      <c r="AZ508" s="134"/>
      <c r="BA508" s="134"/>
      <c r="BB508" s="134"/>
      <c r="BC508" s="134"/>
      <c r="BD508" s="365"/>
      <c r="BE508" s="134"/>
      <c r="BF508" s="160"/>
      <c r="BG508" s="160"/>
      <c r="BH508" s="160"/>
      <c r="BI508" s="160"/>
      <c r="BJ508" s="160"/>
      <c r="BK508" s="160"/>
    </row>
    <row r="509" spans="39:63" customFormat="1" x14ac:dyDescent="0.2">
      <c r="AM509" s="627"/>
      <c r="AN509" s="627"/>
      <c r="AO509" s="627"/>
      <c r="AP509" s="627"/>
      <c r="AQ509" s="227"/>
      <c r="AR509" s="227"/>
      <c r="AS509" s="227"/>
      <c r="AT509" s="348"/>
      <c r="AU509" s="134"/>
      <c r="AV509" s="347"/>
      <c r="AW509" s="134"/>
      <c r="AX509" s="351"/>
      <c r="AY509" s="351"/>
      <c r="AZ509" s="134"/>
      <c r="BA509" s="134"/>
      <c r="BB509" s="134"/>
      <c r="BC509" s="134"/>
      <c r="BD509" s="365"/>
      <c r="BE509" s="134"/>
      <c r="BF509" s="160"/>
      <c r="BG509" s="160"/>
      <c r="BH509" s="160"/>
      <c r="BI509" s="160"/>
      <c r="BJ509" s="160"/>
      <c r="BK509" s="160"/>
    </row>
    <row r="510" spans="39:63" customFormat="1" x14ac:dyDescent="0.2">
      <c r="AM510" s="627"/>
      <c r="AN510" s="627"/>
      <c r="AO510" s="627"/>
      <c r="AP510" s="627"/>
      <c r="AQ510" s="227"/>
      <c r="AR510" s="227"/>
      <c r="AS510" s="227"/>
      <c r="AT510" s="348"/>
      <c r="AU510" s="134"/>
      <c r="AV510" s="347"/>
      <c r="AW510" s="134"/>
      <c r="AX510" s="351"/>
      <c r="AY510" s="351"/>
      <c r="AZ510" s="134"/>
      <c r="BA510" s="134"/>
      <c r="BB510" s="134"/>
      <c r="BC510" s="134"/>
      <c r="BD510" s="365"/>
      <c r="BE510" s="134"/>
      <c r="BF510" s="160"/>
      <c r="BG510" s="160"/>
      <c r="BH510" s="160"/>
      <c r="BI510" s="160"/>
      <c r="BJ510" s="160"/>
      <c r="BK510" s="160"/>
    </row>
    <row r="511" spans="39:63" customFormat="1" x14ac:dyDescent="0.2">
      <c r="AM511" s="627"/>
      <c r="AN511" s="627"/>
      <c r="AO511" s="627"/>
      <c r="AP511" s="627"/>
      <c r="AQ511" s="227"/>
      <c r="AR511" s="227"/>
      <c r="AS511" s="227"/>
      <c r="AT511" s="348"/>
      <c r="AU511" s="134"/>
      <c r="AV511" s="347"/>
      <c r="AW511" s="134"/>
      <c r="AX511" s="351"/>
      <c r="AY511" s="351"/>
      <c r="AZ511" s="134"/>
      <c r="BA511" s="134"/>
      <c r="BB511" s="134"/>
      <c r="BC511" s="134"/>
      <c r="BD511" s="365"/>
      <c r="BE511" s="134"/>
      <c r="BF511" s="160"/>
      <c r="BG511" s="160"/>
      <c r="BH511" s="160"/>
      <c r="BI511" s="160"/>
      <c r="BJ511" s="160"/>
      <c r="BK511" s="160"/>
    </row>
    <row r="512" spans="39:63" customFormat="1" x14ac:dyDescent="0.2">
      <c r="AM512" s="627"/>
      <c r="AN512" s="627"/>
      <c r="AO512" s="627"/>
      <c r="AP512" s="627"/>
      <c r="AQ512" s="227"/>
      <c r="AR512" s="227"/>
      <c r="AS512" s="227"/>
      <c r="AT512" s="348"/>
      <c r="AU512" s="134"/>
      <c r="AV512" s="347"/>
      <c r="AW512" s="134"/>
      <c r="AX512" s="351"/>
      <c r="AY512" s="351"/>
      <c r="AZ512" s="134"/>
      <c r="BA512" s="134"/>
      <c r="BB512" s="134"/>
      <c r="BC512" s="134"/>
      <c r="BD512" s="365"/>
      <c r="BE512" s="134"/>
      <c r="BF512" s="160"/>
      <c r="BG512" s="160"/>
      <c r="BH512" s="160"/>
      <c r="BI512" s="160"/>
      <c r="BJ512" s="160"/>
      <c r="BK512" s="160"/>
    </row>
    <row r="513" spans="39:63" customFormat="1" x14ac:dyDescent="0.2">
      <c r="AM513" s="627"/>
      <c r="AN513" s="627"/>
      <c r="AO513" s="627"/>
      <c r="AP513" s="627"/>
      <c r="AQ513" s="227"/>
      <c r="AR513" s="227"/>
      <c r="AS513" s="227"/>
      <c r="AT513" s="348"/>
      <c r="AU513" s="134"/>
      <c r="AV513" s="347"/>
      <c r="AW513" s="134"/>
      <c r="AX513" s="351"/>
      <c r="AY513" s="351"/>
      <c r="AZ513" s="134"/>
      <c r="BA513" s="134"/>
      <c r="BB513" s="134"/>
      <c r="BC513" s="134"/>
      <c r="BD513" s="365"/>
      <c r="BE513" s="134"/>
      <c r="BF513" s="160"/>
      <c r="BG513" s="160"/>
      <c r="BH513" s="160"/>
      <c r="BI513" s="160"/>
      <c r="BJ513" s="160"/>
      <c r="BK513" s="160"/>
    </row>
    <row r="514" spans="39:63" customFormat="1" x14ac:dyDescent="0.2">
      <c r="AM514" s="627"/>
      <c r="AN514" s="627"/>
      <c r="AO514" s="627"/>
      <c r="AP514" s="627"/>
      <c r="AQ514" s="227"/>
      <c r="AR514" s="227"/>
      <c r="AS514" s="227"/>
      <c r="AT514" s="348"/>
      <c r="AU514" s="134"/>
      <c r="AV514" s="347"/>
      <c r="AW514" s="134"/>
      <c r="AX514" s="351"/>
      <c r="AY514" s="351"/>
      <c r="AZ514" s="134"/>
      <c r="BA514" s="134"/>
      <c r="BB514" s="134"/>
      <c r="BC514" s="134"/>
      <c r="BD514" s="365"/>
      <c r="BE514" s="134"/>
      <c r="BF514" s="160"/>
      <c r="BG514" s="160"/>
      <c r="BH514" s="160"/>
      <c r="BI514" s="160"/>
      <c r="BJ514" s="160"/>
      <c r="BK514" s="160"/>
    </row>
    <row r="515" spans="39:63" customFormat="1" x14ac:dyDescent="0.2">
      <c r="AM515" s="627"/>
      <c r="AN515" s="627"/>
      <c r="AO515" s="627"/>
      <c r="AP515" s="627"/>
      <c r="AQ515" s="227"/>
      <c r="AR515" s="227"/>
      <c r="AS515" s="227"/>
      <c r="AT515" s="348"/>
      <c r="AU515" s="134"/>
      <c r="AV515" s="347"/>
      <c r="AW515" s="134"/>
      <c r="AX515" s="351"/>
      <c r="AY515" s="351"/>
      <c r="AZ515" s="134"/>
      <c r="BA515" s="134"/>
      <c r="BB515" s="134"/>
      <c r="BC515" s="134"/>
      <c r="BD515" s="365"/>
      <c r="BE515" s="134"/>
      <c r="BF515" s="160"/>
      <c r="BG515" s="160"/>
      <c r="BH515" s="160"/>
      <c r="BI515" s="160"/>
      <c r="BJ515" s="160"/>
      <c r="BK515" s="160"/>
    </row>
    <row r="516" spans="39:63" customFormat="1" x14ac:dyDescent="0.2">
      <c r="AM516" s="627"/>
      <c r="AN516" s="627"/>
      <c r="AO516" s="627"/>
      <c r="AP516" s="627"/>
      <c r="AQ516" s="227"/>
      <c r="AR516" s="227"/>
      <c r="AS516" s="227"/>
      <c r="AT516" s="348"/>
      <c r="AU516" s="134"/>
      <c r="AV516" s="347"/>
      <c r="AW516" s="134"/>
      <c r="AX516" s="351"/>
      <c r="AY516" s="351"/>
      <c r="AZ516" s="134"/>
      <c r="BA516" s="134"/>
      <c r="BB516" s="134"/>
      <c r="BC516" s="134"/>
      <c r="BD516" s="365"/>
      <c r="BE516" s="134"/>
      <c r="BF516" s="160"/>
      <c r="BG516" s="160"/>
      <c r="BH516" s="160"/>
      <c r="BI516" s="160"/>
      <c r="BJ516" s="160"/>
      <c r="BK516" s="160"/>
    </row>
    <row r="517" spans="39:63" customFormat="1" x14ac:dyDescent="0.2">
      <c r="AM517" s="627"/>
      <c r="AN517" s="627"/>
      <c r="AO517" s="627"/>
      <c r="AP517" s="627"/>
      <c r="AQ517" s="227"/>
      <c r="AR517" s="227"/>
      <c r="AS517" s="227"/>
      <c r="AT517" s="348"/>
      <c r="AU517" s="134"/>
      <c r="AV517" s="347"/>
      <c r="AW517" s="134"/>
      <c r="AX517" s="351"/>
      <c r="AY517" s="351"/>
      <c r="AZ517" s="134"/>
      <c r="BA517" s="134"/>
      <c r="BB517" s="134"/>
      <c r="BC517" s="134"/>
      <c r="BD517" s="365"/>
      <c r="BE517" s="134"/>
      <c r="BF517" s="160"/>
      <c r="BG517" s="160"/>
      <c r="BH517" s="160"/>
      <c r="BI517" s="160"/>
      <c r="BJ517" s="160"/>
      <c r="BK517" s="160"/>
    </row>
    <row r="518" spans="39:63" customFormat="1" x14ac:dyDescent="0.2">
      <c r="AM518" s="627"/>
      <c r="AN518" s="627"/>
      <c r="AO518" s="627"/>
      <c r="AP518" s="627"/>
      <c r="AQ518" s="227"/>
      <c r="AR518" s="227"/>
      <c r="AS518" s="227"/>
      <c r="AT518" s="348"/>
      <c r="AU518" s="134"/>
      <c r="AV518" s="347"/>
      <c r="AW518" s="134"/>
      <c r="AX518" s="351"/>
      <c r="AY518" s="351"/>
      <c r="AZ518" s="134"/>
      <c r="BA518" s="134"/>
      <c r="BB518" s="134"/>
      <c r="BC518" s="134"/>
      <c r="BD518" s="365"/>
      <c r="BE518" s="134"/>
      <c r="BF518" s="160"/>
      <c r="BG518" s="160"/>
      <c r="BH518" s="160"/>
      <c r="BI518" s="160"/>
      <c r="BJ518" s="160"/>
      <c r="BK518" s="160"/>
    </row>
    <row r="519" spans="39:63" customFormat="1" x14ac:dyDescent="0.2">
      <c r="AM519" s="627"/>
      <c r="AN519" s="627"/>
      <c r="AO519" s="627"/>
      <c r="AP519" s="627"/>
      <c r="AQ519" s="227"/>
      <c r="AR519" s="227"/>
      <c r="AS519" s="227"/>
      <c r="AT519" s="348"/>
      <c r="AU519" s="134"/>
      <c r="AV519" s="347"/>
      <c r="AW519" s="134"/>
      <c r="AX519" s="351"/>
      <c r="AY519" s="351"/>
      <c r="AZ519" s="134"/>
      <c r="BA519" s="134"/>
      <c r="BB519" s="134"/>
      <c r="BC519" s="134"/>
      <c r="BD519" s="365"/>
      <c r="BE519" s="134"/>
      <c r="BF519" s="160"/>
      <c r="BG519" s="160"/>
      <c r="BH519" s="160"/>
      <c r="BI519" s="160"/>
      <c r="BJ519" s="160"/>
      <c r="BK519" s="160"/>
    </row>
    <row r="520" spans="39:63" customFormat="1" x14ac:dyDescent="0.2">
      <c r="AM520" s="627"/>
      <c r="AN520" s="627"/>
      <c r="AO520" s="627"/>
      <c r="AP520" s="627"/>
      <c r="AQ520" s="227"/>
      <c r="AR520" s="227"/>
      <c r="AS520" s="227"/>
      <c r="AT520" s="348"/>
      <c r="AU520" s="134"/>
      <c r="AV520" s="347"/>
      <c r="AW520" s="134"/>
      <c r="AX520" s="351"/>
      <c r="AY520" s="351"/>
      <c r="AZ520" s="134"/>
      <c r="BA520" s="134"/>
      <c r="BB520" s="134"/>
      <c r="BC520" s="134"/>
      <c r="BD520" s="365"/>
      <c r="BE520" s="134"/>
      <c r="BF520" s="160"/>
      <c r="BG520" s="160"/>
      <c r="BH520" s="160"/>
      <c r="BI520" s="160"/>
      <c r="BJ520" s="160"/>
      <c r="BK520" s="160"/>
    </row>
    <row r="521" spans="39:63" customFormat="1" x14ac:dyDescent="0.2">
      <c r="AM521" s="627"/>
      <c r="AN521" s="627"/>
      <c r="AO521" s="627"/>
      <c r="AP521" s="627"/>
      <c r="AQ521" s="227"/>
      <c r="AR521" s="227"/>
      <c r="AS521" s="227"/>
      <c r="AT521" s="348"/>
      <c r="AU521" s="134"/>
      <c r="AV521" s="347"/>
      <c r="AW521" s="134"/>
      <c r="AX521" s="351"/>
      <c r="AY521" s="351"/>
      <c r="AZ521" s="134"/>
      <c r="BA521" s="134"/>
      <c r="BB521" s="134"/>
      <c r="BC521" s="134"/>
      <c r="BD521" s="365"/>
      <c r="BE521" s="134"/>
      <c r="BF521" s="160"/>
      <c r="BG521" s="160"/>
      <c r="BH521" s="160"/>
      <c r="BI521" s="160"/>
      <c r="BJ521" s="160"/>
      <c r="BK521" s="160"/>
    </row>
    <row r="522" spans="39:63" customFormat="1" x14ac:dyDescent="0.2">
      <c r="AM522" s="627"/>
      <c r="AN522" s="627"/>
      <c r="AO522" s="627"/>
      <c r="AP522" s="627"/>
      <c r="AQ522" s="227"/>
      <c r="AR522" s="227"/>
      <c r="AS522" s="227"/>
      <c r="AT522" s="348"/>
      <c r="AU522" s="134"/>
      <c r="AV522" s="347"/>
      <c r="AW522" s="134"/>
      <c r="AX522" s="351"/>
      <c r="AY522" s="351"/>
      <c r="AZ522" s="134"/>
      <c r="BA522" s="134"/>
      <c r="BB522" s="134"/>
      <c r="BC522" s="134"/>
      <c r="BD522" s="365"/>
      <c r="BE522" s="134"/>
      <c r="BF522" s="160"/>
      <c r="BG522" s="160"/>
      <c r="BH522" s="160"/>
      <c r="BI522" s="160"/>
      <c r="BJ522" s="160"/>
      <c r="BK522" s="160"/>
    </row>
    <row r="523" spans="39:63" customFormat="1" x14ac:dyDescent="0.2">
      <c r="AM523" s="627"/>
      <c r="AN523" s="627"/>
      <c r="AO523" s="627"/>
      <c r="AP523" s="627"/>
      <c r="AQ523" s="227"/>
      <c r="AR523" s="227"/>
      <c r="AS523" s="227"/>
      <c r="AT523" s="348"/>
      <c r="AU523" s="134"/>
      <c r="AV523" s="347"/>
      <c r="AW523" s="134"/>
      <c r="AX523" s="351"/>
      <c r="AY523" s="351"/>
      <c r="AZ523" s="134"/>
      <c r="BA523" s="134"/>
      <c r="BB523" s="134"/>
      <c r="BC523" s="134"/>
      <c r="BD523" s="365"/>
      <c r="BE523" s="134"/>
      <c r="BF523" s="160"/>
      <c r="BG523" s="160"/>
      <c r="BH523" s="160"/>
      <c r="BI523" s="160"/>
      <c r="BJ523" s="160"/>
      <c r="BK523" s="160"/>
    </row>
    <row r="524" spans="39:63" customFormat="1" x14ac:dyDescent="0.2">
      <c r="AM524" s="627"/>
      <c r="AN524" s="627"/>
      <c r="AO524" s="627"/>
      <c r="AP524" s="627"/>
      <c r="AQ524" s="227"/>
      <c r="AR524" s="227"/>
      <c r="AS524" s="227"/>
      <c r="AT524" s="348"/>
      <c r="AU524" s="134"/>
      <c r="AV524" s="347"/>
      <c r="AW524" s="134"/>
      <c r="AX524" s="351"/>
      <c r="AY524" s="351"/>
      <c r="AZ524" s="134"/>
      <c r="BA524" s="134"/>
      <c r="BB524" s="134"/>
      <c r="BC524" s="134"/>
      <c r="BD524" s="365"/>
      <c r="BE524" s="134"/>
      <c r="BF524" s="160"/>
      <c r="BG524" s="160"/>
      <c r="BH524" s="160"/>
      <c r="BI524" s="160"/>
      <c r="BJ524" s="160"/>
      <c r="BK524" s="160"/>
    </row>
    <row r="525" spans="39:63" customFormat="1" x14ac:dyDescent="0.2">
      <c r="AM525" s="627"/>
      <c r="AN525" s="627"/>
      <c r="AO525" s="627"/>
      <c r="AP525" s="627"/>
      <c r="AQ525" s="227"/>
      <c r="AR525" s="227"/>
      <c r="AS525" s="227"/>
      <c r="AT525" s="348"/>
      <c r="AU525" s="134"/>
      <c r="AV525" s="347"/>
      <c r="AW525" s="134"/>
      <c r="AX525" s="351"/>
      <c r="AY525" s="351"/>
      <c r="AZ525" s="134"/>
      <c r="BA525" s="134"/>
      <c r="BB525" s="134"/>
      <c r="BC525" s="134"/>
      <c r="BD525" s="365"/>
      <c r="BE525" s="134"/>
      <c r="BF525" s="160"/>
      <c r="BG525" s="160"/>
      <c r="BH525" s="160"/>
      <c r="BI525" s="160"/>
      <c r="BJ525" s="160"/>
      <c r="BK525" s="160"/>
    </row>
    <row r="526" spans="39:63" customFormat="1" x14ac:dyDescent="0.2">
      <c r="AM526" s="627"/>
      <c r="AN526" s="627"/>
      <c r="AO526" s="627"/>
      <c r="AP526" s="627"/>
      <c r="AQ526" s="227"/>
      <c r="AR526" s="227"/>
      <c r="AS526" s="227"/>
      <c r="AT526" s="348"/>
      <c r="AU526" s="134"/>
      <c r="AV526" s="347"/>
      <c r="AW526" s="134"/>
      <c r="AX526" s="351"/>
      <c r="AY526" s="351"/>
      <c r="AZ526" s="134"/>
      <c r="BA526" s="134"/>
      <c r="BB526" s="134"/>
      <c r="BC526" s="134"/>
      <c r="BD526" s="365"/>
      <c r="BE526" s="134"/>
      <c r="BF526" s="160"/>
      <c r="BG526" s="160"/>
      <c r="BH526" s="160"/>
      <c r="BI526" s="160"/>
      <c r="BJ526" s="160"/>
      <c r="BK526" s="160"/>
    </row>
    <row r="527" spans="39:63" customFormat="1" x14ac:dyDescent="0.2">
      <c r="AM527" s="627"/>
      <c r="AN527" s="627"/>
      <c r="AO527" s="627"/>
      <c r="AP527" s="627"/>
      <c r="AQ527" s="227"/>
      <c r="AR527" s="227"/>
      <c r="AS527" s="227"/>
      <c r="AT527" s="348"/>
      <c r="AU527" s="134"/>
      <c r="AV527" s="347"/>
      <c r="AW527" s="134"/>
      <c r="AX527" s="351"/>
      <c r="AY527" s="351"/>
      <c r="AZ527" s="134"/>
      <c r="BA527" s="134"/>
      <c r="BB527" s="134"/>
      <c r="BC527" s="134"/>
      <c r="BD527" s="365"/>
      <c r="BE527" s="134"/>
      <c r="BF527" s="160"/>
      <c r="BG527" s="160"/>
      <c r="BH527" s="160"/>
      <c r="BI527" s="160"/>
      <c r="BJ527" s="160"/>
      <c r="BK527" s="160"/>
    </row>
    <row r="528" spans="39:63" customFormat="1" x14ac:dyDescent="0.2">
      <c r="AM528" s="627"/>
      <c r="AN528" s="627"/>
      <c r="AO528" s="627"/>
      <c r="AP528" s="627"/>
      <c r="AQ528" s="227"/>
      <c r="AR528" s="227"/>
      <c r="AS528" s="227"/>
      <c r="AT528" s="348"/>
      <c r="AU528" s="134"/>
      <c r="AV528" s="347"/>
      <c r="AW528" s="134"/>
      <c r="AX528" s="351"/>
      <c r="AY528" s="351"/>
      <c r="AZ528" s="134"/>
      <c r="BA528" s="134"/>
      <c r="BB528" s="134"/>
      <c r="BC528" s="134"/>
      <c r="BD528" s="365"/>
      <c r="BE528" s="134"/>
      <c r="BF528" s="160"/>
      <c r="BG528" s="160"/>
      <c r="BH528" s="160"/>
      <c r="BI528" s="160"/>
      <c r="BJ528" s="160"/>
      <c r="BK528" s="160"/>
    </row>
    <row r="529" spans="39:63" customFormat="1" x14ac:dyDescent="0.2">
      <c r="AM529" s="627"/>
      <c r="AN529" s="627"/>
      <c r="AO529" s="627"/>
      <c r="AP529" s="627"/>
      <c r="AQ529" s="227"/>
      <c r="AR529" s="227"/>
      <c r="AS529" s="227"/>
      <c r="AT529" s="348"/>
      <c r="AU529" s="134"/>
      <c r="AV529" s="347"/>
      <c r="AW529" s="134"/>
      <c r="AX529" s="351"/>
      <c r="AY529" s="351"/>
      <c r="AZ529" s="134"/>
      <c r="BA529" s="134"/>
      <c r="BB529" s="134"/>
      <c r="BC529" s="134"/>
      <c r="BD529" s="365"/>
      <c r="BE529" s="134"/>
      <c r="BF529" s="160"/>
      <c r="BG529" s="160"/>
      <c r="BH529" s="160"/>
      <c r="BI529" s="160"/>
      <c r="BJ529" s="160"/>
      <c r="BK529" s="160"/>
    </row>
    <row r="530" spans="39:63" customFormat="1" x14ac:dyDescent="0.2">
      <c r="AM530" s="627"/>
      <c r="AN530" s="627"/>
      <c r="AO530" s="627"/>
      <c r="AP530" s="627"/>
      <c r="AQ530" s="227"/>
      <c r="AR530" s="227"/>
      <c r="AS530" s="227"/>
      <c r="AT530" s="348"/>
      <c r="AU530" s="134"/>
      <c r="AV530" s="347"/>
      <c r="AW530" s="134"/>
      <c r="AX530" s="351"/>
      <c r="AY530" s="351"/>
      <c r="AZ530" s="134"/>
      <c r="BA530" s="134"/>
      <c r="BB530" s="134"/>
      <c r="BC530" s="134"/>
      <c r="BD530" s="365"/>
      <c r="BE530" s="134"/>
      <c r="BF530" s="160"/>
      <c r="BG530" s="160"/>
      <c r="BH530" s="160"/>
      <c r="BI530" s="160"/>
      <c r="BJ530" s="160"/>
      <c r="BK530" s="160"/>
    </row>
    <row r="531" spans="39:63" customFormat="1" x14ac:dyDescent="0.2">
      <c r="AM531" s="627"/>
      <c r="AN531" s="627"/>
      <c r="AO531" s="627"/>
      <c r="AP531" s="627"/>
      <c r="AQ531" s="227"/>
      <c r="AR531" s="227"/>
      <c r="AS531" s="227"/>
      <c r="AT531" s="348"/>
      <c r="AU531" s="134"/>
      <c r="AV531" s="347"/>
      <c r="AW531" s="134"/>
      <c r="AX531" s="351"/>
      <c r="AY531" s="351"/>
      <c r="AZ531" s="134"/>
      <c r="BA531" s="134"/>
      <c r="BB531" s="134"/>
      <c r="BC531" s="134"/>
      <c r="BD531" s="365"/>
      <c r="BE531" s="134"/>
      <c r="BF531" s="160"/>
      <c r="BG531" s="160"/>
      <c r="BH531" s="160"/>
      <c r="BI531" s="160"/>
      <c r="BJ531" s="160"/>
      <c r="BK531" s="160"/>
    </row>
    <row r="532" spans="39:63" customFormat="1" x14ac:dyDescent="0.2">
      <c r="AM532" s="627"/>
      <c r="AN532" s="627"/>
      <c r="AO532" s="627"/>
      <c r="AP532" s="627"/>
      <c r="AQ532" s="227"/>
      <c r="AR532" s="227"/>
      <c r="AS532" s="227"/>
      <c r="AT532" s="348"/>
      <c r="AU532" s="134"/>
      <c r="AV532" s="347"/>
      <c r="AW532" s="134"/>
      <c r="AX532" s="351"/>
      <c r="AY532" s="351"/>
      <c r="AZ532" s="134"/>
      <c r="BA532" s="134"/>
      <c r="BB532" s="134"/>
      <c r="BC532" s="134"/>
      <c r="BD532" s="365"/>
      <c r="BE532" s="134"/>
      <c r="BF532" s="160"/>
      <c r="BG532" s="160"/>
      <c r="BH532" s="160"/>
      <c r="BI532" s="160"/>
      <c r="BJ532" s="160"/>
      <c r="BK532" s="160"/>
    </row>
    <row r="533" spans="39:63" customFormat="1" x14ac:dyDescent="0.2">
      <c r="AM533" s="627"/>
      <c r="AN533" s="627"/>
      <c r="AO533" s="627"/>
      <c r="AP533" s="627"/>
      <c r="AQ533" s="227"/>
      <c r="AR533" s="227"/>
      <c r="AS533" s="227"/>
      <c r="AT533" s="348"/>
      <c r="AU533" s="134"/>
      <c r="AV533" s="347"/>
      <c r="AW533" s="134"/>
      <c r="AX533" s="351"/>
      <c r="AY533" s="351"/>
      <c r="AZ533" s="134"/>
      <c r="BA533" s="134"/>
      <c r="BB533" s="134"/>
      <c r="BC533" s="134"/>
      <c r="BD533" s="365"/>
      <c r="BE533" s="134"/>
      <c r="BF533" s="160"/>
      <c r="BG533" s="160"/>
      <c r="BH533" s="160"/>
      <c r="BI533" s="160"/>
      <c r="BJ533" s="160"/>
      <c r="BK533" s="160"/>
    </row>
    <row r="534" spans="39:63" customFormat="1" x14ac:dyDescent="0.2">
      <c r="AM534" s="627"/>
      <c r="AN534" s="627"/>
      <c r="AO534" s="627"/>
      <c r="AP534" s="627"/>
      <c r="AQ534" s="227"/>
      <c r="AR534" s="227"/>
      <c r="AS534" s="227"/>
      <c r="AT534" s="348"/>
      <c r="AU534" s="134"/>
      <c r="AV534" s="347"/>
      <c r="AW534" s="134"/>
      <c r="AX534" s="351"/>
      <c r="AY534" s="351"/>
      <c r="AZ534" s="134"/>
      <c r="BA534" s="134"/>
      <c r="BB534" s="134"/>
      <c r="BC534" s="134"/>
      <c r="BD534" s="365"/>
      <c r="BE534" s="134"/>
      <c r="BF534" s="160"/>
      <c r="BG534" s="160"/>
      <c r="BH534" s="160"/>
      <c r="BI534" s="160"/>
      <c r="BJ534" s="160"/>
      <c r="BK534" s="160"/>
    </row>
    <row r="535" spans="39:63" customFormat="1" x14ac:dyDescent="0.2">
      <c r="AM535" s="627"/>
      <c r="AN535" s="627"/>
      <c r="AO535" s="627"/>
      <c r="AP535" s="627"/>
      <c r="AQ535" s="227"/>
      <c r="AR535" s="227"/>
      <c r="AS535" s="227"/>
      <c r="AT535" s="348"/>
      <c r="AU535" s="134"/>
      <c r="AV535" s="347"/>
      <c r="AW535" s="134"/>
      <c r="AX535" s="351"/>
      <c r="AY535" s="351"/>
      <c r="AZ535" s="134"/>
      <c r="BA535" s="134"/>
      <c r="BB535" s="134"/>
      <c r="BC535" s="134"/>
      <c r="BD535" s="365"/>
      <c r="BE535" s="134"/>
      <c r="BF535" s="160"/>
      <c r="BG535" s="160"/>
      <c r="BH535" s="160"/>
      <c r="BI535" s="160"/>
      <c r="BJ535" s="160"/>
      <c r="BK535" s="160"/>
    </row>
    <row r="536" spans="39:63" customFormat="1" x14ac:dyDescent="0.2">
      <c r="AM536" s="627"/>
      <c r="AN536" s="627"/>
      <c r="AO536" s="627"/>
      <c r="AP536" s="627"/>
      <c r="AQ536" s="227"/>
      <c r="AR536" s="227"/>
      <c r="AS536" s="227"/>
      <c r="AT536" s="348"/>
      <c r="AU536" s="134"/>
      <c r="AV536" s="347"/>
      <c r="AW536" s="134"/>
      <c r="AX536" s="351"/>
      <c r="AY536" s="351"/>
      <c r="AZ536" s="134"/>
      <c r="BA536" s="134"/>
      <c r="BB536" s="134"/>
      <c r="BC536" s="134"/>
      <c r="BD536" s="365"/>
      <c r="BE536" s="134"/>
      <c r="BF536" s="160"/>
      <c r="BG536" s="160"/>
      <c r="BH536" s="160"/>
      <c r="BI536" s="160"/>
      <c r="BJ536" s="160"/>
      <c r="BK536" s="160"/>
    </row>
    <row r="537" spans="39:63" customFormat="1" x14ac:dyDescent="0.2">
      <c r="AM537" s="627"/>
      <c r="AN537" s="627"/>
      <c r="AO537" s="627"/>
      <c r="AP537" s="627"/>
      <c r="AQ537" s="227"/>
      <c r="AR537" s="227"/>
      <c r="AS537" s="227"/>
      <c r="AT537" s="348"/>
      <c r="AU537" s="134"/>
      <c r="AV537" s="347"/>
      <c r="AW537" s="134"/>
      <c r="AX537" s="351"/>
      <c r="AY537" s="351"/>
      <c r="AZ537" s="134"/>
      <c r="BA537" s="134"/>
      <c r="BB537" s="134"/>
      <c r="BC537" s="134"/>
      <c r="BD537" s="365"/>
      <c r="BE537" s="134"/>
      <c r="BF537" s="160"/>
      <c r="BG537" s="160"/>
      <c r="BH537" s="160"/>
      <c r="BI537" s="160"/>
      <c r="BJ537" s="160"/>
      <c r="BK537" s="160"/>
    </row>
    <row r="538" spans="39:63" customFormat="1" x14ac:dyDescent="0.2">
      <c r="AM538" s="627"/>
      <c r="AN538" s="627"/>
      <c r="AO538" s="627"/>
      <c r="AP538" s="627"/>
      <c r="AQ538" s="227"/>
      <c r="AR538" s="227"/>
      <c r="AS538" s="227"/>
      <c r="AT538" s="348"/>
      <c r="AU538" s="134"/>
      <c r="AV538" s="347"/>
      <c r="AW538" s="134"/>
      <c r="AX538" s="351"/>
      <c r="AY538" s="351"/>
      <c r="AZ538" s="134"/>
      <c r="BA538" s="134"/>
      <c r="BB538" s="134"/>
      <c r="BC538" s="134"/>
      <c r="BD538" s="365"/>
      <c r="BE538" s="134"/>
      <c r="BF538" s="160"/>
      <c r="BG538" s="160"/>
      <c r="BH538" s="160"/>
      <c r="BI538" s="160"/>
      <c r="BJ538" s="160"/>
      <c r="BK538" s="160"/>
    </row>
    <row r="539" spans="39:63" customFormat="1" x14ac:dyDescent="0.2">
      <c r="AM539" s="627"/>
      <c r="AN539" s="627"/>
      <c r="AO539" s="627"/>
      <c r="AP539" s="627"/>
      <c r="AQ539" s="227"/>
      <c r="AR539" s="227"/>
      <c r="AS539" s="227"/>
      <c r="AT539" s="348"/>
      <c r="AU539" s="134"/>
      <c r="AV539" s="347"/>
      <c r="AW539" s="134"/>
      <c r="AX539" s="351"/>
      <c r="AY539" s="351"/>
      <c r="AZ539" s="134"/>
      <c r="BA539" s="134"/>
      <c r="BB539" s="134"/>
      <c r="BC539" s="134"/>
      <c r="BD539" s="365"/>
      <c r="BE539" s="134"/>
      <c r="BF539" s="160"/>
      <c r="BG539" s="160"/>
      <c r="BH539" s="160"/>
      <c r="BI539" s="160"/>
      <c r="BJ539" s="160"/>
      <c r="BK539" s="160"/>
    </row>
    <row r="540" spans="39:63" customFormat="1" x14ac:dyDescent="0.2">
      <c r="AM540" s="627"/>
      <c r="AN540" s="627"/>
      <c r="AO540" s="627"/>
      <c r="AP540" s="627"/>
      <c r="AQ540" s="227"/>
      <c r="AR540" s="227"/>
      <c r="AS540" s="227"/>
      <c r="AT540" s="348"/>
      <c r="AU540" s="134"/>
      <c r="AV540" s="347"/>
      <c r="AW540" s="134"/>
      <c r="AX540" s="351"/>
      <c r="AY540" s="351"/>
      <c r="AZ540" s="134"/>
      <c r="BA540" s="134"/>
      <c r="BB540" s="134"/>
      <c r="BC540" s="134"/>
      <c r="BD540" s="365"/>
      <c r="BE540" s="134"/>
      <c r="BF540" s="160"/>
      <c r="BG540" s="160"/>
      <c r="BH540" s="160"/>
      <c r="BI540" s="160"/>
      <c r="BJ540" s="160"/>
      <c r="BK540" s="160"/>
    </row>
    <row r="541" spans="39:63" customFormat="1" x14ac:dyDescent="0.2">
      <c r="AM541" s="627"/>
      <c r="AN541" s="627"/>
      <c r="AO541" s="627"/>
      <c r="AP541" s="627"/>
      <c r="AQ541" s="227"/>
      <c r="AR541" s="227"/>
      <c r="AS541" s="227"/>
      <c r="AT541" s="348"/>
      <c r="AU541" s="134"/>
      <c r="AV541" s="347"/>
      <c r="AW541" s="134"/>
      <c r="AX541" s="351"/>
      <c r="AY541" s="351"/>
      <c r="AZ541" s="134"/>
      <c r="BA541" s="134"/>
      <c r="BB541" s="134"/>
      <c r="BC541" s="134"/>
      <c r="BD541" s="365"/>
      <c r="BE541" s="134"/>
      <c r="BF541" s="160"/>
      <c r="BG541" s="160"/>
      <c r="BH541" s="160"/>
      <c r="BI541" s="160"/>
      <c r="BJ541" s="160"/>
      <c r="BK541" s="160"/>
    </row>
    <row r="542" spans="39:63" customFormat="1" x14ac:dyDescent="0.2">
      <c r="AM542" s="627"/>
      <c r="AN542" s="627"/>
      <c r="AO542" s="627"/>
      <c r="AP542" s="627"/>
      <c r="AQ542" s="227"/>
      <c r="AR542" s="227"/>
      <c r="AS542" s="227"/>
      <c r="AT542" s="348"/>
      <c r="AU542" s="134"/>
      <c r="AV542" s="347"/>
      <c r="AW542" s="134"/>
      <c r="AX542" s="351"/>
      <c r="AY542" s="351"/>
      <c r="AZ542" s="134"/>
      <c r="BA542" s="134"/>
      <c r="BB542" s="134"/>
      <c r="BC542" s="134"/>
      <c r="BD542" s="365"/>
      <c r="BE542" s="134"/>
      <c r="BF542" s="160"/>
      <c r="BG542" s="160"/>
      <c r="BH542" s="160"/>
      <c r="BI542" s="160"/>
      <c r="BJ542" s="160"/>
      <c r="BK542" s="160"/>
    </row>
    <row r="543" spans="39:63" customFormat="1" x14ac:dyDescent="0.2">
      <c r="AM543" s="627"/>
      <c r="AN543" s="627"/>
      <c r="AO543" s="627"/>
      <c r="AP543" s="627"/>
      <c r="AQ543" s="227"/>
      <c r="AR543" s="227"/>
      <c r="AS543" s="227"/>
      <c r="AT543" s="348"/>
      <c r="AU543" s="134"/>
      <c r="AV543" s="347"/>
      <c r="AW543" s="134"/>
      <c r="AX543" s="351"/>
      <c r="AY543" s="351"/>
      <c r="AZ543" s="134"/>
      <c r="BA543" s="134"/>
      <c r="BB543" s="134"/>
      <c r="BC543" s="134"/>
      <c r="BD543" s="365"/>
      <c r="BE543" s="134"/>
      <c r="BF543" s="160"/>
      <c r="BG543" s="160"/>
      <c r="BH543" s="160"/>
      <c r="BI543" s="160"/>
      <c r="BJ543" s="160"/>
      <c r="BK543" s="160"/>
    </row>
    <row r="544" spans="39:63" customFormat="1" x14ac:dyDescent="0.2">
      <c r="AM544" s="627"/>
      <c r="AN544" s="627"/>
      <c r="AO544" s="627"/>
      <c r="AP544" s="627"/>
      <c r="AQ544" s="227"/>
      <c r="AR544" s="227"/>
      <c r="AS544" s="227"/>
      <c r="AT544" s="348"/>
      <c r="AU544" s="134"/>
      <c r="AV544" s="347"/>
      <c r="AW544" s="134"/>
      <c r="AX544" s="351"/>
      <c r="AY544" s="351"/>
      <c r="AZ544" s="134"/>
      <c r="BA544" s="134"/>
      <c r="BB544" s="134"/>
      <c r="BC544" s="134"/>
      <c r="BD544" s="365"/>
      <c r="BE544" s="134"/>
      <c r="BF544" s="160"/>
      <c r="BG544" s="160"/>
      <c r="BH544" s="160"/>
      <c r="BI544" s="160"/>
      <c r="BJ544" s="160"/>
      <c r="BK544" s="160"/>
    </row>
    <row r="545" spans="39:63" customFormat="1" x14ac:dyDescent="0.2">
      <c r="AM545" s="627"/>
      <c r="AN545" s="627"/>
      <c r="AO545" s="627"/>
      <c r="AP545" s="627"/>
      <c r="AQ545" s="227"/>
      <c r="AR545" s="227"/>
      <c r="AS545" s="227"/>
      <c r="AT545" s="348"/>
      <c r="AU545" s="134"/>
      <c r="AV545" s="347"/>
      <c r="AW545" s="134"/>
      <c r="AX545" s="351"/>
      <c r="AY545" s="351"/>
      <c r="AZ545" s="134"/>
      <c r="BA545" s="134"/>
      <c r="BB545" s="134"/>
      <c r="BC545" s="134"/>
      <c r="BD545" s="365"/>
      <c r="BE545" s="134"/>
      <c r="BF545" s="160"/>
      <c r="BG545" s="160"/>
      <c r="BH545" s="160"/>
      <c r="BI545" s="160"/>
      <c r="BJ545" s="160"/>
      <c r="BK545" s="160"/>
    </row>
    <row r="546" spans="39:63" customFormat="1" x14ac:dyDescent="0.2">
      <c r="AM546" s="627"/>
      <c r="AN546" s="627"/>
      <c r="AO546" s="627"/>
      <c r="AP546" s="627"/>
      <c r="AQ546" s="227"/>
      <c r="AR546" s="227"/>
      <c r="AS546" s="227"/>
      <c r="AT546" s="348"/>
      <c r="AU546" s="134"/>
      <c r="AV546" s="347"/>
      <c r="AW546" s="134"/>
      <c r="AX546" s="351"/>
      <c r="AY546" s="351"/>
      <c r="AZ546" s="134"/>
      <c r="BA546" s="134"/>
      <c r="BB546" s="134"/>
      <c r="BC546" s="134"/>
      <c r="BD546" s="365"/>
      <c r="BE546" s="134"/>
      <c r="BF546" s="160"/>
      <c r="BG546" s="160"/>
      <c r="BH546" s="160"/>
      <c r="BI546" s="160"/>
      <c r="BJ546" s="160"/>
      <c r="BK546" s="160"/>
    </row>
    <row r="547" spans="39:63" customFormat="1" x14ac:dyDescent="0.2">
      <c r="AM547" s="627"/>
      <c r="AN547" s="627"/>
      <c r="AO547" s="627"/>
      <c r="AP547" s="627"/>
      <c r="AQ547" s="227"/>
      <c r="AR547" s="227"/>
      <c r="AS547" s="227"/>
      <c r="AT547" s="348"/>
      <c r="AU547" s="134"/>
      <c r="AV547" s="347"/>
      <c r="AW547" s="134"/>
      <c r="AX547" s="351"/>
      <c r="AY547" s="351"/>
      <c r="AZ547" s="134"/>
      <c r="BA547" s="134"/>
      <c r="BB547" s="134"/>
      <c r="BC547" s="134"/>
      <c r="BD547" s="365"/>
      <c r="BE547" s="134"/>
      <c r="BF547" s="160"/>
      <c r="BG547" s="160"/>
      <c r="BH547" s="160"/>
      <c r="BI547" s="160"/>
      <c r="BJ547" s="160"/>
      <c r="BK547" s="160"/>
    </row>
    <row r="548" spans="39:63" customFormat="1" x14ac:dyDescent="0.2">
      <c r="AM548" s="627"/>
      <c r="AN548" s="627"/>
      <c r="AO548" s="627"/>
      <c r="AP548" s="627"/>
      <c r="AQ548" s="227"/>
      <c r="AR548" s="227"/>
      <c r="AS548" s="227"/>
      <c r="AT548" s="348"/>
      <c r="AU548" s="134"/>
      <c r="AV548" s="347"/>
      <c r="AW548" s="134"/>
      <c r="AX548" s="351"/>
      <c r="AY548" s="351"/>
      <c r="AZ548" s="134"/>
      <c r="BA548" s="134"/>
      <c r="BB548" s="134"/>
      <c r="BC548" s="134"/>
      <c r="BD548" s="365"/>
      <c r="BE548" s="134"/>
      <c r="BF548" s="160"/>
      <c r="BG548" s="160"/>
      <c r="BH548" s="160"/>
      <c r="BI548" s="160"/>
      <c r="BJ548" s="160"/>
      <c r="BK548" s="160"/>
    </row>
    <row r="549" spans="39:63" customFormat="1" x14ac:dyDescent="0.2">
      <c r="AM549" s="627"/>
      <c r="AN549" s="627"/>
      <c r="AO549" s="627"/>
      <c r="AP549" s="627"/>
      <c r="AQ549" s="227"/>
      <c r="AR549" s="227"/>
      <c r="AS549" s="227"/>
      <c r="AT549" s="348"/>
      <c r="AU549" s="134"/>
      <c r="AV549" s="347"/>
      <c r="AW549" s="134"/>
      <c r="AX549" s="351"/>
      <c r="AY549" s="351"/>
      <c r="AZ549" s="134"/>
      <c r="BA549" s="134"/>
      <c r="BB549" s="134"/>
      <c r="BC549" s="134"/>
      <c r="BD549" s="365"/>
      <c r="BE549" s="134"/>
      <c r="BF549" s="160"/>
      <c r="BG549" s="160"/>
      <c r="BH549" s="160"/>
      <c r="BI549" s="160"/>
      <c r="BJ549" s="160"/>
      <c r="BK549" s="160"/>
    </row>
    <row r="550" spans="39:63" customFormat="1" x14ac:dyDescent="0.2">
      <c r="AM550" s="627"/>
      <c r="AN550" s="627"/>
      <c r="AO550" s="627"/>
      <c r="AP550" s="627"/>
      <c r="AQ550" s="227"/>
      <c r="AR550" s="227"/>
      <c r="AS550" s="227"/>
      <c r="AT550" s="348"/>
      <c r="AU550" s="134"/>
      <c r="AV550" s="347"/>
      <c r="AW550" s="134"/>
      <c r="AX550" s="351"/>
      <c r="AY550" s="351"/>
      <c r="AZ550" s="134"/>
      <c r="BA550" s="134"/>
      <c r="BB550" s="134"/>
      <c r="BC550" s="134"/>
      <c r="BD550" s="365"/>
      <c r="BE550" s="134"/>
      <c r="BF550" s="160"/>
      <c r="BG550" s="160"/>
      <c r="BH550" s="160"/>
      <c r="BI550" s="160"/>
      <c r="BJ550" s="160"/>
      <c r="BK550" s="160"/>
    </row>
    <row r="551" spans="39:63" customFormat="1" x14ac:dyDescent="0.2">
      <c r="AM551" s="627"/>
      <c r="AN551" s="627"/>
      <c r="AO551" s="627"/>
      <c r="AP551" s="627"/>
      <c r="AQ551" s="227"/>
      <c r="AR551" s="227"/>
      <c r="AS551" s="227"/>
      <c r="AT551" s="348"/>
      <c r="AU551" s="134"/>
      <c r="AV551" s="347"/>
      <c r="AW551" s="134"/>
      <c r="AX551" s="351"/>
      <c r="AY551" s="351"/>
      <c r="AZ551" s="134"/>
      <c r="BA551" s="134"/>
      <c r="BB551" s="134"/>
      <c r="BC551" s="134"/>
      <c r="BD551" s="365"/>
      <c r="BE551" s="134"/>
      <c r="BF551" s="160"/>
      <c r="BG551" s="160"/>
      <c r="BH551" s="160"/>
      <c r="BI551" s="160"/>
      <c r="BJ551" s="160"/>
      <c r="BK551" s="160"/>
    </row>
    <row r="552" spans="39:63" customFormat="1" x14ac:dyDescent="0.2">
      <c r="AM552" s="627"/>
      <c r="AN552" s="627"/>
      <c r="AO552" s="627"/>
      <c r="AP552" s="627"/>
      <c r="AQ552" s="227"/>
      <c r="AR552" s="227"/>
      <c r="AS552" s="227"/>
      <c r="AT552" s="348"/>
      <c r="AU552" s="134"/>
      <c r="AV552" s="347"/>
      <c r="AW552" s="134"/>
      <c r="AX552" s="351"/>
      <c r="AY552" s="351"/>
      <c r="AZ552" s="134"/>
      <c r="BA552" s="134"/>
      <c r="BB552" s="134"/>
      <c r="BC552" s="134"/>
      <c r="BD552" s="365"/>
      <c r="BE552" s="134"/>
      <c r="BF552" s="160"/>
      <c r="BG552" s="160"/>
      <c r="BH552" s="160"/>
      <c r="BI552" s="160"/>
      <c r="BJ552" s="160"/>
      <c r="BK552" s="160"/>
    </row>
    <row r="553" spans="39:63" customFormat="1" x14ac:dyDescent="0.2">
      <c r="AM553" s="627"/>
      <c r="AN553" s="627"/>
      <c r="AO553" s="627"/>
      <c r="AP553" s="627"/>
      <c r="AQ553" s="227"/>
      <c r="AR553" s="227"/>
      <c r="AS553" s="227"/>
      <c r="AT553" s="348"/>
      <c r="AU553" s="134"/>
      <c r="AV553" s="347"/>
      <c r="AW553" s="134"/>
      <c r="AX553" s="351"/>
      <c r="AY553" s="351"/>
      <c r="AZ553" s="134"/>
      <c r="BA553" s="134"/>
      <c r="BB553" s="134"/>
      <c r="BC553" s="134"/>
      <c r="BD553" s="365"/>
      <c r="BE553" s="134"/>
      <c r="BF553" s="160"/>
      <c r="BG553" s="160"/>
      <c r="BH553" s="160"/>
      <c r="BI553" s="160"/>
      <c r="BJ553" s="160"/>
      <c r="BK553" s="160"/>
    </row>
    <row r="554" spans="39:63" customFormat="1" x14ac:dyDescent="0.2">
      <c r="AM554" s="627"/>
      <c r="AN554" s="627"/>
      <c r="AO554" s="627"/>
      <c r="AP554" s="627"/>
      <c r="AQ554" s="227"/>
      <c r="AR554" s="227"/>
      <c r="AS554" s="227"/>
      <c r="AT554" s="348"/>
      <c r="AU554" s="134"/>
      <c r="AV554" s="347"/>
      <c r="AW554" s="134"/>
      <c r="AX554" s="351"/>
      <c r="AY554" s="351"/>
      <c r="AZ554" s="134"/>
      <c r="BA554" s="134"/>
      <c r="BB554" s="134"/>
      <c r="BC554" s="134"/>
      <c r="BD554" s="365"/>
      <c r="BE554" s="134"/>
      <c r="BF554" s="160"/>
      <c r="BG554" s="160"/>
      <c r="BH554" s="160"/>
      <c r="BI554" s="160"/>
      <c r="BJ554" s="160"/>
      <c r="BK554" s="160"/>
    </row>
    <row r="555" spans="39:63" customFormat="1" x14ac:dyDescent="0.2">
      <c r="AM555" s="627"/>
      <c r="AN555" s="627"/>
      <c r="AO555" s="627"/>
      <c r="AP555" s="627"/>
      <c r="AQ555" s="227"/>
      <c r="AR555" s="227"/>
      <c r="AS555" s="227"/>
      <c r="AT555" s="348"/>
      <c r="AU555" s="134"/>
      <c r="AV555" s="347"/>
      <c r="AW555" s="134"/>
      <c r="AX555" s="351"/>
      <c r="AY555" s="351"/>
      <c r="AZ555" s="134"/>
      <c r="BA555" s="134"/>
      <c r="BB555" s="134"/>
      <c r="BC555" s="134"/>
      <c r="BD555" s="365"/>
      <c r="BE555" s="134"/>
      <c r="BF555" s="160"/>
      <c r="BG555" s="160"/>
      <c r="BH555" s="160"/>
      <c r="BI555" s="160"/>
      <c r="BJ555" s="160"/>
      <c r="BK555" s="160"/>
    </row>
    <row r="556" spans="39:63" customFormat="1" x14ac:dyDescent="0.2">
      <c r="AM556" s="627"/>
      <c r="AN556" s="627"/>
      <c r="AO556" s="627"/>
      <c r="AP556" s="627"/>
      <c r="AQ556" s="227"/>
      <c r="AR556" s="227"/>
      <c r="AS556" s="227"/>
      <c r="AT556" s="348"/>
      <c r="AU556" s="134"/>
      <c r="AV556" s="347"/>
      <c r="AW556" s="134"/>
      <c r="AX556" s="351"/>
      <c r="AY556" s="351"/>
      <c r="AZ556" s="134"/>
      <c r="BA556" s="134"/>
      <c r="BB556" s="134"/>
      <c r="BC556" s="134"/>
      <c r="BD556" s="365"/>
      <c r="BE556" s="134"/>
      <c r="BF556" s="160"/>
      <c r="BG556" s="160"/>
      <c r="BH556" s="160"/>
      <c r="BI556" s="160"/>
      <c r="BJ556" s="160"/>
      <c r="BK556" s="160"/>
    </row>
    <row r="557" spans="39:63" customFormat="1" x14ac:dyDescent="0.2">
      <c r="AM557" s="627"/>
      <c r="AN557" s="627"/>
      <c r="AO557" s="627"/>
      <c r="AP557" s="627"/>
      <c r="AQ557" s="227"/>
      <c r="AR557" s="227"/>
      <c r="AS557" s="227"/>
      <c r="AT557" s="348"/>
      <c r="AU557" s="134"/>
      <c r="AV557" s="347"/>
      <c r="AW557" s="134"/>
      <c r="AX557" s="351"/>
      <c r="AY557" s="351"/>
      <c r="AZ557" s="134"/>
      <c r="BA557" s="134"/>
      <c r="BB557" s="134"/>
      <c r="BC557" s="134"/>
      <c r="BD557" s="365"/>
      <c r="BE557" s="134"/>
      <c r="BF557" s="160"/>
      <c r="BG557" s="160"/>
      <c r="BH557" s="160"/>
      <c r="BI557" s="160"/>
      <c r="BJ557" s="160"/>
      <c r="BK557" s="160"/>
    </row>
    <row r="558" spans="39:63" customFormat="1" x14ac:dyDescent="0.2">
      <c r="AM558" s="627"/>
      <c r="AN558" s="627"/>
      <c r="AO558" s="627"/>
      <c r="AP558" s="627"/>
      <c r="AQ558" s="227"/>
      <c r="AR558" s="227"/>
      <c r="AS558" s="227"/>
      <c r="AT558" s="348"/>
      <c r="AU558" s="134"/>
      <c r="AV558" s="347"/>
      <c r="AW558" s="134"/>
      <c r="AX558" s="351"/>
      <c r="AY558" s="351"/>
      <c r="AZ558" s="134"/>
      <c r="BA558" s="134"/>
      <c r="BB558" s="134"/>
      <c r="BC558" s="134"/>
      <c r="BD558" s="365"/>
      <c r="BE558" s="134"/>
      <c r="BF558" s="160"/>
      <c r="BG558" s="160"/>
      <c r="BH558" s="160"/>
      <c r="BI558" s="160"/>
      <c r="BJ558" s="160"/>
      <c r="BK558" s="160"/>
    </row>
    <row r="559" spans="39:63" customFormat="1" x14ac:dyDescent="0.2">
      <c r="AM559" s="627"/>
      <c r="AN559" s="627"/>
      <c r="AO559" s="627"/>
      <c r="AP559" s="627"/>
      <c r="AQ559" s="227"/>
      <c r="AR559" s="227"/>
      <c r="AS559" s="227"/>
      <c r="AT559" s="348"/>
      <c r="AU559" s="134"/>
      <c r="AV559" s="347"/>
      <c r="AW559" s="134"/>
      <c r="AX559" s="351"/>
      <c r="AY559" s="351"/>
      <c r="AZ559" s="134"/>
      <c r="BA559" s="134"/>
      <c r="BB559" s="134"/>
      <c r="BC559" s="134"/>
      <c r="BD559" s="365"/>
      <c r="BE559" s="134"/>
      <c r="BF559" s="160"/>
      <c r="BG559" s="160"/>
      <c r="BH559" s="160"/>
      <c r="BI559" s="160"/>
      <c r="BJ559" s="160"/>
      <c r="BK559" s="160"/>
    </row>
    <row r="560" spans="39:63" customFormat="1" x14ac:dyDescent="0.2">
      <c r="AM560" s="627"/>
      <c r="AN560" s="627"/>
      <c r="AO560" s="627"/>
      <c r="AP560" s="627"/>
      <c r="AQ560" s="227"/>
      <c r="AR560" s="227"/>
      <c r="AS560" s="227"/>
      <c r="AT560" s="348"/>
      <c r="AU560" s="134"/>
      <c r="AV560" s="347"/>
      <c r="AW560" s="134"/>
      <c r="AX560" s="351"/>
      <c r="AY560" s="351"/>
      <c r="AZ560" s="134"/>
      <c r="BA560" s="134"/>
      <c r="BB560" s="134"/>
      <c r="BC560" s="134"/>
      <c r="BD560" s="365"/>
      <c r="BE560" s="134"/>
      <c r="BF560" s="160"/>
      <c r="BG560" s="160"/>
      <c r="BH560" s="160"/>
      <c r="BI560" s="160"/>
      <c r="BJ560" s="160"/>
      <c r="BK560" s="160"/>
    </row>
    <row r="561" spans="39:63" customFormat="1" x14ac:dyDescent="0.2">
      <c r="AM561" s="627"/>
      <c r="AN561" s="627"/>
      <c r="AO561" s="627"/>
      <c r="AP561" s="627"/>
      <c r="AQ561" s="227"/>
      <c r="AR561" s="227"/>
      <c r="AS561" s="227"/>
      <c r="AT561" s="348"/>
      <c r="AU561" s="134"/>
      <c r="AV561" s="347"/>
      <c r="AW561" s="134"/>
      <c r="AX561" s="351"/>
      <c r="AY561" s="351"/>
      <c r="AZ561" s="134"/>
      <c r="BA561" s="134"/>
      <c r="BB561" s="134"/>
      <c r="BC561" s="134"/>
      <c r="BD561" s="365"/>
      <c r="BE561" s="134"/>
      <c r="BF561" s="160"/>
      <c r="BG561" s="160"/>
      <c r="BH561" s="160"/>
      <c r="BI561" s="160"/>
      <c r="BJ561" s="160"/>
      <c r="BK561" s="160"/>
    </row>
    <row r="562" spans="39:63" customFormat="1" x14ac:dyDescent="0.2">
      <c r="AM562" s="627"/>
      <c r="AN562" s="627"/>
      <c r="AO562" s="627"/>
      <c r="AP562" s="627"/>
      <c r="AQ562" s="227"/>
      <c r="AR562" s="227"/>
      <c r="AS562" s="227"/>
      <c r="AT562" s="348"/>
      <c r="AU562" s="134"/>
      <c r="AV562" s="347"/>
      <c r="AW562" s="134"/>
      <c r="AX562" s="351"/>
      <c r="AY562" s="351"/>
      <c r="AZ562" s="134"/>
      <c r="BA562" s="134"/>
      <c r="BB562" s="134"/>
      <c r="BC562" s="134"/>
      <c r="BD562" s="365"/>
      <c r="BE562" s="134"/>
      <c r="BF562" s="160"/>
      <c r="BG562" s="160"/>
      <c r="BH562" s="160"/>
      <c r="BI562" s="160"/>
      <c r="BJ562" s="160"/>
      <c r="BK562" s="160"/>
    </row>
    <row r="563" spans="39:63" customFormat="1" x14ac:dyDescent="0.2">
      <c r="AM563" s="627"/>
      <c r="AN563" s="627"/>
      <c r="AO563" s="627"/>
      <c r="AP563" s="627"/>
      <c r="AQ563" s="227"/>
      <c r="AR563" s="227"/>
      <c r="AS563" s="227"/>
      <c r="AT563" s="348"/>
      <c r="AU563" s="134"/>
      <c r="AV563" s="347"/>
      <c r="AW563" s="134"/>
      <c r="AX563" s="351"/>
      <c r="AY563" s="351"/>
      <c r="AZ563" s="134"/>
      <c r="BA563" s="134"/>
      <c r="BB563" s="134"/>
      <c r="BC563" s="134"/>
      <c r="BD563" s="365"/>
      <c r="BE563" s="134"/>
      <c r="BF563" s="160"/>
      <c r="BG563" s="160"/>
      <c r="BH563" s="160"/>
      <c r="BI563" s="160"/>
      <c r="BJ563" s="160"/>
      <c r="BK563" s="160"/>
    </row>
    <row r="564" spans="39:63" customFormat="1" x14ac:dyDescent="0.2">
      <c r="AM564" s="627"/>
      <c r="AN564" s="627"/>
      <c r="AO564" s="627"/>
      <c r="AP564" s="627"/>
      <c r="AQ564" s="227"/>
      <c r="AR564" s="227"/>
      <c r="AS564" s="227"/>
      <c r="AT564" s="348"/>
      <c r="AU564" s="134"/>
      <c r="AV564" s="347"/>
      <c r="AW564" s="134"/>
      <c r="AX564" s="351"/>
      <c r="AY564" s="351"/>
      <c r="AZ564" s="134"/>
      <c r="BA564" s="134"/>
      <c r="BB564" s="134"/>
      <c r="BC564" s="134"/>
      <c r="BD564" s="365"/>
      <c r="BE564" s="134"/>
      <c r="BF564" s="160"/>
      <c r="BG564" s="160"/>
      <c r="BH564" s="160"/>
      <c r="BI564" s="160"/>
      <c r="BJ564" s="160"/>
      <c r="BK564" s="160"/>
    </row>
    <row r="565" spans="39:63" customFormat="1" x14ac:dyDescent="0.2">
      <c r="AM565" s="627"/>
      <c r="AN565" s="627"/>
      <c r="AO565" s="627"/>
      <c r="AP565" s="627"/>
      <c r="AQ565" s="227"/>
      <c r="AR565" s="227"/>
      <c r="AS565" s="227"/>
      <c r="AT565" s="348"/>
      <c r="AU565" s="134"/>
      <c r="AV565" s="347"/>
      <c r="AW565" s="134"/>
      <c r="AX565" s="351"/>
      <c r="AY565" s="351"/>
      <c r="AZ565" s="134"/>
      <c r="BA565" s="134"/>
      <c r="BB565" s="134"/>
      <c r="BC565" s="134"/>
      <c r="BD565" s="365"/>
      <c r="BE565" s="134"/>
      <c r="BF565" s="160"/>
      <c r="BG565" s="160"/>
      <c r="BH565" s="160"/>
      <c r="BI565" s="160"/>
      <c r="BJ565" s="160"/>
      <c r="BK565" s="160"/>
    </row>
    <row r="566" spans="39:63" customFormat="1" x14ac:dyDescent="0.2">
      <c r="AM566" s="627"/>
      <c r="AN566" s="627"/>
      <c r="AO566" s="627"/>
      <c r="AP566" s="627"/>
      <c r="AQ566" s="227"/>
      <c r="AR566" s="227"/>
      <c r="AS566" s="227"/>
      <c r="AT566" s="348"/>
      <c r="AU566" s="134"/>
      <c r="AV566" s="347"/>
      <c r="AW566" s="134"/>
      <c r="AX566" s="351"/>
      <c r="AY566" s="351"/>
      <c r="AZ566" s="134"/>
      <c r="BA566" s="134"/>
      <c r="BB566" s="134"/>
      <c r="BC566" s="134"/>
      <c r="BD566" s="365"/>
      <c r="BE566" s="134"/>
      <c r="BF566" s="160"/>
      <c r="BG566" s="160"/>
      <c r="BH566" s="160"/>
      <c r="BI566" s="160"/>
      <c r="BJ566" s="160"/>
      <c r="BK566" s="160"/>
    </row>
    <row r="567" spans="39:63" customFormat="1" x14ac:dyDescent="0.2">
      <c r="AM567" s="627"/>
      <c r="AN567" s="627"/>
      <c r="AO567" s="627"/>
      <c r="AP567" s="627"/>
      <c r="AQ567" s="227"/>
      <c r="AR567" s="227"/>
      <c r="AS567" s="227"/>
      <c r="AT567" s="348"/>
      <c r="AU567" s="134"/>
      <c r="AV567" s="347"/>
      <c r="AW567" s="134"/>
      <c r="AX567" s="351"/>
      <c r="AY567" s="351"/>
      <c r="AZ567" s="134"/>
      <c r="BA567" s="134"/>
      <c r="BB567" s="134"/>
      <c r="BC567" s="134"/>
      <c r="BD567" s="365"/>
      <c r="BE567" s="134"/>
      <c r="BF567" s="160"/>
      <c r="BG567" s="160"/>
      <c r="BH567" s="160"/>
      <c r="BI567" s="160"/>
      <c r="BJ567" s="160"/>
      <c r="BK567" s="160"/>
    </row>
    <row r="568" spans="39:63" customFormat="1" x14ac:dyDescent="0.2">
      <c r="AM568" s="627"/>
      <c r="AN568" s="627"/>
      <c r="AO568" s="627"/>
      <c r="AP568" s="627"/>
      <c r="AQ568" s="227"/>
      <c r="AR568" s="227"/>
      <c r="AS568" s="227"/>
      <c r="AT568" s="348"/>
      <c r="AU568" s="134"/>
      <c r="AV568" s="347"/>
      <c r="AW568" s="134"/>
      <c r="AX568" s="351"/>
      <c r="AY568" s="351"/>
      <c r="AZ568" s="134"/>
      <c r="BA568" s="134"/>
      <c r="BB568" s="134"/>
      <c r="BC568" s="134"/>
      <c r="BD568" s="365"/>
      <c r="BE568" s="134"/>
      <c r="BF568" s="160"/>
      <c r="BG568" s="160"/>
      <c r="BH568" s="160"/>
      <c r="BI568" s="160"/>
      <c r="BJ568" s="160"/>
      <c r="BK568" s="160"/>
    </row>
    <row r="569" spans="39:63" customFormat="1" x14ac:dyDescent="0.2">
      <c r="AM569" s="627"/>
      <c r="AN569" s="627"/>
      <c r="AO569" s="627"/>
      <c r="AP569" s="627"/>
      <c r="AQ569" s="227"/>
      <c r="AR569" s="227"/>
      <c r="AS569" s="227"/>
      <c r="AT569" s="348"/>
      <c r="AU569" s="134"/>
      <c r="AV569" s="347"/>
      <c r="AW569" s="134"/>
      <c r="AX569" s="351"/>
      <c r="AY569" s="351"/>
      <c r="AZ569" s="134"/>
      <c r="BA569" s="134"/>
      <c r="BB569" s="134"/>
      <c r="BC569" s="134"/>
      <c r="BD569" s="365"/>
      <c r="BE569" s="134"/>
      <c r="BF569" s="160"/>
      <c r="BG569" s="160"/>
      <c r="BH569" s="160"/>
      <c r="BI569" s="160"/>
      <c r="BJ569" s="160"/>
      <c r="BK569" s="160"/>
    </row>
    <row r="570" spans="39:63" customFormat="1" x14ac:dyDescent="0.2">
      <c r="AM570" s="627"/>
      <c r="AN570" s="627"/>
      <c r="AO570" s="627"/>
      <c r="AP570" s="627"/>
      <c r="AQ570" s="227"/>
      <c r="AR570" s="227"/>
      <c r="AS570" s="227"/>
      <c r="AT570" s="348"/>
      <c r="AU570" s="134"/>
      <c r="AV570" s="347"/>
      <c r="AW570" s="134"/>
      <c r="AX570" s="351"/>
      <c r="AY570" s="351"/>
      <c r="AZ570" s="134"/>
      <c r="BA570" s="134"/>
      <c r="BB570" s="134"/>
      <c r="BC570" s="134"/>
      <c r="BD570" s="365"/>
      <c r="BE570" s="134"/>
      <c r="BF570" s="160"/>
      <c r="BG570" s="160"/>
      <c r="BH570" s="160"/>
      <c r="BI570" s="160"/>
      <c r="BJ570" s="160"/>
      <c r="BK570" s="160"/>
    </row>
    <row r="571" spans="39:63" customFormat="1" x14ac:dyDescent="0.2">
      <c r="AM571" s="627"/>
      <c r="AN571" s="627"/>
      <c r="AO571" s="627"/>
      <c r="AP571" s="627"/>
      <c r="AQ571" s="227"/>
      <c r="AR571" s="227"/>
      <c r="AS571" s="227"/>
      <c r="AT571" s="348"/>
      <c r="AU571" s="134"/>
      <c r="AV571" s="347"/>
      <c r="AW571" s="134"/>
      <c r="AX571" s="351"/>
      <c r="AY571" s="351"/>
      <c r="AZ571" s="134"/>
      <c r="BA571" s="134"/>
      <c r="BB571" s="134"/>
      <c r="BC571" s="134"/>
      <c r="BD571" s="365"/>
      <c r="BE571" s="134"/>
      <c r="BF571" s="160"/>
      <c r="BG571" s="160"/>
      <c r="BH571" s="160"/>
      <c r="BI571" s="160"/>
      <c r="BJ571" s="160"/>
      <c r="BK571" s="160"/>
    </row>
    <row r="572" spans="39:63" customFormat="1" x14ac:dyDescent="0.2">
      <c r="AM572" s="627"/>
      <c r="AN572" s="627"/>
      <c r="AO572" s="627"/>
      <c r="AP572" s="627"/>
      <c r="AQ572" s="227"/>
      <c r="AR572" s="227"/>
      <c r="AS572" s="227"/>
      <c r="AT572" s="348"/>
      <c r="AU572" s="134"/>
      <c r="AV572" s="347"/>
      <c r="AW572" s="134"/>
      <c r="AX572" s="351"/>
      <c r="AY572" s="351"/>
      <c r="AZ572" s="134"/>
      <c r="BA572" s="134"/>
      <c r="BB572" s="134"/>
      <c r="BC572" s="134"/>
      <c r="BD572" s="365"/>
      <c r="BE572" s="134"/>
      <c r="BF572" s="160"/>
      <c r="BG572" s="160"/>
      <c r="BH572" s="160"/>
      <c r="BI572" s="160"/>
      <c r="BJ572" s="160"/>
      <c r="BK572" s="160"/>
    </row>
    <row r="573" spans="39:63" customFormat="1" x14ac:dyDescent="0.2">
      <c r="AM573" s="627"/>
      <c r="AN573" s="627"/>
      <c r="AO573" s="627"/>
      <c r="AP573" s="627"/>
      <c r="AQ573" s="227"/>
      <c r="AR573" s="227"/>
      <c r="AS573" s="227"/>
      <c r="AT573" s="348"/>
      <c r="AU573" s="134"/>
      <c r="AV573" s="347"/>
      <c r="AW573" s="134"/>
      <c r="AX573" s="351"/>
      <c r="AY573" s="351"/>
      <c r="AZ573" s="134"/>
      <c r="BA573" s="134"/>
      <c r="BB573" s="134"/>
      <c r="BC573" s="134"/>
      <c r="BD573" s="365"/>
      <c r="BE573" s="134"/>
      <c r="BF573" s="160"/>
      <c r="BG573" s="160"/>
      <c r="BH573" s="160"/>
      <c r="BI573" s="160"/>
      <c r="BJ573" s="160"/>
      <c r="BK573" s="160"/>
    </row>
    <row r="574" spans="39:63" customFormat="1" x14ac:dyDescent="0.2">
      <c r="AM574" s="627"/>
      <c r="AN574" s="627"/>
      <c r="AO574" s="627"/>
      <c r="AP574" s="627"/>
      <c r="AQ574" s="227"/>
      <c r="AR574" s="227"/>
      <c r="AS574" s="227"/>
      <c r="AT574" s="348"/>
      <c r="AU574" s="134"/>
      <c r="AV574" s="347"/>
      <c r="AW574" s="134"/>
      <c r="AX574" s="351"/>
      <c r="AY574" s="351"/>
      <c r="AZ574" s="134"/>
      <c r="BA574" s="134"/>
      <c r="BB574" s="134"/>
      <c r="BC574" s="134"/>
      <c r="BD574" s="365"/>
      <c r="BE574" s="134"/>
      <c r="BF574" s="160"/>
      <c r="BG574" s="160"/>
      <c r="BH574" s="160"/>
      <c r="BI574" s="160"/>
      <c r="BJ574" s="160"/>
      <c r="BK574" s="160"/>
    </row>
    <row r="575" spans="39:63" customFormat="1" x14ac:dyDescent="0.2">
      <c r="AM575" s="627"/>
      <c r="AN575" s="627"/>
      <c r="AO575" s="627"/>
      <c r="AP575" s="627"/>
      <c r="AQ575" s="227"/>
      <c r="AR575" s="227"/>
      <c r="AS575" s="227"/>
      <c r="AT575" s="348"/>
      <c r="AU575" s="134"/>
      <c r="AV575" s="347"/>
      <c r="AW575" s="134"/>
      <c r="AX575" s="351"/>
      <c r="AY575" s="351"/>
      <c r="AZ575" s="134"/>
      <c r="BA575" s="134"/>
      <c r="BB575" s="134"/>
      <c r="BC575" s="134"/>
      <c r="BD575" s="365"/>
      <c r="BE575" s="134"/>
      <c r="BF575" s="160"/>
      <c r="BG575" s="160"/>
      <c r="BH575" s="160"/>
      <c r="BI575" s="160"/>
      <c r="BJ575" s="160"/>
      <c r="BK575" s="160"/>
    </row>
    <row r="576" spans="39:63" customFormat="1" x14ac:dyDescent="0.2">
      <c r="AM576" s="627"/>
      <c r="AN576" s="627"/>
      <c r="AO576" s="627"/>
      <c r="AP576" s="627"/>
      <c r="AQ576" s="227"/>
      <c r="AR576" s="227"/>
      <c r="AS576" s="227"/>
      <c r="AT576" s="348"/>
      <c r="AU576" s="134"/>
      <c r="AV576" s="347"/>
      <c r="AW576" s="134"/>
      <c r="AX576" s="351"/>
      <c r="AY576" s="351"/>
      <c r="AZ576" s="134"/>
      <c r="BA576" s="134"/>
      <c r="BB576" s="134"/>
      <c r="BC576" s="134"/>
      <c r="BD576" s="365"/>
      <c r="BE576" s="134"/>
      <c r="BF576" s="160"/>
      <c r="BG576" s="160"/>
      <c r="BH576" s="160"/>
      <c r="BI576" s="160"/>
      <c r="BJ576" s="160"/>
      <c r="BK576" s="160"/>
    </row>
    <row r="577" spans="39:63" customFormat="1" x14ac:dyDescent="0.2">
      <c r="AM577" s="627"/>
      <c r="AN577" s="627"/>
      <c r="AO577" s="627"/>
      <c r="AP577" s="627"/>
      <c r="AQ577" s="227"/>
      <c r="AR577" s="227"/>
      <c r="AS577" s="227"/>
      <c r="AT577" s="348"/>
      <c r="AU577" s="134"/>
      <c r="AV577" s="347"/>
      <c r="AW577" s="134"/>
      <c r="AX577" s="351"/>
      <c r="AY577" s="351"/>
      <c r="AZ577" s="134"/>
      <c r="BA577" s="134"/>
      <c r="BB577" s="134"/>
      <c r="BC577" s="134"/>
      <c r="BD577" s="365"/>
      <c r="BE577" s="134"/>
      <c r="BF577" s="160"/>
      <c r="BG577" s="160"/>
      <c r="BH577" s="160"/>
      <c r="BI577" s="160"/>
      <c r="BJ577" s="160"/>
      <c r="BK577" s="160"/>
    </row>
    <row r="578" spans="39:63" customFormat="1" x14ac:dyDescent="0.2">
      <c r="AM578" s="627"/>
      <c r="AN578" s="627"/>
      <c r="AO578" s="627"/>
      <c r="AP578" s="627"/>
      <c r="AQ578" s="227"/>
      <c r="AR578" s="227"/>
      <c r="AS578" s="227"/>
      <c r="AT578" s="348"/>
      <c r="AU578" s="134"/>
      <c r="AV578" s="347"/>
      <c r="AW578" s="134"/>
      <c r="AX578" s="351"/>
      <c r="AY578" s="351"/>
      <c r="AZ578" s="134"/>
      <c r="BA578" s="134"/>
      <c r="BB578" s="134"/>
      <c r="BC578" s="134"/>
      <c r="BD578" s="365"/>
      <c r="BE578" s="134"/>
      <c r="BF578" s="160"/>
      <c r="BG578" s="160"/>
      <c r="BH578" s="160"/>
      <c r="BI578" s="160"/>
      <c r="BJ578" s="160"/>
      <c r="BK578" s="160"/>
    </row>
    <row r="579" spans="39:63" customFormat="1" x14ac:dyDescent="0.2">
      <c r="AM579" s="627"/>
      <c r="AN579" s="627"/>
      <c r="AO579" s="627"/>
      <c r="AP579" s="627"/>
      <c r="AQ579" s="227"/>
      <c r="AR579" s="227"/>
      <c r="AS579" s="227"/>
      <c r="AT579" s="348"/>
      <c r="AU579" s="134"/>
      <c r="AV579" s="347"/>
      <c r="AW579" s="134"/>
      <c r="AX579" s="351"/>
      <c r="AY579" s="351"/>
      <c r="AZ579" s="134"/>
      <c r="BA579" s="134"/>
      <c r="BB579" s="134"/>
      <c r="BC579" s="134"/>
      <c r="BD579" s="365"/>
      <c r="BE579" s="134"/>
      <c r="BF579" s="160"/>
      <c r="BG579" s="160"/>
      <c r="BH579" s="160"/>
      <c r="BI579" s="160"/>
      <c r="BJ579" s="160"/>
      <c r="BK579" s="160"/>
    </row>
    <row r="580" spans="39:63" customFormat="1" x14ac:dyDescent="0.2">
      <c r="AM580" s="627"/>
      <c r="AN580" s="627"/>
      <c r="AO580" s="627"/>
      <c r="AP580" s="627"/>
      <c r="AQ580" s="227"/>
      <c r="AR580" s="227"/>
      <c r="AS580" s="227"/>
      <c r="AT580" s="348"/>
      <c r="AU580" s="134"/>
      <c r="AV580" s="347"/>
      <c r="AW580" s="134"/>
      <c r="AX580" s="351"/>
      <c r="AY580" s="351"/>
      <c r="AZ580" s="134"/>
      <c r="BA580" s="134"/>
      <c r="BB580" s="134"/>
      <c r="BC580" s="134"/>
      <c r="BD580" s="365"/>
      <c r="BE580" s="134"/>
      <c r="BF580" s="160"/>
      <c r="BG580" s="160"/>
      <c r="BH580" s="160"/>
      <c r="BI580" s="160"/>
      <c r="BJ580" s="160"/>
      <c r="BK580" s="160"/>
    </row>
    <row r="581" spans="39:63" customFormat="1" x14ac:dyDescent="0.2">
      <c r="AM581" s="627"/>
      <c r="AN581" s="627"/>
      <c r="AO581" s="627"/>
      <c r="AP581" s="627"/>
      <c r="AQ581" s="227"/>
      <c r="AR581" s="227"/>
      <c r="AS581" s="227"/>
      <c r="AT581" s="348"/>
      <c r="AU581" s="134"/>
      <c r="AV581" s="347"/>
      <c r="AW581" s="134"/>
      <c r="AX581" s="351"/>
      <c r="AY581" s="351"/>
      <c r="AZ581" s="134"/>
      <c r="BA581" s="134"/>
      <c r="BB581" s="134"/>
      <c r="BC581" s="134"/>
      <c r="BD581" s="365"/>
      <c r="BE581" s="134"/>
      <c r="BF581" s="160"/>
      <c r="BG581" s="160"/>
      <c r="BH581" s="160"/>
      <c r="BI581" s="160"/>
      <c r="BJ581" s="160"/>
      <c r="BK581" s="160"/>
    </row>
    <row r="582" spans="39:63" customFormat="1" x14ac:dyDescent="0.2">
      <c r="AM582" s="627"/>
      <c r="AN582" s="627"/>
      <c r="AO582" s="627"/>
      <c r="AP582" s="627"/>
      <c r="AQ582" s="227"/>
      <c r="AR582" s="227"/>
      <c r="AS582" s="227"/>
      <c r="AT582" s="348"/>
      <c r="AU582" s="134"/>
      <c r="AV582" s="347"/>
      <c r="AW582" s="134"/>
      <c r="AX582" s="351"/>
      <c r="AY582" s="351"/>
      <c r="AZ582" s="134"/>
      <c r="BA582" s="134"/>
      <c r="BB582" s="134"/>
      <c r="BC582" s="134"/>
      <c r="BD582" s="365"/>
      <c r="BE582" s="134"/>
      <c r="BF582" s="160"/>
      <c r="BG582" s="160"/>
      <c r="BH582" s="160"/>
      <c r="BI582" s="160"/>
      <c r="BJ582" s="160"/>
      <c r="BK582" s="160"/>
    </row>
    <row r="583" spans="39:63" customFormat="1" x14ac:dyDescent="0.2">
      <c r="AM583" s="627"/>
      <c r="AN583" s="627"/>
      <c r="AO583" s="627"/>
      <c r="AP583" s="627"/>
      <c r="AQ583" s="227"/>
      <c r="AR583" s="227"/>
      <c r="AS583" s="227"/>
      <c r="AT583" s="348"/>
      <c r="AU583" s="134"/>
      <c r="AV583" s="347"/>
      <c r="AW583" s="134"/>
      <c r="AX583" s="351"/>
      <c r="AY583" s="351"/>
      <c r="AZ583" s="134"/>
      <c r="BA583" s="134"/>
      <c r="BB583" s="134"/>
      <c r="BC583" s="134"/>
      <c r="BD583" s="365"/>
      <c r="BE583" s="134"/>
      <c r="BF583" s="160"/>
      <c r="BG583" s="160"/>
      <c r="BH583" s="160"/>
      <c r="BI583" s="160"/>
      <c r="BJ583" s="160"/>
      <c r="BK583" s="160"/>
    </row>
    <row r="584" spans="39:63" customFormat="1" x14ac:dyDescent="0.2">
      <c r="AM584" s="627"/>
      <c r="AN584" s="627"/>
      <c r="AO584" s="627"/>
      <c r="AP584" s="627"/>
      <c r="AQ584" s="227"/>
      <c r="AR584" s="227"/>
      <c r="AS584" s="227"/>
      <c r="AT584" s="348"/>
      <c r="AU584" s="134"/>
      <c r="AV584" s="347"/>
      <c r="AW584" s="134"/>
      <c r="AX584" s="351"/>
      <c r="AY584" s="351"/>
      <c r="AZ584" s="134"/>
      <c r="BA584" s="134"/>
      <c r="BB584" s="134"/>
      <c r="BC584" s="134"/>
      <c r="BD584" s="365"/>
      <c r="BE584" s="134"/>
      <c r="BF584" s="160"/>
      <c r="BG584" s="160"/>
      <c r="BH584" s="160"/>
      <c r="BI584" s="160"/>
      <c r="BJ584" s="160"/>
      <c r="BK584" s="160"/>
    </row>
    <row r="585" spans="39:63" customFormat="1" x14ac:dyDescent="0.2">
      <c r="AM585" s="627"/>
      <c r="AN585" s="627"/>
      <c r="AO585" s="627"/>
      <c r="AP585" s="627"/>
      <c r="AQ585" s="227"/>
      <c r="AR585" s="227"/>
      <c r="AS585" s="227"/>
      <c r="AT585" s="348"/>
      <c r="AU585" s="134"/>
      <c r="AV585" s="347"/>
      <c r="AW585" s="134"/>
      <c r="AX585" s="351"/>
      <c r="AY585" s="351"/>
      <c r="AZ585" s="134"/>
      <c r="BA585" s="134"/>
      <c r="BB585" s="134"/>
      <c r="BC585" s="134"/>
      <c r="BD585" s="365"/>
      <c r="BE585" s="134"/>
      <c r="BF585" s="160"/>
      <c r="BG585" s="160"/>
      <c r="BH585" s="160"/>
      <c r="BI585" s="160"/>
      <c r="BJ585" s="160"/>
      <c r="BK585" s="160"/>
    </row>
    <row r="586" spans="39:63" customFormat="1" x14ac:dyDescent="0.2">
      <c r="AM586" s="627"/>
      <c r="AN586" s="627"/>
      <c r="AO586" s="627"/>
      <c r="AP586" s="627"/>
      <c r="AQ586" s="227"/>
      <c r="AR586" s="227"/>
      <c r="AS586" s="227"/>
      <c r="AT586" s="348"/>
      <c r="AU586" s="134"/>
      <c r="AV586" s="347"/>
      <c r="AW586" s="134"/>
      <c r="AX586" s="351"/>
      <c r="AY586" s="351"/>
      <c r="AZ586" s="134"/>
      <c r="BA586" s="134"/>
      <c r="BB586" s="134"/>
      <c r="BC586" s="134"/>
      <c r="BD586" s="365"/>
      <c r="BE586" s="134"/>
      <c r="BF586" s="160"/>
      <c r="BG586" s="160"/>
      <c r="BH586" s="160"/>
      <c r="BI586" s="160"/>
      <c r="BJ586" s="160"/>
      <c r="BK586" s="160"/>
    </row>
    <row r="587" spans="39:63" customFormat="1" x14ac:dyDescent="0.2">
      <c r="AM587" s="627"/>
      <c r="AN587" s="627"/>
      <c r="AO587" s="627"/>
      <c r="AP587" s="627"/>
      <c r="AQ587" s="227"/>
      <c r="AR587" s="227"/>
      <c r="AS587" s="227"/>
      <c r="AT587" s="348"/>
      <c r="AU587" s="134"/>
      <c r="AV587" s="347"/>
      <c r="AW587" s="134"/>
      <c r="AX587" s="351"/>
      <c r="AY587" s="351"/>
      <c r="AZ587" s="134"/>
      <c r="BA587" s="134"/>
      <c r="BB587" s="134"/>
      <c r="BC587" s="134"/>
      <c r="BD587" s="365"/>
      <c r="BE587" s="134"/>
      <c r="BF587" s="160"/>
      <c r="BG587" s="160"/>
      <c r="BH587" s="160"/>
      <c r="BI587" s="160"/>
      <c r="BJ587" s="160"/>
      <c r="BK587" s="160"/>
    </row>
    <row r="588" spans="39:63" customFormat="1" x14ac:dyDescent="0.2">
      <c r="AM588" s="627"/>
      <c r="AN588" s="627"/>
      <c r="AO588" s="627"/>
      <c r="AP588" s="627"/>
      <c r="AQ588" s="227"/>
      <c r="AR588" s="227"/>
      <c r="AS588" s="227"/>
      <c r="AT588" s="348"/>
      <c r="AU588" s="134"/>
      <c r="AV588" s="347"/>
      <c r="AW588" s="134"/>
      <c r="AX588" s="351"/>
      <c r="AY588" s="351"/>
      <c r="AZ588" s="134"/>
      <c r="BA588" s="134"/>
      <c r="BB588" s="134"/>
      <c r="BC588" s="134"/>
      <c r="BD588" s="365"/>
      <c r="BE588" s="134"/>
      <c r="BF588" s="160"/>
      <c r="BG588" s="160"/>
      <c r="BH588" s="160"/>
      <c r="BI588" s="160"/>
      <c r="BJ588" s="160"/>
      <c r="BK588" s="160"/>
    </row>
    <row r="589" spans="39:63" customFormat="1" x14ac:dyDescent="0.2">
      <c r="AM589" s="627"/>
      <c r="AN589" s="627"/>
      <c r="AO589" s="627"/>
      <c r="AP589" s="627"/>
      <c r="AQ589" s="227"/>
      <c r="AR589" s="227"/>
      <c r="AS589" s="227"/>
      <c r="AT589" s="348"/>
      <c r="AU589" s="134"/>
      <c r="AV589" s="347"/>
      <c r="AW589" s="134"/>
      <c r="AX589" s="351"/>
      <c r="AY589" s="351"/>
      <c r="AZ589" s="134"/>
      <c r="BA589" s="134"/>
      <c r="BB589" s="134"/>
      <c r="BC589" s="134"/>
      <c r="BD589" s="365"/>
      <c r="BE589" s="134"/>
      <c r="BF589" s="160"/>
      <c r="BG589" s="160"/>
      <c r="BH589" s="160"/>
      <c r="BI589" s="160"/>
      <c r="BJ589" s="160"/>
      <c r="BK589" s="160"/>
    </row>
    <row r="590" spans="39:63" customFormat="1" x14ac:dyDescent="0.2">
      <c r="AM590" s="627"/>
      <c r="AN590" s="627"/>
      <c r="AO590" s="627"/>
      <c r="AP590" s="627"/>
      <c r="AQ590" s="227"/>
      <c r="AR590" s="227"/>
      <c r="AS590" s="227"/>
      <c r="AT590" s="348"/>
      <c r="AU590" s="134"/>
      <c r="AV590" s="347"/>
      <c r="AW590" s="134"/>
      <c r="AX590" s="351"/>
      <c r="AY590" s="351"/>
      <c r="AZ590" s="134"/>
      <c r="BA590" s="134"/>
      <c r="BB590" s="134"/>
      <c r="BC590" s="134"/>
      <c r="BD590" s="365"/>
      <c r="BE590" s="134"/>
      <c r="BF590" s="160"/>
      <c r="BG590" s="160"/>
      <c r="BH590" s="160"/>
      <c r="BI590" s="160"/>
      <c r="BJ590" s="160"/>
      <c r="BK590" s="160"/>
    </row>
    <row r="591" spans="39:63" customFormat="1" x14ac:dyDescent="0.2">
      <c r="AM591" s="627"/>
      <c r="AN591" s="627"/>
      <c r="AO591" s="627"/>
      <c r="AP591" s="627"/>
      <c r="AQ591" s="227"/>
      <c r="AR591" s="227"/>
      <c r="AS591" s="227"/>
      <c r="AT591" s="348"/>
      <c r="AU591" s="134"/>
      <c r="AV591" s="347"/>
      <c r="AW591" s="134"/>
      <c r="AX591" s="351"/>
      <c r="AY591" s="351"/>
      <c r="AZ591" s="134"/>
      <c r="BA591" s="134"/>
      <c r="BB591" s="134"/>
      <c r="BC591" s="134"/>
      <c r="BD591" s="365"/>
      <c r="BE591" s="134"/>
      <c r="BF591" s="160"/>
      <c r="BG591" s="160"/>
      <c r="BH591" s="160"/>
      <c r="BI591" s="160"/>
      <c r="BJ591" s="160"/>
      <c r="BK591" s="160"/>
    </row>
    <row r="592" spans="39:63" customFormat="1" x14ac:dyDescent="0.2">
      <c r="AM592" s="627"/>
      <c r="AN592" s="627"/>
      <c r="AO592" s="627"/>
      <c r="AP592" s="627"/>
      <c r="AQ592" s="227"/>
      <c r="AR592" s="227"/>
      <c r="AS592" s="227"/>
      <c r="AT592" s="348"/>
      <c r="AU592" s="134"/>
      <c r="AV592" s="347"/>
      <c r="AW592" s="134"/>
      <c r="AX592" s="351"/>
      <c r="AY592" s="351"/>
      <c r="AZ592" s="134"/>
      <c r="BA592" s="134"/>
      <c r="BB592" s="134"/>
      <c r="BC592" s="134"/>
      <c r="BD592" s="365"/>
      <c r="BE592" s="134"/>
      <c r="BF592" s="160"/>
      <c r="BG592" s="160"/>
      <c r="BH592" s="160"/>
      <c r="BI592" s="160"/>
      <c r="BJ592" s="160"/>
      <c r="BK592" s="160"/>
    </row>
    <row r="593" spans="39:63" customFormat="1" x14ac:dyDescent="0.2">
      <c r="AM593" s="627"/>
      <c r="AN593" s="627"/>
      <c r="AO593" s="627"/>
      <c r="AP593" s="627"/>
      <c r="AQ593" s="227"/>
      <c r="AR593" s="227"/>
      <c r="AS593" s="227"/>
      <c r="AT593" s="348"/>
      <c r="AU593" s="134"/>
      <c r="AV593" s="347"/>
      <c r="AW593" s="134"/>
      <c r="AX593" s="351"/>
      <c r="AY593" s="351"/>
      <c r="AZ593" s="134"/>
      <c r="BA593" s="134"/>
      <c r="BB593" s="134"/>
      <c r="BC593" s="134"/>
      <c r="BD593" s="365"/>
      <c r="BE593" s="134"/>
      <c r="BF593" s="160"/>
      <c r="BG593" s="160"/>
      <c r="BH593" s="160"/>
      <c r="BI593" s="160"/>
      <c r="BJ593" s="160"/>
      <c r="BK593" s="160"/>
    </row>
    <row r="594" spans="39:63" customFormat="1" x14ac:dyDescent="0.2">
      <c r="AM594" s="627"/>
      <c r="AN594" s="627"/>
      <c r="AO594" s="627"/>
      <c r="AP594" s="627"/>
      <c r="AQ594" s="227"/>
      <c r="AR594" s="227"/>
      <c r="AS594" s="227"/>
      <c r="AT594" s="348"/>
      <c r="AU594" s="134"/>
      <c r="AV594" s="347"/>
      <c r="AW594" s="134"/>
      <c r="AX594" s="351"/>
      <c r="AY594" s="351"/>
      <c r="AZ594" s="134"/>
      <c r="BA594" s="134"/>
      <c r="BB594" s="134"/>
      <c r="BC594" s="134"/>
      <c r="BD594" s="365"/>
      <c r="BE594" s="134"/>
      <c r="BF594" s="160"/>
      <c r="BG594" s="160"/>
      <c r="BH594" s="160"/>
      <c r="BI594" s="160"/>
      <c r="BJ594" s="160"/>
      <c r="BK594" s="160"/>
    </row>
    <row r="595" spans="39:63" customFormat="1" x14ac:dyDescent="0.2">
      <c r="AM595" s="627"/>
      <c r="AN595" s="627"/>
      <c r="AO595" s="627"/>
      <c r="AP595" s="627"/>
      <c r="AQ595" s="227"/>
      <c r="AR595" s="227"/>
      <c r="AS595" s="227"/>
      <c r="AT595" s="348"/>
      <c r="AU595" s="134"/>
      <c r="AV595" s="347"/>
      <c r="AW595" s="134"/>
      <c r="AX595" s="351"/>
      <c r="AY595" s="351"/>
      <c r="AZ595" s="134"/>
      <c r="BA595" s="134"/>
      <c r="BB595" s="134"/>
      <c r="BC595" s="134"/>
      <c r="BD595" s="365"/>
      <c r="BE595" s="134"/>
      <c r="BF595" s="160"/>
      <c r="BG595" s="160"/>
      <c r="BH595" s="160"/>
      <c r="BI595" s="160"/>
      <c r="BJ595" s="160"/>
      <c r="BK595" s="160"/>
    </row>
    <row r="596" spans="39:63" customFormat="1" x14ac:dyDescent="0.2">
      <c r="AM596" s="627"/>
      <c r="AN596" s="627"/>
      <c r="AO596" s="627"/>
      <c r="AP596" s="627"/>
      <c r="AQ596" s="227"/>
      <c r="AR596" s="227"/>
      <c r="AS596" s="227"/>
      <c r="AT596" s="348"/>
      <c r="AU596" s="134"/>
      <c r="AV596" s="347"/>
      <c r="AW596" s="134"/>
      <c r="AX596" s="351"/>
      <c r="AY596" s="351"/>
      <c r="AZ596" s="134"/>
      <c r="BA596" s="134"/>
      <c r="BB596" s="134"/>
      <c r="BC596" s="134"/>
      <c r="BD596" s="365"/>
      <c r="BE596" s="134"/>
      <c r="BF596" s="160"/>
      <c r="BG596" s="160"/>
      <c r="BH596" s="160"/>
      <c r="BI596" s="160"/>
      <c r="BJ596" s="160"/>
      <c r="BK596" s="160"/>
    </row>
    <row r="597" spans="39:63" customFormat="1" x14ac:dyDescent="0.2">
      <c r="AM597" s="627"/>
      <c r="AN597" s="627"/>
      <c r="AO597" s="627"/>
      <c r="AP597" s="627"/>
      <c r="AQ597" s="227"/>
      <c r="AR597" s="227"/>
      <c r="AS597" s="227"/>
      <c r="AT597" s="348"/>
      <c r="AU597" s="134"/>
      <c r="AV597" s="347"/>
      <c r="AW597" s="134"/>
      <c r="AX597" s="351"/>
      <c r="AY597" s="351"/>
      <c r="AZ597" s="134"/>
      <c r="BA597" s="134"/>
      <c r="BB597" s="134"/>
      <c r="BC597" s="134"/>
      <c r="BD597" s="365"/>
      <c r="BE597" s="134"/>
      <c r="BF597" s="160"/>
      <c r="BG597" s="160"/>
      <c r="BH597" s="160"/>
      <c r="BI597" s="160"/>
      <c r="BJ597" s="160"/>
      <c r="BK597" s="160"/>
    </row>
    <row r="598" spans="39:63" customFormat="1" x14ac:dyDescent="0.2">
      <c r="AM598" s="627"/>
      <c r="AN598" s="627"/>
      <c r="AO598" s="627"/>
      <c r="AP598" s="627"/>
      <c r="AQ598" s="227"/>
      <c r="AR598" s="227"/>
      <c r="AS598" s="227"/>
      <c r="AT598" s="348"/>
      <c r="AU598" s="134"/>
      <c r="AV598" s="347"/>
      <c r="AW598" s="134"/>
      <c r="AX598" s="351"/>
      <c r="AY598" s="351"/>
      <c r="AZ598" s="134"/>
      <c r="BA598" s="134"/>
      <c r="BB598" s="134"/>
      <c r="BC598" s="134"/>
      <c r="BD598" s="365"/>
      <c r="BE598" s="134"/>
      <c r="BF598" s="160"/>
      <c r="BG598" s="160"/>
      <c r="BH598" s="160"/>
      <c r="BI598" s="160"/>
      <c r="BJ598" s="160"/>
      <c r="BK598" s="160"/>
    </row>
    <row r="599" spans="39:63" customFormat="1" x14ac:dyDescent="0.2">
      <c r="AM599" s="627"/>
      <c r="AN599" s="627"/>
      <c r="AO599" s="627"/>
      <c r="AP599" s="627"/>
      <c r="AQ599" s="227"/>
      <c r="AR599" s="227"/>
      <c r="AS599" s="227"/>
      <c r="AT599" s="348"/>
      <c r="AU599" s="134"/>
      <c r="AV599" s="347"/>
      <c r="AW599" s="134"/>
      <c r="AX599" s="351"/>
      <c r="AY599" s="351"/>
      <c r="AZ599" s="134"/>
      <c r="BA599" s="134"/>
      <c r="BB599" s="134"/>
      <c r="BC599" s="134"/>
      <c r="BD599" s="365"/>
      <c r="BE599" s="134"/>
      <c r="BF599" s="160"/>
      <c r="BG599" s="160"/>
      <c r="BH599" s="160"/>
      <c r="BI599" s="160"/>
      <c r="BJ599" s="160"/>
      <c r="BK599" s="160"/>
    </row>
    <row r="600" spans="39:63" customFormat="1" x14ac:dyDescent="0.2">
      <c r="AM600" s="627"/>
      <c r="AN600" s="627"/>
      <c r="AO600" s="627"/>
      <c r="AP600" s="627"/>
      <c r="AQ600" s="227"/>
      <c r="AR600" s="227"/>
      <c r="AS600" s="227"/>
      <c r="AT600" s="348"/>
      <c r="AU600" s="134"/>
      <c r="AV600" s="347"/>
      <c r="AW600" s="134"/>
      <c r="AX600" s="351"/>
      <c r="AY600" s="351"/>
      <c r="AZ600" s="134"/>
      <c r="BA600" s="134"/>
      <c r="BB600" s="134"/>
      <c r="BC600" s="134"/>
      <c r="BD600" s="365"/>
      <c r="BE600" s="134"/>
      <c r="BF600" s="160"/>
      <c r="BG600" s="160"/>
      <c r="BH600" s="160"/>
      <c r="BI600" s="160"/>
      <c r="BJ600" s="160"/>
      <c r="BK600" s="160"/>
    </row>
    <row r="601" spans="39:63" customFormat="1" x14ac:dyDescent="0.2">
      <c r="AM601" s="627"/>
      <c r="AN601" s="627"/>
      <c r="AO601" s="627"/>
      <c r="AP601" s="627"/>
      <c r="AQ601" s="227"/>
      <c r="AR601" s="227"/>
      <c r="AS601" s="227"/>
      <c r="AT601" s="348"/>
      <c r="AU601" s="134"/>
      <c r="AV601" s="347"/>
      <c r="AW601" s="134"/>
      <c r="AX601" s="351"/>
      <c r="AY601" s="351"/>
      <c r="AZ601" s="134"/>
      <c r="BA601" s="134"/>
      <c r="BB601" s="134"/>
      <c r="BC601" s="134"/>
      <c r="BD601" s="365"/>
      <c r="BE601" s="134"/>
      <c r="BF601" s="160"/>
      <c r="BG601" s="160"/>
      <c r="BH601" s="160"/>
      <c r="BI601" s="160"/>
      <c r="BJ601" s="160"/>
      <c r="BK601" s="160"/>
    </row>
    <row r="602" spans="39:63" customFormat="1" x14ac:dyDescent="0.2">
      <c r="AM602" s="627"/>
      <c r="AN602" s="627"/>
      <c r="AO602" s="627"/>
      <c r="AP602" s="627"/>
      <c r="AQ602" s="227"/>
      <c r="AR602" s="227"/>
      <c r="AS602" s="227"/>
      <c r="AT602" s="348"/>
      <c r="AU602" s="134"/>
      <c r="AV602" s="347"/>
      <c r="AW602" s="134"/>
      <c r="AX602" s="351"/>
      <c r="AY602" s="351"/>
      <c r="AZ602" s="134"/>
      <c r="BA602" s="134"/>
      <c r="BB602" s="134"/>
      <c r="BC602" s="134"/>
      <c r="BD602" s="365"/>
      <c r="BE602" s="134"/>
      <c r="BF602" s="160"/>
      <c r="BG602" s="160"/>
      <c r="BH602" s="160"/>
      <c r="BI602" s="160"/>
      <c r="BJ602" s="160"/>
      <c r="BK602" s="160"/>
    </row>
    <row r="603" spans="39:63" customFormat="1" x14ac:dyDescent="0.2">
      <c r="AM603" s="627"/>
      <c r="AN603" s="627"/>
      <c r="AO603" s="627"/>
      <c r="AP603" s="627"/>
      <c r="AQ603" s="227"/>
      <c r="AR603" s="227"/>
      <c r="AS603" s="227"/>
      <c r="AT603" s="348"/>
      <c r="AU603" s="134"/>
      <c r="AV603" s="347"/>
      <c r="AW603" s="134"/>
      <c r="AX603" s="351"/>
      <c r="AY603" s="351"/>
      <c r="AZ603" s="134"/>
      <c r="BA603" s="134"/>
      <c r="BB603" s="134"/>
      <c r="BC603" s="134"/>
      <c r="BD603" s="365"/>
      <c r="BE603" s="134"/>
      <c r="BF603" s="160"/>
      <c r="BG603" s="160"/>
      <c r="BH603" s="160"/>
      <c r="BI603" s="160"/>
      <c r="BJ603" s="160"/>
      <c r="BK603" s="160"/>
    </row>
    <row r="604" spans="39:63" customFormat="1" x14ac:dyDescent="0.2">
      <c r="AM604" s="627"/>
      <c r="AN604" s="627"/>
      <c r="AO604" s="627"/>
      <c r="AP604" s="627"/>
      <c r="AQ604" s="227"/>
      <c r="AR604" s="227"/>
      <c r="AS604" s="227"/>
      <c r="AT604" s="348"/>
      <c r="AU604" s="134"/>
      <c r="AV604" s="347"/>
      <c r="AW604" s="134"/>
      <c r="AX604" s="351"/>
      <c r="AY604" s="351"/>
      <c r="AZ604" s="134"/>
      <c r="BA604" s="134"/>
      <c r="BB604" s="134"/>
      <c r="BC604" s="134"/>
      <c r="BD604" s="365"/>
      <c r="BE604" s="134"/>
      <c r="BF604" s="160"/>
      <c r="BG604" s="160"/>
      <c r="BH604" s="160"/>
      <c r="BI604" s="160"/>
      <c r="BJ604" s="160"/>
      <c r="BK604" s="160"/>
    </row>
    <row r="605" spans="39:63" customFormat="1" x14ac:dyDescent="0.2">
      <c r="AM605" s="627"/>
      <c r="AN605" s="627"/>
      <c r="AO605" s="627"/>
      <c r="AP605" s="627"/>
      <c r="AQ605" s="227"/>
      <c r="AR605" s="227"/>
      <c r="AS605" s="227"/>
      <c r="AT605" s="348"/>
      <c r="AU605" s="134"/>
      <c r="AV605" s="347"/>
      <c r="AW605" s="134"/>
      <c r="AX605" s="351"/>
      <c r="AY605" s="351"/>
      <c r="AZ605" s="134"/>
      <c r="BA605" s="134"/>
      <c r="BB605" s="134"/>
      <c r="BC605" s="134"/>
      <c r="BD605" s="365"/>
      <c r="BE605" s="134"/>
      <c r="BF605" s="160"/>
      <c r="BG605" s="160"/>
      <c r="BH605" s="160"/>
      <c r="BI605" s="160"/>
      <c r="BJ605" s="160"/>
      <c r="BK605" s="160"/>
    </row>
    <row r="606" spans="39:63" customFormat="1" x14ac:dyDescent="0.2">
      <c r="AM606" s="627"/>
      <c r="AN606" s="627"/>
      <c r="AO606" s="627"/>
      <c r="AP606" s="627"/>
      <c r="AQ606" s="227"/>
      <c r="AR606" s="227"/>
      <c r="AS606" s="227"/>
      <c r="AT606" s="348"/>
      <c r="AU606" s="134"/>
      <c r="AV606" s="347"/>
      <c r="AW606" s="134"/>
      <c r="AX606" s="351"/>
      <c r="AY606" s="351"/>
      <c r="AZ606" s="134"/>
      <c r="BA606" s="134"/>
      <c r="BB606" s="134"/>
      <c r="BC606" s="134"/>
      <c r="BD606" s="365"/>
      <c r="BE606" s="134"/>
      <c r="BF606" s="160"/>
      <c r="BG606" s="160"/>
      <c r="BH606" s="160"/>
      <c r="BI606" s="160"/>
      <c r="BJ606" s="160"/>
      <c r="BK606" s="160"/>
    </row>
    <row r="607" spans="39:63" customFormat="1" x14ac:dyDescent="0.2">
      <c r="AM607" s="627"/>
      <c r="AN607" s="627"/>
      <c r="AO607" s="627"/>
      <c r="AP607" s="627"/>
      <c r="AQ607" s="227"/>
      <c r="AR607" s="227"/>
      <c r="AS607" s="227"/>
      <c r="AT607" s="348"/>
      <c r="AU607" s="134"/>
      <c r="AV607" s="347"/>
      <c r="AW607" s="134"/>
      <c r="AX607" s="351"/>
      <c r="AY607" s="351"/>
      <c r="AZ607" s="134"/>
      <c r="BA607" s="134"/>
      <c r="BB607" s="134"/>
      <c r="BC607" s="134"/>
      <c r="BD607" s="365"/>
      <c r="BE607" s="134"/>
      <c r="BF607" s="160"/>
      <c r="BG607" s="160"/>
      <c r="BH607" s="160"/>
      <c r="BI607" s="160"/>
      <c r="BJ607" s="160"/>
      <c r="BK607" s="160"/>
    </row>
    <row r="608" spans="39:63" customFormat="1" x14ac:dyDescent="0.2">
      <c r="AM608" s="627"/>
      <c r="AN608" s="627"/>
      <c r="AO608" s="627"/>
      <c r="AP608" s="627"/>
      <c r="AQ608" s="227"/>
      <c r="AR608" s="227"/>
      <c r="AS608" s="227"/>
      <c r="AT608" s="348"/>
      <c r="AU608" s="134"/>
      <c r="AV608" s="347"/>
      <c r="AW608" s="134"/>
      <c r="AX608" s="351"/>
      <c r="AY608" s="351"/>
      <c r="AZ608" s="134"/>
      <c r="BA608" s="134"/>
      <c r="BB608" s="134"/>
      <c r="BC608" s="134"/>
      <c r="BD608" s="365"/>
      <c r="BE608" s="134"/>
      <c r="BF608" s="160"/>
      <c r="BG608" s="160"/>
      <c r="BH608" s="160"/>
      <c r="BI608" s="160"/>
      <c r="BJ608" s="160"/>
      <c r="BK608" s="160"/>
    </row>
    <row r="609" spans="39:63" customFormat="1" x14ac:dyDescent="0.2">
      <c r="AM609" s="627"/>
      <c r="AN609" s="627"/>
      <c r="AO609" s="627"/>
      <c r="AP609" s="627"/>
      <c r="AQ609" s="227"/>
      <c r="AR609" s="227"/>
      <c r="AS609" s="227"/>
      <c r="AT609" s="348"/>
      <c r="AU609" s="134"/>
      <c r="AV609" s="347"/>
      <c r="AW609" s="134"/>
      <c r="AX609" s="351"/>
      <c r="AY609" s="351"/>
      <c r="AZ609" s="134"/>
      <c r="BA609" s="134"/>
      <c r="BB609" s="134"/>
      <c r="BC609" s="134"/>
      <c r="BD609" s="365"/>
      <c r="BE609" s="134"/>
      <c r="BF609" s="160"/>
      <c r="BG609" s="160"/>
      <c r="BH609" s="160"/>
      <c r="BI609" s="160"/>
      <c r="BJ609" s="160"/>
      <c r="BK609" s="160"/>
    </row>
    <row r="610" spans="39:63" customFormat="1" x14ac:dyDescent="0.2">
      <c r="AM610" s="627"/>
      <c r="AN610" s="627"/>
      <c r="AO610" s="627"/>
      <c r="AP610" s="627"/>
      <c r="AQ610" s="227"/>
      <c r="AR610" s="227"/>
      <c r="AS610" s="227"/>
      <c r="AT610" s="348"/>
      <c r="AU610" s="134"/>
      <c r="AV610" s="347"/>
      <c r="AW610" s="134"/>
      <c r="AX610" s="351"/>
      <c r="AY610" s="351"/>
      <c r="AZ610" s="134"/>
      <c r="BA610" s="134"/>
      <c r="BB610" s="134"/>
      <c r="BC610" s="134"/>
      <c r="BD610" s="365"/>
      <c r="BE610" s="134"/>
      <c r="BF610" s="160"/>
      <c r="BG610" s="160"/>
      <c r="BH610" s="160"/>
      <c r="BI610" s="160"/>
      <c r="BJ610" s="160"/>
      <c r="BK610" s="160"/>
    </row>
    <row r="611" spans="39:63" customFormat="1" x14ac:dyDescent="0.2">
      <c r="AM611" s="627"/>
      <c r="AN611" s="627"/>
      <c r="AO611" s="627"/>
      <c r="AP611" s="627"/>
      <c r="AQ611" s="227"/>
      <c r="AR611" s="227"/>
      <c r="AS611" s="227"/>
      <c r="AT611" s="348"/>
      <c r="AU611" s="134"/>
      <c r="AV611" s="347"/>
      <c r="AW611" s="134"/>
      <c r="AX611" s="351"/>
      <c r="AY611" s="351"/>
      <c r="AZ611" s="134"/>
      <c r="BA611" s="134"/>
      <c r="BB611" s="134"/>
      <c r="BC611" s="134"/>
      <c r="BD611" s="365"/>
      <c r="BE611" s="134"/>
      <c r="BF611" s="160"/>
      <c r="BG611" s="160"/>
      <c r="BH611" s="160"/>
      <c r="BI611" s="160"/>
      <c r="BJ611" s="160"/>
      <c r="BK611" s="160"/>
    </row>
    <row r="612" spans="39:63" customFormat="1" x14ac:dyDescent="0.2">
      <c r="AM612" s="627"/>
      <c r="AN612" s="627"/>
      <c r="AO612" s="627"/>
      <c r="AP612" s="627"/>
      <c r="AQ612" s="227"/>
      <c r="AR612" s="227"/>
      <c r="AS612" s="227"/>
      <c r="AT612" s="348"/>
      <c r="AU612" s="134"/>
      <c r="AV612" s="347"/>
      <c r="AW612" s="134"/>
      <c r="AX612" s="351"/>
      <c r="AY612" s="351"/>
      <c r="AZ612" s="134"/>
      <c r="BA612" s="134"/>
      <c r="BB612" s="134"/>
      <c r="BC612" s="134"/>
      <c r="BD612" s="365"/>
      <c r="BE612" s="134"/>
      <c r="BF612" s="160"/>
      <c r="BG612" s="160"/>
      <c r="BH612" s="160"/>
      <c r="BI612" s="160"/>
      <c r="BJ612" s="160"/>
      <c r="BK612" s="160"/>
    </row>
    <row r="613" spans="39:63" customFormat="1" x14ac:dyDescent="0.2">
      <c r="AM613" s="627"/>
      <c r="AN613" s="627"/>
      <c r="AO613" s="627"/>
      <c r="AP613" s="627"/>
      <c r="AQ613" s="227"/>
      <c r="AR613" s="227"/>
      <c r="AS613" s="227"/>
      <c r="AT613" s="348"/>
      <c r="AU613" s="134"/>
      <c r="AV613" s="347"/>
      <c r="AW613" s="134"/>
      <c r="AX613" s="351"/>
      <c r="AY613" s="351"/>
      <c r="AZ613" s="134"/>
      <c r="BA613" s="134"/>
      <c r="BB613" s="134"/>
      <c r="BC613" s="134"/>
      <c r="BD613" s="365"/>
      <c r="BE613" s="134"/>
      <c r="BF613" s="160"/>
      <c r="BG613" s="160"/>
      <c r="BH613" s="160"/>
      <c r="BI613" s="160"/>
      <c r="BJ613" s="160"/>
      <c r="BK613" s="160"/>
    </row>
    <row r="614" spans="39:63" customFormat="1" x14ac:dyDescent="0.2">
      <c r="AM614" s="627"/>
      <c r="AN614" s="627"/>
      <c r="AO614" s="627"/>
      <c r="AP614" s="627"/>
      <c r="AQ614" s="227"/>
      <c r="AR614" s="227"/>
      <c r="AS614" s="227"/>
      <c r="AT614" s="348"/>
      <c r="AU614" s="134"/>
      <c r="AV614" s="347"/>
      <c r="AW614" s="134"/>
      <c r="AX614" s="351"/>
      <c r="AY614" s="351"/>
      <c r="AZ614" s="134"/>
      <c r="BA614" s="134"/>
      <c r="BB614" s="134"/>
      <c r="BC614" s="134"/>
      <c r="BD614" s="365"/>
      <c r="BE614" s="134"/>
      <c r="BF614" s="160"/>
      <c r="BG614" s="160"/>
      <c r="BH614" s="160"/>
      <c r="BI614" s="160"/>
      <c r="BJ614" s="160"/>
      <c r="BK614" s="160"/>
    </row>
    <row r="615" spans="39:63" customFormat="1" x14ac:dyDescent="0.2">
      <c r="AM615" s="627"/>
      <c r="AN615" s="627"/>
      <c r="AO615" s="627"/>
      <c r="AP615" s="627"/>
      <c r="AQ615" s="227"/>
      <c r="AR615" s="227"/>
      <c r="AS615" s="227"/>
      <c r="AT615" s="348"/>
      <c r="AU615" s="134"/>
      <c r="AV615" s="347"/>
      <c r="AW615" s="134"/>
      <c r="AX615" s="351"/>
      <c r="AY615" s="351"/>
      <c r="AZ615" s="134"/>
      <c r="BA615" s="134"/>
      <c r="BB615" s="134"/>
      <c r="BC615" s="134"/>
      <c r="BD615" s="365"/>
      <c r="BE615" s="134"/>
      <c r="BF615" s="160"/>
      <c r="BG615" s="160"/>
      <c r="BH615" s="160"/>
      <c r="BI615" s="160"/>
      <c r="BJ615" s="160"/>
      <c r="BK615" s="160"/>
    </row>
    <row r="616" spans="39:63" customFormat="1" x14ac:dyDescent="0.2">
      <c r="AM616" s="627"/>
      <c r="AN616" s="627"/>
      <c r="AO616" s="627"/>
      <c r="AP616" s="627"/>
      <c r="AQ616" s="227"/>
      <c r="AR616" s="227"/>
      <c r="AS616" s="227"/>
      <c r="AT616" s="348"/>
      <c r="AU616" s="134"/>
      <c r="AV616" s="347"/>
      <c r="AW616" s="134"/>
      <c r="AX616" s="351"/>
      <c r="AY616" s="351"/>
      <c r="AZ616" s="134"/>
      <c r="BA616" s="134"/>
      <c r="BB616" s="134"/>
      <c r="BC616" s="134"/>
      <c r="BD616" s="365"/>
      <c r="BE616" s="134"/>
      <c r="BF616" s="160"/>
      <c r="BG616" s="160"/>
      <c r="BH616" s="160"/>
      <c r="BI616" s="160"/>
      <c r="BJ616" s="160"/>
      <c r="BK616" s="160"/>
    </row>
    <row r="617" spans="39:63" customFormat="1" x14ac:dyDescent="0.2">
      <c r="AM617" s="627"/>
      <c r="AN617" s="627"/>
      <c r="AO617" s="627"/>
      <c r="AP617" s="627"/>
      <c r="AQ617" s="227"/>
      <c r="AR617" s="227"/>
      <c r="AS617" s="227"/>
      <c r="AT617" s="348"/>
      <c r="AU617" s="134"/>
      <c r="AV617" s="347"/>
      <c r="AW617" s="134"/>
      <c r="AX617" s="351"/>
      <c r="AY617" s="351"/>
      <c r="AZ617" s="134"/>
      <c r="BA617" s="134"/>
      <c r="BB617" s="134"/>
      <c r="BC617" s="134"/>
      <c r="BD617" s="365"/>
      <c r="BE617" s="134"/>
      <c r="BF617" s="160"/>
      <c r="BG617" s="160"/>
      <c r="BH617" s="160"/>
      <c r="BI617" s="160"/>
      <c r="BJ617" s="160"/>
      <c r="BK617" s="160"/>
    </row>
    <row r="618" spans="39:63" customFormat="1" x14ac:dyDescent="0.2">
      <c r="AM618" s="627"/>
      <c r="AN618" s="627"/>
      <c r="AO618" s="627"/>
      <c r="AP618" s="627"/>
      <c r="AQ618" s="227"/>
      <c r="AR618" s="227"/>
      <c r="AS618" s="227"/>
      <c r="AT618" s="348"/>
      <c r="AU618" s="134"/>
      <c r="AV618" s="347"/>
      <c r="AW618" s="134"/>
      <c r="AX618" s="351"/>
      <c r="AY618" s="351"/>
      <c r="AZ618" s="134"/>
      <c r="BA618" s="134"/>
      <c r="BB618" s="134"/>
      <c r="BC618" s="134"/>
      <c r="BD618" s="365"/>
      <c r="BE618" s="134"/>
      <c r="BF618" s="160"/>
      <c r="BG618" s="160"/>
      <c r="BH618" s="160"/>
      <c r="BI618" s="160"/>
      <c r="BJ618" s="160"/>
      <c r="BK618" s="160"/>
    </row>
    <row r="619" spans="39:63" customFormat="1" x14ac:dyDescent="0.2">
      <c r="AM619" s="627"/>
      <c r="AN619" s="627"/>
      <c r="AO619" s="627"/>
      <c r="AP619" s="627"/>
      <c r="AQ619" s="227"/>
      <c r="AR619" s="227"/>
      <c r="AS619" s="227"/>
      <c r="AT619" s="348"/>
      <c r="AU619" s="134"/>
      <c r="AV619" s="347"/>
      <c r="AW619" s="134"/>
      <c r="AX619" s="351"/>
      <c r="AY619" s="351"/>
      <c r="AZ619" s="134"/>
      <c r="BA619" s="134"/>
      <c r="BB619" s="134"/>
      <c r="BC619" s="134"/>
      <c r="BD619" s="365"/>
      <c r="BE619" s="134"/>
      <c r="BF619" s="160"/>
      <c r="BG619" s="160"/>
      <c r="BH619" s="160"/>
      <c r="BI619" s="160"/>
      <c r="BJ619" s="160"/>
      <c r="BK619" s="160"/>
    </row>
    <row r="620" spans="39:63" customFormat="1" x14ac:dyDescent="0.2">
      <c r="AM620" s="627"/>
      <c r="AN620" s="627"/>
      <c r="AO620" s="627"/>
      <c r="AP620" s="627"/>
      <c r="AQ620" s="227"/>
      <c r="AR620" s="227"/>
      <c r="AS620" s="227"/>
      <c r="AT620" s="348"/>
      <c r="AU620" s="134"/>
      <c r="AV620" s="347"/>
      <c r="AW620" s="134"/>
      <c r="AX620" s="351"/>
      <c r="AY620" s="351"/>
      <c r="AZ620" s="134"/>
      <c r="BA620" s="134"/>
      <c r="BB620" s="134"/>
      <c r="BC620" s="134"/>
      <c r="BD620" s="365"/>
      <c r="BE620" s="134"/>
      <c r="BF620" s="160"/>
      <c r="BG620" s="160"/>
      <c r="BH620" s="160"/>
      <c r="BI620" s="160"/>
      <c r="BJ620" s="160"/>
      <c r="BK620" s="160"/>
    </row>
    <row r="621" spans="39:63" customFormat="1" x14ac:dyDescent="0.2">
      <c r="AM621" s="627"/>
      <c r="AN621" s="627"/>
      <c r="AO621" s="627"/>
      <c r="AP621" s="627"/>
      <c r="AQ621" s="227"/>
      <c r="AR621" s="227"/>
      <c r="AS621" s="227"/>
      <c r="AT621" s="348"/>
      <c r="AU621" s="134"/>
      <c r="AV621" s="347"/>
      <c r="AW621" s="134"/>
      <c r="AX621" s="351"/>
      <c r="AY621" s="351"/>
      <c r="AZ621" s="134"/>
      <c r="BA621" s="134"/>
      <c r="BB621" s="134"/>
      <c r="BC621" s="134"/>
      <c r="BD621" s="365"/>
      <c r="BE621" s="134"/>
      <c r="BF621" s="160"/>
      <c r="BG621" s="160"/>
      <c r="BH621" s="160"/>
      <c r="BI621" s="160"/>
      <c r="BJ621" s="160"/>
      <c r="BK621" s="160"/>
    </row>
    <row r="622" spans="39:63" customFormat="1" x14ac:dyDescent="0.2">
      <c r="AM622" s="627"/>
      <c r="AN622" s="627"/>
      <c r="AO622" s="627"/>
      <c r="AP622" s="627"/>
      <c r="AQ622" s="227"/>
      <c r="AR622" s="227"/>
      <c r="AS622" s="227"/>
      <c r="AT622" s="348"/>
      <c r="AU622" s="134"/>
      <c r="AV622" s="347"/>
      <c r="AW622" s="134"/>
      <c r="AX622" s="351"/>
      <c r="AY622" s="351"/>
      <c r="AZ622" s="134"/>
      <c r="BA622" s="134"/>
      <c r="BB622" s="134"/>
      <c r="BC622" s="134"/>
      <c r="BD622" s="365"/>
      <c r="BE622" s="134"/>
      <c r="BF622" s="160"/>
      <c r="BG622" s="160"/>
      <c r="BH622" s="160"/>
      <c r="BI622" s="160"/>
      <c r="BJ622" s="160"/>
      <c r="BK622" s="160"/>
    </row>
    <row r="623" spans="39:63" customFormat="1" x14ac:dyDescent="0.2">
      <c r="AM623" s="627"/>
      <c r="AN623" s="627"/>
      <c r="AO623" s="627"/>
      <c r="AP623" s="627"/>
      <c r="AQ623" s="227"/>
      <c r="AR623" s="227"/>
      <c r="AS623" s="227"/>
      <c r="AT623" s="348"/>
      <c r="AU623" s="134"/>
      <c r="AV623" s="347"/>
      <c r="AW623" s="134"/>
      <c r="AX623" s="351"/>
      <c r="AY623" s="351"/>
      <c r="AZ623" s="134"/>
      <c r="BA623" s="134"/>
      <c r="BB623" s="134"/>
      <c r="BC623" s="134"/>
      <c r="BD623" s="365"/>
      <c r="BE623" s="134"/>
      <c r="BF623" s="160"/>
      <c r="BG623" s="160"/>
      <c r="BH623" s="160"/>
      <c r="BI623" s="160"/>
      <c r="BJ623" s="160"/>
      <c r="BK623" s="160"/>
    </row>
    <row r="624" spans="39:63" customFormat="1" x14ac:dyDescent="0.2">
      <c r="AM624" s="627"/>
      <c r="AN624" s="627"/>
      <c r="AO624" s="627"/>
      <c r="AP624" s="627"/>
      <c r="AQ624" s="227"/>
      <c r="AR624" s="227"/>
      <c r="AS624" s="227"/>
      <c r="AT624" s="355"/>
      <c r="AU624" s="359"/>
      <c r="AV624" s="359"/>
      <c r="AW624" s="134"/>
      <c r="AX624" s="351"/>
      <c r="AY624" s="351"/>
      <c r="AZ624" s="359"/>
      <c r="BA624" s="359"/>
      <c r="BB624" s="359"/>
      <c r="BC624" s="359"/>
      <c r="BD624" s="366"/>
      <c r="BE624" s="134"/>
      <c r="BF624" s="160"/>
      <c r="BG624" s="160"/>
      <c r="BH624" s="160"/>
      <c r="BI624" s="160"/>
      <c r="BJ624" s="160"/>
      <c r="BK624" s="160"/>
    </row>
    <row r="625" spans="39:63" s="1" customFormat="1" x14ac:dyDescent="0.2">
      <c r="AM625" s="628"/>
      <c r="AN625" s="628"/>
      <c r="AO625" s="628"/>
      <c r="AP625" s="628"/>
      <c r="AQ625" s="227"/>
      <c r="AR625" s="227"/>
      <c r="AS625" s="227"/>
      <c r="AT625" s="355"/>
      <c r="AU625" s="359"/>
      <c r="AV625" s="359"/>
      <c r="AW625" s="134"/>
      <c r="AX625" s="351"/>
      <c r="AY625" s="351"/>
      <c r="AZ625" s="359"/>
      <c r="BA625" s="359"/>
      <c r="BB625" s="359"/>
      <c r="BC625" s="359"/>
      <c r="BD625" s="366"/>
      <c r="BE625" s="359"/>
      <c r="BF625" s="160"/>
      <c r="BG625" s="160"/>
      <c r="BH625" s="160"/>
      <c r="BI625" s="160"/>
      <c r="BJ625" s="160"/>
      <c r="BK625" s="160"/>
    </row>
    <row r="626" spans="39:63" s="1" customFormat="1" x14ac:dyDescent="0.2">
      <c r="AM626" s="628"/>
      <c r="AN626" s="628"/>
      <c r="AO626" s="628"/>
      <c r="AP626" s="628"/>
      <c r="AQ626" s="227"/>
      <c r="AR626" s="227"/>
      <c r="AS626" s="227"/>
      <c r="AT626" s="355"/>
      <c r="AU626" s="359"/>
      <c r="AV626" s="359"/>
      <c r="AW626" s="134"/>
      <c r="AX626" s="351"/>
      <c r="AY626" s="351"/>
      <c r="AZ626" s="359"/>
      <c r="BA626" s="359"/>
      <c r="BB626" s="359"/>
      <c r="BC626" s="359"/>
      <c r="BD626" s="366"/>
      <c r="BE626" s="359"/>
      <c r="BF626" s="160"/>
      <c r="BG626" s="160"/>
      <c r="BH626" s="160"/>
      <c r="BI626" s="160"/>
      <c r="BJ626" s="160"/>
      <c r="BK626" s="160"/>
    </row>
    <row r="627" spans="39:63" s="1" customFormat="1" x14ac:dyDescent="0.2">
      <c r="AM627" s="628"/>
      <c r="AN627" s="628"/>
      <c r="AO627" s="628"/>
      <c r="AP627" s="628"/>
      <c r="AQ627" s="227"/>
      <c r="AR627" s="227"/>
      <c r="AS627" s="227"/>
      <c r="AT627" s="355"/>
      <c r="AU627" s="359"/>
      <c r="AV627" s="359"/>
      <c r="AW627" s="134"/>
      <c r="AX627" s="351"/>
      <c r="AY627" s="351"/>
      <c r="AZ627" s="359"/>
      <c r="BA627" s="359"/>
      <c r="BB627" s="359"/>
      <c r="BC627" s="359"/>
      <c r="BD627" s="366"/>
      <c r="BE627" s="359"/>
      <c r="BF627" s="160"/>
      <c r="BG627" s="160"/>
      <c r="BH627" s="160"/>
      <c r="BI627" s="160"/>
      <c r="BJ627" s="160"/>
      <c r="BK627" s="160"/>
    </row>
    <row r="628" spans="39:63" s="1" customFormat="1" x14ac:dyDescent="0.2">
      <c r="AM628" s="628"/>
      <c r="AN628" s="628"/>
      <c r="AO628" s="628"/>
      <c r="AP628" s="628"/>
      <c r="AQ628" s="227"/>
      <c r="AR628" s="227"/>
      <c r="AS628" s="227"/>
      <c r="AT628" s="355"/>
      <c r="AU628" s="359"/>
      <c r="AV628" s="359"/>
      <c r="AW628" s="134"/>
      <c r="AX628" s="351"/>
      <c r="AY628" s="351"/>
      <c r="AZ628" s="359"/>
      <c r="BA628" s="359"/>
      <c r="BB628" s="359"/>
      <c r="BC628" s="359"/>
      <c r="BD628" s="366"/>
      <c r="BE628" s="359"/>
      <c r="BF628" s="160"/>
      <c r="BG628" s="160"/>
      <c r="BH628" s="160"/>
      <c r="BI628" s="160"/>
      <c r="BJ628" s="160"/>
      <c r="BK628" s="160"/>
    </row>
    <row r="629" spans="39:63" s="1" customFormat="1" x14ac:dyDescent="0.2">
      <c r="AM629" s="628"/>
      <c r="AN629" s="628"/>
      <c r="AO629" s="628"/>
      <c r="AP629" s="628"/>
      <c r="AQ629" s="227"/>
      <c r="AR629" s="227"/>
      <c r="AS629" s="227"/>
      <c r="AT629" s="355"/>
      <c r="AU629" s="359"/>
      <c r="AV629" s="359"/>
      <c r="AW629" s="134"/>
      <c r="AX629" s="351"/>
      <c r="AY629" s="351"/>
      <c r="AZ629" s="359"/>
      <c r="BA629" s="359"/>
      <c r="BB629" s="359"/>
      <c r="BC629" s="359"/>
      <c r="BD629" s="366"/>
      <c r="BE629" s="359"/>
      <c r="BF629" s="160"/>
      <c r="BG629" s="160"/>
      <c r="BH629" s="160"/>
      <c r="BI629" s="160"/>
      <c r="BJ629" s="160"/>
      <c r="BK629" s="160"/>
    </row>
    <row r="630" spans="39:63" s="1" customFormat="1" x14ac:dyDescent="0.2">
      <c r="AM630" s="628"/>
      <c r="AN630" s="628"/>
      <c r="AO630" s="628"/>
      <c r="AP630" s="628"/>
      <c r="AQ630" s="227"/>
      <c r="AR630" s="227"/>
      <c r="AS630" s="227"/>
      <c r="AT630" s="355"/>
      <c r="AU630" s="359"/>
      <c r="AV630" s="359"/>
      <c r="AW630" s="134"/>
      <c r="AX630" s="351"/>
      <c r="AY630" s="351"/>
      <c r="AZ630" s="359"/>
      <c r="BA630" s="359"/>
      <c r="BB630" s="359"/>
      <c r="BC630" s="359"/>
      <c r="BD630" s="366"/>
      <c r="BE630" s="359"/>
      <c r="BF630" s="160"/>
      <c r="BG630" s="160"/>
      <c r="BH630" s="160"/>
      <c r="BI630" s="160"/>
      <c r="BJ630" s="160"/>
      <c r="BK630" s="160"/>
    </row>
    <row r="631" spans="39:63" s="1" customFormat="1" x14ac:dyDescent="0.2">
      <c r="AM631" s="628"/>
      <c r="AN631" s="628"/>
      <c r="AO631" s="628"/>
      <c r="AP631" s="628"/>
      <c r="AQ631" s="227"/>
      <c r="AR631" s="227"/>
      <c r="AS631" s="227"/>
      <c r="AT631" s="355"/>
      <c r="AU631" s="359"/>
      <c r="AV631" s="359"/>
      <c r="AW631" s="359"/>
      <c r="AX631" s="351"/>
      <c r="AY631" s="351"/>
      <c r="AZ631" s="359"/>
      <c r="BA631" s="359"/>
      <c r="BB631" s="359"/>
      <c r="BC631" s="359"/>
      <c r="BD631" s="366"/>
      <c r="BE631" s="359"/>
      <c r="BF631" s="160"/>
      <c r="BG631" s="160"/>
      <c r="BH631" s="160"/>
      <c r="BI631" s="160"/>
      <c r="BJ631" s="160"/>
      <c r="BK631" s="160"/>
    </row>
    <row r="632" spans="39:63" s="1" customFormat="1" x14ac:dyDescent="0.2">
      <c r="AM632" s="628"/>
      <c r="AN632" s="628"/>
      <c r="AO632" s="628"/>
      <c r="AP632" s="628"/>
      <c r="AQ632" s="227"/>
      <c r="AR632" s="227"/>
      <c r="AS632" s="227"/>
      <c r="AT632" s="355"/>
      <c r="AU632" s="359"/>
      <c r="AV632" s="359"/>
      <c r="AW632" s="359"/>
      <c r="AX632" s="351"/>
      <c r="AY632" s="351"/>
      <c r="AZ632" s="359"/>
      <c r="BA632" s="359"/>
      <c r="BB632" s="359"/>
      <c r="BC632" s="359"/>
      <c r="BD632" s="366"/>
      <c r="BE632" s="359"/>
      <c r="BF632" s="160"/>
      <c r="BG632" s="160"/>
      <c r="BH632" s="160"/>
      <c r="BI632" s="160"/>
      <c r="BJ632" s="160"/>
      <c r="BK632" s="160"/>
    </row>
    <row r="633" spans="39:63" s="1" customFormat="1" x14ac:dyDescent="0.2">
      <c r="AM633" s="628"/>
      <c r="AN633" s="628"/>
      <c r="AO633" s="628"/>
      <c r="AP633" s="628"/>
      <c r="AQ633" s="227"/>
      <c r="AR633" s="227"/>
      <c r="AS633" s="227"/>
      <c r="AT633" s="355"/>
      <c r="AU633" s="359"/>
      <c r="AV633" s="359"/>
      <c r="AW633" s="359"/>
      <c r="AX633" s="351"/>
      <c r="AY633" s="351"/>
      <c r="AZ633" s="359"/>
      <c r="BA633" s="359"/>
      <c r="BB633" s="359"/>
      <c r="BC633" s="359"/>
      <c r="BD633" s="366"/>
      <c r="BE633" s="359"/>
      <c r="BF633" s="160"/>
      <c r="BG633" s="160"/>
      <c r="BH633" s="160"/>
      <c r="BI633" s="160"/>
      <c r="BJ633" s="160"/>
      <c r="BK633" s="160"/>
    </row>
    <row r="634" spans="39:63" s="1" customFormat="1" x14ac:dyDescent="0.2">
      <c r="AM634" s="628"/>
      <c r="AN634" s="628"/>
      <c r="AO634" s="628"/>
      <c r="AP634" s="628"/>
      <c r="AQ634" s="227"/>
      <c r="AR634" s="227"/>
      <c r="AS634" s="227"/>
      <c r="AT634" s="355"/>
      <c r="AU634" s="359"/>
      <c r="AV634" s="359"/>
      <c r="AW634" s="359"/>
      <c r="AX634" s="351"/>
      <c r="AY634" s="351"/>
      <c r="AZ634" s="359"/>
      <c r="BA634" s="359"/>
      <c r="BB634" s="359"/>
      <c r="BC634" s="359"/>
      <c r="BD634" s="366"/>
      <c r="BE634" s="359"/>
      <c r="BF634" s="160"/>
      <c r="BG634" s="160"/>
      <c r="BH634" s="160"/>
      <c r="BI634" s="160"/>
      <c r="BJ634" s="160"/>
      <c r="BK634" s="160"/>
    </row>
    <row r="635" spans="39:63" s="1" customFormat="1" x14ac:dyDescent="0.2">
      <c r="AM635" s="628"/>
      <c r="AN635" s="628"/>
      <c r="AO635" s="628"/>
      <c r="AP635" s="628"/>
      <c r="AQ635" s="227"/>
      <c r="AR635" s="227"/>
      <c r="AS635" s="227"/>
      <c r="AT635" s="355"/>
      <c r="AU635" s="359"/>
      <c r="AV635" s="359"/>
      <c r="AW635" s="359"/>
      <c r="AX635" s="351"/>
      <c r="AY635" s="351"/>
      <c r="AZ635" s="359"/>
      <c r="BA635" s="359"/>
      <c r="BB635" s="359"/>
      <c r="BC635" s="359"/>
      <c r="BD635" s="366"/>
      <c r="BE635" s="359"/>
      <c r="BF635" s="160"/>
      <c r="BG635" s="160"/>
      <c r="BH635" s="160"/>
      <c r="BI635" s="160"/>
      <c r="BJ635" s="160"/>
      <c r="BK635" s="160"/>
    </row>
    <row r="636" spans="39:63" s="1" customFormat="1" x14ac:dyDescent="0.2">
      <c r="AM636" s="628"/>
      <c r="AN636" s="628"/>
      <c r="AO636" s="628"/>
      <c r="AP636" s="628"/>
      <c r="AQ636" s="227"/>
      <c r="AR636" s="227"/>
      <c r="AS636" s="227"/>
      <c r="AT636" s="355"/>
      <c r="AU636" s="359"/>
      <c r="AV636" s="359"/>
      <c r="AW636" s="359"/>
      <c r="AX636" s="351"/>
      <c r="AY636" s="351"/>
      <c r="AZ636" s="359"/>
      <c r="BA636" s="359"/>
      <c r="BB636" s="359"/>
      <c r="BC636" s="359"/>
      <c r="BD636" s="366"/>
      <c r="BE636" s="359"/>
      <c r="BF636" s="160"/>
      <c r="BG636" s="160"/>
      <c r="BH636" s="160"/>
      <c r="BI636" s="160"/>
      <c r="BJ636" s="160"/>
      <c r="BK636" s="160"/>
    </row>
    <row r="637" spans="39:63" s="1" customFormat="1" x14ac:dyDescent="0.2">
      <c r="AM637" s="628"/>
      <c r="AN637" s="628"/>
      <c r="AO637" s="628"/>
      <c r="AP637" s="628"/>
      <c r="AQ637" s="227"/>
      <c r="AR637" s="227"/>
      <c r="AS637" s="227"/>
      <c r="AT637" s="355"/>
      <c r="AU637" s="359"/>
      <c r="AV637" s="359"/>
      <c r="AW637" s="359"/>
      <c r="AX637" s="351"/>
      <c r="AY637" s="351"/>
      <c r="AZ637" s="359"/>
      <c r="BA637" s="359"/>
      <c r="BB637" s="359"/>
      <c r="BC637" s="359"/>
      <c r="BD637" s="366"/>
      <c r="BE637" s="359"/>
      <c r="BF637" s="160"/>
      <c r="BG637" s="160"/>
      <c r="BH637" s="160"/>
      <c r="BI637" s="160"/>
      <c r="BJ637" s="160"/>
      <c r="BK637" s="160"/>
    </row>
    <row r="638" spans="39:63" s="1" customFormat="1" x14ac:dyDescent="0.2">
      <c r="AM638" s="628"/>
      <c r="AN638" s="628"/>
      <c r="AO638" s="628"/>
      <c r="AP638" s="628"/>
      <c r="AQ638" s="227"/>
      <c r="AR638" s="227"/>
      <c r="AS638" s="227"/>
      <c r="AT638" s="355"/>
      <c r="AU638" s="359"/>
      <c r="AV638" s="359"/>
      <c r="AW638" s="359"/>
      <c r="AX638" s="351"/>
      <c r="AY638" s="351"/>
      <c r="AZ638" s="359"/>
      <c r="BA638" s="359"/>
      <c r="BB638" s="359"/>
      <c r="BC638" s="359"/>
      <c r="BD638" s="366"/>
      <c r="BE638" s="359"/>
      <c r="BF638" s="160"/>
      <c r="BG638" s="160"/>
      <c r="BH638" s="160"/>
      <c r="BI638" s="160"/>
      <c r="BJ638" s="160"/>
      <c r="BK638" s="160"/>
    </row>
    <row r="639" spans="39:63" s="1" customFormat="1" x14ac:dyDescent="0.2">
      <c r="AM639" s="628"/>
      <c r="AN639" s="628"/>
      <c r="AO639" s="628"/>
      <c r="AP639" s="628"/>
      <c r="AQ639" s="227"/>
      <c r="AR639" s="227"/>
      <c r="AS639" s="227"/>
      <c r="AT639" s="355"/>
      <c r="AU639" s="359"/>
      <c r="AV639" s="359"/>
      <c r="AW639" s="359"/>
      <c r="AX639" s="351"/>
      <c r="AY639" s="351"/>
      <c r="AZ639" s="359"/>
      <c r="BA639" s="359"/>
      <c r="BB639" s="359"/>
      <c r="BC639" s="359"/>
      <c r="BD639" s="366"/>
      <c r="BE639" s="359"/>
      <c r="BF639" s="160"/>
      <c r="BG639" s="160"/>
      <c r="BH639" s="160"/>
      <c r="BI639" s="160"/>
      <c r="BJ639" s="160"/>
      <c r="BK639" s="160"/>
    </row>
    <row r="640" spans="39:63" s="1" customFormat="1" x14ac:dyDescent="0.2">
      <c r="AM640" s="628"/>
      <c r="AN640" s="628"/>
      <c r="AO640" s="628"/>
      <c r="AP640" s="628"/>
      <c r="AQ640" s="227"/>
      <c r="AR640" s="227"/>
      <c r="AS640" s="227"/>
      <c r="AT640" s="355"/>
      <c r="AU640" s="359"/>
      <c r="AV640" s="359"/>
      <c r="AW640" s="359"/>
      <c r="AX640" s="351"/>
      <c r="AY640" s="351"/>
      <c r="AZ640" s="359"/>
      <c r="BA640" s="359"/>
      <c r="BB640" s="359"/>
      <c r="BC640" s="359"/>
      <c r="BD640" s="366"/>
      <c r="BE640" s="359"/>
      <c r="BF640" s="160"/>
      <c r="BG640" s="160"/>
      <c r="BH640" s="160"/>
      <c r="BI640" s="160"/>
      <c r="BJ640" s="160"/>
      <c r="BK640" s="160"/>
    </row>
    <row r="641" spans="39:63" s="1" customFormat="1" x14ac:dyDescent="0.2">
      <c r="AM641" s="628"/>
      <c r="AN641" s="628"/>
      <c r="AO641" s="628"/>
      <c r="AP641" s="628"/>
      <c r="AQ641" s="147"/>
      <c r="AR641" s="147"/>
      <c r="AS641" s="147"/>
      <c r="AT641" s="355"/>
      <c r="AU641" s="359"/>
      <c r="AV641" s="359"/>
      <c r="AW641" s="359"/>
      <c r="AX641" s="351"/>
      <c r="AY641" s="351"/>
      <c r="AZ641" s="359"/>
      <c r="BA641" s="359"/>
      <c r="BB641" s="359"/>
      <c r="BC641" s="359"/>
      <c r="BD641" s="366"/>
      <c r="BE641" s="359"/>
      <c r="BF641" s="160"/>
      <c r="BG641" s="160"/>
      <c r="BH641" s="160"/>
      <c r="BI641" s="160"/>
      <c r="BJ641" s="160"/>
      <c r="BK641" s="160"/>
    </row>
    <row r="642" spans="39:63" s="1" customFormat="1" x14ac:dyDescent="0.2">
      <c r="AM642" s="628"/>
      <c r="AN642" s="628"/>
      <c r="AO642" s="628"/>
      <c r="AP642" s="628"/>
      <c r="AQ642" s="147"/>
      <c r="AR642" s="147"/>
      <c r="AS642" s="147"/>
      <c r="AT642" s="355"/>
      <c r="AU642" s="359"/>
      <c r="AV642" s="359"/>
      <c r="AW642" s="359"/>
      <c r="AX642" s="351"/>
      <c r="AY642" s="351"/>
      <c r="AZ642" s="359"/>
      <c r="BA642" s="359"/>
      <c r="BB642" s="359"/>
      <c r="BC642" s="359"/>
      <c r="BD642" s="366"/>
      <c r="BE642" s="359"/>
      <c r="BF642" s="160"/>
      <c r="BG642" s="160"/>
      <c r="BH642" s="160"/>
      <c r="BI642" s="160"/>
      <c r="BJ642" s="160"/>
      <c r="BK642" s="160"/>
    </row>
    <row r="643" spans="39:63" s="1" customFormat="1" x14ac:dyDescent="0.2">
      <c r="AM643" s="628"/>
      <c r="AN643" s="628"/>
      <c r="AO643" s="628"/>
      <c r="AP643" s="628"/>
      <c r="AQ643" s="147"/>
      <c r="AR643" s="147"/>
      <c r="AS643" s="147"/>
      <c r="AT643" s="355"/>
      <c r="AU643" s="359"/>
      <c r="AV643" s="359"/>
      <c r="AW643" s="359"/>
      <c r="AX643" s="351"/>
      <c r="AY643" s="351"/>
      <c r="AZ643" s="359"/>
      <c r="BA643" s="359"/>
      <c r="BB643" s="359"/>
      <c r="BC643" s="359"/>
      <c r="BD643" s="366"/>
      <c r="BE643" s="359"/>
      <c r="BF643" s="160"/>
      <c r="BG643" s="160"/>
      <c r="BH643" s="160"/>
      <c r="BI643" s="160"/>
      <c r="BJ643" s="160"/>
      <c r="BK643" s="160"/>
    </row>
    <row r="644" spans="39:63" s="1" customFormat="1" x14ac:dyDescent="0.2">
      <c r="AM644" s="628"/>
      <c r="AN644" s="628"/>
      <c r="AO644" s="628"/>
      <c r="AP644" s="628"/>
      <c r="AQ644" s="147"/>
      <c r="AR644" s="147"/>
      <c r="AS644" s="147"/>
      <c r="AT644" s="355"/>
      <c r="AU644" s="359"/>
      <c r="AV644" s="359"/>
      <c r="AW644" s="359"/>
      <c r="AX644" s="351"/>
      <c r="AY644" s="351"/>
      <c r="AZ644" s="359"/>
      <c r="BA644" s="359"/>
      <c r="BB644" s="359"/>
      <c r="BC644" s="359"/>
      <c r="BD644" s="366"/>
      <c r="BE644" s="359"/>
      <c r="BF644" s="160"/>
      <c r="BG644" s="160"/>
      <c r="BH644" s="160"/>
      <c r="BI644" s="160"/>
      <c r="BJ644" s="160"/>
      <c r="BK644" s="160"/>
    </row>
    <row r="645" spans="39:63" s="1" customFormat="1" x14ac:dyDescent="0.2">
      <c r="AM645" s="628"/>
      <c r="AN645" s="628"/>
      <c r="AO645" s="628"/>
      <c r="AP645" s="628"/>
      <c r="AQ645" s="147"/>
      <c r="AR645" s="147"/>
      <c r="AS645" s="147"/>
      <c r="AT645" s="355"/>
      <c r="AU645" s="359"/>
      <c r="AV645" s="359"/>
      <c r="AW645" s="359"/>
      <c r="AX645" s="351"/>
      <c r="AY645" s="351"/>
      <c r="AZ645" s="359"/>
      <c r="BA645" s="359"/>
      <c r="BB645" s="359"/>
      <c r="BC645" s="359"/>
      <c r="BD645" s="366"/>
      <c r="BE645" s="359"/>
      <c r="BF645" s="160"/>
      <c r="BG645" s="160"/>
      <c r="BH645" s="160"/>
      <c r="BI645" s="160"/>
      <c r="BJ645" s="160"/>
      <c r="BK645" s="160"/>
    </row>
    <row r="646" spans="39:63" s="1" customFormat="1" x14ac:dyDescent="0.2">
      <c r="AM646" s="628"/>
      <c r="AN646" s="628"/>
      <c r="AO646" s="628"/>
      <c r="AP646" s="628"/>
      <c r="AQ646" s="147"/>
      <c r="AR646" s="147"/>
      <c r="AS646" s="147"/>
      <c r="AT646" s="355"/>
      <c r="AU646" s="359"/>
      <c r="AV646" s="359"/>
      <c r="AW646" s="359"/>
      <c r="AX646" s="351"/>
      <c r="AY646" s="351"/>
      <c r="AZ646" s="359"/>
      <c r="BA646" s="359"/>
      <c r="BB646" s="359"/>
      <c r="BC646" s="359"/>
      <c r="BD646" s="366"/>
      <c r="BE646" s="359"/>
      <c r="BF646" s="160"/>
      <c r="BG646" s="160"/>
      <c r="BH646" s="160"/>
      <c r="BI646" s="160"/>
      <c r="BJ646" s="160"/>
      <c r="BK646" s="160"/>
    </row>
    <row r="647" spans="39:63" s="1" customFormat="1" x14ac:dyDescent="0.2">
      <c r="AM647" s="628"/>
      <c r="AN647" s="628"/>
      <c r="AO647" s="628"/>
      <c r="AP647" s="628"/>
      <c r="AQ647" s="147"/>
      <c r="AR647" s="147"/>
      <c r="AS647" s="147"/>
      <c r="AT647" s="355"/>
      <c r="AU647" s="359"/>
      <c r="AV647" s="359"/>
      <c r="AW647" s="359"/>
      <c r="AX647" s="351"/>
      <c r="AY647" s="351"/>
      <c r="AZ647" s="359"/>
      <c r="BA647" s="359"/>
      <c r="BB647" s="359"/>
      <c r="BC647" s="359"/>
      <c r="BD647" s="366"/>
      <c r="BE647" s="359"/>
      <c r="BF647" s="160"/>
      <c r="BG647" s="160"/>
      <c r="BH647" s="160"/>
      <c r="BI647" s="160"/>
      <c r="BJ647" s="160"/>
      <c r="BK647" s="160"/>
    </row>
    <row r="648" spans="39:63" s="1" customFormat="1" x14ac:dyDescent="0.2">
      <c r="AM648" s="628"/>
      <c r="AN648" s="628"/>
      <c r="AO648" s="628"/>
      <c r="AP648" s="628"/>
      <c r="AQ648" s="147"/>
      <c r="AR648" s="147"/>
      <c r="AS648" s="147"/>
      <c r="AT648" s="355"/>
      <c r="AU648" s="359"/>
      <c r="AV648" s="359"/>
      <c r="AW648" s="359"/>
      <c r="AX648" s="351"/>
      <c r="AY648" s="351"/>
      <c r="AZ648" s="359"/>
      <c r="BA648" s="359"/>
      <c r="BB648" s="359"/>
      <c r="BC648" s="359"/>
      <c r="BD648" s="366"/>
      <c r="BE648" s="359"/>
      <c r="BF648" s="160"/>
      <c r="BG648" s="160"/>
      <c r="BH648" s="160"/>
      <c r="BI648" s="160"/>
      <c r="BJ648" s="160"/>
      <c r="BK648" s="160"/>
    </row>
    <row r="649" spans="39:63" s="1" customFormat="1" x14ac:dyDescent="0.2">
      <c r="AM649" s="628"/>
      <c r="AN649" s="628"/>
      <c r="AO649" s="628"/>
      <c r="AP649" s="628"/>
      <c r="AQ649" s="147"/>
      <c r="AR649" s="147"/>
      <c r="AS649" s="147"/>
      <c r="AT649" s="355"/>
      <c r="AU649" s="359"/>
      <c r="AV649" s="359"/>
      <c r="AW649" s="359"/>
      <c r="AX649" s="351"/>
      <c r="AY649" s="351"/>
      <c r="AZ649" s="359"/>
      <c r="BA649" s="359"/>
      <c r="BB649" s="359"/>
      <c r="BC649" s="359"/>
      <c r="BD649" s="366"/>
      <c r="BE649" s="359"/>
      <c r="BF649" s="160"/>
      <c r="BG649" s="160"/>
      <c r="BH649" s="160"/>
      <c r="BI649" s="160"/>
      <c r="BJ649" s="160"/>
      <c r="BK649" s="160"/>
    </row>
    <row r="650" spans="39:63" s="1" customFormat="1" x14ac:dyDescent="0.2">
      <c r="AM650" s="628"/>
      <c r="AN650" s="628"/>
      <c r="AO650" s="628"/>
      <c r="AP650" s="628"/>
      <c r="AQ650" s="147"/>
      <c r="AR650" s="147"/>
      <c r="AS650" s="147"/>
      <c r="AT650" s="355"/>
      <c r="AU650" s="359"/>
      <c r="AV650" s="359"/>
      <c r="AW650" s="359"/>
      <c r="AX650" s="351"/>
      <c r="AY650" s="351"/>
      <c r="AZ650" s="359"/>
      <c r="BA650" s="359"/>
      <c r="BB650" s="359"/>
      <c r="BC650" s="359"/>
      <c r="BD650" s="366"/>
      <c r="BE650" s="359"/>
      <c r="BF650" s="160"/>
      <c r="BG650" s="160"/>
      <c r="BH650" s="160"/>
      <c r="BI650" s="160"/>
      <c r="BJ650" s="160"/>
      <c r="BK650" s="160"/>
    </row>
    <row r="651" spans="39:63" s="1" customFormat="1" x14ac:dyDescent="0.2">
      <c r="AM651" s="628"/>
      <c r="AN651" s="628"/>
      <c r="AO651" s="628"/>
      <c r="AP651" s="628"/>
      <c r="AQ651" s="147"/>
      <c r="AR651" s="147"/>
      <c r="AS651" s="147"/>
      <c r="AT651" s="355"/>
      <c r="AU651" s="359"/>
      <c r="AV651" s="359"/>
      <c r="AW651" s="359"/>
      <c r="AX651" s="351"/>
      <c r="AY651" s="351"/>
      <c r="AZ651" s="359"/>
      <c r="BA651" s="359"/>
      <c r="BB651" s="359"/>
      <c r="BC651" s="359"/>
      <c r="BD651" s="366"/>
      <c r="BE651" s="359"/>
      <c r="BF651" s="160"/>
      <c r="BG651" s="160"/>
      <c r="BH651" s="160"/>
      <c r="BI651" s="160"/>
      <c r="BJ651" s="160"/>
      <c r="BK651" s="160"/>
    </row>
    <row r="652" spans="39:63" s="1" customFormat="1" x14ac:dyDescent="0.2">
      <c r="AM652" s="628"/>
      <c r="AN652" s="628"/>
      <c r="AO652" s="628"/>
      <c r="AP652" s="628"/>
      <c r="AQ652" s="147"/>
      <c r="AR652" s="147"/>
      <c r="AS652" s="147"/>
      <c r="AT652" s="355"/>
      <c r="AU652" s="359"/>
      <c r="AV652" s="359"/>
      <c r="AW652" s="359"/>
      <c r="AX652" s="351"/>
      <c r="AY652" s="351"/>
      <c r="AZ652" s="359"/>
      <c r="BA652" s="359"/>
      <c r="BB652" s="359"/>
      <c r="BC652" s="359"/>
      <c r="BD652" s="366"/>
      <c r="BE652" s="359"/>
      <c r="BF652" s="160"/>
      <c r="BG652" s="160"/>
      <c r="BH652" s="160"/>
      <c r="BI652" s="160"/>
      <c r="BJ652" s="160"/>
      <c r="BK652" s="160"/>
    </row>
    <row r="653" spans="39:63" s="1" customFormat="1" x14ac:dyDescent="0.2">
      <c r="AM653" s="628"/>
      <c r="AN653" s="628"/>
      <c r="AO653" s="628"/>
      <c r="AP653" s="628"/>
      <c r="AQ653" s="147"/>
      <c r="AR653" s="147"/>
      <c r="AS653" s="147"/>
      <c r="AT653" s="355"/>
      <c r="AU653" s="359"/>
      <c r="AV653" s="359"/>
      <c r="AW653" s="359"/>
      <c r="AX653" s="351"/>
      <c r="AY653" s="351"/>
      <c r="AZ653" s="359"/>
      <c r="BA653" s="359"/>
      <c r="BB653" s="359"/>
      <c r="BC653" s="359"/>
      <c r="BD653" s="366"/>
      <c r="BE653" s="359"/>
      <c r="BF653" s="160"/>
      <c r="BG653" s="160"/>
      <c r="BH653" s="160"/>
      <c r="BI653" s="160"/>
      <c r="BJ653" s="160"/>
      <c r="BK653" s="160"/>
    </row>
    <row r="654" spans="39:63" s="1" customFormat="1" x14ac:dyDescent="0.2">
      <c r="AM654" s="628"/>
      <c r="AN654" s="628"/>
      <c r="AO654" s="628"/>
      <c r="AP654" s="628"/>
      <c r="AQ654" s="147"/>
      <c r="AR654" s="147"/>
      <c r="AS654" s="147"/>
      <c r="AT654" s="355"/>
      <c r="AU654" s="359"/>
      <c r="AV654" s="359"/>
      <c r="AW654" s="359"/>
      <c r="AX654" s="351"/>
      <c r="AY654" s="351"/>
      <c r="AZ654" s="359"/>
      <c r="BA654" s="359"/>
      <c r="BB654" s="359"/>
      <c r="BC654" s="359"/>
      <c r="BD654" s="366"/>
      <c r="BE654" s="359"/>
      <c r="BF654" s="160"/>
      <c r="BG654" s="160"/>
      <c r="BH654" s="160"/>
      <c r="BI654" s="160"/>
      <c r="BJ654" s="160"/>
      <c r="BK654" s="160"/>
    </row>
    <row r="655" spans="39:63" s="1" customFormat="1" x14ac:dyDescent="0.2">
      <c r="AM655" s="628"/>
      <c r="AN655" s="628"/>
      <c r="AO655" s="628"/>
      <c r="AP655" s="628"/>
      <c r="AQ655" s="147"/>
      <c r="AR655" s="147"/>
      <c r="AS655" s="147"/>
      <c r="AT655" s="355"/>
      <c r="AU655" s="359"/>
      <c r="AV655" s="359"/>
      <c r="AW655" s="359"/>
      <c r="AX655" s="351"/>
      <c r="AY655" s="351"/>
      <c r="AZ655" s="359"/>
      <c r="BA655" s="359"/>
      <c r="BB655" s="359"/>
      <c r="BC655" s="359"/>
      <c r="BD655" s="366"/>
      <c r="BE655" s="359"/>
      <c r="BF655" s="160"/>
      <c r="BG655" s="160"/>
      <c r="BH655" s="160"/>
      <c r="BI655" s="160"/>
      <c r="BJ655" s="160"/>
      <c r="BK655" s="160"/>
    </row>
  </sheetData>
  <sheetProtection password="C79E" sheet="1" objects="1" scenarios="1" formatCells="0" formatColumns="0" formatRows="0"/>
  <sortState ref="AT8:BF109">
    <sortCondition ref="AT8:AT109"/>
  </sortState>
  <mergeCells count="52">
    <mergeCell ref="K3:L3"/>
    <mergeCell ref="M3:N3"/>
    <mergeCell ref="O3:P3"/>
    <mergeCell ref="A1:F2"/>
    <mergeCell ref="A3:F3"/>
    <mergeCell ref="I1:AL1"/>
    <mergeCell ref="AG3:AH3"/>
    <mergeCell ref="A4:F4"/>
    <mergeCell ref="I3:J3"/>
    <mergeCell ref="I5:J5"/>
    <mergeCell ref="G2:H2"/>
    <mergeCell ref="G3:H5"/>
    <mergeCell ref="B51:AB51"/>
    <mergeCell ref="B52:AB52"/>
    <mergeCell ref="C43:AB43"/>
    <mergeCell ref="B46:AB46"/>
    <mergeCell ref="B47:AB47"/>
    <mergeCell ref="B48:AB48"/>
    <mergeCell ref="B49:AB49"/>
    <mergeCell ref="B44:AB44"/>
    <mergeCell ref="B45:AB45"/>
    <mergeCell ref="B50:AB50"/>
    <mergeCell ref="W5:X5"/>
    <mergeCell ref="S3:T3"/>
    <mergeCell ref="S5:T5"/>
    <mergeCell ref="AE5:AF5"/>
    <mergeCell ref="U5:V5"/>
    <mergeCell ref="Y5:Z5"/>
    <mergeCell ref="AA5:AB5"/>
    <mergeCell ref="W3:X3"/>
    <mergeCell ref="AK5:AL5"/>
    <mergeCell ref="AK3:AL3"/>
    <mergeCell ref="AI3:AJ3"/>
    <mergeCell ref="AI5:AJ5"/>
    <mergeCell ref="AC5:AD5"/>
    <mergeCell ref="AC3:AD3"/>
    <mergeCell ref="AM3:AN3"/>
    <mergeCell ref="AM5:AN5"/>
    <mergeCell ref="AO3:AP3"/>
    <mergeCell ref="AO5:AP5"/>
    <mergeCell ref="I2:AP2"/>
    <mergeCell ref="I4:AP4"/>
    <mergeCell ref="AG5:AH5"/>
    <mergeCell ref="AE3:AF3"/>
    <mergeCell ref="U3:V3"/>
    <mergeCell ref="Y3:Z3"/>
    <mergeCell ref="AA3:AB3"/>
    <mergeCell ref="K5:L5"/>
    <mergeCell ref="M5:N5"/>
    <mergeCell ref="O5:P5"/>
    <mergeCell ref="Q5:R5"/>
    <mergeCell ref="Q3:R3"/>
  </mergeCells>
  <phoneticPr fontId="0" type="noConversion"/>
  <conditionalFormatting sqref="C8:C42">
    <cfRule type="cellIs" dxfId="11" priority="1" stopIfTrue="1" operator="greaterThan">
      <formula>2088</formula>
    </cfRule>
  </conditionalFormatting>
  <printOptions headings="1" gridLines="1"/>
  <pageMargins left="0.17" right="0.18" top="0.21" bottom="0.33" header="0.17" footer="0.18"/>
  <pageSetup scale="60" fitToWidth="3" fitToHeight="2" pageOrder="overThenDown" orientation="landscape" r:id="rId1"/>
  <headerFooter alignWithMargins="0">
    <oddFooter>&amp;L&amp;8&amp;F, &amp;A&amp;C&amp;8&amp;D&amp;R&amp;8&amp;P</oddFooter>
  </headerFooter>
  <colBreaks count="1" manualBreakCount="1">
    <brk id="24" max="4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80"/>
  <sheetViews>
    <sheetView topLeftCell="A14" zoomScale="75" zoomScaleNormal="75" workbookViewId="0">
      <selection activeCell="I56" sqref="I56"/>
    </sheetView>
  </sheetViews>
  <sheetFormatPr defaultColWidth="8.85546875" defaultRowHeight="12.75" outlineLevelRow="1" x14ac:dyDescent="0.2"/>
  <cols>
    <col min="1" max="1" width="2.28515625" style="12" customWidth="1"/>
    <col min="2" max="3" width="8.85546875" style="12" customWidth="1"/>
    <col min="4" max="4" width="10.28515625" style="12" customWidth="1"/>
    <col min="5" max="5" width="11.140625" style="12" customWidth="1"/>
    <col min="6" max="6" width="8.7109375" style="12" customWidth="1"/>
    <col min="7" max="7" width="2" style="12" customWidth="1"/>
    <col min="8" max="8" width="8.7109375" style="12" customWidth="1"/>
    <col min="9" max="9" width="13.28515625" style="12" customWidth="1"/>
    <col min="10" max="10" width="16.140625" style="12" customWidth="1"/>
    <col min="11" max="11" width="14.85546875" style="12" customWidth="1"/>
    <col min="12" max="16" width="14.140625" style="12" customWidth="1"/>
    <col min="17" max="17" width="14.7109375" style="12" customWidth="1"/>
    <col min="18" max="20" width="14.85546875" style="12" customWidth="1"/>
    <col min="21" max="24" width="12.7109375" style="12" customWidth="1"/>
    <col min="25" max="27" width="15.7109375" style="12" customWidth="1"/>
    <col min="28" max="28" width="16.140625" style="22" customWidth="1"/>
    <col min="29" max="29" width="11.85546875" style="198" customWidth="1"/>
    <col min="30" max="30" width="58.7109375" style="198" customWidth="1"/>
    <col min="31" max="35" width="13.42578125" style="198" customWidth="1"/>
    <col min="36" max="74" width="13.42578125" style="22" customWidth="1"/>
    <col min="75" max="122" width="8.85546875" style="22" customWidth="1"/>
    <col min="123" max="16384" width="8.85546875" style="12"/>
  </cols>
  <sheetData>
    <row r="1" spans="1:122" ht="30.75" customHeight="1" x14ac:dyDescent="0.2">
      <c r="A1" s="1013" t="s">
        <v>669</v>
      </c>
      <c r="B1" s="1013"/>
      <c r="C1" s="1013"/>
      <c r="D1" s="1013"/>
      <c r="E1" s="1013"/>
      <c r="F1" s="1013"/>
      <c r="G1" s="1013"/>
      <c r="H1" s="1014"/>
      <c r="I1" s="895" t="s">
        <v>509</v>
      </c>
      <c r="J1" s="895" t="s">
        <v>470</v>
      </c>
      <c r="K1" s="895" t="s">
        <v>508</v>
      </c>
      <c r="L1" s="1007" t="s">
        <v>502</v>
      </c>
      <c r="M1" s="1007" t="s">
        <v>503</v>
      </c>
      <c r="N1" s="1007" t="s">
        <v>504</v>
      </c>
      <c r="O1" s="1007" t="s">
        <v>505</v>
      </c>
      <c r="P1" s="1007" t="s">
        <v>506</v>
      </c>
      <c r="Q1" s="1007" t="s">
        <v>507</v>
      </c>
      <c r="R1" s="998" t="s">
        <v>922</v>
      </c>
      <c r="S1" s="998" t="s">
        <v>923</v>
      </c>
      <c r="T1" s="998" t="s">
        <v>846</v>
      </c>
      <c r="U1" s="1004" t="s">
        <v>344</v>
      </c>
      <c r="V1" s="1004" t="s">
        <v>345</v>
      </c>
      <c r="W1" s="1004" t="s">
        <v>346</v>
      </c>
      <c r="X1" s="1001" t="s">
        <v>851</v>
      </c>
      <c r="Y1" s="1001" t="s">
        <v>852</v>
      </c>
      <c r="Z1" s="1001" t="s">
        <v>853</v>
      </c>
      <c r="AA1" s="1001" t="s">
        <v>924</v>
      </c>
      <c r="AB1" s="1001" t="s">
        <v>925</v>
      </c>
    </row>
    <row r="2" spans="1:122" ht="27" customHeight="1" x14ac:dyDescent="0.2">
      <c r="A2" s="862"/>
      <c r="B2" s="862"/>
      <c r="C2" s="862"/>
      <c r="D2" s="862"/>
      <c r="E2" s="862"/>
      <c r="F2" s="862"/>
      <c r="G2" s="862"/>
      <c r="H2" s="863"/>
      <c r="I2" s="1010"/>
      <c r="J2" s="1010"/>
      <c r="K2" s="1010"/>
      <c r="L2" s="1008"/>
      <c r="M2" s="1008"/>
      <c r="N2" s="1008"/>
      <c r="O2" s="1008"/>
      <c r="P2" s="1008"/>
      <c r="Q2" s="1008"/>
      <c r="R2" s="999"/>
      <c r="S2" s="999"/>
      <c r="T2" s="999"/>
      <c r="U2" s="1005"/>
      <c r="V2" s="1005"/>
      <c r="W2" s="1005"/>
      <c r="X2" s="1002"/>
      <c r="Y2" s="1002"/>
      <c r="Z2" s="1002"/>
      <c r="AA2" s="1002"/>
      <c r="AB2" s="1002"/>
    </row>
    <row r="3" spans="1:122" ht="27" customHeight="1" thickBot="1" x14ac:dyDescent="0.25">
      <c r="A3" s="860" t="str">
        <f>'START HERE'!$C$3</f>
        <v>XX</v>
      </c>
      <c r="B3" s="1012"/>
      <c r="C3" s="1012"/>
      <c r="D3" s="1012"/>
      <c r="E3" s="1012"/>
      <c r="F3" s="1012"/>
      <c r="G3" s="1012"/>
      <c r="H3" s="953"/>
      <c r="I3" s="1011"/>
      <c r="J3" s="1011"/>
      <c r="K3" s="1011"/>
      <c r="L3" s="1009"/>
      <c r="M3" s="1009"/>
      <c r="N3" s="1009"/>
      <c r="O3" s="1009"/>
      <c r="P3" s="1009"/>
      <c r="Q3" s="1009"/>
      <c r="R3" s="1000"/>
      <c r="S3" s="1000"/>
      <c r="T3" s="1000"/>
      <c r="U3" s="1006"/>
      <c r="V3" s="1006"/>
      <c r="W3" s="1006"/>
      <c r="X3" s="1003"/>
      <c r="Y3" s="1003"/>
      <c r="Z3" s="1003"/>
      <c r="AA3" s="1003"/>
      <c r="AB3" s="1003"/>
      <c r="AC3" s="189"/>
      <c r="AD3" s="189"/>
    </row>
    <row r="4" spans="1:122" ht="23.25" customHeight="1" thickBot="1" x14ac:dyDescent="0.25">
      <c r="A4" s="898" t="str">
        <f>'START HERE'!$C$4</f>
        <v>GGXXXX0000</v>
      </c>
      <c r="B4" s="898"/>
      <c r="C4" s="898"/>
      <c r="D4" s="898"/>
      <c r="E4" s="898"/>
      <c r="F4" s="898"/>
      <c r="G4" s="898"/>
      <c r="H4" s="861"/>
      <c r="I4" s="38"/>
      <c r="J4" s="38"/>
      <c r="K4" s="38"/>
      <c r="L4" s="995" t="s">
        <v>350</v>
      </c>
      <c r="M4" s="996"/>
      <c r="N4" s="996"/>
      <c r="O4" s="996"/>
      <c r="P4" s="996"/>
      <c r="Q4" s="996"/>
      <c r="R4" s="996"/>
      <c r="S4" s="996"/>
      <c r="T4" s="996"/>
      <c r="U4" s="996"/>
      <c r="V4" s="996"/>
      <c r="W4" s="996"/>
      <c r="X4" s="996"/>
      <c r="Y4" s="996"/>
      <c r="Z4" s="996"/>
      <c r="AA4" s="996"/>
      <c r="AB4" s="997"/>
    </row>
    <row r="5" spans="1:122" ht="27" customHeight="1" thickBot="1" x14ac:dyDescent="0.25">
      <c r="A5" s="41"/>
      <c r="B5" s="41"/>
      <c r="C5" s="41"/>
      <c r="D5" s="41"/>
      <c r="E5" s="41"/>
      <c r="F5" s="41"/>
      <c r="G5" s="41"/>
      <c r="H5" s="41"/>
      <c r="I5" s="42" t="s">
        <v>116</v>
      </c>
      <c r="J5" s="38"/>
      <c r="K5" s="42" t="s">
        <v>926</v>
      </c>
      <c r="L5" s="131" t="str">
        <f>'NMSA Staffing'!I5</f>
        <v>xxxx</v>
      </c>
      <c r="M5" s="131" t="str">
        <f>'NMSA Staffing'!K5</f>
        <v>xxxx</v>
      </c>
      <c r="N5" s="131" t="str">
        <f>'NMSA Staffing'!M5</f>
        <v>xxxx</v>
      </c>
      <c r="O5" s="131" t="str">
        <f>'NMSA Staffing'!O5</f>
        <v>xxxx</v>
      </c>
      <c r="P5" s="131" t="str">
        <f>'NMSA Staffing'!Q5</f>
        <v>xxxx</v>
      </c>
      <c r="Q5" s="131" t="str">
        <f>'NMSA Staffing'!S5</f>
        <v>xxxx</v>
      </c>
      <c r="R5" s="131" t="str">
        <f>'NMSA Staffing'!U5</f>
        <v>xxxx</v>
      </c>
      <c r="S5" s="131" t="str">
        <f>'NMSA Staffing'!W5</f>
        <v>xxxx</v>
      </c>
      <c r="T5" s="131" t="str">
        <f>'NMSA Staffing'!Y5</f>
        <v>xxxx</v>
      </c>
      <c r="U5" s="131" t="str">
        <f>'NMSA Staffing'!AA5</f>
        <v>xxxx</v>
      </c>
      <c r="V5" s="131" t="str">
        <f>'NMSA Staffing'!AC5</f>
        <v>xxxx</v>
      </c>
      <c r="W5" s="131" t="str">
        <f>'NMSA Staffing'!AE5</f>
        <v>xxxx</v>
      </c>
      <c r="X5" s="670" t="str">
        <f>'NMSA Staffing'!AG5</f>
        <v>xxxx</v>
      </c>
      <c r="Y5" s="131" t="str">
        <f>'NMSA Staffing'!AI5</f>
        <v>xxxx</v>
      </c>
      <c r="Z5" s="131" t="str">
        <f>'NMSA Staffing'!AK5</f>
        <v>xxxx</v>
      </c>
      <c r="AA5" s="131" t="str">
        <f>'NMSA Staffing'!AM5</f>
        <v>xxxx</v>
      </c>
      <c r="AB5" s="670" t="str">
        <f>'NMSA Staffing'!AO5</f>
        <v>xxxx</v>
      </c>
    </row>
    <row r="6" spans="1:122" s="23" customFormat="1" ht="25.5" customHeight="1" x14ac:dyDescent="0.2">
      <c r="A6" s="1015" t="s">
        <v>188</v>
      </c>
      <c r="B6" s="1015"/>
      <c r="C6" s="1015"/>
      <c r="D6" s="1015"/>
      <c r="E6" s="1015"/>
      <c r="F6" s="1015"/>
      <c r="G6" s="1015"/>
      <c r="H6" s="1015"/>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29">
        <f>'START HERE'!$C$2</f>
        <v>0</v>
      </c>
      <c r="X6" s="129">
        <f>'START HERE'!$C$2</f>
        <v>0</v>
      </c>
      <c r="Y6" s="129">
        <f>'START HERE'!$C$2</f>
        <v>0</v>
      </c>
      <c r="Z6" s="129">
        <f>'START HERE'!$C$2</f>
        <v>0</v>
      </c>
      <c r="AA6" s="129">
        <f>'START HERE'!$C$2</f>
        <v>0</v>
      </c>
      <c r="AB6" s="669">
        <f>'START HERE'!$C$2</f>
        <v>0</v>
      </c>
      <c r="AC6" s="198"/>
      <c r="AD6" s="198"/>
      <c r="AE6" s="198"/>
      <c r="AF6" s="198"/>
      <c r="AG6" s="198"/>
      <c r="AH6" s="198"/>
      <c r="AI6" s="198"/>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row>
    <row r="7" spans="1:122" ht="3.75" customHeight="1" x14ac:dyDescent="0.2">
      <c r="A7" s="1016"/>
      <c r="B7" s="1016"/>
      <c r="C7" s="1016"/>
      <c r="D7" s="1016"/>
      <c r="E7" s="1016"/>
      <c r="F7" s="1016"/>
      <c r="G7" s="1016"/>
      <c r="H7" s="1016"/>
      <c r="I7" s="24"/>
      <c r="J7" s="24"/>
      <c r="K7" s="24"/>
      <c r="L7" s="24"/>
      <c r="M7" s="24"/>
      <c r="N7" s="24"/>
      <c r="O7" s="24"/>
      <c r="P7" s="24"/>
      <c r="Q7" s="24"/>
      <c r="R7" s="24"/>
      <c r="S7" s="24"/>
      <c r="T7" s="24"/>
      <c r="U7" s="24"/>
      <c r="V7" s="24"/>
      <c r="W7" s="24"/>
      <c r="X7" s="24"/>
      <c r="Y7" s="24"/>
      <c r="Z7" s="24"/>
      <c r="AA7" s="24"/>
      <c r="AB7" s="24"/>
    </row>
    <row r="8" spans="1:122" ht="3.75" customHeight="1" x14ac:dyDescent="0.2">
      <c r="A8" s="1016"/>
      <c r="B8" s="1016"/>
      <c r="C8" s="1016"/>
      <c r="D8" s="1016"/>
      <c r="E8" s="1016"/>
      <c r="F8" s="1016"/>
      <c r="G8" s="1016"/>
      <c r="H8" s="1016"/>
      <c r="I8" s="24"/>
      <c r="J8" s="24"/>
      <c r="K8" s="24"/>
      <c r="L8" s="24"/>
      <c r="M8" s="24"/>
      <c r="N8" s="24"/>
      <c r="O8" s="24"/>
      <c r="P8" s="24"/>
      <c r="Q8" s="24"/>
      <c r="R8" s="24"/>
      <c r="S8" s="24"/>
      <c r="T8" s="24"/>
      <c r="U8" s="24"/>
      <c r="V8" s="24"/>
      <c r="W8" s="24"/>
      <c r="X8" s="24"/>
      <c r="Y8" s="24"/>
      <c r="Z8" s="24"/>
      <c r="AA8" s="24"/>
      <c r="AB8" s="24"/>
    </row>
    <row r="9" spans="1:122" ht="13.9" hidden="1" customHeight="1" outlineLevel="1" x14ac:dyDescent="0.2">
      <c r="A9" s="892" t="s">
        <v>177</v>
      </c>
      <c r="B9" s="893"/>
      <c r="C9" s="893"/>
      <c r="D9" s="893"/>
      <c r="E9" s="893"/>
      <c r="F9" s="893"/>
      <c r="G9" s="893"/>
      <c r="H9" s="893"/>
      <c r="I9" s="121">
        <f>(0.045/26)*18</f>
        <v>3.115384615384615E-2</v>
      </c>
      <c r="J9" s="26"/>
      <c r="K9" s="121"/>
      <c r="L9" s="26"/>
      <c r="M9" s="26"/>
      <c r="N9" s="26"/>
      <c r="O9" s="26"/>
      <c r="P9" s="26"/>
      <c r="Q9" s="26"/>
      <c r="R9" s="26"/>
      <c r="S9" s="26"/>
      <c r="T9" s="26"/>
      <c r="U9" s="26"/>
      <c r="V9" s="26"/>
      <c r="W9" s="26"/>
      <c r="X9" s="26"/>
      <c r="Y9" s="26"/>
      <c r="Z9" s="26"/>
      <c r="AA9" s="26"/>
      <c r="AB9" s="26"/>
    </row>
    <row r="10" spans="1:122" s="94" customFormat="1" ht="15" customHeight="1" collapsed="1" x14ac:dyDescent="0.2">
      <c r="A10" s="1017" t="s">
        <v>95</v>
      </c>
      <c r="B10" s="1017"/>
      <c r="C10" s="1017"/>
      <c r="D10" s="1017"/>
      <c r="E10" s="1017"/>
      <c r="F10" s="1017"/>
      <c r="G10" s="1017"/>
      <c r="H10" s="1017"/>
      <c r="I10" s="100"/>
      <c r="J10" s="90"/>
      <c r="K10" s="100"/>
      <c r="L10" s="90"/>
      <c r="M10" s="90"/>
      <c r="N10" s="90"/>
      <c r="O10" s="90"/>
      <c r="P10" s="90"/>
      <c r="Q10" s="90"/>
      <c r="R10" s="90"/>
      <c r="S10" s="90"/>
      <c r="T10" s="90"/>
      <c r="U10" s="90"/>
      <c r="V10" s="90"/>
      <c r="W10" s="90"/>
      <c r="X10" s="90"/>
      <c r="Y10" s="90"/>
      <c r="Z10" s="90"/>
      <c r="AA10" s="90"/>
      <c r="AB10" s="90"/>
      <c r="AC10" s="120"/>
      <c r="AD10" s="120"/>
      <c r="AE10" s="120"/>
      <c r="AF10" s="120"/>
      <c r="AG10" s="120"/>
      <c r="AH10" s="120"/>
      <c r="AI10" s="120"/>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row>
    <row r="11" spans="1:122" s="94" customFormat="1" ht="14.25" x14ac:dyDescent="0.2">
      <c r="A11" s="95"/>
      <c r="B11" s="887" t="s">
        <v>182</v>
      </c>
      <c r="C11" s="887"/>
      <c r="D11" s="887"/>
      <c r="E11" s="887"/>
      <c r="F11" s="887"/>
      <c r="G11" s="887"/>
      <c r="H11" s="887"/>
      <c r="I11" s="96"/>
      <c r="J11" s="96"/>
      <c r="K11" s="96"/>
      <c r="L11" s="96"/>
      <c r="M11" s="96"/>
      <c r="N11" s="96"/>
      <c r="O11" s="96"/>
      <c r="P11" s="96"/>
      <c r="Q11" s="96"/>
      <c r="R11" s="96"/>
      <c r="S11" s="96"/>
      <c r="T11" s="96"/>
      <c r="U11" s="96"/>
      <c r="V11" s="96"/>
      <c r="W11" s="96"/>
      <c r="X11" s="96"/>
      <c r="Y11" s="96"/>
      <c r="Z11" s="96"/>
      <c r="AA11" s="96"/>
      <c r="AB11" s="96"/>
      <c r="AC11" s="120"/>
      <c r="AD11" s="120"/>
      <c r="AE11" s="120"/>
      <c r="AF11" s="120"/>
      <c r="AG11" s="120"/>
      <c r="AH11" s="120"/>
      <c r="AI11" s="120"/>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row>
    <row r="12" spans="1:122" s="94" customFormat="1" ht="14.25" x14ac:dyDescent="0.2">
      <c r="A12" s="447"/>
      <c r="B12" s="887" t="s">
        <v>183</v>
      </c>
      <c r="C12" s="887"/>
      <c r="D12" s="887"/>
      <c r="E12" s="887"/>
      <c r="F12" s="887"/>
      <c r="G12" s="887"/>
      <c r="H12" s="887"/>
      <c r="I12" s="96"/>
      <c r="J12" s="96"/>
      <c r="K12" s="96"/>
      <c r="L12" s="96"/>
      <c r="M12" s="96"/>
      <c r="N12" s="96"/>
      <c r="O12" s="96"/>
      <c r="P12" s="96"/>
      <c r="Q12" s="96"/>
      <c r="R12" s="96"/>
      <c r="S12" s="96"/>
      <c r="T12" s="96"/>
      <c r="U12" s="96"/>
      <c r="V12" s="96"/>
      <c r="W12" s="96"/>
      <c r="X12" s="96"/>
      <c r="Y12" s="96"/>
      <c r="Z12" s="96"/>
      <c r="AA12" s="96"/>
      <c r="AB12" s="96"/>
      <c r="AC12" s="120"/>
      <c r="AD12" s="120"/>
      <c r="AE12" s="120"/>
      <c r="AF12" s="120"/>
      <c r="AG12" s="120"/>
      <c r="AH12" s="120"/>
      <c r="AI12" s="120"/>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row>
    <row r="13" spans="1:122" s="94" customFormat="1" ht="14.25" x14ac:dyDescent="0.2">
      <c r="A13" s="447"/>
      <c r="B13" s="888" t="s">
        <v>163</v>
      </c>
      <c r="C13" s="888"/>
      <c r="D13" s="888"/>
      <c r="E13" s="888"/>
      <c r="F13" s="888"/>
      <c r="G13" s="888"/>
      <c r="H13" s="888"/>
      <c r="I13" s="97">
        <f>SUM(J13,K13)</f>
        <v>0</v>
      </c>
      <c r="J13" s="98">
        <v>0</v>
      </c>
      <c r="K13" s="97">
        <f>SUM(L13:AB13)</f>
        <v>0</v>
      </c>
      <c r="L13" s="98">
        <v>0</v>
      </c>
      <c r="M13" s="98">
        <v>0</v>
      </c>
      <c r="N13" s="98">
        <v>0</v>
      </c>
      <c r="O13" s="98">
        <v>0</v>
      </c>
      <c r="P13" s="98">
        <v>0</v>
      </c>
      <c r="Q13" s="98">
        <v>0</v>
      </c>
      <c r="R13" s="98">
        <v>0</v>
      </c>
      <c r="S13" s="98">
        <v>0</v>
      </c>
      <c r="T13" s="98">
        <v>0</v>
      </c>
      <c r="U13" s="98">
        <v>0</v>
      </c>
      <c r="V13" s="98">
        <v>0</v>
      </c>
      <c r="W13" s="98">
        <v>0</v>
      </c>
      <c r="X13" s="98">
        <v>0</v>
      </c>
      <c r="Y13" s="98">
        <v>0</v>
      </c>
      <c r="Z13" s="98">
        <v>0</v>
      </c>
      <c r="AA13" s="98">
        <v>0</v>
      </c>
      <c r="AB13" s="98">
        <v>0</v>
      </c>
      <c r="AC13" s="120"/>
      <c r="AD13" s="120"/>
      <c r="AE13" s="120"/>
      <c r="AF13" s="120"/>
      <c r="AG13" s="120"/>
      <c r="AH13" s="120"/>
      <c r="AI13" s="120"/>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row>
    <row r="14" spans="1:122" s="94" customFormat="1" ht="13.15" customHeight="1" x14ac:dyDescent="0.2">
      <c r="A14" s="447"/>
      <c r="B14" s="887" t="s">
        <v>164</v>
      </c>
      <c r="C14" s="887"/>
      <c r="D14" s="887"/>
      <c r="E14" s="887"/>
      <c r="F14" s="887"/>
      <c r="G14" s="887"/>
      <c r="H14" s="887"/>
      <c r="I14" s="97">
        <f>SUM(J14,K14)</f>
        <v>0</v>
      </c>
      <c r="J14" s="98">
        <v>0</v>
      </c>
      <c r="K14" s="97">
        <f t="shared" ref="K14:K52" si="0">SUM(L14:AB14)</f>
        <v>0</v>
      </c>
      <c r="L14" s="98">
        <v>0</v>
      </c>
      <c r="M14" s="98">
        <v>0</v>
      </c>
      <c r="N14" s="98">
        <v>0</v>
      </c>
      <c r="O14" s="98">
        <v>0</v>
      </c>
      <c r="P14" s="98">
        <v>0</v>
      </c>
      <c r="Q14" s="98">
        <v>0</v>
      </c>
      <c r="R14" s="98">
        <v>0</v>
      </c>
      <c r="S14" s="98">
        <v>0</v>
      </c>
      <c r="T14" s="98">
        <v>0</v>
      </c>
      <c r="U14" s="98">
        <v>0</v>
      </c>
      <c r="V14" s="98">
        <v>0</v>
      </c>
      <c r="W14" s="98">
        <v>0</v>
      </c>
      <c r="X14" s="98">
        <v>0</v>
      </c>
      <c r="Y14" s="98">
        <v>0</v>
      </c>
      <c r="Z14" s="98">
        <v>0</v>
      </c>
      <c r="AA14" s="98">
        <v>0</v>
      </c>
      <c r="AB14" s="98">
        <v>0</v>
      </c>
      <c r="AC14" s="120"/>
      <c r="AD14" s="120"/>
      <c r="AE14" s="120"/>
      <c r="AF14" s="120"/>
      <c r="AG14" s="120"/>
      <c r="AH14" s="120"/>
      <c r="AI14" s="120"/>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row>
    <row r="15" spans="1:122" s="94" customFormat="1" ht="14.25" x14ac:dyDescent="0.2">
      <c r="A15" s="447"/>
      <c r="B15" s="887" t="s">
        <v>94</v>
      </c>
      <c r="C15" s="887"/>
      <c r="D15" s="887"/>
      <c r="E15" s="887"/>
      <c r="F15" s="887"/>
      <c r="G15" s="887"/>
      <c r="H15" s="887"/>
      <c r="I15" s="489"/>
      <c r="J15" s="489"/>
      <c r="K15" s="489"/>
      <c r="L15" s="96"/>
      <c r="M15" s="96"/>
      <c r="N15" s="96"/>
      <c r="O15" s="96"/>
      <c r="P15" s="96"/>
      <c r="Q15" s="96"/>
      <c r="R15" s="96"/>
      <c r="S15" s="96"/>
      <c r="T15" s="96"/>
      <c r="U15" s="96"/>
      <c r="V15" s="96"/>
      <c r="W15" s="96"/>
      <c r="X15" s="96"/>
      <c r="Y15" s="96"/>
      <c r="Z15" s="96"/>
      <c r="AA15" s="96"/>
      <c r="AB15" s="96"/>
      <c r="AC15" s="120"/>
      <c r="AD15" s="120"/>
      <c r="AE15" s="120"/>
      <c r="AF15" s="120"/>
      <c r="AG15" s="120"/>
      <c r="AH15" s="120"/>
      <c r="AI15" s="120"/>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row>
    <row r="16" spans="1:122" s="94" customFormat="1" ht="14.25" customHeight="1" x14ac:dyDescent="0.2">
      <c r="A16" s="447"/>
      <c r="B16" s="889" t="s">
        <v>165</v>
      </c>
      <c r="C16" s="889"/>
      <c r="D16" s="889"/>
      <c r="E16" s="889"/>
      <c r="F16" s="889"/>
      <c r="G16" s="889"/>
      <c r="H16" s="889"/>
      <c r="I16" s="97">
        <f t="shared" ref="I16:I21" si="1">SUM(J16,K16)</f>
        <v>0</v>
      </c>
      <c r="J16" s="98">
        <v>0</v>
      </c>
      <c r="K16" s="97">
        <f t="shared" si="0"/>
        <v>0</v>
      </c>
      <c r="L16" s="98">
        <v>0</v>
      </c>
      <c r="M16" s="98">
        <v>0</v>
      </c>
      <c r="N16" s="98">
        <v>0</v>
      </c>
      <c r="O16" s="98">
        <v>0</v>
      </c>
      <c r="P16" s="98">
        <v>0</v>
      </c>
      <c r="Q16" s="98">
        <v>0</v>
      </c>
      <c r="R16" s="98">
        <v>0</v>
      </c>
      <c r="S16" s="98">
        <v>0</v>
      </c>
      <c r="T16" s="98">
        <v>0</v>
      </c>
      <c r="U16" s="98">
        <v>0</v>
      </c>
      <c r="V16" s="98">
        <v>0</v>
      </c>
      <c r="W16" s="98">
        <v>0</v>
      </c>
      <c r="X16" s="98">
        <v>0</v>
      </c>
      <c r="Y16" s="98">
        <v>0</v>
      </c>
      <c r="Z16" s="98">
        <v>0</v>
      </c>
      <c r="AA16" s="98">
        <v>0</v>
      </c>
      <c r="AB16" s="98">
        <v>0</v>
      </c>
      <c r="AC16" s="120"/>
      <c r="AD16" s="120"/>
      <c r="AE16" s="120"/>
      <c r="AF16" s="120"/>
      <c r="AG16" s="120"/>
      <c r="AH16" s="120"/>
      <c r="AI16" s="120"/>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row>
    <row r="17" spans="1:122" s="94" customFormat="1" ht="14.25" customHeight="1" x14ac:dyDescent="0.2">
      <c r="A17" s="447"/>
      <c r="B17" s="871" t="s">
        <v>615</v>
      </c>
      <c r="C17" s="872"/>
      <c r="D17" s="872"/>
      <c r="E17" s="872"/>
      <c r="F17" s="872"/>
      <c r="G17" s="872"/>
      <c r="H17" s="873"/>
      <c r="I17" s="97">
        <f t="shared" si="1"/>
        <v>0</v>
      </c>
      <c r="J17" s="98">
        <v>0</v>
      </c>
      <c r="K17" s="97">
        <f t="shared" si="0"/>
        <v>0</v>
      </c>
      <c r="L17" s="98">
        <v>0</v>
      </c>
      <c r="M17" s="98">
        <v>0</v>
      </c>
      <c r="N17" s="98">
        <v>0</v>
      </c>
      <c r="O17" s="98">
        <v>0</v>
      </c>
      <c r="P17" s="98">
        <v>0</v>
      </c>
      <c r="Q17" s="98">
        <v>0</v>
      </c>
      <c r="R17" s="98">
        <v>0</v>
      </c>
      <c r="S17" s="98">
        <v>0</v>
      </c>
      <c r="T17" s="98">
        <v>0</v>
      </c>
      <c r="U17" s="98">
        <v>0</v>
      </c>
      <c r="V17" s="98">
        <v>0</v>
      </c>
      <c r="W17" s="98">
        <v>0</v>
      </c>
      <c r="X17" s="98">
        <v>0</v>
      </c>
      <c r="Y17" s="98">
        <v>0</v>
      </c>
      <c r="Z17" s="98">
        <v>0</v>
      </c>
      <c r="AA17" s="98">
        <v>0</v>
      </c>
      <c r="AB17" s="98">
        <v>0</v>
      </c>
      <c r="AC17" s="120"/>
      <c r="AD17" s="120"/>
      <c r="AE17" s="120"/>
      <c r="AF17" s="120"/>
      <c r="AG17" s="120"/>
      <c r="AH17" s="120"/>
      <c r="AI17" s="120"/>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row>
    <row r="18" spans="1:122" s="94" customFormat="1" ht="14.25" x14ac:dyDescent="0.2">
      <c r="A18" s="447"/>
      <c r="B18" s="871" t="s">
        <v>166</v>
      </c>
      <c r="C18" s="872"/>
      <c r="D18" s="872"/>
      <c r="E18" s="872"/>
      <c r="F18" s="872"/>
      <c r="G18" s="872"/>
      <c r="H18" s="873"/>
      <c r="I18" s="97">
        <f t="shared" si="1"/>
        <v>0</v>
      </c>
      <c r="J18" s="98">
        <v>0</v>
      </c>
      <c r="K18" s="97">
        <f t="shared" si="0"/>
        <v>0</v>
      </c>
      <c r="L18" s="98">
        <v>0</v>
      </c>
      <c r="M18" s="98">
        <v>0</v>
      </c>
      <c r="N18" s="98">
        <v>0</v>
      </c>
      <c r="O18" s="98">
        <v>0</v>
      </c>
      <c r="P18" s="98">
        <v>0</v>
      </c>
      <c r="Q18" s="98">
        <v>0</v>
      </c>
      <c r="R18" s="98">
        <v>0</v>
      </c>
      <c r="S18" s="98">
        <v>0</v>
      </c>
      <c r="T18" s="98">
        <v>0</v>
      </c>
      <c r="U18" s="98">
        <v>0</v>
      </c>
      <c r="V18" s="98">
        <v>0</v>
      </c>
      <c r="W18" s="98">
        <v>0</v>
      </c>
      <c r="X18" s="98">
        <v>0</v>
      </c>
      <c r="Y18" s="98">
        <v>0</v>
      </c>
      <c r="Z18" s="98">
        <v>0</v>
      </c>
      <c r="AA18" s="98">
        <v>0</v>
      </c>
      <c r="AB18" s="98">
        <v>0</v>
      </c>
      <c r="AC18" s="120"/>
      <c r="AD18" s="120"/>
      <c r="AE18" s="120"/>
      <c r="AF18" s="120"/>
      <c r="AG18" s="120"/>
      <c r="AH18" s="120"/>
      <c r="AI18" s="120"/>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row>
    <row r="19" spans="1:122" s="94" customFormat="1" ht="14.25" x14ac:dyDescent="0.2">
      <c r="A19" s="447"/>
      <c r="B19" s="871" t="s">
        <v>166</v>
      </c>
      <c r="C19" s="872"/>
      <c r="D19" s="872"/>
      <c r="E19" s="872"/>
      <c r="F19" s="872"/>
      <c r="G19" s="872"/>
      <c r="H19" s="873"/>
      <c r="I19" s="97">
        <f t="shared" si="1"/>
        <v>0</v>
      </c>
      <c r="J19" s="98">
        <v>0</v>
      </c>
      <c r="K19" s="97">
        <f t="shared" si="0"/>
        <v>0</v>
      </c>
      <c r="L19" s="98">
        <v>0</v>
      </c>
      <c r="M19" s="98">
        <v>0</v>
      </c>
      <c r="N19" s="98">
        <v>0</v>
      </c>
      <c r="O19" s="98">
        <v>0</v>
      </c>
      <c r="P19" s="98">
        <v>0</v>
      </c>
      <c r="Q19" s="98">
        <v>0</v>
      </c>
      <c r="R19" s="98">
        <v>0</v>
      </c>
      <c r="S19" s="98">
        <v>0</v>
      </c>
      <c r="T19" s="98">
        <v>0</v>
      </c>
      <c r="U19" s="98">
        <v>0</v>
      </c>
      <c r="V19" s="98">
        <v>0</v>
      </c>
      <c r="W19" s="98">
        <v>0</v>
      </c>
      <c r="X19" s="98">
        <v>0</v>
      </c>
      <c r="Y19" s="98">
        <v>0</v>
      </c>
      <c r="Z19" s="98">
        <v>0</v>
      </c>
      <c r="AA19" s="98">
        <v>0</v>
      </c>
      <c r="AB19" s="98">
        <v>0</v>
      </c>
      <c r="AC19" s="120"/>
      <c r="AD19" s="120"/>
      <c r="AE19" s="120"/>
      <c r="AF19" s="120"/>
      <c r="AG19" s="120"/>
      <c r="AH19" s="120"/>
      <c r="AI19" s="120"/>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row>
    <row r="20" spans="1:122" s="94" customFormat="1" ht="14.25" x14ac:dyDescent="0.2">
      <c r="A20" s="447"/>
      <c r="B20" s="871" t="s">
        <v>166</v>
      </c>
      <c r="C20" s="872"/>
      <c r="D20" s="872"/>
      <c r="E20" s="872"/>
      <c r="F20" s="872"/>
      <c r="G20" s="872"/>
      <c r="H20" s="873"/>
      <c r="I20" s="97">
        <f t="shared" si="1"/>
        <v>0</v>
      </c>
      <c r="J20" s="98">
        <v>0</v>
      </c>
      <c r="K20" s="97">
        <f t="shared" si="0"/>
        <v>0</v>
      </c>
      <c r="L20" s="98">
        <v>0</v>
      </c>
      <c r="M20" s="98">
        <v>0</v>
      </c>
      <c r="N20" s="98">
        <v>0</v>
      </c>
      <c r="O20" s="98">
        <v>0</v>
      </c>
      <c r="P20" s="98">
        <v>0</v>
      </c>
      <c r="Q20" s="98">
        <v>0</v>
      </c>
      <c r="R20" s="98">
        <v>0</v>
      </c>
      <c r="S20" s="98">
        <v>0</v>
      </c>
      <c r="T20" s="98">
        <v>0</v>
      </c>
      <c r="U20" s="98">
        <v>0</v>
      </c>
      <c r="V20" s="98">
        <v>0</v>
      </c>
      <c r="W20" s="98">
        <v>0</v>
      </c>
      <c r="X20" s="98">
        <v>0</v>
      </c>
      <c r="Y20" s="98">
        <v>0</v>
      </c>
      <c r="Z20" s="98">
        <v>0</v>
      </c>
      <c r="AA20" s="98">
        <v>0</v>
      </c>
      <c r="AB20" s="98">
        <v>0</v>
      </c>
      <c r="AC20" s="120"/>
      <c r="AD20" s="120"/>
      <c r="AE20" s="120"/>
      <c r="AF20" s="120"/>
      <c r="AG20" s="120"/>
      <c r="AH20" s="120"/>
      <c r="AI20" s="120"/>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row>
    <row r="21" spans="1:122" s="94" customFormat="1" ht="13.15" customHeight="1" x14ac:dyDescent="0.2">
      <c r="A21" s="447"/>
      <c r="B21" s="871" t="s">
        <v>166</v>
      </c>
      <c r="C21" s="872"/>
      <c r="D21" s="872"/>
      <c r="E21" s="872"/>
      <c r="F21" s="872"/>
      <c r="G21" s="872"/>
      <c r="H21" s="873"/>
      <c r="I21" s="97">
        <f t="shared" si="1"/>
        <v>0</v>
      </c>
      <c r="J21" s="98">
        <v>0</v>
      </c>
      <c r="K21" s="97">
        <f t="shared" si="0"/>
        <v>0</v>
      </c>
      <c r="L21" s="98">
        <v>0</v>
      </c>
      <c r="M21" s="98">
        <v>0</v>
      </c>
      <c r="N21" s="98">
        <v>0</v>
      </c>
      <c r="O21" s="98">
        <v>0</v>
      </c>
      <c r="P21" s="98">
        <v>0</v>
      </c>
      <c r="Q21" s="98">
        <v>0</v>
      </c>
      <c r="R21" s="98">
        <v>0</v>
      </c>
      <c r="S21" s="98">
        <v>0</v>
      </c>
      <c r="T21" s="98">
        <v>0</v>
      </c>
      <c r="U21" s="98">
        <v>0</v>
      </c>
      <c r="V21" s="98">
        <v>0</v>
      </c>
      <c r="W21" s="98">
        <v>0</v>
      </c>
      <c r="X21" s="98">
        <v>0</v>
      </c>
      <c r="Y21" s="98">
        <v>0</v>
      </c>
      <c r="Z21" s="98">
        <v>0</v>
      </c>
      <c r="AA21" s="98">
        <v>0</v>
      </c>
      <c r="AB21" s="98">
        <v>0</v>
      </c>
      <c r="AC21" s="120"/>
      <c r="AD21" s="120"/>
      <c r="AE21" s="120"/>
      <c r="AF21" s="120"/>
      <c r="AG21" s="120"/>
      <c r="AH21" s="120"/>
      <c r="AI21" s="120"/>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row>
    <row r="22" spans="1:122" s="94" customFormat="1" ht="15" x14ac:dyDescent="0.2">
      <c r="A22" s="1018" t="s">
        <v>96</v>
      </c>
      <c r="B22" s="1018"/>
      <c r="C22" s="1018"/>
      <c r="D22" s="1018"/>
      <c r="E22" s="1018"/>
      <c r="F22" s="1018"/>
      <c r="G22" s="1018"/>
      <c r="H22" s="1018"/>
      <c r="I22" s="100"/>
      <c r="J22" s="90"/>
      <c r="K22" s="90"/>
      <c r="L22" s="90"/>
      <c r="M22" s="90"/>
      <c r="N22" s="90"/>
      <c r="O22" s="90"/>
      <c r="P22" s="90"/>
      <c r="Q22" s="90"/>
      <c r="R22" s="90"/>
      <c r="S22" s="90"/>
      <c r="T22" s="90"/>
      <c r="U22" s="90"/>
      <c r="V22" s="90"/>
      <c r="W22" s="90"/>
      <c r="X22" s="90"/>
      <c r="Y22" s="90"/>
      <c r="Z22" s="90"/>
      <c r="AA22" s="90"/>
      <c r="AB22" s="90"/>
      <c r="AC22" s="120"/>
      <c r="AD22" s="120"/>
      <c r="AE22" s="120"/>
      <c r="AF22" s="120"/>
      <c r="AG22" s="120"/>
      <c r="AH22" s="120"/>
      <c r="AI22" s="120"/>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row>
    <row r="23" spans="1:122" s="94" customFormat="1" ht="13.15" customHeight="1" x14ac:dyDescent="0.2">
      <c r="A23" s="95"/>
      <c r="B23" s="887" t="s">
        <v>167</v>
      </c>
      <c r="C23" s="887"/>
      <c r="D23" s="887"/>
      <c r="E23" s="887"/>
      <c r="F23" s="887"/>
      <c r="G23" s="887"/>
      <c r="H23" s="887"/>
      <c r="I23" s="97">
        <f t="shared" ref="I23:I24" si="2">SUM(J23,K23)</f>
        <v>0</v>
      </c>
      <c r="J23" s="98">
        <v>0</v>
      </c>
      <c r="K23" s="97">
        <f t="shared" si="0"/>
        <v>0</v>
      </c>
      <c r="L23" s="98">
        <v>0</v>
      </c>
      <c r="M23" s="98">
        <v>0</v>
      </c>
      <c r="N23" s="98">
        <v>0</v>
      </c>
      <c r="O23" s="98">
        <v>0</v>
      </c>
      <c r="P23" s="98">
        <v>0</v>
      </c>
      <c r="Q23" s="98">
        <v>0</v>
      </c>
      <c r="R23" s="98">
        <v>0</v>
      </c>
      <c r="S23" s="98">
        <v>0</v>
      </c>
      <c r="T23" s="98">
        <v>0</v>
      </c>
      <c r="U23" s="98">
        <v>0</v>
      </c>
      <c r="V23" s="98">
        <v>0</v>
      </c>
      <c r="W23" s="98">
        <v>0</v>
      </c>
      <c r="X23" s="98">
        <v>0</v>
      </c>
      <c r="Y23" s="155">
        <v>0</v>
      </c>
      <c r="Z23" s="155">
        <v>0</v>
      </c>
      <c r="AA23" s="155">
        <v>0</v>
      </c>
      <c r="AB23" s="155">
        <v>0</v>
      </c>
      <c r="AC23" s="120"/>
      <c r="AD23" s="120"/>
      <c r="AE23" s="120"/>
      <c r="AF23" s="120"/>
      <c r="AG23" s="120"/>
      <c r="AH23" s="120"/>
      <c r="AI23" s="120"/>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row>
    <row r="24" spans="1:122" s="94" customFormat="1" ht="13.15" customHeight="1" x14ac:dyDescent="0.2">
      <c r="A24" s="447"/>
      <c r="B24" s="887" t="s">
        <v>839</v>
      </c>
      <c r="C24" s="887"/>
      <c r="D24" s="887"/>
      <c r="E24" s="887"/>
      <c r="F24" s="887"/>
      <c r="G24" s="887"/>
      <c r="H24" s="887"/>
      <c r="I24" s="97">
        <f t="shared" si="2"/>
        <v>0</v>
      </c>
      <c r="J24" s="125">
        <f>'NMSA Staffing'!G7</f>
        <v>0</v>
      </c>
      <c r="K24" s="97">
        <f t="shared" si="0"/>
        <v>0</v>
      </c>
      <c r="L24" s="125">
        <f>'NMSA Staffing'!I7</f>
        <v>0</v>
      </c>
      <c r="M24" s="125">
        <f>'NMSA Staffing'!K7</f>
        <v>0</v>
      </c>
      <c r="N24" s="125">
        <f>'NMSA Staffing'!M7</f>
        <v>0</v>
      </c>
      <c r="O24" s="125">
        <f>'NMSA Staffing'!O7</f>
        <v>0</v>
      </c>
      <c r="P24" s="125">
        <f>'NMSA Staffing'!Q7</f>
        <v>0</v>
      </c>
      <c r="Q24" s="125">
        <f>'NMSA Staffing'!S7</f>
        <v>0</v>
      </c>
      <c r="R24" s="125">
        <f>'NMSA Staffing'!U7</f>
        <v>0</v>
      </c>
      <c r="S24" s="125">
        <f>'NMSA Staffing'!W7</f>
        <v>0</v>
      </c>
      <c r="T24" s="125">
        <f>'NMSA Staffing'!Y7</f>
        <v>0</v>
      </c>
      <c r="U24" s="125">
        <f>'NMSA Staffing'!AA7</f>
        <v>0</v>
      </c>
      <c r="V24" s="125">
        <f>'NMSA Staffing'!AC7</f>
        <v>0</v>
      </c>
      <c r="W24" s="125">
        <f>'NMSA Staffing'!AE7</f>
        <v>0</v>
      </c>
      <c r="X24" s="125">
        <f>'NMSA Staffing'!AG7</f>
        <v>0</v>
      </c>
      <c r="Y24" s="156">
        <f>'NMSA Staffing'!AI7</f>
        <v>0</v>
      </c>
      <c r="Z24" s="156">
        <f>'NMSA Staffing'!AK7</f>
        <v>0</v>
      </c>
      <c r="AA24" s="156">
        <f>'NMSA Staffing'!AM7</f>
        <v>0</v>
      </c>
      <c r="AB24" s="156">
        <f>'NMSA Staffing'!AO7</f>
        <v>0</v>
      </c>
      <c r="AC24" s="120"/>
      <c r="AD24" s="120"/>
      <c r="AE24" s="120"/>
      <c r="AF24" s="120"/>
      <c r="AG24" s="120"/>
      <c r="AH24" s="120"/>
      <c r="AI24" s="120"/>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row>
    <row r="25" spans="1:122" s="94" customFormat="1" ht="14.25" x14ac:dyDescent="0.2">
      <c r="A25" s="447"/>
      <c r="B25" s="887" t="s">
        <v>81</v>
      </c>
      <c r="C25" s="887"/>
      <c r="D25" s="887"/>
      <c r="E25" s="887"/>
      <c r="F25" s="887"/>
      <c r="G25" s="887"/>
      <c r="H25" s="887"/>
      <c r="I25" s="101"/>
      <c r="J25" s="100"/>
      <c r="K25" s="100"/>
      <c r="L25" s="100"/>
      <c r="M25" s="100"/>
      <c r="N25" s="100"/>
      <c r="O25" s="100"/>
      <c r="P25" s="100"/>
      <c r="Q25" s="100"/>
      <c r="R25" s="100"/>
      <c r="S25" s="100"/>
      <c r="T25" s="100"/>
      <c r="U25" s="100"/>
      <c r="V25" s="100"/>
      <c r="W25" s="100"/>
      <c r="X25" s="100"/>
      <c r="Y25" s="157"/>
      <c r="Z25" s="157"/>
      <c r="AA25" s="157"/>
      <c r="AB25" s="157"/>
      <c r="AC25" s="120"/>
      <c r="AD25" s="120"/>
      <c r="AE25" s="120"/>
      <c r="AF25" s="120"/>
      <c r="AG25" s="120"/>
      <c r="AH25" s="120"/>
      <c r="AI25" s="120"/>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row>
    <row r="26" spans="1:122" s="94" customFormat="1" ht="14.25" x14ac:dyDescent="0.2">
      <c r="A26" s="447"/>
      <c r="B26" s="887" t="s">
        <v>168</v>
      </c>
      <c r="C26" s="887"/>
      <c r="D26" s="887"/>
      <c r="E26" s="887"/>
      <c r="F26" s="887"/>
      <c r="G26" s="887"/>
      <c r="H26" s="887"/>
      <c r="I26" s="97">
        <f t="shared" ref="I26:I52" si="3">SUM(J26,K26)</f>
        <v>0</v>
      </c>
      <c r="J26" s="98">
        <v>0</v>
      </c>
      <c r="K26" s="97">
        <f t="shared" si="0"/>
        <v>0</v>
      </c>
      <c r="L26" s="98">
        <v>0</v>
      </c>
      <c r="M26" s="98">
        <v>0</v>
      </c>
      <c r="N26" s="98">
        <v>0</v>
      </c>
      <c r="O26" s="98">
        <v>0</v>
      </c>
      <c r="P26" s="98">
        <v>0</v>
      </c>
      <c r="Q26" s="98">
        <v>0</v>
      </c>
      <c r="R26" s="98">
        <v>0</v>
      </c>
      <c r="S26" s="98">
        <v>0</v>
      </c>
      <c r="T26" s="98">
        <v>0</v>
      </c>
      <c r="U26" s="98">
        <v>0</v>
      </c>
      <c r="V26" s="98">
        <v>0</v>
      </c>
      <c r="W26" s="98">
        <v>0</v>
      </c>
      <c r="X26" s="98">
        <v>0</v>
      </c>
      <c r="Y26" s="98">
        <v>0</v>
      </c>
      <c r="Z26" s="98">
        <v>0</v>
      </c>
      <c r="AA26" s="98">
        <v>0</v>
      </c>
      <c r="AB26" s="98">
        <v>0</v>
      </c>
      <c r="AC26" s="120"/>
      <c r="AD26" s="120"/>
      <c r="AE26" s="120"/>
      <c r="AF26" s="120"/>
      <c r="AG26" s="120"/>
      <c r="AH26" s="120"/>
      <c r="AI26" s="120"/>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row>
    <row r="27" spans="1:122" s="94" customFormat="1" ht="13.15" customHeight="1" x14ac:dyDescent="0.2">
      <c r="A27" s="447"/>
      <c r="B27" s="887" t="s">
        <v>169</v>
      </c>
      <c r="C27" s="887"/>
      <c r="D27" s="887"/>
      <c r="E27" s="887"/>
      <c r="F27" s="887"/>
      <c r="G27" s="887"/>
      <c r="H27" s="887"/>
      <c r="I27" s="97">
        <f t="shared" si="3"/>
        <v>0</v>
      </c>
      <c r="J27" s="98">
        <v>0</v>
      </c>
      <c r="K27" s="97">
        <f t="shared" si="0"/>
        <v>0</v>
      </c>
      <c r="L27" s="98">
        <v>0</v>
      </c>
      <c r="M27" s="98">
        <v>0</v>
      </c>
      <c r="N27" s="98">
        <v>0</v>
      </c>
      <c r="O27" s="98">
        <v>0</v>
      </c>
      <c r="P27" s="98">
        <v>0</v>
      </c>
      <c r="Q27" s="98">
        <v>0</v>
      </c>
      <c r="R27" s="98">
        <v>0</v>
      </c>
      <c r="S27" s="98">
        <v>0</v>
      </c>
      <c r="T27" s="98">
        <v>0</v>
      </c>
      <c r="U27" s="98">
        <v>0</v>
      </c>
      <c r="V27" s="98">
        <v>0</v>
      </c>
      <c r="W27" s="98">
        <v>0</v>
      </c>
      <c r="X27" s="98">
        <v>0</v>
      </c>
      <c r="Y27" s="98">
        <v>0</v>
      </c>
      <c r="Z27" s="98">
        <v>0</v>
      </c>
      <c r="AA27" s="98">
        <v>0</v>
      </c>
      <c r="AB27" s="98">
        <v>0</v>
      </c>
      <c r="AC27" s="120"/>
      <c r="AD27" s="120"/>
      <c r="AE27" s="120"/>
      <c r="AF27" s="120"/>
      <c r="AG27" s="120"/>
      <c r="AH27" s="120"/>
      <c r="AI27" s="120"/>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row>
    <row r="28" spans="1:122" s="94" customFormat="1" ht="14.25" x14ac:dyDescent="0.2">
      <c r="A28" s="447"/>
      <c r="B28" s="887" t="s">
        <v>170</v>
      </c>
      <c r="C28" s="887"/>
      <c r="D28" s="887"/>
      <c r="E28" s="887"/>
      <c r="F28" s="887"/>
      <c r="G28" s="887"/>
      <c r="H28" s="887"/>
      <c r="I28" s="97">
        <f t="shared" si="3"/>
        <v>0</v>
      </c>
      <c r="J28" s="98">
        <v>0</v>
      </c>
      <c r="K28" s="97">
        <f t="shared" si="0"/>
        <v>0</v>
      </c>
      <c r="L28" s="98">
        <v>0</v>
      </c>
      <c r="M28" s="98">
        <v>0</v>
      </c>
      <c r="N28" s="98">
        <v>0</v>
      </c>
      <c r="O28" s="98">
        <v>0</v>
      </c>
      <c r="P28" s="98">
        <v>0</v>
      </c>
      <c r="Q28" s="98">
        <v>0</v>
      </c>
      <c r="R28" s="98">
        <v>0</v>
      </c>
      <c r="S28" s="98">
        <v>0</v>
      </c>
      <c r="T28" s="98">
        <v>0</v>
      </c>
      <c r="U28" s="98">
        <v>0</v>
      </c>
      <c r="V28" s="98">
        <v>0</v>
      </c>
      <c r="W28" s="98">
        <v>0</v>
      </c>
      <c r="X28" s="98">
        <v>0</v>
      </c>
      <c r="Y28" s="98">
        <v>0</v>
      </c>
      <c r="Z28" s="98">
        <v>0</v>
      </c>
      <c r="AA28" s="98">
        <v>0</v>
      </c>
      <c r="AB28" s="98">
        <v>0</v>
      </c>
      <c r="AC28" s="120"/>
      <c r="AD28" s="120"/>
      <c r="AE28" s="120"/>
      <c r="AF28" s="120"/>
      <c r="AG28" s="120"/>
      <c r="AH28" s="120"/>
      <c r="AI28" s="120"/>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row>
    <row r="29" spans="1:122" s="94" customFormat="1" ht="14.25" x14ac:dyDescent="0.2">
      <c r="A29" s="447"/>
      <c r="B29" s="887" t="s">
        <v>171</v>
      </c>
      <c r="C29" s="887"/>
      <c r="D29" s="887"/>
      <c r="E29" s="887"/>
      <c r="F29" s="887"/>
      <c r="G29" s="887"/>
      <c r="H29" s="887"/>
      <c r="I29" s="97">
        <f t="shared" si="3"/>
        <v>0</v>
      </c>
      <c r="J29" s="98">
        <v>0</v>
      </c>
      <c r="K29" s="97">
        <f t="shared" si="0"/>
        <v>0</v>
      </c>
      <c r="L29" s="98">
        <v>0</v>
      </c>
      <c r="M29" s="98">
        <v>0</v>
      </c>
      <c r="N29" s="98">
        <v>0</v>
      </c>
      <c r="O29" s="98">
        <v>0</v>
      </c>
      <c r="P29" s="98">
        <v>0</v>
      </c>
      <c r="Q29" s="98">
        <v>0</v>
      </c>
      <c r="R29" s="98">
        <v>0</v>
      </c>
      <c r="S29" s="98">
        <v>0</v>
      </c>
      <c r="T29" s="98">
        <v>0</v>
      </c>
      <c r="U29" s="98">
        <v>0</v>
      </c>
      <c r="V29" s="98">
        <v>0</v>
      </c>
      <c r="W29" s="98">
        <v>0</v>
      </c>
      <c r="X29" s="98">
        <v>0</v>
      </c>
      <c r="Y29" s="98">
        <v>0</v>
      </c>
      <c r="Z29" s="98">
        <v>0</v>
      </c>
      <c r="AA29" s="98">
        <v>0</v>
      </c>
      <c r="AB29" s="98">
        <v>0</v>
      </c>
      <c r="AC29" s="120"/>
      <c r="AD29" s="120"/>
      <c r="AE29" s="120"/>
      <c r="AF29" s="120"/>
      <c r="AG29" s="120"/>
      <c r="AH29" s="120"/>
      <c r="AI29" s="120"/>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row>
    <row r="30" spans="1:122" s="94" customFormat="1" ht="14.25" x14ac:dyDescent="0.2">
      <c r="A30" s="447"/>
      <c r="B30" s="887" t="s">
        <v>172</v>
      </c>
      <c r="C30" s="887"/>
      <c r="D30" s="887"/>
      <c r="E30" s="887"/>
      <c r="F30" s="887"/>
      <c r="G30" s="887"/>
      <c r="H30" s="887"/>
      <c r="I30" s="97">
        <f t="shared" si="3"/>
        <v>0</v>
      </c>
      <c r="J30" s="98">
        <v>0</v>
      </c>
      <c r="K30" s="97">
        <f t="shared" si="0"/>
        <v>0</v>
      </c>
      <c r="L30" s="98">
        <v>0</v>
      </c>
      <c r="M30" s="98">
        <v>0</v>
      </c>
      <c r="N30" s="98">
        <v>0</v>
      </c>
      <c r="O30" s="98">
        <v>0</v>
      </c>
      <c r="P30" s="98">
        <v>0</v>
      </c>
      <c r="Q30" s="98">
        <v>0</v>
      </c>
      <c r="R30" s="98">
        <v>0</v>
      </c>
      <c r="S30" s="98">
        <v>0</v>
      </c>
      <c r="T30" s="98">
        <v>0</v>
      </c>
      <c r="U30" s="98">
        <v>0</v>
      </c>
      <c r="V30" s="98">
        <v>0</v>
      </c>
      <c r="W30" s="98">
        <v>0</v>
      </c>
      <c r="X30" s="98">
        <v>0</v>
      </c>
      <c r="Y30" s="98">
        <v>0</v>
      </c>
      <c r="Z30" s="98">
        <v>0</v>
      </c>
      <c r="AA30" s="98">
        <v>0</v>
      </c>
      <c r="AB30" s="98">
        <v>0</v>
      </c>
      <c r="AC30" s="120"/>
      <c r="AD30" s="120"/>
      <c r="AE30" s="120"/>
      <c r="AF30" s="120"/>
      <c r="AG30" s="120"/>
      <c r="AH30" s="120"/>
      <c r="AI30" s="120"/>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row>
    <row r="31" spans="1:122" s="94" customFormat="1" ht="13.15" customHeight="1" x14ac:dyDescent="0.2">
      <c r="A31" s="447"/>
      <c r="B31" s="887" t="s">
        <v>173</v>
      </c>
      <c r="C31" s="887"/>
      <c r="D31" s="887"/>
      <c r="E31" s="887"/>
      <c r="F31" s="887"/>
      <c r="G31" s="887"/>
      <c r="H31" s="887"/>
      <c r="I31" s="97">
        <f t="shared" si="3"/>
        <v>0</v>
      </c>
      <c r="J31" s="98">
        <v>0</v>
      </c>
      <c r="K31" s="97">
        <f t="shared" si="0"/>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120"/>
      <c r="AD31" s="120"/>
      <c r="AE31" s="120"/>
      <c r="AF31" s="120"/>
      <c r="AG31" s="120"/>
      <c r="AH31" s="120"/>
      <c r="AI31" s="120"/>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row>
    <row r="32" spans="1:122" s="94" customFormat="1" ht="14.25" customHeight="1" x14ac:dyDescent="0.2">
      <c r="A32" s="447"/>
      <c r="B32" s="887" t="s">
        <v>617</v>
      </c>
      <c r="C32" s="887"/>
      <c r="D32" s="887"/>
      <c r="E32" s="887"/>
      <c r="F32" s="887"/>
      <c r="G32" s="887"/>
      <c r="H32" s="887"/>
      <c r="I32" s="97">
        <f t="shared" si="3"/>
        <v>0</v>
      </c>
      <c r="J32" s="98">
        <v>0</v>
      </c>
      <c r="K32" s="97">
        <f t="shared" si="0"/>
        <v>0</v>
      </c>
      <c r="L32" s="98">
        <v>0</v>
      </c>
      <c r="M32" s="98">
        <v>0</v>
      </c>
      <c r="N32" s="98">
        <v>0</v>
      </c>
      <c r="O32" s="98">
        <v>0</v>
      </c>
      <c r="P32" s="98">
        <v>0</v>
      </c>
      <c r="Q32" s="98">
        <v>0</v>
      </c>
      <c r="R32" s="98">
        <v>0</v>
      </c>
      <c r="S32" s="98">
        <v>0</v>
      </c>
      <c r="T32" s="98">
        <v>0</v>
      </c>
      <c r="U32" s="98">
        <v>0</v>
      </c>
      <c r="V32" s="98">
        <v>0</v>
      </c>
      <c r="W32" s="102">
        <v>0</v>
      </c>
      <c r="X32" s="102">
        <v>0</v>
      </c>
      <c r="Y32" s="98">
        <v>0</v>
      </c>
      <c r="Z32" s="98">
        <v>0</v>
      </c>
      <c r="AA32" s="98">
        <v>0</v>
      </c>
      <c r="AB32" s="98">
        <v>0</v>
      </c>
      <c r="AC32" s="120"/>
      <c r="AD32" s="120"/>
      <c r="AE32" s="120"/>
      <c r="AF32" s="120"/>
      <c r="AG32" s="120"/>
      <c r="AH32" s="120"/>
      <c r="AI32" s="120"/>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row>
    <row r="33" spans="1:122" s="94" customFormat="1" ht="14.25" x14ac:dyDescent="0.2">
      <c r="A33" s="447"/>
      <c r="B33" s="889" t="s">
        <v>165</v>
      </c>
      <c r="C33" s="889"/>
      <c r="D33" s="889"/>
      <c r="E33" s="889"/>
      <c r="F33" s="889"/>
      <c r="G33" s="889"/>
      <c r="H33" s="889"/>
      <c r="I33" s="97">
        <f t="shared" si="3"/>
        <v>0</v>
      </c>
      <c r="J33" s="98">
        <v>0</v>
      </c>
      <c r="K33" s="97">
        <f t="shared" si="0"/>
        <v>0</v>
      </c>
      <c r="L33" s="98">
        <v>0</v>
      </c>
      <c r="M33" s="98">
        <v>0</v>
      </c>
      <c r="N33" s="98">
        <v>0</v>
      </c>
      <c r="O33" s="98">
        <v>0</v>
      </c>
      <c r="P33" s="98">
        <v>0</v>
      </c>
      <c r="Q33" s="98">
        <v>0</v>
      </c>
      <c r="R33" s="98">
        <v>0</v>
      </c>
      <c r="S33" s="98">
        <v>0</v>
      </c>
      <c r="T33" s="98">
        <v>0</v>
      </c>
      <c r="U33" s="98">
        <v>0</v>
      </c>
      <c r="V33" s="98">
        <v>0</v>
      </c>
      <c r="W33" s="98">
        <v>0</v>
      </c>
      <c r="X33" s="98">
        <v>0</v>
      </c>
      <c r="Y33" s="98">
        <v>0</v>
      </c>
      <c r="Z33" s="98">
        <v>0</v>
      </c>
      <c r="AA33" s="98">
        <v>0</v>
      </c>
      <c r="AB33" s="98">
        <v>0</v>
      </c>
      <c r="AC33" s="120"/>
      <c r="AD33" s="120"/>
      <c r="AE33" s="120"/>
      <c r="AF33" s="120"/>
      <c r="AG33" s="120"/>
      <c r="AH33" s="120"/>
      <c r="AI33" s="120"/>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row>
    <row r="34" spans="1:122" s="94" customFormat="1" ht="14.25" x14ac:dyDescent="0.2">
      <c r="A34" s="447"/>
      <c r="B34" s="889" t="s">
        <v>165</v>
      </c>
      <c r="C34" s="889"/>
      <c r="D34" s="889"/>
      <c r="E34" s="889"/>
      <c r="F34" s="889"/>
      <c r="G34" s="889"/>
      <c r="H34" s="889"/>
      <c r="I34" s="97">
        <f t="shared" si="3"/>
        <v>0</v>
      </c>
      <c r="J34" s="98">
        <v>0</v>
      </c>
      <c r="K34" s="97">
        <f t="shared" si="0"/>
        <v>0</v>
      </c>
      <c r="L34" s="98">
        <v>0</v>
      </c>
      <c r="M34" s="98">
        <v>0</v>
      </c>
      <c r="N34" s="98">
        <v>0</v>
      </c>
      <c r="O34" s="98">
        <v>0</v>
      </c>
      <c r="P34" s="98">
        <v>0</v>
      </c>
      <c r="Q34" s="98">
        <v>0</v>
      </c>
      <c r="R34" s="98">
        <v>0</v>
      </c>
      <c r="S34" s="98">
        <v>0</v>
      </c>
      <c r="T34" s="98">
        <v>0</v>
      </c>
      <c r="U34" s="98">
        <v>0</v>
      </c>
      <c r="V34" s="98">
        <v>0</v>
      </c>
      <c r="W34" s="98">
        <v>0</v>
      </c>
      <c r="X34" s="98">
        <v>0</v>
      </c>
      <c r="Y34" s="98">
        <v>0</v>
      </c>
      <c r="Z34" s="98">
        <v>0</v>
      </c>
      <c r="AA34" s="98">
        <v>0</v>
      </c>
      <c r="AB34" s="98">
        <v>0</v>
      </c>
      <c r="AC34" s="120"/>
      <c r="AD34" s="120"/>
      <c r="AE34" s="120"/>
      <c r="AF34" s="120"/>
      <c r="AG34" s="120"/>
      <c r="AH34" s="120"/>
      <c r="AI34" s="120"/>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row>
    <row r="35" spans="1:122" s="94" customFormat="1" ht="14.25" x14ac:dyDescent="0.2">
      <c r="A35" s="447"/>
      <c r="B35" s="889" t="s">
        <v>165</v>
      </c>
      <c r="C35" s="889"/>
      <c r="D35" s="889"/>
      <c r="E35" s="889"/>
      <c r="F35" s="889"/>
      <c r="G35" s="889"/>
      <c r="H35" s="889"/>
      <c r="I35" s="97">
        <f t="shared" si="3"/>
        <v>0</v>
      </c>
      <c r="J35" s="98">
        <v>0</v>
      </c>
      <c r="K35" s="97">
        <f t="shared" si="0"/>
        <v>0</v>
      </c>
      <c r="L35" s="98">
        <v>0</v>
      </c>
      <c r="M35" s="98">
        <v>0</v>
      </c>
      <c r="N35" s="98">
        <v>0</v>
      </c>
      <c r="O35" s="98">
        <v>0</v>
      </c>
      <c r="P35" s="98">
        <v>0</v>
      </c>
      <c r="Q35" s="98">
        <v>0</v>
      </c>
      <c r="R35" s="98">
        <v>0</v>
      </c>
      <c r="S35" s="98">
        <v>0</v>
      </c>
      <c r="T35" s="98">
        <v>0</v>
      </c>
      <c r="U35" s="98">
        <v>0</v>
      </c>
      <c r="V35" s="98">
        <v>0</v>
      </c>
      <c r="W35" s="98">
        <v>0</v>
      </c>
      <c r="X35" s="98">
        <v>0</v>
      </c>
      <c r="Y35" s="98">
        <v>0</v>
      </c>
      <c r="Z35" s="98">
        <v>0</v>
      </c>
      <c r="AA35" s="98">
        <v>0</v>
      </c>
      <c r="AB35" s="98">
        <v>0</v>
      </c>
      <c r="AC35" s="120"/>
      <c r="AD35" s="120"/>
      <c r="AE35" s="120"/>
      <c r="AF35" s="120"/>
      <c r="AG35" s="120"/>
      <c r="AH35" s="120"/>
      <c r="AI35" s="120"/>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row>
    <row r="36" spans="1:122" s="94" customFormat="1" ht="14.25" x14ac:dyDescent="0.2">
      <c r="A36" s="447"/>
      <c r="B36" s="887" t="s">
        <v>129</v>
      </c>
      <c r="C36" s="887"/>
      <c r="D36" s="887"/>
      <c r="E36" s="887"/>
      <c r="F36" s="887"/>
      <c r="G36" s="887"/>
      <c r="H36" s="887"/>
      <c r="I36" s="97">
        <f t="shared" si="3"/>
        <v>0</v>
      </c>
      <c r="J36" s="98">
        <v>0</v>
      </c>
      <c r="K36" s="97">
        <f t="shared" si="0"/>
        <v>0</v>
      </c>
      <c r="L36" s="98">
        <v>0</v>
      </c>
      <c r="M36" s="98">
        <v>0</v>
      </c>
      <c r="N36" s="98">
        <v>0</v>
      </c>
      <c r="O36" s="98">
        <v>0</v>
      </c>
      <c r="P36" s="98">
        <v>0</v>
      </c>
      <c r="Q36" s="98">
        <v>0</v>
      </c>
      <c r="R36" s="98">
        <v>0</v>
      </c>
      <c r="S36" s="98">
        <v>0</v>
      </c>
      <c r="T36" s="98">
        <v>0</v>
      </c>
      <c r="U36" s="98">
        <v>0</v>
      </c>
      <c r="V36" s="98">
        <v>0</v>
      </c>
      <c r="W36" s="98">
        <v>0</v>
      </c>
      <c r="X36" s="98">
        <v>0</v>
      </c>
      <c r="Y36" s="98">
        <v>0</v>
      </c>
      <c r="Z36" s="98">
        <v>0</v>
      </c>
      <c r="AA36" s="98">
        <v>0</v>
      </c>
      <c r="AB36" s="98">
        <v>0</v>
      </c>
      <c r="AC36" s="120"/>
      <c r="AD36" s="120"/>
      <c r="AE36" s="120"/>
      <c r="AF36" s="120"/>
      <c r="AG36" s="120"/>
      <c r="AH36" s="120"/>
      <c r="AI36" s="120"/>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row>
    <row r="37" spans="1:122" s="94" customFormat="1" ht="13.15" customHeight="1" x14ac:dyDescent="0.2">
      <c r="A37" s="447"/>
      <c r="B37" s="887" t="s">
        <v>174</v>
      </c>
      <c r="C37" s="887"/>
      <c r="D37" s="887"/>
      <c r="E37" s="887"/>
      <c r="F37" s="887"/>
      <c r="G37" s="887"/>
      <c r="H37" s="887"/>
      <c r="I37" s="97">
        <f t="shared" si="3"/>
        <v>0</v>
      </c>
      <c r="J37" s="98">
        <v>0</v>
      </c>
      <c r="K37" s="97">
        <f t="shared" si="0"/>
        <v>0</v>
      </c>
      <c r="L37" s="98">
        <v>0</v>
      </c>
      <c r="M37" s="98">
        <v>0</v>
      </c>
      <c r="N37" s="98">
        <v>0</v>
      </c>
      <c r="O37" s="98">
        <v>0</v>
      </c>
      <c r="P37" s="98">
        <v>0</v>
      </c>
      <c r="Q37" s="98">
        <v>0</v>
      </c>
      <c r="R37" s="98">
        <v>0</v>
      </c>
      <c r="S37" s="98">
        <v>0</v>
      </c>
      <c r="T37" s="98">
        <v>0</v>
      </c>
      <c r="U37" s="98">
        <v>0</v>
      </c>
      <c r="V37" s="98">
        <v>0</v>
      </c>
      <c r="W37" s="98">
        <v>0</v>
      </c>
      <c r="X37" s="98">
        <v>0</v>
      </c>
      <c r="Y37" s="98">
        <v>0</v>
      </c>
      <c r="Z37" s="98">
        <v>0</v>
      </c>
      <c r="AA37" s="98">
        <v>0</v>
      </c>
      <c r="AB37" s="98">
        <v>0</v>
      </c>
      <c r="AC37" s="120"/>
      <c r="AD37" s="120"/>
      <c r="AE37" s="120"/>
      <c r="AF37" s="120"/>
      <c r="AG37" s="120"/>
      <c r="AH37" s="120"/>
      <c r="AI37" s="120"/>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row>
    <row r="38" spans="1:122" s="94" customFormat="1" ht="14.25" x14ac:dyDescent="0.2">
      <c r="A38" s="447"/>
      <c r="B38" s="887" t="s">
        <v>130</v>
      </c>
      <c r="C38" s="887"/>
      <c r="D38" s="887"/>
      <c r="E38" s="887"/>
      <c r="F38" s="887"/>
      <c r="G38" s="887"/>
      <c r="H38" s="887"/>
      <c r="I38" s="97">
        <f t="shared" si="3"/>
        <v>0</v>
      </c>
      <c r="J38" s="98">
        <v>0</v>
      </c>
      <c r="K38" s="97">
        <f t="shared" si="0"/>
        <v>0</v>
      </c>
      <c r="L38" s="98">
        <v>0</v>
      </c>
      <c r="M38" s="98">
        <v>0</v>
      </c>
      <c r="N38" s="98">
        <v>0</v>
      </c>
      <c r="O38" s="98">
        <v>0</v>
      </c>
      <c r="P38" s="98">
        <v>0</v>
      </c>
      <c r="Q38" s="98">
        <v>0</v>
      </c>
      <c r="R38" s="98">
        <v>0</v>
      </c>
      <c r="S38" s="98">
        <v>0</v>
      </c>
      <c r="T38" s="98">
        <v>0</v>
      </c>
      <c r="U38" s="98">
        <v>0</v>
      </c>
      <c r="V38" s="98">
        <v>0</v>
      </c>
      <c r="W38" s="98">
        <v>0</v>
      </c>
      <c r="X38" s="98">
        <v>0</v>
      </c>
      <c r="Y38" s="98">
        <v>0</v>
      </c>
      <c r="Z38" s="98">
        <v>0</v>
      </c>
      <c r="AA38" s="98">
        <v>0</v>
      </c>
      <c r="AB38" s="98">
        <v>0</v>
      </c>
      <c r="AC38" s="120"/>
      <c r="AD38" s="120"/>
      <c r="AE38" s="120"/>
      <c r="AF38" s="120"/>
      <c r="AG38" s="120"/>
      <c r="AH38" s="120"/>
      <c r="AI38" s="120"/>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row>
    <row r="39" spans="1:122" s="94" customFormat="1" ht="14.25" x14ac:dyDescent="0.2">
      <c r="A39" s="447"/>
      <c r="B39" s="887" t="s">
        <v>121</v>
      </c>
      <c r="C39" s="887"/>
      <c r="D39" s="887"/>
      <c r="E39" s="887"/>
      <c r="F39" s="887"/>
      <c r="G39" s="887"/>
      <c r="H39" s="887"/>
      <c r="I39" s="97">
        <f t="shared" si="3"/>
        <v>0</v>
      </c>
      <c r="J39" s="98">
        <v>0</v>
      </c>
      <c r="K39" s="97">
        <f t="shared" si="0"/>
        <v>0</v>
      </c>
      <c r="L39" s="98">
        <v>0</v>
      </c>
      <c r="M39" s="98">
        <v>0</v>
      </c>
      <c r="N39" s="98">
        <v>0</v>
      </c>
      <c r="O39" s="98">
        <v>0</v>
      </c>
      <c r="P39" s="98">
        <v>0</v>
      </c>
      <c r="Q39" s="98">
        <v>0</v>
      </c>
      <c r="R39" s="98">
        <v>0</v>
      </c>
      <c r="S39" s="98">
        <v>0</v>
      </c>
      <c r="T39" s="98">
        <v>0</v>
      </c>
      <c r="U39" s="98">
        <v>0</v>
      </c>
      <c r="V39" s="98">
        <v>0</v>
      </c>
      <c r="W39" s="98">
        <v>0</v>
      </c>
      <c r="X39" s="98">
        <v>0</v>
      </c>
      <c r="Y39" s="98">
        <v>0</v>
      </c>
      <c r="Z39" s="98">
        <v>0</v>
      </c>
      <c r="AA39" s="98">
        <v>0</v>
      </c>
      <c r="AB39" s="98">
        <v>0</v>
      </c>
      <c r="AC39" s="120"/>
      <c r="AD39" s="120"/>
      <c r="AE39" s="120"/>
      <c r="AF39" s="120"/>
      <c r="AG39" s="120"/>
      <c r="AH39" s="120"/>
      <c r="AI39" s="120"/>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row>
    <row r="40" spans="1:122" s="94" customFormat="1" ht="14.25" x14ac:dyDescent="0.2">
      <c r="A40" s="447"/>
      <c r="B40" s="887" t="s">
        <v>661</v>
      </c>
      <c r="C40" s="887"/>
      <c r="D40" s="887"/>
      <c r="E40" s="887"/>
      <c r="F40" s="887"/>
      <c r="G40" s="887"/>
      <c r="H40" s="887"/>
      <c r="I40" s="97">
        <f t="shared" si="3"/>
        <v>0</v>
      </c>
      <c r="J40" s="98">
        <v>0</v>
      </c>
      <c r="K40" s="97">
        <f t="shared" si="0"/>
        <v>0</v>
      </c>
      <c r="L40" s="98">
        <v>0</v>
      </c>
      <c r="M40" s="98">
        <v>0</v>
      </c>
      <c r="N40" s="98">
        <v>0</v>
      </c>
      <c r="O40" s="98">
        <v>0</v>
      </c>
      <c r="P40" s="98">
        <v>0</v>
      </c>
      <c r="Q40" s="98">
        <v>0</v>
      </c>
      <c r="R40" s="98">
        <v>0</v>
      </c>
      <c r="S40" s="98">
        <v>0</v>
      </c>
      <c r="T40" s="98">
        <v>0</v>
      </c>
      <c r="U40" s="98">
        <v>0</v>
      </c>
      <c r="V40" s="98">
        <v>0</v>
      </c>
      <c r="W40" s="98">
        <v>0</v>
      </c>
      <c r="X40" s="98">
        <v>0</v>
      </c>
      <c r="Y40" s="98">
        <v>0</v>
      </c>
      <c r="Z40" s="98">
        <v>0</v>
      </c>
      <c r="AA40" s="98">
        <v>0</v>
      </c>
      <c r="AB40" s="98">
        <v>0</v>
      </c>
      <c r="AC40" s="120"/>
      <c r="AD40" s="120"/>
      <c r="AE40" s="120"/>
      <c r="AF40" s="120"/>
      <c r="AG40" s="120"/>
      <c r="AH40" s="120"/>
      <c r="AI40" s="120"/>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row>
    <row r="41" spans="1:122" s="94" customFormat="1" ht="13.15" customHeight="1" x14ac:dyDescent="0.2">
      <c r="A41" s="447"/>
      <c r="B41" s="887" t="s">
        <v>80</v>
      </c>
      <c r="C41" s="887"/>
      <c r="D41" s="887"/>
      <c r="E41" s="887"/>
      <c r="F41" s="887"/>
      <c r="G41" s="887"/>
      <c r="H41" s="887"/>
      <c r="I41" s="101"/>
      <c r="J41" s="101"/>
      <c r="K41" s="101"/>
      <c r="L41" s="101"/>
      <c r="M41" s="101"/>
      <c r="N41" s="101"/>
      <c r="O41" s="101"/>
      <c r="P41" s="101"/>
      <c r="Q41" s="101"/>
      <c r="R41" s="101"/>
      <c r="S41" s="101"/>
      <c r="T41" s="101"/>
      <c r="U41" s="101"/>
      <c r="V41" s="101"/>
      <c r="W41" s="101"/>
      <c r="X41" s="101"/>
      <c r="Y41" s="101"/>
      <c r="Z41" s="101"/>
      <c r="AA41" s="101"/>
      <c r="AB41" s="101"/>
      <c r="AC41" s="120"/>
      <c r="AD41" s="120"/>
      <c r="AE41" s="120"/>
      <c r="AF41" s="120"/>
      <c r="AG41" s="120"/>
      <c r="AH41" s="120"/>
      <c r="AI41" s="120"/>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row>
    <row r="42" spans="1:122" s="94" customFormat="1" ht="13.15" customHeight="1" x14ac:dyDescent="0.2">
      <c r="A42" s="447"/>
      <c r="B42" s="887" t="s">
        <v>162</v>
      </c>
      <c r="C42" s="887"/>
      <c r="D42" s="887"/>
      <c r="E42" s="887"/>
      <c r="F42" s="887"/>
      <c r="G42" s="887"/>
      <c r="H42" s="887"/>
      <c r="I42" s="101"/>
      <c r="J42" s="101"/>
      <c r="K42" s="101"/>
      <c r="L42" s="101"/>
      <c r="M42" s="101"/>
      <c r="N42" s="101"/>
      <c r="O42" s="101"/>
      <c r="P42" s="101"/>
      <c r="Q42" s="101"/>
      <c r="R42" s="101"/>
      <c r="S42" s="101"/>
      <c r="T42" s="101"/>
      <c r="U42" s="101"/>
      <c r="V42" s="101"/>
      <c r="W42" s="101"/>
      <c r="X42" s="101"/>
      <c r="Y42" s="101"/>
      <c r="Z42" s="101"/>
      <c r="AA42" s="101"/>
      <c r="AB42" s="101"/>
      <c r="AC42" s="120"/>
      <c r="AD42" s="120"/>
      <c r="AE42" s="120"/>
      <c r="AF42" s="120"/>
      <c r="AG42" s="120"/>
      <c r="AH42" s="120"/>
      <c r="AI42" s="120"/>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row>
    <row r="43" spans="1:122" s="94" customFormat="1" ht="13.15" customHeight="1" x14ac:dyDescent="0.2">
      <c r="A43" s="447"/>
      <c r="B43" s="887" t="s">
        <v>118</v>
      </c>
      <c r="C43" s="887"/>
      <c r="D43" s="887"/>
      <c r="E43" s="887"/>
      <c r="F43" s="887"/>
      <c r="G43" s="887"/>
      <c r="H43" s="887"/>
      <c r="I43" s="97">
        <f t="shared" si="3"/>
        <v>0</v>
      </c>
      <c r="J43" s="98">
        <v>0</v>
      </c>
      <c r="K43" s="97">
        <f t="shared" si="0"/>
        <v>0</v>
      </c>
      <c r="L43" s="98">
        <v>0</v>
      </c>
      <c r="M43" s="98">
        <v>0</v>
      </c>
      <c r="N43" s="98">
        <v>0</v>
      </c>
      <c r="O43" s="98">
        <v>0</v>
      </c>
      <c r="P43" s="98">
        <v>0</v>
      </c>
      <c r="Q43" s="98">
        <v>0</v>
      </c>
      <c r="R43" s="98">
        <v>0</v>
      </c>
      <c r="S43" s="98">
        <v>0</v>
      </c>
      <c r="T43" s="98">
        <v>0</v>
      </c>
      <c r="U43" s="98">
        <v>0</v>
      </c>
      <c r="V43" s="98">
        <v>0</v>
      </c>
      <c r="W43" s="98">
        <v>0</v>
      </c>
      <c r="X43" s="98">
        <v>0</v>
      </c>
      <c r="Y43" s="98">
        <v>0</v>
      </c>
      <c r="Z43" s="98">
        <v>0</v>
      </c>
      <c r="AA43" s="98">
        <v>0</v>
      </c>
      <c r="AB43" s="98">
        <v>0</v>
      </c>
      <c r="AC43" s="120"/>
      <c r="AD43" s="120"/>
      <c r="AE43" s="120"/>
      <c r="AF43" s="120"/>
      <c r="AG43" s="120"/>
      <c r="AH43" s="120"/>
      <c r="AI43" s="120"/>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row>
    <row r="44" spans="1:122" s="94" customFormat="1" ht="13.15" customHeight="1" x14ac:dyDescent="0.2">
      <c r="A44" s="447"/>
      <c r="B44" s="887"/>
      <c r="C44" s="887"/>
      <c r="D44" s="887"/>
      <c r="E44" s="887"/>
      <c r="F44" s="887"/>
      <c r="G44" s="887"/>
      <c r="H44" s="887"/>
      <c r="I44" s="97">
        <f t="shared" si="3"/>
        <v>0</v>
      </c>
      <c r="J44" s="98">
        <v>0</v>
      </c>
      <c r="K44" s="97">
        <f t="shared" si="0"/>
        <v>0</v>
      </c>
      <c r="L44" s="98">
        <v>0</v>
      </c>
      <c r="M44" s="98">
        <v>0</v>
      </c>
      <c r="N44" s="98">
        <v>0</v>
      </c>
      <c r="O44" s="98">
        <v>0</v>
      </c>
      <c r="P44" s="98">
        <v>0</v>
      </c>
      <c r="Q44" s="98">
        <v>0</v>
      </c>
      <c r="R44" s="98">
        <v>0</v>
      </c>
      <c r="S44" s="98">
        <v>0</v>
      </c>
      <c r="T44" s="98">
        <v>0</v>
      </c>
      <c r="U44" s="98">
        <v>0</v>
      </c>
      <c r="V44" s="98">
        <v>0</v>
      </c>
      <c r="W44" s="98">
        <v>0</v>
      </c>
      <c r="X44" s="98">
        <v>0</v>
      </c>
      <c r="Y44" s="98">
        <v>0</v>
      </c>
      <c r="Z44" s="98">
        <v>0</v>
      </c>
      <c r="AA44" s="98">
        <v>0</v>
      </c>
      <c r="AB44" s="98">
        <v>0</v>
      </c>
      <c r="AC44" s="120"/>
      <c r="AD44" s="120"/>
      <c r="AE44" s="120"/>
      <c r="AF44" s="120"/>
      <c r="AG44" s="120"/>
      <c r="AH44" s="120"/>
      <c r="AI44" s="120"/>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row>
    <row r="45" spans="1:122" s="94" customFormat="1" ht="14.25" x14ac:dyDescent="0.2">
      <c r="A45" s="447"/>
      <c r="B45" s="887" t="s">
        <v>94</v>
      </c>
      <c r="C45" s="887"/>
      <c r="D45" s="887"/>
      <c r="E45" s="887"/>
      <c r="F45" s="887"/>
      <c r="G45" s="887"/>
      <c r="H45" s="887"/>
      <c r="I45" s="96"/>
      <c r="J45" s="96"/>
      <c r="K45" s="96"/>
      <c r="L45" s="96"/>
      <c r="M45" s="96"/>
      <c r="N45" s="96"/>
      <c r="O45" s="96"/>
      <c r="P45" s="96"/>
      <c r="Q45" s="96"/>
      <c r="R45" s="96"/>
      <c r="S45" s="96"/>
      <c r="T45" s="96"/>
      <c r="U45" s="96"/>
      <c r="V45" s="96"/>
      <c r="W45" s="96"/>
      <c r="X45" s="96"/>
      <c r="Y45" s="96"/>
      <c r="Z45" s="96"/>
      <c r="AA45" s="96"/>
      <c r="AB45" s="96"/>
      <c r="AC45" s="120"/>
      <c r="AD45" s="120"/>
      <c r="AE45" s="120"/>
      <c r="AF45" s="120"/>
      <c r="AG45" s="120"/>
      <c r="AH45" s="120"/>
      <c r="AI45" s="120"/>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row>
    <row r="46" spans="1:122" s="94" customFormat="1" ht="13.15" customHeight="1" x14ac:dyDescent="0.2">
      <c r="A46" s="447"/>
      <c r="B46" s="887" t="s">
        <v>120</v>
      </c>
      <c r="C46" s="887"/>
      <c r="D46" s="887"/>
      <c r="E46" s="887"/>
      <c r="F46" s="887"/>
      <c r="G46" s="887"/>
      <c r="H46" s="887"/>
      <c r="I46" s="97">
        <f t="shared" si="3"/>
        <v>0</v>
      </c>
      <c r="J46" s="98">
        <v>0</v>
      </c>
      <c r="K46" s="97">
        <f t="shared" si="0"/>
        <v>0</v>
      </c>
      <c r="L46" s="98">
        <v>0</v>
      </c>
      <c r="M46" s="98">
        <v>0</v>
      </c>
      <c r="N46" s="98">
        <v>0</v>
      </c>
      <c r="O46" s="98">
        <v>0</v>
      </c>
      <c r="P46" s="98">
        <v>0</v>
      </c>
      <c r="Q46" s="98">
        <v>0</v>
      </c>
      <c r="R46" s="98">
        <v>0</v>
      </c>
      <c r="S46" s="98">
        <v>0</v>
      </c>
      <c r="T46" s="98">
        <v>0</v>
      </c>
      <c r="U46" s="98">
        <v>0</v>
      </c>
      <c r="V46" s="98">
        <v>0</v>
      </c>
      <c r="W46" s="98">
        <v>0</v>
      </c>
      <c r="X46" s="98">
        <v>0</v>
      </c>
      <c r="Y46" s="98">
        <v>0</v>
      </c>
      <c r="Z46" s="98">
        <v>0</v>
      </c>
      <c r="AA46" s="98">
        <v>0</v>
      </c>
      <c r="AB46" s="98">
        <v>0</v>
      </c>
      <c r="AC46" s="120"/>
      <c r="AD46" s="120"/>
      <c r="AE46" s="120"/>
      <c r="AF46" s="120"/>
      <c r="AG46" s="120"/>
      <c r="AH46" s="120"/>
      <c r="AI46" s="120"/>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row>
    <row r="47" spans="1:122" s="94" customFormat="1" ht="14.25" x14ac:dyDescent="0.2">
      <c r="A47" s="447"/>
      <c r="B47" s="871" t="s">
        <v>166</v>
      </c>
      <c r="C47" s="872"/>
      <c r="D47" s="872"/>
      <c r="E47" s="872"/>
      <c r="F47" s="872"/>
      <c r="G47" s="873"/>
      <c r="H47" s="81"/>
      <c r="I47" s="97">
        <f t="shared" si="3"/>
        <v>0</v>
      </c>
      <c r="J47" s="98">
        <v>0</v>
      </c>
      <c r="K47" s="97">
        <f t="shared" si="0"/>
        <v>0</v>
      </c>
      <c r="L47" s="98">
        <v>0</v>
      </c>
      <c r="M47" s="98">
        <v>0</v>
      </c>
      <c r="N47" s="98">
        <v>0</v>
      </c>
      <c r="O47" s="98">
        <v>0</v>
      </c>
      <c r="P47" s="98">
        <v>0</v>
      </c>
      <c r="Q47" s="98">
        <v>0</v>
      </c>
      <c r="R47" s="98">
        <v>0</v>
      </c>
      <c r="S47" s="98">
        <v>0</v>
      </c>
      <c r="T47" s="98">
        <v>0</v>
      </c>
      <c r="U47" s="98">
        <v>0</v>
      </c>
      <c r="V47" s="98">
        <v>0</v>
      </c>
      <c r="W47" s="98">
        <v>0</v>
      </c>
      <c r="X47" s="98">
        <v>0</v>
      </c>
      <c r="Y47" s="98">
        <v>0</v>
      </c>
      <c r="Z47" s="98">
        <v>0</v>
      </c>
      <c r="AA47" s="98">
        <v>0</v>
      </c>
      <c r="AB47" s="98">
        <v>0</v>
      </c>
      <c r="AC47" s="120"/>
      <c r="AD47" s="120"/>
      <c r="AE47" s="120"/>
      <c r="AF47" s="120"/>
      <c r="AG47" s="120"/>
      <c r="AH47" s="120"/>
      <c r="AI47" s="120"/>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row>
    <row r="48" spans="1:122" s="94" customFormat="1" ht="14.25" x14ac:dyDescent="0.2">
      <c r="A48" s="447"/>
      <c r="B48" s="871" t="s">
        <v>166</v>
      </c>
      <c r="C48" s="872"/>
      <c r="D48" s="872"/>
      <c r="E48" s="872"/>
      <c r="F48" s="872"/>
      <c r="G48" s="873"/>
      <c r="H48" s="81"/>
      <c r="I48" s="97">
        <f t="shared" si="3"/>
        <v>0</v>
      </c>
      <c r="J48" s="98">
        <v>0</v>
      </c>
      <c r="K48" s="97">
        <f t="shared" si="0"/>
        <v>0</v>
      </c>
      <c r="L48" s="98">
        <v>0</v>
      </c>
      <c r="M48" s="98">
        <v>0</v>
      </c>
      <c r="N48" s="98">
        <v>0</v>
      </c>
      <c r="O48" s="98">
        <v>0</v>
      </c>
      <c r="P48" s="98">
        <v>0</v>
      </c>
      <c r="Q48" s="98">
        <v>0</v>
      </c>
      <c r="R48" s="98">
        <v>0</v>
      </c>
      <c r="S48" s="98">
        <v>0</v>
      </c>
      <c r="T48" s="98">
        <v>0</v>
      </c>
      <c r="U48" s="98">
        <v>0</v>
      </c>
      <c r="V48" s="98">
        <v>0</v>
      </c>
      <c r="W48" s="98">
        <v>0</v>
      </c>
      <c r="X48" s="98">
        <v>0</v>
      </c>
      <c r="Y48" s="98">
        <v>0</v>
      </c>
      <c r="Z48" s="98">
        <v>0</v>
      </c>
      <c r="AA48" s="98">
        <v>0</v>
      </c>
      <c r="AB48" s="98">
        <v>0</v>
      </c>
      <c r="AC48" s="120"/>
      <c r="AD48" s="120"/>
      <c r="AE48" s="120"/>
      <c r="AF48" s="120"/>
      <c r="AG48" s="120"/>
      <c r="AH48" s="120"/>
      <c r="AI48" s="120"/>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row>
    <row r="49" spans="1:122" s="94" customFormat="1" ht="14.25" x14ac:dyDescent="0.2">
      <c r="A49" s="447"/>
      <c r="B49" s="871" t="s">
        <v>166</v>
      </c>
      <c r="C49" s="872"/>
      <c r="D49" s="872"/>
      <c r="E49" s="872"/>
      <c r="F49" s="872"/>
      <c r="G49" s="873"/>
      <c r="H49" s="81"/>
      <c r="I49" s="97">
        <f t="shared" si="3"/>
        <v>0</v>
      </c>
      <c r="J49" s="98">
        <v>0</v>
      </c>
      <c r="K49" s="97">
        <f t="shared" si="0"/>
        <v>0</v>
      </c>
      <c r="L49" s="98">
        <v>0</v>
      </c>
      <c r="M49" s="98">
        <v>0</v>
      </c>
      <c r="N49" s="98">
        <v>0</v>
      </c>
      <c r="O49" s="98">
        <v>0</v>
      </c>
      <c r="P49" s="98">
        <v>0</v>
      </c>
      <c r="Q49" s="98">
        <v>0</v>
      </c>
      <c r="R49" s="98">
        <v>0</v>
      </c>
      <c r="S49" s="98">
        <v>0</v>
      </c>
      <c r="T49" s="98">
        <v>0</v>
      </c>
      <c r="U49" s="98">
        <v>0</v>
      </c>
      <c r="V49" s="98">
        <v>0</v>
      </c>
      <c r="W49" s="98">
        <v>0</v>
      </c>
      <c r="X49" s="98">
        <v>0</v>
      </c>
      <c r="Y49" s="98">
        <v>0</v>
      </c>
      <c r="Z49" s="98">
        <v>0</v>
      </c>
      <c r="AA49" s="98">
        <v>0</v>
      </c>
      <c r="AB49" s="98">
        <v>0</v>
      </c>
      <c r="AC49" s="120"/>
      <c r="AD49" s="120"/>
      <c r="AE49" s="120"/>
      <c r="AF49" s="120"/>
      <c r="AG49" s="120"/>
      <c r="AH49" s="120"/>
      <c r="AI49" s="120"/>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row>
    <row r="50" spans="1:122" s="94" customFormat="1" ht="12.75" customHeight="1" x14ac:dyDescent="0.2">
      <c r="A50" s="447"/>
      <c r="B50" s="871" t="s">
        <v>166</v>
      </c>
      <c r="C50" s="872"/>
      <c r="D50" s="872"/>
      <c r="E50" s="872"/>
      <c r="F50" s="872"/>
      <c r="G50" s="873"/>
      <c r="H50" s="81"/>
      <c r="I50" s="97">
        <f t="shared" si="3"/>
        <v>0</v>
      </c>
      <c r="J50" s="98">
        <v>0</v>
      </c>
      <c r="K50" s="97">
        <f t="shared" si="0"/>
        <v>0</v>
      </c>
      <c r="L50" s="98">
        <v>0</v>
      </c>
      <c r="M50" s="98">
        <v>0</v>
      </c>
      <c r="N50" s="98">
        <v>0</v>
      </c>
      <c r="O50" s="98">
        <v>0</v>
      </c>
      <c r="P50" s="98">
        <v>0</v>
      </c>
      <c r="Q50" s="98">
        <v>0</v>
      </c>
      <c r="R50" s="98">
        <v>0</v>
      </c>
      <c r="S50" s="98">
        <v>0</v>
      </c>
      <c r="T50" s="98">
        <v>0</v>
      </c>
      <c r="U50" s="98">
        <v>0</v>
      </c>
      <c r="V50" s="98">
        <v>0</v>
      </c>
      <c r="W50" s="98">
        <v>0</v>
      </c>
      <c r="X50" s="98">
        <v>0</v>
      </c>
      <c r="Y50" s="98">
        <v>0</v>
      </c>
      <c r="Z50" s="98">
        <v>0</v>
      </c>
      <c r="AA50" s="98">
        <v>0</v>
      </c>
      <c r="AB50" s="98">
        <v>0</v>
      </c>
      <c r="AC50" s="120"/>
      <c r="AD50" s="120"/>
      <c r="AE50" s="120"/>
      <c r="AF50" s="120"/>
      <c r="AG50" s="120"/>
      <c r="AH50" s="120"/>
      <c r="AI50" s="120"/>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row>
    <row r="51" spans="1:122" s="94" customFormat="1" ht="14.25" x14ac:dyDescent="0.2">
      <c r="A51" s="447"/>
      <c r="B51" s="871" t="s">
        <v>166</v>
      </c>
      <c r="C51" s="872"/>
      <c r="D51" s="872"/>
      <c r="E51" s="872"/>
      <c r="F51" s="872"/>
      <c r="G51" s="873"/>
      <c r="H51" s="81"/>
      <c r="I51" s="97">
        <f t="shared" si="3"/>
        <v>0</v>
      </c>
      <c r="J51" s="98">
        <v>0</v>
      </c>
      <c r="K51" s="97">
        <f t="shared" si="0"/>
        <v>0</v>
      </c>
      <c r="L51" s="98">
        <v>0</v>
      </c>
      <c r="M51" s="98">
        <v>0</v>
      </c>
      <c r="N51" s="98">
        <v>0</v>
      </c>
      <c r="O51" s="98">
        <v>0</v>
      </c>
      <c r="P51" s="98">
        <v>0</v>
      </c>
      <c r="Q51" s="98">
        <v>0</v>
      </c>
      <c r="R51" s="98">
        <v>0</v>
      </c>
      <c r="S51" s="98">
        <v>0</v>
      </c>
      <c r="T51" s="98">
        <v>0</v>
      </c>
      <c r="U51" s="98">
        <v>0</v>
      </c>
      <c r="V51" s="98">
        <v>0</v>
      </c>
      <c r="W51" s="98">
        <v>0</v>
      </c>
      <c r="X51" s="98">
        <v>0</v>
      </c>
      <c r="Y51" s="98">
        <v>0</v>
      </c>
      <c r="Z51" s="98">
        <v>0</v>
      </c>
      <c r="AA51" s="98">
        <v>0</v>
      </c>
      <c r="AB51" s="98">
        <v>0</v>
      </c>
      <c r="AC51" s="120"/>
      <c r="AD51" s="120"/>
      <c r="AE51" s="120"/>
      <c r="AF51" s="120"/>
      <c r="AG51" s="120"/>
      <c r="AH51" s="120"/>
      <c r="AI51" s="120"/>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row>
    <row r="52" spans="1:122" s="94" customFormat="1" ht="13.15" customHeight="1" x14ac:dyDescent="0.2">
      <c r="A52" s="447"/>
      <c r="B52" s="871" t="s">
        <v>166</v>
      </c>
      <c r="C52" s="872"/>
      <c r="D52" s="872"/>
      <c r="E52" s="872"/>
      <c r="F52" s="872"/>
      <c r="G52" s="873"/>
      <c r="H52" s="81"/>
      <c r="I52" s="97">
        <f t="shared" si="3"/>
        <v>0</v>
      </c>
      <c r="J52" s="98">
        <v>0</v>
      </c>
      <c r="K52" s="97">
        <f t="shared" si="0"/>
        <v>0</v>
      </c>
      <c r="L52" s="98">
        <v>0</v>
      </c>
      <c r="M52" s="98">
        <v>0</v>
      </c>
      <c r="N52" s="98">
        <v>0</v>
      </c>
      <c r="O52" s="98">
        <v>0</v>
      </c>
      <c r="P52" s="98">
        <v>0</v>
      </c>
      <c r="Q52" s="98">
        <v>0</v>
      </c>
      <c r="R52" s="98">
        <v>0</v>
      </c>
      <c r="S52" s="98">
        <v>0</v>
      </c>
      <c r="T52" s="98">
        <v>0</v>
      </c>
      <c r="U52" s="98">
        <v>0</v>
      </c>
      <c r="V52" s="98">
        <v>0</v>
      </c>
      <c r="W52" s="98">
        <v>0</v>
      </c>
      <c r="X52" s="98">
        <v>0</v>
      </c>
      <c r="Y52" s="98">
        <v>0</v>
      </c>
      <c r="Z52" s="98">
        <v>0</v>
      </c>
      <c r="AA52" s="98">
        <v>0</v>
      </c>
      <c r="AB52" s="98">
        <v>0</v>
      </c>
      <c r="AC52" s="120"/>
      <c r="AD52" s="120"/>
      <c r="AE52" s="120"/>
      <c r="AF52" s="120"/>
      <c r="AG52" s="120"/>
      <c r="AH52" s="120"/>
      <c r="AI52" s="120"/>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row>
    <row r="53" spans="1:122" s="29" customFormat="1" ht="30" customHeight="1" x14ac:dyDescent="0.2">
      <c r="A53" s="1025" t="s">
        <v>325</v>
      </c>
      <c r="B53" s="1024"/>
      <c r="C53" s="1024"/>
      <c r="D53" s="1024"/>
      <c r="E53" s="1024"/>
      <c r="F53" s="1024"/>
      <c r="G53" s="1024"/>
      <c r="H53" s="1024"/>
      <c r="I53" s="28">
        <f>SUM(I13:I52)</f>
        <v>0</v>
      </c>
      <c r="J53" s="28">
        <f>SUM(J13:J52)</f>
        <v>0</v>
      </c>
      <c r="K53" s="28">
        <f>SUM(K13:K52)</f>
        <v>0</v>
      </c>
      <c r="L53" s="28">
        <f t="shared" ref="L53:AA53" si="4">SUM(L13:L52)</f>
        <v>0</v>
      </c>
      <c r="M53" s="28">
        <f>SUM(M13:M52)</f>
        <v>0</v>
      </c>
      <c r="N53" s="28">
        <f>SUM(N13:N52)</f>
        <v>0</v>
      </c>
      <c r="O53" s="28">
        <f>SUM(O13:O52)</f>
        <v>0</v>
      </c>
      <c r="P53" s="28">
        <f>SUM(P13:P52)</f>
        <v>0</v>
      </c>
      <c r="Q53" s="28">
        <f t="shared" si="4"/>
        <v>0</v>
      </c>
      <c r="R53" s="28">
        <f t="shared" si="4"/>
        <v>0</v>
      </c>
      <c r="S53" s="28">
        <f t="shared" si="4"/>
        <v>0</v>
      </c>
      <c r="T53" s="28">
        <f t="shared" si="4"/>
        <v>0</v>
      </c>
      <c r="U53" s="28">
        <f t="shared" si="4"/>
        <v>0</v>
      </c>
      <c r="V53" s="28">
        <f t="shared" si="4"/>
        <v>0</v>
      </c>
      <c r="W53" s="28">
        <f t="shared" si="4"/>
        <v>0</v>
      </c>
      <c r="X53" s="28">
        <f>SUM(X13:X52)</f>
        <v>0</v>
      </c>
      <c r="Y53" s="28">
        <f t="shared" si="4"/>
        <v>0</v>
      </c>
      <c r="Z53" s="28">
        <f>SUM(Z13:Z52)</f>
        <v>0</v>
      </c>
      <c r="AA53" s="28">
        <f t="shared" si="4"/>
        <v>0</v>
      </c>
      <c r="AB53" s="28">
        <f>SUM(AB13:AB52)</f>
        <v>0</v>
      </c>
      <c r="AC53" s="120"/>
      <c r="AD53" s="120"/>
      <c r="AE53" s="120"/>
      <c r="AF53" s="120"/>
      <c r="AG53" s="120"/>
      <c r="AH53" s="120"/>
      <c r="AI53" s="120"/>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row>
    <row r="54" spans="1:122" s="94" customFormat="1" ht="15" customHeight="1" x14ac:dyDescent="0.2">
      <c r="A54" s="1024" t="s">
        <v>324</v>
      </c>
      <c r="B54" s="888"/>
      <c r="C54" s="888"/>
      <c r="D54" s="888"/>
      <c r="E54" s="888"/>
      <c r="F54" s="888"/>
      <c r="G54" s="888"/>
      <c r="H54" s="888"/>
      <c r="I54" s="100"/>
      <c r="J54" s="90"/>
      <c r="K54" s="100"/>
      <c r="L54" s="90"/>
      <c r="M54" s="90"/>
      <c r="N54" s="90"/>
      <c r="O54" s="90"/>
      <c r="P54" s="90"/>
      <c r="Q54" s="90"/>
      <c r="R54" s="90"/>
      <c r="S54" s="90"/>
      <c r="T54" s="90"/>
      <c r="U54" s="90"/>
      <c r="V54" s="90"/>
      <c r="W54" s="90"/>
      <c r="X54" s="90"/>
      <c r="Y54" s="90"/>
      <c r="Z54" s="90"/>
      <c r="AA54" s="90"/>
      <c r="AB54" s="90"/>
      <c r="AC54" s="120"/>
      <c r="AD54" s="120"/>
      <c r="AE54" s="120"/>
      <c r="AF54" s="120"/>
      <c r="AG54" s="120"/>
      <c r="AH54" s="120"/>
      <c r="AI54" s="120"/>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row>
    <row r="55" spans="1:122" s="94" customFormat="1" ht="15" x14ac:dyDescent="0.2">
      <c r="A55" s="1024" t="s">
        <v>186</v>
      </c>
      <c r="B55" s="1024"/>
      <c r="C55" s="1024"/>
      <c r="D55" s="1024"/>
      <c r="E55" s="1024"/>
      <c r="F55" s="1024"/>
      <c r="G55" s="1024"/>
      <c r="H55" s="1024"/>
      <c r="I55" s="30">
        <f t="shared" ref="I55:AA55" si="5">SUM(I13:I21)</f>
        <v>0</v>
      </c>
      <c r="J55" s="30">
        <f t="shared" si="5"/>
        <v>0</v>
      </c>
      <c r="K55" s="30">
        <f t="shared" si="5"/>
        <v>0</v>
      </c>
      <c r="L55" s="30">
        <f t="shared" si="5"/>
        <v>0</v>
      </c>
      <c r="M55" s="30">
        <f>SUM(M13:M21)</f>
        <v>0</v>
      </c>
      <c r="N55" s="30">
        <f>SUM(N13:N21)</f>
        <v>0</v>
      </c>
      <c r="O55" s="30">
        <f>SUM(O13:O21)</f>
        <v>0</v>
      </c>
      <c r="P55" s="30">
        <f>SUM(P13:P21)</f>
        <v>0</v>
      </c>
      <c r="Q55" s="30">
        <f t="shared" si="5"/>
        <v>0</v>
      </c>
      <c r="R55" s="30">
        <f t="shared" si="5"/>
        <v>0</v>
      </c>
      <c r="S55" s="30">
        <f t="shared" si="5"/>
        <v>0</v>
      </c>
      <c r="T55" s="30">
        <f t="shared" si="5"/>
        <v>0</v>
      </c>
      <c r="U55" s="30">
        <f t="shared" si="5"/>
        <v>0</v>
      </c>
      <c r="V55" s="30">
        <f t="shared" si="5"/>
        <v>0</v>
      </c>
      <c r="W55" s="30">
        <f t="shared" si="5"/>
        <v>0</v>
      </c>
      <c r="X55" s="30">
        <f>SUM(X13:X21)</f>
        <v>0</v>
      </c>
      <c r="Y55" s="30">
        <f t="shared" si="5"/>
        <v>0</v>
      </c>
      <c r="Z55" s="30">
        <f>SUM(Z13:Z21)</f>
        <v>0</v>
      </c>
      <c r="AA55" s="30">
        <f t="shared" si="5"/>
        <v>0</v>
      </c>
      <c r="AB55" s="30">
        <f>SUM(AB13:AB21)</f>
        <v>0</v>
      </c>
      <c r="AC55" s="120"/>
      <c r="AD55" s="120"/>
      <c r="AE55" s="120"/>
      <c r="AF55" s="120"/>
      <c r="AG55" s="120"/>
      <c r="AH55" s="120"/>
      <c r="AI55" s="120"/>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row>
    <row r="56" spans="1:122" s="94" customFormat="1" ht="9.75" customHeight="1" x14ac:dyDescent="0.2">
      <c r="A56" s="103"/>
      <c r="B56" s="1026"/>
      <c r="C56" s="1026"/>
      <c r="D56" s="1026"/>
      <c r="E56" s="1026"/>
      <c r="F56" s="1026"/>
      <c r="G56" s="1026"/>
      <c r="H56" s="1026"/>
      <c r="I56" s="96">
        <v>0</v>
      </c>
      <c r="J56" s="96"/>
      <c r="K56" s="96">
        <v>0</v>
      </c>
      <c r="L56" s="96"/>
      <c r="M56" s="96"/>
      <c r="N56" s="96"/>
      <c r="O56" s="96"/>
      <c r="P56" s="96"/>
      <c r="Q56" s="96"/>
      <c r="R56" s="96"/>
      <c r="S56" s="96"/>
      <c r="T56" s="96"/>
      <c r="U56" s="96"/>
      <c r="V56" s="96"/>
      <c r="W56" s="96"/>
      <c r="X56" s="96"/>
      <c r="Y56" s="96"/>
      <c r="Z56" s="96"/>
      <c r="AA56" s="96"/>
      <c r="AB56" s="96"/>
      <c r="AC56" s="120"/>
      <c r="AD56" s="120"/>
      <c r="AE56" s="120"/>
      <c r="AF56" s="120"/>
      <c r="AG56" s="120"/>
      <c r="AH56" s="120"/>
      <c r="AI56" s="120"/>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row>
    <row r="57" spans="1:122" s="29" customFormat="1" ht="13.15" customHeight="1" x14ac:dyDescent="0.2">
      <c r="A57" s="1024" t="s">
        <v>187</v>
      </c>
      <c r="B57" s="888"/>
      <c r="C57" s="888"/>
      <c r="D57" s="888"/>
      <c r="E57" s="888"/>
      <c r="F57" s="888"/>
      <c r="G57" s="888"/>
      <c r="H57" s="888"/>
      <c r="I57" s="30">
        <f>SUM(I23:I40,I43:I52)</f>
        <v>0</v>
      </c>
      <c r="J57" s="30">
        <f t="shared" ref="J57:U57" si="6">SUM(J23:J40,J43:J52)</f>
        <v>0</v>
      </c>
      <c r="K57" s="30">
        <f t="shared" si="6"/>
        <v>0</v>
      </c>
      <c r="L57" s="30">
        <f t="shared" si="6"/>
        <v>0</v>
      </c>
      <c r="M57" s="30">
        <f>SUM(M23:M40,M43:M52)</f>
        <v>0</v>
      </c>
      <c r="N57" s="30">
        <f>SUM(N23:N40,N43:N52)</f>
        <v>0</v>
      </c>
      <c r="O57" s="30">
        <f>SUM(O23:O40,O43:O52)</f>
        <v>0</v>
      </c>
      <c r="P57" s="30">
        <f>SUM(P23:P40,P43:P52)</f>
        <v>0</v>
      </c>
      <c r="Q57" s="30">
        <f t="shared" si="6"/>
        <v>0</v>
      </c>
      <c r="R57" s="30">
        <f t="shared" si="6"/>
        <v>0</v>
      </c>
      <c r="S57" s="30">
        <f>SUM(S23:S40,S43:S52)</f>
        <v>0</v>
      </c>
      <c r="T57" s="30">
        <f>SUM(T23:T40,T43:T52)</f>
        <v>0</v>
      </c>
      <c r="U57" s="30">
        <f t="shared" si="6"/>
        <v>0</v>
      </c>
      <c r="V57" s="30">
        <f t="shared" ref="V57:AA57" si="7">SUM(V23:V40,V43:V52)</f>
        <v>0</v>
      </c>
      <c r="W57" s="30">
        <f t="shared" si="7"/>
        <v>0</v>
      </c>
      <c r="X57" s="30">
        <f>SUM(X23:X40,X43:X52)</f>
        <v>0</v>
      </c>
      <c r="Y57" s="30">
        <f t="shared" si="7"/>
        <v>0</v>
      </c>
      <c r="Z57" s="30">
        <f>SUM(Z23:Z40,Z43:Z52)</f>
        <v>0</v>
      </c>
      <c r="AA57" s="30">
        <f t="shared" si="7"/>
        <v>0</v>
      </c>
      <c r="AB57" s="30">
        <f>SUM(AB23:AB40,AB43:AB52)</f>
        <v>0</v>
      </c>
      <c r="AC57" s="120"/>
      <c r="AD57" s="120"/>
      <c r="AE57" s="120"/>
      <c r="AF57" s="120"/>
      <c r="AG57" s="120"/>
      <c r="AH57" s="120"/>
      <c r="AI57" s="120"/>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row>
    <row r="58" spans="1:122" s="29" customFormat="1" ht="15" x14ac:dyDescent="0.2">
      <c r="A58" s="451"/>
      <c r="B58" s="888" t="s">
        <v>175</v>
      </c>
      <c r="C58" s="888"/>
      <c r="D58" s="888"/>
      <c r="E58" s="888"/>
      <c r="F58" s="888"/>
      <c r="G58" s="888"/>
      <c r="H58" s="888"/>
      <c r="I58" s="97">
        <f t="shared" ref="I58:AA58" si="8">(I57)*(I6)</f>
        <v>0</v>
      </c>
      <c r="J58" s="97">
        <f>(J57)*(J6)</f>
        <v>0</v>
      </c>
      <c r="K58" s="97">
        <f t="shared" si="8"/>
        <v>0</v>
      </c>
      <c r="L58" s="97">
        <f t="shared" si="8"/>
        <v>0</v>
      </c>
      <c r="M58" s="97">
        <f>(M57)*(M6)</f>
        <v>0</v>
      </c>
      <c r="N58" s="97">
        <f>(N57)*(N6)</f>
        <v>0</v>
      </c>
      <c r="O58" s="97">
        <f>(O57)*(O6)</f>
        <v>0</v>
      </c>
      <c r="P58" s="97">
        <f>(P57)*(P6)</f>
        <v>0</v>
      </c>
      <c r="Q58" s="97">
        <f t="shared" si="8"/>
        <v>0</v>
      </c>
      <c r="R58" s="97">
        <f t="shared" si="8"/>
        <v>0</v>
      </c>
      <c r="S58" s="97">
        <f t="shared" si="8"/>
        <v>0</v>
      </c>
      <c r="T58" s="97">
        <f t="shared" si="8"/>
        <v>0</v>
      </c>
      <c r="U58" s="97">
        <f t="shared" si="8"/>
        <v>0</v>
      </c>
      <c r="V58" s="97">
        <f t="shared" si="8"/>
        <v>0</v>
      </c>
      <c r="W58" s="97">
        <f t="shared" si="8"/>
        <v>0</v>
      </c>
      <c r="X58" s="97">
        <f>(X57)*(X6)</f>
        <v>0</v>
      </c>
      <c r="Y58" s="97">
        <f t="shared" si="8"/>
        <v>0</v>
      </c>
      <c r="Z58" s="97">
        <f>(Z57)*(Z6)</f>
        <v>0</v>
      </c>
      <c r="AA58" s="97">
        <f t="shared" si="8"/>
        <v>0</v>
      </c>
      <c r="AB58" s="97">
        <f>(AB57)*(AB6)</f>
        <v>0</v>
      </c>
      <c r="AC58" s="120"/>
      <c r="AD58" s="120"/>
      <c r="AE58" s="120"/>
      <c r="AF58" s="120"/>
      <c r="AG58" s="120"/>
      <c r="AH58" s="120"/>
      <c r="AI58" s="120"/>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row>
    <row r="59" spans="1:122" s="94" customFormat="1" ht="4.9000000000000004" customHeight="1" x14ac:dyDescent="0.2">
      <c r="A59" s="1019" t="s">
        <v>160</v>
      </c>
      <c r="B59" s="1020"/>
      <c r="C59" s="1020"/>
      <c r="D59" s="1020"/>
      <c r="E59" s="1020"/>
      <c r="F59" s="1020"/>
      <c r="G59" s="1020"/>
      <c r="H59" s="1020"/>
      <c r="I59" s="100" t="s">
        <v>160</v>
      </c>
      <c r="J59" s="100" t="s">
        <v>160</v>
      </c>
      <c r="K59" s="100" t="s">
        <v>160</v>
      </c>
      <c r="L59" s="100" t="s">
        <v>160</v>
      </c>
      <c r="M59" s="100" t="s">
        <v>160</v>
      </c>
      <c r="N59" s="100" t="s">
        <v>160</v>
      </c>
      <c r="O59" s="100" t="s">
        <v>160</v>
      </c>
      <c r="P59" s="100" t="s">
        <v>160</v>
      </c>
      <c r="Q59" s="100" t="s">
        <v>160</v>
      </c>
      <c r="R59" s="100" t="s">
        <v>160</v>
      </c>
      <c r="S59" s="100" t="s">
        <v>160</v>
      </c>
      <c r="T59" s="100" t="s">
        <v>160</v>
      </c>
      <c r="U59" s="100" t="s">
        <v>160</v>
      </c>
      <c r="V59" s="100" t="s">
        <v>160</v>
      </c>
      <c r="W59" s="100" t="s">
        <v>160</v>
      </c>
      <c r="X59" s="100" t="s">
        <v>160</v>
      </c>
      <c r="Y59" s="100" t="s">
        <v>160</v>
      </c>
      <c r="Z59" s="100" t="s">
        <v>160</v>
      </c>
      <c r="AA59" s="100" t="s">
        <v>160</v>
      </c>
      <c r="AB59" s="100" t="s">
        <v>160</v>
      </c>
      <c r="AC59" s="120"/>
      <c r="AD59" s="120"/>
      <c r="AE59" s="120"/>
      <c r="AF59" s="120"/>
      <c r="AG59" s="120"/>
      <c r="AH59" s="120"/>
      <c r="AI59" s="120"/>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row>
    <row r="60" spans="1:122" s="94" customFormat="1" ht="4.9000000000000004" customHeight="1" x14ac:dyDescent="0.2">
      <c r="A60" s="1021" t="s">
        <v>160</v>
      </c>
      <c r="B60" s="1022"/>
      <c r="C60" s="1022"/>
      <c r="D60" s="1022"/>
      <c r="E60" s="1022"/>
      <c r="F60" s="1022"/>
      <c r="G60" s="1022"/>
      <c r="H60" s="1023"/>
      <c r="I60" s="101" t="s">
        <v>160</v>
      </c>
      <c r="J60" s="101" t="s">
        <v>160</v>
      </c>
      <c r="K60" s="101" t="s">
        <v>160</v>
      </c>
      <c r="L60" s="101" t="s">
        <v>160</v>
      </c>
      <c r="M60" s="101" t="s">
        <v>160</v>
      </c>
      <c r="N60" s="101" t="s">
        <v>160</v>
      </c>
      <c r="O60" s="101" t="s">
        <v>160</v>
      </c>
      <c r="P60" s="101" t="s">
        <v>160</v>
      </c>
      <c r="Q60" s="101" t="s">
        <v>160</v>
      </c>
      <c r="R60" s="101" t="s">
        <v>160</v>
      </c>
      <c r="S60" s="101" t="s">
        <v>160</v>
      </c>
      <c r="T60" s="101" t="s">
        <v>160</v>
      </c>
      <c r="U60" s="101" t="s">
        <v>160</v>
      </c>
      <c r="V60" s="101" t="s">
        <v>160</v>
      </c>
      <c r="W60" s="101" t="s">
        <v>160</v>
      </c>
      <c r="X60" s="101" t="s">
        <v>160</v>
      </c>
      <c r="Y60" s="101" t="s">
        <v>160</v>
      </c>
      <c r="Z60" s="101" t="s">
        <v>160</v>
      </c>
      <c r="AA60" s="101" t="s">
        <v>160</v>
      </c>
      <c r="AB60" s="101" t="s">
        <v>160</v>
      </c>
      <c r="AC60" s="120"/>
      <c r="AD60" s="120"/>
      <c r="AE60" s="120"/>
      <c r="AF60" s="120"/>
      <c r="AG60" s="120"/>
      <c r="AH60" s="120"/>
      <c r="AI60" s="120"/>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row>
    <row r="61" spans="1:122" s="29" customFormat="1" ht="30" customHeight="1" thickBot="1" x14ac:dyDescent="0.25">
      <c r="A61" s="1024" t="s">
        <v>176</v>
      </c>
      <c r="B61" s="1024"/>
      <c r="C61" s="1024"/>
      <c r="D61" s="1024"/>
      <c r="E61" s="1024"/>
      <c r="F61" s="1024"/>
      <c r="G61" s="1024"/>
      <c r="H61" s="1024"/>
      <c r="I61" s="28">
        <f>SUM(I55:I58)</f>
        <v>0</v>
      </c>
      <c r="J61" s="28">
        <f>SUM(J55:J58)</f>
        <v>0</v>
      </c>
      <c r="K61" s="28">
        <f t="shared" ref="K61:AA61" si="9">SUM(K55:K58)</f>
        <v>0</v>
      </c>
      <c r="L61" s="28">
        <f t="shared" si="9"/>
        <v>0</v>
      </c>
      <c r="M61" s="28">
        <f>SUM(M55:M58)</f>
        <v>0</v>
      </c>
      <c r="N61" s="28">
        <f>SUM(N55:N58)</f>
        <v>0</v>
      </c>
      <c r="O61" s="28">
        <f>SUM(O55:O58)</f>
        <v>0</v>
      </c>
      <c r="P61" s="28">
        <f>SUM(P55:P58)</f>
        <v>0</v>
      </c>
      <c r="Q61" s="28">
        <f t="shared" si="9"/>
        <v>0</v>
      </c>
      <c r="R61" s="28">
        <f t="shared" si="9"/>
        <v>0</v>
      </c>
      <c r="S61" s="28">
        <f t="shared" si="9"/>
        <v>0</v>
      </c>
      <c r="T61" s="28">
        <f t="shared" si="9"/>
        <v>0</v>
      </c>
      <c r="U61" s="28">
        <f t="shared" si="9"/>
        <v>0</v>
      </c>
      <c r="V61" s="28">
        <f t="shared" si="9"/>
        <v>0</v>
      </c>
      <c r="W61" s="28">
        <f t="shared" si="9"/>
        <v>0</v>
      </c>
      <c r="X61" s="28">
        <f>SUM(X55:X58)</f>
        <v>0</v>
      </c>
      <c r="Y61" s="28">
        <f t="shared" si="9"/>
        <v>0</v>
      </c>
      <c r="Z61" s="28">
        <f>SUM(Z55:Z58)</f>
        <v>0</v>
      </c>
      <c r="AA61" s="28">
        <f t="shared" si="9"/>
        <v>0</v>
      </c>
      <c r="AB61" s="28">
        <f>SUM(AB55:AB58)</f>
        <v>0</v>
      </c>
      <c r="AC61" s="120"/>
      <c r="AD61" s="120"/>
      <c r="AE61" s="120"/>
      <c r="AF61" s="120"/>
      <c r="AG61" s="120"/>
      <c r="AH61" s="120"/>
      <c r="AI61" s="120"/>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row>
    <row r="62" spans="1:122" s="444" customFormat="1" x14ac:dyDescent="0.2">
      <c r="A62" s="146" t="s">
        <v>82</v>
      </c>
      <c r="B62" s="158"/>
      <c r="C62" s="158"/>
      <c r="D62" s="147"/>
      <c r="E62" s="19" t="s">
        <v>83</v>
      </c>
      <c r="I62" s="18">
        <v>1</v>
      </c>
      <c r="J62" s="159"/>
      <c r="K62" s="19"/>
      <c r="L62" s="159"/>
      <c r="M62" s="159"/>
      <c r="N62" s="159"/>
      <c r="O62" s="159"/>
      <c r="P62" s="159"/>
      <c r="Q62" s="159"/>
      <c r="R62" s="159"/>
      <c r="S62" s="159"/>
      <c r="T62" s="159"/>
      <c r="U62" s="159"/>
      <c r="V62" s="159"/>
      <c r="W62" s="159"/>
      <c r="X62" s="159"/>
      <c r="Y62" s="159"/>
      <c r="Z62" s="159"/>
      <c r="AA62" s="159"/>
      <c r="AB62" s="198"/>
      <c r="AC62" s="198"/>
      <c r="AD62" s="198"/>
      <c r="AE62" s="198"/>
      <c r="AF62" s="198"/>
      <c r="AG62" s="198"/>
      <c r="AH62" s="198"/>
      <c r="AI62" s="198"/>
      <c r="AJ62" s="198"/>
      <c r="AK62" s="198"/>
      <c r="AL62" s="198"/>
      <c r="AM62" s="198"/>
      <c r="AN62" s="198"/>
      <c r="AO62" s="198"/>
      <c r="AP62" s="198"/>
      <c r="AQ62" s="198"/>
      <c r="AR62" s="198"/>
      <c r="AS62" s="198"/>
      <c r="AT62" s="198"/>
      <c r="AU62" s="198"/>
      <c r="AV62" s="198"/>
      <c r="AW62" s="198"/>
      <c r="AX62" s="198"/>
      <c r="AY62" s="198"/>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198"/>
      <c r="CH62" s="198"/>
      <c r="CI62" s="198"/>
      <c r="CJ62" s="198"/>
      <c r="CK62" s="198"/>
      <c r="CL62" s="198"/>
      <c r="CM62" s="198"/>
      <c r="CN62" s="198"/>
      <c r="CO62" s="198"/>
      <c r="CP62" s="198"/>
      <c r="CQ62" s="198"/>
      <c r="CR62" s="198"/>
      <c r="CS62" s="198"/>
      <c r="CT62" s="198"/>
      <c r="CU62" s="198"/>
      <c r="CV62" s="198"/>
      <c r="CW62" s="198"/>
      <c r="CX62" s="198"/>
      <c r="CY62" s="198"/>
      <c r="CZ62" s="198"/>
      <c r="DA62" s="198"/>
      <c r="DB62" s="198"/>
      <c r="DC62" s="198"/>
      <c r="DD62" s="198"/>
      <c r="DE62" s="198"/>
      <c r="DF62" s="198"/>
      <c r="DG62" s="198"/>
      <c r="DH62" s="198"/>
      <c r="DI62" s="198"/>
      <c r="DJ62" s="198"/>
      <c r="DK62" s="198"/>
      <c r="DL62" s="198"/>
      <c r="DM62" s="198"/>
      <c r="DN62" s="198"/>
      <c r="DO62" s="198"/>
      <c r="DP62" s="198"/>
      <c r="DQ62" s="198"/>
      <c r="DR62" s="198"/>
    </row>
    <row r="63" spans="1:122" s="444" customFormat="1" x14ac:dyDescent="0.2">
      <c r="F63" s="883"/>
      <c r="G63" s="883"/>
      <c r="H63" s="883"/>
      <c r="I63" s="18">
        <v>2</v>
      </c>
      <c r="J63" s="15"/>
      <c r="K63" s="18"/>
      <c r="L63" s="15"/>
      <c r="M63" s="15"/>
      <c r="N63" s="15"/>
      <c r="O63" s="15"/>
      <c r="P63" s="15"/>
      <c r="Q63" s="15"/>
      <c r="R63" s="15"/>
      <c r="S63" s="15"/>
      <c r="T63" s="15"/>
      <c r="U63" s="15"/>
      <c r="V63" s="15"/>
      <c r="W63" s="15"/>
      <c r="X63" s="15"/>
      <c r="Y63" s="15"/>
      <c r="Z63" s="15"/>
      <c r="AA63" s="15"/>
      <c r="AB63" s="198"/>
      <c r="AC63" s="198"/>
      <c r="AD63" s="198"/>
      <c r="AE63" s="198"/>
      <c r="AF63" s="198"/>
      <c r="AG63" s="198"/>
      <c r="AH63" s="198"/>
      <c r="AI63" s="198"/>
      <c r="AJ63" s="198"/>
      <c r="AK63" s="198"/>
      <c r="AL63" s="198"/>
      <c r="AM63" s="198"/>
      <c r="AN63" s="198"/>
      <c r="AO63" s="198"/>
      <c r="AP63" s="198"/>
      <c r="AQ63" s="198"/>
      <c r="AR63" s="198"/>
      <c r="AS63" s="198"/>
      <c r="AT63" s="198"/>
      <c r="AU63" s="198"/>
      <c r="AV63" s="198"/>
      <c r="AW63" s="198"/>
      <c r="AX63" s="198"/>
      <c r="AY63" s="198"/>
      <c r="AZ63" s="198"/>
      <c r="BA63" s="198"/>
      <c r="BB63" s="198"/>
      <c r="BC63" s="198"/>
      <c r="BD63" s="198"/>
      <c r="BE63" s="198"/>
      <c r="BF63" s="198"/>
      <c r="BG63" s="198"/>
      <c r="BH63" s="198"/>
      <c r="BI63" s="198"/>
      <c r="BJ63" s="198"/>
      <c r="BK63" s="198"/>
      <c r="BL63" s="198"/>
      <c r="BM63" s="198"/>
      <c r="BN63" s="198"/>
      <c r="BO63" s="198"/>
      <c r="BP63" s="198"/>
      <c r="BQ63" s="198"/>
      <c r="BR63" s="198"/>
      <c r="BS63" s="198"/>
      <c r="BT63" s="198"/>
      <c r="BU63" s="198"/>
      <c r="BV63" s="198"/>
      <c r="BW63" s="198"/>
      <c r="BX63" s="198"/>
      <c r="BY63" s="198"/>
      <c r="BZ63" s="198"/>
      <c r="CA63" s="198"/>
      <c r="CB63" s="198"/>
      <c r="CC63" s="198"/>
      <c r="CD63" s="198"/>
      <c r="CE63" s="198"/>
      <c r="CF63" s="198"/>
      <c r="CG63" s="198"/>
      <c r="CH63" s="198"/>
      <c r="CI63" s="198"/>
      <c r="CJ63" s="198"/>
      <c r="CK63" s="198"/>
      <c r="CL63" s="198"/>
      <c r="CM63" s="198"/>
      <c r="CN63" s="198"/>
      <c r="CO63" s="198"/>
      <c r="CP63" s="198"/>
      <c r="CQ63" s="198"/>
      <c r="CR63" s="198"/>
      <c r="CS63" s="198"/>
      <c r="CT63" s="198"/>
      <c r="CU63" s="198"/>
      <c r="CV63" s="198"/>
      <c r="CW63" s="198"/>
      <c r="CX63" s="198"/>
      <c r="CY63" s="198"/>
      <c r="CZ63" s="198"/>
      <c r="DA63" s="198"/>
      <c r="DB63" s="198"/>
      <c r="DC63" s="198"/>
      <c r="DD63" s="198"/>
      <c r="DE63" s="198"/>
      <c r="DF63" s="198"/>
      <c r="DG63" s="198"/>
      <c r="DH63" s="198"/>
      <c r="DI63" s="198"/>
      <c r="DJ63" s="198"/>
      <c r="DK63" s="198"/>
      <c r="DL63" s="198"/>
      <c r="DM63" s="198"/>
      <c r="DN63" s="198"/>
      <c r="DO63" s="198"/>
      <c r="DP63" s="198"/>
      <c r="DQ63" s="198"/>
      <c r="DR63" s="198"/>
    </row>
    <row r="64" spans="1:122" s="444" customFormat="1" x14ac:dyDescent="0.2">
      <c r="F64" s="883"/>
      <c r="G64" s="883"/>
      <c r="H64" s="883"/>
      <c r="I64" s="18">
        <v>3</v>
      </c>
      <c r="J64" s="15"/>
      <c r="K64" s="18"/>
      <c r="L64" s="15"/>
      <c r="M64" s="15"/>
      <c r="N64" s="15"/>
      <c r="O64" s="15"/>
      <c r="P64" s="15"/>
      <c r="Q64" s="15"/>
      <c r="R64" s="15"/>
      <c r="S64" s="15"/>
      <c r="T64" s="15"/>
      <c r="U64" s="15"/>
      <c r="V64" s="15"/>
      <c r="W64" s="15"/>
      <c r="X64" s="15"/>
      <c r="Y64" s="15"/>
      <c r="Z64" s="15"/>
      <c r="AA64" s="15"/>
      <c r="AB64" s="198"/>
      <c r="AC64" s="198"/>
      <c r="AD64" s="198"/>
      <c r="AE64" s="198"/>
      <c r="AF64" s="198"/>
      <c r="AG64" s="198"/>
      <c r="AH64" s="198"/>
      <c r="AI64" s="198"/>
      <c r="AJ64" s="198"/>
      <c r="AK64" s="198"/>
      <c r="AL64" s="198"/>
      <c r="AM64" s="198"/>
      <c r="AN64" s="198"/>
      <c r="AO64" s="198"/>
      <c r="AP64" s="198"/>
      <c r="AQ64" s="198"/>
      <c r="AR64" s="198"/>
      <c r="AS64" s="198"/>
      <c r="AT64" s="198"/>
      <c r="AU64" s="198"/>
      <c r="AV64" s="198"/>
      <c r="AW64" s="198"/>
      <c r="AX64" s="198"/>
      <c r="AY64" s="198"/>
      <c r="AZ64" s="198"/>
      <c r="BA64" s="198"/>
      <c r="BB64" s="198"/>
      <c r="BC64" s="198"/>
      <c r="BD64" s="198"/>
      <c r="BE64" s="198"/>
      <c r="BF64" s="198"/>
      <c r="BG64" s="198"/>
      <c r="BH64" s="198"/>
      <c r="BI64" s="198"/>
      <c r="BJ64" s="198"/>
      <c r="BK64" s="198"/>
      <c r="BL64" s="198"/>
      <c r="BM64" s="198"/>
      <c r="BN64" s="198"/>
      <c r="BO64" s="198"/>
      <c r="BP64" s="198"/>
      <c r="BQ64" s="198"/>
      <c r="BR64" s="198"/>
      <c r="BS64" s="198"/>
      <c r="BT64" s="198"/>
      <c r="BU64" s="198"/>
      <c r="BV64" s="198"/>
      <c r="BW64" s="198"/>
      <c r="BX64" s="198"/>
      <c r="BY64" s="198"/>
      <c r="BZ64" s="198"/>
      <c r="CA64" s="198"/>
      <c r="CB64" s="198"/>
      <c r="CC64" s="198"/>
      <c r="CD64" s="198"/>
      <c r="CE64" s="198"/>
      <c r="CF64" s="198"/>
      <c r="CG64" s="198"/>
      <c r="CH64" s="198"/>
      <c r="CI64" s="198"/>
      <c r="CJ64" s="198"/>
      <c r="CK64" s="198"/>
      <c r="CL64" s="198"/>
      <c r="CM64" s="198"/>
      <c r="CN64" s="198"/>
      <c r="CO64" s="198"/>
      <c r="CP64" s="198"/>
      <c r="CQ64" s="198"/>
      <c r="CR64" s="198"/>
      <c r="CS64" s="198"/>
      <c r="CT64" s="198"/>
      <c r="CU64" s="198"/>
      <c r="CV64" s="198"/>
      <c r="CW64" s="198"/>
      <c r="CX64" s="198"/>
      <c r="CY64" s="198"/>
      <c r="CZ64" s="198"/>
      <c r="DA64" s="198"/>
      <c r="DB64" s="198"/>
      <c r="DC64" s="198"/>
      <c r="DD64" s="198"/>
      <c r="DE64" s="198"/>
      <c r="DF64" s="198"/>
      <c r="DG64" s="198"/>
      <c r="DH64" s="198"/>
      <c r="DI64" s="198"/>
      <c r="DJ64" s="198"/>
      <c r="DK64" s="198"/>
      <c r="DL64" s="198"/>
      <c r="DM64" s="198"/>
      <c r="DN64" s="198"/>
      <c r="DO64" s="198"/>
      <c r="DP64" s="198"/>
      <c r="DQ64" s="198"/>
      <c r="DR64" s="198"/>
    </row>
    <row r="65" spans="8:35" s="160" customFormat="1" x14ac:dyDescent="0.2"/>
    <row r="66" spans="8:35" s="160" customFormat="1" x14ac:dyDescent="0.2"/>
    <row r="67" spans="8:35" s="160" customFormat="1" x14ac:dyDescent="0.2"/>
    <row r="68" spans="8:35" s="160" customFormat="1" x14ac:dyDescent="0.2"/>
    <row r="69" spans="8:35" s="160" customFormat="1" x14ac:dyDescent="0.2"/>
    <row r="70" spans="8:35" s="160" customFormat="1" x14ac:dyDescent="0.2"/>
    <row r="71" spans="8:35" s="160" customFormat="1" x14ac:dyDescent="0.2"/>
    <row r="72" spans="8:35" s="160" customFormat="1" x14ac:dyDescent="0.2"/>
    <row r="73" spans="8:35" customFormat="1" x14ac:dyDescent="0.2">
      <c r="H73" s="151" t="s">
        <v>127</v>
      </c>
      <c r="I73" s="154">
        <f>SUM('NMSA Staffing'!G55:AO55)</f>
        <v>0</v>
      </c>
      <c r="J73" s="572" t="s">
        <v>668</v>
      </c>
      <c r="K73" s="151"/>
      <c r="AC73" s="160"/>
      <c r="AD73" s="160"/>
      <c r="AE73" s="160"/>
      <c r="AF73" s="160"/>
      <c r="AG73" s="160"/>
      <c r="AH73" s="160"/>
      <c r="AI73" s="160"/>
    </row>
    <row r="74" spans="8:35" customFormat="1" x14ac:dyDescent="0.2">
      <c r="H74" s="151"/>
      <c r="I74" s="153">
        <f>SUM(J13:J52,L13:AB52)</f>
        <v>0</v>
      </c>
      <c r="J74" s="151" t="s">
        <v>222</v>
      </c>
      <c r="K74" s="151"/>
      <c r="AC74" s="160"/>
      <c r="AD74" s="160"/>
      <c r="AE74" s="160"/>
      <c r="AF74" s="160"/>
      <c r="AG74" s="160"/>
      <c r="AH74" s="160"/>
      <c r="AI74" s="160"/>
    </row>
    <row r="75" spans="8:35" customFormat="1" x14ac:dyDescent="0.2">
      <c r="H75" s="151"/>
      <c r="I75" s="153">
        <f>SUM(J55:J58,L55:W58,Y55:AA58)</f>
        <v>0</v>
      </c>
      <c r="J75" s="151" t="s">
        <v>223</v>
      </c>
      <c r="K75" s="151"/>
      <c r="AC75" s="160"/>
      <c r="AD75" s="160"/>
      <c r="AE75" s="160"/>
      <c r="AF75" s="160"/>
      <c r="AG75" s="160"/>
      <c r="AH75" s="160"/>
      <c r="AI75" s="160"/>
    </row>
    <row r="76" spans="8:35" customFormat="1" x14ac:dyDescent="0.2">
      <c r="AC76" s="160"/>
      <c r="AD76" s="160"/>
      <c r="AE76" s="160"/>
      <c r="AF76" s="160"/>
      <c r="AG76" s="160"/>
      <c r="AH76" s="160"/>
      <c r="AI76" s="160"/>
    </row>
    <row r="77" spans="8:35" customFormat="1" x14ac:dyDescent="0.2">
      <c r="AC77" s="160"/>
      <c r="AD77" s="160"/>
      <c r="AE77" s="160"/>
      <c r="AF77" s="160"/>
      <c r="AG77" s="160"/>
      <c r="AH77" s="160"/>
      <c r="AI77" s="160"/>
    </row>
    <row r="78" spans="8:35" customFormat="1" x14ac:dyDescent="0.2">
      <c r="AC78" s="160"/>
      <c r="AD78" s="160"/>
      <c r="AE78" s="160"/>
      <c r="AF78" s="160"/>
      <c r="AG78" s="160"/>
      <c r="AH78" s="160"/>
      <c r="AI78" s="160"/>
    </row>
    <row r="79" spans="8:35" customFormat="1" x14ac:dyDescent="0.2">
      <c r="AC79" s="160"/>
      <c r="AD79" s="160"/>
      <c r="AE79" s="160"/>
      <c r="AF79" s="160"/>
      <c r="AG79" s="160"/>
      <c r="AH79" s="160"/>
      <c r="AI79" s="160"/>
    </row>
    <row r="80" spans="8:35" customFormat="1" x14ac:dyDescent="0.2">
      <c r="AC80" s="160"/>
      <c r="AD80" s="160"/>
      <c r="AE80" s="160"/>
      <c r="AF80" s="160"/>
      <c r="AG80" s="160"/>
      <c r="AH80" s="160"/>
      <c r="AI80" s="160"/>
    </row>
  </sheetData>
  <sheetProtection formatCells="0" formatColumns="0" formatRows="0"/>
  <mergeCells count="82">
    <mergeCell ref="O1:O3"/>
    <mergeCell ref="P1:P3"/>
    <mergeCell ref="A4:H4"/>
    <mergeCell ref="B50:G50"/>
    <mergeCell ref="B34:H34"/>
    <mergeCell ref="B35:H35"/>
    <mergeCell ref="B26:H26"/>
    <mergeCell ref="B27:H27"/>
    <mergeCell ref="B28:H28"/>
    <mergeCell ref="B29:H29"/>
    <mergeCell ref="B43:H43"/>
    <mergeCell ref="B30:H30"/>
    <mergeCell ref="B31:H31"/>
    <mergeCell ref="B32:H32"/>
    <mergeCell ref="B33:H33"/>
    <mergeCell ref="B36:H36"/>
    <mergeCell ref="A57:H57"/>
    <mergeCell ref="A53:H53"/>
    <mergeCell ref="B52:G52"/>
    <mergeCell ref="B44:H44"/>
    <mergeCell ref="B45:H45"/>
    <mergeCell ref="B46:H46"/>
    <mergeCell ref="B47:G47"/>
    <mergeCell ref="A54:H54"/>
    <mergeCell ref="A55:H55"/>
    <mergeCell ref="B56:H56"/>
    <mergeCell ref="B48:G48"/>
    <mergeCell ref="B49:G49"/>
    <mergeCell ref="B51:G51"/>
    <mergeCell ref="F64:H64"/>
    <mergeCell ref="A59:H59"/>
    <mergeCell ref="A60:H60"/>
    <mergeCell ref="B58:H58"/>
    <mergeCell ref="A61:H61"/>
    <mergeCell ref="F63:H63"/>
    <mergeCell ref="B42:H42"/>
    <mergeCell ref="B21:H21"/>
    <mergeCell ref="A22:H22"/>
    <mergeCell ref="B23:H23"/>
    <mergeCell ref="B24:H24"/>
    <mergeCell ref="B25:H25"/>
    <mergeCell ref="B37:H37"/>
    <mergeCell ref="B38:H38"/>
    <mergeCell ref="B39:H39"/>
    <mergeCell ref="B40:H40"/>
    <mergeCell ref="B41:H41"/>
    <mergeCell ref="B17:H17"/>
    <mergeCell ref="B15:H15"/>
    <mergeCell ref="B18:H18"/>
    <mergeCell ref="B19:H19"/>
    <mergeCell ref="B20:H20"/>
    <mergeCell ref="B11:H11"/>
    <mergeCell ref="B12:H12"/>
    <mergeCell ref="B13:H13"/>
    <mergeCell ref="B14:H14"/>
    <mergeCell ref="B16:H16"/>
    <mergeCell ref="A6:H6"/>
    <mergeCell ref="A7:H7"/>
    <mergeCell ref="A8:H8"/>
    <mergeCell ref="A9:H9"/>
    <mergeCell ref="A10:H10"/>
    <mergeCell ref="J1:J3"/>
    <mergeCell ref="I1:I3"/>
    <mergeCell ref="K1:K3"/>
    <mergeCell ref="A3:H3"/>
    <mergeCell ref="A1:H2"/>
    <mergeCell ref="L4:AB4"/>
    <mergeCell ref="S1:S3"/>
    <mergeCell ref="Y1:Y3"/>
    <mergeCell ref="X1:X3"/>
    <mergeCell ref="W1:W3"/>
    <mergeCell ref="V1:V3"/>
    <mergeCell ref="T1:T3"/>
    <mergeCell ref="Z1:Z3"/>
    <mergeCell ref="AA1:AA3"/>
    <mergeCell ref="AB1:AB3"/>
    <mergeCell ref="U1:U3"/>
    <mergeCell ref="R1:R3"/>
    <mergeCell ref="L1:L3"/>
    <mergeCell ref="Q1:Q3"/>
    <mergeCell ref="M1:M3"/>
    <mergeCell ref="N1:N3"/>
  </mergeCells>
  <phoneticPr fontId="0" type="noConversion"/>
  <printOptions headings="1" gridLines="1"/>
  <pageMargins left="0.25" right="0.25" top="0.21" bottom="0.31" header="0.17" footer="0.18"/>
  <pageSetup scale="60" fitToHeight="2" pageOrder="overThenDown" orientation="landscape" r:id="rId1"/>
  <headerFooter alignWithMargins="0">
    <oddFooter>&amp;L&amp;8&amp;F, &amp;A&amp;C&amp;8&amp;D&amp;R&amp;8&amp;P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X655"/>
  <sheetViews>
    <sheetView topLeftCell="O1" zoomScale="75" zoomScaleNormal="75" workbookViewId="0">
      <selection activeCell="G7" sqref="G7"/>
    </sheetView>
  </sheetViews>
  <sheetFormatPr defaultColWidth="21.7109375" defaultRowHeight="12.75" x14ac:dyDescent="0.2"/>
  <cols>
    <col min="1" max="1" width="32.140625" style="3" customWidth="1"/>
    <col min="2" max="2" width="26.7109375" style="1" customWidth="1"/>
    <col min="3" max="3" width="10.28515625" style="1" bestFit="1" customWidth="1"/>
    <col min="4" max="4" width="8" style="1" customWidth="1"/>
    <col min="5" max="5" width="6" style="1" bestFit="1" customWidth="1"/>
    <col min="6" max="6" width="14.7109375" style="1" customWidth="1"/>
    <col min="7" max="7" width="12.85546875" style="1" customWidth="1"/>
    <col min="8" max="8" width="10.7109375" style="1" customWidth="1"/>
    <col min="9" max="9" width="12.85546875" style="1" customWidth="1"/>
    <col min="10" max="10" width="10.7109375" style="1" customWidth="1"/>
    <col min="11" max="11" width="12.85546875" style="1" customWidth="1"/>
    <col min="12" max="12" width="10.7109375" style="1" customWidth="1"/>
    <col min="13" max="13" width="12.85546875" style="1" customWidth="1"/>
    <col min="14" max="14" width="10.7109375" style="1" customWidth="1"/>
    <col min="15" max="15" width="12.85546875" style="1" customWidth="1"/>
    <col min="16" max="16" width="10.7109375" style="1" customWidth="1"/>
    <col min="17" max="17" width="12.85546875" style="1" customWidth="1"/>
    <col min="18" max="18" width="10.7109375" style="1" customWidth="1"/>
    <col min="19" max="19" width="12.85546875" style="1" customWidth="1"/>
    <col min="20" max="20" width="10.7109375" style="1" customWidth="1"/>
    <col min="21" max="21" width="12.85546875" style="1" customWidth="1"/>
    <col min="22" max="22" width="10.7109375" style="1" customWidth="1"/>
    <col min="23" max="23" width="12.85546875" style="628" customWidth="1"/>
    <col min="24" max="24" width="10.7109375" style="628" customWidth="1"/>
    <col min="25" max="25" width="12.85546875" style="628" customWidth="1"/>
    <col min="26" max="26" width="10.7109375" style="628" customWidth="1"/>
    <col min="27" max="27" width="12.85546875" style="628" customWidth="1"/>
    <col min="28" max="28" width="10.7109375" style="628" customWidth="1"/>
    <col min="29" max="29" width="12.85546875" style="628" customWidth="1"/>
    <col min="30" max="30" width="10.7109375" style="628" customWidth="1"/>
    <col min="31" max="31" width="12.85546875" style="628" customWidth="1"/>
    <col min="32" max="32" width="10.7109375" style="628" customWidth="1"/>
    <col min="33" max="33" width="12.85546875" style="628" customWidth="1"/>
    <col min="34" max="34" width="10.7109375" style="628" customWidth="1"/>
    <col min="35" max="35" width="12.85546875" style="628" customWidth="1"/>
    <col min="36" max="36" width="10.7109375" style="628" customWidth="1"/>
    <col min="37" max="37" width="12.85546875" style="628" customWidth="1"/>
    <col min="38" max="38" width="10.7109375" style="628" customWidth="1"/>
    <col min="39" max="39" width="4.140625" customWidth="1"/>
    <col min="40" max="40" width="18.42578125" style="160" customWidth="1"/>
    <col min="41" max="41" width="14.28515625" style="160" bestFit="1" customWidth="1"/>
    <col min="42" max="42" width="49.42578125" style="160" customWidth="1"/>
    <col min="43" max="43" width="24.28515625" style="160" bestFit="1" customWidth="1"/>
    <col min="44" max="44" width="15" style="160" bestFit="1" customWidth="1"/>
    <col min="45" max="45" width="12.85546875" style="160" customWidth="1"/>
    <col min="46" max="46" width="18.28515625" style="160" bestFit="1" customWidth="1"/>
    <col min="47" max="54" width="10.7109375" style="160" customWidth="1"/>
    <col min="55" max="55" width="12.85546875" style="160" customWidth="1"/>
    <col min="56" max="56" width="10.7109375" style="160" customWidth="1"/>
    <col min="57" max="57" width="12.85546875" customWidth="1"/>
    <col min="58" max="58" width="10.7109375" customWidth="1"/>
    <col min="59" max="59" width="12.85546875" customWidth="1"/>
    <col min="60" max="60" width="10.7109375" customWidth="1"/>
    <col min="61" max="61" width="15.42578125" bestFit="1" customWidth="1"/>
    <col min="62" max="62" width="32.28515625" customWidth="1"/>
    <col min="63" max="63" width="2.5703125" customWidth="1"/>
    <col min="64" max="64" width="8" customWidth="1"/>
    <col min="65" max="65" width="21.42578125" customWidth="1"/>
    <col min="66" max="66" width="49.28515625" customWidth="1"/>
    <col min="67" max="67" width="22.5703125" bestFit="1" customWidth="1"/>
    <col min="68" max="68" width="6" bestFit="1" customWidth="1"/>
    <col min="69" max="69" width="27" bestFit="1" customWidth="1"/>
    <col min="70" max="70" width="21.7109375" customWidth="1"/>
    <col min="71" max="71" width="8" style="147" customWidth="1"/>
    <col min="72" max="72" width="16.42578125" style="147" bestFit="1" customWidth="1"/>
    <col min="73" max="73" width="41.140625" style="147" bestFit="1" customWidth="1"/>
    <col min="74" max="74" width="35.140625" style="147" customWidth="1"/>
    <col min="75" max="75" width="21.7109375" style="1" customWidth="1"/>
    <col min="76" max="76" width="42.28515625" style="1" customWidth="1"/>
    <col min="77" max="16384" width="21.7109375" style="1"/>
  </cols>
  <sheetData>
    <row r="1" spans="1:76" ht="18.75" customHeight="1" thickBot="1" x14ac:dyDescent="0.25">
      <c r="A1" s="862" t="str">
        <f>'SC Staffing Summary'!A1:F2</f>
        <v>FY 2016</v>
      </c>
      <c r="B1" s="862"/>
      <c r="C1" s="862"/>
      <c r="D1" s="862"/>
      <c r="E1" s="862"/>
      <c r="F1" s="863"/>
      <c r="G1" s="1036" t="s">
        <v>335</v>
      </c>
      <c r="H1" s="1037"/>
      <c r="I1" s="1037"/>
      <c r="J1" s="1037"/>
      <c r="K1" s="1037"/>
      <c r="L1" s="1037"/>
      <c r="M1" s="1037"/>
      <c r="N1" s="1037"/>
      <c r="O1" s="1037"/>
      <c r="P1" s="1037"/>
      <c r="Q1" s="1037"/>
      <c r="R1" s="1037"/>
      <c r="S1" s="1037"/>
      <c r="T1" s="1037"/>
      <c r="U1" s="1037"/>
      <c r="V1" s="1037"/>
      <c r="W1" s="1037"/>
      <c r="X1" s="1037"/>
      <c r="Y1" s="1037"/>
      <c r="Z1" s="1037"/>
      <c r="AA1" s="1037"/>
      <c r="AB1" s="1037"/>
      <c r="AC1" s="1037"/>
      <c r="AD1" s="1037"/>
      <c r="AE1" s="1037"/>
      <c r="AF1" s="1037"/>
      <c r="AG1" s="1037"/>
      <c r="AH1" s="1037"/>
      <c r="AI1" s="1037"/>
      <c r="AJ1" s="1037"/>
      <c r="AK1" s="1037"/>
      <c r="AL1" s="1037"/>
      <c r="AM1" s="160"/>
      <c r="BE1" s="160"/>
      <c r="BF1" s="160"/>
      <c r="BG1" s="160"/>
      <c r="BH1" s="160"/>
      <c r="BI1" s="160"/>
      <c r="BJ1" s="160"/>
      <c r="BK1" s="160"/>
      <c r="BL1" s="160"/>
      <c r="BM1" s="160"/>
      <c r="BN1" s="160"/>
      <c r="BO1" s="160"/>
      <c r="BP1" s="160"/>
    </row>
    <row r="2" spans="1:76" ht="27" customHeight="1" thickBot="1" x14ac:dyDescent="0.25">
      <c r="A2" s="862"/>
      <c r="B2" s="862"/>
      <c r="C2" s="862"/>
      <c r="D2" s="862"/>
      <c r="E2" s="862"/>
      <c r="F2" s="863"/>
      <c r="G2" s="924" t="s">
        <v>336</v>
      </c>
      <c r="H2" s="925"/>
      <c r="I2" s="925"/>
      <c r="J2" s="925"/>
      <c r="K2" s="925"/>
      <c r="L2" s="925"/>
      <c r="M2" s="925"/>
      <c r="N2" s="925"/>
      <c r="O2" s="925"/>
      <c r="P2" s="925"/>
      <c r="Q2" s="925"/>
      <c r="R2" s="925"/>
      <c r="S2" s="925"/>
      <c r="T2" s="925"/>
      <c r="U2" s="925"/>
      <c r="V2" s="925"/>
      <c r="W2" s="925"/>
      <c r="X2" s="925"/>
      <c r="Y2" s="925"/>
      <c r="Z2" s="925"/>
      <c r="AA2" s="925"/>
      <c r="AB2" s="925"/>
      <c r="AC2" s="925"/>
      <c r="AD2" s="925"/>
      <c r="AE2" s="925"/>
      <c r="AF2" s="925"/>
      <c r="AG2" s="925"/>
      <c r="AH2" s="925"/>
      <c r="AI2" s="925"/>
      <c r="AJ2" s="925"/>
      <c r="AK2" s="925"/>
      <c r="AL2" s="925"/>
      <c r="AM2" s="160"/>
      <c r="BE2" s="160"/>
      <c r="BF2" s="160"/>
      <c r="BG2" s="160"/>
      <c r="BH2" s="160"/>
      <c r="BI2" s="160"/>
      <c r="BJ2" s="160"/>
      <c r="BK2" s="160"/>
      <c r="BL2" s="160"/>
      <c r="BM2" s="160"/>
      <c r="BN2" s="160"/>
      <c r="BO2" s="160"/>
      <c r="BP2" s="160"/>
    </row>
    <row r="3" spans="1:76" ht="43.5" customHeight="1" thickBot="1" x14ac:dyDescent="0.25">
      <c r="A3" s="860" t="str">
        <f>'START HERE'!$C$3</f>
        <v>XX</v>
      </c>
      <c r="B3" s="860"/>
      <c r="C3" s="860"/>
      <c r="D3" s="860"/>
      <c r="E3" s="860"/>
      <c r="F3" s="861"/>
      <c r="G3" s="984" t="s">
        <v>337</v>
      </c>
      <c r="H3" s="1031"/>
      <c r="I3" s="984" t="s">
        <v>338</v>
      </c>
      <c r="J3" s="1031"/>
      <c r="K3" s="984" t="s">
        <v>339</v>
      </c>
      <c r="L3" s="1031"/>
      <c r="M3" s="984" t="s">
        <v>467</v>
      </c>
      <c r="N3" s="1031"/>
      <c r="O3" s="984" t="s">
        <v>468</v>
      </c>
      <c r="P3" s="1031"/>
      <c r="Q3" s="984" t="s">
        <v>469</v>
      </c>
      <c r="R3" s="1031"/>
      <c r="S3" s="1032" t="s">
        <v>844</v>
      </c>
      <c r="T3" s="1033"/>
      <c r="U3" s="1032" t="s">
        <v>845</v>
      </c>
      <c r="V3" s="1033"/>
      <c r="W3" s="1032" t="s">
        <v>846</v>
      </c>
      <c r="X3" s="1033"/>
      <c r="Y3" s="1032" t="s">
        <v>927</v>
      </c>
      <c r="Z3" s="1033"/>
      <c r="AA3" s="1032" t="s">
        <v>928</v>
      </c>
      <c r="AB3" s="1033"/>
      <c r="AC3" s="1032" t="s">
        <v>929</v>
      </c>
      <c r="AD3" s="1033"/>
      <c r="AE3" s="1029" t="s">
        <v>930</v>
      </c>
      <c r="AF3" s="1030"/>
      <c r="AG3" s="1029" t="s">
        <v>931</v>
      </c>
      <c r="AH3" s="1030"/>
      <c r="AI3" s="1027" t="s">
        <v>851</v>
      </c>
      <c r="AJ3" s="1028"/>
      <c r="AK3" s="1027" t="s">
        <v>852</v>
      </c>
      <c r="AL3" s="1028"/>
      <c r="AM3" s="160"/>
      <c r="AN3" s="160" t="s">
        <v>810</v>
      </c>
      <c r="BE3" s="160"/>
      <c r="BF3" s="160"/>
      <c r="BG3" s="160"/>
      <c r="BH3" s="160"/>
      <c r="BI3" s="160"/>
      <c r="BJ3" s="160"/>
      <c r="BK3" s="160"/>
      <c r="BL3" s="160"/>
      <c r="BM3" s="160"/>
      <c r="BN3" s="160"/>
      <c r="BO3" s="160"/>
      <c r="BP3" s="160"/>
      <c r="BS3" s="160"/>
    </row>
    <row r="4" spans="1:76" ht="17.45" customHeight="1" thickBot="1" x14ac:dyDescent="0.25">
      <c r="A4" s="860" t="str">
        <f>'START HERE'!C4</f>
        <v>GGXXXX0000</v>
      </c>
      <c r="B4" s="860"/>
      <c r="C4" s="860"/>
      <c r="D4" s="860"/>
      <c r="E4" s="860"/>
      <c r="F4" s="861"/>
      <c r="G4" s="978" t="s">
        <v>471</v>
      </c>
      <c r="H4" s="1038"/>
      <c r="I4" s="1038"/>
      <c r="J4" s="1038"/>
      <c r="K4" s="1038"/>
      <c r="L4" s="1038"/>
      <c r="M4" s="1038"/>
      <c r="N4" s="1038"/>
      <c r="O4" s="1038"/>
      <c r="P4" s="1038"/>
      <c r="Q4" s="1038"/>
      <c r="R4" s="1038"/>
      <c r="S4" s="1038"/>
      <c r="T4" s="1038"/>
      <c r="U4" s="1038"/>
      <c r="V4" s="1038"/>
      <c r="W4" s="1038"/>
      <c r="X4" s="1038"/>
      <c r="Y4" s="1038"/>
      <c r="Z4" s="1038"/>
      <c r="AA4" s="1038"/>
      <c r="AB4" s="1038"/>
      <c r="AC4" s="1038"/>
      <c r="AD4" s="1038"/>
      <c r="AE4" s="1038"/>
      <c r="AF4" s="1038"/>
      <c r="AG4" s="1038"/>
      <c r="AH4" s="1038"/>
      <c r="AI4" s="1038"/>
      <c r="AJ4" s="1038"/>
      <c r="AK4" s="1038"/>
      <c r="AL4" s="1038"/>
      <c r="AM4" s="160"/>
      <c r="BE4" s="160"/>
      <c r="BF4" s="160"/>
      <c r="BG4" s="160"/>
      <c r="BH4" s="160"/>
      <c r="BI4" s="160"/>
      <c r="BJ4" s="160"/>
      <c r="BK4" s="160"/>
      <c r="BL4" s="160"/>
      <c r="BM4" s="160"/>
      <c r="BN4" s="160"/>
      <c r="BO4" s="160"/>
      <c r="BP4" s="160"/>
      <c r="BS4" s="160"/>
    </row>
    <row r="5" spans="1:76" s="2" customFormat="1" ht="21" customHeight="1" thickBot="1" x14ac:dyDescent="0.25">
      <c r="A5" s="458"/>
      <c r="B5" s="456"/>
      <c r="C5" s="456"/>
      <c r="D5" s="456"/>
      <c r="E5" s="456"/>
      <c r="F5" s="456"/>
      <c r="G5" s="975" t="s">
        <v>193</v>
      </c>
      <c r="H5" s="976"/>
      <c r="I5" s="975" t="s">
        <v>193</v>
      </c>
      <c r="J5" s="976"/>
      <c r="K5" s="975" t="s">
        <v>193</v>
      </c>
      <c r="L5" s="976"/>
      <c r="M5" s="975" t="s">
        <v>193</v>
      </c>
      <c r="N5" s="976"/>
      <c r="O5" s="975" t="s">
        <v>193</v>
      </c>
      <c r="P5" s="976"/>
      <c r="Q5" s="975" t="s">
        <v>193</v>
      </c>
      <c r="R5" s="976"/>
      <c r="S5" s="975" t="s">
        <v>193</v>
      </c>
      <c r="T5" s="976"/>
      <c r="U5" s="975" t="s">
        <v>193</v>
      </c>
      <c r="V5" s="976"/>
      <c r="W5" s="975" t="s">
        <v>193</v>
      </c>
      <c r="X5" s="976"/>
      <c r="Y5" s="975" t="s">
        <v>193</v>
      </c>
      <c r="Z5" s="976"/>
      <c r="AA5" s="975" t="s">
        <v>193</v>
      </c>
      <c r="AB5" s="976"/>
      <c r="AC5" s="975" t="s">
        <v>193</v>
      </c>
      <c r="AD5" s="976"/>
      <c r="AE5" s="975" t="s">
        <v>193</v>
      </c>
      <c r="AF5" s="976"/>
      <c r="AG5" s="975" t="s">
        <v>193</v>
      </c>
      <c r="AH5" s="976"/>
      <c r="AI5" s="975" t="s">
        <v>193</v>
      </c>
      <c r="AJ5" s="976"/>
      <c r="AK5" s="975">
        <v>15565447</v>
      </c>
      <c r="AL5" s="976"/>
      <c r="AM5" s="160"/>
      <c r="AN5" s="573"/>
      <c r="AO5" s="573"/>
      <c r="AP5" s="615" t="s">
        <v>850</v>
      </c>
      <c r="AQ5" s="573"/>
      <c r="AR5" s="574"/>
      <c r="AS5" s="574"/>
      <c r="AT5" s="573"/>
      <c r="AU5" s="575"/>
      <c r="AV5" s="575"/>
      <c r="AW5" s="576"/>
      <c r="AX5" s="577"/>
      <c r="AY5" s="573"/>
      <c r="AZ5" s="160"/>
      <c r="BA5" s="160"/>
      <c r="BB5" s="160"/>
      <c r="BC5" s="160"/>
      <c r="BD5" s="160"/>
      <c r="BE5" s="160"/>
      <c r="BF5" s="160"/>
      <c r="BG5" s="160"/>
      <c r="BH5" s="160"/>
      <c r="BI5" s="160"/>
      <c r="BJ5" s="160"/>
      <c r="BK5" s="160"/>
      <c r="BL5" s="160"/>
      <c r="BM5" s="160"/>
      <c r="BN5" s="160"/>
      <c r="BO5" s="160"/>
      <c r="BP5" s="160"/>
      <c r="BQ5"/>
      <c r="BR5"/>
      <c r="BS5" s="1034"/>
      <c r="BT5" s="1035"/>
      <c r="BU5" s="835"/>
      <c r="BV5" s="160"/>
      <c r="BW5"/>
    </row>
    <row r="6" spans="1:76" s="46" customFormat="1" ht="77.25" customHeight="1" x14ac:dyDescent="0.25">
      <c r="A6" s="43" t="s">
        <v>153</v>
      </c>
      <c r="B6" s="342" t="s">
        <v>154</v>
      </c>
      <c r="C6" s="344" t="s">
        <v>799</v>
      </c>
      <c r="D6" s="342" t="s">
        <v>155</v>
      </c>
      <c r="E6" s="342" t="s">
        <v>156</v>
      </c>
      <c r="F6" s="345" t="s">
        <v>157</v>
      </c>
      <c r="G6" s="346" t="s">
        <v>158</v>
      </c>
      <c r="H6" s="342" t="s">
        <v>159</v>
      </c>
      <c r="I6" s="342" t="s">
        <v>158</v>
      </c>
      <c r="J6" s="342" t="s">
        <v>159</v>
      </c>
      <c r="K6" s="342" t="s">
        <v>158</v>
      </c>
      <c r="L6" s="342" t="s">
        <v>159</v>
      </c>
      <c r="M6" s="342" t="s">
        <v>158</v>
      </c>
      <c r="N6" s="342" t="s">
        <v>159</v>
      </c>
      <c r="O6" s="342" t="s">
        <v>158</v>
      </c>
      <c r="P6" s="342" t="s">
        <v>159</v>
      </c>
      <c r="Q6" s="342" t="s">
        <v>158</v>
      </c>
      <c r="R6" s="342" t="s">
        <v>159</v>
      </c>
      <c r="S6" s="342" t="s">
        <v>158</v>
      </c>
      <c r="T6" s="342" t="s">
        <v>159</v>
      </c>
      <c r="U6" s="342" t="s">
        <v>158</v>
      </c>
      <c r="V6" s="342" t="s">
        <v>159</v>
      </c>
      <c r="W6" s="342" t="s">
        <v>158</v>
      </c>
      <c r="X6" s="342" t="s">
        <v>159</v>
      </c>
      <c r="Y6" s="342" t="s">
        <v>158</v>
      </c>
      <c r="Z6" s="342" t="s">
        <v>159</v>
      </c>
      <c r="AA6" s="342" t="s">
        <v>158</v>
      </c>
      <c r="AB6" s="342" t="s">
        <v>159</v>
      </c>
      <c r="AC6" s="342" t="s">
        <v>158</v>
      </c>
      <c r="AD6" s="342" t="s">
        <v>159</v>
      </c>
      <c r="AE6" s="342" t="s">
        <v>158</v>
      </c>
      <c r="AF6" s="342" t="s">
        <v>159</v>
      </c>
      <c r="AG6" s="342" t="s">
        <v>158</v>
      </c>
      <c r="AH6" s="342" t="s">
        <v>159</v>
      </c>
      <c r="AI6" s="342" t="s">
        <v>158</v>
      </c>
      <c r="AJ6" s="342" t="s">
        <v>159</v>
      </c>
      <c r="AK6" s="342" t="s">
        <v>158</v>
      </c>
      <c r="AL6" s="342" t="s">
        <v>159</v>
      </c>
      <c r="AM6" s="160"/>
      <c r="AN6" s="616" t="s">
        <v>298</v>
      </c>
      <c r="AO6" s="617" t="s">
        <v>352</v>
      </c>
      <c r="AP6" s="578" t="s">
        <v>353</v>
      </c>
      <c r="AQ6" s="579" t="s">
        <v>354</v>
      </c>
      <c r="AR6" s="580" t="s">
        <v>809</v>
      </c>
      <c r="AS6" s="580" t="s">
        <v>857</v>
      </c>
      <c r="AT6" s="581" t="s">
        <v>355</v>
      </c>
      <c r="AU6" s="582" t="s">
        <v>437</v>
      </c>
      <c r="AV6" s="582" t="s">
        <v>858</v>
      </c>
      <c r="AW6" s="583"/>
      <c r="AX6" s="584"/>
      <c r="AY6" s="578"/>
      <c r="AZ6" s="160"/>
      <c r="BA6" s="160"/>
      <c r="BB6" s="160"/>
      <c r="BC6" s="160"/>
      <c r="BD6" s="160"/>
      <c r="BE6" s="160"/>
      <c r="BF6" s="160"/>
      <c r="BG6" s="160"/>
      <c r="BH6" s="160"/>
      <c r="BI6" s="160"/>
      <c r="BJ6" s="160"/>
      <c r="BK6" s="160"/>
      <c r="BL6" s="160"/>
      <c r="BM6" s="160"/>
      <c r="BN6" s="160"/>
      <c r="BO6" s="160"/>
      <c r="BP6" s="160"/>
      <c r="BQ6"/>
      <c r="BR6"/>
      <c r="BS6" s="191"/>
      <c r="BT6" s="191"/>
      <c r="BU6" s="191"/>
      <c r="BV6" s="252"/>
      <c r="BW6" s="167"/>
      <c r="BX6" s="172"/>
    </row>
    <row r="7" spans="1:76" s="57" customFormat="1" ht="15" customHeight="1" x14ac:dyDescent="0.2">
      <c r="A7" s="85"/>
      <c r="B7" s="343" t="s">
        <v>161</v>
      </c>
      <c r="C7" s="55">
        <f>SUM(C8:C42)</f>
        <v>0</v>
      </c>
      <c r="D7" s="343"/>
      <c r="E7" s="343"/>
      <c r="F7" s="759">
        <f>SUM(G7,I7,K7,M7,O7,Q7,S7,U7,W7,Y7,AA7,AC7,AE7,AG7,AI7,AK7)</f>
        <v>0</v>
      </c>
      <c r="G7" s="335">
        <f t="shared" ref="G7:V7" si="0">SUM(G8:G42)</f>
        <v>0</v>
      </c>
      <c r="H7" s="55">
        <f t="shared" si="0"/>
        <v>0</v>
      </c>
      <c r="I7" s="54">
        <f t="shared" si="0"/>
        <v>0</v>
      </c>
      <c r="J7" s="55">
        <f t="shared" si="0"/>
        <v>0</v>
      </c>
      <c r="K7" s="54">
        <f t="shared" si="0"/>
        <v>0</v>
      </c>
      <c r="L7" s="55">
        <f t="shared" si="0"/>
        <v>0</v>
      </c>
      <c r="M7" s="54">
        <f>SUM(M8:M42)</f>
        <v>0</v>
      </c>
      <c r="N7" s="55">
        <f>SUM(N8:N42)</f>
        <v>0</v>
      </c>
      <c r="O7" s="54">
        <f>SUM(O8:O42)</f>
        <v>0</v>
      </c>
      <c r="P7" s="55">
        <f>SUM(P8:P42)</f>
        <v>0</v>
      </c>
      <c r="Q7" s="54">
        <f t="shared" si="0"/>
        <v>0</v>
      </c>
      <c r="R7" s="55">
        <f t="shared" si="0"/>
        <v>0</v>
      </c>
      <c r="S7" s="54">
        <f>SUM(S8:S42)</f>
        <v>0</v>
      </c>
      <c r="T7" s="55">
        <f>SUM(T8:T42)</f>
        <v>0</v>
      </c>
      <c r="U7" s="54">
        <f t="shared" si="0"/>
        <v>0</v>
      </c>
      <c r="V7" s="55">
        <f t="shared" si="0"/>
        <v>0</v>
      </c>
      <c r="W7" s="647">
        <f t="shared" ref="W7:AL7" si="1">SUM(W8:W42)</f>
        <v>0</v>
      </c>
      <c r="X7" s="648">
        <f t="shared" si="1"/>
        <v>0</v>
      </c>
      <c r="Y7" s="647">
        <f t="shared" si="1"/>
        <v>0</v>
      </c>
      <c r="Z7" s="648">
        <f t="shared" si="1"/>
        <v>0</v>
      </c>
      <c r="AA7" s="647">
        <f t="shared" si="1"/>
        <v>0</v>
      </c>
      <c r="AB7" s="648">
        <f t="shared" si="1"/>
        <v>0</v>
      </c>
      <c r="AC7" s="647">
        <f t="shared" si="1"/>
        <v>0</v>
      </c>
      <c r="AD7" s="648">
        <f t="shared" si="1"/>
        <v>0</v>
      </c>
      <c r="AE7" s="647">
        <f t="shared" si="1"/>
        <v>0</v>
      </c>
      <c r="AF7" s="648">
        <f t="shared" si="1"/>
        <v>0</v>
      </c>
      <c r="AG7" s="647">
        <f t="shared" si="1"/>
        <v>0</v>
      </c>
      <c r="AH7" s="648">
        <f t="shared" si="1"/>
        <v>0</v>
      </c>
      <c r="AI7" s="647">
        <f t="shared" si="1"/>
        <v>0</v>
      </c>
      <c r="AJ7" s="648">
        <f t="shared" si="1"/>
        <v>0</v>
      </c>
      <c r="AK7" s="647">
        <f t="shared" si="1"/>
        <v>0</v>
      </c>
      <c r="AL7" s="648">
        <f t="shared" si="1"/>
        <v>0</v>
      </c>
      <c r="AM7" s="160"/>
      <c r="AN7" s="585" t="s">
        <v>319</v>
      </c>
      <c r="AO7" s="586" t="s">
        <v>915</v>
      </c>
      <c r="AP7" s="587" t="s">
        <v>431</v>
      </c>
      <c r="AQ7" s="618" t="s">
        <v>432</v>
      </c>
      <c r="AR7" s="589" t="s">
        <v>643</v>
      </c>
      <c r="AS7" s="589" t="s">
        <v>364</v>
      </c>
      <c r="AT7" s="590" t="s">
        <v>357</v>
      </c>
      <c r="AU7" s="591" t="s">
        <v>439</v>
      </c>
      <c r="AV7" s="592" t="s">
        <v>866</v>
      </c>
      <c r="AW7" s="593"/>
      <c r="AX7" s="604"/>
      <c r="AY7" s="587"/>
      <c r="AZ7" s="160"/>
      <c r="BA7" s="160"/>
      <c r="BB7" s="160"/>
      <c r="BC7" s="160"/>
      <c r="BD7" s="160"/>
      <c r="BE7" s="160"/>
      <c r="BF7" s="160"/>
      <c r="BG7" s="160"/>
      <c r="BH7" s="160"/>
      <c r="BI7" s="160"/>
      <c r="BJ7" s="160"/>
      <c r="BK7" s="160"/>
      <c r="BL7" s="160"/>
      <c r="BM7" s="160"/>
      <c r="BN7" s="160"/>
      <c r="BO7" s="160"/>
      <c r="BP7" s="160"/>
      <c r="BQ7"/>
      <c r="BR7"/>
      <c r="BS7" s="195"/>
      <c r="BT7" s="192"/>
      <c r="BU7" s="192"/>
      <c r="BV7" s="192"/>
    </row>
    <row r="8" spans="1:76" s="66" customFormat="1" ht="15" customHeight="1" x14ac:dyDescent="0.2">
      <c r="A8" s="127">
        <f>'SC Staffing Summary'!$A$8</f>
        <v>0</v>
      </c>
      <c r="B8" s="128" t="str">
        <f>'SC Staffing Summary'!$B$8</f>
        <v>NAWQA-- SC Contact</v>
      </c>
      <c r="C8" s="65">
        <f>SUM(H8,J8,L8,N8,P8,R8)</f>
        <v>0</v>
      </c>
      <c r="D8" s="169">
        <f>'SC Staffing Summary'!D8</f>
        <v>0</v>
      </c>
      <c r="E8" s="169">
        <f>'SC Staffing Summary'!E8</f>
        <v>0</v>
      </c>
      <c r="F8" s="436">
        <f>'SC Staffing Summary'!F8</f>
        <v>0</v>
      </c>
      <c r="G8" s="334">
        <f>$F$8*H8</f>
        <v>0</v>
      </c>
      <c r="H8" s="63">
        <v>0</v>
      </c>
      <c r="I8" s="334">
        <f>$F$8*J8</f>
        <v>0</v>
      </c>
      <c r="J8" s="63">
        <v>0</v>
      </c>
      <c r="K8" s="334">
        <f>$F$8*L8</f>
        <v>0</v>
      </c>
      <c r="L8" s="63">
        <v>0</v>
      </c>
      <c r="M8" s="334">
        <f>$F$8*N8</f>
        <v>0</v>
      </c>
      <c r="N8" s="63">
        <v>0</v>
      </c>
      <c r="O8" s="334">
        <f>$F$8*P8</f>
        <v>0</v>
      </c>
      <c r="P8" s="63">
        <v>0</v>
      </c>
      <c r="Q8" s="334">
        <f>$F$8*R8</f>
        <v>0</v>
      </c>
      <c r="R8" s="63">
        <v>0</v>
      </c>
      <c r="S8" s="334">
        <f>$F$8*T8</f>
        <v>0</v>
      </c>
      <c r="T8" s="650">
        <v>0</v>
      </c>
      <c r="U8" s="64">
        <f>$F$8*V8</f>
        <v>0</v>
      </c>
      <c r="V8" s="650">
        <v>0</v>
      </c>
      <c r="W8" s="334">
        <f>$F$8*X8</f>
        <v>0</v>
      </c>
      <c r="X8" s="650">
        <v>0</v>
      </c>
      <c r="Y8" s="64">
        <f>$F$8*Z8</f>
        <v>0</v>
      </c>
      <c r="Z8" s="650">
        <v>0</v>
      </c>
      <c r="AA8" s="334">
        <f>$F$8*AB8</f>
        <v>0</v>
      </c>
      <c r="AB8" s="650">
        <v>0</v>
      </c>
      <c r="AC8" s="64">
        <f>$F$8*AD8</f>
        <v>0</v>
      </c>
      <c r="AD8" s="650">
        <v>0</v>
      </c>
      <c r="AE8" s="334">
        <f>$F$8*AF8</f>
        <v>0</v>
      </c>
      <c r="AF8" s="650">
        <v>0</v>
      </c>
      <c r="AG8" s="64">
        <f>$F$8*AH8</f>
        <v>0</v>
      </c>
      <c r="AH8" s="650">
        <v>0</v>
      </c>
      <c r="AI8" s="334">
        <f>$F$8*AJ8</f>
        <v>0</v>
      </c>
      <c r="AJ8" s="650">
        <v>0</v>
      </c>
      <c r="AK8" s="64">
        <f>$F$8*AL8</f>
        <v>0</v>
      </c>
      <c r="AL8" s="650">
        <v>0</v>
      </c>
      <c r="AM8" s="160"/>
      <c r="AN8" s="585" t="s">
        <v>249</v>
      </c>
      <c r="AO8" s="586" t="s">
        <v>916</v>
      </c>
      <c r="AP8" s="587" t="s">
        <v>917</v>
      </c>
      <c r="AQ8" s="588">
        <v>14</v>
      </c>
      <c r="AR8" s="589" t="s">
        <v>603</v>
      </c>
      <c r="AS8" s="589" t="s">
        <v>364</v>
      </c>
      <c r="AT8" s="590" t="s">
        <v>357</v>
      </c>
      <c r="AU8" s="591" t="s">
        <v>439</v>
      </c>
      <c r="AV8" s="592" t="s">
        <v>866</v>
      </c>
      <c r="AW8" s="593"/>
      <c r="AX8" s="594"/>
      <c r="AY8" s="587"/>
      <c r="AZ8" s="160"/>
      <c r="BA8" s="160"/>
      <c r="BB8" s="160"/>
      <c r="BC8" s="160"/>
      <c r="BD8" s="160"/>
      <c r="BE8" s="160"/>
      <c r="BF8" s="160"/>
      <c r="BG8" s="160"/>
      <c r="BH8" s="160"/>
      <c r="BI8" s="160"/>
      <c r="BJ8" s="160"/>
      <c r="BK8" s="160"/>
      <c r="BL8" s="160"/>
      <c r="BM8" s="160"/>
      <c r="BN8" s="160"/>
      <c r="BO8" s="160"/>
      <c r="BP8" s="160"/>
      <c r="BQ8"/>
      <c r="BR8"/>
      <c r="BS8" s="195"/>
      <c r="BT8" s="193"/>
      <c r="BU8" s="193"/>
      <c r="BV8" s="193"/>
    </row>
    <row r="9" spans="1:76" s="66" customFormat="1" ht="15" customHeight="1" x14ac:dyDescent="0.25">
      <c r="A9" s="127">
        <f>'SC Staffing Summary'!$A$9</f>
        <v>0</v>
      </c>
      <c r="B9" s="128" t="str">
        <f>'SC Staffing Summary'!$B$9</f>
        <v>Specify</v>
      </c>
      <c r="C9" s="65">
        <f t="shared" ref="C9:C42" si="2">SUM(H9,J9,L9,N9,P9,R9)</f>
        <v>0</v>
      </c>
      <c r="D9" s="169">
        <f>'SC Staffing Summary'!D9</f>
        <v>0</v>
      </c>
      <c r="E9" s="169">
        <f>'SC Staffing Summary'!E9</f>
        <v>0</v>
      </c>
      <c r="F9" s="436">
        <f>'SC Staffing Summary'!F9</f>
        <v>0</v>
      </c>
      <c r="G9" s="334">
        <f>$F$9*H9</f>
        <v>0</v>
      </c>
      <c r="H9" s="63">
        <v>0</v>
      </c>
      <c r="I9" s="334">
        <f>$F$9*J9</f>
        <v>0</v>
      </c>
      <c r="J9" s="63">
        <v>0</v>
      </c>
      <c r="K9" s="334">
        <f>$F$9*L9</f>
        <v>0</v>
      </c>
      <c r="L9" s="63">
        <v>0</v>
      </c>
      <c r="M9" s="334">
        <f>$F$9*N9</f>
        <v>0</v>
      </c>
      <c r="N9" s="63">
        <v>0</v>
      </c>
      <c r="O9" s="334">
        <f>$F$9*P9</f>
        <v>0</v>
      </c>
      <c r="P9" s="63">
        <v>0</v>
      </c>
      <c r="Q9" s="334">
        <f>$F$9*R9</f>
        <v>0</v>
      </c>
      <c r="R9" s="63">
        <v>0</v>
      </c>
      <c r="S9" s="334">
        <f>$F$9*T9</f>
        <v>0</v>
      </c>
      <c r="T9" s="650">
        <v>0</v>
      </c>
      <c r="U9" s="64">
        <f>$F$9*V9</f>
        <v>0</v>
      </c>
      <c r="V9" s="650">
        <v>0</v>
      </c>
      <c r="W9" s="334">
        <f>$F$9*X9</f>
        <v>0</v>
      </c>
      <c r="X9" s="650">
        <v>0</v>
      </c>
      <c r="Y9" s="64">
        <f>$F$9*Z9</f>
        <v>0</v>
      </c>
      <c r="Z9" s="650">
        <v>0</v>
      </c>
      <c r="AA9" s="334">
        <f>$F$9*AB9</f>
        <v>0</v>
      </c>
      <c r="AB9" s="650">
        <v>0</v>
      </c>
      <c r="AC9" s="64">
        <f>$F$9*AD9</f>
        <v>0</v>
      </c>
      <c r="AD9" s="650">
        <v>0</v>
      </c>
      <c r="AE9" s="334">
        <f>$F$9*AF9</f>
        <v>0</v>
      </c>
      <c r="AF9" s="650">
        <v>0</v>
      </c>
      <c r="AG9" s="64">
        <f>$F$9*AH9</f>
        <v>0</v>
      </c>
      <c r="AH9" s="650">
        <v>0</v>
      </c>
      <c r="AI9" s="334">
        <f>$F$9*AJ9</f>
        <v>0</v>
      </c>
      <c r="AJ9" s="650">
        <v>0</v>
      </c>
      <c r="AK9" s="64">
        <f>$F$9*AL9</f>
        <v>0</v>
      </c>
      <c r="AL9" s="650">
        <v>0</v>
      </c>
      <c r="AM9" s="160"/>
      <c r="AN9" s="597" t="s">
        <v>252</v>
      </c>
      <c r="AO9" s="586" t="s">
        <v>401</v>
      </c>
      <c r="AP9" s="587" t="s">
        <v>402</v>
      </c>
      <c r="AQ9" s="588">
        <v>14</v>
      </c>
      <c r="AR9" s="589" t="s">
        <v>604</v>
      </c>
      <c r="AS9" s="589" t="s">
        <v>364</v>
      </c>
      <c r="AT9" s="590" t="s">
        <v>357</v>
      </c>
      <c r="AU9" s="591" t="s">
        <v>439</v>
      </c>
      <c r="AV9" s="592" t="s">
        <v>866</v>
      </c>
      <c r="AW9" s="595"/>
      <c r="AX9" s="596"/>
      <c r="AY9" s="587"/>
      <c r="AZ9" s="160"/>
      <c r="BA9" s="160"/>
      <c r="BB9" s="160"/>
      <c r="BC9" s="160"/>
      <c r="BD9" s="160"/>
      <c r="BE9" s="160"/>
      <c r="BF9" s="160"/>
      <c r="BG9" s="160"/>
      <c r="BH9" s="160"/>
      <c r="BI9" s="160"/>
      <c r="BJ9" s="160"/>
      <c r="BK9" s="160"/>
      <c r="BL9" s="160"/>
      <c r="BM9" s="160"/>
      <c r="BN9" s="160"/>
      <c r="BO9" s="160"/>
      <c r="BP9" s="160"/>
      <c r="BQ9"/>
      <c r="BR9"/>
      <c r="BS9" s="195"/>
      <c r="BT9" s="253"/>
      <c r="BU9" s="253"/>
      <c r="BV9" s="253"/>
    </row>
    <row r="10" spans="1:76" s="66" customFormat="1" ht="15" customHeight="1" x14ac:dyDescent="0.2">
      <c r="A10" s="127">
        <f>'SC Staffing Summary'!$A$10</f>
        <v>0</v>
      </c>
      <c r="B10" s="128" t="str">
        <f>'SC Staffing Summary'!$B$10</f>
        <v>Specify</v>
      </c>
      <c r="C10" s="65">
        <f t="shared" si="2"/>
        <v>0</v>
      </c>
      <c r="D10" s="169">
        <f>'SC Staffing Summary'!D10</f>
        <v>0</v>
      </c>
      <c r="E10" s="169">
        <f>'SC Staffing Summary'!E10</f>
        <v>0</v>
      </c>
      <c r="F10" s="436">
        <f>'SC Staffing Summary'!F10</f>
        <v>0</v>
      </c>
      <c r="G10" s="334">
        <f>$F$10*H10</f>
        <v>0</v>
      </c>
      <c r="H10" s="63">
        <v>0</v>
      </c>
      <c r="I10" s="334">
        <f>$F$10*J10</f>
        <v>0</v>
      </c>
      <c r="J10" s="63">
        <v>0</v>
      </c>
      <c r="K10" s="334">
        <f>$F$10*L10</f>
        <v>0</v>
      </c>
      <c r="L10" s="63">
        <v>0</v>
      </c>
      <c r="M10" s="334">
        <f>$F$10*N10</f>
        <v>0</v>
      </c>
      <c r="N10" s="63">
        <v>0</v>
      </c>
      <c r="O10" s="334">
        <f>$F$10*P10</f>
        <v>0</v>
      </c>
      <c r="P10" s="63">
        <v>0</v>
      </c>
      <c r="Q10" s="334">
        <f>$F$10*R10</f>
        <v>0</v>
      </c>
      <c r="R10" s="63">
        <v>0</v>
      </c>
      <c r="S10" s="334">
        <f>$F$10*T10</f>
        <v>0</v>
      </c>
      <c r="T10" s="650">
        <v>0</v>
      </c>
      <c r="U10" s="64">
        <f>$F$10*V10</f>
        <v>0</v>
      </c>
      <c r="V10" s="650">
        <v>0</v>
      </c>
      <c r="W10" s="334">
        <f>$F$10*X10</f>
        <v>0</v>
      </c>
      <c r="X10" s="650">
        <v>0</v>
      </c>
      <c r="Y10" s="64">
        <f>$F$10*Z10</f>
        <v>0</v>
      </c>
      <c r="Z10" s="650">
        <v>0</v>
      </c>
      <c r="AA10" s="334">
        <f>$F$10*AB10</f>
        <v>0</v>
      </c>
      <c r="AB10" s="650">
        <v>0</v>
      </c>
      <c r="AC10" s="64">
        <f>$F$10*AD10</f>
        <v>0</v>
      </c>
      <c r="AD10" s="650">
        <v>0</v>
      </c>
      <c r="AE10" s="334">
        <f>$F$10*AF10</f>
        <v>0</v>
      </c>
      <c r="AF10" s="650">
        <v>0</v>
      </c>
      <c r="AG10" s="64">
        <f>$F$10*AH10</f>
        <v>0</v>
      </c>
      <c r="AH10" s="650">
        <v>0</v>
      </c>
      <c r="AI10" s="334">
        <f>$F$10*AJ10</f>
        <v>0</v>
      </c>
      <c r="AJ10" s="650">
        <v>0</v>
      </c>
      <c r="AK10" s="64">
        <f>$F$10*AL10</f>
        <v>0</v>
      </c>
      <c r="AL10" s="650">
        <v>0</v>
      </c>
      <c r="AM10" s="160"/>
      <c r="AN10" s="597" t="s">
        <v>233</v>
      </c>
      <c r="AO10" s="586" t="s">
        <v>424</v>
      </c>
      <c r="AP10" s="587" t="s">
        <v>425</v>
      </c>
      <c r="AQ10" s="588">
        <v>12</v>
      </c>
      <c r="AR10" s="589" t="s">
        <v>605</v>
      </c>
      <c r="AS10" s="589" t="s">
        <v>364</v>
      </c>
      <c r="AT10" s="590" t="s">
        <v>357</v>
      </c>
      <c r="AU10" s="591" t="s">
        <v>439</v>
      </c>
      <c r="AV10" s="592" t="s">
        <v>866</v>
      </c>
      <c r="AW10" s="593"/>
      <c r="AX10" s="599"/>
      <c r="AY10" s="587"/>
      <c r="AZ10" s="160"/>
      <c r="BA10" s="160"/>
      <c r="BB10" s="160"/>
      <c r="BC10" s="160"/>
      <c r="BD10" s="160"/>
      <c r="BE10" s="160"/>
      <c r="BF10" s="160"/>
      <c r="BG10" s="160"/>
      <c r="BH10" s="160"/>
      <c r="BI10" s="160"/>
      <c r="BJ10" s="160"/>
      <c r="BK10" s="160"/>
      <c r="BL10" s="160"/>
      <c r="BM10" s="160"/>
      <c r="BN10" s="160"/>
      <c r="BO10" s="160"/>
      <c r="BP10" s="160"/>
      <c r="BQ10"/>
      <c r="BR10"/>
      <c r="BS10" s="195"/>
      <c r="BT10" s="192"/>
      <c r="BU10" s="192"/>
      <c r="BV10" s="192"/>
    </row>
    <row r="11" spans="1:76" s="66" customFormat="1" ht="15" customHeight="1" x14ac:dyDescent="0.2">
      <c r="A11" s="127">
        <f>'SC Staffing Summary'!$A$11</f>
        <v>0</v>
      </c>
      <c r="B11" s="128" t="str">
        <f>'SC Staffing Summary'!$B$11</f>
        <v>Specify</v>
      </c>
      <c r="C11" s="65">
        <f t="shared" si="2"/>
        <v>0</v>
      </c>
      <c r="D11" s="169">
        <f>'SC Staffing Summary'!D11</f>
        <v>0</v>
      </c>
      <c r="E11" s="169">
        <f>'SC Staffing Summary'!E11</f>
        <v>0</v>
      </c>
      <c r="F11" s="436">
        <f>'SC Staffing Summary'!F11</f>
        <v>0</v>
      </c>
      <c r="G11" s="334">
        <f>$F$11*H11</f>
        <v>0</v>
      </c>
      <c r="H11" s="63">
        <v>0</v>
      </c>
      <c r="I11" s="334">
        <f>$F$11*J11</f>
        <v>0</v>
      </c>
      <c r="J11" s="63">
        <v>0</v>
      </c>
      <c r="K11" s="334">
        <f>$F$11*L11</f>
        <v>0</v>
      </c>
      <c r="L11" s="63">
        <v>0</v>
      </c>
      <c r="M11" s="334">
        <f>$F$11*N11</f>
        <v>0</v>
      </c>
      <c r="N11" s="63">
        <v>0</v>
      </c>
      <c r="O11" s="334">
        <f>$F$11*P11</f>
        <v>0</v>
      </c>
      <c r="P11" s="63">
        <v>0</v>
      </c>
      <c r="Q11" s="334">
        <f>$F$11*R11</f>
        <v>0</v>
      </c>
      <c r="R11" s="63">
        <v>0</v>
      </c>
      <c r="S11" s="334">
        <f>$F$11*T11</f>
        <v>0</v>
      </c>
      <c r="T11" s="650">
        <v>0</v>
      </c>
      <c r="U11" s="64">
        <f>$F$11*V11</f>
        <v>0</v>
      </c>
      <c r="V11" s="650">
        <v>0</v>
      </c>
      <c r="W11" s="334">
        <f>$F$11*X11</f>
        <v>0</v>
      </c>
      <c r="X11" s="650">
        <v>0</v>
      </c>
      <c r="Y11" s="64">
        <f>$F$11*Z11</f>
        <v>0</v>
      </c>
      <c r="Z11" s="650">
        <v>0</v>
      </c>
      <c r="AA11" s="334">
        <f>$F$11*AB11</f>
        <v>0</v>
      </c>
      <c r="AB11" s="650">
        <v>0</v>
      </c>
      <c r="AC11" s="64">
        <f>$F$11*AD11</f>
        <v>0</v>
      </c>
      <c r="AD11" s="650">
        <v>0</v>
      </c>
      <c r="AE11" s="334">
        <f>$F$11*AF11</f>
        <v>0</v>
      </c>
      <c r="AF11" s="650">
        <v>0</v>
      </c>
      <c r="AG11" s="64">
        <f>$F$11*AH11</f>
        <v>0</v>
      </c>
      <c r="AH11" s="650">
        <v>0</v>
      </c>
      <c r="AI11" s="334">
        <f>$F$11*AJ11</f>
        <v>0</v>
      </c>
      <c r="AJ11" s="650">
        <v>0</v>
      </c>
      <c r="AK11" s="64">
        <f>$F$11*AL11</f>
        <v>0</v>
      </c>
      <c r="AL11" s="650">
        <v>0</v>
      </c>
      <c r="AM11" s="160"/>
      <c r="AN11" s="585" t="s">
        <v>239</v>
      </c>
      <c r="AO11" s="586" t="s">
        <v>380</v>
      </c>
      <c r="AP11" s="587" t="s">
        <v>381</v>
      </c>
      <c r="AQ11" s="588">
        <v>14</v>
      </c>
      <c r="AR11" s="589" t="s">
        <v>606</v>
      </c>
      <c r="AS11" s="589" t="s">
        <v>364</v>
      </c>
      <c r="AT11" s="590" t="s">
        <v>357</v>
      </c>
      <c r="AU11" s="591" t="s">
        <v>439</v>
      </c>
      <c r="AV11" s="592" t="s">
        <v>866</v>
      </c>
      <c r="AW11" s="593"/>
      <c r="AX11" s="594"/>
      <c r="AY11" s="587"/>
      <c r="AZ11" s="160"/>
      <c r="BA11" s="160"/>
      <c r="BB11" s="160"/>
      <c r="BC11" s="160"/>
      <c r="BD11" s="160"/>
      <c r="BE11" s="160"/>
      <c r="BF11" s="160"/>
      <c r="BG11" s="160"/>
      <c r="BH11" s="160"/>
      <c r="BI11" s="160"/>
      <c r="BJ11" s="160"/>
      <c r="BK11" s="160"/>
      <c r="BL11" s="160"/>
      <c r="BM11" s="160"/>
      <c r="BN11" s="160"/>
      <c r="BO11" s="160"/>
      <c r="BP11" s="160"/>
      <c r="BQ11"/>
      <c r="BR11"/>
      <c r="BS11" s="195"/>
      <c r="BT11" s="192"/>
      <c r="BU11" s="192"/>
      <c r="BV11" s="192"/>
    </row>
    <row r="12" spans="1:76" s="66" customFormat="1" ht="15" customHeight="1" x14ac:dyDescent="0.2">
      <c r="A12" s="127">
        <f>'SC Staffing Summary'!$A$12</f>
        <v>0</v>
      </c>
      <c r="B12" s="128" t="str">
        <f>'SC Staffing Summary'!$B$12</f>
        <v>Specify</v>
      </c>
      <c r="C12" s="65">
        <f t="shared" si="2"/>
        <v>0</v>
      </c>
      <c r="D12" s="169">
        <f>'SC Staffing Summary'!D12</f>
        <v>0</v>
      </c>
      <c r="E12" s="169">
        <f>'SC Staffing Summary'!E12</f>
        <v>0</v>
      </c>
      <c r="F12" s="436">
        <f>'SC Staffing Summary'!F12</f>
        <v>0</v>
      </c>
      <c r="G12" s="334">
        <f>$F$12*H12</f>
        <v>0</v>
      </c>
      <c r="H12" s="63">
        <v>0</v>
      </c>
      <c r="I12" s="334">
        <f>$F$12*J12</f>
        <v>0</v>
      </c>
      <c r="J12" s="63">
        <v>0</v>
      </c>
      <c r="K12" s="334">
        <f>$F$12*L12</f>
        <v>0</v>
      </c>
      <c r="L12" s="63">
        <v>0</v>
      </c>
      <c r="M12" s="334">
        <f>$F$12*N12</f>
        <v>0</v>
      </c>
      <c r="N12" s="63">
        <v>0</v>
      </c>
      <c r="O12" s="334">
        <f>$F$12*P12</f>
        <v>0</v>
      </c>
      <c r="P12" s="63">
        <v>0</v>
      </c>
      <c r="Q12" s="334">
        <f>$F$12*R12</f>
        <v>0</v>
      </c>
      <c r="R12" s="63">
        <v>0</v>
      </c>
      <c r="S12" s="334">
        <f>$F$12*T12</f>
        <v>0</v>
      </c>
      <c r="T12" s="650">
        <v>0</v>
      </c>
      <c r="U12" s="64">
        <f>$F$12*V12</f>
        <v>0</v>
      </c>
      <c r="V12" s="650">
        <v>0</v>
      </c>
      <c r="W12" s="334">
        <f>$F$12*X12</f>
        <v>0</v>
      </c>
      <c r="X12" s="650">
        <v>0</v>
      </c>
      <c r="Y12" s="64">
        <f>$F$12*Z12</f>
        <v>0</v>
      </c>
      <c r="Z12" s="650">
        <v>0</v>
      </c>
      <c r="AA12" s="334">
        <f>$F$12*AB12</f>
        <v>0</v>
      </c>
      <c r="AB12" s="650">
        <v>0</v>
      </c>
      <c r="AC12" s="64">
        <f>$F$12*AD12</f>
        <v>0</v>
      </c>
      <c r="AD12" s="650">
        <v>0</v>
      </c>
      <c r="AE12" s="334">
        <f>$F$12*AF12</f>
        <v>0</v>
      </c>
      <c r="AF12" s="650">
        <v>0</v>
      </c>
      <c r="AG12" s="64">
        <f>$F$12*AH12</f>
        <v>0</v>
      </c>
      <c r="AH12" s="650">
        <v>0</v>
      </c>
      <c r="AI12" s="334">
        <f>$F$12*AJ12</f>
        <v>0</v>
      </c>
      <c r="AJ12" s="650">
        <v>0</v>
      </c>
      <c r="AK12" s="64">
        <f>$F$12*AL12</f>
        <v>0</v>
      </c>
      <c r="AL12" s="650">
        <v>0</v>
      </c>
      <c r="AM12" s="160"/>
      <c r="AN12" s="585" t="s">
        <v>239</v>
      </c>
      <c r="AO12" s="586" t="s">
        <v>104</v>
      </c>
      <c r="AP12" s="587" t="s">
        <v>105</v>
      </c>
      <c r="AQ12" s="588">
        <v>14</v>
      </c>
      <c r="AR12" s="589" t="s">
        <v>606</v>
      </c>
      <c r="AS12" s="589" t="s">
        <v>364</v>
      </c>
      <c r="AT12" s="590" t="s">
        <v>357</v>
      </c>
      <c r="AU12" s="591" t="s">
        <v>439</v>
      </c>
      <c r="AV12" s="592" t="s">
        <v>866</v>
      </c>
      <c r="AW12" s="593"/>
      <c r="AX12" s="594"/>
      <c r="AY12" s="587"/>
      <c r="AZ12" s="160"/>
      <c r="BA12" s="160"/>
      <c r="BB12" s="160"/>
      <c r="BC12" s="160"/>
      <c r="BD12" s="160"/>
      <c r="BE12" s="160"/>
      <c r="BF12" s="160"/>
      <c r="BG12" s="160"/>
      <c r="BH12" s="160"/>
      <c r="BI12" s="160"/>
      <c r="BJ12" s="160"/>
      <c r="BK12" s="160"/>
      <c r="BL12" s="160"/>
      <c r="BM12" s="160"/>
      <c r="BN12" s="160"/>
      <c r="BO12" s="160"/>
      <c r="BP12" s="160"/>
      <c r="BQ12"/>
      <c r="BR12"/>
      <c r="BS12" s="195"/>
      <c r="BT12" s="193"/>
      <c r="BU12" s="193"/>
      <c r="BV12" s="193"/>
    </row>
    <row r="13" spans="1:76" s="66" customFormat="1" ht="15" customHeight="1" x14ac:dyDescent="0.2">
      <c r="A13" s="127">
        <f>'SC Staffing Summary'!$A$13</f>
        <v>0</v>
      </c>
      <c r="B13" s="128" t="str">
        <f>'SC Staffing Summary'!$B$13</f>
        <v>Specify</v>
      </c>
      <c r="C13" s="65">
        <f t="shared" si="2"/>
        <v>0</v>
      </c>
      <c r="D13" s="169">
        <f>'SC Staffing Summary'!D13</f>
        <v>0</v>
      </c>
      <c r="E13" s="169">
        <f>'SC Staffing Summary'!E13</f>
        <v>0</v>
      </c>
      <c r="F13" s="436">
        <f>'SC Staffing Summary'!F13</f>
        <v>0</v>
      </c>
      <c r="G13" s="334">
        <f>$F$13*H13</f>
        <v>0</v>
      </c>
      <c r="H13" s="63">
        <v>0</v>
      </c>
      <c r="I13" s="334">
        <f>$F$13*J13</f>
        <v>0</v>
      </c>
      <c r="J13" s="63">
        <v>0</v>
      </c>
      <c r="K13" s="334">
        <f>$F$13*L13</f>
        <v>0</v>
      </c>
      <c r="L13" s="63">
        <v>0</v>
      </c>
      <c r="M13" s="334">
        <f>$F$13*N13</f>
        <v>0</v>
      </c>
      <c r="N13" s="63">
        <v>0</v>
      </c>
      <c r="O13" s="334">
        <f>$F$13*P13</f>
        <v>0</v>
      </c>
      <c r="P13" s="63">
        <v>0</v>
      </c>
      <c r="Q13" s="334">
        <f>$F$13*R13</f>
        <v>0</v>
      </c>
      <c r="R13" s="63">
        <v>0</v>
      </c>
      <c r="S13" s="334">
        <f>$F$13*T13</f>
        <v>0</v>
      </c>
      <c r="T13" s="650">
        <v>0</v>
      </c>
      <c r="U13" s="64">
        <f>$F$13*V13</f>
        <v>0</v>
      </c>
      <c r="V13" s="650">
        <v>0</v>
      </c>
      <c r="W13" s="334">
        <f>$F$13*X13</f>
        <v>0</v>
      </c>
      <c r="X13" s="650">
        <v>0</v>
      </c>
      <c r="Y13" s="64">
        <f>$F$13*Z13</f>
        <v>0</v>
      </c>
      <c r="Z13" s="650">
        <v>0</v>
      </c>
      <c r="AA13" s="334">
        <f>$F$13*AB13</f>
        <v>0</v>
      </c>
      <c r="AB13" s="650">
        <v>0</v>
      </c>
      <c r="AC13" s="64">
        <f>$F$13*AD13</f>
        <v>0</v>
      </c>
      <c r="AD13" s="650">
        <v>0</v>
      </c>
      <c r="AE13" s="334">
        <f>$F$13*AF13</f>
        <v>0</v>
      </c>
      <c r="AF13" s="650">
        <v>0</v>
      </c>
      <c r="AG13" s="64">
        <f>$F$13*AH13</f>
        <v>0</v>
      </c>
      <c r="AH13" s="650">
        <v>0</v>
      </c>
      <c r="AI13" s="334">
        <f>$F$13*AJ13</f>
        <v>0</v>
      </c>
      <c r="AJ13" s="650">
        <v>0</v>
      </c>
      <c r="AK13" s="64">
        <f>$F$13*AL13</f>
        <v>0</v>
      </c>
      <c r="AL13" s="650">
        <v>0</v>
      </c>
      <c r="AM13" s="160"/>
      <c r="AN13" s="585" t="s">
        <v>239</v>
      </c>
      <c r="AO13" s="586" t="s">
        <v>106</v>
      </c>
      <c r="AP13" s="587" t="s">
        <v>107</v>
      </c>
      <c r="AQ13" s="588">
        <v>14</v>
      </c>
      <c r="AR13" s="589" t="s">
        <v>606</v>
      </c>
      <c r="AS13" s="589" t="s">
        <v>364</v>
      </c>
      <c r="AT13" s="590" t="s">
        <v>357</v>
      </c>
      <c r="AU13" s="591" t="s">
        <v>439</v>
      </c>
      <c r="AV13" s="592" t="s">
        <v>866</v>
      </c>
      <c r="AW13" s="593"/>
      <c r="AX13" s="619"/>
      <c r="AY13" s="587"/>
      <c r="AZ13" s="160"/>
      <c r="BA13" s="160"/>
      <c r="BB13" s="160"/>
      <c r="BC13" s="160"/>
      <c r="BD13" s="160"/>
      <c r="BE13" s="160"/>
      <c r="BF13" s="160"/>
      <c r="BG13" s="160"/>
      <c r="BH13" s="160"/>
      <c r="BI13" s="160"/>
      <c r="BJ13" s="160"/>
      <c r="BK13" s="160"/>
      <c r="BL13" s="160"/>
      <c r="BM13" s="160"/>
      <c r="BN13" s="160"/>
      <c r="BO13" s="160"/>
      <c r="BP13" s="160"/>
      <c r="BQ13"/>
      <c r="BR13"/>
      <c r="BS13" s="195"/>
      <c r="BT13" s="193"/>
      <c r="BU13" s="193"/>
      <c r="BV13" s="193"/>
    </row>
    <row r="14" spans="1:76" s="66" customFormat="1" ht="15" customHeight="1" x14ac:dyDescent="0.2">
      <c r="A14" s="127">
        <f>'SC Staffing Summary'!$A$14</f>
        <v>0</v>
      </c>
      <c r="B14" s="128" t="str">
        <f>'SC Staffing Summary'!$B$14</f>
        <v>Specify</v>
      </c>
      <c r="C14" s="65">
        <f t="shared" si="2"/>
        <v>0</v>
      </c>
      <c r="D14" s="169">
        <f>'SC Staffing Summary'!D14</f>
        <v>0</v>
      </c>
      <c r="E14" s="169">
        <f>'SC Staffing Summary'!E14</f>
        <v>0</v>
      </c>
      <c r="F14" s="436">
        <f>'SC Staffing Summary'!F14</f>
        <v>0</v>
      </c>
      <c r="G14" s="334">
        <f>$F$14*H14</f>
        <v>0</v>
      </c>
      <c r="H14" s="63">
        <v>0</v>
      </c>
      <c r="I14" s="334">
        <f>$F$14*J14</f>
        <v>0</v>
      </c>
      <c r="J14" s="63">
        <v>0</v>
      </c>
      <c r="K14" s="334">
        <f>$F$14*L14</f>
        <v>0</v>
      </c>
      <c r="L14" s="63">
        <v>0</v>
      </c>
      <c r="M14" s="334">
        <f>$F$14*N14</f>
        <v>0</v>
      </c>
      <c r="N14" s="63">
        <v>0</v>
      </c>
      <c r="O14" s="334">
        <f>$F$14*P14</f>
        <v>0</v>
      </c>
      <c r="P14" s="63">
        <v>0</v>
      </c>
      <c r="Q14" s="334">
        <f>$F$14*R14</f>
        <v>0</v>
      </c>
      <c r="R14" s="63">
        <v>0</v>
      </c>
      <c r="S14" s="334">
        <f>$F$14*T14</f>
        <v>0</v>
      </c>
      <c r="T14" s="650">
        <v>0</v>
      </c>
      <c r="U14" s="64">
        <f>$F$14*V14</f>
        <v>0</v>
      </c>
      <c r="V14" s="650">
        <v>0</v>
      </c>
      <c r="W14" s="334">
        <f>$F$14*X14</f>
        <v>0</v>
      </c>
      <c r="X14" s="650">
        <v>0</v>
      </c>
      <c r="Y14" s="64">
        <f>$F$14*Z14</f>
        <v>0</v>
      </c>
      <c r="Z14" s="650">
        <v>0</v>
      </c>
      <c r="AA14" s="334">
        <f>$F$14*AB14</f>
        <v>0</v>
      </c>
      <c r="AB14" s="650">
        <v>0</v>
      </c>
      <c r="AC14" s="64">
        <f>$F$14*AD14</f>
        <v>0</v>
      </c>
      <c r="AD14" s="650">
        <v>0</v>
      </c>
      <c r="AE14" s="334">
        <f>$F$14*AF14</f>
        <v>0</v>
      </c>
      <c r="AF14" s="650">
        <v>0</v>
      </c>
      <c r="AG14" s="64">
        <f>$F$14*AH14</f>
        <v>0</v>
      </c>
      <c r="AH14" s="650">
        <v>0</v>
      </c>
      <c r="AI14" s="334">
        <f>$F$14*AJ14</f>
        <v>0</v>
      </c>
      <c r="AJ14" s="650">
        <v>0</v>
      </c>
      <c r="AK14" s="64">
        <f>$F$14*AL14</f>
        <v>0</v>
      </c>
      <c r="AL14" s="650">
        <v>0</v>
      </c>
      <c r="AM14" s="160"/>
      <c r="AN14" s="601" t="s">
        <v>435</v>
      </c>
      <c r="AO14" s="586" t="s">
        <v>388</v>
      </c>
      <c r="AP14" s="587" t="s">
        <v>389</v>
      </c>
      <c r="AQ14" s="588">
        <v>14</v>
      </c>
      <c r="AR14" s="589" t="s">
        <v>606</v>
      </c>
      <c r="AS14" s="589" t="s">
        <v>364</v>
      </c>
      <c r="AT14" s="590" t="s">
        <v>357</v>
      </c>
      <c r="AU14" s="591" t="s">
        <v>439</v>
      </c>
      <c r="AV14" s="592" t="s">
        <v>866</v>
      </c>
      <c r="AW14" s="593"/>
      <c r="AX14" s="602"/>
      <c r="AY14" s="587"/>
      <c r="AZ14" s="160"/>
      <c r="BA14" s="160"/>
      <c r="BB14" s="160"/>
      <c r="BC14" s="160"/>
      <c r="BD14" s="160"/>
      <c r="BE14" s="160"/>
      <c r="BF14" s="160"/>
      <c r="BG14" s="160"/>
      <c r="BH14" s="160"/>
      <c r="BI14" s="160"/>
      <c r="BJ14" s="160"/>
      <c r="BK14" s="160"/>
      <c r="BL14" s="160"/>
      <c r="BM14" s="160"/>
      <c r="BN14" s="160"/>
      <c r="BO14" s="160"/>
      <c r="BP14" s="160"/>
      <c r="BQ14"/>
      <c r="BR14"/>
      <c r="BS14" s="195"/>
      <c r="BT14" s="192"/>
      <c r="BU14" s="192"/>
      <c r="BV14" s="192"/>
    </row>
    <row r="15" spans="1:76" s="66" customFormat="1" ht="15" customHeight="1" x14ac:dyDescent="0.2">
      <c r="A15" s="127">
        <f>'SC Staffing Summary'!$A$15</f>
        <v>0</v>
      </c>
      <c r="B15" s="128" t="str">
        <f>'SC Staffing Summary'!$B$15</f>
        <v>Specify</v>
      </c>
      <c r="C15" s="65">
        <f t="shared" si="2"/>
        <v>0</v>
      </c>
      <c r="D15" s="169">
        <f>'SC Staffing Summary'!D15</f>
        <v>0</v>
      </c>
      <c r="E15" s="169">
        <f>'SC Staffing Summary'!E15</f>
        <v>0</v>
      </c>
      <c r="F15" s="436">
        <f>'SC Staffing Summary'!F15</f>
        <v>0</v>
      </c>
      <c r="G15" s="334">
        <f>$F$15*H15</f>
        <v>0</v>
      </c>
      <c r="H15" s="63">
        <v>0</v>
      </c>
      <c r="I15" s="334">
        <f>$F$15*J15</f>
        <v>0</v>
      </c>
      <c r="J15" s="63">
        <v>0</v>
      </c>
      <c r="K15" s="334">
        <f>$F$15*L15</f>
        <v>0</v>
      </c>
      <c r="L15" s="63">
        <v>0</v>
      </c>
      <c r="M15" s="334">
        <f>$F$15*N15</f>
        <v>0</v>
      </c>
      <c r="N15" s="63">
        <v>0</v>
      </c>
      <c r="O15" s="334">
        <f>$F$15*P15</f>
        <v>0</v>
      </c>
      <c r="P15" s="63">
        <v>0</v>
      </c>
      <c r="Q15" s="334">
        <f>$F$15*R15</f>
        <v>0</v>
      </c>
      <c r="R15" s="63">
        <v>0</v>
      </c>
      <c r="S15" s="334">
        <f>$F$15*T15</f>
        <v>0</v>
      </c>
      <c r="T15" s="650">
        <v>0</v>
      </c>
      <c r="U15" s="64">
        <f>$F$15*V15</f>
        <v>0</v>
      </c>
      <c r="V15" s="650">
        <v>0</v>
      </c>
      <c r="W15" s="334">
        <f>$F$15*X15</f>
        <v>0</v>
      </c>
      <c r="X15" s="650">
        <v>0</v>
      </c>
      <c r="Y15" s="64">
        <f>$F$15*Z15</f>
        <v>0</v>
      </c>
      <c r="Z15" s="650">
        <v>0</v>
      </c>
      <c r="AA15" s="334">
        <f>$F$15*AB15</f>
        <v>0</v>
      </c>
      <c r="AB15" s="650">
        <v>0</v>
      </c>
      <c r="AC15" s="64">
        <f>$F$15*AD15</f>
        <v>0</v>
      </c>
      <c r="AD15" s="650">
        <v>0</v>
      </c>
      <c r="AE15" s="334">
        <f>$F$15*AF15</f>
        <v>0</v>
      </c>
      <c r="AF15" s="650">
        <v>0</v>
      </c>
      <c r="AG15" s="64">
        <f>$F$15*AH15</f>
        <v>0</v>
      </c>
      <c r="AH15" s="650">
        <v>0</v>
      </c>
      <c r="AI15" s="334">
        <f>$F$15*AJ15</f>
        <v>0</v>
      </c>
      <c r="AJ15" s="650">
        <v>0</v>
      </c>
      <c r="AK15" s="64">
        <f>$F$15*AL15</f>
        <v>0</v>
      </c>
      <c r="AL15" s="650">
        <v>0</v>
      </c>
      <c r="AM15" s="160"/>
      <c r="AN15" s="605" t="s">
        <v>433</v>
      </c>
      <c r="AO15" s="606" t="s">
        <v>368</v>
      </c>
      <c r="AP15" s="607" t="s">
        <v>369</v>
      </c>
      <c r="AQ15" s="608">
        <v>14</v>
      </c>
      <c r="AR15" s="609" t="s">
        <v>644</v>
      </c>
      <c r="AS15" s="609" t="s">
        <v>364</v>
      </c>
      <c r="AT15" s="610" t="s">
        <v>357</v>
      </c>
      <c r="AU15" s="591" t="s">
        <v>439</v>
      </c>
      <c r="AV15" s="611" t="s">
        <v>866</v>
      </c>
      <c r="AW15" s="612"/>
      <c r="AX15" s="613"/>
      <c r="AY15" s="607"/>
      <c r="AZ15" s="160"/>
      <c r="BA15" s="160"/>
      <c r="BB15" s="160"/>
      <c r="BC15" s="160"/>
      <c r="BD15" s="160"/>
      <c r="BE15" s="160"/>
      <c r="BF15" s="160"/>
      <c r="BG15" s="160"/>
      <c r="BH15" s="160"/>
      <c r="BI15" s="160"/>
      <c r="BJ15" s="160"/>
      <c r="BK15" s="160"/>
      <c r="BL15" s="160"/>
      <c r="BM15" s="160"/>
      <c r="BN15" s="160"/>
      <c r="BO15" s="160"/>
      <c r="BP15" s="160"/>
      <c r="BQ15"/>
      <c r="BR15"/>
      <c r="BS15" s="195"/>
      <c r="BT15" s="192"/>
      <c r="BU15" s="192"/>
      <c r="BV15" s="192"/>
    </row>
    <row r="16" spans="1:76" s="66" customFormat="1" ht="15" customHeight="1" x14ac:dyDescent="0.2">
      <c r="A16" s="127">
        <f>'SC Staffing Summary'!$A$16</f>
        <v>0</v>
      </c>
      <c r="B16" s="128" t="str">
        <f>'SC Staffing Summary'!$B$16</f>
        <v>Specify</v>
      </c>
      <c r="C16" s="65">
        <f t="shared" si="2"/>
        <v>0</v>
      </c>
      <c r="D16" s="169">
        <f>'SC Staffing Summary'!D16</f>
        <v>0</v>
      </c>
      <c r="E16" s="169">
        <f>'SC Staffing Summary'!E16</f>
        <v>0</v>
      </c>
      <c r="F16" s="436">
        <f>'SC Staffing Summary'!F16</f>
        <v>0</v>
      </c>
      <c r="G16" s="334">
        <f>$F$16*H16</f>
        <v>0</v>
      </c>
      <c r="H16" s="63">
        <v>0</v>
      </c>
      <c r="I16" s="334">
        <f>$F$16*J16</f>
        <v>0</v>
      </c>
      <c r="J16" s="63">
        <v>0</v>
      </c>
      <c r="K16" s="334">
        <f>$F$16*L16</f>
        <v>0</v>
      </c>
      <c r="L16" s="63">
        <v>0</v>
      </c>
      <c r="M16" s="334">
        <f>$F$16*N16</f>
        <v>0</v>
      </c>
      <c r="N16" s="63">
        <v>0</v>
      </c>
      <c r="O16" s="334">
        <f>$F$16*P16</f>
        <v>0</v>
      </c>
      <c r="P16" s="63">
        <v>0</v>
      </c>
      <c r="Q16" s="334">
        <f>$F$16*R16</f>
        <v>0</v>
      </c>
      <c r="R16" s="63">
        <v>0</v>
      </c>
      <c r="S16" s="334">
        <f>$F$16*T16</f>
        <v>0</v>
      </c>
      <c r="T16" s="650">
        <v>0</v>
      </c>
      <c r="U16" s="64">
        <f>$F$16*V16</f>
        <v>0</v>
      </c>
      <c r="V16" s="650">
        <v>0</v>
      </c>
      <c r="W16" s="334">
        <f>$F$16*X16</f>
        <v>0</v>
      </c>
      <c r="X16" s="650">
        <v>0</v>
      </c>
      <c r="Y16" s="64">
        <f>$F$16*Z16</f>
        <v>0</v>
      </c>
      <c r="Z16" s="650">
        <v>0</v>
      </c>
      <c r="AA16" s="334">
        <f>$F$16*AB16</f>
        <v>0</v>
      </c>
      <c r="AB16" s="650">
        <v>0</v>
      </c>
      <c r="AC16" s="64">
        <f>$F$16*AD16</f>
        <v>0</v>
      </c>
      <c r="AD16" s="650">
        <v>0</v>
      </c>
      <c r="AE16" s="334">
        <f>$F$16*AF16</f>
        <v>0</v>
      </c>
      <c r="AF16" s="650">
        <v>0</v>
      </c>
      <c r="AG16" s="64">
        <f>$F$16*AH16</f>
        <v>0</v>
      </c>
      <c r="AH16" s="650">
        <v>0</v>
      </c>
      <c r="AI16" s="334">
        <f>$F$16*AJ16</f>
        <v>0</v>
      </c>
      <c r="AJ16" s="650">
        <v>0</v>
      </c>
      <c r="AK16" s="64">
        <f>$F$16*AL16</f>
        <v>0</v>
      </c>
      <c r="AL16" s="650">
        <v>0</v>
      </c>
      <c r="AM16" s="160"/>
      <c r="AN16" s="605" t="s">
        <v>433</v>
      </c>
      <c r="AO16" s="606" t="s">
        <v>370</v>
      </c>
      <c r="AP16" s="607" t="s">
        <v>371</v>
      </c>
      <c r="AQ16" s="608">
        <v>14</v>
      </c>
      <c r="AR16" s="609" t="s">
        <v>644</v>
      </c>
      <c r="AS16" s="609" t="s">
        <v>364</v>
      </c>
      <c r="AT16" s="610" t="s">
        <v>357</v>
      </c>
      <c r="AU16" s="591" t="s">
        <v>439</v>
      </c>
      <c r="AV16" s="611" t="s">
        <v>866</v>
      </c>
      <c r="AW16" s="612"/>
      <c r="AX16" s="613"/>
      <c r="AY16" s="607"/>
      <c r="AZ16" s="160"/>
      <c r="BA16" s="160"/>
      <c r="BB16" s="160"/>
      <c r="BC16" s="160"/>
      <c r="BD16" s="160"/>
      <c r="BE16" s="160"/>
      <c r="BF16" s="160"/>
      <c r="BG16" s="160"/>
      <c r="BH16" s="160"/>
      <c r="BI16" s="160"/>
      <c r="BJ16" s="160"/>
      <c r="BK16" s="160"/>
      <c r="BL16" s="160"/>
      <c r="BM16" s="160"/>
      <c r="BN16" s="160"/>
      <c r="BO16" s="160"/>
      <c r="BP16" s="160"/>
      <c r="BQ16"/>
      <c r="BR16"/>
      <c r="BS16" s="195"/>
      <c r="BT16" s="193"/>
      <c r="BU16" s="193"/>
      <c r="BV16" s="193"/>
    </row>
    <row r="17" spans="1:74" s="66" customFormat="1" ht="15.75" x14ac:dyDescent="0.25">
      <c r="A17" s="127">
        <f>'SC Staffing Summary'!$A$17</f>
        <v>0</v>
      </c>
      <c r="B17" s="128" t="str">
        <f>'SC Staffing Summary'!$B$17</f>
        <v>Specify</v>
      </c>
      <c r="C17" s="65">
        <f t="shared" si="2"/>
        <v>0</v>
      </c>
      <c r="D17" s="169">
        <f>'SC Staffing Summary'!D17</f>
        <v>0</v>
      </c>
      <c r="E17" s="169">
        <f>'SC Staffing Summary'!E17</f>
        <v>0</v>
      </c>
      <c r="F17" s="436">
        <f>'SC Staffing Summary'!F17</f>
        <v>0</v>
      </c>
      <c r="G17" s="334">
        <f>$F$17*H17</f>
        <v>0</v>
      </c>
      <c r="H17" s="63">
        <v>0</v>
      </c>
      <c r="I17" s="334">
        <f>$F$17*J17</f>
        <v>0</v>
      </c>
      <c r="J17" s="63">
        <v>0</v>
      </c>
      <c r="K17" s="334">
        <f>$F$17*L17</f>
        <v>0</v>
      </c>
      <c r="L17" s="63">
        <v>0</v>
      </c>
      <c r="M17" s="334">
        <f>$F$17*N17</f>
        <v>0</v>
      </c>
      <c r="N17" s="63">
        <v>0</v>
      </c>
      <c r="O17" s="334">
        <f>$F$17*P17</f>
        <v>0</v>
      </c>
      <c r="P17" s="63">
        <v>0</v>
      </c>
      <c r="Q17" s="334">
        <f>$F$17*R17</f>
        <v>0</v>
      </c>
      <c r="R17" s="63">
        <v>0</v>
      </c>
      <c r="S17" s="334">
        <f>$F$17*T17</f>
        <v>0</v>
      </c>
      <c r="T17" s="650">
        <v>0</v>
      </c>
      <c r="U17" s="64">
        <f>$F$17*V17</f>
        <v>0</v>
      </c>
      <c r="V17" s="650">
        <v>0</v>
      </c>
      <c r="W17" s="334">
        <f>$F$17*X17</f>
        <v>0</v>
      </c>
      <c r="X17" s="650">
        <v>0</v>
      </c>
      <c r="Y17" s="64">
        <f>$F$17*Z17</f>
        <v>0</v>
      </c>
      <c r="Z17" s="650">
        <v>0</v>
      </c>
      <c r="AA17" s="334">
        <f>$F$17*AB17</f>
        <v>0</v>
      </c>
      <c r="AB17" s="650">
        <v>0</v>
      </c>
      <c r="AC17" s="64">
        <f>$F$17*AD17</f>
        <v>0</v>
      </c>
      <c r="AD17" s="650">
        <v>0</v>
      </c>
      <c r="AE17" s="334">
        <f>$F$17*AF17</f>
        <v>0</v>
      </c>
      <c r="AF17" s="650">
        <v>0</v>
      </c>
      <c r="AG17" s="64">
        <f>$F$17*AH17</f>
        <v>0</v>
      </c>
      <c r="AH17" s="650">
        <v>0</v>
      </c>
      <c r="AI17" s="334">
        <f>$F$17*AJ17</f>
        <v>0</v>
      </c>
      <c r="AJ17" s="650">
        <v>0</v>
      </c>
      <c r="AK17" s="64">
        <f>$F$17*AL17</f>
        <v>0</v>
      </c>
      <c r="AL17" s="650">
        <v>0</v>
      </c>
      <c r="AM17" s="160"/>
      <c r="AN17" s="605" t="s">
        <v>433</v>
      </c>
      <c r="AO17" s="606" t="s">
        <v>372</v>
      </c>
      <c r="AP17" s="607" t="s">
        <v>373</v>
      </c>
      <c r="AQ17" s="608">
        <v>14</v>
      </c>
      <c r="AR17" s="609" t="s">
        <v>644</v>
      </c>
      <c r="AS17" s="609" t="s">
        <v>364</v>
      </c>
      <c r="AT17" s="610" t="s">
        <v>357</v>
      </c>
      <c r="AU17" s="591" t="s">
        <v>439</v>
      </c>
      <c r="AV17" s="611" t="s">
        <v>866</v>
      </c>
      <c r="AW17" s="595"/>
      <c r="AX17" s="620"/>
      <c r="AY17" s="607"/>
      <c r="AZ17" s="160"/>
      <c r="BA17" s="160"/>
      <c r="BB17" s="160"/>
      <c r="BC17" s="160"/>
      <c r="BD17" s="160"/>
      <c r="BE17" s="160"/>
      <c r="BF17" s="160"/>
      <c r="BG17" s="160"/>
      <c r="BH17" s="160"/>
      <c r="BI17" s="160"/>
      <c r="BJ17" s="160"/>
      <c r="BK17" s="160"/>
      <c r="BL17" s="160"/>
      <c r="BM17" s="160"/>
      <c r="BN17" s="160"/>
      <c r="BO17" s="160"/>
      <c r="BP17" s="160"/>
      <c r="BQ17"/>
      <c r="BR17"/>
      <c r="BS17" s="195"/>
      <c r="BT17" s="193"/>
      <c r="BU17" s="193"/>
      <c r="BV17" s="193"/>
    </row>
    <row r="18" spans="1:74" s="66" customFormat="1" ht="15" x14ac:dyDescent="0.2">
      <c r="A18" s="127">
        <f>'SC Staffing Summary'!$A$18</f>
        <v>0</v>
      </c>
      <c r="B18" s="128" t="str">
        <f>'SC Staffing Summary'!$B$18</f>
        <v>Specify</v>
      </c>
      <c r="C18" s="65">
        <f t="shared" si="2"/>
        <v>0</v>
      </c>
      <c r="D18" s="169">
        <f>'SC Staffing Summary'!D18</f>
        <v>0</v>
      </c>
      <c r="E18" s="169">
        <f>'SC Staffing Summary'!E18</f>
        <v>0</v>
      </c>
      <c r="F18" s="436">
        <f>'SC Staffing Summary'!F18</f>
        <v>0</v>
      </c>
      <c r="G18" s="334">
        <f>$F$18*H18</f>
        <v>0</v>
      </c>
      <c r="H18" s="63">
        <v>0</v>
      </c>
      <c r="I18" s="334">
        <f>$F$18*J18</f>
        <v>0</v>
      </c>
      <c r="J18" s="63">
        <v>0</v>
      </c>
      <c r="K18" s="334">
        <f>$F$18*L18</f>
        <v>0</v>
      </c>
      <c r="L18" s="63">
        <v>0</v>
      </c>
      <c r="M18" s="334">
        <f>$F$18*N18</f>
        <v>0</v>
      </c>
      <c r="N18" s="63">
        <v>0</v>
      </c>
      <c r="O18" s="334">
        <f>$F$18*P18</f>
        <v>0</v>
      </c>
      <c r="P18" s="63">
        <v>0</v>
      </c>
      <c r="Q18" s="334">
        <f>$F$18*R18</f>
        <v>0</v>
      </c>
      <c r="R18" s="63">
        <v>0</v>
      </c>
      <c r="S18" s="334">
        <f>$F$18*T18</f>
        <v>0</v>
      </c>
      <c r="T18" s="650">
        <v>0</v>
      </c>
      <c r="U18" s="64">
        <f>$F$18*V18</f>
        <v>0</v>
      </c>
      <c r="V18" s="650">
        <v>0</v>
      </c>
      <c r="W18" s="334">
        <f>$F$18*X18</f>
        <v>0</v>
      </c>
      <c r="X18" s="650">
        <v>0</v>
      </c>
      <c r="Y18" s="64">
        <f>$F$18*Z18</f>
        <v>0</v>
      </c>
      <c r="Z18" s="650">
        <v>0</v>
      </c>
      <c r="AA18" s="334">
        <f>$F$18*AB18</f>
        <v>0</v>
      </c>
      <c r="AB18" s="650">
        <v>0</v>
      </c>
      <c r="AC18" s="64">
        <f>$F$18*AD18</f>
        <v>0</v>
      </c>
      <c r="AD18" s="650">
        <v>0</v>
      </c>
      <c r="AE18" s="334">
        <f>$F$18*AF18</f>
        <v>0</v>
      </c>
      <c r="AF18" s="650">
        <v>0</v>
      </c>
      <c r="AG18" s="64">
        <f>$F$18*AH18</f>
        <v>0</v>
      </c>
      <c r="AH18" s="650">
        <v>0</v>
      </c>
      <c r="AI18" s="334">
        <f>$F$18*AJ18</f>
        <v>0</v>
      </c>
      <c r="AJ18" s="650">
        <v>0</v>
      </c>
      <c r="AK18" s="64">
        <f>$F$18*AL18</f>
        <v>0</v>
      </c>
      <c r="AL18" s="650">
        <v>0</v>
      </c>
      <c r="AM18" s="160"/>
      <c r="AN18" s="605" t="s">
        <v>433</v>
      </c>
      <c r="AO18" s="606" t="s">
        <v>374</v>
      </c>
      <c r="AP18" s="607" t="s">
        <v>375</v>
      </c>
      <c r="AQ18" s="608">
        <v>14</v>
      </c>
      <c r="AR18" s="609" t="s">
        <v>644</v>
      </c>
      <c r="AS18" s="609" t="s">
        <v>364</v>
      </c>
      <c r="AT18" s="610" t="s">
        <v>357</v>
      </c>
      <c r="AU18" s="591" t="s">
        <v>439</v>
      </c>
      <c r="AV18" s="611" t="s">
        <v>866</v>
      </c>
      <c r="AW18" s="612"/>
      <c r="AX18" s="613"/>
      <c r="AY18" s="607"/>
      <c r="AZ18" s="160"/>
      <c r="BA18" s="160"/>
      <c r="BB18" s="160"/>
      <c r="BC18" s="160"/>
      <c r="BD18" s="160"/>
      <c r="BE18" s="160"/>
      <c r="BF18" s="160"/>
      <c r="BG18" s="160"/>
      <c r="BH18" s="160"/>
      <c r="BI18" s="160"/>
      <c r="BJ18" s="160"/>
      <c r="BK18" s="160"/>
      <c r="BL18" s="160"/>
      <c r="BM18" s="160"/>
      <c r="BN18" s="160"/>
      <c r="BO18" s="160"/>
      <c r="BP18" s="160"/>
      <c r="BQ18"/>
      <c r="BR18"/>
      <c r="BS18" s="195"/>
      <c r="BT18" s="192"/>
      <c r="BU18" s="192"/>
      <c r="BV18" s="192"/>
    </row>
    <row r="19" spans="1:74" s="66" customFormat="1" ht="15" x14ac:dyDescent="0.2">
      <c r="A19" s="127">
        <f>'SC Staffing Summary'!$A$19</f>
        <v>0</v>
      </c>
      <c r="B19" s="128" t="str">
        <f>'SC Staffing Summary'!$B$19</f>
        <v>Specify</v>
      </c>
      <c r="C19" s="65">
        <f t="shared" si="2"/>
        <v>0</v>
      </c>
      <c r="D19" s="169">
        <f>'SC Staffing Summary'!D19</f>
        <v>0</v>
      </c>
      <c r="E19" s="169">
        <f>'SC Staffing Summary'!E19</f>
        <v>0</v>
      </c>
      <c r="F19" s="436">
        <f>'SC Staffing Summary'!F19</f>
        <v>0</v>
      </c>
      <c r="G19" s="334">
        <f>$F$19*H19</f>
        <v>0</v>
      </c>
      <c r="H19" s="63">
        <v>0</v>
      </c>
      <c r="I19" s="334">
        <f>$F$19*J19</f>
        <v>0</v>
      </c>
      <c r="J19" s="63">
        <v>0</v>
      </c>
      <c r="K19" s="334">
        <f>$F$19*L19</f>
        <v>0</v>
      </c>
      <c r="L19" s="63">
        <v>0</v>
      </c>
      <c r="M19" s="334">
        <f>$F$19*N19</f>
        <v>0</v>
      </c>
      <c r="N19" s="63">
        <v>0</v>
      </c>
      <c r="O19" s="334">
        <f>$F$19*P19</f>
        <v>0</v>
      </c>
      <c r="P19" s="63">
        <v>0</v>
      </c>
      <c r="Q19" s="334">
        <f>$F$19*R19</f>
        <v>0</v>
      </c>
      <c r="R19" s="63">
        <v>0</v>
      </c>
      <c r="S19" s="334">
        <f>$F$19*T19</f>
        <v>0</v>
      </c>
      <c r="T19" s="650">
        <v>0</v>
      </c>
      <c r="U19" s="64">
        <f>$F$19*V19</f>
        <v>0</v>
      </c>
      <c r="V19" s="650">
        <v>0</v>
      </c>
      <c r="W19" s="334">
        <f>$F$19*X19</f>
        <v>0</v>
      </c>
      <c r="X19" s="650">
        <v>0</v>
      </c>
      <c r="Y19" s="64">
        <f>$F$19*Z19</f>
        <v>0</v>
      </c>
      <c r="Z19" s="650">
        <v>0</v>
      </c>
      <c r="AA19" s="334">
        <f>$F$19*AB19</f>
        <v>0</v>
      </c>
      <c r="AB19" s="650">
        <v>0</v>
      </c>
      <c r="AC19" s="64">
        <f>$F$19*AD19</f>
        <v>0</v>
      </c>
      <c r="AD19" s="650">
        <v>0</v>
      </c>
      <c r="AE19" s="334">
        <f>$F$19*AF19</f>
        <v>0</v>
      </c>
      <c r="AF19" s="650">
        <v>0</v>
      </c>
      <c r="AG19" s="64">
        <f>$F$19*AH19</f>
        <v>0</v>
      </c>
      <c r="AH19" s="650">
        <v>0</v>
      </c>
      <c r="AI19" s="334">
        <f>$F$19*AJ19</f>
        <v>0</v>
      </c>
      <c r="AJ19" s="650">
        <v>0</v>
      </c>
      <c r="AK19" s="64">
        <f>$F$19*AL19</f>
        <v>0</v>
      </c>
      <c r="AL19" s="650">
        <v>0</v>
      </c>
      <c r="AM19" s="160"/>
      <c r="AN19" s="597" t="s">
        <v>230</v>
      </c>
      <c r="AO19" s="586" t="s">
        <v>406</v>
      </c>
      <c r="AP19" s="587" t="s">
        <v>407</v>
      </c>
      <c r="AQ19" s="588">
        <v>14</v>
      </c>
      <c r="AR19" s="589" t="s">
        <v>607</v>
      </c>
      <c r="AS19" s="589" t="s">
        <v>364</v>
      </c>
      <c r="AT19" s="590" t="s">
        <v>357</v>
      </c>
      <c r="AU19" s="591" t="s">
        <v>439</v>
      </c>
      <c r="AV19" s="592" t="s">
        <v>866</v>
      </c>
      <c r="AW19" s="593"/>
      <c r="AX19" s="600"/>
      <c r="AY19" s="587"/>
      <c r="AZ19" s="160"/>
      <c r="BA19" s="160"/>
      <c r="BB19" s="160"/>
      <c r="BC19" s="160"/>
      <c r="BD19" s="160"/>
      <c r="BE19" s="160"/>
      <c r="BF19" s="160"/>
      <c r="BG19" s="160"/>
      <c r="BH19" s="160"/>
      <c r="BI19" s="160"/>
      <c r="BJ19" s="160"/>
      <c r="BK19" s="160"/>
      <c r="BL19" s="160"/>
      <c r="BM19" s="160"/>
      <c r="BN19" s="160"/>
      <c r="BO19" s="160"/>
      <c r="BP19" s="160"/>
      <c r="BQ19"/>
      <c r="BR19"/>
      <c r="BS19" s="195"/>
      <c r="BT19" s="193"/>
      <c r="BU19" s="193"/>
      <c r="BV19" s="193"/>
    </row>
    <row r="20" spans="1:74" s="66" customFormat="1" ht="15" x14ac:dyDescent="0.2">
      <c r="A20" s="127">
        <f>'SC Staffing Summary'!$A$20</f>
        <v>0</v>
      </c>
      <c r="B20" s="128" t="str">
        <f>'SC Staffing Summary'!$B$20</f>
        <v>Specify</v>
      </c>
      <c r="C20" s="65">
        <f t="shared" si="2"/>
        <v>0</v>
      </c>
      <c r="D20" s="169">
        <f>'SC Staffing Summary'!D20</f>
        <v>0</v>
      </c>
      <c r="E20" s="169">
        <f>'SC Staffing Summary'!E20</f>
        <v>0</v>
      </c>
      <c r="F20" s="436">
        <f>'SC Staffing Summary'!F20</f>
        <v>0</v>
      </c>
      <c r="G20" s="334">
        <f>$F$20*H20</f>
        <v>0</v>
      </c>
      <c r="H20" s="63">
        <v>0</v>
      </c>
      <c r="I20" s="334">
        <f>$F$20*J20</f>
        <v>0</v>
      </c>
      <c r="J20" s="63">
        <v>0</v>
      </c>
      <c r="K20" s="64">
        <f>$F$20*L20</f>
        <v>0</v>
      </c>
      <c r="L20" s="63">
        <v>0</v>
      </c>
      <c r="M20" s="64">
        <f>$F$20*N20</f>
        <v>0</v>
      </c>
      <c r="N20" s="63">
        <v>0</v>
      </c>
      <c r="O20" s="64">
        <f>$F$20*P20</f>
        <v>0</v>
      </c>
      <c r="P20" s="63">
        <v>0</v>
      </c>
      <c r="Q20" s="64">
        <f>$F$20*R20</f>
        <v>0</v>
      </c>
      <c r="R20" s="63">
        <v>0</v>
      </c>
      <c r="S20" s="334">
        <f>$F$20*T20</f>
        <v>0</v>
      </c>
      <c r="T20" s="650">
        <v>0</v>
      </c>
      <c r="U20" s="64">
        <f>$F$20*V20</f>
        <v>0</v>
      </c>
      <c r="V20" s="650">
        <v>0</v>
      </c>
      <c r="W20" s="334">
        <f>$F$20*X20</f>
        <v>0</v>
      </c>
      <c r="X20" s="650">
        <v>0</v>
      </c>
      <c r="Y20" s="64">
        <f>$F$20*Z20</f>
        <v>0</v>
      </c>
      <c r="Z20" s="650">
        <v>0</v>
      </c>
      <c r="AA20" s="334">
        <f>$F$20*AB20</f>
        <v>0</v>
      </c>
      <c r="AB20" s="650">
        <v>0</v>
      </c>
      <c r="AC20" s="64">
        <f>$F$20*AD20</f>
        <v>0</v>
      </c>
      <c r="AD20" s="650">
        <v>0</v>
      </c>
      <c r="AE20" s="334">
        <f>$F$20*AF20</f>
        <v>0</v>
      </c>
      <c r="AF20" s="650">
        <v>0</v>
      </c>
      <c r="AG20" s="64">
        <f>$F$20*AH20</f>
        <v>0</v>
      </c>
      <c r="AH20" s="650">
        <v>0</v>
      </c>
      <c r="AI20" s="334">
        <f>$F$20*AJ20</f>
        <v>0</v>
      </c>
      <c r="AJ20" s="650">
        <v>0</v>
      </c>
      <c r="AK20" s="64">
        <f>$F$20*AL20</f>
        <v>0</v>
      </c>
      <c r="AL20" s="650">
        <v>0</v>
      </c>
      <c r="AM20" s="160"/>
      <c r="AN20" s="597" t="s">
        <v>230</v>
      </c>
      <c r="AO20" s="586" t="s">
        <v>408</v>
      </c>
      <c r="AP20" s="587" t="s">
        <v>409</v>
      </c>
      <c r="AQ20" s="588">
        <v>14</v>
      </c>
      <c r="AR20" s="589" t="s">
        <v>607</v>
      </c>
      <c r="AS20" s="589" t="s">
        <v>364</v>
      </c>
      <c r="AT20" s="590" t="s">
        <v>357</v>
      </c>
      <c r="AU20" s="591" t="s">
        <v>439</v>
      </c>
      <c r="AV20" s="592" t="s">
        <v>866</v>
      </c>
      <c r="AW20" s="593"/>
      <c r="AX20" s="600"/>
      <c r="AY20" s="587"/>
      <c r="AZ20" s="160"/>
      <c r="BA20" s="160"/>
      <c r="BB20" s="160"/>
      <c r="BC20" s="160"/>
      <c r="BD20" s="160"/>
      <c r="BE20" s="160"/>
      <c r="BF20" s="160"/>
      <c r="BG20" s="160"/>
      <c r="BH20" s="160"/>
      <c r="BI20" s="160"/>
      <c r="BJ20" s="160"/>
      <c r="BK20" s="160"/>
      <c r="BL20" s="160"/>
      <c r="BM20" s="160"/>
      <c r="BN20" s="160"/>
      <c r="BO20" s="160"/>
      <c r="BP20" s="160"/>
      <c r="BQ20"/>
      <c r="BR20"/>
      <c r="BS20" s="195"/>
      <c r="BT20" s="193"/>
      <c r="BU20" s="193"/>
      <c r="BV20" s="193"/>
    </row>
    <row r="21" spans="1:74" s="66" customFormat="1" ht="15" x14ac:dyDescent="0.2">
      <c r="A21" s="127">
        <f>'SC Staffing Summary'!$A$21</f>
        <v>0</v>
      </c>
      <c r="B21" s="128" t="str">
        <f>'SC Staffing Summary'!$B$21</f>
        <v>Specify</v>
      </c>
      <c r="C21" s="65">
        <f t="shared" si="2"/>
        <v>0</v>
      </c>
      <c r="D21" s="169">
        <f>'SC Staffing Summary'!D21</f>
        <v>0</v>
      </c>
      <c r="E21" s="169">
        <f>'SC Staffing Summary'!E21</f>
        <v>0</v>
      </c>
      <c r="F21" s="436">
        <f>'SC Staffing Summary'!F21</f>
        <v>0</v>
      </c>
      <c r="G21" s="334">
        <f>$F$21*H21</f>
        <v>0</v>
      </c>
      <c r="H21" s="63">
        <v>0</v>
      </c>
      <c r="I21" s="334">
        <f>$F$21*J21</f>
        <v>0</v>
      </c>
      <c r="J21" s="63">
        <v>0</v>
      </c>
      <c r="K21" s="64">
        <f>$F$21*L21</f>
        <v>0</v>
      </c>
      <c r="L21" s="63">
        <v>0</v>
      </c>
      <c r="M21" s="64">
        <f>$F$21*N21</f>
        <v>0</v>
      </c>
      <c r="N21" s="63">
        <v>0</v>
      </c>
      <c r="O21" s="64">
        <f>$F$21*P21</f>
        <v>0</v>
      </c>
      <c r="P21" s="63">
        <v>0</v>
      </c>
      <c r="Q21" s="64">
        <f>$F$21*R21</f>
        <v>0</v>
      </c>
      <c r="R21" s="63">
        <v>0</v>
      </c>
      <c r="S21" s="334">
        <f>$F$21*T21</f>
        <v>0</v>
      </c>
      <c r="T21" s="650">
        <v>0</v>
      </c>
      <c r="U21" s="64">
        <f>$F$21*V21</f>
        <v>0</v>
      </c>
      <c r="V21" s="650">
        <v>0</v>
      </c>
      <c r="W21" s="334">
        <f>$F$21*X21</f>
        <v>0</v>
      </c>
      <c r="X21" s="650">
        <v>0</v>
      </c>
      <c r="Y21" s="64">
        <f>$F$21*Z21</f>
        <v>0</v>
      </c>
      <c r="Z21" s="650">
        <v>0</v>
      </c>
      <c r="AA21" s="334">
        <f>$F$21*AB21</f>
        <v>0</v>
      </c>
      <c r="AB21" s="650">
        <v>0</v>
      </c>
      <c r="AC21" s="64">
        <f>$F$21*AD21</f>
        <v>0</v>
      </c>
      <c r="AD21" s="650">
        <v>0</v>
      </c>
      <c r="AE21" s="334">
        <f>$F$21*AF21</f>
        <v>0</v>
      </c>
      <c r="AF21" s="650">
        <v>0</v>
      </c>
      <c r="AG21" s="64">
        <f>$F$21*AH21</f>
        <v>0</v>
      </c>
      <c r="AH21" s="650">
        <v>0</v>
      </c>
      <c r="AI21" s="334">
        <f>$F$21*AJ21</f>
        <v>0</v>
      </c>
      <c r="AJ21" s="650">
        <v>0</v>
      </c>
      <c r="AK21" s="64">
        <f>$F$21*AL21</f>
        <v>0</v>
      </c>
      <c r="AL21" s="650">
        <v>0</v>
      </c>
      <c r="AM21" s="160"/>
      <c r="AN21" s="597" t="s">
        <v>230</v>
      </c>
      <c r="AO21" s="586" t="s">
        <v>410</v>
      </c>
      <c r="AP21" s="587" t="s">
        <v>411</v>
      </c>
      <c r="AQ21" s="588">
        <v>14</v>
      </c>
      <c r="AR21" s="589" t="s">
        <v>607</v>
      </c>
      <c r="AS21" s="589" t="s">
        <v>364</v>
      </c>
      <c r="AT21" s="590" t="s">
        <v>357</v>
      </c>
      <c r="AU21" s="591" t="s">
        <v>439</v>
      </c>
      <c r="AV21" s="592" t="s">
        <v>866</v>
      </c>
      <c r="AW21" s="593"/>
      <c r="AX21" s="600"/>
      <c r="AY21" s="587"/>
      <c r="AZ21" s="160"/>
      <c r="BA21" s="160"/>
      <c r="BB21" s="160"/>
      <c r="BC21" s="160"/>
      <c r="BD21" s="160"/>
      <c r="BE21" s="160"/>
      <c r="BF21" s="160"/>
      <c r="BG21" s="160"/>
      <c r="BH21" s="160"/>
      <c r="BI21" s="160"/>
      <c r="BJ21" s="160"/>
      <c r="BK21" s="160"/>
      <c r="BL21" s="160"/>
      <c r="BM21" s="160"/>
      <c r="BN21" s="160"/>
      <c r="BO21" s="160"/>
      <c r="BP21" s="160"/>
      <c r="BQ21"/>
      <c r="BR21"/>
      <c r="BS21" s="195"/>
      <c r="BT21" s="193"/>
      <c r="BU21" s="193"/>
      <c r="BV21" s="193"/>
    </row>
    <row r="22" spans="1:74" s="66" customFormat="1" ht="15" x14ac:dyDescent="0.2">
      <c r="A22" s="127">
        <f>'SC Staffing Summary'!$A$22</f>
        <v>0</v>
      </c>
      <c r="B22" s="128" t="str">
        <f>'SC Staffing Summary'!$B$22</f>
        <v>Specify</v>
      </c>
      <c r="C22" s="65">
        <f t="shared" si="2"/>
        <v>0</v>
      </c>
      <c r="D22" s="169">
        <f>'SC Staffing Summary'!D22</f>
        <v>0</v>
      </c>
      <c r="E22" s="169">
        <f>'SC Staffing Summary'!E22</f>
        <v>0</v>
      </c>
      <c r="F22" s="436">
        <f>'SC Staffing Summary'!F22</f>
        <v>0</v>
      </c>
      <c r="G22" s="334">
        <f>$F$22*H22</f>
        <v>0</v>
      </c>
      <c r="H22" s="63">
        <v>0</v>
      </c>
      <c r="I22" s="334">
        <f>$F$22*J22</f>
        <v>0</v>
      </c>
      <c r="J22" s="63">
        <v>0</v>
      </c>
      <c r="K22" s="64">
        <f>$F$22*L22</f>
        <v>0</v>
      </c>
      <c r="L22" s="63">
        <v>0</v>
      </c>
      <c r="M22" s="64">
        <f>$F$22*N22</f>
        <v>0</v>
      </c>
      <c r="N22" s="63">
        <v>0</v>
      </c>
      <c r="O22" s="64">
        <f>$F$22*P22</f>
        <v>0</v>
      </c>
      <c r="P22" s="63">
        <v>0</v>
      </c>
      <c r="Q22" s="64">
        <f>$F$22*R22</f>
        <v>0</v>
      </c>
      <c r="R22" s="63">
        <v>0</v>
      </c>
      <c r="S22" s="64">
        <f>$F$22*T22</f>
        <v>0</v>
      </c>
      <c r="T22" s="650">
        <v>0</v>
      </c>
      <c r="U22" s="64">
        <f>$F$22*V22</f>
        <v>0</v>
      </c>
      <c r="V22" s="650">
        <v>0</v>
      </c>
      <c r="W22" s="64">
        <f>$F$22*X22</f>
        <v>0</v>
      </c>
      <c r="X22" s="650">
        <v>0</v>
      </c>
      <c r="Y22" s="64">
        <f>$F$22*Z22</f>
        <v>0</v>
      </c>
      <c r="Z22" s="650">
        <v>0</v>
      </c>
      <c r="AA22" s="64">
        <f>$F$22*AB22</f>
        <v>0</v>
      </c>
      <c r="AB22" s="650">
        <v>0</v>
      </c>
      <c r="AC22" s="64">
        <f>$F$22*AD22</f>
        <v>0</v>
      </c>
      <c r="AD22" s="650">
        <v>0</v>
      </c>
      <c r="AE22" s="64">
        <f>$F$22*AF22</f>
        <v>0</v>
      </c>
      <c r="AF22" s="650">
        <v>0</v>
      </c>
      <c r="AG22" s="64">
        <f>$F$22*AH22</f>
        <v>0</v>
      </c>
      <c r="AH22" s="650">
        <v>0</v>
      </c>
      <c r="AI22" s="64">
        <f>$F$22*AJ22</f>
        <v>0</v>
      </c>
      <c r="AJ22" s="650">
        <v>0</v>
      </c>
      <c r="AK22" s="64">
        <f>$F$22*AL22</f>
        <v>0</v>
      </c>
      <c r="AL22" s="650">
        <v>0</v>
      </c>
      <c r="AM22" s="160"/>
      <c r="AN22" s="597" t="s">
        <v>230</v>
      </c>
      <c r="AO22" s="586" t="s">
        <v>412</v>
      </c>
      <c r="AP22" s="587" t="s">
        <v>413</v>
      </c>
      <c r="AQ22" s="588">
        <v>14</v>
      </c>
      <c r="AR22" s="589" t="s">
        <v>607</v>
      </c>
      <c r="AS22" s="589" t="s">
        <v>364</v>
      </c>
      <c r="AT22" s="590" t="s">
        <v>357</v>
      </c>
      <c r="AU22" s="591" t="s">
        <v>439</v>
      </c>
      <c r="AV22" s="592" t="s">
        <v>866</v>
      </c>
      <c r="AW22" s="593"/>
      <c r="AX22" s="600"/>
      <c r="AY22" s="587"/>
      <c r="AZ22" s="160"/>
      <c r="BA22" s="160"/>
      <c r="BB22" s="160"/>
      <c r="BC22" s="160"/>
      <c r="BD22" s="160"/>
      <c r="BE22" s="160"/>
      <c r="BF22" s="160"/>
      <c r="BG22" s="160"/>
      <c r="BH22" s="160"/>
      <c r="BI22" s="160"/>
      <c r="BJ22" s="160"/>
      <c r="BK22" s="160"/>
      <c r="BL22" s="160"/>
      <c r="BM22" s="160"/>
      <c r="BN22" s="160"/>
      <c r="BO22" s="160"/>
      <c r="BP22" s="160"/>
      <c r="BQ22"/>
      <c r="BR22"/>
      <c r="BS22" s="195"/>
      <c r="BT22" s="192"/>
      <c r="BU22" s="192"/>
      <c r="BV22" s="192"/>
    </row>
    <row r="23" spans="1:74" s="66" customFormat="1" ht="15" x14ac:dyDescent="0.2">
      <c r="A23" s="127">
        <f>'SC Staffing Summary'!$A$23</f>
        <v>0</v>
      </c>
      <c r="B23" s="128" t="str">
        <f>'SC Staffing Summary'!$B$23</f>
        <v>Specify</v>
      </c>
      <c r="C23" s="65">
        <f t="shared" si="2"/>
        <v>0</v>
      </c>
      <c r="D23" s="169">
        <f>'SC Staffing Summary'!D23</f>
        <v>0</v>
      </c>
      <c r="E23" s="169">
        <f>'SC Staffing Summary'!E23</f>
        <v>0</v>
      </c>
      <c r="F23" s="436">
        <f>'SC Staffing Summary'!F23</f>
        <v>0</v>
      </c>
      <c r="G23" s="334">
        <f>$F$23*H23</f>
        <v>0</v>
      </c>
      <c r="H23" s="63">
        <v>0</v>
      </c>
      <c r="I23" s="334">
        <f>$F$23*J23</f>
        <v>0</v>
      </c>
      <c r="J23" s="63">
        <v>0</v>
      </c>
      <c r="K23" s="64">
        <f>$F$23*L23</f>
        <v>0</v>
      </c>
      <c r="L23" s="63">
        <v>0</v>
      </c>
      <c r="M23" s="64">
        <f>$F$23*N23</f>
        <v>0</v>
      </c>
      <c r="N23" s="63">
        <v>0</v>
      </c>
      <c r="O23" s="64">
        <f>$F$23*P23</f>
        <v>0</v>
      </c>
      <c r="P23" s="63">
        <v>0</v>
      </c>
      <c r="Q23" s="64">
        <f>$F$23*R23</f>
        <v>0</v>
      </c>
      <c r="R23" s="63">
        <v>0</v>
      </c>
      <c r="S23" s="64">
        <f>$F$23*T23</f>
        <v>0</v>
      </c>
      <c r="T23" s="650">
        <v>0</v>
      </c>
      <c r="U23" s="64">
        <f>$F$23*V23</f>
        <v>0</v>
      </c>
      <c r="V23" s="650">
        <v>0</v>
      </c>
      <c r="W23" s="64">
        <f>$F$23*X23</f>
        <v>0</v>
      </c>
      <c r="X23" s="650">
        <v>0</v>
      </c>
      <c r="Y23" s="64">
        <f>$F$23*Z23</f>
        <v>0</v>
      </c>
      <c r="Z23" s="650">
        <v>0</v>
      </c>
      <c r="AA23" s="64">
        <f>$F$23*AB23</f>
        <v>0</v>
      </c>
      <c r="AB23" s="650">
        <v>0</v>
      </c>
      <c r="AC23" s="64">
        <f>$F$23*AD23</f>
        <v>0</v>
      </c>
      <c r="AD23" s="650">
        <v>0</v>
      </c>
      <c r="AE23" s="64">
        <f>$F$23*AF23</f>
        <v>0</v>
      </c>
      <c r="AF23" s="650">
        <v>0</v>
      </c>
      <c r="AG23" s="64">
        <f>$F$23*AH23</f>
        <v>0</v>
      </c>
      <c r="AH23" s="650">
        <v>0</v>
      </c>
      <c r="AI23" s="64">
        <f>$F$23*AJ23</f>
        <v>0</v>
      </c>
      <c r="AJ23" s="650">
        <v>0</v>
      </c>
      <c r="AK23" s="64">
        <f>$F$23*AL23</f>
        <v>0</v>
      </c>
      <c r="AL23" s="650">
        <v>0</v>
      </c>
      <c r="AM23" s="160"/>
      <c r="AN23" s="597" t="s">
        <v>230</v>
      </c>
      <c r="AO23" s="586" t="s">
        <v>414</v>
      </c>
      <c r="AP23" s="587" t="s">
        <v>415</v>
      </c>
      <c r="AQ23" s="588">
        <v>14</v>
      </c>
      <c r="AR23" s="589" t="s">
        <v>607</v>
      </c>
      <c r="AS23" s="589" t="s">
        <v>364</v>
      </c>
      <c r="AT23" s="590" t="s">
        <v>357</v>
      </c>
      <c r="AU23" s="591" t="s">
        <v>439</v>
      </c>
      <c r="AV23" s="592" t="s">
        <v>866</v>
      </c>
      <c r="AW23" s="593"/>
      <c r="AX23" s="600"/>
      <c r="AY23" s="587"/>
      <c r="AZ23" s="160"/>
      <c r="BA23" s="160"/>
      <c r="BB23" s="160"/>
      <c r="BC23" s="160"/>
      <c r="BD23" s="160"/>
      <c r="BE23" s="160"/>
      <c r="BF23" s="160"/>
      <c r="BG23" s="160"/>
      <c r="BH23" s="160"/>
      <c r="BI23" s="160"/>
      <c r="BJ23" s="160"/>
      <c r="BK23" s="160"/>
      <c r="BL23" s="160"/>
      <c r="BM23" s="160"/>
      <c r="BN23" s="160"/>
      <c r="BO23" s="160"/>
      <c r="BP23" s="160"/>
      <c r="BQ23"/>
      <c r="BR23"/>
      <c r="BS23" s="195"/>
      <c r="BT23" s="192"/>
      <c r="BU23" s="192"/>
      <c r="BV23" s="192"/>
    </row>
    <row r="24" spans="1:74" s="66" customFormat="1" ht="15" x14ac:dyDescent="0.2">
      <c r="A24" s="127">
        <f>'SC Staffing Summary'!$A$24</f>
        <v>0</v>
      </c>
      <c r="B24" s="128" t="str">
        <f>'SC Staffing Summary'!$B$24</f>
        <v>Specify</v>
      </c>
      <c r="C24" s="65">
        <f t="shared" si="2"/>
        <v>0</v>
      </c>
      <c r="D24" s="169">
        <f>'SC Staffing Summary'!D24</f>
        <v>0</v>
      </c>
      <c r="E24" s="169">
        <f>'SC Staffing Summary'!E24</f>
        <v>0</v>
      </c>
      <c r="F24" s="436">
        <f>'SC Staffing Summary'!F24</f>
        <v>0</v>
      </c>
      <c r="G24" s="334">
        <f>$F$24*H24</f>
        <v>0</v>
      </c>
      <c r="H24" s="63">
        <v>0</v>
      </c>
      <c r="I24" s="334">
        <f>$F$24*J24</f>
        <v>0</v>
      </c>
      <c r="J24" s="63">
        <v>0</v>
      </c>
      <c r="K24" s="64">
        <f>$F$24*L24</f>
        <v>0</v>
      </c>
      <c r="L24" s="63">
        <v>0</v>
      </c>
      <c r="M24" s="64">
        <f>$F$24*N24</f>
        <v>0</v>
      </c>
      <c r="N24" s="63">
        <v>0</v>
      </c>
      <c r="O24" s="64">
        <f>$F$24*P24</f>
        <v>0</v>
      </c>
      <c r="P24" s="63">
        <v>0</v>
      </c>
      <c r="Q24" s="64">
        <f>$F$24*R24</f>
        <v>0</v>
      </c>
      <c r="R24" s="63">
        <v>0</v>
      </c>
      <c r="S24" s="64">
        <f>$F$24*T24</f>
        <v>0</v>
      </c>
      <c r="T24" s="650">
        <v>0</v>
      </c>
      <c r="U24" s="64">
        <f>$F$24*V24</f>
        <v>0</v>
      </c>
      <c r="V24" s="650">
        <v>0</v>
      </c>
      <c r="W24" s="64">
        <f>$F$24*X24</f>
        <v>0</v>
      </c>
      <c r="X24" s="650">
        <v>0</v>
      </c>
      <c r="Y24" s="64">
        <f>$F$24*Z24</f>
        <v>0</v>
      </c>
      <c r="Z24" s="650">
        <v>0</v>
      </c>
      <c r="AA24" s="64">
        <f>$F$24*AB24</f>
        <v>0</v>
      </c>
      <c r="AB24" s="650">
        <v>0</v>
      </c>
      <c r="AC24" s="64">
        <f>$F$24*AD24</f>
        <v>0</v>
      </c>
      <c r="AD24" s="650">
        <v>0</v>
      </c>
      <c r="AE24" s="64">
        <f>$F$24*AF24</f>
        <v>0</v>
      </c>
      <c r="AF24" s="650">
        <v>0</v>
      </c>
      <c r="AG24" s="64">
        <f>$F$24*AH24</f>
        <v>0</v>
      </c>
      <c r="AH24" s="650">
        <v>0</v>
      </c>
      <c r="AI24" s="64">
        <f>$F$24*AJ24</f>
        <v>0</v>
      </c>
      <c r="AJ24" s="650">
        <v>0</v>
      </c>
      <c r="AK24" s="64">
        <f>$F$24*AL24</f>
        <v>0</v>
      </c>
      <c r="AL24" s="650">
        <v>0</v>
      </c>
      <c r="AM24" s="160"/>
      <c r="AN24" s="597" t="s">
        <v>230</v>
      </c>
      <c r="AO24" s="586" t="s">
        <v>416</v>
      </c>
      <c r="AP24" s="587" t="s">
        <v>417</v>
      </c>
      <c r="AQ24" s="588">
        <v>14</v>
      </c>
      <c r="AR24" s="589" t="s">
        <v>607</v>
      </c>
      <c r="AS24" s="589" t="s">
        <v>364</v>
      </c>
      <c r="AT24" s="590" t="s">
        <v>357</v>
      </c>
      <c r="AU24" s="591" t="s">
        <v>439</v>
      </c>
      <c r="AV24" s="592" t="s">
        <v>866</v>
      </c>
      <c r="AW24" s="593"/>
      <c r="AX24" s="600"/>
      <c r="AY24" s="587"/>
      <c r="AZ24" s="160"/>
      <c r="BA24" s="160"/>
      <c r="BB24" s="160"/>
      <c r="BC24" s="160"/>
      <c r="BD24" s="160"/>
      <c r="BE24" s="160"/>
      <c r="BF24" s="160"/>
      <c r="BG24" s="160"/>
      <c r="BH24" s="160"/>
      <c r="BI24" s="160"/>
      <c r="BJ24" s="160"/>
      <c r="BK24" s="160"/>
      <c r="BL24" s="160"/>
      <c r="BM24" s="160"/>
      <c r="BN24" s="160"/>
      <c r="BO24" s="160"/>
      <c r="BP24" s="160"/>
      <c r="BQ24"/>
      <c r="BR24"/>
      <c r="BS24" s="195"/>
      <c r="BT24" s="193"/>
      <c r="BU24" s="193"/>
      <c r="BV24" s="193"/>
    </row>
    <row r="25" spans="1:74" s="66" customFormat="1" ht="15" x14ac:dyDescent="0.2">
      <c r="A25" s="127">
        <f>'SC Staffing Summary'!$A$25</f>
        <v>0</v>
      </c>
      <c r="B25" s="128" t="str">
        <f>'SC Staffing Summary'!$B$25</f>
        <v>Specify</v>
      </c>
      <c r="C25" s="65">
        <f t="shared" si="2"/>
        <v>0</v>
      </c>
      <c r="D25" s="169">
        <f>'SC Staffing Summary'!D25</f>
        <v>0</v>
      </c>
      <c r="E25" s="169">
        <f>'SC Staffing Summary'!E25</f>
        <v>0</v>
      </c>
      <c r="F25" s="436">
        <f>'SC Staffing Summary'!F25</f>
        <v>0</v>
      </c>
      <c r="G25" s="334">
        <f>$F$25*H25</f>
        <v>0</v>
      </c>
      <c r="H25" s="63">
        <v>0</v>
      </c>
      <c r="I25" s="334">
        <f>$F$25*J25</f>
        <v>0</v>
      </c>
      <c r="J25" s="63">
        <v>0</v>
      </c>
      <c r="K25" s="64">
        <f>$F$25*L25</f>
        <v>0</v>
      </c>
      <c r="L25" s="63">
        <v>0</v>
      </c>
      <c r="M25" s="64">
        <f>$F$25*N25</f>
        <v>0</v>
      </c>
      <c r="N25" s="63">
        <v>0</v>
      </c>
      <c r="O25" s="64">
        <f>$F$25*P25</f>
        <v>0</v>
      </c>
      <c r="P25" s="63">
        <v>0</v>
      </c>
      <c r="Q25" s="64">
        <f>$F$25*R25</f>
        <v>0</v>
      </c>
      <c r="R25" s="63">
        <v>0</v>
      </c>
      <c r="S25" s="64">
        <f>$F$25*T25</f>
        <v>0</v>
      </c>
      <c r="T25" s="650">
        <v>0</v>
      </c>
      <c r="U25" s="64">
        <f>$F$25*V25</f>
        <v>0</v>
      </c>
      <c r="V25" s="650">
        <v>0</v>
      </c>
      <c r="W25" s="64">
        <f>$F$25*X25</f>
        <v>0</v>
      </c>
      <c r="X25" s="650">
        <v>0</v>
      </c>
      <c r="Y25" s="64">
        <f>$F$25*Z25</f>
        <v>0</v>
      </c>
      <c r="Z25" s="650">
        <v>0</v>
      </c>
      <c r="AA25" s="64">
        <f>$F$25*AB25</f>
        <v>0</v>
      </c>
      <c r="AB25" s="650">
        <v>0</v>
      </c>
      <c r="AC25" s="64">
        <f>$F$25*AD25</f>
        <v>0</v>
      </c>
      <c r="AD25" s="650">
        <v>0</v>
      </c>
      <c r="AE25" s="64">
        <f>$F$25*AF25</f>
        <v>0</v>
      </c>
      <c r="AF25" s="650">
        <v>0</v>
      </c>
      <c r="AG25" s="64">
        <f>$F$25*AH25</f>
        <v>0</v>
      </c>
      <c r="AH25" s="650">
        <v>0</v>
      </c>
      <c r="AI25" s="64">
        <f>$F$25*AJ25</f>
        <v>0</v>
      </c>
      <c r="AJ25" s="650">
        <v>0</v>
      </c>
      <c r="AK25" s="64">
        <f>$F$25*AL25</f>
        <v>0</v>
      </c>
      <c r="AL25" s="650">
        <v>0</v>
      </c>
      <c r="AM25" s="160"/>
      <c r="AN25" s="597" t="s">
        <v>254</v>
      </c>
      <c r="AO25" s="586" t="s">
        <v>362</v>
      </c>
      <c r="AP25" s="587" t="s">
        <v>363</v>
      </c>
      <c r="AQ25" s="588">
        <v>14</v>
      </c>
      <c r="AR25" s="589" t="s">
        <v>608</v>
      </c>
      <c r="AS25" s="621" t="s">
        <v>364</v>
      </c>
      <c r="AT25" s="590" t="s">
        <v>357</v>
      </c>
      <c r="AU25" s="591" t="s">
        <v>439</v>
      </c>
      <c r="AV25" s="592" t="s">
        <v>866</v>
      </c>
      <c r="AW25" s="593"/>
      <c r="AX25" s="594"/>
      <c r="AY25" s="587"/>
      <c r="AZ25" s="160"/>
      <c r="BA25" s="160"/>
      <c r="BB25" s="160"/>
      <c r="BC25" s="160"/>
      <c r="BD25" s="160"/>
      <c r="BE25" s="160"/>
      <c r="BF25" s="160"/>
      <c r="BG25" s="160"/>
      <c r="BH25" s="160"/>
      <c r="BI25" s="160"/>
      <c r="BJ25" s="160"/>
      <c r="BK25" s="160"/>
      <c r="BL25" s="160"/>
      <c r="BM25" s="160"/>
      <c r="BN25" s="160"/>
      <c r="BO25" s="160"/>
      <c r="BP25" s="160"/>
      <c r="BQ25"/>
      <c r="BR25"/>
      <c r="BS25" s="195"/>
      <c r="BT25" s="193"/>
      <c r="BU25" s="193"/>
      <c r="BV25" s="193"/>
    </row>
    <row r="26" spans="1:74" s="66" customFormat="1" ht="15" x14ac:dyDescent="0.2">
      <c r="A26" s="127">
        <f>'SC Staffing Summary'!$A$26</f>
        <v>0</v>
      </c>
      <c r="B26" s="128" t="str">
        <f>'SC Staffing Summary'!$B$26</f>
        <v>Specify</v>
      </c>
      <c r="C26" s="65">
        <f t="shared" si="2"/>
        <v>0</v>
      </c>
      <c r="D26" s="169">
        <f>'SC Staffing Summary'!D26</f>
        <v>0</v>
      </c>
      <c r="E26" s="169">
        <f>'SC Staffing Summary'!E26</f>
        <v>0</v>
      </c>
      <c r="F26" s="436">
        <f>'SC Staffing Summary'!F26</f>
        <v>0</v>
      </c>
      <c r="G26" s="334">
        <f>$F$26*H26</f>
        <v>0</v>
      </c>
      <c r="H26" s="63">
        <v>0</v>
      </c>
      <c r="I26" s="334">
        <f>$F$26*J26</f>
        <v>0</v>
      </c>
      <c r="J26" s="63">
        <v>0</v>
      </c>
      <c r="K26" s="64">
        <f>$F$26*L26</f>
        <v>0</v>
      </c>
      <c r="L26" s="63">
        <v>0</v>
      </c>
      <c r="M26" s="64">
        <f>$F$26*N26</f>
        <v>0</v>
      </c>
      <c r="N26" s="63">
        <v>0</v>
      </c>
      <c r="O26" s="64">
        <f>$F$26*P26</f>
        <v>0</v>
      </c>
      <c r="P26" s="63">
        <v>0</v>
      </c>
      <c r="Q26" s="64">
        <f>$F$26*R26</f>
        <v>0</v>
      </c>
      <c r="R26" s="63">
        <v>0</v>
      </c>
      <c r="S26" s="64">
        <f>$F$26*T26</f>
        <v>0</v>
      </c>
      <c r="T26" s="650">
        <v>0</v>
      </c>
      <c r="U26" s="64">
        <f>$F$26*V26</f>
        <v>0</v>
      </c>
      <c r="V26" s="650">
        <v>0</v>
      </c>
      <c r="W26" s="64">
        <f>$F$26*X26</f>
        <v>0</v>
      </c>
      <c r="X26" s="650">
        <v>0</v>
      </c>
      <c r="Y26" s="64">
        <f>$F$26*Z26</f>
        <v>0</v>
      </c>
      <c r="Z26" s="650">
        <v>0</v>
      </c>
      <c r="AA26" s="64">
        <f>$F$26*AB26</f>
        <v>0</v>
      </c>
      <c r="AB26" s="650">
        <v>0</v>
      </c>
      <c r="AC26" s="64">
        <f>$F$26*AD26</f>
        <v>0</v>
      </c>
      <c r="AD26" s="650">
        <v>0</v>
      </c>
      <c r="AE26" s="64">
        <f>$F$26*AF26</f>
        <v>0</v>
      </c>
      <c r="AF26" s="650">
        <v>0</v>
      </c>
      <c r="AG26" s="64">
        <f>$F$26*AH26</f>
        <v>0</v>
      </c>
      <c r="AH26" s="650">
        <v>0</v>
      </c>
      <c r="AI26" s="64">
        <f>$F$26*AJ26</f>
        <v>0</v>
      </c>
      <c r="AJ26" s="650">
        <v>0</v>
      </c>
      <c r="AK26" s="64">
        <f>$F$26*AL26</f>
        <v>0</v>
      </c>
      <c r="AL26" s="650">
        <v>0</v>
      </c>
      <c r="AM26" s="160"/>
      <c r="AN26" s="585" t="s">
        <v>253</v>
      </c>
      <c r="AO26" s="586" t="s">
        <v>384</v>
      </c>
      <c r="AP26" s="587" t="s">
        <v>385</v>
      </c>
      <c r="AQ26" s="588">
        <v>14</v>
      </c>
      <c r="AR26" s="589" t="s">
        <v>645</v>
      </c>
      <c r="AS26" s="589" t="s">
        <v>364</v>
      </c>
      <c r="AT26" s="590" t="s">
        <v>357</v>
      </c>
      <c r="AU26" s="591" t="s">
        <v>439</v>
      </c>
      <c r="AV26" s="592" t="s">
        <v>866</v>
      </c>
      <c r="AW26" s="614"/>
      <c r="AX26" s="602"/>
      <c r="AY26" s="587"/>
      <c r="AZ26" s="160"/>
      <c r="BA26" s="160"/>
      <c r="BB26" s="160"/>
      <c r="BC26" s="160"/>
      <c r="BD26" s="160"/>
      <c r="BE26" s="160"/>
      <c r="BF26" s="160"/>
      <c r="BG26" s="160"/>
      <c r="BH26" s="160"/>
      <c r="BI26" s="160"/>
      <c r="BJ26" s="160"/>
      <c r="BK26" s="160"/>
      <c r="BL26" s="160"/>
      <c r="BM26" s="160"/>
      <c r="BN26" s="160"/>
      <c r="BO26" s="160"/>
      <c r="BP26" s="160"/>
      <c r="BQ26"/>
      <c r="BR26"/>
      <c r="BS26" s="195"/>
      <c r="BT26" s="193"/>
      <c r="BU26" s="193"/>
      <c r="BV26" s="193"/>
    </row>
    <row r="27" spans="1:74" s="66" customFormat="1" ht="15" x14ac:dyDescent="0.2">
      <c r="A27" s="127">
        <f>'SC Staffing Summary'!$A$27</f>
        <v>0</v>
      </c>
      <c r="B27" s="128" t="str">
        <f>'SC Staffing Summary'!$B$27</f>
        <v>Specify</v>
      </c>
      <c r="C27" s="65">
        <f t="shared" si="2"/>
        <v>0</v>
      </c>
      <c r="D27" s="169">
        <f>'SC Staffing Summary'!D27</f>
        <v>0</v>
      </c>
      <c r="E27" s="169">
        <f>'SC Staffing Summary'!E27</f>
        <v>0</v>
      </c>
      <c r="F27" s="436">
        <f>'SC Staffing Summary'!F27</f>
        <v>0</v>
      </c>
      <c r="G27" s="334">
        <f>$F$27*H27</f>
        <v>0</v>
      </c>
      <c r="H27" s="63">
        <v>0</v>
      </c>
      <c r="I27" s="334">
        <f>$F$27*J27</f>
        <v>0</v>
      </c>
      <c r="J27" s="63">
        <v>0</v>
      </c>
      <c r="K27" s="64">
        <f>$F$27*L27</f>
        <v>0</v>
      </c>
      <c r="L27" s="63">
        <v>0</v>
      </c>
      <c r="M27" s="64">
        <f>$F$27*N27</f>
        <v>0</v>
      </c>
      <c r="N27" s="63">
        <v>0</v>
      </c>
      <c r="O27" s="64">
        <f>$F$27*P27</f>
        <v>0</v>
      </c>
      <c r="P27" s="63">
        <v>0</v>
      </c>
      <c r="Q27" s="64">
        <f>$F$27*R27</f>
        <v>0</v>
      </c>
      <c r="R27" s="63">
        <v>0</v>
      </c>
      <c r="S27" s="64">
        <f>$F$27*T27</f>
        <v>0</v>
      </c>
      <c r="T27" s="650">
        <v>0</v>
      </c>
      <c r="U27" s="64">
        <f>$F$27*V27</f>
        <v>0</v>
      </c>
      <c r="V27" s="650">
        <v>0</v>
      </c>
      <c r="W27" s="64">
        <f>$F$27*X27</f>
        <v>0</v>
      </c>
      <c r="X27" s="650">
        <v>0</v>
      </c>
      <c r="Y27" s="64">
        <f>$F$27*Z27</f>
        <v>0</v>
      </c>
      <c r="Z27" s="650">
        <v>0</v>
      </c>
      <c r="AA27" s="64">
        <f>$F$27*AB27</f>
        <v>0</v>
      </c>
      <c r="AB27" s="650">
        <v>0</v>
      </c>
      <c r="AC27" s="64">
        <f>$F$27*AD27</f>
        <v>0</v>
      </c>
      <c r="AD27" s="650">
        <v>0</v>
      </c>
      <c r="AE27" s="64">
        <f>$F$27*AF27</f>
        <v>0</v>
      </c>
      <c r="AF27" s="650">
        <v>0</v>
      </c>
      <c r="AG27" s="64">
        <f>$F$27*AH27</f>
        <v>0</v>
      </c>
      <c r="AH27" s="650">
        <v>0</v>
      </c>
      <c r="AI27" s="64">
        <f>$F$27*AJ27</f>
        <v>0</v>
      </c>
      <c r="AJ27" s="650">
        <v>0</v>
      </c>
      <c r="AK27" s="64">
        <f>$F$27*AL27</f>
        <v>0</v>
      </c>
      <c r="AL27" s="650">
        <v>0</v>
      </c>
      <c r="AM27" s="160"/>
      <c r="AN27" s="597" t="s">
        <v>253</v>
      </c>
      <c r="AO27" s="586" t="s">
        <v>395</v>
      </c>
      <c r="AP27" s="587" t="s">
        <v>396</v>
      </c>
      <c r="AQ27" s="588">
        <v>14</v>
      </c>
      <c r="AR27" s="589" t="s">
        <v>645</v>
      </c>
      <c r="AS27" s="589" t="s">
        <v>364</v>
      </c>
      <c r="AT27" s="590" t="s">
        <v>357</v>
      </c>
      <c r="AU27" s="591" t="s">
        <v>439</v>
      </c>
      <c r="AV27" s="592" t="s">
        <v>866</v>
      </c>
      <c r="AW27" s="593"/>
      <c r="AX27" s="598"/>
      <c r="AY27" s="587"/>
      <c r="AZ27" s="160"/>
      <c r="BA27" s="160"/>
      <c r="BB27" s="160"/>
      <c r="BC27" s="160"/>
      <c r="BD27" s="160"/>
      <c r="BE27" s="160"/>
      <c r="BF27" s="160"/>
      <c r="BG27" s="160"/>
      <c r="BH27" s="160"/>
      <c r="BI27" s="160"/>
      <c r="BJ27" s="160"/>
      <c r="BK27" s="160"/>
      <c r="BL27" s="160"/>
      <c r="BM27" s="160"/>
      <c r="BN27" s="160"/>
      <c r="BO27" s="160"/>
      <c r="BP27" s="160"/>
      <c r="BQ27"/>
      <c r="BR27"/>
      <c r="BS27" s="195"/>
      <c r="BT27" s="193"/>
      <c r="BU27" s="193"/>
      <c r="BV27" s="193"/>
    </row>
    <row r="28" spans="1:74" s="66" customFormat="1" ht="15" x14ac:dyDescent="0.2">
      <c r="A28" s="127">
        <f>'SC Staffing Summary'!$A$28</f>
        <v>0</v>
      </c>
      <c r="B28" s="128" t="str">
        <f>'SC Staffing Summary'!$B$28</f>
        <v>Specify</v>
      </c>
      <c r="C28" s="65">
        <f t="shared" si="2"/>
        <v>0</v>
      </c>
      <c r="D28" s="169">
        <f>'SC Staffing Summary'!D28</f>
        <v>0</v>
      </c>
      <c r="E28" s="169">
        <f>'SC Staffing Summary'!E28</f>
        <v>0</v>
      </c>
      <c r="F28" s="436">
        <f>'SC Staffing Summary'!F28</f>
        <v>0</v>
      </c>
      <c r="G28" s="334">
        <f>$F$28*H28</f>
        <v>0</v>
      </c>
      <c r="H28" s="63">
        <v>0</v>
      </c>
      <c r="I28" s="334">
        <f>$F$28*J28</f>
        <v>0</v>
      </c>
      <c r="J28" s="63">
        <v>0</v>
      </c>
      <c r="K28" s="64">
        <f>$F$28*L28</f>
        <v>0</v>
      </c>
      <c r="L28" s="63">
        <v>0</v>
      </c>
      <c r="M28" s="64">
        <f>$F$28*N28</f>
        <v>0</v>
      </c>
      <c r="N28" s="63">
        <v>0</v>
      </c>
      <c r="O28" s="64">
        <f>$F$28*P28</f>
        <v>0</v>
      </c>
      <c r="P28" s="63">
        <v>0</v>
      </c>
      <c r="Q28" s="64">
        <f>$F$28*R28</f>
        <v>0</v>
      </c>
      <c r="R28" s="63">
        <v>0</v>
      </c>
      <c r="S28" s="64">
        <f>$F$28*T28</f>
        <v>0</v>
      </c>
      <c r="T28" s="650">
        <v>0</v>
      </c>
      <c r="U28" s="64">
        <f>$F$28*V28</f>
        <v>0</v>
      </c>
      <c r="V28" s="650">
        <v>0</v>
      </c>
      <c r="W28" s="64">
        <f>$F$28*X28</f>
        <v>0</v>
      </c>
      <c r="X28" s="650">
        <v>0</v>
      </c>
      <c r="Y28" s="64">
        <f>$F$28*Z28</f>
        <v>0</v>
      </c>
      <c r="Z28" s="650">
        <v>0</v>
      </c>
      <c r="AA28" s="64">
        <f>$F$28*AB28</f>
        <v>0</v>
      </c>
      <c r="AB28" s="650">
        <v>0</v>
      </c>
      <c r="AC28" s="64">
        <f>$F$28*AD28</f>
        <v>0</v>
      </c>
      <c r="AD28" s="650">
        <v>0</v>
      </c>
      <c r="AE28" s="64">
        <f>$F$28*AF28</f>
        <v>0</v>
      </c>
      <c r="AF28" s="650">
        <v>0</v>
      </c>
      <c r="AG28" s="64">
        <f>$F$28*AH28</f>
        <v>0</v>
      </c>
      <c r="AH28" s="650">
        <v>0</v>
      </c>
      <c r="AI28" s="64">
        <f>$F$28*AJ28</f>
        <v>0</v>
      </c>
      <c r="AJ28" s="650">
        <v>0</v>
      </c>
      <c r="AK28" s="64">
        <f>$F$28*AL28</f>
        <v>0</v>
      </c>
      <c r="AL28" s="650">
        <v>0</v>
      </c>
      <c r="AM28" s="160"/>
      <c r="AN28" s="597" t="s">
        <v>253</v>
      </c>
      <c r="AO28" s="586" t="s">
        <v>397</v>
      </c>
      <c r="AP28" s="590" t="s">
        <v>398</v>
      </c>
      <c r="AQ28" s="588">
        <v>14</v>
      </c>
      <c r="AR28" s="589" t="s">
        <v>645</v>
      </c>
      <c r="AS28" s="589" t="s">
        <v>364</v>
      </c>
      <c r="AT28" s="590" t="s">
        <v>357</v>
      </c>
      <c r="AU28" s="591" t="s">
        <v>439</v>
      </c>
      <c r="AV28" s="592" t="s">
        <v>866</v>
      </c>
      <c r="AW28" s="593"/>
      <c r="AX28" s="598"/>
      <c r="AY28" s="590"/>
      <c r="AZ28" s="160"/>
      <c r="BA28" s="160"/>
      <c r="BB28" s="160"/>
      <c r="BC28" s="160"/>
      <c r="BD28" s="160"/>
      <c r="BE28" s="160"/>
      <c r="BF28" s="160"/>
      <c r="BG28" s="160"/>
      <c r="BH28" s="160"/>
      <c r="BI28" s="160"/>
      <c r="BJ28" s="160"/>
      <c r="BK28" s="160"/>
      <c r="BL28" s="160"/>
      <c r="BM28" s="160"/>
      <c r="BN28" s="160"/>
      <c r="BO28" s="160"/>
      <c r="BP28" s="160"/>
      <c r="BQ28"/>
      <c r="BR28"/>
      <c r="BS28" s="195"/>
      <c r="BT28" s="193"/>
      <c r="BU28" s="193"/>
      <c r="BV28" s="193"/>
    </row>
    <row r="29" spans="1:74" s="66" customFormat="1" ht="15" x14ac:dyDescent="0.2">
      <c r="A29" s="127">
        <f>'SC Staffing Summary'!$A$29</f>
        <v>0</v>
      </c>
      <c r="B29" s="128" t="str">
        <f>'SC Staffing Summary'!$B$29</f>
        <v>Specify</v>
      </c>
      <c r="C29" s="65">
        <f t="shared" si="2"/>
        <v>0</v>
      </c>
      <c r="D29" s="169">
        <f>'SC Staffing Summary'!D29</f>
        <v>0</v>
      </c>
      <c r="E29" s="169">
        <f>'SC Staffing Summary'!E29</f>
        <v>0</v>
      </c>
      <c r="F29" s="436">
        <f>'SC Staffing Summary'!F29</f>
        <v>0</v>
      </c>
      <c r="G29" s="334">
        <f>$F$29*H29</f>
        <v>0</v>
      </c>
      <c r="H29" s="63">
        <v>0</v>
      </c>
      <c r="I29" s="334">
        <f>$F$29*J29</f>
        <v>0</v>
      </c>
      <c r="J29" s="63">
        <v>0</v>
      </c>
      <c r="K29" s="64">
        <f>$F$29*L29</f>
        <v>0</v>
      </c>
      <c r="L29" s="63">
        <v>0</v>
      </c>
      <c r="M29" s="64">
        <f>$F$29*N29</f>
        <v>0</v>
      </c>
      <c r="N29" s="63">
        <v>0</v>
      </c>
      <c r="O29" s="64">
        <f>$F$29*P29</f>
        <v>0</v>
      </c>
      <c r="P29" s="63">
        <v>0</v>
      </c>
      <c r="Q29" s="64">
        <f>$F$29*R29</f>
        <v>0</v>
      </c>
      <c r="R29" s="63">
        <v>0</v>
      </c>
      <c r="S29" s="64">
        <f>$F$29*T29</f>
        <v>0</v>
      </c>
      <c r="T29" s="650">
        <v>0</v>
      </c>
      <c r="U29" s="64">
        <f>$F$29*V29</f>
        <v>0</v>
      </c>
      <c r="V29" s="650">
        <v>0</v>
      </c>
      <c r="W29" s="64">
        <f>$F$29*X29</f>
        <v>0</v>
      </c>
      <c r="X29" s="650">
        <v>0</v>
      </c>
      <c r="Y29" s="64">
        <f>$F$29*Z29</f>
        <v>0</v>
      </c>
      <c r="Z29" s="650">
        <v>0</v>
      </c>
      <c r="AA29" s="64">
        <f>$F$29*AB29</f>
        <v>0</v>
      </c>
      <c r="AB29" s="650">
        <v>0</v>
      </c>
      <c r="AC29" s="64">
        <f>$F$29*AD29</f>
        <v>0</v>
      </c>
      <c r="AD29" s="650">
        <v>0</v>
      </c>
      <c r="AE29" s="64">
        <f>$F$29*AF29</f>
        <v>0</v>
      </c>
      <c r="AF29" s="650">
        <v>0</v>
      </c>
      <c r="AG29" s="64">
        <f>$F$29*AH29</f>
        <v>0</v>
      </c>
      <c r="AH29" s="650">
        <v>0</v>
      </c>
      <c r="AI29" s="64">
        <f>$F$29*AJ29</f>
        <v>0</v>
      </c>
      <c r="AJ29" s="650">
        <v>0</v>
      </c>
      <c r="AK29" s="64">
        <f>$F$29*AL29</f>
        <v>0</v>
      </c>
      <c r="AL29" s="650">
        <v>0</v>
      </c>
      <c r="AM29" s="160"/>
      <c r="AN29" s="605" t="s">
        <v>242</v>
      </c>
      <c r="AO29" s="586" t="s">
        <v>378</v>
      </c>
      <c r="AP29" s="587" t="s">
        <v>379</v>
      </c>
      <c r="AQ29" s="588">
        <v>14</v>
      </c>
      <c r="AR29" s="609" t="s">
        <v>609</v>
      </c>
      <c r="AS29" s="589" t="s">
        <v>364</v>
      </c>
      <c r="AT29" s="590" t="s">
        <v>357</v>
      </c>
      <c r="AU29" s="591" t="s">
        <v>439</v>
      </c>
      <c r="AV29" s="592" t="s">
        <v>866</v>
      </c>
      <c r="AW29" s="593"/>
      <c r="AX29" s="594"/>
      <c r="AY29" s="587"/>
      <c r="AZ29" s="160"/>
      <c r="BA29" s="160"/>
      <c r="BB29" s="160"/>
      <c r="BC29" s="160"/>
      <c r="BD29" s="160"/>
      <c r="BE29" s="160"/>
      <c r="BF29" s="160"/>
      <c r="BG29" s="160"/>
      <c r="BH29" s="160"/>
      <c r="BI29" s="160"/>
      <c r="BJ29" s="160"/>
      <c r="BK29" s="160"/>
      <c r="BL29" s="160"/>
      <c r="BM29" s="160"/>
      <c r="BN29" s="160"/>
      <c r="BO29" s="160"/>
      <c r="BP29" s="160"/>
      <c r="BQ29"/>
      <c r="BR29"/>
      <c r="BS29" s="195"/>
      <c r="BT29" s="193"/>
      <c r="BU29" s="193"/>
      <c r="BV29" s="193"/>
    </row>
    <row r="30" spans="1:74" s="66" customFormat="1" ht="15" x14ac:dyDescent="0.2">
      <c r="A30" s="127">
        <f>'SC Staffing Summary'!$A$30</f>
        <v>0</v>
      </c>
      <c r="B30" s="128" t="str">
        <f>'SC Staffing Summary'!$B$30</f>
        <v>Specify</v>
      </c>
      <c r="C30" s="65">
        <f t="shared" si="2"/>
        <v>0</v>
      </c>
      <c r="D30" s="169">
        <f>'SC Staffing Summary'!D30</f>
        <v>0</v>
      </c>
      <c r="E30" s="169">
        <f>'SC Staffing Summary'!E30</f>
        <v>0</v>
      </c>
      <c r="F30" s="436">
        <f>'SC Staffing Summary'!F30</f>
        <v>0</v>
      </c>
      <c r="G30" s="334">
        <f>$F$30*H30</f>
        <v>0</v>
      </c>
      <c r="H30" s="63">
        <v>0</v>
      </c>
      <c r="I30" s="64">
        <f>$F$30*J30</f>
        <v>0</v>
      </c>
      <c r="J30" s="63">
        <v>0</v>
      </c>
      <c r="K30" s="64">
        <f>$F$30*L30</f>
        <v>0</v>
      </c>
      <c r="L30" s="63">
        <v>0</v>
      </c>
      <c r="M30" s="64">
        <f>$F$30*N30</f>
        <v>0</v>
      </c>
      <c r="N30" s="63">
        <v>0</v>
      </c>
      <c r="O30" s="64">
        <f>$F$30*P30</f>
        <v>0</v>
      </c>
      <c r="P30" s="63">
        <v>0</v>
      </c>
      <c r="Q30" s="64">
        <f>$F$30*R30</f>
        <v>0</v>
      </c>
      <c r="R30" s="63">
        <v>0</v>
      </c>
      <c r="S30" s="64">
        <f>$F$30*T30</f>
        <v>0</v>
      </c>
      <c r="T30" s="650">
        <v>0</v>
      </c>
      <c r="U30" s="64">
        <f>$F$30*V30</f>
        <v>0</v>
      </c>
      <c r="V30" s="650">
        <v>0</v>
      </c>
      <c r="W30" s="64">
        <f>$F$30*X30</f>
        <v>0</v>
      </c>
      <c r="X30" s="650">
        <v>0</v>
      </c>
      <c r="Y30" s="64">
        <f>$F$30*Z30</f>
        <v>0</v>
      </c>
      <c r="Z30" s="650">
        <v>0</v>
      </c>
      <c r="AA30" s="64">
        <f>$F$30*AB30</f>
        <v>0</v>
      </c>
      <c r="AB30" s="650">
        <v>0</v>
      </c>
      <c r="AC30" s="64">
        <f>$F$30*AD30</f>
        <v>0</v>
      </c>
      <c r="AD30" s="650">
        <v>0</v>
      </c>
      <c r="AE30" s="64">
        <f>$F$30*AF30</f>
        <v>0</v>
      </c>
      <c r="AF30" s="650">
        <v>0</v>
      </c>
      <c r="AG30" s="64">
        <f>$F$30*AH30</f>
        <v>0</v>
      </c>
      <c r="AH30" s="650">
        <v>0</v>
      </c>
      <c r="AI30" s="64">
        <f>$F$30*AJ30</f>
        <v>0</v>
      </c>
      <c r="AJ30" s="650">
        <v>0</v>
      </c>
      <c r="AK30" s="64">
        <f>$F$30*AL30</f>
        <v>0</v>
      </c>
      <c r="AL30" s="650">
        <v>0</v>
      </c>
      <c r="AM30" s="160"/>
      <c r="AN30" s="597" t="s">
        <v>264</v>
      </c>
      <c r="AO30" s="586" t="s">
        <v>918</v>
      </c>
      <c r="AP30" s="587" t="s">
        <v>430</v>
      </c>
      <c r="AQ30" s="588">
        <v>12</v>
      </c>
      <c r="AR30" s="589" t="s">
        <v>610</v>
      </c>
      <c r="AS30" s="589" t="s">
        <v>364</v>
      </c>
      <c r="AT30" s="590" t="s">
        <v>357</v>
      </c>
      <c r="AU30" s="591" t="s">
        <v>439</v>
      </c>
      <c r="AV30" s="592" t="s">
        <v>866</v>
      </c>
      <c r="AW30" s="593"/>
      <c r="AX30" s="603"/>
      <c r="AY30" s="587"/>
      <c r="AZ30" s="160"/>
      <c r="BA30" s="160"/>
      <c r="BB30" s="160"/>
      <c r="BC30" s="160"/>
      <c r="BD30" s="160"/>
      <c r="BE30" s="160"/>
      <c r="BF30" s="160"/>
      <c r="BG30" s="160"/>
      <c r="BH30" s="160"/>
      <c r="BI30" s="160"/>
      <c r="BJ30" s="160"/>
      <c r="BK30" s="160"/>
      <c r="BL30" s="160"/>
      <c r="BM30" s="160"/>
      <c r="BN30" s="160"/>
      <c r="BO30" s="160"/>
      <c r="BP30" s="160"/>
      <c r="BQ30"/>
      <c r="BR30"/>
      <c r="BS30" s="195"/>
      <c r="BT30" s="192"/>
      <c r="BU30" s="192"/>
      <c r="BV30" s="192"/>
    </row>
    <row r="31" spans="1:74" s="66" customFormat="1" ht="15" x14ac:dyDescent="0.2">
      <c r="A31" s="127">
        <f>'SC Staffing Summary'!$A$31</f>
        <v>0</v>
      </c>
      <c r="B31" s="128" t="str">
        <f>'SC Staffing Summary'!$B$31</f>
        <v>Specify</v>
      </c>
      <c r="C31" s="65">
        <f t="shared" si="2"/>
        <v>0</v>
      </c>
      <c r="D31" s="169">
        <f>'SC Staffing Summary'!D31</f>
        <v>0</v>
      </c>
      <c r="E31" s="169">
        <f>'SC Staffing Summary'!E31</f>
        <v>0</v>
      </c>
      <c r="F31" s="436">
        <f>'SC Staffing Summary'!F31</f>
        <v>0</v>
      </c>
      <c r="G31" s="334">
        <f>$F$31*H31</f>
        <v>0</v>
      </c>
      <c r="H31" s="63">
        <v>0</v>
      </c>
      <c r="I31" s="64">
        <f>$F$31*J31</f>
        <v>0</v>
      </c>
      <c r="J31" s="63">
        <v>0</v>
      </c>
      <c r="K31" s="64">
        <f>$F$31*L31</f>
        <v>0</v>
      </c>
      <c r="L31" s="63">
        <v>0</v>
      </c>
      <c r="M31" s="64">
        <f>$F$31*N31</f>
        <v>0</v>
      </c>
      <c r="N31" s="63">
        <v>0</v>
      </c>
      <c r="O31" s="64">
        <f>$F$31*P31</f>
        <v>0</v>
      </c>
      <c r="P31" s="63">
        <v>0</v>
      </c>
      <c r="Q31" s="64">
        <f>$F$31*R31</f>
        <v>0</v>
      </c>
      <c r="R31" s="63">
        <v>0</v>
      </c>
      <c r="S31" s="64">
        <f>$F$31*T31</f>
        <v>0</v>
      </c>
      <c r="T31" s="650">
        <v>0</v>
      </c>
      <c r="U31" s="64">
        <f>$F$31*V31</f>
        <v>0</v>
      </c>
      <c r="V31" s="650">
        <v>0</v>
      </c>
      <c r="W31" s="64">
        <f>$F$31*X31</f>
        <v>0</v>
      </c>
      <c r="X31" s="650">
        <v>0</v>
      </c>
      <c r="Y31" s="64">
        <f>$F$31*Z31</f>
        <v>0</v>
      </c>
      <c r="Z31" s="650">
        <v>0</v>
      </c>
      <c r="AA31" s="64">
        <f>$F$31*AB31</f>
        <v>0</v>
      </c>
      <c r="AB31" s="650">
        <v>0</v>
      </c>
      <c r="AC31" s="64">
        <f>$F$31*AD31</f>
        <v>0</v>
      </c>
      <c r="AD31" s="650">
        <v>0</v>
      </c>
      <c r="AE31" s="64">
        <f>$F$31*AF31</f>
        <v>0</v>
      </c>
      <c r="AF31" s="650">
        <v>0</v>
      </c>
      <c r="AG31" s="64">
        <f>$F$31*AH31</f>
        <v>0</v>
      </c>
      <c r="AH31" s="650">
        <v>0</v>
      </c>
      <c r="AI31" s="64">
        <f>$F$31*AJ31</f>
        <v>0</v>
      </c>
      <c r="AJ31" s="650">
        <v>0</v>
      </c>
      <c r="AK31" s="64">
        <f>$F$31*AL31</f>
        <v>0</v>
      </c>
      <c r="AL31" s="650">
        <v>0</v>
      </c>
      <c r="AM31" s="160"/>
      <c r="AN31" s="597" t="s">
        <v>258</v>
      </c>
      <c r="AO31" s="586" t="s">
        <v>421</v>
      </c>
      <c r="AP31" s="587" t="s">
        <v>422</v>
      </c>
      <c r="AQ31" s="588">
        <v>12</v>
      </c>
      <c r="AR31" s="589" t="s">
        <v>611</v>
      </c>
      <c r="AS31" s="589" t="s">
        <v>364</v>
      </c>
      <c r="AT31" s="590" t="s">
        <v>357</v>
      </c>
      <c r="AU31" s="591" t="s">
        <v>439</v>
      </c>
      <c r="AV31" s="592" t="s">
        <v>866</v>
      </c>
      <c r="AW31" s="593"/>
      <c r="AX31" s="603"/>
      <c r="AY31" s="587"/>
      <c r="AZ31" s="160"/>
      <c r="BA31" s="160"/>
      <c r="BB31" s="160"/>
      <c r="BC31" s="160"/>
      <c r="BD31" s="160"/>
      <c r="BE31" s="160"/>
      <c r="BF31" s="160"/>
      <c r="BG31" s="160"/>
      <c r="BH31" s="160"/>
      <c r="BI31" s="160"/>
      <c r="BJ31" s="160"/>
      <c r="BK31" s="160"/>
      <c r="BL31" s="160"/>
      <c r="BM31" s="160"/>
      <c r="BN31" s="160"/>
      <c r="BO31" s="160"/>
      <c r="BP31" s="160"/>
      <c r="BQ31"/>
      <c r="BR31"/>
      <c r="BS31" s="195"/>
      <c r="BT31" s="193"/>
      <c r="BU31" s="193"/>
      <c r="BV31" s="193"/>
    </row>
    <row r="32" spans="1:74" s="66" customFormat="1" ht="15" x14ac:dyDescent="0.2">
      <c r="A32" s="127">
        <f>'SC Staffing Summary'!$A$32</f>
        <v>0</v>
      </c>
      <c r="B32" s="128" t="str">
        <f>'SC Staffing Summary'!$B$32</f>
        <v>Specify</v>
      </c>
      <c r="C32" s="65">
        <f t="shared" si="2"/>
        <v>0</v>
      </c>
      <c r="D32" s="169">
        <f>'SC Staffing Summary'!D32</f>
        <v>0</v>
      </c>
      <c r="E32" s="169">
        <f>'SC Staffing Summary'!E32</f>
        <v>0</v>
      </c>
      <c r="F32" s="436">
        <f>'SC Staffing Summary'!F32</f>
        <v>0</v>
      </c>
      <c r="G32" s="334">
        <f>$F$32*H32</f>
        <v>0</v>
      </c>
      <c r="H32" s="63">
        <v>0</v>
      </c>
      <c r="I32" s="64">
        <f>$F$32*J32</f>
        <v>0</v>
      </c>
      <c r="J32" s="63">
        <v>0</v>
      </c>
      <c r="K32" s="64">
        <f>$F$32*L32</f>
        <v>0</v>
      </c>
      <c r="L32" s="63">
        <v>0</v>
      </c>
      <c r="M32" s="64">
        <f>$F$32*N32</f>
        <v>0</v>
      </c>
      <c r="N32" s="63">
        <v>0</v>
      </c>
      <c r="O32" s="64">
        <f>$F$32*P32</f>
        <v>0</v>
      </c>
      <c r="P32" s="63">
        <v>0</v>
      </c>
      <c r="Q32" s="64">
        <f>$F$32*R32</f>
        <v>0</v>
      </c>
      <c r="R32" s="63">
        <v>0</v>
      </c>
      <c r="S32" s="64">
        <f>$F$32*T32</f>
        <v>0</v>
      </c>
      <c r="T32" s="650">
        <v>0</v>
      </c>
      <c r="U32" s="64">
        <f>$F$32*V32</f>
        <v>0</v>
      </c>
      <c r="V32" s="650">
        <v>0</v>
      </c>
      <c r="W32" s="64">
        <f>$F$32*X32</f>
        <v>0</v>
      </c>
      <c r="X32" s="650">
        <v>0</v>
      </c>
      <c r="Y32" s="64">
        <f>$F$32*Z32</f>
        <v>0</v>
      </c>
      <c r="Z32" s="650">
        <v>0</v>
      </c>
      <c r="AA32" s="64">
        <f>$F$32*AB32</f>
        <v>0</v>
      </c>
      <c r="AB32" s="650">
        <v>0</v>
      </c>
      <c r="AC32" s="64">
        <f>$F$32*AD32</f>
        <v>0</v>
      </c>
      <c r="AD32" s="650">
        <v>0</v>
      </c>
      <c r="AE32" s="64">
        <f>$F$32*AF32</f>
        <v>0</v>
      </c>
      <c r="AF32" s="650">
        <v>0</v>
      </c>
      <c r="AG32" s="64">
        <f>$F$32*AH32</f>
        <v>0</v>
      </c>
      <c r="AH32" s="650">
        <v>0</v>
      </c>
      <c r="AI32" s="64">
        <f>$F$32*AJ32</f>
        <v>0</v>
      </c>
      <c r="AJ32" s="650">
        <v>0</v>
      </c>
      <c r="AK32" s="64">
        <f>$F$32*AL32</f>
        <v>0</v>
      </c>
      <c r="AL32" s="650">
        <v>0</v>
      </c>
      <c r="AM32" s="160"/>
      <c r="AN32" s="394"/>
      <c r="AO32" s="374"/>
      <c r="AP32" s="373"/>
      <c r="AQ32" s="370"/>
      <c r="AR32" s="396"/>
      <c r="AS32" s="378"/>
      <c r="AT32" s="372"/>
      <c r="AU32" s="391"/>
      <c r="AV32" s="387"/>
      <c r="AW32" s="385"/>
      <c r="AX32" s="371"/>
      <c r="AY32" s="373"/>
      <c r="AZ32" s="160"/>
      <c r="BA32" s="160"/>
      <c r="BB32" s="160"/>
      <c r="BC32" s="160"/>
      <c r="BD32" s="160"/>
      <c r="BE32" s="160"/>
      <c r="BF32" s="160"/>
      <c r="BG32" s="160"/>
      <c r="BH32" s="160"/>
      <c r="BI32" s="160"/>
      <c r="BJ32" s="160"/>
      <c r="BK32" s="160"/>
      <c r="BL32" s="160"/>
      <c r="BM32" s="160"/>
      <c r="BN32" s="160"/>
      <c r="BO32" s="160"/>
      <c r="BP32" s="160"/>
      <c r="BQ32"/>
      <c r="BR32"/>
      <c r="BS32" s="195"/>
      <c r="BT32" s="193"/>
      <c r="BU32" s="193"/>
      <c r="BV32" s="193"/>
    </row>
    <row r="33" spans="1:74" s="66" customFormat="1" ht="15" x14ac:dyDescent="0.2">
      <c r="A33" s="127">
        <f>'SC Staffing Summary'!$A$33</f>
        <v>0</v>
      </c>
      <c r="B33" s="128" t="str">
        <f>'SC Staffing Summary'!$B$33</f>
        <v>Specify</v>
      </c>
      <c r="C33" s="65">
        <f t="shared" si="2"/>
        <v>0</v>
      </c>
      <c r="D33" s="169">
        <f>'SC Staffing Summary'!D33</f>
        <v>0</v>
      </c>
      <c r="E33" s="169">
        <f>'SC Staffing Summary'!E33</f>
        <v>0</v>
      </c>
      <c r="F33" s="436">
        <f>'SC Staffing Summary'!F33</f>
        <v>0</v>
      </c>
      <c r="G33" s="334">
        <f>$F$33*H33</f>
        <v>0</v>
      </c>
      <c r="H33" s="63">
        <v>0</v>
      </c>
      <c r="I33" s="64">
        <f>$F$33*J33</f>
        <v>0</v>
      </c>
      <c r="J33" s="63">
        <v>0</v>
      </c>
      <c r="K33" s="64">
        <f>$F$33*L33</f>
        <v>0</v>
      </c>
      <c r="L33" s="63">
        <v>0</v>
      </c>
      <c r="M33" s="64">
        <f>$F$33*N33</f>
        <v>0</v>
      </c>
      <c r="N33" s="63">
        <v>0</v>
      </c>
      <c r="O33" s="64">
        <f>$F$33*P33</f>
        <v>0</v>
      </c>
      <c r="P33" s="63">
        <v>0</v>
      </c>
      <c r="Q33" s="64">
        <f>$F$33*R33</f>
        <v>0</v>
      </c>
      <c r="R33" s="63">
        <v>0</v>
      </c>
      <c r="S33" s="64">
        <f>$F$33*T33</f>
        <v>0</v>
      </c>
      <c r="T33" s="650">
        <v>0</v>
      </c>
      <c r="U33" s="64">
        <f>$F$33*V33</f>
        <v>0</v>
      </c>
      <c r="V33" s="650">
        <v>0</v>
      </c>
      <c r="W33" s="64">
        <f>$F$33*X33</f>
        <v>0</v>
      </c>
      <c r="X33" s="650">
        <v>0</v>
      </c>
      <c r="Y33" s="64">
        <f>$F$33*Z33</f>
        <v>0</v>
      </c>
      <c r="Z33" s="650">
        <v>0</v>
      </c>
      <c r="AA33" s="64">
        <f>$F$33*AB33</f>
        <v>0</v>
      </c>
      <c r="AB33" s="650">
        <v>0</v>
      </c>
      <c r="AC33" s="64">
        <f>$F$33*AD33</f>
        <v>0</v>
      </c>
      <c r="AD33" s="650">
        <v>0</v>
      </c>
      <c r="AE33" s="64">
        <f>$F$33*AF33</f>
        <v>0</v>
      </c>
      <c r="AF33" s="650">
        <v>0</v>
      </c>
      <c r="AG33" s="64">
        <f>$F$33*AH33</f>
        <v>0</v>
      </c>
      <c r="AH33" s="650">
        <v>0</v>
      </c>
      <c r="AI33" s="64">
        <f>$F$33*AJ33</f>
        <v>0</v>
      </c>
      <c r="AJ33" s="650">
        <v>0</v>
      </c>
      <c r="AK33" s="64">
        <f>$F$33*AL33</f>
        <v>0</v>
      </c>
      <c r="AL33" s="650">
        <v>0</v>
      </c>
      <c r="AM33" s="160"/>
      <c r="AN33" s="392"/>
      <c r="AO33" s="374"/>
      <c r="AP33" s="373"/>
      <c r="AQ33" s="370"/>
      <c r="AR33" s="378"/>
      <c r="AS33" s="378"/>
      <c r="AT33" s="372"/>
      <c r="AU33" s="391"/>
      <c r="AV33" s="387"/>
      <c r="AW33" s="385"/>
      <c r="AX33" s="381"/>
      <c r="AY33" s="373"/>
      <c r="AZ33" s="160"/>
      <c r="BA33" s="160"/>
      <c r="BB33" s="160"/>
      <c r="BC33" s="160"/>
      <c r="BD33" s="160"/>
      <c r="BE33" s="160"/>
      <c r="BF33" s="160"/>
      <c r="BG33" s="160"/>
      <c r="BH33" s="160"/>
      <c r="BI33" s="160"/>
      <c r="BJ33" s="160"/>
      <c r="BK33" s="160"/>
      <c r="BL33" s="160"/>
      <c r="BM33" s="160"/>
      <c r="BN33" s="160"/>
      <c r="BO33" s="160"/>
      <c r="BP33" s="160"/>
      <c r="BQ33"/>
      <c r="BR33"/>
      <c r="BS33" s="195"/>
      <c r="BT33" s="253"/>
      <c r="BU33" s="253"/>
      <c r="BV33" s="253"/>
    </row>
    <row r="34" spans="1:74" s="66" customFormat="1" ht="15" x14ac:dyDescent="0.2">
      <c r="A34" s="127">
        <f>'SC Staffing Summary'!$A$34</f>
        <v>0</v>
      </c>
      <c r="B34" s="128" t="str">
        <f>'SC Staffing Summary'!$B$34</f>
        <v>Specify</v>
      </c>
      <c r="C34" s="65">
        <f t="shared" si="2"/>
        <v>0</v>
      </c>
      <c r="D34" s="169">
        <f>'SC Staffing Summary'!D34</f>
        <v>0</v>
      </c>
      <c r="E34" s="169">
        <f>'SC Staffing Summary'!E34</f>
        <v>0</v>
      </c>
      <c r="F34" s="436">
        <f>'SC Staffing Summary'!F34</f>
        <v>0</v>
      </c>
      <c r="G34" s="334">
        <f>$F$34*H34</f>
        <v>0</v>
      </c>
      <c r="H34" s="63">
        <v>0</v>
      </c>
      <c r="I34" s="64">
        <f>$F$34*J34</f>
        <v>0</v>
      </c>
      <c r="J34" s="63">
        <v>0</v>
      </c>
      <c r="K34" s="64">
        <f>$F$34*L34</f>
        <v>0</v>
      </c>
      <c r="L34" s="63">
        <v>0</v>
      </c>
      <c r="M34" s="64">
        <f>$F$34*N34</f>
        <v>0</v>
      </c>
      <c r="N34" s="63">
        <v>0</v>
      </c>
      <c r="O34" s="64">
        <f>$F$34*P34</f>
        <v>0</v>
      </c>
      <c r="P34" s="63">
        <v>0</v>
      </c>
      <c r="Q34" s="64">
        <f>$F$34*R34</f>
        <v>0</v>
      </c>
      <c r="R34" s="63">
        <v>0</v>
      </c>
      <c r="S34" s="64">
        <f>$F$34*T34</f>
        <v>0</v>
      </c>
      <c r="T34" s="650">
        <v>0</v>
      </c>
      <c r="U34" s="64">
        <f>$F$34*V34</f>
        <v>0</v>
      </c>
      <c r="V34" s="650">
        <v>0</v>
      </c>
      <c r="W34" s="64">
        <f>$F$34*X34</f>
        <v>0</v>
      </c>
      <c r="X34" s="650">
        <v>0</v>
      </c>
      <c r="Y34" s="64">
        <f>$F$34*Z34</f>
        <v>0</v>
      </c>
      <c r="Z34" s="650">
        <v>0</v>
      </c>
      <c r="AA34" s="64">
        <f>$F$34*AB34</f>
        <v>0</v>
      </c>
      <c r="AB34" s="650">
        <v>0</v>
      </c>
      <c r="AC34" s="64">
        <f>$F$34*AD34</f>
        <v>0</v>
      </c>
      <c r="AD34" s="650">
        <v>0</v>
      </c>
      <c r="AE34" s="64">
        <f>$F$34*AF34</f>
        <v>0</v>
      </c>
      <c r="AF34" s="650">
        <v>0</v>
      </c>
      <c r="AG34" s="64">
        <f>$F$34*AH34</f>
        <v>0</v>
      </c>
      <c r="AH34" s="650">
        <v>0</v>
      </c>
      <c r="AI34" s="64">
        <f>$F$34*AJ34</f>
        <v>0</v>
      </c>
      <c r="AJ34" s="650">
        <v>0</v>
      </c>
      <c r="AK34" s="64">
        <f>$F$34*AL34</f>
        <v>0</v>
      </c>
      <c r="AL34" s="650">
        <v>0</v>
      </c>
      <c r="AM34" s="160"/>
      <c r="AN34" s="392"/>
      <c r="AO34" s="374"/>
      <c r="AP34" s="373"/>
      <c r="AQ34" s="370"/>
      <c r="AR34" s="378"/>
      <c r="AS34" s="378"/>
      <c r="AT34" s="372"/>
      <c r="AU34" s="391"/>
      <c r="AV34" s="387"/>
      <c r="AW34" s="385"/>
      <c r="AX34" s="381"/>
      <c r="AY34" s="373"/>
      <c r="AZ34" s="160"/>
      <c r="BA34" s="160"/>
      <c r="BB34" s="160"/>
      <c r="BC34" s="160"/>
      <c r="BD34" s="160"/>
      <c r="BE34" s="160"/>
      <c r="BF34" s="160"/>
      <c r="BG34" s="160"/>
      <c r="BH34" s="160"/>
      <c r="BI34" s="160"/>
      <c r="BJ34" s="160"/>
      <c r="BK34" s="160"/>
      <c r="BL34" s="160"/>
      <c r="BM34" s="160"/>
      <c r="BN34" s="160"/>
      <c r="BO34" s="160"/>
      <c r="BP34" s="160"/>
      <c r="BQ34"/>
      <c r="BR34"/>
      <c r="BS34" s="195"/>
      <c r="BT34" s="192"/>
      <c r="BU34" s="192"/>
      <c r="BV34" s="192"/>
    </row>
    <row r="35" spans="1:74" s="66" customFormat="1" ht="14.25" x14ac:dyDescent="0.2">
      <c r="A35" s="127">
        <f>'SC Staffing Summary'!$A$35</f>
        <v>0</v>
      </c>
      <c r="B35" s="128" t="str">
        <f>'SC Staffing Summary'!$B$35</f>
        <v>Specify</v>
      </c>
      <c r="C35" s="65">
        <f t="shared" si="2"/>
        <v>0</v>
      </c>
      <c r="D35" s="169">
        <f>'SC Staffing Summary'!D35</f>
        <v>0</v>
      </c>
      <c r="E35" s="169">
        <f>'SC Staffing Summary'!E35</f>
        <v>0</v>
      </c>
      <c r="F35" s="436">
        <f>'SC Staffing Summary'!F35</f>
        <v>0</v>
      </c>
      <c r="G35" s="334">
        <f>$F$35*H35</f>
        <v>0</v>
      </c>
      <c r="H35" s="63">
        <v>0</v>
      </c>
      <c r="I35" s="64">
        <f>$F$35*J35</f>
        <v>0</v>
      </c>
      <c r="J35" s="63">
        <v>0</v>
      </c>
      <c r="K35" s="64">
        <f>$F$35*L35</f>
        <v>0</v>
      </c>
      <c r="L35" s="63">
        <v>0</v>
      </c>
      <c r="M35" s="64">
        <f>$F$35*N35</f>
        <v>0</v>
      </c>
      <c r="N35" s="63">
        <v>0</v>
      </c>
      <c r="O35" s="64">
        <f>$F$35*P35</f>
        <v>0</v>
      </c>
      <c r="P35" s="63">
        <v>0</v>
      </c>
      <c r="Q35" s="64">
        <f>$F$35*R35</f>
        <v>0</v>
      </c>
      <c r="R35" s="63">
        <v>0</v>
      </c>
      <c r="S35" s="64">
        <f>$F$35*T35</f>
        <v>0</v>
      </c>
      <c r="T35" s="650">
        <v>0</v>
      </c>
      <c r="U35" s="64">
        <f>$F$35*V35</f>
        <v>0</v>
      </c>
      <c r="V35" s="650">
        <v>0</v>
      </c>
      <c r="W35" s="64">
        <f>$F$35*X35</f>
        <v>0</v>
      </c>
      <c r="X35" s="650">
        <v>0</v>
      </c>
      <c r="Y35" s="64">
        <f>$F$35*Z35</f>
        <v>0</v>
      </c>
      <c r="Z35" s="650">
        <v>0</v>
      </c>
      <c r="AA35" s="64">
        <f>$F$35*AB35</f>
        <v>0</v>
      </c>
      <c r="AB35" s="650">
        <v>0</v>
      </c>
      <c r="AC35" s="64">
        <f>$F$35*AD35</f>
        <v>0</v>
      </c>
      <c r="AD35" s="650">
        <v>0</v>
      </c>
      <c r="AE35" s="64">
        <f>$F$35*AF35</f>
        <v>0</v>
      </c>
      <c r="AF35" s="650">
        <v>0</v>
      </c>
      <c r="AG35" s="64">
        <f>$F$35*AH35</f>
        <v>0</v>
      </c>
      <c r="AH35" s="650">
        <v>0</v>
      </c>
      <c r="AI35" s="64">
        <f>$F$35*AJ35</f>
        <v>0</v>
      </c>
      <c r="AJ35" s="650">
        <v>0</v>
      </c>
      <c r="AK35" s="64">
        <f>$F$35*AL35</f>
        <v>0</v>
      </c>
      <c r="AL35" s="650">
        <v>0</v>
      </c>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c r="BR35"/>
      <c r="BS35" s="195"/>
      <c r="BT35" s="193"/>
      <c r="BU35" s="193"/>
      <c r="BV35" s="193"/>
    </row>
    <row r="36" spans="1:74" s="66" customFormat="1" ht="14.25" x14ac:dyDescent="0.2">
      <c r="A36" s="127">
        <f>'SC Staffing Summary'!$A$36</f>
        <v>0</v>
      </c>
      <c r="B36" s="128" t="str">
        <f>'SC Staffing Summary'!$B$36</f>
        <v>Specify</v>
      </c>
      <c r="C36" s="65">
        <f t="shared" si="2"/>
        <v>0</v>
      </c>
      <c r="D36" s="169">
        <f>'SC Staffing Summary'!D36</f>
        <v>0</v>
      </c>
      <c r="E36" s="169">
        <f>'SC Staffing Summary'!E36</f>
        <v>0</v>
      </c>
      <c r="F36" s="436">
        <f>'SC Staffing Summary'!F36</f>
        <v>0</v>
      </c>
      <c r="G36" s="334">
        <f>$F$36*H36</f>
        <v>0</v>
      </c>
      <c r="H36" s="63">
        <v>0</v>
      </c>
      <c r="I36" s="64">
        <f>$F$36*J36</f>
        <v>0</v>
      </c>
      <c r="J36" s="63">
        <v>0</v>
      </c>
      <c r="K36" s="64">
        <f>$F$36*L36</f>
        <v>0</v>
      </c>
      <c r="L36" s="63">
        <v>0</v>
      </c>
      <c r="M36" s="64">
        <f>$F$36*N36</f>
        <v>0</v>
      </c>
      <c r="N36" s="63">
        <v>0</v>
      </c>
      <c r="O36" s="64">
        <f>$F$36*P36</f>
        <v>0</v>
      </c>
      <c r="P36" s="63">
        <v>0</v>
      </c>
      <c r="Q36" s="64">
        <f>$F$36*R36</f>
        <v>0</v>
      </c>
      <c r="R36" s="63">
        <v>0</v>
      </c>
      <c r="S36" s="64">
        <f>$F$36*T36</f>
        <v>0</v>
      </c>
      <c r="T36" s="650">
        <v>0</v>
      </c>
      <c r="U36" s="64">
        <f>$F$36*V36</f>
        <v>0</v>
      </c>
      <c r="V36" s="650">
        <v>0</v>
      </c>
      <c r="W36" s="64">
        <f>$F$36*X36</f>
        <v>0</v>
      </c>
      <c r="X36" s="650">
        <v>0</v>
      </c>
      <c r="Y36" s="64">
        <f>$F$36*Z36</f>
        <v>0</v>
      </c>
      <c r="Z36" s="650">
        <v>0</v>
      </c>
      <c r="AA36" s="64">
        <f>$F$36*AB36</f>
        <v>0</v>
      </c>
      <c r="AB36" s="650">
        <v>0</v>
      </c>
      <c r="AC36" s="64">
        <f>$F$36*AD36</f>
        <v>0</v>
      </c>
      <c r="AD36" s="650">
        <v>0</v>
      </c>
      <c r="AE36" s="64">
        <f>$F$36*AF36</f>
        <v>0</v>
      </c>
      <c r="AF36" s="650">
        <v>0</v>
      </c>
      <c r="AG36" s="64">
        <f>$F$36*AH36</f>
        <v>0</v>
      </c>
      <c r="AH36" s="650">
        <v>0</v>
      </c>
      <c r="AI36" s="64">
        <f>$F$36*AJ36</f>
        <v>0</v>
      </c>
      <c r="AJ36" s="650">
        <v>0</v>
      </c>
      <c r="AK36" s="64">
        <f>$F$36*AL36</f>
        <v>0</v>
      </c>
      <c r="AL36" s="650">
        <v>0</v>
      </c>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c r="BR36"/>
      <c r="BS36" s="195"/>
      <c r="BT36" s="193"/>
      <c r="BU36" s="193"/>
      <c r="BV36" s="193"/>
    </row>
    <row r="37" spans="1:74" s="66" customFormat="1" ht="14.25" x14ac:dyDescent="0.2">
      <c r="A37" s="127">
        <f>'SC Staffing Summary'!$A$37</f>
        <v>0</v>
      </c>
      <c r="B37" s="128" t="str">
        <f>'SC Staffing Summary'!$B$37</f>
        <v>Specify</v>
      </c>
      <c r="C37" s="65">
        <f t="shared" si="2"/>
        <v>0</v>
      </c>
      <c r="D37" s="169">
        <f>'SC Staffing Summary'!D37</f>
        <v>0</v>
      </c>
      <c r="E37" s="169">
        <f>'SC Staffing Summary'!E37</f>
        <v>0</v>
      </c>
      <c r="F37" s="436">
        <f>'SC Staffing Summary'!F37</f>
        <v>0</v>
      </c>
      <c r="G37" s="334">
        <f>$F$37*H37</f>
        <v>0</v>
      </c>
      <c r="H37" s="63">
        <v>0</v>
      </c>
      <c r="I37" s="64">
        <f>$F$37*J37</f>
        <v>0</v>
      </c>
      <c r="J37" s="63">
        <v>0</v>
      </c>
      <c r="K37" s="64">
        <f>$F$37*L37</f>
        <v>0</v>
      </c>
      <c r="L37" s="63">
        <v>0</v>
      </c>
      <c r="M37" s="64">
        <f>$F$37*N37</f>
        <v>0</v>
      </c>
      <c r="N37" s="63">
        <v>0</v>
      </c>
      <c r="O37" s="64">
        <f>$F$37*P37</f>
        <v>0</v>
      </c>
      <c r="P37" s="63">
        <v>0</v>
      </c>
      <c r="Q37" s="64">
        <f>$F$37*R37</f>
        <v>0</v>
      </c>
      <c r="R37" s="63">
        <v>0</v>
      </c>
      <c r="S37" s="64">
        <f>$F$37*T37</f>
        <v>0</v>
      </c>
      <c r="T37" s="650">
        <v>0</v>
      </c>
      <c r="U37" s="64">
        <f>$F$37*V37</f>
        <v>0</v>
      </c>
      <c r="V37" s="650">
        <v>0</v>
      </c>
      <c r="W37" s="64">
        <f>$F$37*X37</f>
        <v>0</v>
      </c>
      <c r="X37" s="650">
        <v>0</v>
      </c>
      <c r="Y37" s="64">
        <f>$F$37*Z37</f>
        <v>0</v>
      </c>
      <c r="Z37" s="650">
        <v>0</v>
      </c>
      <c r="AA37" s="64">
        <f>$F$37*AB37</f>
        <v>0</v>
      </c>
      <c r="AB37" s="650">
        <v>0</v>
      </c>
      <c r="AC37" s="64">
        <f>$F$37*AD37</f>
        <v>0</v>
      </c>
      <c r="AD37" s="650">
        <v>0</v>
      </c>
      <c r="AE37" s="64">
        <f>$F$37*AF37</f>
        <v>0</v>
      </c>
      <c r="AF37" s="650">
        <v>0</v>
      </c>
      <c r="AG37" s="64">
        <f>$F$37*AH37</f>
        <v>0</v>
      </c>
      <c r="AH37" s="650">
        <v>0</v>
      </c>
      <c r="AI37" s="64">
        <f>$F$37*AJ37</f>
        <v>0</v>
      </c>
      <c r="AJ37" s="650">
        <v>0</v>
      </c>
      <c r="AK37" s="64">
        <f>$F$37*AL37</f>
        <v>0</v>
      </c>
      <c r="AL37" s="650">
        <v>0</v>
      </c>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c r="BR37"/>
      <c r="BS37" s="195"/>
      <c r="BT37" s="253"/>
      <c r="BU37" s="253"/>
      <c r="BV37" s="253"/>
    </row>
    <row r="38" spans="1:74" s="66" customFormat="1" ht="14.25" x14ac:dyDescent="0.2">
      <c r="A38" s="127">
        <f>'SC Staffing Summary'!$A$38</f>
        <v>0</v>
      </c>
      <c r="B38" s="128" t="str">
        <f>'SC Staffing Summary'!$B$38</f>
        <v>Specify</v>
      </c>
      <c r="C38" s="65">
        <f t="shared" si="2"/>
        <v>0</v>
      </c>
      <c r="D38" s="169">
        <f>'SC Staffing Summary'!D38</f>
        <v>0</v>
      </c>
      <c r="E38" s="169">
        <f>'SC Staffing Summary'!E38</f>
        <v>0</v>
      </c>
      <c r="F38" s="436">
        <f>'SC Staffing Summary'!F38</f>
        <v>0</v>
      </c>
      <c r="G38" s="334">
        <f>$F$38*H38</f>
        <v>0</v>
      </c>
      <c r="H38" s="63">
        <v>0</v>
      </c>
      <c r="I38" s="64">
        <f>$F$38*J38</f>
        <v>0</v>
      </c>
      <c r="J38" s="63">
        <v>0</v>
      </c>
      <c r="K38" s="64">
        <f>$F$38*L38</f>
        <v>0</v>
      </c>
      <c r="L38" s="63">
        <v>0</v>
      </c>
      <c r="M38" s="64">
        <f>$F$38*N38</f>
        <v>0</v>
      </c>
      <c r="N38" s="63">
        <v>0</v>
      </c>
      <c r="O38" s="64">
        <f>$F$38*P38</f>
        <v>0</v>
      </c>
      <c r="P38" s="63">
        <v>0</v>
      </c>
      <c r="Q38" s="64">
        <f>$F$38*R38</f>
        <v>0</v>
      </c>
      <c r="R38" s="63">
        <v>0</v>
      </c>
      <c r="S38" s="64">
        <f>$F$38*T38</f>
        <v>0</v>
      </c>
      <c r="T38" s="650">
        <v>0</v>
      </c>
      <c r="U38" s="64">
        <f>$F$38*V38</f>
        <v>0</v>
      </c>
      <c r="V38" s="650">
        <v>0</v>
      </c>
      <c r="W38" s="64">
        <f>$F$38*X38</f>
        <v>0</v>
      </c>
      <c r="X38" s="650">
        <v>0</v>
      </c>
      <c r="Y38" s="64">
        <f>$F$38*Z38</f>
        <v>0</v>
      </c>
      <c r="Z38" s="650">
        <v>0</v>
      </c>
      <c r="AA38" s="64">
        <f>$F$38*AB38</f>
        <v>0</v>
      </c>
      <c r="AB38" s="650">
        <v>0</v>
      </c>
      <c r="AC38" s="64">
        <f>$F$38*AD38</f>
        <v>0</v>
      </c>
      <c r="AD38" s="650">
        <v>0</v>
      </c>
      <c r="AE38" s="64">
        <f>$F$38*AF38</f>
        <v>0</v>
      </c>
      <c r="AF38" s="650">
        <v>0</v>
      </c>
      <c r="AG38" s="64">
        <f>$F$38*AH38</f>
        <v>0</v>
      </c>
      <c r="AH38" s="650">
        <v>0</v>
      </c>
      <c r="AI38" s="64">
        <f>$F$38*AJ38</f>
        <v>0</v>
      </c>
      <c r="AJ38" s="650">
        <v>0</v>
      </c>
      <c r="AK38" s="64">
        <f>$F$38*AL38</f>
        <v>0</v>
      </c>
      <c r="AL38" s="650">
        <v>0</v>
      </c>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c r="BR38"/>
      <c r="BS38" s="196"/>
      <c r="BT38" s="192"/>
      <c r="BU38" s="192"/>
      <c r="BV38" s="192"/>
    </row>
    <row r="39" spans="1:74" s="66" customFormat="1" ht="14.25" x14ac:dyDescent="0.2">
      <c r="A39" s="127">
        <f>'SC Staffing Summary'!$A$39</f>
        <v>0</v>
      </c>
      <c r="B39" s="128" t="str">
        <f>'SC Staffing Summary'!$B$39</f>
        <v>Specify</v>
      </c>
      <c r="C39" s="65">
        <f t="shared" si="2"/>
        <v>0</v>
      </c>
      <c r="D39" s="169">
        <f>'SC Staffing Summary'!D39</f>
        <v>0</v>
      </c>
      <c r="E39" s="169">
        <f>'SC Staffing Summary'!E39</f>
        <v>0</v>
      </c>
      <c r="F39" s="436">
        <f>'SC Staffing Summary'!F39</f>
        <v>0</v>
      </c>
      <c r="G39" s="334">
        <f>$F$38*H39</f>
        <v>0</v>
      </c>
      <c r="H39" s="63">
        <v>0</v>
      </c>
      <c r="I39" s="64">
        <f>$F$38*J39</f>
        <v>0</v>
      </c>
      <c r="J39" s="63">
        <v>0</v>
      </c>
      <c r="K39" s="64">
        <f>$F$38*L39</f>
        <v>0</v>
      </c>
      <c r="L39" s="63">
        <v>0</v>
      </c>
      <c r="M39" s="64">
        <f>$F$38*N39</f>
        <v>0</v>
      </c>
      <c r="N39" s="63">
        <v>0</v>
      </c>
      <c r="O39" s="64">
        <f>$F$38*P39</f>
        <v>0</v>
      </c>
      <c r="P39" s="63">
        <v>0</v>
      </c>
      <c r="Q39" s="64">
        <f>$F$38*R39</f>
        <v>0</v>
      </c>
      <c r="R39" s="63">
        <v>0</v>
      </c>
      <c r="S39" s="64">
        <f>$F$38*T39</f>
        <v>0</v>
      </c>
      <c r="T39" s="650">
        <v>0</v>
      </c>
      <c r="U39" s="64">
        <f>$F$38*V39</f>
        <v>0</v>
      </c>
      <c r="V39" s="650">
        <v>0</v>
      </c>
      <c r="W39" s="64">
        <f>$F$38*X39</f>
        <v>0</v>
      </c>
      <c r="X39" s="650">
        <v>0</v>
      </c>
      <c r="Y39" s="64">
        <f>$F$38*Z39</f>
        <v>0</v>
      </c>
      <c r="Z39" s="650">
        <v>0</v>
      </c>
      <c r="AA39" s="64">
        <f>$F$38*AB39</f>
        <v>0</v>
      </c>
      <c r="AB39" s="650">
        <v>0</v>
      </c>
      <c r="AC39" s="64">
        <f>$F$38*AD39</f>
        <v>0</v>
      </c>
      <c r="AD39" s="650">
        <v>0</v>
      </c>
      <c r="AE39" s="64">
        <f>$F$38*AF39</f>
        <v>0</v>
      </c>
      <c r="AF39" s="650">
        <v>0</v>
      </c>
      <c r="AG39" s="64">
        <f>$F$38*AH39</f>
        <v>0</v>
      </c>
      <c r="AH39" s="650">
        <v>0</v>
      </c>
      <c r="AI39" s="64">
        <f>$F$38*AJ39</f>
        <v>0</v>
      </c>
      <c r="AJ39" s="650">
        <v>0</v>
      </c>
      <c r="AK39" s="64">
        <f>$F$38*AL39</f>
        <v>0</v>
      </c>
      <c r="AL39" s="650">
        <v>0</v>
      </c>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c r="BR39"/>
      <c r="BS39" s="195"/>
      <c r="BT39" s="193"/>
      <c r="BU39" s="193"/>
      <c r="BV39" s="193"/>
    </row>
    <row r="40" spans="1:74" s="66" customFormat="1" ht="14.25" x14ac:dyDescent="0.2">
      <c r="A40" s="127">
        <f>'SC Staffing Summary'!$A$40</f>
        <v>0</v>
      </c>
      <c r="B40" s="128" t="str">
        <f>'SC Staffing Summary'!$B$40</f>
        <v>Specify</v>
      </c>
      <c r="C40" s="65">
        <f t="shared" si="2"/>
        <v>0</v>
      </c>
      <c r="D40" s="169">
        <f>'SC Staffing Summary'!D40</f>
        <v>0</v>
      </c>
      <c r="E40" s="169">
        <f>'SC Staffing Summary'!E40</f>
        <v>0</v>
      </c>
      <c r="F40" s="436">
        <f>'SC Staffing Summary'!F40</f>
        <v>0</v>
      </c>
      <c r="G40" s="334">
        <f>$F$40*H40</f>
        <v>0</v>
      </c>
      <c r="H40" s="63">
        <v>0</v>
      </c>
      <c r="I40" s="64">
        <f>$F$40*J40</f>
        <v>0</v>
      </c>
      <c r="J40" s="63">
        <v>0</v>
      </c>
      <c r="K40" s="64">
        <f>$F$40*L40</f>
        <v>0</v>
      </c>
      <c r="L40" s="63">
        <v>0</v>
      </c>
      <c r="M40" s="64">
        <f>$F$40*N40</f>
        <v>0</v>
      </c>
      <c r="N40" s="63">
        <v>0</v>
      </c>
      <c r="O40" s="64">
        <f>$F$40*P40</f>
        <v>0</v>
      </c>
      <c r="P40" s="63">
        <v>0</v>
      </c>
      <c r="Q40" s="64">
        <f>$F$40*R40</f>
        <v>0</v>
      </c>
      <c r="R40" s="63">
        <v>0</v>
      </c>
      <c r="S40" s="64">
        <f>$F$40*T40</f>
        <v>0</v>
      </c>
      <c r="T40" s="650">
        <v>0</v>
      </c>
      <c r="U40" s="64">
        <f>$F$40*V40</f>
        <v>0</v>
      </c>
      <c r="V40" s="650">
        <v>0</v>
      </c>
      <c r="W40" s="64">
        <f>$F$40*X40</f>
        <v>0</v>
      </c>
      <c r="X40" s="650">
        <v>0</v>
      </c>
      <c r="Y40" s="64">
        <f>$F$40*Z40</f>
        <v>0</v>
      </c>
      <c r="Z40" s="650">
        <v>0</v>
      </c>
      <c r="AA40" s="64">
        <f>$F$40*AB40</f>
        <v>0</v>
      </c>
      <c r="AB40" s="650">
        <v>0</v>
      </c>
      <c r="AC40" s="64">
        <f>$F$40*AD40</f>
        <v>0</v>
      </c>
      <c r="AD40" s="650">
        <v>0</v>
      </c>
      <c r="AE40" s="64">
        <f>$F$40*AF40</f>
        <v>0</v>
      </c>
      <c r="AF40" s="650">
        <v>0</v>
      </c>
      <c r="AG40" s="64">
        <f>$F$40*AH40</f>
        <v>0</v>
      </c>
      <c r="AH40" s="650">
        <v>0</v>
      </c>
      <c r="AI40" s="64">
        <f>$F$40*AJ40</f>
        <v>0</v>
      </c>
      <c r="AJ40" s="650">
        <v>0</v>
      </c>
      <c r="AK40" s="64">
        <f>$F$40*AL40</f>
        <v>0</v>
      </c>
      <c r="AL40" s="650">
        <v>0</v>
      </c>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c r="BR40"/>
      <c r="BS40" s="195"/>
      <c r="BT40" s="193"/>
      <c r="BU40" s="193"/>
      <c r="BV40" s="193"/>
    </row>
    <row r="41" spans="1:74" s="66" customFormat="1" ht="14.25" x14ac:dyDescent="0.2">
      <c r="A41" s="127">
        <f>'SC Staffing Summary'!$A$41</f>
        <v>0</v>
      </c>
      <c r="B41" s="128" t="str">
        <f>'SC Staffing Summary'!$B$41</f>
        <v>Specify</v>
      </c>
      <c r="C41" s="65">
        <f t="shared" si="2"/>
        <v>0</v>
      </c>
      <c r="D41" s="169">
        <f>'SC Staffing Summary'!D41</f>
        <v>0</v>
      </c>
      <c r="E41" s="169">
        <f>'SC Staffing Summary'!E41</f>
        <v>0</v>
      </c>
      <c r="F41" s="436">
        <f>'SC Staffing Summary'!F41</f>
        <v>0</v>
      </c>
      <c r="G41" s="334">
        <f>$F$41*H41</f>
        <v>0</v>
      </c>
      <c r="H41" s="63">
        <v>0</v>
      </c>
      <c r="I41" s="64">
        <f>$F$41*J41</f>
        <v>0</v>
      </c>
      <c r="J41" s="63">
        <v>0</v>
      </c>
      <c r="K41" s="64">
        <f>$F$41*L41</f>
        <v>0</v>
      </c>
      <c r="L41" s="63">
        <v>0</v>
      </c>
      <c r="M41" s="64">
        <f>$F$41*N41</f>
        <v>0</v>
      </c>
      <c r="N41" s="63">
        <v>0</v>
      </c>
      <c r="O41" s="64">
        <f>$F$41*P41</f>
        <v>0</v>
      </c>
      <c r="P41" s="63">
        <v>0</v>
      </c>
      <c r="Q41" s="64">
        <f>$F$41*R41</f>
        <v>0</v>
      </c>
      <c r="R41" s="63">
        <v>0</v>
      </c>
      <c r="S41" s="64">
        <f>$F$41*T41</f>
        <v>0</v>
      </c>
      <c r="T41" s="650">
        <v>0</v>
      </c>
      <c r="U41" s="64">
        <f>$F$41*V41</f>
        <v>0</v>
      </c>
      <c r="V41" s="650">
        <v>0</v>
      </c>
      <c r="W41" s="64">
        <f>$F$41*X41</f>
        <v>0</v>
      </c>
      <c r="X41" s="650">
        <v>0</v>
      </c>
      <c r="Y41" s="64">
        <f>$F$41*Z41</f>
        <v>0</v>
      </c>
      <c r="Z41" s="650">
        <v>0</v>
      </c>
      <c r="AA41" s="64">
        <f>$F$41*AB41</f>
        <v>0</v>
      </c>
      <c r="AB41" s="650">
        <v>0</v>
      </c>
      <c r="AC41" s="64">
        <f>$F$41*AD41</f>
        <v>0</v>
      </c>
      <c r="AD41" s="650">
        <v>0</v>
      </c>
      <c r="AE41" s="64">
        <f>$F$41*AF41</f>
        <v>0</v>
      </c>
      <c r="AF41" s="650">
        <v>0</v>
      </c>
      <c r="AG41" s="64">
        <f>$F$41*AH41</f>
        <v>0</v>
      </c>
      <c r="AH41" s="650">
        <v>0</v>
      </c>
      <c r="AI41" s="64">
        <f>$F$41*AJ41</f>
        <v>0</v>
      </c>
      <c r="AJ41" s="650">
        <v>0</v>
      </c>
      <c r="AK41" s="64">
        <f>$F$41*AL41</f>
        <v>0</v>
      </c>
      <c r="AL41" s="650">
        <v>0</v>
      </c>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c r="BR41"/>
      <c r="BS41" s="195"/>
      <c r="BT41" s="253"/>
      <c r="BU41" s="253"/>
      <c r="BV41" s="253"/>
    </row>
    <row r="42" spans="1:74" s="66" customFormat="1" ht="15" thickBot="1" x14ac:dyDescent="0.25">
      <c r="A42" s="127">
        <f>'SC Staffing Summary'!$A$42</f>
        <v>0</v>
      </c>
      <c r="B42" s="128" t="str">
        <f>'SC Staffing Summary'!$B$42</f>
        <v>Specify</v>
      </c>
      <c r="C42" s="65">
        <f t="shared" si="2"/>
        <v>0</v>
      </c>
      <c r="D42" s="169">
        <f>'SC Staffing Summary'!D42</f>
        <v>0</v>
      </c>
      <c r="E42" s="169">
        <f>'SC Staffing Summary'!E42</f>
        <v>0</v>
      </c>
      <c r="F42" s="436">
        <f>'SC Staffing Summary'!F42</f>
        <v>0</v>
      </c>
      <c r="G42" s="336">
        <f>$F$42*H42</f>
        <v>0</v>
      </c>
      <c r="H42" s="171">
        <v>0</v>
      </c>
      <c r="I42" s="175">
        <f>$F$42*J42</f>
        <v>0</v>
      </c>
      <c r="J42" s="171">
        <v>0</v>
      </c>
      <c r="K42" s="175">
        <f>$F$42*L42</f>
        <v>0</v>
      </c>
      <c r="L42" s="171">
        <v>0</v>
      </c>
      <c r="M42" s="175">
        <f>$F$42*N42</f>
        <v>0</v>
      </c>
      <c r="N42" s="171">
        <v>0</v>
      </c>
      <c r="O42" s="175">
        <f>$F$42*P42</f>
        <v>0</v>
      </c>
      <c r="P42" s="171">
        <v>0</v>
      </c>
      <c r="Q42" s="175">
        <f>$F$42*R42</f>
        <v>0</v>
      </c>
      <c r="R42" s="171">
        <v>0</v>
      </c>
      <c r="S42" s="175">
        <f>$F$42*T42</f>
        <v>0</v>
      </c>
      <c r="T42" s="171">
        <v>0</v>
      </c>
      <c r="U42" s="175">
        <f>$F$42*V42</f>
        <v>0</v>
      </c>
      <c r="V42" s="171">
        <v>0</v>
      </c>
      <c r="W42" s="175">
        <f>$F$42*X42</f>
        <v>0</v>
      </c>
      <c r="X42" s="171">
        <v>0</v>
      </c>
      <c r="Y42" s="175">
        <f>$F$42*Z42</f>
        <v>0</v>
      </c>
      <c r="Z42" s="171">
        <v>0</v>
      </c>
      <c r="AA42" s="175">
        <f>$F$42*AB42</f>
        <v>0</v>
      </c>
      <c r="AB42" s="171">
        <v>0</v>
      </c>
      <c r="AC42" s="175">
        <f>$F$42*AD42</f>
        <v>0</v>
      </c>
      <c r="AD42" s="171">
        <v>0</v>
      </c>
      <c r="AE42" s="175">
        <f>$F$42*AF42</f>
        <v>0</v>
      </c>
      <c r="AF42" s="171">
        <v>0</v>
      </c>
      <c r="AG42" s="175">
        <f>$F$42*AH42</f>
        <v>0</v>
      </c>
      <c r="AH42" s="171">
        <v>0</v>
      </c>
      <c r="AI42" s="175">
        <f>$F$42*AJ42</f>
        <v>0</v>
      </c>
      <c r="AJ42" s="171">
        <v>0</v>
      </c>
      <c r="AK42" s="175">
        <f>$F$42*AL42</f>
        <v>0</v>
      </c>
      <c r="AL42" s="171">
        <v>0</v>
      </c>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c r="BR42"/>
      <c r="BS42" s="195"/>
      <c r="BT42" s="192"/>
      <c r="BU42" s="192"/>
      <c r="BV42" s="192"/>
    </row>
    <row r="43" spans="1:74" s="113" customFormat="1" x14ac:dyDescent="0.2">
      <c r="A43" s="113" t="s">
        <v>82</v>
      </c>
      <c r="B43" s="449" t="s">
        <v>83</v>
      </c>
      <c r="C43" s="988"/>
      <c r="D43" s="988"/>
      <c r="E43" s="988"/>
      <c r="F43" s="988"/>
      <c r="G43" s="988"/>
      <c r="H43" s="988"/>
      <c r="I43" s="988"/>
      <c r="J43" s="988"/>
      <c r="K43" s="988"/>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95"/>
      <c r="BT43" s="193"/>
      <c r="BU43" s="193"/>
      <c r="BV43" s="193"/>
    </row>
    <row r="44" spans="1:74" s="459" customFormat="1" x14ac:dyDescent="0.2">
      <c r="B44" s="987">
        <v>1</v>
      </c>
      <c r="C44" s="988"/>
      <c r="D44" s="988"/>
      <c r="E44" s="988"/>
      <c r="F44" s="988"/>
      <c r="G44" s="988"/>
      <c r="H44" s="988"/>
      <c r="I44" s="988"/>
      <c r="J44" s="988"/>
      <c r="K44" s="988"/>
      <c r="L44" s="988"/>
      <c r="M44" s="988"/>
      <c r="N44" s="988"/>
      <c r="O44" s="988"/>
      <c r="P44" s="988"/>
      <c r="Q44" s="988"/>
      <c r="R44" s="988"/>
      <c r="S44" s="988"/>
      <c r="T44" s="988"/>
      <c r="U44" s="988"/>
      <c r="V44" s="988"/>
      <c r="W44" s="988"/>
      <c r="X44" s="988"/>
      <c r="Y44" s="988"/>
      <c r="Z44" s="988"/>
      <c r="AA44" s="988"/>
      <c r="AB44" s="988"/>
      <c r="AC44" s="988"/>
      <c r="AD44" s="988"/>
      <c r="AE44" s="988"/>
      <c r="AF44" s="988"/>
      <c r="AG44" s="988"/>
      <c r="AH44" s="988"/>
      <c r="AI44" s="988"/>
      <c r="AJ44" s="988"/>
      <c r="AK44" s="988"/>
      <c r="AL44" s="988"/>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95"/>
      <c r="BT44" s="193"/>
      <c r="BU44" s="193"/>
      <c r="BV44" s="193"/>
    </row>
    <row r="45" spans="1:74" s="459" customFormat="1" x14ac:dyDescent="0.2">
      <c r="B45" s="987">
        <v>2</v>
      </c>
      <c r="C45" s="988"/>
      <c r="D45" s="988"/>
      <c r="E45" s="988"/>
      <c r="F45" s="988"/>
      <c r="G45" s="988"/>
      <c r="H45" s="988"/>
      <c r="I45" s="988"/>
      <c r="J45" s="988"/>
      <c r="K45" s="988"/>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96"/>
      <c r="BT45" s="192"/>
      <c r="BU45" s="192"/>
      <c r="BV45" s="192"/>
    </row>
    <row r="46" spans="1:74" s="459" customFormat="1" x14ac:dyDescent="0.2">
      <c r="B46" s="987">
        <v>3</v>
      </c>
      <c r="C46" s="988"/>
      <c r="D46" s="988"/>
      <c r="E46" s="988"/>
      <c r="F46" s="988"/>
      <c r="G46" s="988"/>
      <c r="H46" s="988"/>
      <c r="I46" s="988"/>
      <c r="J46" s="988"/>
      <c r="K46" s="988"/>
      <c r="L46" s="988"/>
      <c r="M46" s="988"/>
      <c r="N46" s="988"/>
      <c r="O46" s="988"/>
      <c r="P46" s="988"/>
      <c r="Q46" s="988"/>
      <c r="R46" s="988"/>
      <c r="S46" s="988"/>
      <c r="T46" s="988"/>
      <c r="U46" s="988"/>
      <c r="V46" s="988"/>
      <c r="W46" s="988"/>
      <c r="X46" s="988"/>
      <c r="Y46" s="988"/>
      <c r="Z46" s="988"/>
      <c r="AA46" s="988"/>
      <c r="AB46" s="988"/>
      <c r="AC46" s="988"/>
      <c r="AD46" s="988"/>
      <c r="AE46" s="988"/>
      <c r="AF46" s="988"/>
      <c r="AG46" s="988"/>
      <c r="AH46" s="988"/>
      <c r="AI46" s="988"/>
      <c r="AJ46" s="988"/>
      <c r="AK46" s="988"/>
      <c r="AL46" s="988"/>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96"/>
      <c r="BT46" s="192"/>
      <c r="BU46" s="192"/>
      <c r="BV46" s="192"/>
    </row>
    <row r="47" spans="1:74" s="459" customFormat="1" x14ac:dyDescent="0.2">
      <c r="B47" s="987">
        <v>4</v>
      </c>
      <c r="C47" s="988"/>
      <c r="D47" s="988"/>
      <c r="E47" s="988"/>
      <c r="F47" s="988"/>
      <c r="G47" s="988"/>
      <c r="H47" s="988"/>
      <c r="I47" s="988"/>
      <c r="J47" s="988"/>
      <c r="K47" s="988"/>
      <c r="L47" s="988"/>
      <c r="M47" s="988"/>
      <c r="N47" s="988"/>
      <c r="O47" s="988"/>
      <c r="P47" s="988"/>
      <c r="Q47" s="988"/>
      <c r="R47" s="988"/>
      <c r="S47" s="988"/>
      <c r="T47" s="988"/>
      <c r="U47" s="988"/>
      <c r="V47" s="988"/>
      <c r="W47" s="988"/>
      <c r="X47" s="988"/>
      <c r="Y47" s="988"/>
      <c r="Z47" s="988"/>
      <c r="AA47" s="988"/>
      <c r="AB47" s="988"/>
      <c r="AC47" s="988"/>
      <c r="AD47" s="988"/>
      <c r="AE47" s="988"/>
      <c r="AF47" s="988"/>
      <c r="AG47" s="988"/>
      <c r="AH47" s="988"/>
      <c r="AI47" s="988"/>
      <c r="AJ47" s="988"/>
      <c r="AK47" s="988"/>
      <c r="AL47" s="988"/>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95"/>
      <c r="BT47" s="193"/>
      <c r="BU47" s="193"/>
      <c r="BV47" s="193"/>
    </row>
    <row r="48" spans="1:74" s="459" customFormat="1" x14ac:dyDescent="0.2">
      <c r="B48" s="987">
        <v>5</v>
      </c>
      <c r="C48" s="988"/>
      <c r="D48" s="988"/>
      <c r="E48" s="988"/>
      <c r="F48" s="988"/>
      <c r="G48" s="988"/>
      <c r="H48" s="988"/>
      <c r="I48" s="988"/>
      <c r="J48" s="988"/>
      <c r="K48" s="988"/>
      <c r="L48" s="988"/>
      <c r="M48" s="988"/>
      <c r="N48" s="988"/>
      <c r="O48" s="988"/>
      <c r="P48" s="988"/>
      <c r="Q48" s="988"/>
      <c r="R48" s="988"/>
      <c r="S48" s="988"/>
      <c r="T48" s="988"/>
      <c r="U48" s="988"/>
      <c r="V48" s="988"/>
      <c r="W48" s="988"/>
      <c r="X48" s="988"/>
      <c r="Y48" s="988"/>
      <c r="Z48" s="988"/>
      <c r="AA48" s="988"/>
      <c r="AB48" s="988"/>
      <c r="AC48" s="988"/>
      <c r="AD48" s="988"/>
      <c r="AE48" s="988"/>
      <c r="AF48" s="988"/>
      <c r="AG48" s="988"/>
      <c r="AH48" s="988"/>
      <c r="AI48" s="988"/>
      <c r="AJ48" s="988"/>
      <c r="AK48" s="988"/>
      <c r="AL48" s="988"/>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95"/>
      <c r="BT48" s="192"/>
      <c r="BU48" s="192"/>
      <c r="BV48" s="192"/>
    </row>
    <row r="49" spans="2:76" s="459" customFormat="1" ht="15" customHeight="1" x14ac:dyDescent="0.2">
      <c r="B49" s="987">
        <v>6</v>
      </c>
      <c r="C49" s="988"/>
      <c r="D49" s="988"/>
      <c r="E49" s="988"/>
      <c r="F49" s="988"/>
      <c r="G49" s="988"/>
      <c r="H49" s="988"/>
      <c r="I49" s="988"/>
      <c r="J49" s="988"/>
      <c r="K49" s="988"/>
      <c r="L49" s="988"/>
      <c r="M49" s="988"/>
      <c r="N49" s="988"/>
      <c r="O49" s="988"/>
      <c r="P49" s="988"/>
      <c r="Q49" s="988"/>
      <c r="R49" s="988"/>
      <c r="S49" s="988"/>
      <c r="T49" s="988"/>
      <c r="U49" s="988"/>
      <c r="V49" s="988"/>
      <c r="W49" s="988"/>
      <c r="X49" s="988"/>
      <c r="Y49" s="988"/>
      <c r="Z49" s="988"/>
      <c r="AA49" s="988"/>
      <c r="AB49" s="988"/>
      <c r="AC49" s="988"/>
      <c r="AD49" s="988"/>
      <c r="AE49" s="988"/>
      <c r="AF49" s="988"/>
      <c r="AG49" s="988"/>
      <c r="AH49" s="988"/>
      <c r="AI49" s="988"/>
      <c r="AJ49" s="988"/>
      <c r="AK49" s="988"/>
      <c r="AL49" s="988"/>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95"/>
      <c r="BT49" s="192"/>
      <c r="BU49" s="192"/>
      <c r="BV49" s="192"/>
    </row>
    <row r="50" spans="2:76" s="459" customFormat="1" ht="15" customHeight="1" x14ac:dyDescent="0.2">
      <c r="B50" s="987">
        <v>7</v>
      </c>
      <c r="C50" s="988"/>
      <c r="D50" s="988"/>
      <c r="E50" s="988"/>
      <c r="F50" s="988"/>
      <c r="G50" s="988"/>
      <c r="H50" s="988"/>
      <c r="I50" s="988"/>
      <c r="J50" s="988"/>
      <c r="K50" s="988"/>
      <c r="L50" s="988"/>
      <c r="M50" s="988"/>
      <c r="N50" s="988"/>
      <c r="O50" s="988"/>
      <c r="P50" s="988"/>
      <c r="Q50" s="988"/>
      <c r="R50" s="988"/>
      <c r="S50" s="988"/>
      <c r="T50" s="988"/>
      <c r="U50" s="988"/>
      <c r="V50" s="988"/>
      <c r="W50" s="988"/>
      <c r="X50" s="988"/>
      <c r="Y50" s="988"/>
      <c r="Z50" s="988"/>
      <c r="AA50" s="988"/>
      <c r="AB50" s="988"/>
      <c r="AC50" s="988"/>
      <c r="AD50" s="988"/>
      <c r="AE50" s="988"/>
      <c r="AF50" s="988"/>
      <c r="AG50" s="988"/>
      <c r="AH50" s="988"/>
      <c r="AI50" s="988"/>
      <c r="AJ50" s="988"/>
      <c r="AK50" s="988"/>
      <c r="AL50" s="988"/>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95"/>
      <c r="BT50" s="192"/>
      <c r="BU50" s="192"/>
      <c r="BV50" s="192"/>
    </row>
    <row r="51" spans="2:76" s="459" customFormat="1" ht="15" customHeight="1" x14ac:dyDescent="0.2">
      <c r="B51" s="987">
        <v>8</v>
      </c>
      <c r="C51" s="988"/>
      <c r="D51" s="988"/>
      <c r="E51" s="988"/>
      <c r="F51" s="988"/>
      <c r="G51" s="988"/>
      <c r="H51" s="988"/>
      <c r="I51" s="988"/>
      <c r="J51" s="988"/>
      <c r="K51" s="988"/>
      <c r="L51" s="988"/>
      <c r="M51" s="988"/>
      <c r="N51" s="988"/>
      <c r="O51" s="988"/>
      <c r="P51" s="988"/>
      <c r="Q51" s="988"/>
      <c r="R51" s="988"/>
      <c r="S51" s="988"/>
      <c r="T51" s="988"/>
      <c r="U51" s="988"/>
      <c r="V51" s="988"/>
      <c r="W51" s="988"/>
      <c r="X51" s="988"/>
      <c r="Y51" s="988"/>
      <c r="Z51" s="988"/>
      <c r="AA51" s="988"/>
      <c r="AB51" s="988"/>
      <c r="AC51" s="988"/>
      <c r="AD51" s="988"/>
      <c r="AE51" s="988"/>
      <c r="AF51" s="988"/>
      <c r="AG51" s="988"/>
      <c r="AH51" s="988"/>
      <c r="AI51" s="988"/>
      <c r="AJ51" s="988"/>
      <c r="AK51" s="988"/>
      <c r="AL51" s="988"/>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95"/>
      <c r="BT51" s="193"/>
      <c r="BU51" s="193"/>
      <c r="BV51" s="193"/>
    </row>
    <row r="52" spans="2:76" s="459" customFormat="1" ht="15" customHeight="1" x14ac:dyDescent="0.2">
      <c r="B52" s="987">
        <v>9</v>
      </c>
      <c r="C52" s="988"/>
      <c r="D52" s="988"/>
      <c r="E52" s="988"/>
      <c r="F52" s="988"/>
      <c r="G52" s="988"/>
      <c r="H52" s="988"/>
      <c r="I52" s="988"/>
      <c r="J52" s="988"/>
      <c r="K52" s="988"/>
      <c r="L52" s="988"/>
      <c r="M52" s="988"/>
      <c r="N52" s="988"/>
      <c r="O52" s="988"/>
      <c r="P52" s="988"/>
      <c r="Q52" s="988"/>
      <c r="R52" s="988"/>
      <c r="S52" s="988"/>
      <c r="T52" s="988"/>
      <c r="U52" s="988"/>
      <c r="V52" s="988"/>
      <c r="W52" s="988"/>
      <c r="X52" s="988"/>
      <c r="Y52" s="988"/>
      <c r="Z52" s="988"/>
      <c r="AA52" s="988"/>
      <c r="AB52" s="988"/>
      <c r="AC52" s="988"/>
      <c r="AD52" s="988"/>
      <c r="AE52" s="988"/>
      <c r="AF52" s="988"/>
      <c r="AG52" s="988"/>
      <c r="AH52" s="988"/>
      <c r="AI52" s="988"/>
      <c r="AJ52" s="988"/>
      <c r="AK52" s="988"/>
      <c r="AL52" s="988"/>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95"/>
      <c r="BT52" s="192"/>
      <c r="BU52" s="192"/>
      <c r="BV52" s="192"/>
    </row>
    <row r="53" spans="2:76" s="459" customFormat="1" ht="15" customHeight="1" x14ac:dyDescent="0.2">
      <c r="B53" s="455"/>
      <c r="C53" s="455"/>
      <c r="D53" s="455"/>
      <c r="E53" s="455"/>
      <c r="F53" s="455"/>
      <c r="G53" s="455"/>
      <c r="H53" s="455"/>
      <c r="I53" s="455"/>
      <c r="J53" s="455"/>
      <c r="K53" s="455"/>
      <c r="L53" s="455"/>
      <c r="M53" s="455"/>
      <c r="N53" s="455"/>
      <c r="O53" s="455"/>
      <c r="P53" s="455"/>
      <c r="Q53" s="455"/>
      <c r="R53" s="455"/>
      <c r="S53" s="455"/>
      <c r="T53" s="455"/>
      <c r="U53" s="455"/>
      <c r="V53" s="455"/>
      <c r="W53" s="765"/>
      <c r="X53" s="765"/>
      <c r="Y53" s="765"/>
      <c r="Z53" s="765"/>
      <c r="AA53" s="765"/>
      <c r="AB53" s="765"/>
      <c r="AC53" s="765"/>
      <c r="AD53" s="765"/>
      <c r="AE53" s="765"/>
      <c r="AF53" s="765"/>
      <c r="AG53" s="765"/>
      <c r="AH53" s="765"/>
      <c r="AI53" s="765"/>
      <c r="AJ53" s="765"/>
      <c r="AK53" s="765"/>
      <c r="AL53" s="765"/>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95"/>
      <c r="BT53" s="192"/>
      <c r="BU53" s="192"/>
      <c r="BV53" s="192"/>
    </row>
    <row r="54" spans="2:76" s="116" customFormat="1" ht="15" customHeight="1" x14ac:dyDescent="0.2">
      <c r="B54" s="243" t="s">
        <v>102</v>
      </c>
      <c r="C54" s="247"/>
      <c r="D54" s="247"/>
      <c r="E54" s="248"/>
      <c r="F54" s="248"/>
      <c r="G54" s="248"/>
      <c r="H54" s="248"/>
      <c r="I54" s="248"/>
      <c r="J54" s="248"/>
      <c r="K54" s="248"/>
      <c r="L54" s="248"/>
      <c r="M54" s="248"/>
      <c r="N54" s="248"/>
      <c r="O54" s="248"/>
      <c r="P54" s="248"/>
      <c r="Q54" s="248"/>
      <c r="R54" s="248"/>
      <c r="S54" s="248"/>
      <c r="T54" s="248"/>
      <c r="U54" s="248"/>
      <c r="V54" s="248"/>
      <c r="W54" s="699"/>
      <c r="X54" s="699"/>
      <c r="Y54" s="699"/>
      <c r="Z54" s="699"/>
      <c r="AA54" s="699"/>
      <c r="AB54" s="699"/>
      <c r="AC54" s="699"/>
      <c r="AD54" s="699"/>
      <c r="AE54" s="699"/>
      <c r="AF54" s="699"/>
      <c r="AG54" s="699"/>
      <c r="AH54" s="699"/>
      <c r="AI54" s="699"/>
      <c r="AJ54" s="699"/>
      <c r="AK54" s="699"/>
      <c r="AL54" s="699"/>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c r="BR54"/>
      <c r="BS54" s="195"/>
      <c r="BT54" s="192"/>
      <c r="BU54" s="192"/>
      <c r="BV54" s="192"/>
    </row>
    <row r="55" spans="2:76" s="116" customFormat="1" ht="15" customHeight="1" x14ac:dyDescent="0.2">
      <c r="B55" s="244">
        <f>SUM(G55:BH55)</f>
        <v>0</v>
      </c>
      <c r="C55" s="247"/>
      <c r="D55" s="247"/>
      <c r="E55" s="248"/>
      <c r="F55" s="248"/>
      <c r="G55" s="245">
        <f>G7</f>
        <v>0</v>
      </c>
      <c r="H55" s="248"/>
      <c r="I55" s="245">
        <f>I7</f>
        <v>0</v>
      </c>
      <c r="J55" s="248"/>
      <c r="K55" s="245">
        <f>K7</f>
        <v>0</v>
      </c>
      <c r="L55" s="248"/>
      <c r="M55" s="245">
        <f>M7</f>
        <v>0</v>
      </c>
      <c r="N55" s="248"/>
      <c r="O55" s="245">
        <f>O7</f>
        <v>0</v>
      </c>
      <c r="P55" s="248"/>
      <c r="Q55" s="245">
        <f>Q7</f>
        <v>0</v>
      </c>
      <c r="R55" s="248"/>
      <c r="S55" s="245">
        <f>S7</f>
        <v>0</v>
      </c>
      <c r="T55" s="248"/>
      <c r="U55" s="245">
        <f>U7</f>
        <v>0</v>
      </c>
      <c r="V55" s="248"/>
      <c r="W55" s="696">
        <f>W7</f>
        <v>0</v>
      </c>
      <c r="X55" s="699"/>
      <c r="Y55" s="696">
        <f>Y7</f>
        <v>0</v>
      </c>
      <c r="Z55" s="699"/>
      <c r="AA55" s="696">
        <f>AA7</f>
        <v>0</v>
      </c>
      <c r="AB55" s="699"/>
      <c r="AC55" s="696">
        <f>AC7</f>
        <v>0</v>
      </c>
      <c r="AD55" s="699"/>
      <c r="AE55" s="696">
        <f>AE7</f>
        <v>0</v>
      </c>
      <c r="AF55" s="699"/>
      <c r="AG55" s="696">
        <f>AG7</f>
        <v>0</v>
      </c>
      <c r="AH55" s="699"/>
      <c r="AI55" s="696">
        <f>AI7</f>
        <v>0</v>
      </c>
      <c r="AJ55" s="699"/>
      <c r="AK55" s="696">
        <f>AK7</f>
        <v>0</v>
      </c>
      <c r="AL55" s="699"/>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c r="BR55"/>
      <c r="BS55" s="195"/>
      <c r="BT55" s="193"/>
      <c r="BU55" s="193"/>
      <c r="BV55" s="193"/>
    </row>
    <row r="56" spans="2:76" s="186" customFormat="1" ht="15" customHeight="1" x14ac:dyDescent="0.2">
      <c r="W56" s="683"/>
      <c r="X56" s="683"/>
      <c r="Y56" s="683"/>
      <c r="Z56" s="683"/>
      <c r="AA56" s="683"/>
      <c r="AB56" s="683"/>
      <c r="AC56" s="683"/>
      <c r="AD56" s="683"/>
      <c r="AE56" s="683"/>
      <c r="AF56" s="683"/>
      <c r="AG56" s="683"/>
      <c r="AH56" s="683"/>
      <c r="AI56" s="683"/>
      <c r="AJ56" s="683"/>
      <c r="AK56" s="683"/>
      <c r="AL56" s="683"/>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95"/>
      <c r="BT56" s="193"/>
      <c r="BU56" s="193"/>
      <c r="BV56" s="193"/>
    </row>
    <row r="57" spans="2:76" s="186" customFormat="1" ht="15" customHeight="1" x14ac:dyDescent="0.2">
      <c r="W57" s="683"/>
      <c r="X57" s="683"/>
      <c r="Y57" s="683"/>
      <c r="Z57" s="683"/>
      <c r="AA57" s="683"/>
      <c r="AB57" s="683"/>
      <c r="AC57" s="683"/>
      <c r="AD57" s="683"/>
      <c r="AE57" s="683"/>
      <c r="AF57" s="683"/>
      <c r="AG57" s="683"/>
      <c r="AH57" s="683"/>
      <c r="AI57" s="683"/>
      <c r="AJ57" s="683"/>
      <c r="AK57" s="683"/>
      <c r="AL57" s="683"/>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95"/>
      <c r="BT57" s="254"/>
      <c r="BU57" s="254"/>
      <c r="BV57" s="254"/>
    </row>
    <row r="58" spans="2:76" s="186" customFormat="1" ht="15" customHeight="1" x14ac:dyDescent="0.2">
      <c r="W58" s="683"/>
      <c r="X58" s="683"/>
      <c r="Y58" s="683"/>
      <c r="Z58" s="683"/>
      <c r="AA58" s="683"/>
      <c r="AB58" s="683"/>
      <c r="AC58" s="683"/>
      <c r="AD58" s="683"/>
      <c r="AE58" s="683"/>
      <c r="AF58" s="683"/>
      <c r="AG58" s="683"/>
      <c r="AH58" s="683"/>
      <c r="AI58" s="683"/>
      <c r="AJ58" s="683"/>
      <c r="AK58" s="683"/>
      <c r="AL58" s="683"/>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95"/>
      <c r="BT58" s="192"/>
      <c r="BU58" s="192"/>
      <c r="BV58" s="192"/>
    </row>
    <row r="59" spans="2:76" s="186" customFormat="1" ht="15" customHeight="1" x14ac:dyDescent="0.2">
      <c r="W59" s="683"/>
      <c r="X59" s="683"/>
      <c r="Y59" s="683"/>
      <c r="Z59" s="683"/>
      <c r="AA59" s="683"/>
      <c r="AB59" s="683"/>
      <c r="AC59" s="683"/>
      <c r="AD59" s="683"/>
      <c r="AE59" s="683"/>
      <c r="AF59" s="683"/>
      <c r="AG59" s="683"/>
      <c r="AH59" s="683"/>
      <c r="AI59" s="683"/>
      <c r="AJ59" s="683"/>
      <c r="AK59" s="683"/>
      <c r="AL59" s="683"/>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95"/>
      <c r="BT59" s="192"/>
      <c r="BU59" s="192"/>
      <c r="BV59" s="192"/>
    </row>
    <row r="60" spans="2:76" s="186" customFormat="1" ht="15" customHeight="1" x14ac:dyDescent="0.2">
      <c r="W60" s="683"/>
      <c r="X60" s="683"/>
      <c r="Y60" s="683"/>
      <c r="Z60" s="683"/>
      <c r="AA60" s="683"/>
      <c r="AB60" s="683"/>
      <c r="AC60" s="683"/>
      <c r="AD60" s="683"/>
      <c r="AE60" s="683"/>
      <c r="AF60" s="683"/>
      <c r="AG60" s="683"/>
      <c r="AH60" s="683"/>
      <c r="AI60" s="683"/>
      <c r="AJ60" s="683"/>
      <c r="AK60" s="683"/>
      <c r="AL60" s="683"/>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95"/>
      <c r="BT60" s="193"/>
      <c r="BU60" s="193"/>
      <c r="BV60" s="193"/>
    </row>
    <row r="61" spans="2:76" s="160" customFormat="1" ht="15" customHeight="1" x14ac:dyDescent="0.2">
      <c r="W61" s="675"/>
      <c r="X61" s="675"/>
      <c r="Y61" s="675"/>
      <c r="Z61" s="675"/>
      <c r="AA61" s="675"/>
      <c r="AB61" s="675"/>
      <c r="AC61" s="675"/>
      <c r="AD61" s="675"/>
      <c r="AE61" s="675"/>
      <c r="AF61" s="675"/>
      <c r="AG61" s="675"/>
      <c r="AH61" s="675"/>
      <c r="AI61" s="675"/>
      <c r="AJ61" s="675"/>
      <c r="AK61" s="675"/>
      <c r="AL61" s="675"/>
      <c r="BS61" s="195"/>
      <c r="BT61" s="193"/>
      <c r="BU61" s="193"/>
      <c r="BV61" s="193"/>
      <c r="BW61" s="147"/>
      <c r="BX61" s="147"/>
    </row>
    <row r="62" spans="2:76" s="160" customFormat="1" ht="15" customHeight="1" x14ac:dyDescent="0.2">
      <c r="W62" s="675"/>
      <c r="X62" s="675"/>
      <c r="Y62" s="675"/>
      <c r="Z62" s="675"/>
      <c r="AA62" s="675"/>
      <c r="AB62" s="675"/>
      <c r="AC62" s="675"/>
      <c r="AD62" s="675"/>
      <c r="AE62" s="675"/>
      <c r="AF62" s="675"/>
      <c r="AG62" s="675"/>
      <c r="AH62" s="675"/>
      <c r="AI62" s="675"/>
      <c r="AJ62" s="675"/>
      <c r="AK62" s="675"/>
      <c r="AL62" s="675"/>
      <c r="BS62" s="195"/>
      <c r="BT62" s="193"/>
      <c r="BU62" s="193"/>
      <c r="BV62" s="193"/>
      <c r="BW62" s="147"/>
      <c r="BX62" s="147"/>
    </row>
    <row r="63" spans="2:76" s="160" customFormat="1" ht="15" customHeight="1" x14ac:dyDescent="0.2">
      <c r="W63" s="675"/>
      <c r="X63" s="675"/>
      <c r="Y63" s="675"/>
      <c r="Z63" s="675"/>
      <c r="AA63" s="675"/>
      <c r="AB63" s="675"/>
      <c r="AC63" s="675"/>
      <c r="AD63" s="675"/>
      <c r="AE63" s="675"/>
      <c r="AF63" s="675"/>
      <c r="AG63" s="675"/>
      <c r="AH63" s="675"/>
      <c r="AI63" s="675"/>
      <c r="AJ63" s="675"/>
      <c r="AK63" s="675"/>
      <c r="AL63" s="675"/>
      <c r="BS63" s="195"/>
      <c r="BT63" s="192"/>
      <c r="BU63" s="192"/>
      <c r="BV63" s="192"/>
      <c r="BW63" s="147"/>
      <c r="BX63" s="147"/>
    </row>
    <row r="64" spans="2:76" s="160" customFormat="1" ht="15" customHeight="1" x14ac:dyDescent="0.2">
      <c r="W64" s="675"/>
      <c r="X64" s="675"/>
      <c r="Y64" s="675"/>
      <c r="Z64" s="675"/>
      <c r="AA64" s="675"/>
      <c r="AB64" s="675"/>
      <c r="AC64" s="675"/>
      <c r="AD64" s="675"/>
      <c r="AE64" s="675"/>
      <c r="AF64" s="675"/>
      <c r="AG64" s="675"/>
      <c r="AH64" s="675"/>
      <c r="AI64" s="675"/>
      <c r="AJ64" s="675"/>
      <c r="AK64" s="675"/>
      <c r="AL64" s="675"/>
      <c r="BS64" s="195"/>
      <c r="BT64" s="193"/>
      <c r="BU64" s="193"/>
      <c r="BV64" s="193"/>
      <c r="BW64" s="147"/>
      <c r="BX64" s="147"/>
    </row>
    <row r="65" spans="23:76" s="160" customFormat="1" ht="15" customHeight="1" x14ac:dyDescent="0.2">
      <c r="W65" s="675"/>
      <c r="X65" s="675"/>
      <c r="Y65" s="675"/>
      <c r="Z65" s="675"/>
      <c r="AA65" s="675"/>
      <c r="AB65" s="675"/>
      <c r="AC65" s="675"/>
      <c r="AD65" s="675"/>
      <c r="AE65" s="675"/>
      <c r="AF65" s="675"/>
      <c r="AG65" s="675"/>
      <c r="AH65" s="675"/>
      <c r="AI65" s="675"/>
      <c r="AJ65" s="675"/>
      <c r="AK65" s="675"/>
      <c r="AL65" s="675"/>
      <c r="BS65" s="195"/>
      <c r="BT65" s="193"/>
      <c r="BU65" s="193"/>
      <c r="BV65" s="193"/>
      <c r="BW65" s="147"/>
      <c r="BX65" s="147"/>
    </row>
    <row r="66" spans="23:76" s="160" customFormat="1" ht="15" customHeight="1" x14ac:dyDescent="0.2">
      <c r="W66" s="675"/>
      <c r="X66" s="675"/>
      <c r="Y66" s="675"/>
      <c r="Z66" s="675"/>
      <c r="AA66" s="675"/>
      <c r="AB66" s="675"/>
      <c r="AC66" s="675"/>
      <c r="AD66" s="675"/>
      <c r="AE66" s="675"/>
      <c r="AF66" s="675"/>
      <c r="AG66" s="675"/>
      <c r="AH66" s="675"/>
      <c r="AI66" s="675"/>
      <c r="AJ66" s="675"/>
      <c r="AK66" s="675"/>
      <c r="AL66" s="675"/>
      <c r="BS66" s="195"/>
      <c r="BT66" s="192"/>
      <c r="BU66" s="192"/>
      <c r="BV66" s="192"/>
      <c r="BW66" s="147"/>
      <c r="BX66" s="147"/>
    </row>
    <row r="67" spans="23:76" s="160" customFormat="1" ht="15" customHeight="1" x14ac:dyDescent="0.2">
      <c r="W67" s="675"/>
      <c r="X67" s="675"/>
      <c r="Y67" s="675"/>
      <c r="Z67" s="675"/>
      <c r="AA67" s="675"/>
      <c r="AB67" s="675"/>
      <c r="AC67" s="675"/>
      <c r="AD67" s="675"/>
      <c r="AE67" s="675"/>
      <c r="AF67" s="675"/>
      <c r="AG67" s="675"/>
      <c r="AH67" s="675"/>
      <c r="AI67" s="675"/>
      <c r="AJ67" s="675"/>
      <c r="AK67" s="675"/>
      <c r="AL67" s="675"/>
      <c r="BS67" s="195"/>
      <c r="BT67" s="193"/>
      <c r="BU67" s="193"/>
      <c r="BV67" s="193"/>
      <c r="BW67" s="147"/>
      <c r="BX67" s="147"/>
    </row>
    <row r="68" spans="23:76" s="160" customFormat="1" ht="15" customHeight="1" x14ac:dyDescent="0.2">
      <c r="W68" s="675"/>
      <c r="X68" s="675"/>
      <c r="Y68" s="675"/>
      <c r="Z68" s="675"/>
      <c r="AA68" s="675"/>
      <c r="AB68" s="675"/>
      <c r="AC68" s="675"/>
      <c r="AD68" s="675"/>
      <c r="AE68" s="675"/>
      <c r="AF68" s="675"/>
      <c r="AG68" s="675"/>
      <c r="AH68" s="675"/>
      <c r="AI68" s="675"/>
      <c r="AJ68" s="675"/>
      <c r="AK68" s="675"/>
      <c r="AL68" s="675"/>
      <c r="BS68" s="195"/>
      <c r="BT68" s="253"/>
      <c r="BU68" s="253"/>
      <c r="BV68" s="253"/>
      <c r="BW68" s="147"/>
      <c r="BX68" s="147"/>
    </row>
    <row r="69" spans="23:76" s="160" customFormat="1" ht="15" customHeight="1" x14ac:dyDescent="0.2">
      <c r="W69" s="675"/>
      <c r="X69" s="675"/>
      <c r="Y69" s="675"/>
      <c r="Z69" s="675"/>
      <c r="AA69" s="675"/>
      <c r="AB69" s="675"/>
      <c r="AC69" s="675"/>
      <c r="AD69" s="675"/>
      <c r="AE69" s="675"/>
      <c r="AF69" s="675"/>
      <c r="AG69" s="675"/>
      <c r="AH69" s="675"/>
      <c r="AI69" s="675"/>
      <c r="AJ69" s="675"/>
      <c r="AK69" s="675"/>
      <c r="AL69" s="675"/>
      <c r="BS69" s="195"/>
      <c r="BT69" s="192"/>
      <c r="BU69" s="192"/>
      <c r="BV69" s="192"/>
      <c r="BW69" s="147"/>
      <c r="BX69" s="147"/>
    </row>
    <row r="70" spans="23:76" s="160" customFormat="1" ht="15" customHeight="1" x14ac:dyDescent="0.2">
      <c r="W70" s="675"/>
      <c r="X70" s="675"/>
      <c r="Y70" s="675"/>
      <c r="Z70" s="675"/>
      <c r="AA70" s="675"/>
      <c r="AB70" s="675"/>
      <c r="AC70" s="675"/>
      <c r="AD70" s="675"/>
      <c r="AE70" s="675"/>
      <c r="AF70" s="675"/>
      <c r="AG70" s="675"/>
      <c r="AH70" s="675"/>
      <c r="AI70" s="675"/>
      <c r="AJ70" s="675"/>
      <c r="AK70" s="675"/>
      <c r="AL70" s="675"/>
      <c r="BS70" s="195"/>
      <c r="BT70" s="193"/>
      <c r="BU70" s="193"/>
      <c r="BV70" s="193"/>
      <c r="BW70" s="147"/>
      <c r="BX70" s="147"/>
    </row>
    <row r="71" spans="23:76" s="160" customFormat="1" ht="15" customHeight="1" x14ac:dyDescent="0.2">
      <c r="W71" s="675"/>
      <c r="X71" s="675"/>
      <c r="Y71" s="675"/>
      <c r="Z71" s="675"/>
      <c r="AA71" s="675"/>
      <c r="AB71" s="675"/>
      <c r="AC71" s="675"/>
      <c r="AD71" s="675"/>
      <c r="AE71" s="675"/>
      <c r="AF71" s="675"/>
      <c r="AG71" s="675"/>
      <c r="AH71" s="675"/>
      <c r="AI71" s="675"/>
      <c r="AJ71" s="675"/>
      <c r="AK71" s="675"/>
      <c r="AL71" s="675"/>
      <c r="BS71" s="195"/>
      <c r="BT71" s="253"/>
      <c r="BU71" s="253"/>
      <c r="BV71" s="253"/>
      <c r="BW71" s="147"/>
      <c r="BX71" s="147"/>
    </row>
    <row r="72" spans="23:76" s="160" customFormat="1" ht="15" customHeight="1" x14ac:dyDescent="0.2">
      <c r="W72" s="675"/>
      <c r="X72" s="675"/>
      <c r="Y72" s="675"/>
      <c r="Z72" s="675"/>
      <c r="AA72" s="675"/>
      <c r="AB72" s="675"/>
      <c r="AC72" s="675"/>
      <c r="AD72" s="675"/>
      <c r="AE72" s="675"/>
      <c r="AF72" s="675"/>
      <c r="AG72" s="675"/>
      <c r="AH72" s="675"/>
      <c r="AI72" s="675"/>
      <c r="AJ72" s="675"/>
      <c r="AK72" s="675"/>
      <c r="AL72" s="675"/>
      <c r="BS72" s="195"/>
      <c r="BT72" s="253"/>
      <c r="BU72" s="253"/>
      <c r="BV72" s="253"/>
      <c r="BW72" s="147"/>
      <c r="BX72" s="147"/>
    </row>
    <row r="73" spans="23:76" s="160" customFormat="1" ht="15" customHeight="1" x14ac:dyDescent="0.2">
      <c r="W73" s="675"/>
      <c r="X73" s="675"/>
      <c r="Y73" s="675"/>
      <c r="Z73" s="675"/>
      <c r="AA73" s="675"/>
      <c r="AB73" s="675"/>
      <c r="AC73" s="675"/>
      <c r="AD73" s="675"/>
      <c r="AE73" s="675"/>
      <c r="AF73" s="675"/>
      <c r="AG73" s="675"/>
      <c r="AH73" s="675"/>
      <c r="AI73" s="675"/>
      <c r="AJ73" s="675"/>
      <c r="AK73" s="675"/>
      <c r="AL73" s="675"/>
      <c r="BS73" s="195"/>
      <c r="BT73" s="192"/>
      <c r="BU73" s="192"/>
      <c r="BV73" s="192"/>
      <c r="BW73" s="147"/>
      <c r="BX73" s="147"/>
    </row>
    <row r="74" spans="23:76" s="160" customFormat="1" ht="15" customHeight="1" x14ac:dyDescent="0.2">
      <c r="W74" s="675"/>
      <c r="X74" s="675"/>
      <c r="Y74" s="675"/>
      <c r="Z74" s="675"/>
      <c r="AA74" s="675"/>
      <c r="AB74" s="675"/>
      <c r="AC74" s="675"/>
      <c r="AD74" s="675"/>
      <c r="AE74" s="675"/>
      <c r="AF74" s="675"/>
      <c r="AG74" s="675"/>
      <c r="AH74" s="675"/>
      <c r="AI74" s="675"/>
      <c r="AJ74" s="675"/>
      <c r="AK74" s="675"/>
      <c r="AL74" s="675"/>
      <c r="BS74" s="195"/>
      <c r="BT74" s="193"/>
      <c r="BU74" s="193"/>
      <c r="BV74" s="193"/>
      <c r="BW74" s="147"/>
      <c r="BX74" s="147"/>
    </row>
    <row r="75" spans="23:76" s="160" customFormat="1" ht="15" customHeight="1" x14ac:dyDescent="0.2">
      <c r="W75" s="675"/>
      <c r="X75" s="675"/>
      <c r="Y75" s="675"/>
      <c r="Z75" s="675"/>
      <c r="AA75" s="675"/>
      <c r="AB75" s="675"/>
      <c r="AC75" s="675"/>
      <c r="AD75" s="675"/>
      <c r="AE75" s="675"/>
      <c r="AF75" s="675"/>
      <c r="AG75" s="675"/>
      <c r="AH75" s="675"/>
      <c r="AI75" s="675"/>
      <c r="AJ75" s="675"/>
      <c r="AK75" s="675"/>
      <c r="AL75" s="675"/>
      <c r="BS75" s="195"/>
      <c r="BT75" s="193"/>
      <c r="BU75" s="193"/>
      <c r="BV75" s="193"/>
      <c r="BW75" s="147"/>
      <c r="BX75" s="147"/>
    </row>
    <row r="76" spans="23:76" s="160" customFormat="1" ht="15" customHeight="1" x14ac:dyDescent="0.2">
      <c r="W76" s="675"/>
      <c r="X76" s="675"/>
      <c r="Y76" s="675"/>
      <c r="Z76" s="675"/>
      <c r="AA76" s="675"/>
      <c r="AB76" s="675"/>
      <c r="AC76" s="675"/>
      <c r="AD76" s="675"/>
      <c r="AE76" s="675"/>
      <c r="AF76" s="675"/>
      <c r="AG76" s="675"/>
      <c r="AH76" s="675"/>
      <c r="AI76" s="675"/>
      <c r="AJ76" s="675"/>
      <c r="AK76" s="675"/>
      <c r="AL76" s="675"/>
      <c r="BS76" s="195"/>
      <c r="BT76" s="193"/>
      <c r="BU76" s="193"/>
      <c r="BV76" s="193"/>
      <c r="BW76" s="147"/>
      <c r="BX76" s="147"/>
    </row>
    <row r="77" spans="23:76" s="160" customFormat="1" ht="15" customHeight="1" x14ac:dyDescent="0.2">
      <c r="W77" s="675"/>
      <c r="X77" s="675"/>
      <c r="Y77" s="675"/>
      <c r="Z77" s="675"/>
      <c r="AA77" s="675"/>
      <c r="AB77" s="675"/>
      <c r="AC77" s="675"/>
      <c r="AD77" s="675"/>
      <c r="AE77" s="675"/>
      <c r="AF77" s="675"/>
      <c r="AG77" s="675"/>
      <c r="AH77" s="675"/>
      <c r="AI77" s="675"/>
      <c r="AJ77" s="675"/>
      <c r="AK77" s="675"/>
      <c r="AL77" s="675"/>
      <c r="BS77" s="195"/>
      <c r="BT77" s="253"/>
      <c r="BU77" s="253"/>
      <c r="BV77" s="253"/>
      <c r="BW77" s="147"/>
      <c r="BX77" s="147"/>
    </row>
    <row r="78" spans="23:76" s="160" customFormat="1" ht="15" customHeight="1" x14ac:dyDescent="0.2">
      <c r="W78" s="675"/>
      <c r="X78" s="675"/>
      <c r="Y78" s="675"/>
      <c r="Z78" s="675"/>
      <c r="AA78" s="675"/>
      <c r="AB78" s="675"/>
      <c r="AC78" s="675"/>
      <c r="AD78" s="675"/>
      <c r="AE78" s="675"/>
      <c r="AF78" s="675"/>
      <c r="AG78" s="675"/>
      <c r="AH78" s="675"/>
      <c r="AI78" s="675"/>
      <c r="AJ78" s="675"/>
      <c r="AK78" s="675"/>
      <c r="AL78" s="675"/>
      <c r="BS78" s="195"/>
      <c r="BT78" s="253"/>
      <c r="BU78" s="253"/>
      <c r="BV78" s="253"/>
      <c r="BW78" s="147"/>
      <c r="BX78" s="147"/>
    </row>
    <row r="79" spans="23:76" s="160" customFormat="1" ht="15" customHeight="1" x14ac:dyDescent="0.2">
      <c r="W79" s="675"/>
      <c r="X79" s="675"/>
      <c r="Y79" s="675"/>
      <c r="Z79" s="675"/>
      <c r="AA79" s="675"/>
      <c r="AB79" s="675"/>
      <c r="AC79" s="675"/>
      <c r="AD79" s="675"/>
      <c r="AE79" s="675"/>
      <c r="AF79" s="675"/>
      <c r="AG79" s="675"/>
      <c r="AH79" s="675"/>
      <c r="AI79" s="675"/>
      <c r="AJ79" s="675"/>
      <c r="AK79" s="675"/>
      <c r="AL79" s="675"/>
      <c r="BS79" s="195"/>
      <c r="BT79" s="253"/>
      <c r="BU79" s="253"/>
      <c r="BV79" s="253"/>
      <c r="BW79" s="147"/>
      <c r="BX79" s="147"/>
    </row>
    <row r="80" spans="23:76" s="160" customFormat="1" ht="15" customHeight="1" x14ac:dyDescent="0.2">
      <c r="W80" s="675"/>
      <c r="X80" s="675"/>
      <c r="Y80" s="675"/>
      <c r="Z80" s="675"/>
      <c r="AA80" s="675"/>
      <c r="AB80" s="675"/>
      <c r="AC80" s="675"/>
      <c r="AD80" s="675"/>
      <c r="AE80" s="675"/>
      <c r="AF80" s="675"/>
      <c r="AG80" s="675"/>
      <c r="AH80" s="675"/>
      <c r="AI80" s="675"/>
      <c r="AJ80" s="675"/>
      <c r="AK80" s="675"/>
      <c r="AL80" s="675"/>
      <c r="BS80" s="195"/>
      <c r="BT80" s="192"/>
      <c r="BU80" s="192"/>
      <c r="BV80" s="192"/>
      <c r="BW80" s="147"/>
      <c r="BX80" s="147"/>
    </row>
    <row r="81" spans="23:76" customFormat="1" ht="15" customHeight="1" x14ac:dyDescent="0.2">
      <c r="W81" s="627"/>
      <c r="X81" s="627"/>
      <c r="Y81" s="627"/>
      <c r="Z81" s="627"/>
      <c r="AA81" s="627"/>
      <c r="AB81" s="627"/>
      <c r="AC81" s="627"/>
      <c r="AD81" s="627"/>
      <c r="AE81" s="627"/>
      <c r="AF81" s="627"/>
      <c r="AG81" s="627"/>
      <c r="AH81" s="627"/>
      <c r="AI81" s="627"/>
      <c r="AJ81" s="627"/>
      <c r="AK81" s="627"/>
      <c r="AL81" s="627"/>
      <c r="AN81" s="160"/>
      <c r="AO81" s="160"/>
      <c r="AP81" s="160"/>
      <c r="AQ81" s="160"/>
      <c r="AR81" s="160"/>
      <c r="AS81" s="160"/>
      <c r="AT81" s="160"/>
      <c r="AU81" s="160"/>
      <c r="AV81" s="160"/>
      <c r="AW81" s="160"/>
      <c r="AX81" s="160"/>
      <c r="AY81" s="160"/>
      <c r="AZ81" s="160"/>
      <c r="BA81" s="160"/>
      <c r="BB81" s="160"/>
      <c r="BC81" s="160"/>
      <c r="BD81" s="160"/>
      <c r="BS81" s="195"/>
      <c r="BT81" s="255"/>
      <c r="BU81" s="255"/>
      <c r="BV81" s="255"/>
      <c r="BW81" s="1"/>
      <c r="BX81" s="1"/>
    </row>
    <row r="82" spans="23:76" customFormat="1" ht="15" customHeight="1" x14ac:dyDescent="0.2">
      <c r="W82" s="627"/>
      <c r="X82" s="627"/>
      <c r="Y82" s="627"/>
      <c r="Z82" s="627"/>
      <c r="AA82" s="627"/>
      <c r="AB82" s="627"/>
      <c r="AC82" s="627"/>
      <c r="AD82" s="627"/>
      <c r="AE82" s="627"/>
      <c r="AF82" s="627"/>
      <c r="AG82" s="627"/>
      <c r="AH82" s="627"/>
      <c r="AI82" s="627"/>
      <c r="AJ82" s="627"/>
      <c r="AK82" s="627"/>
      <c r="AL82" s="627"/>
      <c r="AN82" s="160"/>
      <c r="AO82" s="160"/>
      <c r="AP82" s="160"/>
      <c r="AQ82" s="160"/>
      <c r="AR82" s="160"/>
      <c r="AS82" s="160"/>
      <c r="AT82" s="160"/>
      <c r="AU82" s="160"/>
      <c r="AV82" s="160"/>
      <c r="AW82" s="160"/>
      <c r="AX82" s="160"/>
      <c r="AY82" s="160"/>
      <c r="AZ82" s="160"/>
      <c r="BA82" s="160"/>
      <c r="BB82" s="160"/>
      <c r="BC82" s="160"/>
      <c r="BD82" s="160"/>
      <c r="BS82" s="195"/>
      <c r="BT82" s="255"/>
      <c r="BU82" s="255"/>
      <c r="BV82" s="255"/>
      <c r="BW82" s="1"/>
      <c r="BX82" s="1"/>
    </row>
    <row r="83" spans="23:76" customFormat="1" ht="15" customHeight="1" x14ac:dyDescent="0.2">
      <c r="W83" s="627"/>
      <c r="X83" s="627"/>
      <c r="Y83" s="627"/>
      <c r="Z83" s="627"/>
      <c r="AA83" s="627"/>
      <c r="AB83" s="627"/>
      <c r="AC83" s="627"/>
      <c r="AD83" s="627"/>
      <c r="AE83" s="627"/>
      <c r="AF83" s="627"/>
      <c r="AG83" s="627"/>
      <c r="AH83" s="627"/>
      <c r="AI83" s="627"/>
      <c r="AJ83" s="627"/>
      <c r="AK83" s="627"/>
      <c r="AL83" s="627"/>
      <c r="AN83" s="160"/>
      <c r="AO83" s="160"/>
      <c r="AP83" s="160"/>
      <c r="AQ83" s="160"/>
      <c r="AR83" s="160"/>
      <c r="AS83" s="160"/>
      <c r="AT83" s="160"/>
      <c r="AU83" s="160"/>
      <c r="AV83" s="160"/>
      <c r="AW83" s="160"/>
      <c r="AX83" s="160"/>
      <c r="AY83" s="160"/>
      <c r="AZ83" s="160"/>
      <c r="BA83" s="160"/>
      <c r="BB83" s="160"/>
      <c r="BC83" s="160"/>
      <c r="BD83" s="160"/>
      <c r="BS83" s="195"/>
      <c r="BT83" s="255"/>
      <c r="BU83" s="255"/>
      <c r="BV83" s="255"/>
      <c r="BW83" s="1"/>
      <c r="BX83" s="1"/>
    </row>
    <row r="84" spans="23:76" customFormat="1" ht="15" customHeight="1" x14ac:dyDescent="0.2">
      <c r="W84" s="627"/>
      <c r="X84" s="627"/>
      <c r="Y84" s="627"/>
      <c r="Z84" s="627"/>
      <c r="AA84" s="627"/>
      <c r="AB84" s="627"/>
      <c r="AC84" s="627"/>
      <c r="AD84" s="627"/>
      <c r="AE84" s="627"/>
      <c r="AF84" s="627"/>
      <c r="AG84" s="627"/>
      <c r="AH84" s="627"/>
      <c r="AI84" s="627"/>
      <c r="AJ84" s="627"/>
      <c r="AK84" s="627"/>
      <c r="AL84" s="627"/>
      <c r="AN84" s="160"/>
      <c r="AO84" s="160"/>
      <c r="AP84" s="160"/>
      <c r="AQ84" s="160"/>
      <c r="AR84" s="160"/>
      <c r="AS84" s="160"/>
      <c r="AT84" s="160"/>
      <c r="AU84" s="160"/>
      <c r="AV84" s="160"/>
      <c r="AW84" s="160"/>
      <c r="AX84" s="160"/>
      <c r="AY84" s="160"/>
      <c r="AZ84" s="160"/>
      <c r="BA84" s="160"/>
      <c r="BB84" s="160"/>
      <c r="BC84" s="160"/>
      <c r="BD84" s="160"/>
      <c r="BS84" s="195"/>
      <c r="BT84" s="255"/>
      <c r="BU84" s="255"/>
      <c r="BV84" s="255"/>
      <c r="BW84" s="1"/>
      <c r="BX84" s="1"/>
    </row>
    <row r="85" spans="23:76" customFormat="1" ht="15" customHeight="1" x14ac:dyDescent="0.2">
      <c r="W85" s="627"/>
      <c r="X85" s="627"/>
      <c r="Y85" s="627"/>
      <c r="Z85" s="627"/>
      <c r="AA85" s="627"/>
      <c r="AB85" s="627"/>
      <c r="AC85" s="627"/>
      <c r="AD85" s="627"/>
      <c r="AE85" s="627"/>
      <c r="AF85" s="627"/>
      <c r="AG85" s="627"/>
      <c r="AH85" s="627"/>
      <c r="AI85" s="627"/>
      <c r="AJ85" s="627"/>
      <c r="AK85" s="627"/>
      <c r="AL85" s="627"/>
      <c r="AN85" s="160"/>
      <c r="AO85" s="160"/>
      <c r="AP85" s="160"/>
      <c r="AQ85" s="160"/>
      <c r="AR85" s="160"/>
      <c r="AS85" s="160"/>
      <c r="AT85" s="160"/>
      <c r="AU85" s="160"/>
      <c r="AV85" s="160"/>
      <c r="AW85" s="160"/>
      <c r="AX85" s="160"/>
      <c r="AY85" s="160"/>
      <c r="AZ85" s="160"/>
      <c r="BA85" s="160"/>
      <c r="BB85" s="160"/>
      <c r="BC85" s="160"/>
      <c r="BD85" s="160"/>
      <c r="BS85" s="195"/>
      <c r="BT85" s="255"/>
      <c r="BU85" s="255"/>
      <c r="BV85" s="255"/>
      <c r="BW85" s="1"/>
      <c r="BX85" s="1"/>
    </row>
    <row r="86" spans="23:76" customFormat="1" ht="15" customHeight="1" x14ac:dyDescent="0.2">
      <c r="W86" s="627"/>
      <c r="X86" s="627"/>
      <c r="Y86" s="627"/>
      <c r="Z86" s="627"/>
      <c r="AA86" s="627"/>
      <c r="AB86" s="627"/>
      <c r="AC86" s="627"/>
      <c r="AD86" s="627"/>
      <c r="AE86" s="627"/>
      <c r="AF86" s="627"/>
      <c r="AG86" s="627"/>
      <c r="AH86" s="627"/>
      <c r="AI86" s="627"/>
      <c r="AJ86" s="627"/>
      <c r="AK86" s="627"/>
      <c r="AL86" s="627"/>
      <c r="AN86" s="160"/>
      <c r="AO86" s="160"/>
      <c r="AP86" s="160"/>
      <c r="AQ86" s="160"/>
      <c r="AR86" s="160"/>
      <c r="AS86" s="160"/>
      <c r="AT86" s="160"/>
      <c r="AU86" s="160"/>
      <c r="AV86" s="160"/>
      <c r="AW86" s="160"/>
      <c r="AX86" s="160"/>
      <c r="AY86" s="160"/>
      <c r="AZ86" s="160"/>
      <c r="BA86" s="160"/>
      <c r="BB86" s="160"/>
      <c r="BC86" s="160"/>
      <c r="BD86" s="160"/>
      <c r="BS86" s="195"/>
      <c r="BT86" s="192"/>
      <c r="BU86" s="192"/>
      <c r="BV86" s="192"/>
      <c r="BW86" s="1"/>
      <c r="BX86" s="1"/>
    </row>
    <row r="87" spans="23:76" customFormat="1" ht="15" customHeight="1" x14ac:dyDescent="0.2">
      <c r="W87" s="627"/>
      <c r="X87" s="627"/>
      <c r="Y87" s="627"/>
      <c r="Z87" s="627"/>
      <c r="AA87" s="627"/>
      <c r="AB87" s="627"/>
      <c r="AC87" s="627"/>
      <c r="AD87" s="627"/>
      <c r="AE87" s="627"/>
      <c r="AF87" s="627"/>
      <c r="AG87" s="627"/>
      <c r="AH87" s="627"/>
      <c r="AI87" s="627"/>
      <c r="AJ87" s="627"/>
      <c r="AK87" s="627"/>
      <c r="AL87" s="627"/>
      <c r="AN87" s="160"/>
      <c r="AO87" s="160"/>
      <c r="AP87" s="160"/>
      <c r="AQ87" s="160"/>
      <c r="AR87" s="160"/>
      <c r="AS87" s="160"/>
      <c r="AT87" s="160"/>
      <c r="AU87" s="160"/>
      <c r="AV87" s="160"/>
      <c r="AW87" s="160"/>
      <c r="AX87" s="160"/>
      <c r="AY87" s="160"/>
      <c r="AZ87" s="160"/>
      <c r="BA87" s="160"/>
      <c r="BB87" s="160"/>
      <c r="BC87" s="160"/>
      <c r="BD87" s="160"/>
      <c r="BS87" s="195"/>
      <c r="BT87" s="255"/>
      <c r="BU87" s="255"/>
      <c r="BV87" s="255"/>
      <c r="BW87" s="1"/>
      <c r="BX87" s="1"/>
    </row>
    <row r="88" spans="23:76" customFormat="1" ht="15" customHeight="1" x14ac:dyDescent="0.2">
      <c r="W88" s="627"/>
      <c r="X88" s="627"/>
      <c r="Y88" s="627"/>
      <c r="Z88" s="627"/>
      <c r="AA88" s="627"/>
      <c r="AB88" s="627"/>
      <c r="AC88" s="627"/>
      <c r="AD88" s="627"/>
      <c r="AE88" s="627"/>
      <c r="AF88" s="627"/>
      <c r="AG88" s="627"/>
      <c r="AH88" s="627"/>
      <c r="AI88" s="627"/>
      <c r="AJ88" s="627"/>
      <c r="AK88" s="627"/>
      <c r="AL88" s="627"/>
      <c r="AN88" s="160"/>
      <c r="AO88" s="160"/>
      <c r="AP88" s="160"/>
      <c r="AQ88" s="160"/>
      <c r="AR88" s="160"/>
      <c r="AS88" s="160"/>
      <c r="AT88" s="160"/>
      <c r="AU88" s="160"/>
      <c r="AV88" s="160"/>
      <c r="AW88" s="160"/>
      <c r="AX88" s="160"/>
      <c r="AY88" s="160"/>
      <c r="AZ88" s="160"/>
      <c r="BA88" s="160"/>
      <c r="BB88" s="160"/>
      <c r="BC88" s="160"/>
      <c r="BD88" s="160"/>
      <c r="BS88" s="195"/>
      <c r="BT88" s="192"/>
      <c r="BU88" s="192"/>
      <c r="BV88" s="192"/>
      <c r="BW88" s="1"/>
      <c r="BX88" s="1"/>
    </row>
    <row r="89" spans="23:76" customFormat="1" ht="15" customHeight="1" x14ac:dyDescent="0.2">
      <c r="W89" s="627"/>
      <c r="X89" s="627"/>
      <c r="Y89" s="627"/>
      <c r="Z89" s="627"/>
      <c r="AA89" s="627"/>
      <c r="AB89" s="627"/>
      <c r="AC89" s="627"/>
      <c r="AD89" s="627"/>
      <c r="AE89" s="627"/>
      <c r="AF89" s="627"/>
      <c r="AG89" s="627"/>
      <c r="AH89" s="627"/>
      <c r="AI89" s="627"/>
      <c r="AJ89" s="627"/>
      <c r="AK89" s="627"/>
      <c r="AL89" s="627"/>
      <c r="AN89" s="160"/>
      <c r="AO89" s="160"/>
      <c r="AP89" s="160"/>
      <c r="AQ89" s="160"/>
      <c r="AR89" s="160"/>
      <c r="AS89" s="160"/>
      <c r="AT89" s="160"/>
      <c r="AU89" s="160"/>
      <c r="AV89" s="160"/>
      <c r="AW89" s="160"/>
      <c r="AX89" s="160"/>
      <c r="AY89" s="160"/>
      <c r="AZ89" s="160"/>
      <c r="BA89" s="160"/>
      <c r="BB89" s="160"/>
      <c r="BC89" s="160"/>
      <c r="BD89" s="160"/>
      <c r="BS89" s="195"/>
      <c r="BT89" s="192"/>
      <c r="BU89" s="192"/>
      <c r="BV89" s="192"/>
      <c r="BW89" s="1"/>
      <c r="BX89" s="1"/>
    </row>
    <row r="90" spans="23:76" customFormat="1" ht="15" customHeight="1" x14ac:dyDescent="0.2">
      <c r="W90" s="627"/>
      <c r="X90" s="627"/>
      <c r="Y90" s="627"/>
      <c r="Z90" s="627"/>
      <c r="AA90" s="627"/>
      <c r="AB90" s="627"/>
      <c r="AC90" s="627"/>
      <c r="AD90" s="627"/>
      <c r="AE90" s="627"/>
      <c r="AF90" s="627"/>
      <c r="AG90" s="627"/>
      <c r="AH90" s="627"/>
      <c r="AI90" s="627"/>
      <c r="AJ90" s="627"/>
      <c r="AK90" s="627"/>
      <c r="AL90" s="627"/>
      <c r="AN90" s="160"/>
      <c r="AO90" s="160"/>
      <c r="AP90" s="160"/>
      <c r="AQ90" s="160"/>
      <c r="AR90" s="160"/>
      <c r="AS90" s="160"/>
      <c r="AT90" s="160"/>
      <c r="AU90" s="160"/>
      <c r="AV90" s="160"/>
      <c r="AW90" s="160"/>
      <c r="AX90" s="160"/>
      <c r="AY90" s="160"/>
      <c r="AZ90" s="160"/>
      <c r="BA90" s="160"/>
      <c r="BB90" s="160"/>
      <c r="BC90" s="160"/>
      <c r="BD90" s="160"/>
      <c r="BS90" s="195"/>
      <c r="BT90" s="255"/>
      <c r="BU90" s="255"/>
      <c r="BV90" s="255"/>
      <c r="BW90" s="1"/>
      <c r="BX90" s="1"/>
    </row>
    <row r="91" spans="23:76" customFormat="1" ht="15" customHeight="1" x14ac:dyDescent="0.2">
      <c r="W91" s="627"/>
      <c r="X91" s="627"/>
      <c r="Y91" s="627"/>
      <c r="Z91" s="627"/>
      <c r="AA91" s="627"/>
      <c r="AB91" s="627"/>
      <c r="AC91" s="627"/>
      <c r="AD91" s="627"/>
      <c r="AE91" s="627"/>
      <c r="AF91" s="627"/>
      <c r="AG91" s="627"/>
      <c r="AH91" s="627"/>
      <c r="AI91" s="627"/>
      <c r="AJ91" s="627"/>
      <c r="AK91" s="627"/>
      <c r="AL91" s="627"/>
      <c r="AN91" s="160"/>
      <c r="AO91" s="160"/>
      <c r="AP91" s="160"/>
      <c r="AQ91" s="160"/>
      <c r="AR91" s="160"/>
      <c r="AS91" s="160"/>
      <c r="AT91" s="160"/>
      <c r="AU91" s="160"/>
      <c r="AV91" s="160"/>
      <c r="AW91" s="160"/>
      <c r="AX91" s="160"/>
      <c r="AY91" s="160"/>
      <c r="AZ91" s="160"/>
      <c r="BA91" s="160"/>
      <c r="BB91" s="160"/>
      <c r="BC91" s="160"/>
      <c r="BD91" s="160"/>
      <c r="BS91" s="195"/>
      <c r="BT91" s="253"/>
      <c r="BU91" s="253"/>
      <c r="BV91" s="253"/>
      <c r="BW91" s="1"/>
      <c r="BX91" s="1"/>
    </row>
    <row r="92" spans="23:76" customFormat="1" ht="15" customHeight="1" x14ac:dyDescent="0.2">
      <c r="W92" s="627"/>
      <c r="X92" s="627"/>
      <c r="Y92" s="627"/>
      <c r="Z92" s="627"/>
      <c r="AA92" s="627"/>
      <c r="AB92" s="627"/>
      <c r="AC92" s="627"/>
      <c r="AD92" s="627"/>
      <c r="AE92" s="627"/>
      <c r="AF92" s="627"/>
      <c r="AG92" s="627"/>
      <c r="AH92" s="627"/>
      <c r="AI92" s="627"/>
      <c r="AJ92" s="627"/>
      <c r="AK92" s="627"/>
      <c r="AL92" s="627"/>
      <c r="AN92" s="160"/>
      <c r="AO92" s="160"/>
      <c r="AP92" s="160"/>
      <c r="AQ92" s="160"/>
      <c r="AR92" s="160"/>
      <c r="AS92" s="160"/>
      <c r="AT92" s="160"/>
      <c r="AU92" s="160"/>
      <c r="AV92" s="160"/>
      <c r="AW92" s="160"/>
      <c r="AX92" s="160"/>
      <c r="AY92" s="160"/>
      <c r="AZ92" s="160"/>
      <c r="BA92" s="160"/>
      <c r="BB92" s="160"/>
      <c r="BC92" s="160"/>
      <c r="BD92" s="160"/>
      <c r="BS92" s="195"/>
      <c r="BT92" s="192"/>
      <c r="BU92" s="192"/>
      <c r="BV92" s="192"/>
      <c r="BW92" s="1"/>
      <c r="BX92" s="1"/>
    </row>
    <row r="93" spans="23:76" customFormat="1" ht="15" customHeight="1" x14ac:dyDescent="0.2">
      <c r="W93" s="627"/>
      <c r="X93" s="627"/>
      <c r="Y93" s="627"/>
      <c r="Z93" s="627"/>
      <c r="AA93" s="627"/>
      <c r="AB93" s="627"/>
      <c r="AC93" s="627"/>
      <c r="AD93" s="627"/>
      <c r="AE93" s="627"/>
      <c r="AF93" s="627"/>
      <c r="AG93" s="627"/>
      <c r="AH93" s="627"/>
      <c r="AI93" s="627"/>
      <c r="AJ93" s="627"/>
      <c r="AK93" s="627"/>
      <c r="AL93" s="627"/>
      <c r="AN93" s="160"/>
      <c r="AO93" s="160"/>
      <c r="AP93" s="160"/>
      <c r="AQ93" s="160"/>
      <c r="AR93" s="160"/>
      <c r="AS93" s="160"/>
      <c r="AT93" s="160"/>
      <c r="AU93" s="160"/>
      <c r="AV93" s="160"/>
      <c r="AW93" s="160"/>
      <c r="AX93" s="160"/>
      <c r="AY93" s="160"/>
      <c r="AZ93" s="160"/>
      <c r="BA93" s="160"/>
      <c r="BB93" s="160"/>
      <c r="BC93" s="160"/>
      <c r="BD93" s="160"/>
      <c r="BS93" s="195"/>
      <c r="BT93" s="255"/>
      <c r="BU93" s="255"/>
      <c r="BV93" s="255"/>
      <c r="BW93" s="1"/>
      <c r="BX93" s="1"/>
    </row>
    <row r="94" spans="23:76" customFormat="1" ht="15" customHeight="1" x14ac:dyDescent="0.2">
      <c r="W94" s="627"/>
      <c r="X94" s="627"/>
      <c r="Y94" s="627"/>
      <c r="Z94" s="627"/>
      <c r="AA94" s="627"/>
      <c r="AB94" s="627"/>
      <c r="AC94" s="627"/>
      <c r="AD94" s="627"/>
      <c r="AE94" s="627"/>
      <c r="AF94" s="627"/>
      <c r="AG94" s="627"/>
      <c r="AH94" s="627"/>
      <c r="AI94" s="627"/>
      <c r="AJ94" s="627"/>
      <c r="AK94" s="627"/>
      <c r="AL94" s="627"/>
      <c r="AN94" s="160"/>
      <c r="AO94" s="160"/>
      <c r="AP94" s="160"/>
      <c r="AQ94" s="160"/>
      <c r="AR94" s="160"/>
      <c r="AS94" s="160"/>
      <c r="AT94" s="160"/>
      <c r="AU94" s="160"/>
      <c r="AV94" s="160"/>
      <c r="AW94" s="160"/>
      <c r="AX94" s="160"/>
      <c r="AY94" s="160"/>
      <c r="AZ94" s="160"/>
      <c r="BA94" s="160"/>
      <c r="BB94" s="160"/>
      <c r="BC94" s="160"/>
      <c r="BD94" s="160"/>
      <c r="BS94" s="195"/>
      <c r="BT94" s="192"/>
      <c r="BU94" s="192"/>
      <c r="BV94" s="192"/>
      <c r="BW94" s="1"/>
      <c r="BX94" s="1"/>
    </row>
    <row r="95" spans="23:76" customFormat="1" ht="15" customHeight="1" x14ac:dyDescent="0.2">
      <c r="W95" s="627"/>
      <c r="X95" s="627"/>
      <c r="Y95" s="627"/>
      <c r="Z95" s="627"/>
      <c r="AA95" s="627"/>
      <c r="AB95" s="627"/>
      <c r="AC95" s="627"/>
      <c r="AD95" s="627"/>
      <c r="AE95" s="627"/>
      <c r="AF95" s="627"/>
      <c r="AG95" s="627"/>
      <c r="AH95" s="627"/>
      <c r="AI95" s="627"/>
      <c r="AJ95" s="627"/>
      <c r="AK95" s="627"/>
      <c r="AL95" s="627"/>
      <c r="AN95" s="160"/>
      <c r="AO95" s="160"/>
      <c r="AP95" s="160"/>
      <c r="AQ95" s="160"/>
      <c r="AR95" s="160"/>
      <c r="AS95" s="160"/>
      <c r="AT95" s="160"/>
      <c r="AU95" s="160"/>
      <c r="AV95" s="160"/>
      <c r="AW95" s="160"/>
      <c r="AX95" s="160"/>
      <c r="AY95" s="160"/>
      <c r="AZ95" s="160"/>
      <c r="BA95" s="160"/>
      <c r="BB95" s="160"/>
      <c r="BC95" s="160"/>
      <c r="BD95" s="160"/>
      <c r="BS95" s="195"/>
      <c r="BT95" s="192"/>
      <c r="BU95" s="192"/>
      <c r="BV95" s="192"/>
      <c r="BW95" s="1"/>
      <c r="BX95" s="1"/>
    </row>
    <row r="96" spans="23:76" customFormat="1" ht="15" customHeight="1" x14ac:dyDescent="0.2">
      <c r="W96" s="627"/>
      <c r="X96" s="627"/>
      <c r="Y96" s="627"/>
      <c r="Z96" s="627"/>
      <c r="AA96" s="627"/>
      <c r="AB96" s="627"/>
      <c r="AC96" s="627"/>
      <c r="AD96" s="627"/>
      <c r="AE96" s="627"/>
      <c r="AF96" s="627"/>
      <c r="AG96" s="627"/>
      <c r="AH96" s="627"/>
      <c r="AI96" s="627"/>
      <c r="AJ96" s="627"/>
      <c r="AK96" s="627"/>
      <c r="AL96" s="627"/>
      <c r="AN96" s="160"/>
      <c r="AO96" s="160"/>
      <c r="AP96" s="160"/>
      <c r="AQ96" s="160"/>
      <c r="AR96" s="160"/>
      <c r="AS96" s="160"/>
      <c r="AT96" s="160"/>
      <c r="AU96" s="160"/>
      <c r="AV96" s="160"/>
      <c r="AW96" s="160"/>
      <c r="AX96" s="160"/>
      <c r="AY96" s="160"/>
      <c r="AZ96" s="160"/>
      <c r="BA96" s="160"/>
      <c r="BB96" s="160"/>
      <c r="BC96" s="160"/>
      <c r="BD96" s="160"/>
      <c r="BS96" s="195"/>
      <c r="BT96" s="255"/>
      <c r="BU96" s="255"/>
      <c r="BV96" s="255"/>
      <c r="BW96" s="1"/>
      <c r="BX96" s="1"/>
    </row>
    <row r="97" spans="23:76" customFormat="1" ht="15" customHeight="1" x14ac:dyDescent="0.2">
      <c r="W97" s="627"/>
      <c r="X97" s="627"/>
      <c r="Y97" s="627"/>
      <c r="Z97" s="627"/>
      <c r="AA97" s="627"/>
      <c r="AB97" s="627"/>
      <c r="AC97" s="627"/>
      <c r="AD97" s="627"/>
      <c r="AE97" s="627"/>
      <c r="AF97" s="627"/>
      <c r="AG97" s="627"/>
      <c r="AH97" s="627"/>
      <c r="AI97" s="627"/>
      <c r="AJ97" s="627"/>
      <c r="AK97" s="627"/>
      <c r="AL97" s="627"/>
      <c r="AN97" s="160"/>
      <c r="AO97" s="160"/>
      <c r="AP97" s="160"/>
      <c r="AQ97" s="160"/>
      <c r="AR97" s="160"/>
      <c r="AS97" s="160"/>
      <c r="AT97" s="160"/>
      <c r="AU97" s="160"/>
      <c r="AV97" s="160"/>
      <c r="AW97" s="160"/>
      <c r="AX97" s="160"/>
      <c r="AY97" s="160"/>
      <c r="AZ97" s="160"/>
      <c r="BA97" s="160"/>
      <c r="BB97" s="160"/>
      <c r="BC97" s="160"/>
      <c r="BD97" s="160"/>
      <c r="BS97" s="195"/>
      <c r="BT97" s="255"/>
      <c r="BU97" s="255"/>
      <c r="BV97" s="255"/>
      <c r="BW97" s="1"/>
      <c r="BX97" s="1"/>
    </row>
    <row r="98" spans="23:76" customFormat="1" ht="15" customHeight="1" x14ac:dyDescent="0.2">
      <c r="W98" s="627"/>
      <c r="X98" s="627"/>
      <c r="Y98" s="627"/>
      <c r="Z98" s="627"/>
      <c r="AA98" s="627"/>
      <c r="AB98" s="627"/>
      <c r="AC98" s="627"/>
      <c r="AD98" s="627"/>
      <c r="AE98" s="627"/>
      <c r="AF98" s="627"/>
      <c r="AG98" s="627"/>
      <c r="AH98" s="627"/>
      <c r="AI98" s="627"/>
      <c r="AJ98" s="627"/>
      <c r="AK98" s="627"/>
      <c r="AL98" s="627"/>
      <c r="AN98" s="160"/>
      <c r="AO98" s="160"/>
      <c r="AP98" s="160"/>
      <c r="AQ98" s="160"/>
      <c r="AR98" s="160"/>
      <c r="AS98" s="160"/>
      <c r="AT98" s="160"/>
      <c r="AU98" s="160"/>
      <c r="AV98" s="160"/>
      <c r="AW98" s="160"/>
      <c r="AX98" s="160"/>
      <c r="AY98" s="160"/>
      <c r="AZ98" s="160"/>
      <c r="BA98" s="160"/>
      <c r="BB98" s="160"/>
      <c r="BC98" s="160"/>
      <c r="BD98" s="160"/>
      <c r="BS98" s="195"/>
      <c r="BT98" s="192"/>
      <c r="BU98" s="192"/>
      <c r="BV98" s="192"/>
      <c r="BW98" s="1"/>
      <c r="BX98" s="1"/>
    </row>
    <row r="99" spans="23:76" customFormat="1" ht="15" customHeight="1" x14ac:dyDescent="0.2">
      <c r="W99" s="627"/>
      <c r="X99" s="627"/>
      <c r="Y99" s="627"/>
      <c r="Z99" s="627"/>
      <c r="AA99" s="627"/>
      <c r="AB99" s="627"/>
      <c r="AC99" s="627"/>
      <c r="AD99" s="627"/>
      <c r="AE99" s="627"/>
      <c r="AF99" s="627"/>
      <c r="AG99" s="627"/>
      <c r="AH99" s="627"/>
      <c r="AI99" s="627"/>
      <c r="AJ99" s="627"/>
      <c r="AK99" s="627"/>
      <c r="AL99" s="627"/>
      <c r="AN99" s="160"/>
      <c r="AO99" s="160"/>
      <c r="AP99" s="160"/>
      <c r="AQ99" s="160"/>
      <c r="AR99" s="160"/>
      <c r="AS99" s="160"/>
      <c r="AT99" s="160"/>
      <c r="AU99" s="160"/>
      <c r="AV99" s="160"/>
      <c r="AW99" s="160"/>
      <c r="AX99" s="160"/>
      <c r="AY99" s="160"/>
      <c r="AZ99" s="160"/>
      <c r="BA99" s="160"/>
      <c r="BB99" s="160"/>
      <c r="BC99" s="160"/>
      <c r="BD99" s="160"/>
      <c r="BS99" s="195"/>
      <c r="BT99" s="193"/>
      <c r="BU99" s="193"/>
      <c r="BV99" s="193"/>
      <c r="BW99" s="1"/>
      <c r="BX99" s="1"/>
    </row>
    <row r="100" spans="23:76" customFormat="1" ht="15" customHeight="1" x14ac:dyDescent="0.2">
      <c r="W100" s="627"/>
      <c r="X100" s="627"/>
      <c r="Y100" s="627"/>
      <c r="Z100" s="627"/>
      <c r="AA100" s="627"/>
      <c r="AB100" s="627"/>
      <c r="AC100" s="627"/>
      <c r="AD100" s="627"/>
      <c r="AE100" s="627"/>
      <c r="AF100" s="627"/>
      <c r="AG100" s="627"/>
      <c r="AH100" s="627"/>
      <c r="AI100" s="627"/>
      <c r="AJ100" s="627"/>
      <c r="AK100" s="627"/>
      <c r="AL100" s="627"/>
      <c r="AN100" s="160"/>
      <c r="AO100" s="160"/>
      <c r="AP100" s="160"/>
      <c r="AQ100" s="160"/>
      <c r="AR100" s="160"/>
      <c r="AS100" s="160"/>
      <c r="AT100" s="160"/>
      <c r="AU100" s="160"/>
      <c r="AV100" s="160"/>
      <c r="AW100" s="160"/>
      <c r="AX100" s="160"/>
      <c r="AY100" s="160"/>
      <c r="AZ100" s="160"/>
      <c r="BA100" s="160"/>
      <c r="BB100" s="160"/>
      <c r="BC100" s="160"/>
      <c r="BD100" s="160"/>
      <c r="BS100" s="195"/>
      <c r="BT100" s="253"/>
      <c r="BU100" s="253"/>
      <c r="BV100" s="253"/>
      <c r="BW100" s="1"/>
      <c r="BX100" s="1"/>
    </row>
    <row r="101" spans="23:76" customFormat="1" ht="15" customHeight="1" x14ac:dyDescent="0.2">
      <c r="W101" s="627"/>
      <c r="X101" s="627"/>
      <c r="Y101" s="627"/>
      <c r="Z101" s="627"/>
      <c r="AA101" s="627"/>
      <c r="AB101" s="627"/>
      <c r="AC101" s="627"/>
      <c r="AD101" s="627"/>
      <c r="AE101" s="627"/>
      <c r="AF101" s="627"/>
      <c r="AG101" s="627"/>
      <c r="AH101" s="627"/>
      <c r="AI101" s="627"/>
      <c r="AJ101" s="627"/>
      <c r="AK101" s="627"/>
      <c r="AL101" s="627"/>
      <c r="AN101" s="160"/>
      <c r="AO101" s="160"/>
      <c r="AP101" s="160"/>
      <c r="AQ101" s="160"/>
      <c r="AR101" s="160"/>
      <c r="AS101" s="160"/>
      <c r="AT101" s="160"/>
      <c r="AU101" s="160"/>
      <c r="AV101" s="160"/>
      <c r="AW101" s="160"/>
      <c r="AX101" s="160"/>
      <c r="AY101" s="160"/>
      <c r="AZ101" s="160"/>
      <c r="BA101" s="160"/>
      <c r="BB101" s="160"/>
      <c r="BC101" s="160"/>
      <c r="BD101" s="160"/>
      <c r="BS101" s="195"/>
      <c r="BT101" s="192"/>
      <c r="BU101" s="192"/>
      <c r="BV101" s="192"/>
      <c r="BW101" s="1"/>
      <c r="BX101" s="1"/>
    </row>
    <row r="102" spans="23:76" customFormat="1" ht="15" customHeight="1" x14ac:dyDescent="0.2">
      <c r="W102" s="627"/>
      <c r="X102" s="627"/>
      <c r="Y102" s="627"/>
      <c r="Z102" s="627"/>
      <c r="AA102" s="627"/>
      <c r="AB102" s="627"/>
      <c r="AC102" s="627"/>
      <c r="AD102" s="627"/>
      <c r="AE102" s="627"/>
      <c r="AF102" s="627"/>
      <c r="AG102" s="627"/>
      <c r="AH102" s="627"/>
      <c r="AI102" s="627"/>
      <c r="AJ102" s="627"/>
      <c r="AK102" s="627"/>
      <c r="AL102" s="627"/>
      <c r="AN102" s="160"/>
      <c r="AO102" s="160"/>
      <c r="AP102" s="160"/>
      <c r="AQ102" s="160"/>
      <c r="AR102" s="160"/>
      <c r="AS102" s="160"/>
      <c r="AT102" s="160"/>
      <c r="AU102" s="160"/>
      <c r="AV102" s="160"/>
      <c r="AW102" s="160"/>
      <c r="AX102" s="160"/>
      <c r="AY102" s="160"/>
      <c r="AZ102" s="160"/>
      <c r="BA102" s="160"/>
      <c r="BB102" s="160"/>
      <c r="BC102" s="160"/>
      <c r="BD102" s="160"/>
      <c r="BS102" s="195"/>
      <c r="BT102" s="193"/>
      <c r="BU102" s="193"/>
      <c r="BV102" s="193"/>
      <c r="BW102" s="1"/>
      <c r="BX102" s="1"/>
    </row>
    <row r="103" spans="23:76" customFormat="1" ht="15" customHeight="1" x14ac:dyDescent="0.2">
      <c r="W103" s="627"/>
      <c r="X103" s="627"/>
      <c r="Y103" s="627"/>
      <c r="Z103" s="627"/>
      <c r="AA103" s="627"/>
      <c r="AB103" s="627"/>
      <c r="AC103" s="627"/>
      <c r="AD103" s="627"/>
      <c r="AE103" s="627"/>
      <c r="AF103" s="627"/>
      <c r="AG103" s="627"/>
      <c r="AH103" s="627"/>
      <c r="AI103" s="627"/>
      <c r="AJ103" s="627"/>
      <c r="AK103" s="627"/>
      <c r="AL103" s="627"/>
      <c r="AN103" s="160"/>
      <c r="AO103" s="160"/>
      <c r="AP103" s="160"/>
      <c r="AQ103" s="160"/>
      <c r="AR103" s="160"/>
      <c r="AS103" s="160"/>
      <c r="AT103" s="160"/>
      <c r="AU103" s="160"/>
      <c r="AV103" s="160"/>
      <c r="AW103" s="160"/>
      <c r="AX103" s="160"/>
      <c r="AY103" s="160"/>
      <c r="AZ103" s="160"/>
      <c r="BA103" s="160"/>
      <c r="BB103" s="160"/>
      <c r="BC103" s="160"/>
      <c r="BD103" s="160"/>
      <c r="BS103" s="195"/>
      <c r="BT103" s="253"/>
      <c r="BU103" s="253"/>
      <c r="BV103" s="253"/>
      <c r="BW103" s="1"/>
      <c r="BX103" s="1"/>
    </row>
    <row r="104" spans="23:76" customFormat="1" ht="15" customHeight="1" x14ac:dyDescent="0.2">
      <c r="W104" s="627"/>
      <c r="X104" s="627"/>
      <c r="Y104" s="627"/>
      <c r="Z104" s="627"/>
      <c r="AA104" s="627"/>
      <c r="AB104" s="627"/>
      <c r="AC104" s="627"/>
      <c r="AD104" s="627"/>
      <c r="AE104" s="627"/>
      <c r="AF104" s="627"/>
      <c r="AG104" s="627"/>
      <c r="AH104" s="627"/>
      <c r="AI104" s="627"/>
      <c r="AJ104" s="627"/>
      <c r="AK104" s="627"/>
      <c r="AL104" s="627"/>
      <c r="AN104" s="160"/>
      <c r="AO104" s="160"/>
      <c r="AP104" s="160"/>
      <c r="AQ104" s="160"/>
      <c r="AR104" s="160"/>
      <c r="AS104" s="160"/>
      <c r="AT104" s="160"/>
      <c r="AU104" s="160"/>
      <c r="AV104" s="160"/>
      <c r="AW104" s="160"/>
      <c r="AX104" s="160"/>
      <c r="AY104" s="160"/>
      <c r="AZ104" s="160"/>
      <c r="BA104" s="160"/>
      <c r="BB104" s="160"/>
      <c r="BC104" s="160"/>
      <c r="BD104" s="160"/>
      <c r="BS104" s="195"/>
      <c r="BT104" s="192"/>
      <c r="BU104" s="192"/>
      <c r="BV104" s="192"/>
      <c r="BW104" s="1"/>
      <c r="BX104" s="1"/>
    </row>
    <row r="105" spans="23:76" customFormat="1" ht="15" customHeight="1" x14ac:dyDescent="0.2">
      <c r="W105" s="627"/>
      <c r="X105" s="627"/>
      <c r="Y105" s="627"/>
      <c r="Z105" s="627"/>
      <c r="AA105" s="627"/>
      <c r="AB105" s="627"/>
      <c r="AC105" s="627"/>
      <c r="AD105" s="627"/>
      <c r="AE105" s="627"/>
      <c r="AF105" s="627"/>
      <c r="AG105" s="627"/>
      <c r="AH105" s="627"/>
      <c r="AI105" s="627"/>
      <c r="AJ105" s="627"/>
      <c r="AK105" s="627"/>
      <c r="AL105" s="627"/>
      <c r="AN105" s="160"/>
      <c r="AO105" s="160"/>
      <c r="AP105" s="160"/>
      <c r="AQ105" s="160"/>
      <c r="AR105" s="160"/>
      <c r="AS105" s="160"/>
      <c r="AT105" s="160"/>
      <c r="AU105" s="160"/>
      <c r="AV105" s="160"/>
      <c r="AW105" s="160"/>
      <c r="AX105" s="160"/>
      <c r="AY105" s="160"/>
      <c r="AZ105" s="160"/>
      <c r="BA105" s="160"/>
      <c r="BB105" s="160"/>
      <c r="BC105" s="160"/>
      <c r="BD105" s="160"/>
      <c r="BS105" s="195"/>
      <c r="BT105" s="193"/>
      <c r="BU105" s="193"/>
      <c r="BV105" s="193"/>
      <c r="BW105" s="1"/>
      <c r="BX105" s="1"/>
    </row>
    <row r="106" spans="23:76" customFormat="1" ht="15" customHeight="1" x14ac:dyDescent="0.2">
      <c r="W106" s="627"/>
      <c r="X106" s="627"/>
      <c r="Y106" s="627"/>
      <c r="Z106" s="627"/>
      <c r="AA106" s="627"/>
      <c r="AB106" s="627"/>
      <c r="AC106" s="627"/>
      <c r="AD106" s="627"/>
      <c r="AE106" s="627"/>
      <c r="AF106" s="627"/>
      <c r="AG106" s="627"/>
      <c r="AH106" s="627"/>
      <c r="AI106" s="627"/>
      <c r="AJ106" s="627"/>
      <c r="AK106" s="627"/>
      <c r="AL106" s="627"/>
      <c r="AN106" s="160"/>
      <c r="AO106" s="160"/>
      <c r="AP106" s="160"/>
      <c r="AQ106" s="160"/>
      <c r="AR106" s="160"/>
      <c r="AS106" s="160"/>
      <c r="AT106" s="160"/>
      <c r="AU106" s="160"/>
      <c r="AV106" s="160"/>
      <c r="AW106" s="160"/>
      <c r="AX106" s="160"/>
      <c r="AY106" s="160"/>
      <c r="AZ106" s="160"/>
      <c r="BA106" s="160"/>
      <c r="BB106" s="160"/>
      <c r="BC106" s="160"/>
      <c r="BD106" s="160"/>
      <c r="BS106" s="195"/>
      <c r="BT106" s="253"/>
      <c r="BU106" s="253"/>
      <c r="BV106" s="253"/>
      <c r="BW106" s="1"/>
      <c r="BX106" s="1"/>
    </row>
    <row r="107" spans="23:76" customFormat="1" ht="15" customHeight="1" x14ac:dyDescent="0.2">
      <c r="W107" s="627"/>
      <c r="X107" s="627"/>
      <c r="Y107" s="627"/>
      <c r="Z107" s="627"/>
      <c r="AA107" s="627"/>
      <c r="AB107" s="627"/>
      <c r="AC107" s="627"/>
      <c r="AD107" s="627"/>
      <c r="AE107" s="627"/>
      <c r="AF107" s="627"/>
      <c r="AG107" s="627"/>
      <c r="AH107" s="627"/>
      <c r="AI107" s="627"/>
      <c r="AJ107" s="627"/>
      <c r="AK107" s="627"/>
      <c r="AL107" s="627"/>
      <c r="AN107" s="160"/>
      <c r="AO107" s="160"/>
      <c r="AP107" s="160"/>
      <c r="AQ107" s="160"/>
      <c r="AR107" s="160"/>
      <c r="AS107" s="160"/>
      <c r="AT107" s="160"/>
      <c r="AU107" s="160"/>
      <c r="AV107" s="160"/>
      <c r="AW107" s="160"/>
      <c r="AX107" s="160"/>
      <c r="AY107" s="160"/>
      <c r="AZ107" s="160"/>
      <c r="BA107" s="160"/>
      <c r="BB107" s="160"/>
      <c r="BC107" s="160"/>
      <c r="BD107" s="160"/>
      <c r="BS107" s="195"/>
      <c r="BT107" s="192"/>
      <c r="BU107" s="192"/>
      <c r="BV107" s="192"/>
      <c r="BW107" s="1"/>
      <c r="BX107" s="1"/>
    </row>
    <row r="108" spans="23:76" customFormat="1" ht="15" customHeight="1" x14ac:dyDescent="0.2">
      <c r="W108" s="627"/>
      <c r="X108" s="627"/>
      <c r="Y108" s="627"/>
      <c r="Z108" s="627"/>
      <c r="AA108" s="627"/>
      <c r="AB108" s="627"/>
      <c r="AC108" s="627"/>
      <c r="AD108" s="627"/>
      <c r="AE108" s="627"/>
      <c r="AF108" s="627"/>
      <c r="AG108" s="627"/>
      <c r="AH108" s="627"/>
      <c r="AI108" s="627"/>
      <c r="AJ108" s="627"/>
      <c r="AK108" s="627"/>
      <c r="AL108" s="627"/>
      <c r="AN108" s="160"/>
      <c r="AO108" s="160"/>
      <c r="AP108" s="160"/>
      <c r="AQ108" s="160"/>
      <c r="AR108" s="160"/>
      <c r="AS108" s="160"/>
      <c r="AT108" s="160"/>
      <c r="AU108" s="160"/>
      <c r="AV108" s="160"/>
      <c r="AW108" s="160"/>
      <c r="AX108" s="160"/>
      <c r="AY108" s="160"/>
      <c r="AZ108" s="160"/>
      <c r="BA108" s="160"/>
      <c r="BB108" s="160"/>
      <c r="BC108" s="160"/>
      <c r="BD108" s="160"/>
      <c r="BS108" s="195"/>
      <c r="BT108" s="192"/>
      <c r="BU108" s="192"/>
      <c r="BV108" s="192"/>
      <c r="BW108" s="1"/>
      <c r="BX108" s="1"/>
    </row>
    <row r="109" spans="23:76" customFormat="1" ht="15" customHeight="1" x14ac:dyDescent="0.2">
      <c r="W109" s="627"/>
      <c r="X109" s="627"/>
      <c r="Y109" s="627"/>
      <c r="Z109" s="627"/>
      <c r="AA109" s="627"/>
      <c r="AB109" s="627"/>
      <c r="AC109" s="627"/>
      <c r="AD109" s="627"/>
      <c r="AE109" s="627"/>
      <c r="AF109" s="627"/>
      <c r="AG109" s="627"/>
      <c r="AH109" s="627"/>
      <c r="AI109" s="627"/>
      <c r="AJ109" s="627"/>
      <c r="AK109" s="627"/>
      <c r="AL109" s="627"/>
      <c r="AN109" s="160"/>
      <c r="AO109" s="160"/>
      <c r="AP109" s="160"/>
      <c r="AQ109" s="160"/>
      <c r="AR109" s="160"/>
      <c r="AS109" s="160"/>
      <c r="AT109" s="160"/>
      <c r="AU109" s="160"/>
      <c r="AV109" s="160"/>
      <c r="AW109" s="160"/>
      <c r="AX109" s="160"/>
      <c r="AY109" s="160"/>
      <c r="AZ109" s="160"/>
      <c r="BA109" s="160"/>
      <c r="BB109" s="160"/>
      <c r="BC109" s="160"/>
      <c r="BD109" s="160"/>
      <c r="BS109" s="195"/>
      <c r="BT109" s="193"/>
      <c r="BU109" s="193"/>
      <c r="BV109" s="193"/>
      <c r="BW109" s="1"/>
      <c r="BX109" s="1"/>
    </row>
    <row r="110" spans="23:76" customFormat="1" ht="15" customHeight="1" x14ac:dyDescent="0.2">
      <c r="W110" s="627"/>
      <c r="X110" s="627"/>
      <c r="Y110" s="627"/>
      <c r="Z110" s="627"/>
      <c r="AA110" s="627"/>
      <c r="AB110" s="627"/>
      <c r="AC110" s="627"/>
      <c r="AD110" s="627"/>
      <c r="AE110" s="627"/>
      <c r="AF110" s="627"/>
      <c r="AG110" s="627"/>
      <c r="AH110" s="627"/>
      <c r="AI110" s="627"/>
      <c r="AJ110" s="627"/>
      <c r="AK110" s="627"/>
      <c r="AL110" s="627"/>
      <c r="AN110" s="160"/>
      <c r="AO110" s="160"/>
      <c r="AP110" s="160"/>
      <c r="AQ110" s="160"/>
      <c r="AR110" s="160"/>
      <c r="AS110" s="160"/>
      <c r="AT110" s="160"/>
      <c r="AU110" s="160"/>
      <c r="AV110" s="160"/>
      <c r="AW110" s="160"/>
      <c r="AX110" s="160"/>
      <c r="AY110" s="160"/>
      <c r="AZ110" s="160"/>
      <c r="BA110" s="160"/>
      <c r="BB110" s="160"/>
      <c r="BC110" s="160"/>
      <c r="BD110" s="160"/>
      <c r="BS110" s="195"/>
      <c r="BT110" s="193"/>
      <c r="BU110" s="193"/>
      <c r="BV110" s="193"/>
      <c r="BW110" s="1"/>
      <c r="BX110" s="1"/>
    </row>
    <row r="111" spans="23:76" customFormat="1" ht="15" customHeight="1" x14ac:dyDescent="0.2">
      <c r="W111" s="627"/>
      <c r="X111" s="627"/>
      <c r="Y111" s="627"/>
      <c r="Z111" s="627"/>
      <c r="AA111" s="627"/>
      <c r="AB111" s="627"/>
      <c r="AC111" s="627"/>
      <c r="AD111" s="627"/>
      <c r="AE111" s="627"/>
      <c r="AF111" s="627"/>
      <c r="AG111" s="627"/>
      <c r="AH111" s="627"/>
      <c r="AI111" s="627"/>
      <c r="AJ111" s="627"/>
      <c r="AK111" s="627"/>
      <c r="AL111" s="627"/>
      <c r="AN111" s="160"/>
      <c r="AO111" s="160"/>
      <c r="AP111" s="160"/>
      <c r="AQ111" s="160"/>
      <c r="AR111" s="160"/>
      <c r="AS111" s="160"/>
      <c r="AT111" s="160"/>
      <c r="AU111" s="160"/>
      <c r="AV111" s="160"/>
      <c r="AW111" s="160"/>
      <c r="AX111" s="160"/>
      <c r="AY111" s="160"/>
      <c r="AZ111" s="160"/>
      <c r="BA111" s="160"/>
      <c r="BB111" s="160"/>
      <c r="BC111" s="160"/>
      <c r="BD111" s="160"/>
      <c r="BS111" s="195"/>
      <c r="BT111" s="193"/>
      <c r="BU111" s="193"/>
      <c r="BV111" s="193"/>
      <c r="BW111" s="1"/>
      <c r="BX111" s="1"/>
    </row>
    <row r="112" spans="23:76" customFormat="1" ht="15" customHeight="1" x14ac:dyDescent="0.2">
      <c r="W112" s="627"/>
      <c r="X112" s="627"/>
      <c r="Y112" s="627"/>
      <c r="Z112" s="627"/>
      <c r="AA112" s="627"/>
      <c r="AB112" s="627"/>
      <c r="AC112" s="627"/>
      <c r="AD112" s="627"/>
      <c r="AE112" s="627"/>
      <c r="AF112" s="627"/>
      <c r="AG112" s="627"/>
      <c r="AH112" s="627"/>
      <c r="AI112" s="627"/>
      <c r="AJ112" s="627"/>
      <c r="AK112" s="627"/>
      <c r="AL112" s="627"/>
      <c r="AN112" s="160"/>
      <c r="AO112" s="160"/>
      <c r="AP112" s="160"/>
      <c r="AQ112" s="160"/>
      <c r="AR112" s="160"/>
      <c r="AS112" s="160"/>
      <c r="AT112" s="160"/>
      <c r="AU112" s="160"/>
      <c r="AV112" s="160"/>
      <c r="AW112" s="160"/>
      <c r="AX112" s="160"/>
      <c r="AY112" s="160"/>
      <c r="AZ112" s="160"/>
      <c r="BA112" s="160"/>
      <c r="BB112" s="160"/>
      <c r="BC112" s="160"/>
      <c r="BD112" s="160"/>
      <c r="BS112" s="195"/>
      <c r="BT112" s="253"/>
      <c r="BU112" s="253"/>
      <c r="BV112" s="253"/>
      <c r="BW112" s="1"/>
      <c r="BX112" s="1"/>
    </row>
    <row r="113" spans="23:76" customFormat="1" ht="15" customHeight="1" x14ac:dyDescent="0.2">
      <c r="W113" s="627"/>
      <c r="X113" s="627"/>
      <c r="Y113" s="627"/>
      <c r="Z113" s="627"/>
      <c r="AA113" s="627"/>
      <c r="AB113" s="627"/>
      <c r="AC113" s="627"/>
      <c r="AD113" s="627"/>
      <c r="AE113" s="627"/>
      <c r="AF113" s="627"/>
      <c r="AG113" s="627"/>
      <c r="AH113" s="627"/>
      <c r="AI113" s="627"/>
      <c r="AJ113" s="627"/>
      <c r="AK113" s="627"/>
      <c r="AL113" s="627"/>
      <c r="AN113" s="160"/>
      <c r="AO113" s="160"/>
      <c r="AP113" s="160"/>
      <c r="AQ113" s="160"/>
      <c r="AR113" s="160"/>
      <c r="AS113" s="160"/>
      <c r="AT113" s="160"/>
      <c r="AU113" s="160"/>
      <c r="AV113" s="160"/>
      <c r="AW113" s="160"/>
      <c r="AX113" s="160"/>
      <c r="AY113" s="160"/>
      <c r="AZ113" s="160"/>
      <c r="BA113" s="160"/>
      <c r="BB113" s="160"/>
      <c r="BC113" s="160"/>
      <c r="BD113" s="160"/>
      <c r="BS113" s="195"/>
      <c r="BT113" s="253"/>
      <c r="BU113" s="253"/>
      <c r="BV113" s="253"/>
      <c r="BW113" s="1"/>
      <c r="BX113" s="1"/>
    </row>
    <row r="114" spans="23:76" customFormat="1" ht="15" customHeight="1" x14ac:dyDescent="0.2">
      <c r="W114" s="627"/>
      <c r="X114" s="627"/>
      <c r="Y114" s="627"/>
      <c r="Z114" s="627"/>
      <c r="AA114" s="627"/>
      <c r="AB114" s="627"/>
      <c r="AC114" s="627"/>
      <c r="AD114" s="627"/>
      <c r="AE114" s="627"/>
      <c r="AF114" s="627"/>
      <c r="AG114" s="627"/>
      <c r="AH114" s="627"/>
      <c r="AI114" s="627"/>
      <c r="AJ114" s="627"/>
      <c r="AK114" s="627"/>
      <c r="AL114" s="627"/>
      <c r="AN114" s="160"/>
      <c r="AO114" s="160"/>
      <c r="AP114" s="160"/>
      <c r="AQ114" s="160"/>
      <c r="AR114" s="160"/>
      <c r="AS114" s="160"/>
      <c r="AT114" s="160"/>
      <c r="AU114" s="160"/>
      <c r="AV114" s="160"/>
      <c r="AW114" s="160"/>
      <c r="AX114" s="160"/>
      <c r="AY114" s="160"/>
      <c r="AZ114" s="160"/>
      <c r="BA114" s="160"/>
      <c r="BB114" s="160"/>
      <c r="BC114" s="160"/>
      <c r="BD114" s="160"/>
      <c r="BS114" s="195"/>
      <c r="BT114" s="192"/>
      <c r="BU114" s="192"/>
      <c r="BV114" s="192"/>
      <c r="BW114" s="1"/>
      <c r="BX114" s="1"/>
    </row>
    <row r="115" spans="23:76" customFormat="1" ht="15" customHeight="1" x14ac:dyDescent="0.2">
      <c r="W115" s="627"/>
      <c r="X115" s="627"/>
      <c r="Y115" s="627"/>
      <c r="Z115" s="627"/>
      <c r="AA115" s="627"/>
      <c r="AB115" s="627"/>
      <c r="AC115" s="627"/>
      <c r="AD115" s="627"/>
      <c r="AE115" s="627"/>
      <c r="AF115" s="627"/>
      <c r="AG115" s="627"/>
      <c r="AH115" s="627"/>
      <c r="AI115" s="627"/>
      <c r="AJ115" s="627"/>
      <c r="AK115" s="627"/>
      <c r="AL115" s="627"/>
      <c r="AN115" s="160"/>
      <c r="AO115" s="160"/>
      <c r="AP115" s="160"/>
      <c r="AQ115" s="160"/>
      <c r="AR115" s="160"/>
      <c r="AS115" s="160"/>
      <c r="AT115" s="160"/>
      <c r="AU115" s="160"/>
      <c r="AV115" s="160"/>
      <c r="AW115" s="160"/>
      <c r="AX115" s="160"/>
      <c r="AY115" s="160"/>
      <c r="AZ115" s="160"/>
      <c r="BA115" s="160"/>
      <c r="BB115" s="160"/>
      <c r="BC115" s="160"/>
      <c r="BD115" s="160"/>
      <c r="BS115" s="195"/>
      <c r="BT115" s="192"/>
      <c r="BU115" s="192"/>
      <c r="BV115" s="192"/>
      <c r="BW115" s="1"/>
      <c r="BX115" s="1"/>
    </row>
    <row r="116" spans="23:76" customFormat="1" ht="15" customHeight="1" x14ac:dyDescent="0.2">
      <c r="W116" s="627"/>
      <c r="X116" s="627"/>
      <c r="Y116" s="627"/>
      <c r="Z116" s="627"/>
      <c r="AA116" s="627"/>
      <c r="AB116" s="627"/>
      <c r="AC116" s="627"/>
      <c r="AD116" s="627"/>
      <c r="AE116" s="627"/>
      <c r="AF116" s="627"/>
      <c r="AG116" s="627"/>
      <c r="AH116" s="627"/>
      <c r="AI116" s="627"/>
      <c r="AJ116" s="627"/>
      <c r="AK116" s="627"/>
      <c r="AL116" s="627"/>
      <c r="AN116" s="160"/>
      <c r="AO116" s="160"/>
      <c r="AP116" s="160"/>
      <c r="AQ116" s="160"/>
      <c r="AR116" s="160"/>
      <c r="AS116" s="160"/>
      <c r="AT116" s="160"/>
      <c r="AU116" s="160"/>
      <c r="AV116" s="160"/>
      <c r="AW116" s="160"/>
      <c r="AX116" s="160"/>
      <c r="AY116" s="160"/>
      <c r="AZ116" s="160"/>
      <c r="BA116" s="160"/>
      <c r="BB116" s="160"/>
      <c r="BC116" s="160"/>
      <c r="BD116" s="160"/>
      <c r="BS116" s="195"/>
      <c r="BT116" s="193"/>
      <c r="BU116" s="193"/>
      <c r="BV116" s="193"/>
      <c r="BW116" s="1"/>
      <c r="BX116" s="1"/>
    </row>
    <row r="117" spans="23:76" customFormat="1" ht="15" customHeight="1" x14ac:dyDescent="0.2">
      <c r="W117" s="627"/>
      <c r="X117" s="627"/>
      <c r="Y117" s="627"/>
      <c r="Z117" s="627"/>
      <c r="AA117" s="627"/>
      <c r="AB117" s="627"/>
      <c r="AC117" s="627"/>
      <c r="AD117" s="627"/>
      <c r="AE117" s="627"/>
      <c r="AF117" s="627"/>
      <c r="AG117" s="627"/>
      <c r="AH117" s="627"/>
      <c r="AI117" s="627"/>
      <c r="AJ117" s="627"/>
      <c r="AK117" s="627"/>
      <c r="AL117" s="627"/>
      <c r="AN117" s="160"/>
      <c r="AO117" s="160"/>
      <c r="AP117" s="160"/>
      <c r="AQ117" s="160"/>
      <c r="AR117" s="160"/>
      <c r="AS117" s="160"/>
      <c r="AT117" s="160"/>
      <c r="AU117" s="160"/>
      <c r="AV117" s="160"/>
      <c r="AW117" s="160"/>
      <c r="AX117" s="160"/>
      <c r="AY117" s="160"/>
      <c r="AZ117" s="160"/>
      <c r="BA117" s="160"/>
      <c r="BB117" s="160"/>
      <c r="BC117" s="160"/>
      <c r="BD117" s="160"/>
      <c r="BS117" s="195"/>
      <c r="BT117" s="193"/>
      <c r="BU117" s="193"/>
      <c r="BV117" s="193"/>
      <c r="BW117" s="1"/>
      <c r="BX117" s="1"/>
    </row>
    <row r="118" spans="23:76" customFormat="1" ht="15" customHeight="1" x14ac:dyDescent="0.2">
      <c r="W118" s="627"/>
      <c r="X118" s="627"/>
      <c r="Y118" s="627"/>
      <c r="Z118" s="627"/>
      <c r="AA118" s="627"/>
      <c r="AB118" s="627"/>
      <c r="AC118" s="627"/>
      <c r="AD118" s="627"/>
      <c r="AE118" s="627"/>
      <c r="AF118" s="627"/>
      <c r="AG118" s="627"/>
      <c r="AH118" s="627"/>
      <c r="AI118" s="627"/>
      <c r="AJ118" s="627"/>
      <c r="AK118" s="627"/>
      <c r="AL118" s="627"/>
      <c r="AN118" s="160"/>
      <c r="AO118" s="160"/>
      <c r="AP118" s="160"/>
      <c r="AQ118" s="160"/>
      <c r="AR118" s="160"/>
      <c r="AS118" s="160"/>
      <c r="AT118" s="160"/>
      <c r="AU118" s="160"/>
      <c r="AV118" s="160"/>
      <c r="AW118" s="160"/>
      <c r="AX118" s="160"/>
      <c r="AY118" s="160"/>
      <c r="AZ118" s="160"/>
      <c r="BA118" s="160"/>
      <c r="BB118" s="160"/>
      <c r="BC118" s="160"/>
      <c r="BD118" s="160"/>
      <c r="BS118" s="195"/>
      <c r="BT118" s="192"/>
      <c r="BU118" s="192"/>
      <c r="BV118" s="192"/>
      <c r="BW118" s="1"/>
      <c r="BX118" s="1"/>
    </row>
    <row r="119" spans="23:76" customFormat="1" ht="15" customHeight="1" x14ac:dyDescent="0.2">
      <c r="W119" s="627"/>
      <c r="X119" s="627"/>
      <c r="Y119" s="627"/>
      <c r="Z119" s="627"/>
      <c r="AA119" s="627"/>
      <c r="AB119" s="627"/>
      <c r="AC119" s="627"/>
      <c r="AD119" s="627"/>
      <c r="AE119" s="627"/>
      <c r="AF119" s="627"/>
      <c r="AG119" s="627"/>
      <c r="AH119" s="627"/>
      <c r="AI119" s="627"/>
      <c r="AJ119" s="627"/>
      <c r="AK119" s="627"/>
      <c r="AL119" s="627"/>
      <c r="AN119" s="160"/>
      <c r="AO119" s="160"/>
      <c r="AP119" s="160"/>
      <c r="AQ119" s="160"/>
      <c r="AR119" s="160"/>
      <c r="AS119" s="160"/>
      <c r="AT119" s="160"/>
      <c r="AU119" s="160"/>
      <c r="AV119" s="160"/>
      <c r="AW119" s="160"/>
      <c r="AX119" s="160"/>
      <c r="AY119" s="160"/>
      <c r="AZ119" s="160"/>
      <c r="BA119" s="160"/>
      <c r="BB119" s="160"/>
      <c r="BC119" s="160"/>
      <c r="BD119" s="160"/>
      <c r="BS119" s="195"/>
      <c r="BT119" s="193"/>
      <c r="BU119" s="193"/>
      <c r="BV119" s="193"/>
      <c r="BW119" s="1"/>
      <c r="BX119" s="1"/>
    </row>
    <row r="120" spans="23:76" customFormat="1" ht="15" customHeight="1" x14ac:dyDescent="0.2">
      <c r="W120" s="627"/>
      <c r="X120" s="627"/>
      <c r="Y120" s="627"/>
      <c r="Z120" s="627"/>
      <c r="AA120" s="627"/>
      <c r="AB120" s="627"/>
      <c r="AC120" s="627"/>
      <c r="AD120" s="627"/>
      <c r="AE120" s="627"/>
      <c r="AF120" s="627"/>
      <c r="AG120" s="627"/>
      <c r="AH120" s="627"/>
      <c r="AI120" s="627"/>
      <c r="AJ120" s="627"/>
      <c r="AK120" s="627"/>
      <c r="AL120" s="627"/>
      <c r="AN120" s="160"/>
      <c r="AO120" s="160"/>
      <c r="AP120" s="160"/>
      <c r="AQ120" s="160"/>
      <c r="AR120" s="160"/>
      <c r="AS120" s="160"/>
      <c r="AT120" s="160"/>
      <c r="AU120" s="160"/>
      <c r="AV120" s="160"/>
      <c r="AW120" s="160"/>
      <c r="AX120" s="160"/>
      <c r="AY120" s="160"/>
      <c r="AZ120" s="160"/>
      <c r="BA120" s="160"/>
      <c r="BB120" s="160"/>
      <c r="BC120" s="160"/>
      <c r="BD120" s="160"/>
      <c r="BS120" s="195"/>
      <c r="BT120" s="193"/>
      <c r="BU120" s="193"/>
      <c r="BV120" s="193"/>
      <c r="BW120" s="1"/>
      <c r="BX120" s="1"/>
    </row>
    <row r="121" spans="23:76" customFormat="1" ht="15" customHeight="1" x14ac:dyDescent="0.2">
      <c r="W121" s="627"/>
      <c r="X121" s="627"/>
      <c r="Y121" s="627"/>
      <c r="Z121" s="627"/>
      <c r="AA121" s="627"/>
      <c r="AB121" s="627"/>
      <c r="AC121" s="627"/>
      <c r="AD121" s="627"/>
      <c r="AE121" s="627"/>
      <c r="AF121" s="627"/>
      <c r="AG121" s="627"/>
      <c r="AH121" s="627"/>
      <c r="AI121" s="627"/>
      <c r="AJ121" s="627"/>
      <c r="AK121" s="627"/>
      <c r="AL121" s="627"/>
      <c r="AN121" s="160"/>
      <c r="AO121" s="160"/>
      <c r="AP121" s="160"/>
      <c r="AQ121" s="160"/>
      <c r="AR121" s="160"/>
      <c r="AS121" s="160"/>
      <c r="AT121" s="160"/>
      <c r="AU121" s="160"/>
      <c r="AV121" s="160"/>
      <c r="AW121" s="160"/>
      <c r="AX121" s="160"/>
      <c r="AY121" s="160"/>
      <c r="AZ121" s="160"/>
      <c r="BA121" s="160"/>
      <c r="BB121" s="160"/>
      <c r="BC121" s="160"/>
      <c r="BD121" s="160"/>
      <c r="BS121" s="195"/>
      <c r="BT121" s="193"/>
      <c r="BU121" s="193"/>
      <c r="BV121" s="193"/>
      <c r="BW121" s="1"/>
      <c r="BX121" s="1"/>
    </row>
    <row r="122" spans="23:76" customFormat="1" ht="15" customHeight="1" x14ac:dyDescent="0.2">
      <c r="W122" s="627"/>
      <c r="X122" s="627"/>
      <c r="Y122" s="627"/>
      <c r="Z122" s="627"/>
      <c r="AA122" s="627"/>
      <c r="AB122" s="627"/>
      <c r="AC122" s="627"/>
      <c r="AD122" s="627"/>
      <c r="AE122" s="627"/>
      <c r="AF122" s="627"/>
      <c r="AG122" s="627"/>
      <c r="AH122" s="627"/>
      <c r="AI122" s="627"/>
      <c r="AJ122" s="627"/>
      <c r="AK122" s="627"/>
      <c r="AL122" s="627"/>
      <c r="AN122" s="160"/>
      <c r="AO122" s="160"/>
      <c r="AP122" s="160"/>
      <c r="AQ122" s="160"/>
      <c r="AR122" s="160"/>
      <c r="AS122" s="160"/>
      <c r="AT122" s="160"/>
      <c r="AU122" s="160"/>
      <c r="AV122" s="160"/>
      <c r="AW122" s="160"/>
      <c r="AX122" s="160"/>
      <c r="AY122" s="160"/>
      <c r="AZ122" s="160"/>
      <c r="BA122" s="160"/>
      <c r="BB122" s="160"/>
      <c r="BC122" s="160"/>
      <c r="BD122" s="160"/>
      <c r="BS122" s="195"/>
      <c r="BT122" s="192"/>
      <c r="BU122" s="192"/>
      <c r="BV122" s="192"/>
      <c r="BW122" s="1"/>
      <c r="BX122" s="1"/>
    </row>
    <row r="123" spans="23:76" customFormat="1" ht="15" customHeight="1" x14ac:dyDescent="0.2">
      <c r="W123" s="627"/>
      <c r="X123" s="627"/>
      <c r="Y123" s="627"/>
      <c r="Z123" s="627"/>
      <c r="AA123" s="627"/>
      <c r="AB123" s="627"/>
      <c r="AC123" s="627"/>
      <c r="AD123" s="627"/>
      <c r="AE123" s="627"/>
      <c r="AF123" s="627"/>
      <c r="AG123" s="627"/>
      <c r="AH123" s="627"/>
      <c r="AI123" s="627"/>
      <c r="AJ123" s="627"/>
      <c r="AK123" s="627"/>
      <c r="AL123" s="627"/>
      <c r="AN123" s="160"/>
      <c r="AO123" s="160"/>
      <c r="AP123" s="160"/>
      <c r="AQ123" s="160"/>
      <c r="AR123" s="160"/>
      <c r="AS123" s="160"/>
      <c r="AT123" s="160"/>
      <c r="AU123" s="160"/>
      <c r="AV123" s="160"/>
      <c r="AW123" s="160"/>
      <c r="AX123" s="160"/>
      <c r="AY123" s="160"/>
      <c r="AZ123" s="160"/>
      <c r="BA123" s="160"/>
      <c r="BB123" s="160"/>
      <c r="BC123" s="160"/>
      <c r="BD123" s="160"/>
      <c r="BS123" s="195"/>
      <c r="BT123" s="193"/>
      <c r="BU123" s="193"/>
      <c r="BV123" s="193"/>
      <c r="BW123" s="1"/>
      <c r="BX123" s="1"/>
    </row>
    <row r="124" spans="23:76" customFormat="1" ht="15" customHeight="1" x14ac:dyDescent="0.2">
      <c r="W124" s="627"/>
      <c r="X124" s="627"/>
      <c r="Y124" s="627"/>
      <c r="Z124" s="627"/>
      <c r="AA124" s="627"/>
      <c r="AB124" s="627"/>
      <c r="AC124" s="627"/>
      <c r="AD124" s="627"/>
      <c r="AE124" s="627"/>
      <c r="AF124" s="627"/>
      <c r="AG124" s="627"/>
      <c r="AH124" s="627"/>
      <c r="AI124" s="627"/>
      <c r="AJ124" s="627"/>
      <c r="AK124" s="627"/>
      <c r="AL124" s="627"/>
      <c r="AN124" s="160"/>
      <c r="AO124" s="160"/>
      <c r="AP124" s="160"/>
      <c r="AQ124" s="160"/>
      <c r="AR124" s="160"/>
      <c r="AS124" s="160"/>
      <c r="AT124" s="160"/>
      <c r="AU124" s="160"/>
      <c r="AV124" s="160"/>
      <c r="AW124" s="160"/>
      <c r="AX124" s="160"/>
      <c r="AY124" s="160"/>
      <c r="AZ124" s="160"/>
      <c r="BA124" s="160"/>
      <c r="BB124" s="160"/>
      <c r="BC124" s="160"/>
      <c r="BD124" s="160"/>
      <c r="BS124" s="195"/>
      <c r="BT124" s="195"/>
      <c r="BU124" s="195"/>
      <c r="BV124" s="195"/>
      <c r="BW124" s="1"/>
      <c r="BX124" s="1"/>
    </row>
    <row r="125" spans="23:76" customFormat="1" ht="15" customHeight="1" x14ac:dyDescent="0.2">
      <c r="W125" s="627"/>
      <c r="X125" s="627"/>
      <c r="Y125" s="627"/>
      <c r="Z125" s="627"/>
      <c r="AA125" s="627"/>
      <c r="AB125" s="627"/>
      <c r="AC125" s="627"/>
      <c r="AD125" s="627"/>
      <c r="AE125" s="627"/>
      <c r="AF125" s="627"/>
      <c r="AG125" s="627"/>
      <c r="AH125" s="627"/>
      <c r="AI125" s="627"/>
      <c r="AJ125" s="627"/>
      <c r="AK125" s="627"/>
      <c r="AL125" s="627"/>
      <c r="AN125" s="160"/>
      <c r="AO125" s="160"/>
      <c r="AP125" s="160"/>
      <c r="AQ125" s="160"/>
      <c r="AR125" s="160"/>
      <c r="AS125" s="160"/>
      <c r="AT125" s="160"/>
      <c r="AU125" s="160"/>
      <c r="AV125" s="160"/>
      <c r="AW125" s="160"/>
      <c r="AX125" s="160"/>
      <c r="AY125" s="160"/>
      <c r="AZ125" s="160"/>
      <c r="BA125" s="160"/>
      <c r="BB125" s="160"/>
      <c r="BC125" s="160"/>
      <c r="BD125" s="160"/>
      <c r="BS125" s="196"/>
      <c r="BT125" s="196"/>
      <c r="BU125" s="196"/>
      <c r="BV125" s="196"/>
      <c r="BW125" s="1"/>
      <c r="BX125" s="1"/>
    </row>
    <row r="126" spans="23:76" customFormat="1" ht="15" customHeight="1" x14ac:dyDescent="0.2">
      <c r="W126" s="627"/>
      <c r="X126" s="627"/>
      <c r="Y126" s="627"/>
      <c r="Z126" s="627"/>
      <c r="AA126" s="627"/>
      <c r="AB126" s="627"/>
      <c r="AC126" s="627"/>
      <c r="AD126" s="627"/>
      <c r="AE126" s="627"/>
      <c r="AF126" s="627"/>
      <c r="AG126" s="627"/>
      <c r="AH126" s="627"/>
      <c r="AI126" s="627"/>
      <c r="AJ126" s="627"/>
      <c r="AK126" s="627"/>
      <c r="AL126" s="627"/>
      <c r="AN126" s="160"/>
      <c r="AO126" s="160"/>
      <c r="AP126" s="160"/>
      <c r="AQ126" s="160"/>
      <c r="AR126" s="160"/>
      <c r="AS126" s="160"/>
      <c r="AT126" s="160"/>
      <c r="AU126" s="160"/>
      <c r="AV126" s="160"/>
      <c r="AW126" s="160"/>
      <c r="AX126" s="160"/>
      <c r="AY126" s="160"/>
      <c r="AZ126" s="160"/>
      <c r="BA126" s="160"/>
      <c r="BB126" s="160"/>
      <c r="BC126" s="160"/>
      <c r="BD126" s="160"/>
      <c r="BS126" s="236"/>
      <c r="BT126" s="236"/>
      <c r="BU126" s="236"/>
      <c r="BV126" s="233"/>
      <c r="BW126" s="1"/>
      <c r="BX126" s="1"/>
    </row>
    <row r="127" spans="23:76" customFormat="1" ht="15" customHeight="1" x14ac:dyDescent="0.2">
      <c r="W127" s="627"/>
      <c r="X127" s="627"/>
      <c r="Y127" s="627"/>
      <c r="Z127" s="627"/>
      <c r="AA127" s="627"/>
      <c r="AB127" s="627"/>
      <c r="AC127" s="627"/>
      <c r="AD127" s="627"/>
      <c r="AE127" s="627"/>
      <c r="AF127" s="627"/>
      <c r="AG127" s="627"/>
      <c r="AH127" s="627"/>
      <c r="AI127" s="627"/>
      <c r="AJ127" s="627"/>
      <c r="AK127" s="627"/>
      <c r="AL127" s="627"/>
      <c r="AN127" s="160"/>
      <c r="AO127" s="160"/>
      <c r="AP127" s="160"/>
      <c r="AQ127" s="160"/>
      <c r="AR127" s="160"/>
      <c r="AS127" s="160"/>
      <c r="AT127" s="160"/>
      <c r="AU127" s="160"/>
      <c r="AV127" s="160"/>
      <c r="AW127" s="160"/>
      <c r="AX127" s="160"/>
      <c r="AY127" s="160"/>
      <c r="AZ127" s="160"/>
      <c r="BA127" s="160"/>
      <c r="BB127" s="160"/>
      <c r="BC127" s="160"/>
      <c r="BD127" s="160"/>
      <c r="BS127" s="256"/>
      <c r="BT127" s="257"/>
      <c r="BU127" s="257"/>
      <c r="BV127" s="256"/>
      <c r="BW127" s="1"/>
      <c r="BX127" s="1"/>
    </row>
    <row r="128" spans="23:76" customFormat="1" ht="15" customHeight="1" x14ac:dyDescent="0.2">
      <c r="W128" s="627"/>
      <c r="X128" s="627"/>
      <c r="Y128" s="627"/>
      <c r="Z128" s="627"/>
      <c r="AA128" s="627"/>
      <c r="AB128" s="627"/>
      <c r="AC128" s="627"/>
      <c r="AD128" s="627"/>
      <c r="AE128" s="627"/>
      <c r="AF128" s="627"/>
      <c r="AG128" s="627"/>
      <c r="AH128" s="627"/>
      <c r="AI128" s="627"/>
      <c r="AJ128" s="627"/>
      <c r="AK128" s="627"/>
      <c r="AL128" s="627"/>
      <c r="AN128" s="160"/>
      <c r="AO128" s="160"/>
      <c r="AP128" s="160"/>
      <c r="AQ128" s="160"/>
      <c r="AR128" s="160"/>
      <c r="AS128" s="160"/>
      <c r="AT128" s="160"/>
      <c r="AU128" s="160"/>
      <c r="AV128" s="160"/>
      <c r="AW128" s="160"/>
      <c r="AX128" s="160"/>
      <c r="AY128" s="160"/>
      <c r="AZ128" s="160"/>
      <c r="BA128" s="160"/>
      <c r="BB128" s="160"/>
      <c r="BC128" s="160"/>
      <c r="BD128" s="160"/>
      <c r="BS128" s="195"/>
      <c r="BT128" s="195"/>
      <c r="BU128" s="195"/>
      <c r="BV128" s="195"/>
      <c r="BW128" s="1"/>
      <c r="BX128" s="1"/>
    </row>
    <row r="129" spans="23:76" customFormat="1" ht="15" customHeight="1" x14ac:dyDescent="0.2">
      <c r="W129" s="627"/>
      <c r="X129" s="627"/>
      <c r="Y129" s="627"/>
      <c r="Z129" s="627"/>
      <c r="AA129" s="627"/>
      <c r="AB129" s="627"/>
      <c r="AC129" s="627"/>
      <c r="AD129" s="627"/>
      <c r="AE129" s="627"/>
      <c r="AF129" s="627"/>
      <c r="AG129" s="627"/>
      <c r="AH129" s="627"/>
      <c r="AI129" s="627"/>
      <c r="AJ129" s="627"/>
      <c r="AK129" s="627"/>
      <c r="AL129" s="627"/>
      <c r="AN129" s="160"/>
      <c r="AO129" s="160"/>
      <c r="AP129" s="160"/>
      <c r="AQ129" s="160"/>
      <c r="AR129" s="160"/>
      <c r="AS129" s="160"/>
      <c r="AT129" s="160"/>
      <c r="AU129" s="160"/>
      <c r="AV129" s="160"/>
      <c r="AW129" s="160"/>
      <c r="AX129" s="160"/>
      <c r="AY129" s="160"/>
      <c r="AZ129" s="160"/>
      <c r="BA129" s="160"/>
      <c r="BB129" s="160"/>
      <c r="BC129" s="160"/>
      <c r="BD129" s="160"/>
      <c r="BS129" s="195"/>
      <c r="BT129" s="195"/>
      <c r="BU129" s="195"/>
      <c r="BV129" s="195"/>
      <c r="BW129" s="1"/>
      <c r="BX129" s="1"/>
    </row>
    <row r="130" spans="23:76" customFormat="1" ht="15" customHeight="1" x14ac:dyDescent="0.2">
      <c r="W130" s="627"/>
      <c r="X130" s="627"/>
      <c r="Y130" s="627"/>
      <c r="Z130" s="627"/>
      <c r="AA130" s="627"/>
      <c r="AB130" s="627"/>
      <c r="AC130" s="627"/>
      <c r="AD130" s="627"/>
      <c r="AE130" s="627"/>
      <c r="AF130" s="627"/>
      <c r="AG130" s="627"/>
      <c r="AH130" s="627"/>
      <c r="AI130" s="627"/>
      <c r="AJ130" s="627"/>
      <c r="AK130" s="627"/>
      <c r="AL130" s="627"/>
      <c r="AN130" s="160"/>
      <c r="AO130" s="160"/>
      <c r="AP130" s="160"/>
      <c r="AQ130" s="160"/>
      <c r="AR130" s="160"/>
      <c r="AS130" s="160"/>
      <c r="AT130" s="160"/>
      <c r="AU130" s="160"/>
      <c r="AV130" s="160"/>
      <c r="AW130" s="160"/>
      <c r="AX130" s="160"/>
      <c r="AY130" s="160"/>
      <c r="AZ130" s="160"/>
      <c r="BA130" s="160"/>
      <c r="BB130" s="160"/>
      <c r="BC130" s="160"/>
      <c r="BD130" s="160"/>
      <c r="BS130" s="195"/>
      <c r="BT130" s="195"/>
      <c r="BU130" s="195"/>
      <c r="BV130" s="195"/>
      <c r="BW130" s="1"/>
      <c r="BX130" s="1"/>
    </row>
    <row r="131" spans="23:76" customFormat="1" ht="15" customHeight="1" x14ac:dyDescent="0.2">
      <c r="W131" s="627"/>
      <c r="X131" s="627"/>
      <c r="Y131" s="627"/>
      <c r="Z131" s="627"/>
      <c r="AA131" s="627"/>
      <c r="AB131" s="627"/>
      <c r="AC131" s="627"/>
      <c r="AD131" s="627"/>
      <c r="AE131" s="627"/>
      <c r="AF131" s="627"/>
      <c r="AG131" s="627"/>
      <c r="AH131" s="627"/>
      <c r="AI131" s="627"/>
      <c r="AJ131" s="627"/>
      <c r="AK131" s="627"/>
      <c r="AL131" s="627"/>
      <c r="AN131" s="160"/>
      <c r="AO131" s="160"/>
      <c r="AP131" s="160"/>
      <c r="AQ131" s="160"/>
      <c r="AR131" s="160"/>
      <c r="AS131" s="160"/>
      <c r="AT131" s="160"/>
      <c r="AU131" s="160"/>
      <c r="AV131" s="160"/>
      <c r="AW131" s="160"/>
      <c r="AX131" s="160"/>
      <c r="AY131" s="160"/>
      <c r="AZ131" s="160"/>
      <c r="BA131" s="160"/>
      <c r="BB131" s="160"/>
      <c r="BC131" s="160"/>
      <c r="BD131" s="160"/>
      <c r="BS131" s="236"/>
      <c r="BT131" s="236"/>
      <c r="BU131" s="236"/>
      <c r="BV131" s="233"/>
      <c r="BW131" s="1"/>
      <c r="BX131" s="1"/>
    </row>
    <row r="132" spans="23:76" customFormat="1" ht="15" customHeight="1" x14ac:dyDescent="0.2">
      <c r="W132" s="627"/>
      <c r="X132" s="627"/>
      <c r="Y132" s="627"/>
      <c r="Z132" s="627"/>
      <c r="AA132" s="627"/>
      <c r="AB132" s="627"/>
      <c r="AC132" s="627"/>
      <c r="AD132" s="627"/>
      <c r="AE132" s="627"/>
      <c r="AF132" s="627"/>
      <c r="AG132" s="627"/>
      <c r="AH132" s="627"/>
      <c r="AI132" s="627"/>
      <c r="AJ132" s="627"/>
      <c r="AK132" s="627"/>
      <c r="AL132" s="627"/>
      <c r="AN132" s="160"/>
      <c r="AO132" s="160"/>
      <c r="AP132" s="160"/>
      <c r="AQ132" s="160"/>
      <c r="AR132" s="160"/>
      <c r="AS132" s="160"/>
      <c r="AT132" s="160"/>
      <c r="AU132" s="160"/>
      <c r="AV132" s="160"/>
      <c r="AW132" s="160"/>
      <c r="AX132" s="160"/>
      <c r="AY132" s="160"/>
      <c r="AZ132" s="160"/>
      <c r="BA132" s="160"/>
      <c r="BB132" s="160"/>
      <c r="BC132" s="160"/>
      <c r="BD132" s="160"/>
      <c r="BS132" s="256"/>
      <c r="BT132" s="257"/>
      <c r="BU132" s="257"/>
      <c r="BV132" s="195"/>
      <c r="BW132" s="1"/>
      <c r="BX132" s="1"/>
    </row>
    <row r="133" spans="23:76" customFormat="1" ht="15" customHeight="1" x14ac:dyDescent="0.2">
      <c r="W133" s="627"/>
      <c r="X133" s="627"/>
      <c r="Y133" s="627"/>
      <c r="Z133" s="627"/>
      <c r="AA133" s="627"/>
      <c r="AB133" s="627"/>
      <c r="AC133" s="627"/>
      <c r="AD133" s="627"/>
      <c r="AE133" s="627"/>
      <c r="AF133" s="627"/>
      <c r="AG133" s="627"/>
      <c r="AH133" s="627"/>
      <c r="AI133" s="627"/>
      <c r="AJ133" s="627"/>
      <c r="AK133" s="627"/>
      <c r="AL133" s="627"/>
      <c r="AN133" s="160"/>
      <c r="AO133" s="160"/>
      <c r="AP133" s="160"/>
      <c r="AQ133" s="160"/>
      <c r="AR133" s="160"/>
      <c r="AS133" s="160"/>
      <c r="AT133" s="160"/>
      <c r="AU133" s="160"/>
      <c r="AV133" s="160"/>
      <c r="AW133" s="160"/>
      <c r="AX133" s="160"/>
      <c r="AY133" s="160"/>
      <c r="AZ133" s="160"/>
      <c r="BA133" s="160"/>
      <c r="BB133" s="160"/>
      <c r="BC133" s="160"/>
      <c r="BD133" s="160"/>
      <c r="BS133" s="160"/>
      <c r="BT133" s="160"/>
      <c r="BU133" s="160"/>
      <c r="BV133" s="160"/>
      <c r="BX133" s="13"/>
    </row>
    <row r="134" spans="23:76" customFormat="1" ht="15" customHeight="1" x14ac:dyDescent="0.2">
      <c r="W134" s="627"/>
      <c r="X134" s="627"/>
      <c r="Y134" s="627"/>
      <c r="Z134" s="627"/>
      <c r="AA134" s="627"/>
      <c r="AB134" s="627"/>
      <c r="AC134" s="627"/>
      <c r="AD134" s="627"/>
      <c r="AE134" s="627"/>
      <c r="AF134" s="627"/>
      <c r="AG134" s="627"/>
      <c r="AH134" s="627"/>
      <c r="AI134" s="627"/>
      <c r="AJ134" s="627"/>
      <c r="AK134" s="627"/>
      <c r="AL134" s="627"/>
      <c r="AN134" s="160"/>
      <c r="AO134" s="160"/>
      <c r="AP134" s="160"/>
      <c r="AQ134" s="160"/>
      <c r="AR134" s="160"/>
      <c r="AS134" s="160"/>
      <c r="AT134" s="160"/>
      <c r="AU134" s="160"/>
      <c r="AV134" s="160"/>
      <c r="AW134" s="160"/>
      <c r="AX134" s="160"/>
      <c r="AY134" s="160"/>
      <c r="AZ134" s="160"/>
      <c r="BA134" s="160"/>
      <c r="BB134" s="160"/>
      <c r="BC134" s="160"/>
      <c r="BD134" s="160"/>
      <c r="BS134" s="160"/>
      <c r="BT134" s="160"/>
      <c r="BU134" s="160"/>
      <c r="BV134" s="160"/>
      <c r="BX134" s="13"/>
    </row>
    <row r="135" spans="23:76" customFormat="1" ht="15" customHeight="1" x14ac:dyDescent="0.2">
      <c r="W135" s="627"/>
      <c r="X135" s="627"/>
      <c r="Y135" s="627"/>
      <c r="Z135" s="627"/>
      <c r="AA135" s="627"/>
      <c r="AB135" s="627"/>
      <c r="AC135" s="627"/>
      <c r="AD135" s="627"/>
      <c r="AE135" s="627"/>
      <c r="AF135" s="627"/>
      <c r="AG135" s="627"/>
      <c r="AH135" s="627"/>
      <c r="AI135" s="627"/>
      <c r="AJ135" s="627"/>
      <c r="AK135" s="627"/>
      <c r="AL135" s="627"/>
      <c r="AN135" s="160"/>
      <c r="AO135" s="160"/>
      <c r="AP135" s="160"/>
      <c r="AQ135" s="160"/>
      <c r="AR135" s="160"/>
      <c r="AS135" s="160"/>
      <c r="AT135" s="160"/>
      <c r="AU135" s="160"/>
      <c r="AV135" s="160"/>
      <c r="AW135" s="160"/>
      <c r="AX135" s="160"/>
      <c r="AY135" s="160"/>
      <c r="AZ135" s="160"/>
      <c r="BA135" s="160"/>
      <c r="BB135" s="160"/>
      <c r="BC135" s="160"/>
      <c r="BD135" s="160"/>
      <c r="BS135" s="160"/>
      <c r="BT135" s="160"/>
      <c r="BU135" s="160"/>
      <c r="BV135" s="160"/>
      <c r="BX135" s="13"/>
    </row>
    <row r="136" spans="23:76" customFormat="1" x14ac:dyDescent="0.2">
      <c r="W136" s="627"/>
      <c r="X136" s="627"/>
      <c r="Y136" s="627"/>
      <c r="Z136" s="627"/>
      <c r="AA136" s="627"/>
      <c r="AB136" s="627"/>
      <c r="AC136" s="627"/>
      <c r="AD136" s="627"/>
      <c r="AE136" s="627"/>
      <c r="AF136" s="627"/>
      <c r="AG136" s="627"/>
      <c r="AH136" s="627"/>
      <c r="AI136" s="627"/>
      <c r="AJ136" s="627"/>
      <c r="AK136" s="627"/>
      <c r="AL136" s="627"/>
      <c r="AN136" s="160"/>
      <c r="AO136" s="160"/>
      <c r="AP136" s="160"/>
      <c r="AQ136" s="160"/>
      <c r="AR136" s="160"/>
      <c r="AS136" s="160"/>
      <c r="AT136" s="160"/>
      <c r="AU136" s="160"/>
      <c r="AV136" s="160"/>
      <c r="AW136" s="160"/>
      <c r="AX136" s="160"/>
      <c r="AY136" s="160"/>
      <c r="AZ136" s="160"/>
      <c r="BA136" s="160"/>
      <c r="BB136" s="160"/>
      <c r="BC136" s="160"/>
      <c r="BD136" s="160"/>
      <c r="BS136" s="160"/>
      <c r="BT136" s="160"/>
      <c r="BU136" s="160"/>
      <c r="BV136" s="160"/>
      <c r="BX136" s="13"/>
    </row>
    <row r="137" spans="23:76" customFormat="1" x14ac:dyDescent="0.2">
      <c r="W137" s="627"/>
      <c r="X137" s="627"/>
      <c r="Y137" s="627"/>
      <c r="Z137" s="627"/>
      <c r="AA137" s="627"/>
      <c r="AB137" s="627"/>
      <c r="AC137" s="627"/>
      <c r="AD137" s="627"/>
      <c r="AE137" s="627"/>
      <c r="AF137" s="627"/>
      <c r="AG137" s="627"/>
      <c r="AH137" s="627"/>
      <c r="AI137" s="627"/>
      <c r="AJ137" s="627"/>
      <c r="AK137" s="627"/>
      <c r="AL137" s="627"/>
      <c r="AN137" s="160"/>
      <c r="AO137" s="160"/>
      <c r="AP137" s="160"/>
      <c r="AQ137" s="160"/>
      <c r="AR137" s="160"/>
      <c r="AS137" s="160"/>
      <c r="AT137" s="160"/>
      <c r="AU137" s="160"/>
      <c r="AV137" s="160"/>
      <c r="AW137" s="160"/>
      <c r="AX137" s="160"/>
      <c r="AY137" s="160"/>
      <c r="AZ137" s="160"/>
      <c r="BA137" s="160"/>
      <c r="BB137" s="160"/>
      <c r="BC137" s="160"/>
      <c r="BD137" s="160"/>
      <c r="BS137" s="160"/>
      <c r="BT137" s="160"/>
      <c r="BU137" s="160"/>
      <c r="BV137" s="160"/>
      <c r="BX137" s="13"/>
    </row>
    <row r="138" spans="23:76" customFormat="1" x14ac:dyDescent="0.2">
      <c r="W138" s="627"/>
      <c r="X138" s="627"/>
      <c r="Y138" s="627"/>
      <c r="Z138" s="627"/>
      <c r="AA138" s="627"/>
      <c r="AB138" s="627"/>
      <c r="AC138" s="627"/>
      <c r="AD138" s="627"/>
      <c r="AE138" s="627"/>
      <c r="AF138" s="627"/>
      <c r="AG138" s="627"/>
      <c r="AH138" s="627"/>
      <c r="AI138" s="627"/>
      <c r="AJ138" s="627"/>
      <c r="AK138" s="627"/>
      <c r="AL138" s="627"/>
      <c r="AN138" s="160"/>
      <c r="AO138" s="160"/>
      <c r="AP138" s="160"/>
      <c r="AQ138" s="160"/>
      <c r="AR138" s="160"/>
      <c r="AS138" s="160"/>
      <c r="AT138" s="160"/>
      <c r="AU138" s="160"/>
      <c r="AV138" s="160"/>
      <c r="AW138" s="160"/>
      <c r="AX138" s="160"/>
      <c r="AY138" s="160"/>
      <c r="AZ138" s="160"/>
      <c r="BA138" s="160"/>
      <c r="BB138" s="160"/>
      <c r="BC138" s="160"/>
      <c r="BD138" s="160"/>
      <c r="BS138" s="160"/>
      <c r="BT138" s="160"/>
      <c r="BU138" s="160"/>
      <c r="BV138" s="160"/>
      <c r="BX138" s="13"/>
    </row>
    <row r="139" spans="23:76" customFormat="1" x14ac:dyDescent="0.2">
      <c r="W139" s="627"/>
      <c r="X139" s="627"/>
      <c r="Y139" s="627"/>
      <c r="Z139" s="627"/>
      <c r="AA139" s="627"/>
      <c r="AB139" s="627"/>
      <c r="AC139" s="627"/>
      <c r="AD139" s="627"/>
      <c r="AE139" s="627"/>
      <c r="AF139" s="627"/>
      <c r="AG139" s="627"/>
      <c r="AH139" s="627"/>
      <c r="AI139" s="627"/>
      <c r="AJ139" s="627"/>
      <c r="AK139" s="627"/>
      <c r="AL139" s="627"/>
      <c r="AN139" s="160"/>
      <c r="AO139" s="160"/>
      <c r="AP139" s="160"/>
      <c r="AQ139" s="160"/>
      <c r="AR139" s="160"/>
      <c r="AS139" s="160"/>
      <c r="AT139" s="160"/>
      <c r="AU139" s="160"/>
      <c r="AV139" s="160"/>
      <c r="AW139" s="160"/>
      <c r="AX139" s="160"/>
      <c r="AY139" s="160"/>
      <c r="AZ139" s="160"/>
      <c r="BA139" s="160"/>
      <c r="BB139" s="160"/>
      <c r="BC139" s="160"/>
      <c r="BD139" s="160"/>
      <c r="BS139" s="160"/>
      <c r="BT139" s="160"/>
      <c r="BU139" s="160"/>
      <c r="BV139" s="160"/>
      <c r="BX139" s="13"/>
    </row>
    <row r="140" spans="23:76" customFormat="1" x14ac:dyDescent="0.2">
      <c r="W140" s="627"/>
      <c r="X140" s="627"/>
      <c r="Y140" s="627"/>
      <c r="Z140" s="627"/>
      <c r="AA140" s="627"/>
      <c r="AB140" s="627"/>
      <c r="AC140" s="627"/>
      <c r="AD140" s="627"/>
      <c r="AE140" s="627"/>
      <c r="AF140" s="627"/>
      <c r="AG140" s="627"/>
      <c r="AH140" s="627"/>
      <c r="AI140" s="627"/>
      <c r="AJ140" s="627"/>
      <c r="AK140" s="627"/>
      <c r="AL140" s="627"/>
      <c r="AN140" s="160"/>
      <c r="AO140" s="160"/>
      <c r="AP140" s="160"/>
      <c r="AQ140" s="160"/>
      <c r="AR140" s="160"/>
      <c r="AS140" s="160"/>
      <c r="AT140" s="160"/>
      <c r="AU140" s="160"/>
      <c r="AV140" s="160"/>
      <c r="AW140" s="160"/>
      <c r="AX140" s="160"/>
      <c r="AY140" s="160"/>
      <c r="AZ140" s="160"/>
      <c r="BA140" s="160"/>
      <c r="BB140" s="160"/>
      <c r="BC140" s="160"/>
      <c r="BD140" s="160"/>
      <c r="BS140" s="160"/>
      <c r="BT140" s="160"/>
      <c r="BU140" s="160"/>
      <c r="BV140" s="160"/>
      <c r="BX140" s="13"/>
    </row>
    <row r="141" spans="23:76" customFormat="1" x14ac:dyDescent="0.2">
      <c r="W141" s="627"/>
      <c r="X141" s="627"/>
      <c r="Y141" s="627"/>
      <c r="Z141" s="627"/>
      <c r="AA141" s="627"/>
      <c r="AB141" s="627"/>
      <c r="AC141" s="627"/>
      <c r="AD141" s="627"/>
      <c r="AE141" s="627"/>
      <c r="AF141" s="627"/>
      <c r="AG141" s="627"/>
      <c r="AH141" s="627"/>
      <c r="AI141" s="627"/>
      <c r="AJ141" s="627"/>
      <c r="AK141" s="627"/>
      <c r="AL141" s="627"/>
      <c r="AN141" s="160"/>
      <c r="AO141" s="160"/>
      <c r="AP141" s="160"/>
      <c r="AQ141" s="160"/>
      <c r="AR141" s="160"/>
      <c r="AS141" s="160"/>
      <c r="AT141" s="160"/>
      <c r="AU141" s="160"/>
      <c r="AV141" s="160"/>
      <c r="AW141" s="160"/>
      <c r="AX141" s="160"/>
      <c r="AY141" s="160"/>
      <c r="AZ141" s="160"/>
      <c r="BA141" s="160"/>
      <c r="BB141" s="160"/>
      <c r="BC141" s="160"/>
      <c r="BD141" s="160"/>
      <c r="BS141" s="160"/>
      <c r="BT141" s="160"/>
      <c r="BU141" s="160"/>
      <c r="BV141" s="160"/>
      <c r="BX141" s="13"/>
    </row>
    <row r="142" spans="23:76" customFormat="1" x14ac:dyDescent="0.2">
      <c r="W142" s="627"/>
      <c r="X142" s="627"/>
      <c r="Y142" s="627"/>
      <c r="Z142" s="627"/>
      <c r="AA142" s="627"/>
      <c r="AB142" s="627"/>
      <c r="AC142" s="627"/>
      <c r="AD142" s="627"/>
      <c r="AE142" s="627"/>
      <c r="AF142" s="627"/>
      <c r="AG142" s="627"/>
      <c r="AH142" s="627"/>
      <c r="AI142" s="627"/>
      <c r="AJ142" s="627"/>
      <c r="AK142" s="627"/>
      <c r="AL142" s="627"/>
      <c r="AN142" s="160"/>
      <c r="AO142" s="160"/>
      <c r="AP142" s="160"/>
      <c r="AQ142" s="160"/>
      <c r="AR142" s="160"/>
      <c r="AS142" s="160"/>
      <c r="AT142" s="160"/>
      <c r="AU142" s="160"/>
      <c r="AV142" s="160"/>
      <c r="AW142" s="160"/>
      <c r="AX142" s="160"/>
      <c r="AY142" s="160"/>
      <c r="AZ142" s="160"/>
      <c r="BA142" s="160"/>
      <c r="BB142" s="160"/>
      <c r="BC142" s="160"/>
      <c r="BD142" s="160"/>
      <c r="BS142" s="160"/>
      <c r="BT142" s="160"/>
      <c r="BU142" s="160"/>
      <c r="BV142" s="160"/>
      <c r="BX142" s="13"/>
    </row>
    <row r="143" spans="23:76" customFormat="1" x14ac:dyDescent="0.2">
      <c r="W143" s="627"/>
      <c r="X143" s="627"/>
      <c r="Y143" s="627"/>
      <c r="Z143" s="627"/>
      <c r="AA143" s="627"/>
      <c r="AB143" s="627"/>
      <c r="AC143" s="627"/>
      <c r="AD143" s="627"/>
      <c r="AE143" s="627"/>
      <c r="AF143" s="627"/>
      <c r="AG143" s="627"/>
      <c r="AH143" s="627"/>
      <c r="AI143" s="627"/>
      <c r="AJ143" s="627"/>
      <c r="AK143" s="627"/>
      <c r="AL143" s="627"/>
      <c r="AN143" s="160"/>
      <c r="AO143" s="160"/>
      <c r="AP143" s="160"/>
      <c r="AQ143" s="160"/>
      <c r="AR143" s="160"/>
      <c r="AS143" s="160"/>
      <c r="AT143" s="160"/>
      <c r="AU143" s="160"/>
      <c r="AV143" s="160"/>
      <c r="AW143" s="160"/>
      <c r="AX143" s="160"/>
      <c r="AY143" s="160"/>
      <c r="AZ143" s="160"/>
      <c r="BA143" s="160"/>
      <c r="BB143" s="160"/>
      <c r="BC143" s="160"/>
      <c r="BD143" s="160"/>
      <c r="BS143" s="160"/>
      <c r="BT143" s="160"/>
      <c r="BU143" s="160"/>
      <c r="BV143" s="160"/>
      <c r="BX143" s="13"/>
    </row>
    <row r="144" spans="23:76" customFormat="1" x14ac:dyDescent="0.2">
      <c r="W144" s="627"/>
      <c r="X144" s="627"/>
      <c r="Y144" s="627"/>
      <c r="Z144" s="627"/>
      <c r="AA144" s="627"/>
      <c r="AB144" s="627"/>
      <c r="AC144" s="627"/>
      <c r="AD144" s="627"/>
      <c r="AE144" s="627"/>
      <c r="AF144" s="627"/>
      <c r="AG144" s="627"/>
      <c r="AH144" s="627"/>
      <c r="AI144" s="627"/>
      <c r="AJ144" s="627"/>
      <c r="AK144" s="627"/>
      <c r="AL144" s="627"/>
      <c r="AN144" s="160"/>
      <c r="AO144" s="160"/>
      <c r="AP144" s="160"/>
      <c r="AQ144" s="160"/>
      <c r="AR144" s="160"/>
      <c r="AS144" s="160"/>
      <c r="AT144" s="160"/>
      <c r="AU144" s="160"/>
      <c r="AV144" s="160"/>
      <c r="AW144" s="160"/>
      <c r="AX144" s="160"/>
      <c r="AY144" s="160"/>
      <c r="AZ144" s="160"/>
      <c r="BA144" s="160"/>
      <c r="BB144" s="160"/>
      <c r="BC144" s="160"/>
      <c r="BD144" s="160"/>
      <c r="BS144" s="160"/>
      <c r="BT144" s="160"/>
      <c r="BU144" s="160"/>
      <c r="BV144" s="160"/>
      <c r="BX144" s="13"/>
    </row>
    <row r="145" spans="23:76" customFormat="1" x14ac:dyDescent="0.2">
      <c r="W145" s="627"/>
      <c r="X145" s="627"/>
      <c r="Y145" s="627"/>
      <c r="Z145" s="627"/>
      <c r="AA145" s="627"/>
      <c r="AB145" s="627"/>
      <c r="AC145" s="627"/>
      <c r="AD145" s="627"/>
      <c r="AE145" s="627"/>
      <c r="AF145" s="627"/>
      <c r="AG145" s="627"/>
      <c r="AH145" s="627"/>
      <c r="AI145" s="627"/>
      <c r="AJ145" s="627"/>
      <c r="AK145" s="627"/>
      <c r="AL145" s="627"/>
      <c r="AN145" s="160"/>
      <c r="AO145" s="160"/>
      <c r="AP145" s="160"/>
      <c r="AQ145" s="160"/>
      <c r="AR145" s="160"/>
      <c r="AS145" s="160"/>
      <c r="AT145" s="160"/>
      <c r="AU145" s="160"/>
      <c r="AV145" s="160"/>
      <c r="AW145" s="160"/>
      <c r="AX145" s="160"/>
      <c r="AY145" s="160"/>
      <c r="AZ145" s="160"/>
      <c r="BA145" s="160"/>
      <c r="BB145" s="160"/>
      <c r="BC145" s="160"/>
      <c r="BD145" s="160"/>
      <c r="BS145" s="160"/>
      <c r="BT145" s="160"/>
      <c r="BU145" s="160"/>
      <c r="BV145" s="160"/>
      <c r="BX145" s="13"/>
    </row>
    <row r="146" spans="23:76" customFormat="1" x14ac:dyDescent="0.2">
      <c r="W146" s="627"/>
      <c r="X146" s="627"/>
      <c r="Y146" s="627"/>
      <c r="Z146" s="627"/>
      <c r="AA146" s="627"/>
      <c r="AB146" s="627"/>
      <c r="AC146" s="627"/>
      <c r="AD146" s="627"/>
      <c r="AE146" s="627"/>
      <c r="AF146" s="627"/>
      <c r="AG146" s="627"/>
      <c r="AH146" s="627"/>
      <c r="AI146" s="627"/>
      <c r="AJ146" s="627"/>
      <c r="AK146" s="627"/>
      <c r="AL146" s="627"/>
      <c r="AN146" s="160"/>
      <c r="AO146" s="160"/>
      <c r="AP146" s="160"/>
      <c r="AQ146" s="160"/>
      <c r="AR146" s="160"/>
      <c r="AS146" s="160"/>
      <c r="AT146" s="160"/>
      <c r="AU146" s="160"/>
      <c r="AV146" s="160"/>
      <c r="AW146" s="160"/>
      <c r="AX146" s="160"/>
      <c r="AY146" s="160"/>
      <c r="AZ146" s="160"/>
      <c r="BA146" s="160"/>
      <c r="BB146" s="160"/>
      <c r="BC146" s="160"/>
      <c r="BD146" s="160"/>
      <c r="BS146" s="160"/>
      <c r="BT146" s="160"/>
      <c r="BU146" s="160"/>
      <c r="BV146" s="160"/>
      <c r="BX146" s="13"/>
    </row>
    <row r="147" spans="23:76" customFormat="1" x14ac:dyDescent="0.2">
      <c r="W147" s="627"/>
      <c r="X147" s="627"/>
      <c r="Y147" s="627"/>
      <c r="Z147" s="627"/>
      <c r="AA147" s="627"/>
      <c r="AB147" s="627"/>
      <c r="AC147" s="627"/>
      <c r="AD147" s="627"/>
      <c r="AE147" s="627"/>
      <c r="AF147" s="627"/>
      <c r="AG147" s="627"/>
      <c r="AH147" s="627"/>
      <c r="AI147" s="627"/>
      <c r="AJ147" s="627"/>
      <c r="AK147" s="627"/>
      <c r="AL147" s="627"/>
      <c r="AN147" s="160"/>
      <c r="AO147" s="160"/>
      <c r="AP147" s="160"/>
      <c r="AQ147" s="160"/>
      <c r="AR147" s="160"/>
      <c r="AS147" s="160"/>
      <c r="AT147" s="160"/>
      <c r="AU147" s="160"/>
      <c r="AV147" s="160"/>
      <c r="AW147" s="160"/>
      <c r="AX147" s="160"/>
      <c r="AY147" s="160"/>
      <c r="AZ147" s="160"/>
      <c r="BA147" s="160"/>
      <c r="BB147" s="160"/>
      <c r="BC147" s="160"/>
      <c r="BD147" s="160"/>
      <c r="BS147" s="160"/>
      <c r="BT147" s="160"/>
      <c r="BU147" s="160"/>
      <c r="BV147" s="160"/>
      <c r="BX147" s="13"/>
    </row>
    <row r="148" spans="23:76" customFormat="1" x14ac:dyDescent="0.2">
      <c r="W148" s="627"/>
      <c r="X148" s="627"/>
      <c r="Y148" s="627"/>
      <c r="Z148" s="627"/>
      <c r="AA148" s="627"/>
      <c r="AB148" s="627"/>
      <c r="AC148" s="627"/>
      <c r="AD148" s="627"/>
      <c r="AE148" s="627"/>
      <c r="AF148" s="627"/>
      <c r="AG148" s="627"/>
      <c r="AH148" s="627"/>
      <c r="AI148" s="627"/>
      <c r="AJ148" s="627"/>
      <c r="AK148" s="627"/>
      <c r="AL148" s="627"/>
      <c r="AN148" s="160"/>
      <c r="AO148" s="160"/>
      <c r="AP148" s="160"/>
      <c r="AQ148" s="160"/>
      <c r="AR148" s="160"/>
      <c r="AS148" s="160"/>
      <c r="AT148" s="160"/>
      <c r="AU148" s="160"/>
      <c r="AV148" s="160"/>
      <c r="AW148" s="160"/>
      <c r="AX148" s="160"/>
      <c r="AY148" s="160"/>
      <c r="AZ148" s="160"/>
      <c r="BA148" s="160"/>
      <c r="BB148" s="160"/>
      <c r="BC148" s="160"/>
      <c r="BD148" s="160"/>
      <c r="BS148" s="160"/>
      <c r="BT148" s="160"/>
      <c r="BU148" s="160"/>
      <c r="BV148" s="160"/>
      <c r="BX148" s="13"/>
    </row>
    <row r="149" spans="23:76" customFormat="1" x14ac:dyDescent="0.2">
      <c r="W149" s="627"/>
      <c r="X149" s="627"/>
      <c r="Y149" s="627"/>
      <c r="Z149" s="627"/>
      <c r="AA149" s="627"/>
      <c r="AB149" s="627"/>
      <c r="AC149" s="627"/>
      <c r="AD149" s="627"/>
      <c r="AE149" s="627"/>
      <c r="AF149" s="627"/>
      <c r="AG149" s="627"/>
      <c r="AH149" s="627"/>
      <c r="AI149" s="627"/>
      <c r="AJ149" s="627"/>
      <c r="AK149" s="627"/>
      <c r="AL149" s="627"/>
      <c r="AN149" s="160"/>
      <c r="AO149" s="160"/>
      <c r="AP149" s="160"/>
      <c r="AQ149" s="160"/>
      <c r="AR149" s="160"/>
      <c r="AS149" s="160"/>
      <c r="AT149" s="160"/>
      <c r="AU149" s="160"/>
      <c r="AV149" s="160"/>
      <c r="AW149" s="160"/>
      <c r="AX149" s="160"/>
      <c r="AY149" s="160"/>
      <c r="AZ149" s="160"/>
      <c r="BA149" s="160"/>
      <c r="BB149" s="160"/>
      <c r="BC149" s="160"/>
      <c r="BD149" s="160"/>
      <c r="BS149" s="160"/>
      <c r="BT149" s="160"/>
      <c r="BU149" s="160"/>
      <c r="BV149" s="160"/>
      <c r="BX149" s="13"/>
    </row>
    <row r="150" spans="23:76" customFormat="1" x14ac:dyDescent="0.2">
      <c r="W150" s="627"/>
      <c r="X150" s="627"/>
      <c r="Y150" s="627"/>
      <c r="Z150" s="627"/>
      <c r="AA150" s="627"/>
      <c r="AB150" s="627"/>
      <c r="AC150" s="627"/>
      <c r="AD150" s="627"/>
      <c r="AE150" s="627"/>
      <c r="AF150" s="627"/>
      <c r="AG150" s="627"/>
      <c r="AH150" s="627"/>
      <c r="AI150" s="627"/>
      <c r="AJ150" s="627"/>
      <c r="AK150" s="627"/>
      <c r="AL150" s="627"/>
      <c r="AN150" s="160"/>
      <c r="AO150" s="160"/>
      <c r="AP150" s="160"/>
      <c r="AQ150" s="160"/>
      <c r="AR150" s="160"/>
      <c r="AS150" s="160"/>
      <c r="AT150" s="160"/>
      <c r="AU150" s="160"/>
      <c r="AV150" s="160"/>
      <c r="AW150" s="160"/>
      <c r="AX150" s="160"/>
      <c r="AY150" s="160"/>
      <c r="AZ150" s="160"/>
      <c r="BA150" s="160"/>
      <c r="BB150" s="160"/>
      <c r="BC150" s="160"/>
      <c r="BD150" s="160"/>
      <c r="BS150" s="160"/>
      <c r="BT150" s="160"/>
      <c r="BU150" s="160"/>
      <c r="BV150" s="160"/>
      <c r="BX150" s="13"/>
    </row>
    <row r="151" spans="23:76" customFormat="1" x14ac:dyDescent="0.2">
      <c r="W151" s="627"/>
      <c r="X151" s="627"/>
      <c r="Y151" s="627"/>
      <c r="Z151" s="627"/>
      <c r="AA151" s="627"/>
      <c r="AB151" s="627"/>
      <c r="AC151" s="627"/>
      <c r="AD151" s="627"/>
      <c r="AE151" s="627"/>
      <c r="AF151" s="627"/>
      <c r="AG151" s="627"/>
      <c r="AH151" s="627"/>
      <c r="AI151" s="627"/>
      <c r="AJ151" s="627"/>
      <c r="AK151" s="627"/>
      <c r="AL151" s="627"/>
      <c r="AN151" s="160"/>
      <c r="AO151" s="160"/>
      <c r="AP151" s="160"/>
      <c r="AQ151" s="160"/>
      <c r="AR151" s="160"/>
      <c r="AS151" s="160"/>
      <c r="AT151" s="160"/>
      <c r="AU151" s="160"/>
      <c r="AV151" s="160"/>
      <c r="AW151" s="160"/>
      <c r="AX151" s="160"/>
      <c r="AY151" s="160"/>
      <c r="AZ151" s="160"/>
      <c r="BA151" s="160"/>
      <c r="BB151" s="160"/>
      <c r="BC151" s="160"/>
      <c r="BD151" s="160"/>
      <c r="BS151" s="160"/>
      <c r="BT151" s="160"/>
      <c r="BU151" s="160"/>
      <c r="BV151" s="160"/>
      <c r="BX151" s="13"/>
    </row>
    <row r="152" spans="23:76" customFormat="1" x14ac:dyDescent="0.2">
      <c r="W152" s="627"/>
      <c r="X152" s="627"/>
      <c r="Y152" s="627"/>
      <c r="Z152" s="627"/>
      <c r="AA152" s="627"/>
      <c r="AB152" s="627"/>
      <c r="AC152" s="627"/>
      <c r="AD152" s="627"/>
      <c r="AE152" s="627"/>
      <c r="AF152" s="627"/>
      <c r="AG152" s="627"/>
      <c r="AH152" s="627"/>
      <c r="AI152" s="627"/>
      <c r="AJ152" s="627"/>
      <c r="AK152" s="627"/>
      <c r="AL152" s="627"/>
      <c r="AN152" s="160"/>
      <c r="AO152" s="160"/>
      <c r="AP152" s="160"/>
      <c r="AQ152" s="160"/>
      <c r="AR152" s="160"/>
      <c r="AS152" s="160"/>
      <c r="AT152" s="160"/>
      <c r="AU152" s="160"/>
      <c r="AV152" s="160"/>
      <c r="AW152" s="160"/>
      <c r="AX152" s="160"/>
      <c r="AY152" s="160"/>
      <c r="AZ152" s="160"/>
      <c r="BA152" s="160"/>
      <c r="BB152" s="160"/>
      <c r="BC152" s="160"/>
      <c r="BD152" s="160"/>
      <c r="BS152" s="160"/>
      <c r="BT152" s="160"/>
      <c r="BU152" s="160"/>
      <c r="BV152" s="160"/>
      <c r="BX152" s="13"/>
    </row>
    <row r="153" spans="23:76" customFormat="1" x14ac:dyDescent="0.2">
      <c r="W153" s="627"/>
      <c r="X153" s="627"/>
      <c r="Y153" s="627"/>
      <c r="Z153" s="627"/>
      <c r="AA153" s="627"/>
      <c r="AB153" s="627"/>
      <c r="AC153" s="627"/>
      <c r="AD153" s="627"/>
      <c r="AE153" s="627"/>
      <c r="AF153" s="627"/>
      <c r="AG153" s="627"/>
      <c r="AH153" s="627"/>
      <c r="AI153" s="627"/>
      <c r="AJ153" s="627"/>
      <c r="AK153" s="627"/>
      <c r="AL153" s="627"/>
      <c r="AN153" s="160"/>
      <c r="AO153" s="160"/>
      <c r="AP153" s="160"/>
      <c r="AQ153" s="160"/>
      <c r="AR153" s="160"/>
      <c r="AS153" s="160"/>
      <c r="AT153" s="160"/>
      <c r="AU153" s="160"/>
      <c r="AV153" s="160"/>
      <c r="AW153" s="160"/>
      <c r="AX153" s="160"/>
      <c r="AY153" s="160"/>
      <c r="AZ153" s="160"/>
      <c r="BA153" s="160"/>
      <c r="BB153" s="160"/>
      <c r="BC153" s="160"/>
      <c r="BD153" s="160"/>
      <c r="BS153" s="160"/>
      <c r="BT153" s="160"/>
      <c r="BU153" s="160"/>
      <c r="BV153" s="160"/>
      <c r="BX153" s="13"/>
    </row>
    <row r="154" spans="23:76" customFormat="1" x14ac:dyDescent="0.2">
      <c r="W154" s="627"/>
      <c r="X154" s="627"/>
      <c r="Y154" s="627"/>
      <c r="Z154" s="627"/>
      <c r="AA154" s="627"/>
      <c r="AB154" s="627"/>
      <c r="AC154" s="627"/>
      <c r="AD154" s="627"/>
      <c r="AE154" s="627"/>
      <c r="AF154" s="627"/>
      <c r="AG154" s="627"/>
      <c r="AH154" s="627"/>
      <c r="AI154" s="627"/>
      <c r="AJ154" s="627"/>
      <c r="AK154" s="627"/>
      <c r="AL154" s="627"/>
      <c r="AN154" s="160"/>
      <c r="AO154" s="160"/>
      <c r="AP154" s="160"/>
      <c r="AQ154" s="160"/>
      <c r="AR154" s="160"/>
      <c r="AS154" s="160"/>
      <c r="AT154" s="160"/>
      <c r="AU154" s="160"/>
      <c r="AV154" s="160"/>
      <c r="AW154" s="160"/>
      <c r="AX154" s="160"/>
      <c r="AY154" s="160"/>
      <c r="AZ154" s="160"/>
      <c r="BA154" s="160"/>
      <c r="BB154" s="160"/>
      <c r="BC154" s="160"/>
      <c r="BD154" s="160"/>
      <c r="BS154" s="160"/>
      <c r="BT154" s="160"/>
      <c r="BU154" s="160"/>
      <c r="BV154" s="160"/>
      <c r="BX154" s="13"/>
    </row>
    <row r="155" spans="23:76" customFormat="1" x14ac:dyDescent="0.2">
      <c r="W155" s="627"/>
      <c r="X155" s="627"/>
      <c r="Y155" s="627"/>
      <c r="Z155" s="627"/>
      <c r="AA155" s="627"/>
      <c r="AB155" s="627"/>
      <c r="AC155" s="627"/>
      <c r="AD155" s="627"/>
      <c r="AE155" s="627"/>
      <c r="AF155" s="627"/>
      <c r="AG155" s="627"/>
      <c r="AH155" s="627"/>
      <c r="AI155" s="627"/>
      <c r="AJ155" s="627"/>
      <c r="AK155" s="627"/>
      <c r="AL155" s="627"/>
      <c r="AN155" s="160"/>
      <c r="AO155" s="160"/>
      <c r="AP155" s="160"/>
      <c r="AQ155" s="160"/>
      <c r="AR155" s="160"/>
      <c r="AS155" s="160"/>
      <c r="AT155" s="160"/>
      <c r="AU155" s="160"/>
      <c r="AV155" s="160"/>
      <c r="AW155" s="160"/>
      <c r="AX155" s="160"/>
      <c r="AY155" s="160"/>
      <c r="AZ155" s="160"/>
      <c r="BA155" s="160"/>
      <c r="BB155" s="160"/>
      <c r="BC155" s="160"/>
      <c r="BD155" s="160"/>
      <c r="BS155" s="160"/>
      <c r="BT155" s="160"/>
      <c r="BU155" s="160"/>
      <c r="BV155" s="160"/>
      <c r="BX155" s="13"/>
    </row>
    <row r="156" spans="23:76" customFormat="1" x14ac:dyDescent="0.2">
      <c r="W156" s="627"/>
      <c r="X156" s="627"/>
      <c r="Y156" s="627"/>
      <c r="Z156" s="627"/>
      <c r="AA156" s="627"/>
      <c r="AB156" s="627"/>
      <c r="AC156" s="627"/>
      <c r="AD156" s="627"/>
      <c r="AE156" s="627"/>
      <c r="AF156" s="627"/>
      <c r="AG156" s="627"/>
      <c r="AH156" s="627"/>
      <c r="AI156" s="627"/>
      <c r="AJ156" s="627"/>
      <c r="AK156" s="627"/>
      <c r="AL156" s="627"/>
      <c r="AN156" s="160"/>
      <c r="AO156" s="160"/>
      <c r="AP156" s="160"/>
      <c r="AQ156" s="160"/>
      <c r="AR156" s="160"/>
      <c r="AS156" s="160"/>
      <c r="AT156" s="160"/>
      <c r="AU156" s="160"/>
      <c r="AV156" s="160"/>
      <c r="AW156" s="160"/>
      <c r="AX156" s="160"/>
      <c r="AY156" s="160"/>
      <c r="AZ156" s="160"/>
      <c r="BA156" s="160"/>
      <c r="BB156" s="160"/>
      <c r="BC156" s="160"/>
      <c r="BD156" s="160"/>
      <c r="BS156" s="160"/>
      <c r="BT156" s="160"/>
      <c r="BU156" s="160"/>
      <c r="BV156" s="160"/>
      <c r="BX156" s="13"/>
    </row>
    <row r="157" spans="23:76" customFormat="1" x14ac:dyDescent="0.2">
      <c r="W157" s="627"/>
      <c r="X157" s="627"/>
      <c r="Y157" s="627"/>
      <c r="Z157" s="627"/>
      <c r="AA157" s="627"/>
      <c r="AB157" s="627"/>
      <c r="AC157" s="627"/>
      <c r="AD157" s="627"/>
      <c r="AE157" s="627"/>
      <c r="AF157" s="627"/>
      <c r="AG157" s="627"/>
      <c r="AH157" s="627"/>
      <c r="AI157" s="627"/>
      <c r="AJ157" s="627"/>
      <c r="AK157" s="627"/>
      <c r="AL157" s="627"/>
      <c r="AN157" s="160"/>
      <c r="AO157" s="160"/>
      <c r="AP157" s="160"/>
      <c r="AQ157" s="160"/>
      <c r="AR157" s="160"/>
      <c r="AS157" s="160"/>
      <c r="AT157" s="160"/>
      <c r="AU157" s="160"/>
      <c r="AV157" s="160"/>
      <c r="AW157" s="160"/>
      <c r="AX157" s="160"/>
      <c r="AY157" s="160"/>
      <c r="AZ157" s="160"/>
      <c r="BA157" s="160"/>
      <c r="BB157" s="160"/>
      <c r="BC157" s="160"/>
      <c r="BD157" s="160"/>
      <c r="BS157" s="160"/>
      <c r="BT157" s="160"/>
      <c r="BU157" s="160"/>
      <c r="BV157" s="160"/>
      <c r="BX157" s="13"/>
    </row>
    <row r="158" spans="23:76" customFormat="1" x14ac:dyDescent="0.2">
      <c r="W158" s="627"/>
      <c r="X158" s="627"/>
      <c r="Y158" s="627"/>
      <c r="Z158" s="627"/>
      <c r="AA158" s="627"/>
      <c r="AB158" s="627"/>
      <c r="AC158" s="627"/>
      <c r="AD158" s="627"/>
      <c r="AE158" s="627"/>
      <c r="AF158" s="627"/>
      <c r="AG158" s="627"/>
      <c r="AH158" s="627"/>
      <c r="AI158" s="627"/>
      <c r="AJ158" s="627"/>
      <c r="AK158" s="627"/>
      <c r="AL158" s="627"/>
      <c r="AN158" s="160"/>
      <c r="AO158" s="160"/>
      <c r="AP158" s="160"/>
      <c r="AQ158" s="160"/>
      <c r="AR158" s="160"/>
      <c r="AS158" s="160"/>
      <c r="AT158" s="160"/>
      <c r="AU158" s="160"/>
      <c r="AV158" s="160"/>
      <c r="AW158" s="160"/>
      <c r="AX158" s="160"/>
      <c r="AY158" s="160"/>
      <c r="AZ158" s="160"/>
      <c r="BA158" s="160"/>
      <c r="BB158" s="160"/>
      <c r="BC158" s="160"/>
      <c r="BD158" s="160"/>
      <c r="BS158" s="160"/>
      <c r="BT158" s="160"/>
      <c r="BU158" s="160"/>
      <c r="BV158" s="160"/>
      <c r="BX158" s="13"/>
    </row>
    <row r="159" spans="23:76" customFormat="1" x14ac:dyDescent="0.2">
      <c r="W159" s="627"/>
      <c r="X159" s="627"/>
      <c r="Y159" s="627"/>
      <c r="Z159" s="627"/>
      <c r="AA159" s="627"/>
      <c r="AB159" s="627"/>
      <c r="AC159" s="627"/>
      <c r="AD159" s="627"/>
      <c r="AE159" s="627"/>
      <c r="AF159" s="627"/>
      <c r="AG159" s="627"/>
      <c r="AH159" s="627"/>
      <c r="AI159" s="627"/>
      <c r="AJ159" s="627"/>
      <c r="AK159" s="627"/>
      <c r="AL159" s="627"/>
      <c r="AN159" s="160"/>
      <c r="AO159" s="160"/>
      <c r="AP159" s="160"/>
      <c r="AQ159" s="160"/>
      <c r="AR159" s="160"/>
      <c r="AS159" s="160"/>
      <c r="AT159" s="160"/>
      <c r="AU159" s="160"/>
      <c r="AV159" s="160"/>
      <c r="AW159" s="160"/>
      <c r="AX159" s="160"/>
      <c r="AY159" s="160"/>
      <c r="AZ159" s="160"/>
      <c r="BA159" s="160"/>
      <c r="BB159" s="160"/>
      <c r="BC159" s="160"/>
      <c r="BD159" s="160"/>
      <c r="BS159" s="160"/>
      <c r="BT159" s="160"/>
      <c r="BU159" s="160"/>
      <c r="BV159" s="160"/>
      <c r="BX159" s="13"/>
    </row>
    <row r="160" spans="23:76" customFormat="1" x14ac:dyDescent="0.2">
      <c r="W160" s="627"/>
      <c r="X160" s="627"/>
      <c r="Y160" s="627"/>
      <c r="Z160" s="627"/>
      <c r="AA160" s="627"/>
      <c r="AB160" s="627"/>
      <c r="AC160" s="627"/>
      <c r="AD160" s="627"/>
      <c r="AE160" s="627"/>
      <c r="AF160" s="627"/>
      <c r="AG160" s="627"/>
      <c r="AH160" s="627"/>
      <c r="AI160" s="627"/>
      <c r="AJ160" s="627"/>
      <c r="AK160" s="627"/>
      <c r="AL160" s="627"/>
      <c r="AN160" s="160"/>
      <c r="AO160" s="160"/>
      <c r="AP160" s="160"/>
      <c r="AQ160" s="160"/>
      <c r="AR160" s="160"/>
      <c r="AS160" s="160"/>
      <c r="AT160" s="160"/>
      <c r="AU160" s="160"/>
      <c r="AV160" s="160"/>
      <c r="AW160" s="160"/>
      <c r="AX160" s="160"/>
      <c r="AY160" s="160"/>
      <c r="AZ160" s="160"/>
      <c r="BA160" s="160"/>
      <c r="BB160" s="160"/>
      <c r="BC160" s="160"/>
      <c r="BD160" s="160"/>
      <c r="BS160" s="160"/>
      <c r="BT160" s="160"/>
      <c r="BU160" s="160"/>
      <c r="BV160" s="160"/>
      <c r="BX160" s="13"/>
    </row>
    <row r="161" spans="23:76" customFormat="1" x14ac:dyDescent="0.2">
      <c r="W161" s="627"/>
      <c r="X161" s="627"/>
      <c r="Y161" s="627"/>
      <c r="Z161" s="627"/>
      <c r="AA161" s="627"/>
      <c r="AB161" s="627"/>
      <c r="AC161" s="627"/>
      <c r="AD161" s="627"/>
      <c r="AE161" s="627"/>
      <c r="AF161" s="627"/>
      <c r="AG161" s="627"/>
      <c r="AH161" s="627"/>
      <c r="AI161" s="627"/>
      <c r="AJ161" s="627"/>
      <c r="AK161" s="627"/>
      <c r="AL161" s="627"/>
      <c r="AN161" s="160"/>
      <c r="AO161" s="160"/>
      <c r="AP161" s="160"/>
      <c r="AQ161" s="160"/>
      <c r="AR161" s="160"/>
      <c r="AS161" s="160"/>
      <c r="AT161" s="160"/>
      <c r="AU161" s="160"/>
      <c r="AV161" s="160"/>
      <c r="AW161" s="160"/>
      <c r="AX161" s="160"/>
      <c r="AY161" s="160"/>
      <c r="AZ161" s="160"/>
      <c r="BA161" s="160"/>
      <c r="BB161" s="160"/>
      <c r="BC161" s="160"/>
      <c r="BD161" s="160"/>
      <c r="BS161" s="160"/>
      <c r="BT161" s="160"/>
      <c r="BU161" s="160"/>
      <c r="BV161" s="160"/>
      <c r="BX161" s="13"/>
    </row>
    <row r="162" spans="23:76" customFormat="1" x14ac:dyDescent="0.2">
      <c r="W162" s="627"/>
      <c r="X162" s="627"/>
      <c r="Y162" s="627"/>
      <c r="Z162" s="627"/>
      <c r="AA162" s="627"/>
      <c r="AB162" s="627"/>
      <c r="AC162" s="627"/>
      <c r="AD162" s="627"/>
      <c r="AE162" s="627"/>
      <c r="AF162" s="627"/>
      <c r="AG162" s="627"/>
      <c r="AH162" s="627"/>
      <c r="AI162" s="627"/>
      <c r="AJ162" s="627"/>
      <c r="AK162" s="627"/>
      <c r="AL162" s="627"/>
      <c r="AN162" s="160"/>
      <c r="AO162" s="160"/>
      <c r="AP162" s="160"/>
      <c r="AQ162" s="160"/>
      <c r="AR162" s="160"/>
      <c r="AS162" s="160"/>
      <c r="AT162" s="160"/>
      <c r="AU162" s="160"/>
      <c r="AV162" s="160"/>
      <c r="AW162" s="160"/>
      <c r="AX162" s="160"/>
      <c r="AY162" s="160"/>
      <c r="AZ162" s="160"/>
      <c r="BA162" s="160"/>
      <c r="BB162" s="160"/>
      <c r="BC162" s="160"/>
      <c r="BD162" s="160"/>
      <c r="BS162" s="160"/>
      <c r="BT162" s="160"/>
      <c r="BU162" s="160"/>
      <c r="BV162" s="160"/>
      <c r="BX162" s="13"/>
    </row>
    <row r="163" spans="23:76" customFormat="1" x14ac:dyDescent="0.2">
      <c r="W163" s="627"/>
      <c r="X163" s="627"/>
      <c r="Y163" s="627"/>
      <c r="Z163" s="627"/>
      <c r="AA163" s="627"/>
      <c r="AB163" s="627"/>
      <c r="AC163" s="627"/>
      <c r="AD163" s="627"/>
      <c r="AE163" s="627"/>
      <c r="AF163" s="627"/>
      <c r="AG163" s="627"/>
      <c r="AH163" s="627"/>
      <c r="AI163" s="627"/>
      <c r="AJ163" s="627"/>
      <c r="AK163" s="627"/>
      <c r="AL163" s="627"/>
      <c r="AN163" s="160"/>
      <c r="AO163" s="160"/>
      <c r="AP163" s="160"/>
      <c r="AQ163" s="160"/>
      <c r="AR163" s="160"/>
      <c r="AS163" s="160"/>
      <c r="AT163" s="160"/>
      <c r="AU163" s="160"/>
      <c r="AV163" s="160"/>
      <c r="AW163" s="160"/>
      <c r="AX163" s="160"/>
      <c r="AY163" s="160"/>
      <c r="AZ163" s="160"/>
      <c r="BA163" s="160"/>
      <c r="BB163" s="160"/>
      <c r="BC163" s="160"/>
      <c r="BD163" s="160"/>
      <c r="BS163" s="160"/>
      <c r="BT163" s="160"/>
      <c r="BU163" s="160"/>
      <c r="BV163" s="160"/>
      <c r="BX163" s="13"/>
    </row>
    <row r="164" spans="23:76" customFormat="1" x14ac:dyDescent="0.2">
      <c r="W164" s="627"/>
      <c r="X164" s="627"/>
      <c r="Y164" s="627"/>
      <c r="Z164" s="627"/>
      <c r="AA164" s="627"/>
      <c r="AB164" s="627"/>
      <c r="AC164" s="627"/>
      <c r="AD164" s="627"/>
      <c r="AE164" s="627"/>
      <c r="AF164" s="627"/>
      <c r="AG164" s="627"/>
      <c r="AH164" s="627"/>
      <c r="AI164" s="627"/>
      <c r="AJ164" s="627"/>
      <c r="AK164" s="627"/>
      <c r="AL164" s="627"/>
      <c r="AN164" s="160"/>
      <c r="AO164" s="160"/>
      <c r="AP164" s="160"/>
      <c r="AQ164" s="160"/>
      <c r="AR164" s="160"/>
      <c r="AS164" s="160"/>
      <c r="AT164" s="160"/>
      <c r="AU164" s="160"/>
      <c r="AV164" s="160"/>
      <c r="AW164" s="160"/>
      <c r="AX164" s="160"/>
      <c r="AY164" s="160"/>
      <c r="AZ164" s="160"/>
      <c r="BA164" s="160"/>
      <c r="BB164" s="160"/>
      <c r="BC164" s="160"/>
      <c r="BD164" s="160"/>
      <c r="BS164" s="160"/>
      <c r="BT164" s="160"/>
      <c r="BU164" s="160"/>
      <c r="BV164" s="160"/>
      <c r="BX164" s="13"/>
    </row>
    <row r="165" spans="23:76" customFormat="1" x14ac:dyDescent="0.2">
      <c r="W165" s="627"/>
      <c r="X165" s="627"/>
      <c r="Y165" s="627"/>
      <c r="Z165" s="627"/>
      <c r="AA165" s="627"/>
      <c r="AB165" s="627"/>
      <c r="AC165" s="627"/>
      <c r="AD165" s="627"/>
      <c r="AE165" s="627"/>
      <c r="AF165" s="627"/>
      <c r="AG165" s="627"/>
      <c r="AH165" s="627"/>
      <c r="AI165" s="627"/>
      <c r="AJ165" s="627"/>
      <c r="AK165" s="627"/>
      <c r="AL165" s="627"/>
      <c r="AN165" s="160"/>
      <c r="AO165" s="160"/>
      <c r="AP165" s="160"/>
      <c r="AQ165" s="160"/>
      <c r="AR165" s="160"/>
      <c r="AS165" s="160"/>
      <c r="AT165" s="160"/>
      <c r="AU165" s="160"/>
      <c r="AV165" s="160"/>
      <c r="AW165" s="160"/>
      <c r="AX165" s="160"/>
      <c r="AY165" s="160"/>
      <c r="AZ165" s="160"/>
      <c r="BA165" s="160"/>
      <c r="BB165" s="160"/>
      <c r="BC165" s="160"/>
      <c r="BD165" s="160"/>
      <c r="BS165" s="160"/>
      <c r="BT165" s="160"/>
      <c r="BU165" s="160"/>
      <c r="BV165" s="160"/>
      <c r="BX165" s="13"/>
    </row>
    <row r="166" spans="23:76" customFormat="1" x14ac:dyDescent="0.2">
      <c r="W166" s="627"/>
      <c r="X166" s="627"/>
      <c r="Y166" s="627"/>
      <c r="Z166" s="627"/>
      <c r="AA166" s="627"/>
      <c r="AB166" s="627"/>
      <c r="AC166" s="627"/>
      <c r="AD166" s="627"/>
      <c r="AE166" s="627"/>
      <c r="AF166" s="627"/>
      <c r="AG166" s="627"/>
      <c r="AH166" s="627"/>
      <c r="AI166" s="627"/>
      <c r="AJ166" s="627"/>
      <c r="AK166" s="627"/>
      <c r="AL166" s="627"/>
      <c r="AN166" s="160"/>
      <c r="AO166" s="160"/>
      <c r="AP166" s="160"/>
      <c r="AQ166" s="160"/>
      <c r="AR166" s="160"/>
      <c r="AS166" s="160"/>
      <c r="AT166" s="160"/>
      <c r="AU166" s="160"/>
      <c r="AV166" s="160"/>
      <c r="AW166" s="160"/>
      <c r="AX166" s="160"/>
      <c r="AY166" s="160"/>
      <c r="AZ166" s="160"/>
      <c r="BA166" s="160"/>
      <c r="BB166" s="160"/>
      <c r="BC166" s="160"/>
      <c r="BD166" s="160"/>
      <c r="BS166" s="160"/>
      <c r="BT166" s="160"/>
      <c r="BU166" s="160"/>
      <c r="BV166" s="160"/>
      <c r="BX166" s="13"/>
    </row>
    <row r="167" spans="23:76" customFormat="1" x14ac:dyDescent="0.2">
      <c r="W167" s="627"/>
      <c r="X167" s="627"/>
      <c r="Y167" s="627"/>
      <c r="Z167" s="627"/>
      <c r="AA167" s="627"/>
      <c r="AB167" s="627"/>
      <c r="AC167" s="627"/>
      <c r="AD167" s="627"/>
      <c r="AE167" s="627"/>
      <c r="AF167" s="627"/>
      <c r="AG167" s="627"/>
      <c r="AH167" s="627"/>
      <c r="AI167" s="627"/>
      <c r="AJ167" s="627"/>
      <c r="AK167" s="627"/>
      <c r="AL167" s="627"/>
      <c r="AN167" s="160"/>
      <c r="AO167" s="160"/>
      <c r="AP167" s="160"/>
      <c r="AQ167" s="160"/>
      <c r="AR167" s="160"/>
      <c r="AS167" s="160"/>
      <c r="AT167" s="160"/>
      <c r="AU167" s="160"/>
      <c r="AV167" s="160"/>
      <c r="AW167" s="160"/>
      <c r="AX167" s="160"/>
      <c r="AY167" s="160"/>
      <c r="AZ167" s="160"/>
      <c r="BA167" s="160"/>
      <c r="BB167" s="160"/>
      <c r="BC167" s="160"/>
      <c r="BD167" s="160"/>
      <c r="BS167" s="160"/>
      <c r="BT167" s="160"/>
      <c r="BU167" s="160"/>
      <c r="BV167" s="160"/>
      <c r="BX167" s="13"/>
    </row>
    <row r="168" spans="23:76" customFormat="1" x14ac:dyDescent="0.2">
      <c r="W168" s="627"/>
      <c r="X168" s="627"/>
      <c r="Y168" s="627"/>
      <c r="Z168" s="627"/>
      <c r="AA168" s="627"/>
      <c r="AB168" s="627"/>
      <c r="AC168" s="627"/>
      <c r="AD168" s="627"/>
      <c r="AE168" s="627"/>
      <c r="AF168" s="627"/>
      <c r="AG168" s="627"/>
      <c r="AH168" s="627"/>
      <c r="AI168" s="627"/>
      <c r="AJ168" s="627"/>
      <c r="AK168" s="627"/>
      <c r="AL168" s="627"/>
      <c r="AN168" s="160"/>
      <c r="AO168" s="160"/>
      <c r="AP168" s="160"/>
      <c r="AQ168" s="160"/>
      <c r="AR168" s="160"/>
      <c r="AS168" s="160"/>
      <c r="AT168" s="160"/>
      <c r="AU168" s="160"/>
      <c r="AV168" s="160"/>
      <c r="AW168" s="160"/>
      <c r="AX168" s="160"/>
      <c r="AY168" s="160"/>
      <c r="AZ168" s="160"/>
      <c r="BA168" s="160"/>
      <c r="BB168" s="160"/>
      <c r="BC168" s="160"/>
      <c r="BD168" s="160"/>
      <c r="BS168" s="160"/>
      <c r="BT168" s="160"/>
      <c r="BU168" s="160"/>
      <c r="BV168" s="160"/>
      <c r="BX168" s="13"/>
    </row>
    <row r="169" spans="23:76" customFormat="1" x14ac:dyDescent="0.2">
      <c r="W169" s="627"/>
      <c r="X169" s="627"/>
      <c r="Y169" s="627"/>
      <c r="Z169" s="627"/>
      <c r="AA169" s="627"/>
      <c r="AB169" s="627"/>
      <c r="AC169" s="627"/>
      <c r="AD169" s="627"/>
      <c r="AE169" s="627"/>
      <c r="AF169" s="627"/>
      <c r="AG169" s="627"/>
      <c r="AH169" s="627"/>
      <c r="AI169" s="627"/>
      <c r="AJ169" s="627"/>
      <c r="AK169" s="627"/>
      <c r="AL169" s="627"/>
      <c r="AN169" s="160"/>
      <c r="AO169" s="160"/>
      <c r="AP169" s="160"/>
      <c r="AQ169" s="160"/>
      <c r="AR169" s="160"/>
      <c r="AS169" s="160"/>
      <c r="AT169" s="160"/>
      <c r="AU169" s="160"/>
      <c r="AV169" s="160"/>
      <c r="AW169" s="160"/>
      <c r="AX169" s="160"/>
      <c r="AY169" s="160"/>
      <c r="AZ169" s="160"/>
      <c r="BA169" s="160"/>
      <c r="BB169" s="160"/>
      <c r="BC169" s="160"/>
      <c r="BD169" s="160"/>
      <c r="BS169" s="160"/>
      <c r="BT169" s="160"/>
      <c r="BU169" s="160"/>
      <c r="BV169" s="160"/>
      <c r="BX169" s="13"/>
    </row>
    <row r="170" spans="23:76" customFormat="1" x14ac:dyDescent="0.2">
      <c r="W170" s="627"/>
      <c r="X170" s="627"/>
      <c r="Y170" s="627"/>
      <c r="Z170" s="627"/>
      <c r="AA170" s="627"/>
      <c r="AB170" s="627"/>
      <c r="AC170" s="627"/>
      <c r="AD170" s="627"/>
      <c r="AE170" s="627"/>
      <c r="AF170" s="627"/>
      <c r="AG170" s="627"/>
      <c r="AH170" s="627"/>
      <c r="AI170" s="627"/>
      <c r="AJ170" s="627"/>
      <c r="AK170" s="627"/>
      <c r="AL170" s="627"/>
      <c r="AN170" s="160"/>
      <c r="AO170" s="160"/>
      <c r="AP170" s="160"/>
      <c r="AQ170" s="160"/>
      <c r="AR170" s="160"/>
      <c r="AS170" s="160"/>
      <c r="AT170" s="160"/>
      <c r="AU170" s="160"/>
      <c r="AV170" s="160"/>
      <c r="AW170" s="160"/>
      <c r="AX170" s="160"/>
      <c r="AY170" s="160"/>
      <c r="AZ170" s="160"/>
      <c r="BA170" s="160"/>
      <c r="BB170" s="160"/>
      <c r="BC170" s="160"/>
      <c r="BD170" s="160"/>
      <c r="BS170" s="160"/>
      <c r="BT170" s="160"/>
      <c r="BU170" s="160"/>
      <c r="BV170" s="160"/>
      <c r="BX170" s="13"/>
    </row>
    <row r="171" spans="23:76" customFormat="1" x14ac:dyDescent="0.2">
      <c r="W171" s="627"/>
      <c r="X171" s="627"/>
      <c r="Y171" s="627"/>
      <c r="Z171" s="627"/>
      <c r="AA171" s="627"/>
      <c r="AB171" s="627"/>
      <c r="AC171" s="627"/>
      <c r="AD171" s="627"/>
      <c r="AE171" s="627"/>
      <c r="AF171" s="627"/>
      <c r="AG171" s="627"/>
      <c r="AH171" s="627"/>
      <c r="AI171" s="627"/>
      <c r="AJ171" s="627"/>
      <c r="AK171" s="627"/>
      <c r="AL171" s="627"/>
      <c r="AN171" s="160"/>
      <c r="AO171" s="160"/>
      <c r="AP171" s="160"/>
      <c r="AQ171" s="160"/>
      <c r="AR171" s="160"/>
      <c r="AS171" s="160"/>
      <c r="AT171" s="160"/>
      <c r="AU171" s="160"/>
      <c r="AV171" s="160"/>
      <c r="AW171" s="160"/>
      <c r="AX171" s="160"/>
      <c r="AY171" s="160"/>
      <c r="AZ171" s="160"/>
      <c r="BA171" s="160"/>
      <c r="BB171" s="160"/>
      <c r="BC171" s="160"/>
      <c r="BD171" s="160"/>
      <c r="BS171" s="160"/>
      <c r="BT171" s="160"/>
      <c r="BU171" s="160"/>
      <c r="BV171" s="160"/>
      <c r="BX171" s="13"/>
    </row>
    <row r="172" spans="23:76" customFormat="1" x14ac:dyDescent="0.2">
      <c r="W172" s="627"/>
      <c r="X172" s="627"/>
      <c r="Y172" s="627"/>
      <c r="Z172" s="627"/>
      <c r="AA172" s="627"/>
      <c r="AB172" s="627"/>
      <c r="AC172" s="627"/>
      <c r="AD172" s="627"/>
      <c r="AE172" s="627"/>
      <c r="AF172" s="627"/>
      <c r="AG172" s="627"/>
      <c r="AH172" s="627"/>
      <c r="AI172" s="627"/>
      <c r="AJ172" s="627"/>
      <c r="AK172" s="627"/>
      <c r="AL172" s="627"/>
      <c r="AN172" s="160"/>
      <c r="AO172" s="160"/>
      <c r="AP172" s="160"/>
      <c r="AQ172" s="160"/>
      <c r="AR172" s="160"/>
      <c r="AS172" s="160"/>
      <c r="AT172" s="160"/>
      <c r="AU172" s="160"/>
      <c r="AV172" s="160"/>
      <c r="AW172" s="160"/>
      <c r="AX172" s="160"/>
      <c r="AY172" s="160"/>
      <c r="AZ172" s="160"/>
      <c r="BA172" s="160"/>
      <c r="BB172" s="160"/>
      <c r="BC172" s="160"/>
      <c r="BD172" s="160"/>
      <c r="BS172" s="160"/>
      <c r="BT172" s="160"/>
      <c r="BU172" s="160"/>
      <c r="BV172" s="160"/>
      <c r="BX172" s="13"/>
    </row>
    <row r="173" spans="23:76" customFormat="1" x14ac:dyDescent="0.2">
      <c r="W173" s="627"/>
      <c r="X173" s="627"/>
      <c r="Y173" s="627"/>
      <c r="Z173" s="627"/>
      <c r="AA173" s="627"/>
      <c r="AB173" s="627"/>
      <c r="AC173" s="627"/>
      <c r="AD173" s="627"/>
      <c r="AE173" s="627"/>
      <c r="AF173" s="627"/>
      <c r="AG173" s="627"/>
      <c r="AH173" s="627"/>
      <c r="AI173" s="627"/>
      <c r="AJ173" s="627"/>
      <c r="AK173" s="627"/>
      <c r="AL173" s="627"/>
      <c r="AN173" s="160"/>
      <c r="AO173" s="160"/>
      <c r="AP173" s="160"/>
      <c r="AQ173" s="160"/>
      <c r="AR173" s="160"/>
      <c r="AS173" s="160"/>
      <c r="AT173" s="160"/>
      <c r="AU173" s="160"/>
      <c r="AV173" s="160"/>
      <c r="AW173" s="160"/>
      <c r="AX173" s="160"/>
      <c r="AY173" s="160"/>
      <c r="AZ173" s="160"/>
      <c r="BA173" s="160"/>
      <c r="BB173" s="160"/>
      <c r="BC173" s="160"/>
      <c r="BD173" s="160"/>
      <c r="BS173" s="160"/>
      <c r="BT173" s="160"/>
      <c r="BU173" s="160"/>
      <c r="BV173" s="160"/>
      <c r="BX173" s="13"/>
    </row>
    <row r="174" spans="23:76" customFormat="1" x14ac:dyDescent="0.2">
      <c r="W174" s="627"/>
      <c r="X174" s="627"/>
      <c r="Y174" s="627"/>
      <c r="Z174" s="627"/>
      <c r="AA174" s="627"/>
      <c r="AB174" s="627"/>
      <c r="AC174" s="627"/>
      <c r="AD174" s="627"/>
      <c r="AE174" s="627"/>
      <c r="AF174" s="627"/>
      <c r="AG174" s="627"/>
      <c r="AH174" s="627"/>
      <c r="AI174" s="627"/>
      <c r="AJ174" s="627"/>
      <c r="AK174" s="627"/>
      <c r="AL174" s="627"/>
      <c r="AN174" s="160"/>
      <c r="AO174" s="160"/>
      <c r="AP174" s="160"/>
      <c r="AQ174" s="160"/>
      <c r="AR174" s="160"/>
      <c r="AS174" s="160"/>
      <c r="AT174" s="160"/>
      <c r="AU174" s="160"/>
      <c r="AV174" s="160"/>
      <c r="AW174" s="160"/>
      <c r="AX174" s="160"/>
      <c r="AY174" s="160"/>
      <c r="AZ174" s="160"/>
      <c r="BA174" s="160"/>
      <c r="BB174" s="160"/>
      <c r="BC174" s="160"/>
      <c r="BD174" s="160"/>
      <c r="BS174" s="160"/>
      <c r="BT174" s="160"/>
      <c r="BU174" s="160"/>
      <c r="BV174" s="160"/>
      <c r="BX174" s="13"/>
    </row>
    <row r="175" spans="23:76" customFormat="1" x14ac:dyDescent="0.2">
      <c r="W175" s="627"/>
      <c r="X175" s="627"/>
      <c r="Y175" s="627"/>
      <c r="Z175" s="627"/>
      <c r="AA175" s="627"/>
      <c r="AB175" s="627"/>
      <c r="AC175" s="627"/>
      <c r="AD175" s="627"/>
      <c r="AE175" s="627"/>
      <c r="AF175" s="627"/>
      <c r="AG175" s="627"/>
      <c r="AH175" s="627"/>
      <c r="AI175" s="627"/>
      <c r="AJ175" s="627"/>
      <c r="AK175" s="627"/>
      <c r="AL175" s="627"/>
      <c r="AN175" s="160"/>
      <c r="AO175" s="160"/>
      <c r="AP175" s="160"/>
      <c r="AQ175" s="160"/>
      <c r="AR175" s="160"/>
      <c r="AS175" s="160"/>
      <c r="AT175" s="160"/>
      <c r="AU175" s="160"/>
      <c r="AV175" s="160"/>
      <c r="AW175" s="160"/>
      <c r="AX175" s="160"/>
      <c r="AY175" s="160"/>
      <c r="AZ175" s="160"/>
      <c r="BA175" s="160"/>
      <c r="BB175" s="160"/>
      <c r="BC175" s="160"/>
      <c r="BD175" s="160"/>
      <c r="BS175" s="160"/>
      <c r="BT175" s="160"/>
      <c r="BU175" s="160"/>
      <c r="BV175" s="160"/>
      <c r="BX175" s="13"/>
    </row>
    <row r="176" spans="23:76" customFormat="1" x14ac:dyDescent="0.2">
      <c r="W176" s="627"/>
      <c r="X176" s="627"/>
      <c r="Y176" s="627"/>
      <c r="Z176" s="627"/>
      <c r="AA176" s="627"/>
      <c r="AB176" s="627"/>
      <c r="AC176" s="627"/>
      <c r="AD176" s="627"/>
      <c r="AE176" s="627"/>
      <c r="AF176" s="627"/>
      <c r="AG176" s="627"/>
      <c r="AH176" s="627"/>
      <c r="AI176" s="627"/>
      <c r="AJ176" s="627"/>
      <c r="AK176" s="627"/>
      <c r="AL176" s="627"/>
      <c r="AN176" s="160"/>
      <c r="AO176" s="160"/>
      <c r="AP176" s="160"/>
      <c r="AQ176" s="160"/>
      <c r="AR176" s="160"/>
      <c r="AS176" s="160"/>
      <c r="AT176" s="160"/>
      <c r="AU176" s="160"/>
      <c r="AV176" s="160"/>
      <c r="AW176" s="160"/>
      <c r="AX176" s="160"/>
      <c r="AY176" s="160"/>
      <c r="AZ176" s="160"/>
      <c r="BA176" s="160"/>
      <c r="BB176" s="160"/>
      <c r="BC176" s="160"/>
      <c r="BD176" s="160"/>
      <c r="BS176" s="160"/>
      <c r="BT176" s="160"/>
      <c r="BU176" s="160"/>
      <c r="BV176" s="160"/>
      <c r="BX176" s="13"/>
    </row>
    <row r="177" spans="23:76" customFormat="1" x14ac:dyDescent="0.2">
      <c r="W177" s="627"/>
      <c r="X177" s="627"/>
      <c r="Y177" s="627"/>
      <c r="Z177" s="627"/>
      <c r="AA177" s="627"/>
      <c r="AB177" s="627"/>
      <c r="AC177" s="627"/>
      <c r="AD177" s="627"/>
      <c r="AE177" s="627"/>
      <c r="AF177" s="627"/>
      <c r="AG177" s="627"/>
      <c r="AH177" s="627"/>
      <c r="AI177" s="627"/>
      <c r="AJ177" s="627"/>
      <c r="AK177" s="627"/>
      <c r="AL177" s="627"/>
      <c r="AN177" s="160"/>
      <c r="AO177" s="160"/>
      <c r="AP177" s="160"/>
      <c r="AQ177" s="160"/>
      <c r="AR177" s="160"/>
      <c r="AS177" s="160"/>
      <c r="AT177" s="160"/>
      <c r="AU177" s="160"/>
      <c r="AV177" s="160"/>
      <c r="AW177" s="160"/>
      <c r="AX177" s="160"/>
      <c r="AY177" s="160"/>
      <c r="AZ177" s="160"/>
      <c r="BA177" s="160"/>
      <c r="BB177" s="160"/>
      <c r="BC177" s="160"/>
      <c r="BD177" s="160"/>
      <c r="BS177" s="160"/>
      <c r="BT177" s="160"/>
      <c r="BU177" s="160"/>
      <c r="BV177" s="160"/>
      <c r="BX177" s="13"/>
    </row>
    <row r="178" spans="23:76" customFormat="1" x14ac:dyDescent="0.2">
      <c r="W178" s="627"/>
      <c r="X178" s="627"/>
      <c r="Y178" s="627"/>
      <c r="Z178" s="627"/>
      <c r="AA178" s="627"/>
      <c r="AB178" s="627"/>
      <c r="AC178" s="627"/>
      <c r="AD178" s="627"/>
      <c r="AE178" s="627"/>
      <c r="AF178" s="627"/>
      <c r="AG178" s="627"/>
      <c r="AH178" s="627"/>
      <c r="AI178" s="627"/>
      <c r="AJ178" s="627"/>
      <c r="AK178" s="627"/>
      <c r="AL178" s="627"/>
      <c r="AN178" s="160"/>
      <c r="AO178" s="160"/>
      <c r="AP178" s="160"/>
      <c r="AQ178" s="160"/>
      <c r="AR178" s="160"/>
      <c r="AS178" s="160"/>
      <c r="AT178" s="160"/>
      <c r="AU178" s="160"/>
      <c r="AV178" s="160"/>
      <c r="AW178" s="160"/>
      <c r="AX178" s="160"/>
      <c r="AY178" s="160"/>
      <c r="AZ178" s="160"/>
      <c r="BA178" s="160"/>
      <c r="BB178" s="160"/>
      <c r="BC178" s="160"/>
      <c r="BD178" s="160"/>
      <c r="BS178" s="160"/>
      <c r="BT178" s="160"/>
      <c r="BU178" s="160"/>
      <c r="BV178" s="160"/>
      <c r="BX178" s="13"/>
    </row>
    <row r="179" spans="23:76" customFormat="1" x14ac:dyDescent="0.2">
      <c r="W179" s="627"/>
      <c r="X179" s="627"/>
      <c r="Y179" s="627"/>
      <c r="Z179" s="627"/>
      <c r="AA179" s="627"/>
      <c r="AB179" s="627"/>
      <c r="AC179" s="627"/>
      <c r="AD179" s="627"/>
      <c r="AE179" s="627"/>
      <c r="AF179" s="627"/>
      <c r="AG179" s="627"/>
      <c r="AH179" s="627"/>
      <c r="AI179" s="627"/>
      <c r="AJ179" s="627"/>
      <c r="AK179" s="627"/>
      <c r="AL179" s="627"/>
      <c r="AN179" s="160"/>
      <c r="AO179" s="160"/>
      <c r="AP179" s="160"/>
      <c r="AQ179" s="160"/>
      <c r="AR179" s="160"/>
      <c r="AS179" s="160"/>
      <c r="AT179" s="160"/>
      <c r="AU179" s="160"/>
      <c r="AV179" s="160"/>
      <c r="AW179" s="160"/>
      <c r="AX179" s="160"/>
      <c r="AY179" s="160"/>
      <c r="AZ179" s="160"/>
      <c r="BA179" s="160"/>
      <c r="BB179" s="160"/>
      <c r="BC179" s="160"/>
      <c r="BD179" s="160"/>
      <c r="BS179" s="160"/>
      <c r="BT179" s="160"/>
      <c r="BU179" s="160"/>
      <c r="BV179" s="160"/>
      <c r="BX179" s="13"/>
    </row>
    <row r="180" spans="23:76" customFormat="1" x14ac:dyDescent="0.2">
      <c r="W180" s="627"/>
      <c r="X180" s="627"/>
      <c r="Y180" s="627"/>
      <c r="Z180" s="627"/>
      <c r="AA180" s="627"/>
      <c r="AB180" s="627"/>
      <c r="AC180" s="627"/>
      <c r="AD180" s="627"/>
      <c r="AE180" s="627"/>
      <c r="AF180" s="627"/>
      <c r="AG180" s="627"/>
      <c r="AH180" s="627"/>
      <c r="AI180" s="627"/>
      <c r="AJ180" s="627"/>
      <c r="AK180" s="627"/>
      <c r="AL180" s="627"/>
      <c r="AN180" s="160"/>
      <c r="AO180" s="160"/>
      <c r="AP180" s="160"/>
      <c r="AQ180" s="160"/>
      <c r="AR180" s="160"/>
      <c r="AS180" s="160"/>
      <c r="AT180" s="160"/>
      <c r="AU180" s="160"/>
      <c r="AV180" s="160"/>
      <c r="AW180" s="160"/>
      <c r="AX180" s="160"/>
      <c r="AY180" s="160"/>
      <c r="AZ180" s="160"/>
      <c r="BA180" s="160"/>
      <c r="BB180" s="160"/>
      <c r="BC180" s="160"/>
      <c r="BD180" s="160"/>
      <c r="BS180" s="160"/>
      <c r="BT180" s="160"/>
      <c r="BU180" s="160"/>
      <c r="BV180" s="160"/>
      <c r="BX180" s="13"/>
    </row>
    <row r="181" spans="23:76" customFormat="1" x14ac:dyDescent="0.2">
      <c r="W181" s="627"/>
      <c r="X181" s="627"/>
      <c r="Y181" s="627"/>
      <c r="Z181" s="627"/>
      <c r="AA181" s="627"/>
      <c r="AB181" s="627"/>
      <c r="AC181" s="627"/>
      <c r="AD181" s="627"/>
      <c r="AE181" s="627"/>
      <c r="AF181" s="627"/>
      <c r="AG181" s="627"/>
      <c r="AH181" s="627"/>
      <c r="AI181" s="627"/>
      <c r="AJ181" s="627"/>
      <c r="AK181" s="627"/>
      <c r="AL181" s="627"/>
      <c r="AN181" s="160"/>
      <c r="AO181" s="160"/>
      <c r="AP181" s="160"/>
      <c r="AQ181" s="160"/>
      <c r="AR181" s="160"/>
      <c r="AS181" s="160"/>
      <c r="AT181" s="160"/>
      <c r="AU181" s="160"/>
      <c r="AV181" s="160"/>
      <c r="AW181" s="160"/>
      <c r="AX181" s="160"/>
      <c r="AY181" s="160"/>
      <c r="AZ181" s="160"/>
      <c r="BA181" s="160"/>
      <c r="BB181" s="160"/>
      <c r="BC181" s="160"/>
      <c r="BD181" s="160"/>
      <c r="BS181" s="160"/>
      <c r="BT181" s="160"/>
      <c r="BU181" s="160"/>
      <c r="BV181" s="160"/>
      <c r="BX181" s="13"/>
    </row>
    <row r="182" spans="23:76" customFormat="1" x14ac:dyDescent="0.2">
      <c r="W182" s="627"/>
      <c r="X182" s="627"/>
      <c r="Y182" s="627"/>
      <c r="Z182" s="627"/>
      <c r="AA182" s="627"/>
      <c r="AB182" s="627"/>
      <c r="AC182" s="627"/>
      <c r="AD182" s="627"/>
      <c r="AE182" s="627"/>
      <c r="AF182" s="627"/>
      <c r="AG182" s="627"/>
      <c r="AH182" s="627"/>
      <c r="AI182" s="627"/>
      <c r="AJ182" s="627"/>
      <c r="AK182" s="627"/>
      <c r="AL182" s="627"/>
      <c r="AN182" s="160"/>
      <c r="AO182" s="160"/>
      <c r="AP182" s="160"/>
      <c r="AQ182" s="160"/>
      <c r="AR182" s="160"/>
      <c r="AS182" s="160"/>
      <c r="AT182" s="160"/>
      <c r="AU182" s="160"/>
      <c r="AV182" s="160"/>
      <c r="AW182" s="160"/>
      <c r="AX182" s="160"/>
      <c r="AY182" s="160"/>
      <c r="AZ182" s="160"/>
      <c r="BA182" s="160"/>
      <c r="BB182" s="160"/>
      <c r="BC182" s="160"/>
      <c r="BD182" s="160"/>
      <c r="BS182" s="160"/>
      <c r="BT182" s="160"/>
      <c r="BU182" s="160"/>
      <c r="BV182" s="160"/>
      <c r="BX182" s="13"/>
    </row>
    <row r="183" spans="23:76" customFormat="1" x14ac:dyDescent="0.2">
      <c r="W183" s="627"/>
      <c r="X183" s="627"/>
      <c r="Y183" s="627"/>
      <c r="Z183" s="627"/>
      <c r="AA183" s="627"/>
      <c r="AB183" s="627"/>
      <c r="AC183" s="627"/>
      <c r="AD183" s="627"/>
      <c r="AE183" s="627"/>
      <c r="AF183" s="627"/>
      <c r="AG183" s="627"/>
      <c r="AH183" s="627"/>
      <c r="AI183" s="627"/>
      <c r="AJ183" s="627"/>
      <c r="AK183" s="627"/>
      <c r="AL183" s="627"/>
      <c r="AN183" s="160"/>
      <c r="AO183" s="160"/>
      <c r="AP183" s="160"/>
      <c r="AQ183" s="160"/>
      <c r="AR183" s="160"/>
      <c r="AS183" s="160"/>
      <c r="AT183" s="160"/>
      <c r="AU183" s="160"/>
      <c r="AV183" s="160"/>
      <c r="AW183" s="160"/>
      <c r="AX183" s="160"/>
      <c r="AY183" s="160"/>
      <c r="AZ183" s="160"/>
      <c r="BA183" s="160"/>
      <c r="BB183" s="160"/>
      <c r="BC183" s="160"/>
      <c r="BD183" s="160"/>
      <c r="BS183" s="160"/>
      <c r="BT183" s="160"/>
      <c r="BU183" s="160"/>
      <c r="BV183" s="160"/>
      <c r="BX183" s="13"/>
    </row>
    <row r="184" spans="23:76" customFormat="1" x14ac:dyDescent="0.2">
      <c r="W184" s="627"/>
      <c r="X184" s="627"/>
      <c r="Y184" s="627"/>
      <c r="Z184" s="627"/>
      <c r="AA184" s="627"/>
      <c r="AB184" s="627"/>
      <c r="AC184" s="627"/>
      <c r="AD184" s="627"/>
      <c r="AE184" s="627"/>
      <c r="AF184" s="627"/>
      <c r="AG184" s="627"/>
      <c r="AH184" s="627"/>
      <c r="AI184" s="627"/>
      <c r="AJ184" s="627"/>
      <c r="AK184" s="627"/>
      <c r="AL184" s="627"/>
      <c r="AN184" s="160"/>
      <c r="AO184" s="160"/>
      <c r="AP184" s="160"/>
      <c r="AQ184" s="160"/>
      <c r="AR184" s="160"/>
      <c r="AS184" s="160"/>
      <c r="AT184" s="160"/>
      <c r="AU184" s="160"/>
      <c r="AV184" s="160"/>
      <c r="AW184" s="160"/>
      <c r="AX184" s="160"/>
      <c r="AY184" s="160"/>
      <c r="AZ184" s="160"/>
      <c r="BA184" s="160"/>
      <c r="BB184" s="160"/>
      <c r="BC184" s="160"/>
      <c r="BD184" s="160"/>
      <c r="BS184" s="160"/>
      <c r="BT184" s="160"/>
      <c r="BU184" s="160"/>
      <c r="BV184" s="160"/>
      <c r="BX184" s="13"/>
    </row>
    <row r="185" spans="23:76" customFormat="1" x14ac:dyDescent="0.2">
      <c r="W185" s="627"/>
      <c r="X185" s="627"/>
      <c r="Y185" s="627"/>
      <c r="Z185" s="627"/>
      <c r="AA185" s="627"/>
      <c r="AB185" s="627"/>
      <c r="AC185" s="627"/>
      <c r="AD185" s="627"/>
      <c r="AE185" s="627"/>
      <c r="AF185" s="627"/>
      <c r="AG185" s="627"/>
      <c r="AH185" s="627"/>
      <c r="AI185" s="627"/>
      <c r="AJ185" s="627"/>
      <c r="AK185" s="627"/>
      <c r="AL185" s="627"/>
      <c r="AN185" s="160"/>
      <c r="AO185" s="160"/>
      <c r="AP185" s="160"/>
      <c r="AQ185" s="160"/>
      <c r="AR185" s="160"/>
      <c r="AS185" s="160"/>
      <c r="AT185" s="160"/>
      <c r="AU185" s="160"/>
      <c r="AV185" s="160"/>
      <c r="AW185" s="160"/>
      <c r="AX185" s="160"/>
      <c r="AY185" s="160"/>
      <c r="AZ185" s="160"/>
      <c r="BA185" s="160"/>
      <c r="BB185" s="160"/>
      <c r="BC185" s="160"/>
      <c r="BD185" s="160"/>
      <c r="BS185" s="160"/>
      <c r="BT185" s="160"/>
      <c r="BU185" s="160"/>
      <c r="BV185" s="160"/>
      <c r="BX185" s="13"/>
    </row>
    <row r="186" spans="23:76" customFormat="1" x14ac:dyDescent="0.2">
      <c r="W186" s="627"/>
      <c r="X186" s="627"/>
      <c r="Y186" s="627"/>
      <c r="Z186" s="627"/>
      <c r="AA186" s="627"/>
      <c r="AB186" s="627"/>
      <c r="AC186" s="627"/>
      <c r="AD186" s="627"/>
      <c r="AE186" s="627"/>
      <c r="AF186" s="627"/>
      <c r="AG186" s="627"/>
      <c r="AH186" s="627"/>
      <c r="AI186" s="627"/>
      <c r="AJ186" s="627"/>
      <c r="AK186" s="627"/>
      <c r="AL186" s="627"/>
      <c r="AN186" s="160"/>
      <c r="AO186" s="160"/>
      <c r="AP186" s="160"/>
      <c r="AQ186" s="160"/>
      <c r="AR186" s="160"/>
      <c r="AS186" s="160"/>
      <c r="AT186" s="160"/>
      <c r="AU186" s="160"/>
      <c r="AV186" s="160"/>
      <c r="AW186" s="160"/>
      <c r="AX186" s="160"/>
      <c r="AY186" s="160"/>
      <c r="AZ186" s="160"/>
      <c r="BA186" s="160"/>
      <c r="BB186" s="160"/>
      <c r="BC186" s="160"/>
      <c r="BD186" s="160"/>
      <c r="BS186" s="160"/>
      <c r="BT186" s="160"/>
      <c r="BU186" s="160"/>
      <c r="BV186" s="160"/>
      <c r="BX186" s="13"/>
    </row>
    <row r="187" spans="23:76" customFormat="1" x14ac:dyDescent="0.2">
      <c r="W187" s="627"/>
      <c r="X187" s="627"/>
      <c r="Y187" s="627"/>
      <c r="Z187" s="627"/>
      <c r="AA187" s="627"/>
      <c r="AB187" s="627"/>
      <c r="AC187" s="627"/>
      <c r="AD187" s="627"/>
      <c r="AE187" s="627"/>
      <c r="AF187" s="627"/>
      <c r="AG187" s="627"/>
      <c r="AH187" s="627"/>
      <c r="AI187" s="627"/>
      <c r="AJ187" s="627"/>
      <c r="AK187" s="627"/>
      <c r="AL187" s="627"/>
      <c r="AN187" s="160"/>
      <c r="AO187" s="160"/>
      <c r="AP187" s="160"/>
      <c r="AQ187" s="160"/>
      <c r="AR187" s="160"/>
      <c r="AS187" s="160"/>
      <c r="AT187" s="160"/>
      <c r="AU187" s="160"/>
      <c r="AV187" s="160"/>
      <c r="AW187" s="160"/>
      <c r="AX187" s="160"/>
      <c r="AY187" s="160"/>
      <c r="AZ187" s="160"/>
      <c r="BA187" s="160"/>
      <c r="BB187" s="160"/>
      <c r="BC187" s="160"/>
      <c r="BD187" s="160"/>
      <c r="BS187" s="160"/>
      <c r="BT187" s="160"/>
      <c r="BU187" s="160"/>
      <c r="BV187" s="160"/>
      <c r="BX187" s="13"/>
    </row>
    <row r="188" spans="23:76" customFormat="1" x14ac:dyDescent="0.2">
      <c r="W188" s="627"/>
      <c r="X188" s="627"/>
      <c r="Y188" s="627"/>
      <c r="Z188" s="627"/>
      <c r="AA188" s="627"/>
      <c r="AB188" s="627"/>
      <c r="AC188" s="627"/>
      <c r="AD188" s="627"/>
      <c r="AE188" s="627"/>
      <c r="AF188" s="627"/>
      <c r="AG188" s="627"/>
      <c r="AH188" s="627"/>
      <c r="AI188" s="627"/>
      <c r="AJ188" s="627"/>
      <c r="AK188" s="627"/>
      <c r="AL188" s="627"/>
      <c r="AN188" s="160"/>
      <c r="AO188" s="160"/>
      <c r="AP188" s="160"/>
      <c r="AQ188" s="160"/>
      <c r="AR188" s="160"/>
      <c r="AS188" s="160"/>
      <c r="AT188" s="160"/>
      <c r="AU188" s="160"/>
      <c r="AV188" s="160"/>
      <c r="AW188" s="160"/>
      <c r="AX188" s="160"/>
      <c r="AY188" s="160"/>
      <c r="AZ188" s="160"/>
      <c r="BA188" s="160"/>
      <c r="BB188" s="160"/>
      <c r="BC188" s="160"/>
      <c r="BD188" s="160"/>
      <c r="BS188" s="160"/>
      <c r="BT188" s="160"/>
      <c r="BU188" s="160"/>
      <c r="BV188" s="160"/>
      <c r="BX188" s="13"/>
    </row>
    <row r="189" spans="23:76" customFormat="1" x14ac:dyDescent="0.2">
      <c r="W189" s="627"/>
      <c r="X189" s="627"/>
      <c r="Y189" s="627"/>
      <c r="Z189" s="627"/>
      <c r="AA189" s="627"/>
      <c r="AB189" s="627"/>
      <c r="AC189" s="627"/>
      <c r="AD189" s="627"/>
      <c r="AE189" s="627"/>
      <c r="AF189" s="627"/>
      <c r="AG189" s="627"/>
      <c r="AH189" s="627"/>
      <c r="AI189" s="627"/>
      <c r="AJ189" s="627"/>
      <c r="AK189" s="627"/>
      <c r="AL189" s="627"/>
      <c r="AN189" s="160"/>
      <c r="AO189" s="160"/>
      <c r="AP189" s="160"/>
      <c r="AQ189" s="160"/>
      <c r="AR189" s="160"/>
      <c r="AS189" s="160"/>
      <c r="AT189" s="160"/>
      <c r="AU189" s="160"/>
      <c r="AV189" s="160"/>
      <c r="AW189" s="160"/>
      <c r="AX189" s="160"/>
      <c r="AY189" s="160"/>
      <c r="AZ189" s="160"/>
      <c r="BA189" s="160"/>
      <c r="BB189" s="160"/>
      <c r="BC189" s="160"/>
      <c r="BD189" s="160"/>
      <c r="BS189" s="160"/>
      <c r="BT189" s="160"/>
      <c r="BU189" s="160"/>
      <c r="BV189" s="160"/>
      <c r="BX189" s="13"/>
    </row>
    <row r="190" spans="23:76" customFormat="1" x14ac:dyDescent="0.2">
      <c r="W190" s="627"/>
      <c r="X190" s="627"/>
      <c r="Y190" s="627"/>
      <c r="Z190" s="627"/>
      <c r="AA190" s="627"/>
      <c r="AB190" s="627"/>
      <c r="AC190" s="627"/>
      <c r="AD190" s="627"/>
      <c r="AE190" s="627"/>
      <c r="AF190" s="627"/>
      <c r="AG190" s="627"/>
      <c r="AH190" s="627"/>
      <c r="AI190" s="627"/>
      <c r="AJ190" s="627"/>
      <c r="AK190" s="627"/>
      <c r="AL190" s="627"/>
      <c r="AN190" s="160"/>
      <c r="AO190" s="160"/>
      <c r="AP190" s="160"/>
      <c r="AQ190" s="160"/>
      <c r="AR190" s="160"/>
      <c r="AS190" s="160"/>
      <c r="AT190" s="160"/>
      <c r="AU190" s="160"/>
      <c r="AV190" s="160"/>
      <c r="AW190" s="160"/>
      <c r="AX190" s="160"/>
      <c r="AY190" s="160"/>
      <c r="AZ190" s="160"/>
      <c r="BA190" s="160"/>
      <c r="BB190" s="160"/>
      <c r="BC190" s="160"/>
      <c r="BD190" s="160"/>
      <c r="BS190" s="160"/>
      <c r="BT190" s="160"/>
      <c r="BU190" s="160"/>
      <c r="BV190" s="160"/>
      <c r="BX190" s="13"/>
    </row>
    <row r="191" spans="23:76" customFormat="1" x14ac:dyDescent="0.2">
      <c r="W191" s="627"/>
      <c r="X191" s="627"/>
      <c r="Y191" s="627"/>
      <c r="Z191" s="627"/>
      <c r="AA191" s="627"/>
      <c r="AB191" s="627"/>
      <c r="AC191" s="627"/>
      <c r="AD191" s="627"/>
      <c r="AE191" s="627"/>
      <c r="AF191" s="627"/>
      <c r="AG191" s="627"/>
      <c r="AH191" s="627"/>
      <c r="AI191" s="627"/>
      <c r="AJ191" s="627"/>
      <c r="AK191" s="627"/>
      <c r="AL191" s="627"/>
      <c r="AN191" s="160"/>
      <c r="AO191" s="160"/>
      <c r="AP191" s="160"/>
      <c r="AQ191" s="160"/>
      <c r="AR191" s="160"/>
      <c r="AS191" s="160"/>
      <c r="AT191" s="160"/>
      <c r="AU191" s="160"/>
      <c r="AV191" s="160"/>
      <c r="AW191" s="160"/>
      <c r="AX191" s="160"/>
      <c r="AY191" s="160"/>
      <c r="AZ191" s="160"/>
      <c r="BA191" s="160"/>
      <c r="BB191" s="160"/>
      <c r="BC191" s="160"/>
      <c r="BD191" s="160"/>
      <c r="BS191" s="160"/>
      <c r="BT191" s="160"/>
      <c r="BU191" s="160"/>
      <c r="BV191" s="160"/>
      <c r="BX191" s="13"/>
    </row>
    <row r="192" spans="23:76" customFormat="1" x14ac:dyDescent="0.2">
      <c r="W192" s="627"/>
      <c r="X192" s="627"/>
      <c r="Y192" s="627"/>
      <c r="Z192" s="627"/>
      <c r="AA192" s="627"/>
      <c r="AB192" s="627"/>
      <c r="AC192" s="627"/>
      <c r="AD192" s="627"/>
      <c r="AE192" s="627"/>
      <c r="AF192" s="627"/>
      <c r="AG192" s="627"/>
      <c r="AH192" s="627"/>
      <c r="AI192" s="627"/>
      <c r="AJ192" s="627"/>
      <c r="AK192" s="627"/>
      <c r="AL192" s="627"/>
      <c r="AN192" s="160"/>
      <c r="AO192" s="160"/>
      <c r="AP192" s="160"/>
      <c r="AQ192" s="160"/>
      <c r="AR192" s="160"/>
      <c r="AS192" s="160"/>
      <c r="AT192" s="160"/>
      <c r="AU192" s="160"/>
      <c r="AV192" s="160"/>
      <c r="AW192" s="160"/>
      <c r="AX192" s="160"/>
      <c r="AY192" s="160"/>
      <c r="AZ192" s="160"/>
      <c r="BA192" s="160"/>
      <c r="BB192" s="160"/>
      <c r="BC192" s="160"/>
      <c r="BD192" s="160"/>
      <c r="BS192" s="160"/>
      <c r="BT192" s="160"/>
      <c r="BU192" s="160"/>
      <c r="BV192" s="160"/>
      <c r="BX192" s="13"/>
    </row>
    <row r="193" spans="23:76" customFormat="1" x14ac:dyDescent="0.2">
      <c r="W193" s="627"/>
      <c r="X193" s="627"/>
      <c r="Y193" s="627"/>
      <c r="Z193" s="627"/>
      <c r="AA193" s="627"/>
      <c r="AB193" s="627"/>
      <c r="AC193" s="627"/>
      <c r="AD193" s="627"/>
      <c r="AE193" s="627"/>
      <c r="AF193" s="627"/>
      <c r="AG193" s="627"/>
      <c r="AH193" s="627"/>
      <c r="AI193" s="627"/>
      <c r="AJ193" s="627"/>
      <c r="AK193" s="627"/>
      <c r="AL193" s="627"/>
      <c r="AN193" s="160"/>
      <c r="AO193" s="160"/>
      <c r="AP193" s="160"/>
      <c r="AQ193" s="160"/>
      <c r="AR193" s="160"/>
      <c r="AS193" s="160"/>
      <c r="AT193" s="160"/>
      <c r="AU193" s="160"/>
      <c r="AV193" s="160"/>
      <c r="AW193" s="160"/>
      <c r="AX193" s="160"/>
      <c r="AY193" s="160"/>
      <c r="AZ193" s="160"/>
      <c r="BA193" s="160"/>
      <c r="BB193" s="160"/>
      <c r="BC193" s="160"/>
      <c r="BD193" s="160"/>
      <c r="BS193" s="160"/>
      <c r="BT193" s="160"/>
      <c r="BU193" s="160"/>
      <c r="BV193" s="160"/>
      <c r="BX193" s="13"/>
    </row>
    <row r="194" spans="23:76" customFormat="1" x14ac:dyDescent="0.2">
      <c r="W194" s="627"/>
      <c r="X194" s="627"/>
      <c r="Y194" s="627"/>
      <c r="Z194" s="627"/>
      <c r="AA194" s="627"/>
      <c r="AB194" s="627"/>
      <c r="AC194" s="627"/>
      <c r="AD194" s="627"/>
      <c r="AE194" s="627"/>
      <c r="AF194" s="627"/>
      <c r="AG194" s="627"/>
      <c r="AH194" s="627"/>
      <c r="AI194" s="627"/>
      <c r="AJ194" s="627"/>
      <c r="AK194" s="627"/>
      <c r="AL194" s="627"/>
      <c r="AN194" s="160"/>
      <c r="AO194" s="160"/>
      <c r="AP194" s="160"/>
      <c r="AQ194" s="160"/>
      <c r="AR194" s="160"/>
      <c r="AS194" s="160"/>
      <c r="AT194" s="160"/>
      <c r="AU194" s="160"/>
      <c r="AV194" s="160"/>
      <c r="AW194" s="160"/>
      <c r="AX194" s="160"/>
      <c r="AY194" s="160"/>
      <c r="AZ194" s="160"/>
      <c r="BA194" s="160"/>
      <c r="BB194" s="160"/>
      <c r="BC194" s="160"/>
      <c r="BD194" s="160"/>
      <c r="BS194" s="160"/>
      <c r="BT194" s="160"/>
      <c r="BU194" s="160"/>
      <c r="BV194" s="160"/>
      <c r="BX194" s="13"/>
    </row>
    <row r="195" spans="23:76" customFormat="1" x14ac:dyDescent="0.2">
      <c r="W195" s="627"/>
      <c r="X195" s="627"/>
      <c r="Y195" s="627"/>
      <c r="Z195" s="627"/>
      <c r="AA195" s="627"/>
      <c r="AB195" s="627"/>
      <c r="AC195" s="627"/>
      <c r="AD195" s="627"/>
      <c r="AE195" s="627"/>
      <c r="AF195" s="627"/>
      <c r="AG195" s="627"/>
      <c r="AH195" s="627"/>
      <c r="AI195" s="627"/>
      <c r="AJ195" s="627"/>
      <c r="AK195" s="627"/>
      <c r="AL195" s="627"/>
      <c r="AN195" s="160"/>
      <c r="AO195" s="160"/>
      <c r="AP195" s="160"/>
      <c r="AQ195" s="160"/>
      <c r="AR195" s="160"/>
      <c r="AS195" s="160"/>
      <c r="AT195" s="160"/>
      <c r="AU195" s="160"/>
      <c r="AV195" s="160"/>
      <c r="AW195" s="160"/>
      <c r="AX195" s="160"/>
      <c r="AY195" s="160"/>
      <c r="AZ195" s="160"/>
      <c r="BA195" s="160"/>
      <c r="BB195" s="160"/>
      <c r="BC195" s="160"/>
      <c r="BD195" s="160"/>
      <c r="BS195" s="160"/>
      <c r="BT195" s="160"/>
      <c r="BU195" s="160"/>
      <c r="BV195" s="160"/>
      <c r="BX195" s="13"/>
    </row>
    <row r="196" spans="23:76" customFormat="1" x14ac:dyDescent="0.2">
      <c r="W196" s="627"/>
      <c r="X196" s="627"/>
      <c r="Y196" s="627"/>
      <c r="Z196" s="627"/>
      <c r="AA196" s="627"/>
      <c r="AB196" s="627"/>
      <c r="AC196" s="627"/>
      <c r="AD196" s="627"/>
      <c r="AE196" s="627"/>
      <c r="AF196" s="627"/>
      <c r="AG196" s="627"/>
      <c r="AH196" s="627"/>
      <c r="AI196" s="627"/>
      <c r="AJ196" s="627"/>
      <c r="AK196" s="627"/>
      <c r="AL196" s="627"/>
      <c r="AN196" s="160"/>
      <c r="AO196" s="160"/>
      <c r="AP196" s="160"/>
      <c r="AQ196" s="160"/>
      <c r="AR196" s="160"/>
      <c r="AS196" s="160"/>
      <c r="AT196" s="160"/>
      <c r="AU196" s="160"/>
      <c r="AV196" s="160"/>
      <c r="AW196" s="160"/>
      <c r="AX196" s="160"/>
      <c r="AY196" s="160"/>
      <c r="AZ196" s="160"/>
      <c r="BA196" s="160"/>
      <c r="BB196" s="160"/>
      <c r="BC196" s="160"/>
      <c r="BD196" s="160"/>
      <c r="BS196" s="160"/>
      <c r="BT196" s="160"/>
      <c r="BU196" s="160"/>
      <c r="BV196" s="160"/>
      <c r="BX196" s="13"/>
    </row>
    <row r="197" spans="23:76" customFormat="1" x14ac:dyDescent="0.2">
      <c r="W197" s="627"/>
      <c r="X197" s="627"/>
      <c r="Y197" s="627"/>
      <c r="Z197" s="627"/>
      <c r="AA197" s="627"/>
      <c r="AB197" s="627"/>
      <c r="AC197" s="627"/>
      <c r="AD197" s="627"/>
      <c r="AE197" s="627"/>
      <c r="AF197" s="627"/>
      <c r="AG197" s="627"/>
      <c r="AH197" s="627"/>
      <c r="AI197" s="627"/>
      <c r="AJ197" s="627"/>
      <c r="AK197" s="627"/>
      <c r="AL197" s="627"/>
      <c r="AN197" s="160"/>
      <c r="AO197" s="160"/>
      <c r="AP197" s="160"/>
      <c r="AQ197" s="160"/>
      <c r="AR197" s="160"/>
      <c r="AS197" s="160"/>
      <c r="AT197" s="160"/>
      <c r="AU197" s="160"/>
      <c r="AV197" s="160"/>
      <c r="AW197" s="160"/>
      <c r="AX197" s="160"/>
      <c r="AY197" s="160"/>
      <c r="AZ197" s="160"/>
      <c r="BA197" s="160"/>
      <c r="BB197" s="160"/>
      <c r="BC197" s="160"/>
      <c r="BD197" s="160"/>
      <c r="BS197" s="160"/>
      <c r="BT197" s="160"/>
      <c r="BU197" s="160"/>
      <c r="BV197" s="160"/>
      <c r="BX197" s="13"/>
    </row>
    <row r="198" spans="23:76" customFormat="1" x14ac:dyDescent="0.2">
      <c r="W198" s="627"/>
      <c r="X198" s="627"/>
      <c r="Y198" s="627"/>
      <c r="Z198" s="627"/>
      <c r="AA198" s="627"/>
      <c r="AB198" s="627"/>
      <c r="AC198" s="627"/>
      <c r="AD198" s="627"/>
      <c r="AE198" s="627"/>
      <c r="AF198" s="627"/>
      <c r="AG198" s="627"/>
      <c r="AH198" s="627"/>
      <c r="AI198" s="627"/>
      <c r="AJ198" s="627"/>
      <c r="AK198" s="627"/>
      <c r="AL198" s="627"/>
      <c r="AN198" s="160"/>
      <c r="AO198" s="160"/>
      <c r="AP198" s="160"/>
      <c r="AQ198" s="160"/>
      <c r="AR198" s="160"/>
      <c r="AS198" s="160"/>
      <c r="AT198" s="160"/>
      <c r="AU198" s="160"/>
      <c r="AV198" s="160"/>
      <c r="AW198" s="160"/>
      <c r="AX198" s="160"/>
      <c r="AY198" s="160"/>
      <c r="AZ198" s="160"/>
      <c r="BA198" s="160"/>
      <c r="BB198" s="160"/>
      <c r="BC198" s="160"/>
      <c r="BD198" s="160"/>
      <c r="BS198" s="160"/>
      <c r="BT198" s="160"/>
      <c r="BU198" s="160"/>
      <c r="BV198" s="160"/>
      <c r="BX198" s="13"/>
    </row>
    <row r="199" spans="23:76" customFormat="1" x14ac:dyDescent="0.2">
      <c r="W199" s="627"/>
      <c r="X199" s="627"/>
      <c r="Y199" s="627"/>
      <c r="Z199" s="627"/>
      <c r="AA199" s="627"/>
      <c r="AB199" s="627"/>
      <c r="AC199" s="627"/>
      <c r="AD199" s="627"/>
      <c r="AE199" s="627"/>
      <c r="AF199" s="627"/>
      <c r="AG199" s="627"/>
      <c r="AH199" s="627"/>
      <c r="AI199" s="627"/>
      <c r="AJ199" s="627"/>
      <c r="AK199" s="627"/>
      <c r="AL199" s="627"/>
      <c r="AN199" s="160"/>
      <c r="AO199" s="160"/>
      <c r="AP199" s="160"/>
      <c r="AQ199" s="160"/>
      <c r="AR199" s="160"/>
      <c r="AS199" s="160"/>
      <c r="AT199" s="160"/>
      <c r="AU199" s="160"/>
      <c r="AV199" s="160"/>
      <c r="AW199" s="160"/>
      <c r="AX199" s="160"/>
      <c r="AY199" s="160"/>
      <c r="AZ199" s="160"/>
      <c r="BA199" s="160"/>
      <c r="BB199" s="160"/>
      <c r="BC199" s="160"/>
      <c r="BD199" s="160"/>
      <c r="BS199" s="160"/>
      <c r="BT199" s="160"/>
      <c r="BU199" s="160"/>
      <c r="BV199" s="160"/>
      <c r="BX199" s="13"/>
    </row>
    <row r="200" spans="23:76" customFormat="1" x14ac:dyDescent="0.2">
      <c r="W200" s="627"/>
      <c r="X200" s="627"/>
      <c r="Y200" s="627"/>
      <c r="Z200" s="627"/>
      <c r="AA200" s="627"/>
      <c r="AB200" s="627"/>
      <c r="AC200" s="627"/>
      <c r="AD200" s="627"/>
      <c r="AE200" s="627"/>
      <c r="AF200" s="627"/>
      <c r="AG200" s="627"/>
      <c r="AH200" s="627"/>
      <c r="AI200" s="627"/>
      <c r="AJ200" s="627"/>
      <c r="AK200" s="627"/>
      <c r="AL200" s="627"/>
      <c r="AN200" s="160"/>
      <c r="AO200" s="160"/>
      <c r="AP200" s="160"/>
      <c r="AQ200" s="160"/>
      <c r="AR200" s="160"/>
      <c r="AS200" s="160"/>
      <c r="AT200" s="160"/>
      <c r="AU200" s="160"/>
      <c r="AV200" s="160"/>
      <c r="AW200" s="160"/>
      <c r="AX200" s="160"/>
      <c r="AY200" s="160"/>
      <c r="AZ200" s="160"/>
      <c r="BA200" s="160"/>
      <c r="BB200" s="160"/>
      <c r="BC200" s="160"/>
      <c r="BD200" s="160"/>
      <c r="BS200" s="160"/>
      <c r="BT200" s="160"/>
      <c r="BU200" s="160"/>
      <c r="BV200" s="160"/>
      <c r="BX200" s="13"/>
    </row>
    <row r="201" spans="23:76" customFormat="1" x14ac:dyDescent="0.2">
      <c r="W201" s="627"/>
      <c r="X201" s="627"/>
      <c r="Y201" s="627"/>
      <c r="Z201" s="627"/>
      <c r="AA201" s="627"/>
      <c r="AB201" s="627"/>
      <c r="AC201" s="627"/>
      <c r="AD201" s="627"/>
      <c r="AE201" s="627"/>
      <c r="AF201" s="627"/>
      <c r="AG201" s="627"/>
      <c r="AH201" s="627"/>
      <c r="AI201" s="627"/>
      <c r="AJ201" s="627"/>
      <c r="AK201" s="627"/>
      <c r="AL201" s="627"/>
      <c r="AN201" s="160"/>
      <c r="AO201" s="160"/>
      <c r="AP201" s="160"/>
      <c r="AQ201" s="160"/>
      <c r="AR201" s="160"/>
      <c r="AS201" s="160"/>
      <c r="AT201" s="160"/>
      <c r="AU201" s="160"/>
      <c r="AV201" s="160"/>
      <c r="AW201" s="160"/>
      <c r="AX201" s="160"/>
      <c r="AY201" s="160"/>
      <c r="AZ201" s="160"/>
      <c r="BA201" s="160"/>
      <c r="BB201" s="160"/>
      <c r="BC201" s="160"/>
      <c r="BD201" s="160"/>
      <c r="BS201" s="160"/>
      <c r="BT201" s="160"/>
      <c r="BU201" s="160"/>
      <c r="BV201" s="160"/>
      <c r="BX201" s="13"/>
    </row>
    <row r="202" spans="23:76" customFormat="1" x14ac:dyDescent="0.2">
      <c r="W202" s="627"/>
      <c r="X202" s="627"/>
      <c r="Y202" s="627"/>
      <c r="Z202" s="627"/>
      <c r="AA202" s="627"/>
      <c r="AB202" s="627"/>
      <c r="AC202" s="627"/>
      <c r="AD202" s="627"/>
      <c r="AE202" s="627"/>
      <c r="AF202" s="627"/>
      <c r="AG202" s="627"/>
      <c r="AH202" s="627"/>
      <c r="AI202" s="627"/>
      <c r="AJ202" s="627"/>
      <c r="AK202" s="627"/>
      <c r="AL202" s="627"/>
      <c r="AN202" s="160"/>
      <c r="AO202" s="160"/>
      <c r="AP202" s="160"/>
      <c r="AQ202" s="160"/>
      <c r="AR202" s="160"/>
      <c r="AS202" s="160"/>
      <c r="AT202" s="160"/>
      <c r="AU202" s="160"/>
      <c r="AV202" s="160"/>
      <c r="AW202" s="160"/>
      <c r="AX202" s="160"/>
      <c r="AY202" s="160"/>
      <c r="AZ202" s="160"/>
      <c r="BA202" s="160"/>
      <c r="BB202" s="160"/>
      <c r="BC202" s="160"/>
      <c r="BD202" s="160"/>
      <c r="BS202" s="160"/>
      <c r="BT202" s="160"/>
      <c r="BU202" s="160"/>
      <c r="BV202" s="160"/>
      <c r="BX202" s="13"/>
    </row>
    <row r="203" spans="23:76" customFormat="1" x14ac:dyDescent="0.2">
      <c r="W203" s="627"/>
      <c r="X203" s="627"/>
      <c r="Y203" s="627"/>
      <c r="Z203" s="627"/>
      <c r="AA203" s="627"/>
      <c r="AB203" s="627"/>
      <c r="AC203" s="627"/>
      <c r="AD203" s="627"/>
      <c r="AE203" s="627"/>
      <c r="AF203" s="627"/>
      <c r="AG203" s="627"/>
      <c r="AH203" s="627"/>
      <c r="AI203" s="627"/>
      <c r="AJ203" s="627"/>
      <c r="AK203" s="627"/>
      <c r="AL203" s="627"/>
      <c r="AN203" s="160"/>
      <c r="AO203" s="160"/>
      <c r="AP203" s="160"/>
      <c r="AQ203" s="160"/>
      <c r="AR203" s="160"/>
      <c r="AS203" s="160"/>
      <c r="AT203" s="160"/>
      <c r="AU203" s="160"/>
      <c r="AV203" s="160"/>
      <c r="AW203" s="160"/>
      <c r="AX203" s="160"/>
      <c r="AY203" s="160"/>
      <c r="AZ203" s="160"/>
      <c r="BA203" s="160"/>
      <c r="BB203" s="160"/>
      <c r="BC203" s="160"/>
      <c r="BD203" s="160"/>
      <c r="BS203" s="160"/>
      <c r="BT203" s="160"/>
      <c r="BU203" s="160"/>
      <c r="BV203" s="160"/>
      <c r="BX203" s="13"/>
    </row>
    <row r="204" spans="23:76" customFormat="1" x14ac:dyDescent="0.2">
      <c r="W204" s="627"/>
      <c r="X204" s="627"/>
      <c r="Y204" s="627"/>
      <c r="Z204" s="627"/>
      <c r="AA204" s="627"/>
      <c r="AB204" s="627"/>
      <c r="AC204" s="627"/>
      <c r="AD204" s="627"/>
      <c r="AE204" s="627"/>
      <c r="AF204" s="627"/>
      <c r="AG204" s="627"/>
      <c r="AH204" s="627"/>
      <c r="AI204" s="627"/>
      <c r="AJ204" s="627"/>
      <c r="AK204" s="627"/>
      <c r="AL204" s="627"/>
      <c r="AN204" s="160"/>
      <c r="AO204" s="160"/>
      <c r="AP204" s="160"/>
      <c r="AQ204" s="160"/>
      <c r="AR204" s="160"/>
      <c r="AS204" s="160"/>
      <c r="AT204" s="160"/>
      <c r="AU204" s="160"/>
      <c r="AV204" s="160"/>
      <c r="AW204" s="160"/>
      <c r="AX204" s="160"/>
      <c r="AY204" s="160"/>
      <c r="AZ204" s="160"/>
      <c r="BA204" s="160"/>
      <c r="BB204" s="160"/>
      <c r="BC204" s="160"/>
      <c r="BD204" s="160"/>
      <c r="BS204" s="160"/>
      <c r="BT204" s="160"/>
      <c r="BU204" s="160"/>
      <c r="BV204" s="160"/>
      <c r="BX204" s="13"/>
    </row>
    <row r="205" spans="23:76" customFormat="1" x14ac:dyDescent="0.2">
      <c r="W205" s="627"/>
      <c r="X205" s="627"/>
      <c r="Y205" s="627"/>
      <c r="Z205" s="627"/>
      <c r="AA205" s="627"/>
      <c r="AB205" s="627"/>
      <c r="AC205" s="627"/>
      <c r="AD205" s="627"/>
      <c r="AE205" s="627"/>
      <c r="AF205" s="627"/>
      <c r="AG205" s="627"/>
      <c r="AH205" s="627"/>
      <c r="AI205" s="627"/>
      <c r="AJ205" s="627"/>
      <c r="AK205" s="627"/>
      <c r="AL205" s="627"/>
      <c r="AN205" s="160"/>
      <c r="AO205" s="160"/>
      <c r="AP205" s="160"/>
      <c r="AQ205" s="160"/>
      <c r="AR205" s="160"/>
      <c r="AS205" s="160"/>
      <c r="AT205" s="160"/>
      <c r="AU205" s="160"/>
      <c r="AV205" s="160"/>
      <c r="AW205" s="160"/>
      <c r="AX205" s="160"/>
      <c r="AY205" s="160"/>
      <c r="AZ205" s="160"/>
      <c r="BA205" s="160"/>
      <c r="BB205" s="160"/>
      <c r="BC205" s="160"/>
      <c r="BD205" s="160"/>
      <c r="BS205" s="160"/>
      <c r="BT205" s="160"/>
      <c r="BU205" s="160"/>
      <c r="BV205" s="160"/>
      <c r="BX205" s="13"/>
    </row>
    <row r="206" spans="23:76" customFormat="1" x14ac:dyDescent="0.2">
      <c r="W206" s="627"/>
      <c r="X206" s="627"/>
      <c r="Y206" s="627"/>
      <c r="Z206" s="627"/>
      <c r="AA206" s="627"/>
      <c r="AB206" s="627"/>
      <c r="AC206" s="627"/>
      <c r="AD206" s="627"/>
      <c r="AE206" s="627"/>
      <c r="AF206" s="627"/>
      <c r="AG206" s="627"/>
      <c r="AH206" s="627"/>
      <c r="AI206" s="627"/>
      <c r="AJ206" s="627"/>
      <c r="AK206" s="627"/>
      <c r="AL206" s="627"/>
      <c r="AN206" s="160"/>
      <c r="AO206" s="160"/>
      <c r="AP206" s="160"/>
      <c r="AQ206" s="160"/>
      <c r="AR206" s="160"/>
      <c r="AS206" s="160"/>
      <c r="AT206" s="160"/>
      <c r="AU206" s="160"/>
      <c r="AV206" s="160"/>
      <c r="AW206" s="160"/>
      <c r="AX206" s="160"/>
      <c r="AY206" s="160"/>
      <c r="AZ206" s="160"/>
      <c r="BA206" s="160"/>
      <c r="BB206" s="160"/>
      <c r="BC206" s="160"/>
      <c r="BD206" s="160"/>
      <c r="BS206" s="160"/>
      <c r="BT206" s="160"/>
      <c r="BU206" s="160"/>
      <c r="BV206" s="160"/>
      <c r="BX206" s="13"/>
    </row>
    <row r="207" spans="23:76" customFormat="1" x14ac:dyDescent="0.2">
      <c r="W207" s="627"/>
      <c r="X207" s="627"/>
      <c r="Y207" s="627"/>
      <c r="Z207" s="627"/>
      <c r="AA207" s="627"/>
      <c r="AB207" s="627"/>
      <c r="AC207" s="627"/>
      <c r="AD207" s="627"/>
      <c r="AE207" s="627"/>
      <c r="AF207" s="627"/>
      <c r="AG207" s="627"/>
      <c r="AH207" s="627"/>
      <c r="AI207" s="627"/>
      <c r="AJ207" s="627"/>
      <c r="AK207" s="627"/>
      <c r="AL207" s="627"/>
      <c r="AN207" s="160"/>
      <c r="AO207" s="160"/>
      <c r="AP207" s="160"/>
      <c r="AQ207" s="160"/>
      <c r="AR207" s="160"/>
      <c r="AS207" s="160"/>
      <c r="AT207" s="160"/>
      <c r="AU207" s="160"/>
      <c r="AV207" s="160"/>
      <c r="AW207" s="160"/>
      <c r="AX207" s="160"/>
      <c r="AY207" s="160"/>
      <c r="AZ207" s="160"/>
      <c r="BA207" s="160"/>
      <c r="BB207" s="160"/>
      <c r="BC207" s="160"/>
      <c r="BD207" s="160"/>
      <c r="BS207" s="160"/>
      <c r="BT207" s="160"/>
      <c r="BU207" s="160"/>
      <c r="BV207" s="160"/>
      <c r="BX207" s="13"/>
    </row>
    <row r="208" spans="23:76" customFormat="1" x14ac:dyDescent="0.2">
      <c r="W208" s="627"/>
      <c r="X208" s="627"/>
      <c r="Y208" s="627"/>
      <c r="Z208" s="627"/>
      <c r="AA208" s="627"/>
      <c r="AB208" s="627"/>
      <c r="AC208" s="627"/>
      <c r="AD208" s="627"/>
      <c r="AE208" s="627"/>
      <c r="AF208" s="627"/>
      <c r="AG208" s="627"/>
      <c r="AH208" s="627"/>
      <c r="AI208" s="627"/>
      <c r="AJ208" s="627"/>
      <c r="AK208" s="627"/>
      <c r="AL208" s="627"/>
      <c r="AN208" s="160"/>
      <c r="AO208" s="160"/>
      <c r="AP208" s="160"/>
      <c r="AQ208" s="160"/>
      <c r="AR208" s="160"/>
      <c r="AS208" s="160"/>
      <c r="AT208" s="160"/>
      <c r="AU208" s="160"/>
      <c r="AV208" s="160"/>
      <c r="AW208" s="160"/>
      <c r="AX208" s="160"/>
      <c r="AY208" s="160"/>
      <c r="AZ208" s="160"/>
      <c r="BA208" s="160"/>
      <c r="BB208" s="160"/>
      <c r="BC208" s="160"/>
      <c r="BD208" s="160"/>
      <c r="BS208" s="160"/>
      <c r="BT208" s="160"/>
      <c r="BU208" s="160"/>
      <c r="BV208" s="160"/>
      <c r="BX208" s="13"/>
    </row>
    <row r="209" spans="23:76" customFormat="1" x14ac:dyDescent="0.2">
      <c r="W209" s="627"/>
      <c r="X209" s="627"/>
      <c r="Y209" s="627"/>
      <c r="Z209" s="627"/>
      <c r="AA209" s="627"/>
      <c r="AB209" s="627"/>
      <c r="AC209" s="627"/>
      <c r="AD209" s="627"/>
      <c r="AE209" s="627"/>
      <c r="AF209" s="627"/>
      <c r="AG209" s="627"/>
      <c r="AH209" s="627"/>
      <c r="AI209" s="627"/>
      <c r="AJ209" s="627"/>
      <c r="AK209" s="627"/>
      <c r="AL209" s="627"/>
      <c r="AN209" s="160"/>
      <c r="AO209" s="160"/>
      <c r="AP209" s="160"/>
      <c r="AQ209" s="160"/>
      <c r="AR209" s="160"/>
      <c r="AS209" s="160"/>
      <c r="AT209" s="160"/>
      <c r="AU209" s="160"/>
      <c r="AV209" s="160"/>
      <c r="AW209" s="160"/>
      <c r="AX209" s="160"/>
      <c r="AY209" s="160"/>
      <c r="AZ209" s="160"/>
      <c r="BA209" s="160"/>
      <c r="BB209" s="160"/>
      <c r="BC209" s="160"/>
      <c r="BD209" s="160"/>
      <c r="BS209" s="160"/>
      <c r="BT209" s="160"/>
      <c r="BU209" s="160"/>
      <c r="BV209" s="160"/>
      <c r="BX209" s="13"/>
    </row>
    <row r="210" spans="23:76" customFormat="1" x14ac:dyDescent="0.2">
      <c r="W210" s="627"/>
      <c r="X210" s="627"/>
      <c r="Y210" s="627"/>
      <c r="Z210" s="627"/>
      <c r="AA210" s="627"/>
      <c r="AB210" s="627"/>
      <c r="AC210" s="627"/>
      <c r="AD210" s="627"/>
      <c r="AE210" s="627"/>
      <c r="AF210" s="627"/>
      <c r="AG210" s="627"/>
      <c r="AH210" s="627"/>
      <c r="AI210" s="627"/>
      <c r="AJ210" s="627"/>
      <c r="AK210" s="627"/>
      <c r="AL210" s="627"/>
      <c r="AN210" s="160"/>
      <c r="AO210" s="160"/>
      <c r="AP210" s="160"/>
      <c r="AQ210" s="160"/>
      <c r="AR210" s="160"/>
      <c r="AS210" s="160"/>
      <c r="AT210" s="160"/>
      <c r="AU210" s="160"/>
      <c r="AV210" s="160"/>
      <c r="AW210" s="160"/>
      <c r="AX210" s="160"/>
      <c r="AY210" s="160"/>
      <c r="AZ210" s="160"/>
      <c r="BA210" s="160"/>
      <c r="BB210" s="160"/>
      <c r="BC210" s="160"/>
      <c r="BD210" s="160"/>
      <c r="BS210" s="160"/>
      <c r="BT210" s="160"/>
      <c r="BU210" s="160"/>
      <c r="BV210" s="160"/>
      <c r="BX210" s="13"/>
    </row>
    <row r="211" spans="23:76" customFormat="1" x14ac:dyDescent="0.2">
      <c r="W211" s="627"/>
      <c r="X211" s="627"/>
      <c r="Y211" s="627"/>
      <c r="Z211" s="627"/>
      <c r="AA211" s="627"/>
      <c r="AB211" s="627"/>
      <c r="AC211" s="627"/>
      <c r="AD211" s="627"/>
      <c r="AE211" s="627"/>
      <c r="AF211" s="627"/>
      <c r="AG211" s="627"/>
      <c r="AH211" s="627"/>
      <c r="AI211" s="627"/>
      <c r="AJ211" s="627"/>
      <c r="AK211" s="627"/>
      <c r="AL211" s="627"/>
      <c r="AN211" s="160"/>
      <c r="AO211" s="160"/>
      <c r="AP211" s="160"/>
      <c r="AQ211" s="160"/>
      <c r="AR211" s="160"/>
      <c r="AS211" s="160"/>
      <c r="AT211" s="160"/>
      <c r="AU211" s="160"/>
      <c r="AV211" s="160"/>
      <c r="AW211" s="160"/>
      <c r="AX211" s="160"/>
      <c r="AY211" s="160"/>
      <c r="AZ211" s="160"/>
      <c r="BA211" s="160"/>
      <c r="BB211" s="160"/>
      <c r="BC211" s="160"/>
      <c r="BD211" s="160"/>
      <c r="BS211" s="160"/>
      <c r="BT211" s="160"/>
      <c r="BU211" s="160"/>
      <c r="BV211" s="160"/>
      <c r="BX211" s="13"/>
    </row>
    <row r="212" spans="23:76" customFormat="1" x14ac:dyDescent="0.2">
      <c r="W212" s="627"/>
      <c r="X212" s="627"/>
      <c r="Y212" s="627"/>
      <c r="Z212" s="627"/>
      <c r="AA212" s="627"/>
      <c r="AB212" s="627"/>
      <c r="AC212" s="627"/>
      <c r="AD212" s="627"/>
      <c r="AE212" s="627"/>
      <c r="AF212" s="627"/>
      <c r="AG212" s="627"/>
      <c r="AH212" s="627"/>
      <c r="AI212" s="627"/>
      <c r="AJ212" s="627"/>
      <c r="AK212" s="627"/>
      <c r="AL212" s="627"/>
      <c r="AN212" s="160"/>
      <c r="AO212" s="160"/>
      <c r="AP212" s="160"/>
      <c r="AQ212" s="160"/>
      <c r="AR212" s="160"/>
      <c r="AS212" s="160"/>
      <c r="AT212" s="160"/>
      <c r="AU212" s="160"/>
      <c r="AV212" s="160"/>
      <c r="AW212" s="160"/>
      <c r="AX212" s="160"/>
      <c r="AY212" s="160"/>
      <c r="AZ212" s="160"/>
      <c r="BA212" s="160"/>
      <c r="BB212" s="160"/>
      <c r="BC212" s="160"/>
      <c r="BD212" s="160"/>
      <c r="BS212" s="160"/>
      <c r="BT212" s="160"/>
      <c r="BU212" s="160"/>
      <c r="BV212" s="160"/>
      <c r="BX212" s="13"/>
    </row>
    <row r="213" spans="23:76" customFormat="1" x14ac:dyDescent="0.2">
      <c r="W213" s="627"/>
      <c r="X213" s="627"/>
      <c r="Y213" s="627"/>
      <c r="Z213" s="627"/>
      <c r="AA213" s="627"/>
      <c r="AB213" s="627"/>
      <c r="AC213" s="627"/>
      <c r="AD213" s="627"/>
      <c r="AE213" s="627"/>
      <c r="AF213" s="627"/>
      <c r="AG213" s="627"/>
      <c r="AH213" s="627"/>
      <c r="AI213" s="627"/>
      <c r="AJ213" s="627"/>
      <c r="AK213" s="627"/>
      <c r="AL213" s="627"/>
      <c r="AN213" s="160"/>
      <c r="AO213" s="160"/>
      <c r="AP213" s="160"/>
      <c r="AQ213" s="160"/>
      <c r="AR213" s="160"/>
      <c r="AS213" s="160"/>
      <c r="AT213" s="160"/>
      <c r="AU213" s="160"/>
      <c r="AV213" s="160"/>
      <c r="AW213" s="160"/>
      <c r="AX213" s="160"/>
      <c r="AY213" s="160"/>
      <c r="AZ213" s="160"/>
      <c r="BA213" s="160"/>
      <c r="BB213" s="160"/>
      <c r="BC213" s="160"/>
      <c r="BD213" s="160"/>
      <c r="BS213" s="160"/>
      <c r="BT213" s="160"/>
      <c r="BU213" s="160"/>
      <c r="BV213" s="160"/>
      <c r="BX213" s="13"/>
    </row>
    <row r="214" spans="23:76" customFormat="1" x14ac:dyDescent="0.2">
      <c r="W214" s="627"/>
      <c r="X214" s="627"/>
      <c r="Y214" s="627"/>
      <c r="Z214" s="627"/>
      <c r="AA214" s="627"/>
      <c r="AB214" s="627"/>
      <c r="AC214" s="627"/>
      <c r="AD214" s="627"/>
      <c r="AE214" s="627"/>
      <c r="AF214" s="627"/>
      <c r="AG214" s="627"/>
      <c r="AH214" s="627"/>
      <c r="AI214" s="627"/>
      <c r="AJ214" s="627"/>
      <c r="AK214" s="627"/>
      <c r="AL214" s="627"/>
      <c r="AN214" s="160"/>
      <c r="AO214" s="160"/>
      <c r="AP214" s="160"/>
      <c r="AQ214" s="160"/>
      <c r="AR214" s="160"/>
      <c r="AS214" s="160"/>
      <c r="AT214" s="160"/>
      <c r="AU214" s="160"/>
      <c r="AV214" s="160"/>
      <c r="AW214" s="160"/>
      <c r="AX214" s="160"/>
      <c r="AY214" s="160"/>
      <c r="AZ214" s="160"/>
      <c r="BA214" s="160"/>
      <c r="BB214" s="160"/>
      <c r="BC214" s="160"/>
      <c r="BD214" s="160"/>
      <c r="BS214" s="160"/>
      <c r="BT214" s="160"/>
      <c r="BU214" s="160"/>
      <c r="BV214" s="160"/>
      <c r="BX214" s="13"/>
    </row>
    <row r="215" spans="23:76" customFormat="1" x14ac:dyDescent="0.2">
      <c r="W215" s="627"/>
      <c r="X215" s="627"/>
      <c r="Y215" s="627"/>
      <c r="Z215" s="627"/>
      <c r="AA215" s="627"/>
      <c r="AB215" s="627"/>
      <c r="AC215" s="627"/>
      <c r="AD215" s="627"/>
      <c r="AE215" s="627"/>
      <c r="AF215" s="627"/>
      <c r="AG215" s="627"/>
      <c r="AH215" s="627"/>
      <c r="AI215" s="627"/>
      <c r="AJ215" s="627"/>
      <c r="AK215" s="627"/>
      <c r="AL215" s="627"/>
      <c r="AN215" s="160"/>
      <c r="AO215" s="160"/>
      <c r="AP215" s="160"/>
      <c r="AQ215" s="160"/>
      <c r="AR215" s="160"/>
      <c r="AS215" s="160"/>
      <c r="AT215" s="160"/>
      <c r="AU215" s="160"/>
      <c r="AV215" s="160"/>
      <c r="AW215" s="160"/>
      <c r="AX215" s="160"/>
      <c r="AY215" s="160"/>
      <c r="AZ215" s="160"/>
      <c r="BA215" s="160"/>
      <c r="BB215" s="160"/>
      <c r="BC215" s="160"/>
      <c r="BD215" s="160"/>
      <c r="BS215" s="160"/>
      <c r="BT215" s="160"/>
      <c r="BU215" s="160"/>
      <c r="BV215" s="160"/>
      <c r="BX215" s="13"/>
    </row>
    <row r="216" spans="23:76" customFormat="1" x14ac:dyDescent="0.2">
      <c r="W216" s="627"/>
      <c r="X216" s="627"/>
      <c r="Y216" s="627"/>
      <c r="Z216" s="627"/>
      <c r="AA216" s="627"/>
      <c r="AB216" s="627"/>
      <c r="AC216" s="627"/>
      <c r="AD216" s="627"/>
      <c r="AE216" s="627"/>
      <c r="AF216" s="627"/>
      <c r="AG216" s="627"/>
      <c r="AH216" s="627"/>
      <c r="AI216" s="627"/>
      <c r="AJ216" s="627"/>
      <c r="AK216" s="627"/>
      <c r="AL216" s="627"/>
      <c r="AN216" s="160"/>
      <c r="AO216" s="160"/>
      <c r="AP216" s="160"/>
      <c r="AQ216" s="160"/>
      <c r="AR216" s="160"/>
      <c r="AS216" s="160"/>
      <c r="AT216" s="160"/>
      <c r="AU216" s="160"/>
      <c r="AV216" s="160"/>
      <c r="AW216" s="160"/>
      <c r="AX216" s="160"/>
      <c r="AY216" s="160"/>
      <c r="AZ216" s="160"/>
      <c r="BA216" s="160"/>
      <c r="BB216" s="160"/>
      <c r="BC216" s="160"/>
      <c r="BD216" s="160"/>
      <c r="BS216" s="160"/>
      <c r="BT216" s="160"/>
      <c r="BU216" s="160"/>
      <c r="BV216" s="160"/>
      <c r="BX216" s="13"/>
    </row>
    <row r="217" spans="23:76" customFormat="1" x14ac:dyDescent="0.2">
      <c r="W217" s="627"/>
      <c r="X217" s="627"/>
      <c r="Y217" s="627"/>
      <c r="Z217" s="627"/>
      <c r="AA217" s="627"/>
      <c r="AB217" s="627"/>
      <c r="AC217" s="627"/>
      <c r="AD217" s="627"/>
      <c r="AE217" s="627"/>
      <c r="AF217" s="627"/>
      <c r="AG217" s="627"/>
      <c r="AH217" s="627"/>
      <c r="AI217" s="627"/>
      <c r="AJ217" s="627"/>
      <c r="AK217" s="627"/>
      <c r="AL217" s="627"/>
      <c r="AN217" s="160"/>
      <c r="AO217" s="160"/>
      <c r="AP217" s="160"/>
      <c r="AQ217" s="160"/>
      <c r="AR217" s="160"/>
      <c r="AS217" s="160"/>
      <c r="AT217" s="160"/>
      <c r="AU217" s="160"/>
      <c r="AV217" s="160"/>
      <c r="AW217" s="160"/>
      <c r="AX217" s="160"/>
      <c r="AY217" s="160"/>
      <c r="AZ217" s="160"/>
      <c r="BA217" s="160"/>
      <c r="BB217" s="160"/>
      <c r="BC217" s="160"/>
      <c r="BD217" s="160"/>
      <c r="BS217" s="160"/>
      <c r="BT217" s="160"/>
      <c r="BU217" s="160"/>
      <c r="BV217" s="160"/>
      <c r="BX217" s="13"/>
    </row>
    <row r="218" spans="23:76" customFormat="1" x14ac:dyDescent="0.2">
      <c r="W218" s="627"/>
      <c r="X218" s="627"/>
      <c r="Y218" s="627"/>
      <c r="Z218" s="627"/>
      <c r="AA218" s="627"/>
      <c r="AB218" s="627"/>
      <c r="AC218" s="627"/>
      <c r="AD218" s="627"/>
      <c r="AE218" s="627"/>
      <c r="AF218" s="627"/>
      <c r="AG218" s="627"/>
      <c r="AH218" s="627"/>
      <c r="AI218" s="627"/>
      <c r="AJ218" s="627"/>
      <c r="AK218" s="627"/>
      <c r="AL218" s="627"/>
      <c r="AN218" s="160"/>
      <c r="AO218" s="160"/>
      <c r="AP218" s="160"/>
      <c r="AQ218" s="160"/>
      <c r="AR218" s="160"/>
      <c r="AS218" s="160"/>
      <c r="AT218" s="160"/>
      <c r="AU218" s="160"/>
      <c r="AV218" s="160"/>
      <c r="AW218" s="160"/>
      <c r="AX218" s="160"/>
      <c r="AY218" s="160"/>
      <c r="AZ218" s="160"/>
      <c r="BA218" s="160"/>
      <c r="BB218" s="160"/>
      <c r="BC218" s="160"/>
      <c r="BD218" s="160"/>
      <c r="BS218" s="160"/>
      <c r="BT218" s="160"/>
      <c r="BU218" s="160"/>
      <c r="BV218" s="160"/>
      <c r="BX218" s="13"/>
    </row>
    <row r="219" spans="23:76" customFormat="1" x14ac:dyDescent="0.2">
      <c r="W219" s="627"/>
      <c r="X219" s="627"/>
      <c r="Y219" s="627"/>
      <c r="Z219" s="627"/>
      <c r="AA219" s="627"/>
      <c r="AB219" s="627"/>
      <c r="AC219" s="627"/>
      <c r="AD219" s="627"/>
      <c r="AE219" s="627"/>
      <c r="AF219" s="627"/>
      <c r="AG219" s="627"/>
      <c r="AH219" s="627"/>
      <c r="AI219" s="627"/>
      <c r="AJ219" s="627"/>
      <c r="AK219" s="627"/>
      <c r="AL219" s="627"/>
      <c r="AN219" s="160"/>
      <c r="AO219" s="160"/>
      <c r="AP219" s="160"/>
      <c r="AQ219" s="160"/>
      <c r="AR219" s="160"/>
      <c r="AS219" s="160"/>
      <c r="AT219" s="160"/>
      <c r="AU219" s="160"/>
      <c r="AV219" s="160"/>
      <c r="AW219" s="160"/>
      <c r="AX219" s="160"/>
      <c r="AY219" s="160"/>
      <c r="AZ219" s="160"/>
      <c r="BA219" s="160"/>
      <c r="BB219" s="160"/>
      <c r="BC219" s="160"/>
      <c r="BD219" s="160"/>
      <c r="BS219" s="160"/>
      <c r="BT219" s="160"/>
      <c r="BU219" s="160"/>
      <c r="BV219" s="160"/>
      <c r="BX219" s="13"/>
    </row>
    <row r="220" spans="23:76" customFormat="1" x14ac:dyDescent="0.2">
      <c r="W220" s="627"/>
      <c r="X220" s="627"/>
      <c r="Y220" s="627"/>
      <c r="Z220" s="627"/>
      <c r="AA220" s="627"/>
      <c r="AB220" s="627"/>
      <c r="AC220" s="627"/>
      <c r="AD220" s="627"/>
      <c r="AE220" s="627"/>
      <c r="AF220" s="627"/>
      <c r="AG220" s="627"/>
      <c r="AH220" s="627"/>
      <c r="AI220" s="627"/>
      <c r="AJ220" s="627"/>
      <c r="AK220" s="627"/>
      <c r="AL220" s="627"/>
      <c r="AN220" s="160"/>
      <c r="AO220" s="160"/>
      <c r="AP220" s="160"/>
      <c r="AQ220" s="160"/>
      <c r="AR220" s="160"/>
      <c r="AS220" s="160"/>
      <c r="AT220" s="160"/>
      <c r="AU220" s="160"/>
      <c r="AV220" s="160"/>
      <c r="AW220" s="160"/>
      <c r="AX220" s="160"/>
      <c r="AY220" s="160"/>
      <c r="AZ220" s="160"/>
      <c r="BA220" s="160"/>
      <c r="BB220" s="160"/>
      <c r="BC220" s="160"/>
      <c r="BD220" s="160"/>
      <c r="BS220" s="160"/>
      <c r="BT220" s="160"/>
      <c r="BU220" s="160"/>
      <c r="BV220" s="160"/>
      <c r="BX220" s="13"/>
    </row>
    <row r="221" spans="23:76" customFormat="1" x14ac:dyDescent="0.2">
      <c r="W221" s="627"/>
      <c r="X221" s="627"/>
      <c r="Y221" s="627"/>
      <c r="Z221" s="627"/>
      <c r="AA221" s="627"/>
      <c r="AB221" s="627"/>
      <c r="AC221" s="627"/>
      <c r="AD221" s="627"/>
      <c r="AE221" s="627"/>
      <c r="AF221" s="627"/>
      <c r="AG221" s="627"/>
      <c r="AH221" s="627"/>
      <c r="AI221" s="627"/>
      <c r="AJ221" s="627"/>
      <c r="AK221" s="627"/>
      <c r="AL221" s="627"/>
      <c r="AN221" s="160"/>
      <c r="AO221" s="160"/>
      <c r="AP221" s="160"/>
      <c r="AQ221" s="160"/>
      <c r="AR221" s="160"/>
      <c r="AS221" s="160"/>
      <c r="AT221" s="160"/>
      <c r="AU221" s="160"/>
      <c r="AV221" s="160"/>
      <c r="AW221" s="160"/>
      <c r="AX221" s="160"/>
      <c r="AY221" s="160"/>
      <c r="AZ221" s="160"/>
      <c r="BA221" s="160"/>
      <c r="BB221" s="160"/>
      <c r="BC221" s="160"/>
      <c r="BD221" s="160"/>
      <c r="BS221" s="160"/>
      <c r="BT221" s="160"/>
      <c r="BU221" s="160"/>
      <c r="BV221" s="160"/>
      <c r="BX221" s="13"/>
    </row>
    <row r="222" spans="23:76" customFormat="1" x14ac:dyDescent="0.2">
      <c r="W222" s="627"/>
      <c r="X222" s="627"/>
      <c r="Y222" s="627"/>
      <c r="Z222" s="627"/>
      <c r="AA222" s="627"/>
      <c r="AB222" s="627"/>
      <c r="AC222" s="627"/>
      <c r="AD222" s="627"/>
      <c r="AE222" s="627"/>
      <c r="AF222" s="627"/>
      <c r="AG222" s="627"/>
      <c r="AH222" s="627"/>
      <c r="AI222" s="627"/>
      <c r="AJ222" s="627"/>
      <c r="AK222" s="627"/>
      <c r="AL222" s="627"/>
      <c r="AN222" s="160"/>
      <c r="AO222" s="160"/>
      <c r="AP222" s="160"/>
      <c r="AQ222" s="160"/>
      <c r="AR222" s="160"/>
      <c r="AS222" s="160"/>
      <c r="AT222" s="160"/>
      <c r="AU222" s="160"/>
      <c r="AV222" s="160"/>
      <c r="AW222" s="160"/>
      <c r="AX222" s="160"/>
      <c r="AY222" s="160"/>
      <c r="AZ222" s="160"/>
      <c r="BA222" s="160"/>
      <c r="BB222" s="160"/>
      <c r="BC222" s="160"/>
      <c r="BD222" s="160"/>
      <c r="BS222" s="160"/>
      <c r="BT222" s="160"/>
      <c r="BU222" s="160"/>
      <c r="BV222" s="160"/>
      <c r="BX222" s="13"/>
    </row>
    <row r="223" spans="23:76" customFormat="1" x14ac:dyDescent="0.2">
      <c r="W223" s="627"/>
      <c r="X223" s="627"/>
      <c r="Y223" s="627"/>
      <c r="Z223" s="627"/>
      <c r="AA223" s="627"/>
      <c r="AB223" s="627"/>
      <c r="AC223" s="627"/>
      <c r="AD223" s="627"/>
      <c r="AE223" s="627"/>
      <c r="AF223" s="627"/>
      <c r="AG223" s="627"/>
      <c r="AH223" s="627"/>
      <c r="AI223" s="627"/>
      <c r="AJ223" s="627"/>
      <c r="AK223" s="627"/>
      <c r="AL223" s="627"/>
      <c r="AN223" s="160"/>
      <c r="AO223" s="160"/>
      <c r="AP223" s="160"/>
      <c r="AQ223" s="160"/>
      <c r="AR223" s="160"/>
      <c r="AS223" s="160"/>
      <c r="AT223" s="160"/>
      <c r="AU223" s="160"/>
      <c r="AV223" s="160"/>
      <c r="AW223" s="160"/>
      <c r="AX223" s="160"/>
      <c r="AY223" s="160"/>
      <c r="AZ223" s="160"/>
      <c r="BA223" s="160"/>
      <c r="BB223" s="160"/>
      <c r="BC223" s="160"/>
      <c r="BD223" s="160"/>
      <c r="BS223" s="160"/>
      <c r="BT223" s="160"/>
      <c r="BU223" s="160"/>
      <c r="BV223" s="160"/>
      <c r="BX223" s="13"/>
    </row>
    <row r="224" spans="23:76" customFormat="1" x14ac:dyDescent="0.2">
      <c r="W224" s="627"/>
      <c r="X224" s="627"/>
      <c r="Y224" s="627"/>
      <c r="Z224" s="627"/>
      <c r="AA224" s="627"/>
      <c r="AB224" s="627"/>
      <c r="AC224" s="627"/>
      <c r="AD224" s="627"/>
      <c r="AE224" s="627"/>
      <c r="AF224" s="627"/>
      <c r="AG224" s="627"/>
      <c r="AH224" s="627"/>
      <c r="AI224" s="627"/>
      <c r="AJ224" s="627"/>
      <c r="AK224" s="627"/>
      <c r="AL224" s="627"/>
      <c r="AN224" s="160"/>
      <c r="AO224" s="160"/>
      <c r="AP224" s="160"/>
      <c r="AQ224" s="160"/>
      <c r="AR224" s="160"/>
      <c r="AS224" s="160"/>
      <c r="AT224" s="160"/>
      <c r="AU224" s="160"/>
      <c r="AV224" s="160"/>
      <c r="AW224" s="160"/>
      <c r="AX224" s="160"/>
      <c r="AY224" s="160"/>
      <c r="AZ224" s="160"/>
      <c r="BA224" s="160"/>
      <c r="BB224" s="160"/>
      <c r="BC224" s="160"/>
      <c r="BD224" s="160"/>
      <c r="BS224" s="160"/>
      <c r="BT224" s="160"/>
      <c r="BU224" s="160"/>
      <c r="BV224" s="160"/>
      <c r="BX224" s="13"/>
    </row>
    <row r="225" spans="23:76" customFormat="1" x14ac:dyDescent="0.2">
      <c r="W225" s="627"/>
      <c r="X225" s="627"/>
      <c r="Y225" s="627"/>
      <c r="Z225" s="627"/>
      <c r="AA225" s="627"/>
      <c r="AB225" s="627"/>
      <c r="AC225" s="627"/>
      <c r="AD225" s="627"/>
      <c r="AE225" s="627"/>
      <c r="AF225" s="627"/>
      <c r="AG225" s="627"/>
      <c r="AH225" s="627"/>
      <c r="AI225" s="627"/>
      <c r="AJ225" s="627"/>
      <c r="AK225" s="627"/>
      <c r="AL225" s="627"/>
      <c r="AN225" s="160"/>
      <c r="AO225" s="160"/>
      <c r="AP225" s="160"/>
      <c r="AQ225" s="160"/>
      <c r="AR225" s="160"/>
      <c r="AS225" s="160"/>
      <c r="AT225" s="160"/>
      <c r="AU225" s="160"/>
      <c r="AV225" s="160"/>
      <c r="AW225" s="160"/>
      <c r="AX225" s="160"/>
      <c r="AY225" s="160"/>
      <c r="AZ225" s="160"/>
      <c r="BA225" s="160"/>
      <c r="BB225" s="160"/>
      <c r="BC225" s="160"/>
      <c r="BD225" s="160"/>
      <c r="BS225" s="160"/>
      <c r="BT225" s="160"/>
      <c r="BU225" s="160"/>
      <c r="BV225" s="160"/>
      <c r="BX225" s="13"/>
    </row>
    <row r="226" spans="23:76" customFormat="1" x14ac:dyDescent="0.2">
      <c r="W226" s="627"/>
      <c r="X226" s="627"/>
      <c r="Y226" s="627"/>
      <c r="Z226" s="627"/>
      <c r="AA226" s="627"/>
      <c r="AB226" s="627"/>
      <c r="AC226" s="627"/>
      <c r="AD226" s="627"/>
      <c r="AE226" s="627"/>
      <c r="AF226" s="627"/>
      <c r="AG226" s="627"/>
      <c r="AH226" s="627"/>
      <c r="AI226" s="627"/>
      <c r="AJ226" s="627"/>
      <c r="AK226" s="627"/>
      <c r="AL226" s="627"/>
      <c r="AN226" s="160"/>
      <c r="AO226" s="160"/>
      <c r="AP226" s="160"/>
      <c r="AQ226" s="160"/>
      <c r="AR226" s="160"/>
      <c r="AS226" s="160"/>
      <c r="AT226" s="160"/>
      <c r="AU226" s="160"/>
      <c r="AV226" s="160"/>
      <c r="AW226" s="160"/>
      <c r="AX226" s="160"/>
      <c r="AY226" s="160"/>
      <c r="AZ226" s="160"/>
      <c r="BA226" s="160"/>
      <c r="BB226" s="160"/>
      <c r="BC226" s="160"/>
      <c r="BD226" s="160"/>
      <c r="BS226" s="160"/>
      <c r="BT226" s="160"/>
      <c r="BU226" s="160"/>
      <c r="BV226" s="160"/>
      <c r="BX226" s="13"/>
    </row>
    <row r="227" spans="23:76" customFormat="1" x14ac:dyDescent="0.2">
      <c r="W227" s="627"/>
      <c r="X227" s="627"/>
      <c r="Y227" s="627"/>
      <c r="Z227" s="627"/>
      <c r="AA227" s="627"/>
      <c r="AB227" s="627"/>
      <c r="AC227" s="627"/>
      <c r="AD227" s="627"/>
      <c r="AE227" s="627"/>
      <c r="AF227" s="627"/>
      <c r="AG227" s="627"/>
      <c r="AH227" s="627"/>
      <c r="AI227" s="627"/>
      <c r="AJ227" s="627"/>
      <c r="AK227" s="627"/>
      <c r="AL227" s="627"/>
      <c r="AN227" s="160"/>
      <c r="AO227" s="160"/>
      <c r="AP227" s="160"/>
      <c r="AQ227" s="160"/>
      <c r="AR227" s="160"/>
      <c r="AS227" s="160"/>
      <c r="AT227" s="160"/>
      <c r="AU227" s="160"/>
      <c r="AV227" s="160"/>
      <c r="AW227" s="160"/>
      <c r="AX227" s="160"/>
      <c r="AY227" s="160"/>
      <c r="AZ227" s="160"/>
      <c r="BA227" s="160"/>
      <c r="BB227" s="160"/>
      <c r="BC227" s="160"/>
      <c r="BD227" s="160"/>
      <c r="BS227" s="160"/>
      <c r="BT227" s="160"/>
      <c r="BU227" s="160"/>
      <c r="BV227" s="160"/>
      <c r="BX227" s="13"/>
    </row>
    <row r="228" spans="23:76" customFormat="1" x14ac:dyDescent="0.2">
      <c r="W228" s="627"/>
      <c r="X228" s="627"/>
      <c r="Y228" s="627"/>
      <c r="Z228" s="627"/>
      <c r="AA228" s="627"/>
      <c r="AB228" s="627"/>
      <c r="AC228" s="627"/>
      <c r="AD228" s="627"/>
      <c r="AE228" s="627"/>
      <c r="AF228" s="627"/>
      <c r="AG228" s="627"/>
      <c r="AH228" s="627"/>
      <c r="AI228" s="627"/>
      <c r="AJ228" s="627"/>
      <c r="AK228" s="627"/>
      <c r="AL228" s="627"/>
      <c r="AN228" s="160"/>
      <c r="AO228" s="160"/>
      <c r="AP228" s="160"/>
      <c r="AQ228" s="160"/>
      <c r="AR228" s="160"/>
      <c r="AS228" s="160"/>
      <c r="AT228" s="160"/>
      <c r="AU228" s="160"/>
      <c r="AV228" s="160"/>
      <c r="AW228" s="160"/>
      <c r="AX228" s="160"/>
      <c r="AY228" s="160"/>
      <c r="AZ228" s="160"/>
      <c r="BA228" s="160"/>
      <c r="BB228" s="160"/>
      <c r="BC228" s="160"/>
      <c r="BD228" s="160"/>
      <c r="BS228" s="160"/>
      <c r="BT228" s="160"/>
      <c r="BU228" s="160"/>
      <c r="BV228" s="160"/>
      <c r="BX228" s="13"/>
    </row>
    <row r="229" spans="23:76" customFormat="1" x14ac:dyDescent="0.2">
      <c r="W229" s="627"/>
      <c r="X229" s="627"/>
      <c r="Y229" s="627"/>
      <c r="Z229" s="627"/>
      <c r="AA229" s="627"/>
      <c r="AB229" s="627"/>
      <c r="AC229" s="627"/>
      <c r="AD229" s="627"/>
      <c r="AE229" s="627"/>
      <c r="AF229" s="627"/>
      <c r="AG229" s="627"/>
      <c r="AH229" s="627"/>
      <c r="AI229" s="627"/>
      <c r="AJ229" s="627"/>
      <c r="AK229" s="627"/>
      <c r="AL229" s="627"/>
      <c r="AN229" s="160"/>
      <c r="AO229" s="160"/>
      <c r="AP229" s="160"/>
      <c r="AQ229" s="160"/>
      <c r="AR229" s="160"/>
      <c r="AS229" s="160"/>
      <c r="AT229" s="160"/>
      <c r="AU229" s="160"/>
      <c r="AV229" s="160"/>
      <c r="AW229" s="160"/>
      <c r="AX229" s="160"/>
      <c r="AY229" s="160"/>
      <c r="AZ229" s="160"/>
      <c r="BA229" s="160"/>
      <c r="BB229" s="160"/>
      <c r="BC229" s="160"/>
      <c r="BD229" s="160"/>
      <c r="BS229" s="160"/>
      <c r="BT229" s="160"/>
      <c r="BU229" s="160"/>
      <c r="BV229" s="160"/>
      <c r="BX229" s="13"/>
    </row>
    <row r="230" spans="23:76" customFormat="1" x14ac:dyDescent="0.2">
      <c r="W230" s="627"/>
      <c r="X230" s="627"/>
      <c r="Y230" s="627"/>
      <c r="Z230" s="627"/>
      <c r="AA230" s="627"/>
      <c r="AB230" s="627"/>
      <c r="AC230" s="627"/>
      <c r="AD230" s="627"/>
      <c r="AE230" s="627"/>
      <c r="AF230" s="627"/>
      <c r="AG230" s="627"/>
      <c r="AH230" s="627"/>
      <c r="AI230" s="627"/>
      <c r="AJ230" s="627"/>
      <c r="AK230" s="627"/>
      <c r="AL230" s="627"/>
      <c r="AN230" s="160"/>
      <c r="AO230" s="160"/>
      <c r="AP230" s="160"/>
      <c r="AQ230" s="160"/>
      <c r="AR230" s="160"/>
      <c r="AS230" s="160"/>
      <c r="AT230" s="160"/>
      <c r="AU230" s="160"/>
      <c r="AV230" s="160"/>
      <c r="AW230" s="160"/>
      <c r="AX230" s="160"/>
      <c r="AY230" s="160"/>
      <c r="AZ230" s="160"/>
      <c r="BA230" s="160"/>
      <c r="BB230" s="160"/>
      <c r="BC230" s="160"/>
      <c r="BD230" s="160"/>
      <c r="BS230" s="160"/>
      <c r="BT230" s="160"/>
      <c r="BU230" s="160"/>
      <c r="BV230" s="160"/>
      <c r="BX230" s="13"/>
    </row>
    <row r="231" spans="23:76" customFormat="1" x14ac:dyDescent="0.2">
      <c r="W231" s="627"/>
      <c r="X231" s="627"/>
      <c r="Y231" s="627"/>
      <c r="Z231" s="627"/>
      <c r="AA231" s="627"/>
      <c r="AB231" s="627"/>
      <c r="AC231" s="627"/>
      <c r="AD231" s="627"/>
      <c r="AE231" s="627"/>
      <c r="AF231" s="627"/>
      <c r="AG231" s="627"/>
      <c r="AH231" s="627"/>
      <c r="AI231" s="627"/>
      <c r="AJ231" s="627"/>
      <c r="AK231" s="627"/>
      <c r="AL231" s="627"/>
      <c r="AN231" s="160"/>
      <c r="AO231" s="160"/>
      <c r="AP231" s="160"/>
      <c r="AQ231" s="160"/>
      <c r="AR231" s="160"/>
      <c r="AS231" s="160"/>
      <c r="AT231" s="160"/>
      <c r="AU231" s="160"/>
      <c r="AV231" s="160"/>
      <c r="AW231" s="160"/>
      <c r="AX231" s="160"/>
      <c r="AY231" s="160"/>
      <c r="AZ231" s="160"/>
      <c r="BA231" s="160"/>
      <c r="BB231" s="160"/>
      <c r="BC231" s="160"/>
      <c r="BD231" s="160"/>
      <c r="BS231" s="160"/>
      <c r="BT231" s="160"/>
      <c r="BU231" s="160"/>
      <c r="BV231" s="160"/>
      <c r="BX231" s="13"/>
    </row>
    <row r="232" spans="23:76" customFormat="1" x14ac:dyDescent="0.2">
      <c r="W232" s="627"/>
      <c r="X232" s="627"/>
      <c r="Y232" s="627"/>
      <c r="Z232" s="627"/>
      <c r="AA232" s="627"/>
      <c r="AB232" s="627"/>
      <c r="AC232" s="627"/>
      <c r="AD232" s="627"/>
      <c r="AE232" s="627"/>
      <c r="AF232" s="627"/>
      <c r="AG232" s="627"/>
      <c r="AH232" s="627"/>
      <c r="AI232" s="627"/>
      <c r="AJ232" s="627"/>
      <c r="AK232" s="627"/>
      <c r="AL232" s="627"/>
      <c r="AN232" s="160"/>
      <c r="AO232" s="160"/>
      <c r="AP232" s="160"/>
      <c r="AQ232" s="160"/>
      <c r="AR232" s="160"/>
      <c r="AS232" s="160"/>
      <c r="AT232" s="160"/>
      <c r="AU232" s="160"/>
      <c r="AV232" s="160"/>
      <c r="AW232" s="160"/>
      <c r="AX232" s="160"/>
      <c r="AY232" s="160"/>
      <c r="AZ232" s="160"/>
      <c r="BA232" s="160"/>
      <c r="BB232" s="160"/>
      <c r="BC232" s="160"/>
      <c r="BD232" s="160"/>
      <c r="BS232" s="160"/>
      <c r="BT232" s="160"/>
      <c r="BU232" s="160"/>
      <c r="BV232" s="160"/>
      <c r="BX232" s="13"/>
    </row>
    <row r="233" spans="23:76" customFormat="1" x14ac:dyDescent="0.2">
      <c r="W233" s="627"/>
      <c r="X233" s="627"/>
      <c r="Y233" s="627"/>
      <c r="Z233" s="627"/>
      <c r="AA233" s="627"/>
      <c r="AB233" s="627"/>
      <c r="AC233" s="627"/>
      <c r="AD233" s="627"/>
      <c r="AE233" s="627"/>
      <c r="AF233" s="627"/>
      <c r="AG233" s="627"/>
      <c r="AH233" s="627"/>
      <c r="AI233" s="627"/>
      <c r="AJ233" s="627"/>
      <c r="AK233" s="627"/>
      <c r="AL233" s="627"/>
      <c r="AN233" s="160"/>
      <c r="AO233" s="160"/>
      <c r="AP233" s="160"/>
      <c r="AQ233" s="160"/>
      <c r="AR233" s="160"/>
      <c r="AS233" s="160"/>
      <c r="AT233" s="160"/>
      <c r="AU233" s="160"/>
      <c r="AV233" s="160"/>
      <c r="AW233" s="160"/>
      <c r="AX233" s="160"/>
      <c r="AY233" s="160"/>
      <c r="AZ233" s="160"/>
      <c r="BA233" s="160"/>
      <c r="BB233" s="160"/>
      <c r="BC233" s="160"/>
      <c r="BD233" s="160"/>
      <c r="BS233" s="160"/>
      <c r="BT233" s="160"/>
      <c r="BU233" s="160"/>
      <c r="BV233" s="160"/>
      <c r="BX233" s="13"/>
    </row>
    <row r="234" spans="23:76" customFormat="1" x14ac:dyDescent="0.2">
      <c r="W234" s="627"/>
      <c r="X234" s="627"/>
      <c r="Y234" s="627"/>
      <c r="Z234" s="627"/>
      <c r="AA234" s="627"/>
      <c r="AB234" s="627"/>
      <c r="AC234" s="627"/>
      <c r="AD234" s="627"/>
      <c r="AE234" s="627"/>
      <c r="AF234" s="627"/>
      <c r="AG234" s="627"/>
      <c r="AH234" s="627"/>
      <c r="AI234" s="627"/>
      <c r="AJ234" s="627"/>
      <c r="AK234" s="627"/>
      <c r="AL234" s="627"/>
      <c r="AN234" s="160"/>
      <c r="AO234" s="160"/>
      <c r="AP234" s="160"/>
      <c r="AQ234" s="160"/>
      <c r="AR234" s="160"/>
      <c r="AS234" s="160"/>
      <c r="AT234" s="160"/>
      <c r="AU234" s="160"/>
      <c r="AV234" s="160"/>
      <c r="AW234" s="160"/>
      <c r="AX234" s="160"/>
      <c r="AY234" s="160"/>
      <c r="AZ234" s="160"/>
      <c r="BA234" s="160"/>
      <c r="BB234" s="160"/>
      <c r="BC234" s="160"/>
      <c r="BD234" s="160"/>
      <c r="BS234" s="160"/>
      <c r="BT234" s="160"/>
      <c r="BU234" s="160"/>
      <c r="BV234" s="160"/>
      <c r="BX234" s="13"/>
    </row>
    <row r="235" spans="23:76" customFormat="1" x14ac:dyDescent="0.2">
      <c r="W235" s="627"/>
      <c r="X235" s="627"/>
      <c r="Y235" s="627"/>
      <c r="Z235" s="627"/>
      <c r="AA235" s="627"/>
      <c r="AB235" s="627"/>
      <c r="AC235" s="627"/>
      <c r="AD235" s="627"/>
      <c r="AE235" s="627"/>
      <c r="AF235" s="627"/>
      <c r="AG235" s="627"/>
      <c r="AH235" s="627"/>
      <c r="AI235" s="627"/>
      <c r="AJ235" s="627"/>
      <c r="AK235" s="627"/>
      <c r="AL235" s="627"/>
      <c r="AN235" s="160"/>
      <c r="AO235" s="160"/>
      <c r="AP235" s="160"/>
      <c r="AQ235" s="160"/>
      <c r="AR235" s="160"/>
      <c r="AS235" s="160"/>
      <c r="AT235" s="160"/>
      <c r="AU235" s="160"/>
      <c r="AV235" s="160"/>
      <c r="AW235" s="160"/>
      <c r="AX235" s="160"/>
      <c r="AY235" s="160"/>
      <c r="AZ235" s="160"/>
      <c r="BA235" s="160"/>
      <c r="BB235" s="160"/>
      <c r="BC235" s="160"/>
      <c r="BD235" s="160"/>
      <c r="BS235" s="160"/>
      <c r="BT235" s="160"/>
      <c r="BU235" s="160"/>
      <c r="BV235" s="160"/>
      <c r="BX235" s="13"/>
    </row>
    <row r="236" spans="23:76" customFormat="1" x14ac:dyDescent="0.2">
      <c r="W236" s="627"/>
      <c r="X236" s="627"/>
      <c r="Y236" s="627"/>
      <c r="Z236" s="627"/>
      <c r="AA236" s="627"/>
      <c r="AB236" s="627"/>
      <c r="AC236" s="627"/>
      <c r="AD236" s="627"/>
      <c r="AE236" s="627"/>
      <c r="AF236" s="627"/>
      <c r="AG236" s="627"/>
      <c r="AH236" s="627"/>
      <c r="AI236" s="627"/>
      <c r="AJ236" s="627"/>
      <c r="AK236" s="627"/>
      <c r="AL236" s="627"/>
      <c r="AN236" s="160"/>
      <c r="AO236" s="160"/>
      <c r="AP236" s="160"/>
      <c r="AQ236" s="160"/>
      <c r="AR236" s="160"/>
      <c r="AS236" s="160"/>
      <c r="AT236" s="160"/>
      <c r="AU236" s="160"/>
      <c r="AV236" s="160"/>
      <c r="AW236" s="160"/>
      <c r="AX236" s="160"/>
      <c r="AY236" s="160"/>
      <c r="AZ236" s="160"/>
      <c r="BA236" s="160"/>
      <c r="BB236" s="160"/>
      <c r="BC236" s="160"/>
      <c r="BD236" s="160"/>
      <c r="BS236" s="160"/>
      <c r="BT236" s="160"/>
      <c r="BU236" s="160"/>
      <c r="BV236" s="160"/>
      <c r="BX236" s="13"/>
    </row>
    <row r="237" spans="23:76" customFormat="1" x14ac:dyDescent="0.2">
      <c r="W237" s="627"/>
      <c r="X237" s="627"/>
      <c r="Y237" s="627"/>
      <c r="Z237" s="627"/>
      <c r="AA237" s="627"/>
      <c r="AB237" s="627"/>
      <c r="AC237" s="627"/>
      <c r="AD237" s="627"/>
      <c r="AE237" s="627"/>
      <c r="AF237" s="627"/>
      <c r="AG237" s="627"/>
      <c r="AH237" s="627"/>
      <c r="AI237" s="627"/>
      <c r="AJ237" s="627"/>
      <c r="AK237" s="627"/>
      <c r="AL237" s="627"/>
      <c r="AN237" s="160"/>
      <c r="AO237" s="160"/>
      <c r="AP237" s="160"/>
      <c r="AQ237" s="160"/>
      <c r="AR237" s="160"/>
      <c r="AS237" s="160"/>
      <c r="AT237" s="160"/>
      <c r="AU237" s="160"/>
      <c r="AV237" s="160"/>
      <c r="AW237" s="160"/>
      <c r="AX237" s="160"/>
      <c r="AY237" s="160"/>
      <c r="AZ237" s="160"/>
      <c r="BA237" s="160"/>
      <c r="BB237" s="160"/>
      <c r="BC237" s="160"/>
      <c r="BD237" s="160"/>
      <c r="BS237" s="160"/>
      <c r="BT237" s="160"/>
      <c r="BU237" s="160"/>
      <c r="BV237" s="160"/>
      <c r="BX237" s="13"/>
    </row>
    <row r="238" spans="23:76" customFormat="1" x14ac:dyDescent="0.2">
      <c r="W238" s="627"/>
      <c r="X238" s="627"/>
      <c r="Y238" s="627"/>
      <c r="Z238" s="627"/>
      <c r="AA238" s="627"/>
      <c r="AB238" s="627"/>
      <c r="AC238" s="627"/>
      <c r="AD238" s="627"/>
      <c r="AE238" s="627"/>
      <c r="AF238" s="627"/>
      <c r="AG238" s="627"/>
      <c r="AH238" s="627"/>
      <c r="AI238" s="627"/>
      <c r="AJ238" s="627"/>
      <c r="AK238" s="627"/>
      <c r="AL238" s="627"/>
      <c r="AN238" s="160"/>
      <c r="AO238" s="160"/>
      <c r="AP238" s="160"/>
      <c r="AQ238" s="160"/>
      <c r="AR238" s="160"/>
      <c r="AS238" s="160"/>
      <c r="AT238" s="160"/>
      <c r="AU238" s="160"/>
      <c r="AV238" s="160"/>
      <c r="AW238" s="160"/>
      <c r="AX238" s="160"/>
      <c r="AY238" s="160"/>
      <c r="AZ238" s="160"/>
      <c r="BA238" s="160"/>
      <c r="BB238" s="160"/>
      <c r="BC238" s="160"/>
      <c r="BD238" s="160"/>
      <c r="BS238" s="160"/>
      <c r="BT238" s="160"/>
      <c r="BU238" s="160"/>
      <c r="BV238" s="160"/>
      <c r="BX238" s="13"/>
    </row>
    <row r="239" spans="23:76" customFormat="1" x14ac:dyDescent="0.2">
      <c r="W239" s="627"/>
      <c r="X239" s="627"/>
      <c r="Y239" s="627"/>
      <c r="Z239" s="627"/>
      <c r="AA239" s="627"/>
      <c r="AB239" s="627"/>
      <c r="AC239" s="627"/>
      <c r="AD239" s="627"/>
      <c r="AE239" s="627"/>
      <c r="AF239" s="627"/>
      <c r="AG239" s="627"/>
      <c r="AH239" s="627"/>
      <c r="AI239" s="627"/>
      <c r="AJ239" s="627"/>
      <c r="AK239" s="627"/>
      <c r="AL239" s="627"/>
      <c r="AN239" s="160"/>
      <c r="AO239" s="160"/>
      <c r="AP239" s="160"/>
      <c r="AQ239" s="160"/>
      <c r="AR239" s="160"/>
      <c r="AS239" s="160"/>
      <c r="AT239" s="160"/>
      <c r="AU239" s="160"/>
      <c r="AV239" s="160"/>
      <c r="AW239" s="160"/>
      <c r="AX239" s="160"/>
      <c r="AY239" s="160"/>
      <c r="AZ239" s="160"/>
      <c r="BA239" s="160"/>
      <c r="BB239" s="160"/>
      <c r="BC239" s="160"/>
      <c r="BD239" s="160"/>
      <c r="BS239" s="160"/>
      <c r="BT239" s="160"/>
      <c r="BU239" s="160"/>
      <c r="BV239" s="160"/>
      <c r="BX239" s="13"/>
    </row>
    <row r="240" spans="23:76" customFormat="1" x14ac:dyDescent="0.2">
      <c r="W240" s="627"/>
      <c r="X240" s="627"/>
      <c r="Y240" s="627"/>
      <c r="Z240" s="627"/>
      <c r="AA240" s="627"/>
      <c r="AB240" s="627"/>
      <c r="AC240" s="627"/>
      <c r="AD240" s="627"/>
      <c r="AE240" s="627"/>
      <c r="AF240" s="627"/>
      <c r="AG240" s="627"/>
      <c r="AH240" s="627"/>
      <c r="AI240" s="627"/>
      <c r="AJ240" s="627"/>
      <c r="AK240" s="627"/>
      <c r="AL240" s="627"/>
      <c r="AN240" s="160"/>
      <c r="AO240" s="160"/>
      <c r="AP240" s="160"/>
      <c r="AQ240" s="160"/>
      <c r="AR240" s="160"/>
      <c r="AS240" s="160"/>
      <c r="AT240" s="160"/>
      <c r="AU240" s="160"/>
      <c r="AV240" s="160"/>
      <c r="AW240" s="160"/>
      <c r="AX240" s="160"/>
      <c r="AY240" s="160"/>
      <c r="AZ240" s="160"/>
      <c r="BA240" s="160"/>
      <c r="BB240" s="160"/>
      <c r="BC240" s="160"/>
      <c r="BD240" s="160"/>
      <c r="BS240" s="160"/>
      <c r="BT240" s="160"/>
      <c r="BU240" s="160"/>
      <c r="BV240" s="160"/>
      <c r="BX240" s="13"/>
    </row>
    <row r="241" spans="23:76" customFormat="1" x14ac:dyDescent="0.2">
      <c r="W241" s="627"/>
      <c r="X241" s="627"/>
      <c r="Y241" s="627"/>
      <c r="Z241" s="627"/>
      <c r="AA241" s="627"/>
      <c r="AB241" s="627"/>
      <c r="AC241" s="627"/>
      <c r="AD241" s="627"/>
      <c r="AE241" s="627"/>
      <c r="AF241" s="627"/>
      <c r="AG241" s="627"/>
      <c r="AH241" s="627"/>
      <c r="AI241" s="627"/>
      <c r="AJ241" s="627"/>
      <c r="AK241" s="627"/>
      <c r="AL241" s="627"/>
      <c r="AN241" s="160"/>
      <c r="AO241" s="160"/>
      <c r="AP241" s="160"/>
      <c r="AQ241" s="160"/>
      <c r="AR241" s="160"/>
      <c r="AS241" s="160"/>
      <c r="AT241" s="160"/>
      <c r="AU241" s="160"/>
      <c r="AV241" s="160"/>
      <c r="AW241" s="160"/>
      <c r="AX241" s="160"/>
      <c r="AY241" s="160"/>
      <c r="AZ241" s="160"/>
      <c r="BA241" s="160"/>
      <c r="BB241" s="160"/>
      <c r="BC241" s="160"/>
      <c r="BD241" s="160"/>
      <c r="BS241" s="160"/>
      <c r="BT241" s="160"/>
      <c r="BU241" s="160"/>
      <c r="BV241" s="160"/>
      <c r="BX241" s="13"/>
    </row>
    <row r="242" spans="23:76" customFormat="1" x14ac:dyDescent="0.2">
      <c r="W242" s="627"/>
      <c r="X242" s="627"/>
      <c r="Y242" s="627"/>
      <c r="Z242" s="627"/>
      <c r="AA242" s="627"/>
      <c r="AB242" s="627"/>
      <c r="AC242" s="627"/>
      <c r="AD242" s="627"/>
      <c r="AE242" s="627"/>
      <c r="AF242" s="627"/>
      <c r="AG242" s="627"/>
      <c r="AH242" s="627"/>
      <c r="AI242" s="627"/>
      <c r="AJ242" s="627"/>
      <c r="AK242" s="627"/>
      <c r="AL242" s="627"/>
      <c r="AN242" s="160"/>
      <c r="AO242" s="160"/>
      <c r="AP242" s="160"/>
      <c r="AQ242" s="160"/>
      <c r="AR242" s="160"/>
      <c r="AS242" s="160"/>
      <c r="AT242" s="160"/>
      <c r="AU242" s="160"/>
      <c r="AV242" s="160"/>
      <c r="AW242" s="160"/>
      <c r="AX242" s="160"/>
      <c r="AY242" s="160"/>
      <c r="AZ242" s="160"/>
      <c r="BA242" s="160"/>
      <c r="BB242" s="160"/>
      <c r="BC242" s="160"/>
      <c r="BD242" s="160"/>
      <c r="BS242" s="160"/>
      <c r="BT242" s="160"/>
      <c r="BU242" s="160"/>
      <c r="BV242" s="160"/>
      <c r="BX242" s="13"/>
    </row>
    <row r="243" spans="23:76" customFormat="1" x14ac:dyDescent="0.2">
      <c r="W243" s="627"/>
      <c r="X243" s="627"/>
      <c r="Y243" s="627"/>
      <c r="Z243" s="627"/>
      <c r="AA243" s="627"/>
      <c r="AB243" s="627"/>
      <c r="AC243" s="627"/>
      <c r="AD243" s="627"/>
      <c r="AE243" s="627"/>
      <c r="AF243" s="627"/>
      <c r="AG243" s="627"/>
      <c r="AH243" s="627"/>
      <c r="AI243" s="627"/>
      <c r="AJ243" s="627"/>
      <c r="AK243" s="627"/>
      <c r="AL243" s="627"/>
      <c r="AN243" s="160"/>
      <c r="AO243" s="160"/>
      <c r="AP243" s="160"/>
      <c r="AQ243" s="160"/>
      <c r="AR243" s="160"/>
      <c r="AS243" s="160"/>
      <c r="AT243" s="160"/>
      <c r="AU243" s="160"/>
      <c r="AV243" s="160"/>
      <c r="AW243" s="160"/>
      <c r="AX243" s="160"/>
      <c r="AY243" s="160"/>
      <c r="AZ243" s="160"/>
      <c r="BA243" s="160"/>
      <c r="BB243" s="160"/>
      <c r="BC243" s="160"/>
      <c r="BD243" s="160"/>
      <c r="BS243" s="160"/>
      <c r="BT243" s="160"/>
      <c r="BU243" s="160"/>
      <c r="BV243" s="160"/>
      <c r="BX243" s="13"/>
    </row>
    <row r="244" spans="23:76" customFormat="1" x14ac:dyDescent="0.2">
      <c r="W244" s="627"/>
      <c r="X244" s="627"/>
      <c r="Y244" s="627"/>
      <c r="Z244" s="627"/>
      <c r="AA244" s="627"/>
      <c r="AB244" s="627"/>
      <c r="AC244" s="627"/>
      <c r="AD244" s="627"/>
      <c r="AE244" s="627"/>
      <c r="AF244" s="627"/>
      <c r="AG244" s="627"/>
      <c r="AH244" s="627"/>
      <c r="AI244" s="627"/>
      <c r="AJ244" s="627"/>
      <c r="AK244" s="627"/>
      <c r="AL244" s="627"/>
      <c r="AN244" s="160"/>
      <c r="AO244" s="160"/>
      <c r="AP244" s="160"/>
      <c r="AQ244" s="160"/>
      <c r="AR244" s="160"/>
      <c r="AS244" s="160"/>
      <c r="AT244" s="160"/>
      <c r="AU244" s="160"/>
      <c r="AV244" s="160"/>
      <c r="AW244" s="160"/>
      <c r="AX244" s="160"/>
      <c r="AY244" s="160"/>
      <c r="AZ244" s="160"/>
      <c r="BA244" s="160"/>
      <c r="BB244" s="160"/>
      <c r="BC244" s="160"/>
      <c r="BD244" s="160"/>
      <c r="BS244" s="160"/>
      <c r="BT244" s="160"/>
      <c r="BU244" s="160"/>
      <c r="BV244" s="160"/>
      <c r="BX244" s="13"/>
    </row>
    <row r="245" spans="23:76" customFormat="1" x14ac:dyDescent="0.2">
      <c r="W245" s="627"/>
      <c r="X245" s="627"/>
      <c r="Y245" s="627"/>
      <c r="Z245" s="627"/>
      <c r="AA245" s="627"/>
      <c r="AB245" s="627"/>
      <c r="AC245" s="627"/>
      <c r="AD245" s="627"/>
      <c r="AE245" s="627"/>
      <c r="AF245" s="627"/>
      <c r="AG245" s="627"/>
      <c r="AH245" s="627"/>
      <c r="AI245" s="627"/>
      <c r="AJ245" s="627"/>
      <c r="AK245" s="627"/>
      <c r="AL245" s="627"/>
      <c r="AN245" s="160"/>
      <c r="AO245" s="160"/>
      <c r="AP245" s="160"/>
      <c r="AQ245" s="160"/>
      <c r="AR245" s="160"/>
      <c r="AS245" s="160"/>
      <c r="AT245" s="160"/>
      <c r="AU245" s="160"/>
      <c r="AV245" s="160"/>
      <c r="AW245" s="160"/>
      <c r="AX245" s="160"/>
      <c r="AY245" s="160"/>
      <c r="AZ245" s="160"/>
      <c r="BA245" s="160"/>
      <c r="BB245" s="160"/>
      <c r="BC245" s="160"/>
      <c r="BD245" s="160"/>
      <c r="BS245" s="160"/>
      <c r="BT245" s="160"/>
      <c r="BU245" s="160"/>
      <c r="BV245" s="160"/>
      <c r="BX245" s="13"/>
    </row>
    <row r="246" spans="23:76" customFormat="1" x14ac:dyDescent="0.2">
      <c r="W246" s="627"/>
      <c r="X246" s="627"/>
      <c r="Y246" s="627"/>
      <c r="Z246" s="627"/>
      <c r="AA246" s="627"/>
      <c r="AB246" s="627"/>
      <c r="AC246" s="627"/>
      <c r="AD246" s="627"/>
      <c r="AE246" s="627"/>
      <c r="AF246" s="627"/>
      <c r="AG246" s="627"/>
      <c r="AH246" s="627"/>
      <c r="AI246" s="627"/>
      <c r="AJ246" s="627"/>
      <c r="AK246" s="627"/>
      <c r="AL246" s="627"/>
      <c r="AN246" s="160"/>
      <c r="AO246" s="160"/>
      <c r="AP246" s="160"/>
      <c r="AQ246" s="160"/>
      <c r="AR246" s="160"/>
      <c r="AS246" s="160"/>
      <c r="AT246" s="160"/>
      <c r="AU246" s="160"/>
      <c r="AV246" s="160"/>
      <c r="AW246" s="160"/>
      <c r="AX246" s="160"/>
      <c r="AY246" s="160"/>
      <c r="AZ246" s="160"/>
      <c r="BA246" s="160"/>
      <c r="BB246" s="160"/>
      <c r="BC246" s="160"/>
      <c r="BD246" s="160"/>
      <c r="BS246" s="160"/>
      <c r="BT246" s="160"/>
      <c r="BU246" s="160"/>
      <c r="BV246" s="160"/>
      <c r="BX246" s="13"/>
    </row>
    <row r="247" spans="23:76" customFormat="1" x14ac:dyDescent="0.2">
      <c r="W247" s="627"/>
      <c r="X247" s="627"/>
      <c r="Y247" s="627"/>
      <c r="Z247" s="627"/>
      <c r="AA247" s="627"/>
      <c r="AB247" s="627"/>
      <c r="AC247" s="627"/>
      <c r="AD247" s="627"/>
      <c r="AE247" s="627"/>
      <c r="AF247" s="627"/>
      <c r="AG247" s="627"/>
      <c r="AH247" s="627"/>
      <c r="AI247" s="627"/>
      <c r="AJ247" s="627"/>
      <c r="AK247" s="627"/>
      <c r="AL247" s="627"/>
      <c r="AN247" s="160"/>
      <c r="AO247" s="160"/>
      <c r="AP247" s="160"/>
      <c r="AQ247" s="160"/>
      <c r="AR247" s="160"/>
      <c r="AS247" s="160"/>
      <c r="AT247" s="160"/>
      <c r="AU247" s="160"/>
      <c r="AV247" s="160"/>
      <c r="AW247" s="160"/>
      <c r="AX247" s="160"/>
      <c r="AY247" s="160"/>
      <c r="AZ247" s="160"/>
      <c r="BA247" s="160"/>
      <c r="BB247" s="160"/>
      <c r="BC247" s="160"/>
      <c r="BD247" s="160"/>
      <c r="BS247" s="160"/>
      <c r="BT247" s="160"/>
      <c r="BU247" s="160"/>
      <c r="BV247" s="160"/>
      <c r="BX247" s="13"/>
    </row>
    <row r="248" spans="23:76" customFormat="1" x14ac:dyDescent="0.2">
      <c r="W248" s="627"/>
      <c r="X248" s="627"/>
      <c r="Y248" s="627"/>
      <c r="Z248" s="627"/>
      <c r="AA248" s="627"/>
      <c r="AB248" s="627"/>
      <c r="AC248" s="627"/>
      <c r="AD248" s="627"/>
      <c r="AE248" s="627"/>
      <c r="AF248" s="627"/>
      <c r="AG248" s="627"/>
      <c r="AH248" s="627"/>
      <c r="AI248" s="627"/>
      <c r="AJ248" s="627"/>
      <c r="AK248" s="627"/>
      <c r="AL248" s="627"/>
      <c r="AN248" s="160"/>
      <c r="AO248" s="160"/>
      <c r="AP248" s="160"/>
      <c r="AQ248" s="160"/>
      <c r="AR248" s="160"/>
      <c r="AS248" s="160"/>
      <c r="AT248" s="160"/>
      <c r="AU248" s="160"/>
      <c r="AV248" s="160"/>
      <c r="AW248" s="160"/>
      <c r="AX248" s="160"/>
      <c r="AY248" s="160"/>
      <c r="AZ248" s="160"/>
      <c r="BA248" s="160"/>
      <c r="BB248" s="160"/>
      <c r="BC248" s="160"/>
      <c r="BD248" s="160"/>
      <c r="BS248" s="160"/>
      <c r="BT248" s="160"/>
      <c r="BU248" s="160"/>
      <c r="BV248" s="160"/>
      <c r="BX248" s="13"/>
    </row>
    <row r="249" spans="23:76" customFormat="1" x14ac:dyDescent="0.2">
      <c r="W249" s="627"/>
      <c r="X249" s="627"/>
      <c r="Y249" s="627"/>
      <c r="Z249" s="627"/>
      <c r="AA249" s="627"/>
      <c r="AB249" s="627"/>
      <c r="AC249" s="627"/>
      <c r="AD249" s="627"/>
      <c r="AE249" s="627"/>
      <c r="AF249" s="627"/>
      <c r="AG249" s="627"/>
      <c r="AH249" s="627"/>
      <c r="AI249" s="627"/>
      <c r="AJ249" s="627"/>
      <c r="AK249" s="627"/>
      <c r="AL249" s="627"/>
      <c r="AN249" s="160"/>
      <c r="AO249" s="160"/>
      <c r="AP249" s="160"/>
      <c r="AQ249" s="160"/>
      <c r="AR249" s="160"/>
      <c r="AS249" s="160"/>
      <c r="AT249" s="160"/>
      <c r="AU249" s="160"/>
      <c r="AV249" s="160"/>
      <c r="AW249" s="160"/>
      <c r="AX249" s="160"/>
      <c r="AY249" s="160"/>
      <c r="AZ249" s="160"/>
      <c r="BA249" s="160"/>
      <c r="BB249" s="160"/>
      <c r="BC249" s="160"/>
      <c r="BD249" s="160"/>
      <c r="BS249" s="160"/>
      <c r="BT249" s="160"/>
      <c r="BU249" s="160"/>
      <c r="BV249" s="160"/>
      <c r="BX249" s="13"/>
    </row>
    <row r="250" spans="23:76" customFormat="1" x14ac:dyDescent="0.2">
      <c r="W250" s="627"/>
      <c r="X250" s="627"/>
      <c r="Y250" s="627"/>
      <c r="Z250" s="627"/>
      <c r="AA250" s="627"/>
      <c r="AB250" s="627"/>
      <c r="AC250" s="627"/>
      <c r="AD250" s="627"/>
      <c r="AE250" s="627"/>
      <c r="AF250" s="627"/>
      <c r="AG250" s="627"/>
      <c r="AH250" s="627"/>
      <c r="AI250" s="627"/>
      <c r="AJ250" s="627"/>
      <c r="AK250" s="627"/>
      <c r="AL250" s="627"/>
      <c r="AN250" s="160"/>
      <c r="AO250" s="160"/>
      <c r="AP250" s="160"/>
      <c r="AQ250" s="160"/>
      <c r="AR250" s="160"/>
      <c r="AS250" s="160"/>
      <c r="AT250" s="160"/>
      <c r="AU250" s="160"/>
      <c r="AV250" s="160"/>
      <c r="AW250" s="160"/>
      <c r="AX250" s="160"/>
      <c r="AY250" s="160"/>
      <c r="AZ250" s="160"/>
      <c r="BA250" s="160"/>
      <c r="BB250" s="160"/>
      <c r="BC250" s="160"/>
      <c r="BD250" s="160"/>
      <c r="BS250" s="160"/>
      <c r="BT250" s="160"/>
      <c r="BU250" s="160"/>
      <c r="BV250" s="160"/>
      <c r="BX250" s="13"/>
    </row>
    <row r="251" spans="23:76" customFormat="1" x14ac:dyDescent="0.2">
      <c r="W251" s="627"/>
      <c r="X251" s="627"/>
      <c r="Y251" s="627"/>
      <c r="Z251" s="627"/>
      <c r="AA251" s="627"/>
      <c r="AB251" s="627"/>
      <c r="AC251" s="627"/>
      <c r="AD251" s="627"/>
      <c r="AE251" s="627"/>
      <c r="AF251" s="627"/>
      <c r="AG251" s="627"/>
      <c r="AH251" s="627"/>
      <c r="AI251" s="627"/>
      <c r="AJ251" s="627"/>
      <c r="AK251" s="627"/>
      <c r="AL251" s="627"/>
      <c r="AN251" s="160"/>
      <c r="AO251" s="160"/>
      <c r="AP251" s="160"/>
      <c r="AQ251" s="160"/>
      <c r="AR251" s="160"/>
      <c r="AS251" s="160"/>
      <c r="AT251" s="160"/>
      <c r="AU251" s="160"/>
      <c r="AV251" s="160"/>
      <c r="AW251" s="160"/>
      <c r="AX251" s="160"/>
      <c r="AY251" s="160"/>
      <c r="AZ251" s="160"/>
      <c r="BA251" s="160"/>
      <c r="BB251" s="160"/>
      <c r="BC251" s="160"/>
      <c r="BD251" s="160"/>
      <c r="BS251" s="160"/>
      <c r="BT251" s="160"/>
      <c r="BU251" s="160"/>
      <c r="BV251" s="160"/>
      <c r="BX251" s="13"/>
    </row>
    <row r="252" spans="23:76" customFormat="1" x14ac:dyDescent="0.2">
      <c r="W252" s="627"/>
      <c r="X252" s="627"/>
      <c r="Y252" s="627"/>
      <c r="Z252" s="627"/>
      <c r="AA252" s="627"/>
      <c r="AB252" s="627"/>
      <c r="AC252" s="627"/>
      <c r="AD252" s="627"/>
      <c r="AE252" s="627"/>
      <c r="AF252" s="627"/>
      <c r="AG252" s="627"/>
      <c r="AH252" s="627"/>
      <c r="AI252" s="627"/>
      <c r="AJ252" s="627"/>
      <c r="AK252" s="627"/>
      <c r="AL252" s="627"/>
      <c r="AN252" s="160"/>
      <c r="AO252" s="160"/>
      <c r="AP252" s="160"/>
      <c r="AQ252" s="160"/>
      <c r="AR252" s="160"/>
      <c r="AS252" s="160"/>
      <c r="AT252" s="160"/>
      <c r="AU252" s="160"/>
      <c r="AV252" s="160"/>
      <c r="AW252" s="160"/>
      <c r="AX252" s="160"/>
      <c r="AY252" s="160"/>
      <c r="AZ252" s="160"/>
      <c r="BA252" s="160"/>
      <c r="BB252" s="160"/>
      <c r="BC252" s="160"/>
      <c r="BD252" s="160"/>
      <c r="BS252" s="160"/>
      <c r="BT252" s="160"/>
      <c r="BU252" s="160"/>
      <c r="BV252" s="160"/>
      <c r="BX252" s="13"/>
    </row>
    <row r="253" spans="23:76" customFormat="1" x14ac:dyDescent="0.2">
      <c r="W253" s="627"/>
      <c r="X253" s="627"/>
      <c r="Y253" s="627"/>
      <c r="Z253" s="627"/>
      <c r="AA253" s="627"/>
      <c r="AB253" s="627"/>
      <c r="AC253" s="627"/>
      <c r="AD253" s="627"/>
      <c r="AE253" s="627"/>
      <c r="AF253" s="627"/>
      <c r="AG253" s="627"/>
      <c r="AH253" s="627"/>
      <c r="AI253" s="627"/>
      <c r="AJ253" s="627"/>
      <c r="AK253" s="627"/>
      <c r="AL253" s="627"/>
      <c r="AN253" s="160"/>
      <c r="AO253" s="160"/>
      <c r="AP253" s="160"/>
      <c r="AQ253" s="160"/>
      <c r="AR253" s="160"/>
      <c r="AS253" s="160"/>
      <c r="AT253" s="160"/>
      <c r="AU253" s="160"/>
      <c r="AV253" s="160"/>
      <c r="AW253" s="160"/>
      <c r="AX253" s="160"/>
      <c r="AY253" s="160"/>
      <c r="AZ253" s="160"/>
      <c r="BA253" s="160"/>
      <c r="BB253" s="160"/>
      <c r="BC253" s="160"/>
      <c r="BD253" s="160"/>
      <c r="BS253" s="160"/>
      <c r="BT253" s="160"/>
      <c r="BU253" s="160"/>
      <c r="BV253" s="160"/>
      <c r="BX253" s="13"/>
    </row>
    <row r="254" spans="23:76" customFormat="1" x14ac:dyDescent="0.2">
      <c r="W254" s="627"/>
      <c r="X254" s="627"/>
      <c r="Y254" s="627"/>
      <c r="Z254" s="627"/>
      <c r="AA254" s="627"/>
      <c r="AB254" s="627"/>
      <c r="AC254" s="627"/>
      <c r="AD254" s="627"/>
      <c r="AE254" s="627"/>
      <c r="AF254" s="627"/>
      <c r="AG254" s="627"/>
      <c r="AH254" s="627"/>
      <c r="AI254" s="627"/>
      <c r="AJ254" s="627"/>
      <c r="AK254" s="627"/>
      <c r="AL254" s="627"/>
      <c r="AN254" s="160"/>
      <c r="AO254" s="160"/>
      <c r="AP254" s="160"/>
      <c r="AQ254" s="160"/>
      <c r="AR254" s="160"/>
      <c r="AS254" s="160"/>
      <c r="AT254" s="160"/>
      <c r="AU254" s="160"/>
      <c r="AV254" s="160"/>
      <c r="AW254" s="160"/>
      <c r="AX254" s="160"/>
      <c r="AY254" s="160"/>
      <c r="AZ254" s="160"/>
      <c r="BA254" s="160"/>
      <c r="BB254" s="160"/>
      <c r="BC254" s="160"/>
      <c r="BD254" s="160"/>
      <c r="BS254" s="160"/>
      <c r="BT254" s="160"/>
      <c r="BU254" s="160"/>
      <c r="BV254" s="160"/>
      <c r="BX254" s="13"/>
    </row>
    <row r="255" spans="23:76" customFormat="1" x14ac:dyDescent="0.2">
      <c r="W255" s="627"/>
      <c r="X255" s="627"/>
      <c r="Y255" s="627"/>
      <c r="Z255" s="627"/>
      <c r="AA255" s="627"/>
      <c r="AB255" s="627"/>
      <c r="AC255" s="627"/>
      <c r="AD255" s="627"/>
      <c r="AE255" s="627"/>
      <c r="AF255" s="627"/>
      <c r="AG255" s="627"/>
      <c r="AH255" s="627"/>
      <c r="AI255" s="627"/>
      <c r="AJ255" s="627"/>
      <c r="AK255" s="627"/>
      <c r="AL255" s="627"/>
      <c r="AN255" s="160"/>
      <c r="AO255" s="160"/>
      <c r="AP255" s="160"/>
      <c r="AQ255" s="160"/>
      <c r="AR255" s="160"/>
      <c r="AS255" s="160"/>
      <c r="AT255" s="160"/>
      <c r="AU255" s="160"/>
      <c r="AV255" s="160"/>
      <c r="AW255" s="160"/>
      <c r="AX255" s="160"/>
      <c r="AY255" s="160"/>
      <c r="AZ255" s="160"/>
      <c r="BA255" s="160"/>
      <c r="BB255" s="160"/>
      <c r="BC255" s="160"/>
      <c r="BD255" s="160"/>
      <c r="BS255" s="160"/>
      <c r="BT255" s="160"/>
      <c r="BU255" s="160"/>
      <c r="BV255" s="160"/>
      <c r="BX255" s="13"/>
    </row>
    <row r="256" spans="23:76" customFormat="1" x14ac:dyDescent="0.2">
      <c r="W256" s="627"/>
      <c r="X256" s="627"/>
      <c r="Y256" s="627"/>
      <c r="Z256" s="627"/>
      <c r="AA256" s="627"/>
      <c r="AB256" s="627"/>
      <c r="AC256" s="627"/>
      <c r="AD256" s="627"/>
      <c r="AE256" s="627"/>
      <c r="AF256" s="627"/>
      <c r="AG256" s="627"/>
      <c r="AH256" s="627"/>
      <c r="AI256" s="627"/>
      <c r="AJ256" s="627"/>
      <c r="AK256" s="627"/>
      <c r="AL256" s="627"/>
      <c r="AN256" s="160"/>
      <c r="AO256" s="160"/>
      <c r="AP256" s="160"/>
      <c r="AQ256" s="160"/>
      <c r="AR256" s="160"/>
      <c r="AS256" s="160"/>
      <c r="AT256" s="160"/>
      <c r="AU256" s="160"/>
      <c r="AV256" s="160"/>
      <c r="AW256" s="160"/>
      <c r="AX256" s="160"/>
      <c r="AY256" s="160"/>
      <c r="AZ256" s="160"/>
      <c r="BA256" s="160"/>
      <c r="BB256" s="160"/>
      <c r="BC256" s="160"/>
      <c r="BD256" s="160"/>
      <c r="BS256" s="160"/>
      <c r="BT256" s="160"/>
      <c r="BU256" s="160"/>
      <c r="BV256" s="160"/>
      <c r="BX256" s="13"/>
    </row>
    <row r="257" spans="23:76" customFormat="1" x14ac:dyDescent="0.2">
      <c r="W257" s="627"/>
      <c r="X257" s="627"/>
      <c r="Y257" s="627"/>
      <c r="Z257" s="627"/>
      <c r="AA257" s="627"/>
      <c r="AB257" s="627"/>
      <c r="AC257" s="627"/>
      <c r="AD257" s="627"/>
      <c r="AE257" s="627"/>
      <c r="AF257" s="627"/>
      <c r="AG257" s="627"/>
      <c r="AH257" s="627"/>
      <c r="AI257" s="627"/>
      <c r="AJ257" s="627"/>
      <c r="AK257" s="627"/>
      <c r="AL257" s="627"/>
      <c r="AN257" s="160"/>
      <c r="AO257" s="160"/>
      <c r="AP257" s="160"/>
      <c r="AQ257" s="160"/>
      <c r="AR257" s="160"/>
      <c r="AS257" s="160"/>
      <c r="AT257" s="160"/>
      <c r="AU257" s="160"/>
      <c r="AV257" s="160"/>
      <c r="AW257" s="160"/>
      <c r="AX257" s="160"/>
      <c r="AY257" s="160"/>
      <c r="AZ257" s="160"/>
      <c r="BA257" s="160"/>
      <c r="BB257" s="160"/>
      <c r="BC257" s="160"/>
      <c r="BD257" s="160"/>
      <c r="BS257" s="160"/>
      <c r="BT257" s="160"/>
      <c r="BU257" s="160"/>
      <c r="BV257" s="160"/>
      <c r="BX257" s="13"/>
    </row>
    <row r="258" spans="23:76" customFormat="1" x14ac:dyDescent="0.2">
      <c r="W258" s="627"/>
      <c r="X258" s="627"/>
      <c r="Y258" s="627"/>
      <c r="Z258" s="627"/>
      <c r="AA258" s="627"/>
      <c r="AB258" s="627"/>
      <c r="AC258" s="627"/>
      <c r="AD258" s="627"/>
      <c r="AE258" s="627"/>
      <c r="AF258" s="627"/>
      <c r="AG258" s="627"/>
      <c r="AH258" s="627"/>
      <c r="AI258" s="627"/>
      <c r="AJ258" s="627"/>
      <c r="AK258" s="627"/>
      <c r="AL258" s="627"/>
      <c r="AN258" s="160"/>
      <c r="AO258" s="160"/>
      <c r="AP258" s="160"/>
      <c r="AQ258" s="160"/>
      <c r="AR258" s="160"/>
      <c r="AS258" s="160"/>
      <c r="AT258" s="160"/>
      <c r="AU258" s="160"/>
      <c r="AV258" s="160"/>
      <c r="AW258" s="160"/>
      <c r="AX258" s="160"/>
      <c r="AY258" s="160"/>
      <c r="AZ258" s="160"/>
      <c r="BA258" s="160"/>
      <c r="BB258" s="160"/>
      <c r="BC258" s="160"/>
      <c r="BD258" s="160"/>
      <c r="BS258" s="160"/>
      <c r="BT258" s="160"/>
      <c r="BU258" s="160"/>
      <c r="BV258" s="160"/>
      <c r="BX258" s="13"/>
    </row>
    <row r="259" spans="23:76" customFormat="1" x14ac:dyDescent="0.2">
      <c r="W259" s="627"/>
      <c r="X259" s="627"/>
      <c r="Y259" s="627"/>
      <c r="Z259" s="627"/>
      <c r="AA259" s="627"/>
      <c r="AB259" s="627"/>
      <c r="AC259" s="627"/>
      <c r="AD259" s="627"/>
      <c r="AE259" s="627"/>
      <c r="AF259" s="627"/>
      <c r="AG259" s="627"/>
      <c r="AH259" s="627"/>
      <c r="AI259" s="627"/>
      <c r="AJ259" s="627"/>
      <c r="AK259" s="627"/>
      <c r="AL259" s="627"/>
      <c r="AN259" s="160"/>
      <c r="AO259" s="160"/>
      <c r="AP259" s="160"/>
      <c r="AQ259" s="160"/>
      <c r="AR259" s="160"/>
      <c r="AS259" s="160"/>
      <c r="AT259" s="160"/>
      <c r="AU259" s="160"/>
      <c r="AV259" s="160"/>
      <c r="AW259" s="160"/>
      <c r="AX259" s="160"/>
      <c r="AY259" s="160"/>
      <c r="AZ259" s="160"/>
      <c r="BA259" s="160"/>
      <c r="BB259" s="160"/>
      <c r="BC259" s="160"/>
      <c r="BD259" s="160"/>
      <c r="BS259" s="160"/>
      <c r="BT259" s="160"/>
      <c r="BU259" s="160"/>
      <c r="BV259" s="160"/>
      <c r="BX259" s="13"/>
    </row>
    <row r="260" spans="23:76" customFormat="1" x14ac:dyDescent="0.2">
      <c r="W260" s="627"/>
      <c r="X260" s="627"/>
      <c r="Y260" s="627"/>
      <c r="Z260" s="627"/>
      <c r="AA260" s="627"/>
      <c r="AB260" s="627"/>
      <c r="AC260" s="627"/>
      <c r="AD260" s="627"/>
      <c r="AE260" s="627"/>
      <c r="AF260" s="627"/>
      <c r="AG260" s="627"/>
      <c r="AH260" s="627"/>
      <c r="AI260" s="627"/>
      <c r="AJ260" s="627"/>
      <c r="AK260" s="627"/>
      <c r="AL260" s="627"/>
      <c r="AN260" s="160"/>
      <c r="AO260" s="160"/>
      <c r="AP260" s="160"/>
      <c r="AQ260" s="160"/>
      <c r="AR260" s="160"/>
      <c r="AS260" s="160"/>
      <c r="AT260" s="160"/>
      <c r="AU260" s="160"/>
      <c r="AV260" s="160"/>
      <c r="AW260" s="160"/>
      <c r="AX260" s="160"/>
      <c r="AY260" s="160"/>
      <c r="AZ260" s="160"/>
      <c r="BA260" s="160"/>
      <c r="BB260" s="160"/>
      <c r="BC260" s="160"/>
      <c r="BD260" s="160"/>
      <c r="BS260" s="160"/>
      <c r="BT260" s="160"/>
      <c r="BU260" s="160"/>
      <c r="BV260" s="160"/>
      <c r="BX260" s="13"/>
    </row>
    <row r="261" spans="23:76" customFormat="1" x14ac:dyDescent="0.2">
      <c r="W261" s="627"/>
      <c r="X261" s="627"/>
      <c r="Y261" s="627"/>
      <c r="Z261" s="627"/>
      <c r="AA261" s="627"/>
      <c r="AB261" s="627"/>
      <c r="AC261" s="627"/>
      <c r="AD261" s="627"/>
      <c r="AE261" s="627"/>
      <c r="AF261" s="627"/>
      <c r="AG261" s="627"/>
      <c r="AH261" s="627"/>
      <c r="AI261" s="627"/>
      <c r="AJ261" s="627"/>
      <c r="AK261" s="627"/>
      <c r="AL261" s="627"/>
      <c r="AN261" s="160"/>
      <c r="AO261" s="160"/>
      <c r="AP261" s="160"/>
      <c r="AQ261" s="160"/>
      <c r="AR261" s="160"/>
      <c r="AS261" s="160"/>
      <c r="AT261" s="160"/>
      <c r="AU261" s="160"/>
      <c r="AV261" s="160"/>
      <c r="AW261" s="160"/>
      <c r="AX261" s="160"/>
      <c r="AY261" s="160"/>
      <c r="AZ261" s="160"/>
      <c r="BA261" s="160"/>
      <c r="BB261" s="160"/>
      <c r="BC261" s="160"/>
      <c r="BD261" s="160"/>
      <c r="BS261" s="160"/>
      <c r="BT261" s="160"/>
      <c r="BU261" s="160"/>
      <c r="BV261" s="160"/>
      <c r="BX261" s="13"/>
    </row>
    <row r="262" spans="23:76" customFormat="1" x14ac:dyDescent="0.2">
      <c r="W262" s="627"/>
      <c r="X262" s="627"/>
      <c r="Y262" s="627"/>
      <c r="Z262" s="627"/>
      <c r="AA262" s="627"/>
      <c r="AB262" s="627"/>
      <c r="AC262" s="627"/>
      <c r="AD262" s="627"/>
      <c r="AE262" s="627"/>
      <c r="AF262" s="627"/>
      <c r="AG262" s="627"/>
      <c r="AH262" s="627"/>
      <c r="AI262" s="627"/>
      <c r="AJ262" s="627"/>
      <c r="AK262" s="627"/>
      <c r="AL262" s="627"/>
      <c r="AN262" s="160"/>
      <c r="AO262" s="160"/>
      <c r="AP262" s="160"/>
      <c r="AQ262" s="160"/>
      <c r="AR262" s="160"/>
      <c r="AS262" s="160"/>
      <c r="AT262" s="160"/>
      <c r="AU262" s="160"/>
      <c r="AV262" s="160"/>
      <c r="AW262" s="160"/>
      <c r="AX262" s="160"/>
      <c r="AY262" s="160"/>
      <c r="AZ262" s="160"/>
      <c r="BA262" s="160"/>
      <c r="BB262" s="160"/>
      <c r="BC262" s="160"/>
      <c r="BD262" s="160"/>
      <c r="BS262" s="160"/>
      <c r="BT262" s="160"/>
      <c r="BU262" s="160"/>
      <c r="BV262" s="160"/>
      <c r="BX262" s="13"/>
    </row>
    <row r="263" spans="23:76" customFormat="1" x14ac:dyDescent="0.2">
      <c r="W263" s="627"/>
      <c r="X263" s="627"/>
      <c r="Y263" s="627"/>
      <c r="Z263" s="627"/>
      <c r="AA263" s="627"/>
      <c r="AB263" s="627"/>
      <c r="AC263" s="627"/>
      <c r="AD263" s="627"/>
      <c r="AE263" s="627"/>
      <c r="AF263" s="627"/>
      <c r="AG263" s="627"/>
      <c r="AH263" s="627"/>
      <c r="AI263" s="627"/>
      <c r="AJ263" s="627"/>
      <c r="AK263" s="627"/>
      <c r="AL263" s="627"/>
      <c r="AN263" s="160"/>
      <c r="AO263" s="160"/>
      <c r="AP263" s="160"/>
      <c r="AQ263" s="160"/>
      <c r="AR263" s="160"/>
      <c r="AS263" s="160"/>
      <c r="AT263" s="160"/>
      <c r="AU263" s="160"/>
      <c r="AV263" s="160"/>
      <c r="AW263" s="160"/>
      <c r="AX263" s="160"/>
      <c r="AY263" s="160"/>
      <c r="AZ263" s="160"/>
      <c r="BA263" s="160"/>
      <c r="BB263" s="160"/>
      <c r="BC263" s="160"/>
      <c r="BD263" s="160"/>
      <c r="BS263" s="160"/>
      <c r="BT263" s="160"/>
      <c r="BU263" s="160"/>
      <c r="BV263" s="160"/>
      <c r="BX263" s="13"/>
    </row>
    <row r="264" spans="23:76" customFormat="1" x14ac:dyDescent="0.2">
      <c r="W264" s="627"/>
      <c r="X264" s="627"/>
      <c r="Y264" s="627"/>
      <c r="Z264" s="627"/>
      <c r="AA264" s="627"/>
      <c r="AB264" s="627"/>
      <c r="AC264" s="627"/>
      <c r="AD264" s="627"/>
      <c r="AE264" s="627"/>
      <c r="AF264" s="627"/>
      <c r="AG264" s="627"/>
      <c r="AH264" s="627"/>
      <c r="AI264" s="627"/>
      <c r="AJ264" s="627"/>
      <c r="AK264" s="627"/>
      <c r="AL264" s="627"/>
      <c r="AN264" s="160"/>
      <c r="AO264" s="160"/>
      <c r="AP264" s="160"/>
      <c r="AQ264" s="160"/>
      <c r="AR264" s="160"/>
      <c r="AS264" s="160"/>
      <c r="AT264" s="160"/>
      <c r="AU264" s="160"/>
      <c r="AV264" s="160"/>
      <c r="AW264" s="160"/>
      <c r="AX264" s="160"/>
      <c r="AY264" s="160"/>
      <c r="AZ264" s="160"/>
      <c r="BA264" s="160"/>
      <c r="BB264" s="160"/>
      <c r="BC264" s="160"/>
      <c r="BD264" s="160"/>
      <c r="BS264" s="160"/>
      <c r="BT264" s="160"/>
      <c r="BU264" s="160"/>
      <c r="BV264" s="160"/>
      <c r="BX264" s="13"/>
    </row>
    <row r="265" spans="23:76" customFormat="1" x14ac:dyDescent="0.2">
      <c r="W265" s="627"/>
      <c r="X265" s="627"/>
      <c r="Y265" s="627"/>
      <c r="Z265" s="627"/>
      <c r="AA265" s="627"/>
      <c r="AB265" s="627"/>
      <c r="AC265" s="627"/>
      <c r="AD265" s="627"/>
      <c r="AE265" s="627"/>
      <c r="AF265" s="627"/>
      <c r="AG265" s="627"/>
      <c r="AH265" s="627"/>
      <c r="AI265" s="627"/>
      <c r="AJ265" s="627"/>
      <c r="AK265" s="627"/>
      <c r="AL265" s="627"/>
      <c r="AN265" s="160"/>
      <c r="AO265" s="160"/>
      <c r="AP265" s="160"/>
      <c r="AQ265" s="160"/>
      <c r="AR265" s="160"/>
      <c r="AS265" s="160"/>
      <c r="AT265" s="160"/>
      <c r="AU265" s="160"/>
      <c r="AV265" s="160"/>
      <c r="AW265" s="160"/>
      <c r="AX265" s="160"/>
      <c r="AY265" s="160"/>
      <c r="AZ265" s="160"/>
      <c r="BA265" s="160"/>
      <c r="BB265" s="160"/>
      <c r="BC265" s="160"/>
      <c r="BD265" s="160"/>
      <c r="BS265" s="160"/>
      <c r="BT265" s="160"/>
      <c r="BU265" s="160"/>
      <c r="BV265" s="160"/>
      <c r="BX265" s="13"/>
    </row>
    <row r="266" spans="23:76" customFormat="1" x14ac:dyDescent="0.2">
      <c r="W266" s="627"/>
      <c r="X266" s="627"/>
      <c r="Y266" s="627"/>
      <c r="Z266" s="627"/>
      <c r="AA266" s="627"/>
      <c r="AB266" s="627"/>
      <c r="AC266" s="627"/>
      <c r="AD266" s="627"/>
      <c r="AE266" s="627"/>
      <c r="AF266" s="627"/>
      <c r="AG266" s="627"/>
      <c r="AH266" s="627"/>
      <c r="AI266" s="627"/>
      <c r="AJ266" s="627"/>
      <c r="AK266" s="627"/>
      <c r="AL266" s="627"/>
      <c r="AN266" s="160"/>
      <c r="AO266" s="160"/>
      <c r="AP266" s="160"/>
      <c r="AQ266" s="160"/>
      <c r="AR266" s="160"/>
      <c r="AS266" s="160"/>
      <c r="AT266" s="160"/>
      <c r="AU266" s="160"/>
      <c r="AV266" s="160"/>
      <c r="AW266" s="160"/>
      <c r="AX266" s="160"/>
      <c r="AY266" s="160"/>
      <c r="AZ266" s="160"/>
      <c r="BA266" s="160"/>
      <c r="BB266" s="160"/>
      <c r="BC266" s="160"/>
      <c r="BD266" s="160"/>
      <c r="BS266" s="160"/>
      <c r="BT266" s="160"/>
      <c r="BU266" s="160"/>
      <c r="BV266" s="160"/>
      <c r="BX266" s="13"/>
    </row>
    <row r="267" spans="23:76" customFormat="1" x14ac:dyDescent="0.2">
      <c r="W267" s="627"/>
      <c r="X267" s="627"/>
      <c r="Y267" s="627"/>
      <c r="Z267" s="627"/>
      <c r="AA267" s="627"/>
      <c r="AB267" s="627"/>
      <c r="AC267" s="627"/>
      <c r="AD267" s="627"/>
      <c r="AE267" s="627"/>
      <c r="AF267" s="627"/>
      <c r="AG267" s="627"/>
      <c r="AH267" s="627"/>
      <c r="AI267" s="627"/>
      <c r="AJ267" s="627"/>
      <c r="AK267" s="627"/>
      <c r="AL267" s="627"/>
      <c r="AN267" s="160"/>
      <c r="AO267" s="160"/>
      <c r="AP267" s="160"/>
      <c r="AQ267" s="160"/>
      <c r="AR267" s="160"/>
      <c r="AS267" s="160"/>
      <c r="AT267" s="160"/>
      <c r="AU267" s="160"/>
      <c r="AV267" s="160"/>
      <c r="AW267" s="160"/>
      <c r="AX267" s="160"/>
      <c r="AY267" s="160"/>
      <c r="AZ267" s="160"/>
      <c r="BA267" s="160"/>
      <c r="BB267" s="160"/>
      <c r="BC267" s="160"/>
      <c r="BD267" s="160"/>
      <c r="BS267" s="160"/>
      <c r="BT267" s="160"/>
      <c r="BU267" s="160"/>
      <c r="BV267" s="160"/>
      <c r="BX267" s="13"/>
    </row>
    <row r="268" spans="23:76" customFormat="1" x14ac:dyDescent="0.2">
      <c r="W268" s="627"/>
      <c r="X268" s="627"/>
      <c r="Y268" s="627"/>
      <c r="Z268" s="627"/>
      <c r="AA268" s="627"/>
      <c r="AB268" s="627"/>
      <c r="AC268" s="627"/>
      <c r="AD268" s="627"/>
      <c r="AE268" s="627"/>
      <c r="AF268" s="627"/>
      <c r="AG268" s="627"/>
      <c r="AH268" s="627"/>
      <c r="AI268" s="627"/>
      <c r="AJ268" s="627"/>
      <c r="AK268" s="627"/>
      <c r="AL268" s="627"/>
      <c r="AN268" s="160"/>
      <c r="AO268" s="160"/>
      <c r="AP268" s="160"/>
      <c r="AQ268" s="160"/>
      <c r="AR268" s="160"/>
      <c r="AS268" s="160"/>
      <c r="AT268" s="160"/>
      <c r="AU268" s="160"/>
      <c r="AV268" s="160"/>
      <c r="AW268" s="160"/>
      <c r="AX268" s="160"/>
      <c r="AY268" s="160"/>
      <c r="AZ268" s="160"/>
      <c r="BA268" s="160"/>
      <c r="BB268" s="160"/>
      <c r="BC268" s="160"/>
      <c r="BD268" s="160"/>
      <c r="BS268" s="160"/>
      <c r="BT268" s="160"/>
      <c r="BU268" s="160"/>
      <c r="BV268" s="160"/>
      <c r="BX268" s="13"/>
    </row>
    <row r="269" spans="23:76" customFormat="1" x14ac:dyDescent="0.2">
      <c r="W269" s="627"/>
      <c r="X269" s="627"/>
      <c r="Y269" s="627"/>
      <c r="Z269" s="627"/>
      <c r="AA269" s="627"/>
      <c r="AB269" s="627"/>
      <c r="AC269" s="627"/>
      <c r="AD269" s="627"/>
      <c r="AE269" s="627"/>
      <c r="AF269" s="627"/>
      <c r="AG269" s="627"/>
      <c r="AH269" s="627"/>
      <c r="AI269" s="627"/>
      <c r="AJ269" s="627"/>
      <c r="AK269" s="627"/>
      <c r="AL269" s="627"/>
      <c r="AN269" s="160"/>
      <c r="AO269" s="160"/>
      <c r="AP269" s="160"/>
      <c r="AQ269" s="160"/>
      <c r="AR269" s="160"/>
      <c r="AS269" s="160"/>
      <c r="AT269" s="160"/>
      <c r="AU269" s="160"/>
      <c r="AV269" s="160"/>
      <c r="AW269" s="160"/>
      <c r="AX269" s="160"/>
      <c r="AY269" s="160"/>
      <c r="AZ269" s="160"/>
      <c r="BA269" s="160"/>
      <c r="BB269" s="160"/>
      <c r="BC269" s="160"/>
      <c r="BD269" s="160"/>
      <c r="BS269" s="160"/>
      <c r="BT269" s="160"/>
      <c r="BU269" s="160"/>
      <c r="BV269" s="160"/>
      <c r="BX269" s="13"/>
    </row>
    <row r="270" spans="23:76" customFormat="1" x14ac:dyDescent="0.2">
      <c r="W270" s="627"/>
      <c r="X270" s="627"/>
      <c r="Y270" s="627"/>
      <c r="Z270" s="627"/>
      <c r="AA270" s="627"/>
      <c r="AB270" s="627"/>
      <c r="AC270" s="627"/>
      <c r="AD270" s="627"/>
      <c r="AE270" s="627"/>
      <c r="AF270" s="627"/>
      <c r="AG270" s="627"/>
      <c r="AH270" s="627"/>
      <c r="AI270" s="627"/>
      <c r="AJ270" s="627"/>
      <c r="AK270" s="627"/>
      <c r="AL270" s="627"/>
      <c r="AN270" s="160"/>
      <c r="AO270" s="160"/>
      <c r="AP270" s="160"/>
      <c r="AQ270" s="160"/>
      <c r="AR270" s="160"/>
      <c r="AS270" s="160"/>
      <c r="AT270" s="160"/>
      <c r="AU270" s="160"/>
      <c r="AV270" s="160"/>
      <c r="AW270" s="160"/>
      <c r="AX270" s="160"/>
      <c r="AY270" s="160"/>
      <c r="AZ270" s="160"/>
      <c r="BA270" s="160"/>
      <c r="BB270" s="160"/>
      <c r="BC270" s="160"/>
      <c r="BD270" s="160"/>
      <c r="BS270" s="160"/>
      <c r="BT270" s="160"/>
      <c r="BU270" s="160"/>
      <c r="BV270" s="160"/>
      <c r="BX270" s="13"/>
    </row>
    <row r="271" spans="23:76" customFormat="1" x14ac:dyDescent="0.2">
      <c r="W271" s="627"/>
      <c r="X271" s="627"/>
      <c r="Y271" s="627"/>
      <c r="Z271" s="627"/>
      <c r="AA271" s="627"/>
      <c r="AB271" s="627"/>
      <c r="AC271" s="627"/>
      <c r="AD271" s="627"/>
      <c r="AE271" s="627"/>
      <c r="AF271" s="627"/>
      <c r="AG271" s="627"/>
      <c r="AH271" s="627"/>
      <c r="AI271" s="627"/>
      <c r="AJ271" s="627"/>
      <c r="AK271" s="627"/>
      <c r="AL271" s="627"/>
      <c r="AN271" s="160"/>
      <c r="AO271" s="160"/>
      <c r="AP271" s="160"/>
      <c r="AQ271" s="160"/>
      <c r="AR271" s="160"/>
      <c r="AS271" s="160"/>
      <c r="AT271" s="160"/>
      <c r="AU271" s="160"/>
      <c r="AV271" s="160"/>
      <c r="AW271" s="160"/>
      <c r="AX271" s="160"/>
      <c r="AY271" s="160"/>
      <c r="AZ271" s="160"/>
      <c r="BA271" s="160"/>
      <c r="BB271" s="160"/>
      <c r="BC271" s="160"/>
      <c r="BD271" s="160"/>
      <c r="BS271" s="160"/>
      <c r="BT271" s="160"/>
      <c r="BU271" s="160"/>
      <c r="BV271" s="160"/>
      <c r="BX271" s="13"/>
    </row>
    <row r="272" spans="23:76" customFormat="1" x14ac:dyDescent="0.2">
      <c r="W272" s="627"/>
      <c r="X272" s="627"/>
      <c r="Y272" s="627"/>
      <c r="Z272" s="627"/>
      <c r="AA272" s="627"/>
      <c r="AB272" s="627"/>
      <c r="AC272" s="627"/>
      <c r="AD272" s="627"/>
      <c r="AE272" s="627"/>
      <c r="AF272" s="627"/>
      <c r="AG272" s="627"/>
      <c r="AH272" s="627"/>
      <c r="AI272" s="627"/>
      <c r="AJ272" s="627"/>
      <c r="AK272" s="627"/>
      <c r="AL272" s="627"/>
      <c r="AN272" s="160"/>
      <c r="AO272" s="160"/>
      <c r="AP272" s="160"/>
      <c r="AQ272" s="160"/>
      <c r="AR272" s="160"/>
      <c r="AS272" s="160"/>
      <c r="AT272" s="160"/>
      <c r="AU272" s="160"/>
      <c r="AV272" s="160"/>
      <c r="AW272" s="160"/>
      <c r="AX272" s="160"/>
      <c r="AY272" s="160"/>
      <c r="AZ272" s="160"/>
      <c r="BA272" s="160"/>
      <c r="BB272" s="160"/>
      <c r="BC272" s="160"/>
      <c r="BD272" s="160"/>
      <c r="BS272" s="160"/>
      <c r="BT272" s="160"/>
      <c r="BU272" s="160"/>
      <c r="BV272" s="160"/>
      <c r="BX272" s="13"/>
    </row>
    <row r="273" spans="23:76" customFormat="1" x14ac:dyDescent="0.2">
      <c r="W273" s="627"/>
      <c r="X273" s="627"/>
      <c r="Y273" s="627"/>
      <c r="Z273" s="627"/>
      <c r="AA273" s="627"/>
      <c r="AB273" s="627"/>
      <c r="AC273" s="627"/>
      <c r="AD273" s="627"/>
      <c r="AE273" s="627"/>
      <c r="AF273" s="627"/>
      <c r="AG273" s="627"/>
      <c r="AH273" s="627"/>
      <c r="AI273" s="627"/>
      <c r="AJ273" s="627"/>
      <c r="AK273" s="627"/>
      <c r="AL273" s="627"/>
      <c r="AN273" s="160"/>
      <c r="AO273" s="160"/>
      <c r="AP273" s="160"/>
      <c r="AQ273" s="160"/>
      <c r="AR273" s="160"/>
      <c r="AS273" s="160"/>
      <c r="AT273" s="160"/>
      <c r="AU273" s="160"/>
      <c r="AV273" s="160"/>
      <c r="AW273" s="160"/>
      <c r="AX273" s="160"/>
      <c r="AY273" s="160"/>
      <c r="AZ273" s="160"/>
      <c r="BA273" s="160"/>
      <c r="BB273" s="160"/>
      <c r="BC273" s="160"/>
      <c r="BD273" s="160"/>
      <c r="BS273" s="160"/>
      <c r="BT273" s="160"/>
      <c r="BU273" s="160"/>
      <c r="BV273" s="160"/>
      <c r="BX273" s="13"/>
    </row>
    <row r="274" spans="23:76" customFormat="1" x14ac:dyDescent="0.2">
      <c r="W274" s="627"/>
      <c r="X274" s="627"/>
      <c r="Y274" s="627"/>
      <c r="Z274" s="627"/>
      <c r="AA274" s="627"/>
      <c r="AB274" s="627"/>
      <c r="AC274" s="627"/>
      <c r="AD274" s="627"/>
      <c r="AE274" s="627"/>
      <c r="AF274" s="627"/>
      <c r="AG274" s="627"/>
      <c r="AH274" s="627"/>
      <c r="AI274" s="627"/>
      <c r="AJ274" s="627"/>
      <c r="AK274" s="627"/>
      <c r="AL274" s="627"/>
      <c r="AN274" s="160"/>
      <c r="AO274" s="160"/>
      <c r="AP274" s="160"/>
      <c r="AQ274" s="160"/>
      <c r="AR274" s="160"/>
      <c r="AS274" s="160"/>
      <c r="AT274" s="160"/>
      <c r="AU274" s="160"/>
      <c r="AV274" s="160"/>
      <c r="AW274" s="160"/>
      <c r="AX274" s="160"/>
      <c r="AY274" s="160"/>
      <c r="AZ274" s="160"/>
      <c r="BA274" s="160"/>
      <c r="BB274" s="160"/>
      <c r="BC274" s="160"/>
      <c r="BD274" s="160"/>
      <c r="BS274" s="160"/>
      <c r="BT274" s="160"/>
      <c r="BU274" s="160"/>
      <c r="BV274" s="160"/>
      <c r="BX274" s="13"/>
    </row>
    <row r="275" spans="23:76" customFormat="1" x14ac:dyDescent="0.2">
      <c r="W275" s="627"/>
      <c r="X275" s="627"/>
      <c r="Y275" s="627"/>
      <c r="Z275" s="627"/>
      <c r="AA275" s="627"/>
      <c r="AB275" s="627"/>
      <c r="AC275" s="627"/>
      <c r="AD275" s="627"/>
      <c r="AE275" s="627"/>
      <c r="AF275" s="627"/>
      <c r="AG275" s="627"/>
      <c r="AH275" s="627"/>
      <c r="AI275" s="627"/>
      <c r="AJ275" s="627"/>
      <c r="AK275" s="627"/>
      <c r="AL275" s="627"/>
      <c r="AN275" s="160"/>
      <c r="AO275" s="160"/>
      <c r="AP275" s="160"/>
      <c r="AQ275" s="160"/>
      <c r="AR275" s="160"/>
      <c r="AS275" s="160"/>
      <c r="AT275" s="160"/>
      <c r="AU275" s="160"/>
      <c r="AV275" s="160"/>
      <c r="AW275" s="160"/>
      <c r="AX275" s="160"/>
      <c r="AY275" s="160"/>
      <c r="AZ275" s="160"/>
      <c r="BA275" s="160"/>
      <c r="BB275" s="160"/>
      <c r="BC275" s="160"/>
      <c r="BD275" s="160"/>
      <c r="BS275" s="160"/>
      <c r="BT275" s="160"/>
      <c r="BU275" s="160"/>
      <c r="BV275" s="160"/>
      <c r="BX275" s="13"/>
    </row>
    <row r="276" spans="23:76" customFormat="1" x14ac:dyDescent="0.2">
      <c r="W276" s="627"/>
      <c r="X276" s="627"/>
      <c r="Y276" s="627"/>
      <c r="Z276" s="627"/>
      <c r="AA276" s="627"/>
      <c r="AB276" s="627"/>
      <c r="AC276" s="627"/>
      <c r="AD276" s="627"/>
      <c r="AE276" s="627"/>
      <c r="AF276" s="627"/>
      <c r="AG276" s="627"/>
      <c r="AH276" s="627"/>
      <c r="AI276" s="627"/>
      <c r="AJ276" s="627"/>
      <c r="AK276" s="627"/>
      <c r="AL276" s="627"/>
      <c r="AN276" s="160"/>
      <c r="AO276" s="160"/>
      <c r="AP276" s="160"/>
      <c r="AQ276" s="160"/>
      <c r="AR276" s="160"/>
      <c r="AS276" s="160"/>
      <c r="AT276" s="160"/>
      <c r="AU276" s="160"/>
      <c r="AV276" s="160"/>
      <c r="AW276" s="160"/>
      <c r="AX276" s="160"/>
      <c r="AY276" s="160"/>
      <c r="AZ276" s="160"/>
      <c r="BA276" s="160"/>
      <c r="BB276" s="160"/>
      <c r="BC276" s="160"/>
      <c r="BD276" s="160"/>
      <c r="BS276" s="160"/>
      <c r="BT276" s="160"/>
      <c r="BU276" s="160"/>
      <c r="BV276" s="160"/>
      <c r="BX276" s="13"/>
    </row>
    <row r="277" spans="23:76" customFormat="1" x14ac:dyDescent="0.2">
      <c r="W277" s="627"/>
      <c r="X277" s="627"/>
      <c r="Y277" s="627"/>
      <c r="Z277" s="627"/>
      <c r="AA277" s="627"/>
      <c r="AB277" s="627"/>
      <c r="AC277" s="627"/>
      <c r="AD277" s="627"/>
      <c r="AE277" s="627"/>
      <c r="AF277" s="627"/>
      <c r="AG277" s="627"/>
      <c r="AH277" s="627"/>
      <c r="AI277" s="627"/>
      <c r="AJ277" s="627"/>
      <c r="AK277" s="627"/>
      <c r="AL277" s="627"/>
      <c r="AN277" s="160"/>
      <c r="AO277" s="160"/>
      <c r="AP277" s="160"/>
      <c r="AQ277" s="160"/>
      <c r="AR277" s="160"/>
      <c r="AS277" s="160"/>
      <c r="AT277" s="160"/>
      <c r="AU277" s="160"/>
      <c r="AV277" s="160"/>
      <c r="AW277" s="160"/>
      <c r="AX277" s="160"/>
      <c r="AY277" s="160"/>
      <c r="AZ277" s="160"/>
      <c r="BA277" s="160"/>
      <c r="BB277" s="160"/>
      <c r="BC277" s="160"/>
      <c r="BD277" s="160"/>
      <c r="BS277" s="160"/>
      <c r="BT277" s="160"/>
      <c r="BU277" s="160"/>
      <c r="BV277" s="160"/>
      <c r="BX277" s="13"/>
    </row>
    <row r="278" spans="23:76" customFormat="1" x14ac:dyDescent="0.2">
      <c r="W278" s="627"/>
      <c r="X278" s="627"/>
      <c r="Y278" s="627"/>
      <c r="Z278" s="627"/>
      <c r="AA278" s="627"/>
      <c r="AB278" s="627"/>
      <c r="AC278" s="627"/>
      <c r="AD278" s="627"/>
      <c r="AE278" s="627"/>
      <c r="AF278" s="627"/>
      <c r="AG278" s="627"/>
      <c r="AH278" s="627"/>
      <c r="AI278" s="627"/>
      <c r="AJ278" s="627"/>
      <c r="AK278" s="627"/>
      <c r="AL278" s="627"/>
      <c r="AN278" s="160"/>
      <c r="AO278" s="160"/>
      <c r="AP278" s="160"/>
      <c r="AQ278" s="160"/>
      <c r="AR278" s="160"/>
      <c r="AS278" s="160"/>
      <c r="AT278" s="160"/>
      <c r="AU278" s="160"/>
      <c r="AV278" s="160"/>
      <c r="AW278" s="160"/>
      <c r="AX278" s="160"/>
      <c r="AY278" s="160"/>
      <c r="AZ278" s="160"/>
      <c r="BA278" s="160"/>
      <c r="BB278" s="160"/>
      <c r="BC278" s="160"/>
      <c r="BD278" s="160"/>
      <c r="BS278" s="160"/>
      <c r="BT278" s="160"/>
      <c r="BU278" s="160"/>
      <c r="BV278" s="160"/>
      <c r="BX278" s="13"/>
    </row>
    <row r="279" spans="23:76" customFormat="1" x14ac:dyDescent="0.2">
      <c r="W279" s="627"/>
      <c r="X279" s="627"/>
      <c r="Y279" s="627"/>
      <c r="Z279" s="627"/>
      <c r="AA279" s="627"/>
      <c r="AB279" s="627"/>
      <c r="AC279" s="627"/>
      <c r="AD279" s="627"/>
      <c r="AE279" s="627"/>
      <c r="AF279" s="627"/>
      <c r="AG279" s="627"/>
      <c r="AH279" s="627"/>
      <c r="AI279" s="627"/>
      <c r="AJ279" s="627"/>
      <c r="AK279" s="627"/>
      <c r="AL279" s="627"/>
      <c r="AN279" s="160"/>
      <c r="AO279" s="160"/>
      <c r="AP279" s="160"/>
      <c r="AQ279" s="160"/>
      <c r="AR279" s="160"/>
      <c r="AS279" s="160"/>
      <c r="AT279" s="160"/>
      <c r="AU279" s="160"/>
      <c r="AV279" s="160"/>
      <c r="AW279" s="160"/>
      <c r="AX279" s="160"/>
      <c r="AY279" s="160"/>
      <c r="AZ279" s="160"/>
      <c r="BA279" s="160"/>
      <c r="BB279" s="160"/>
      <c r="BC279" s="160"/>
      <c r="BD279" s="160"/>
      <c r="BS279" s="160"/>
      <c r="BT279" s="160"/>
      <c r="BU279" s="160"/>
      <c r="BV279" s="160"/>
      <c r="BX279" s="13"/>
    </row>
    <row r="280" spans="23:76" customFormat="1" x14ac:dyDescent="0.2">
      <c r="W280" s="627"/>
      <c r="X280" s="627"/>
      <c r="Y280" s="627"/>
      <c r="Z280" s="627"/>
      <c r="AA280" s="627"/>
      <c r="AB280" s="627"/>
      <c r="AC280" s="627"/>
      <c r="AD280" s="627"/>
      <c r="AE280" s="627"/>
      <c r="AF280" s="627"/>
      <c r="AG280" s="627"/>
      <c r="AH280" s="627"/>
      <c r="AI280" s="627"/>
      <c r="AJ280" s="627"/>
      <c r="AK280" s="627"/>
      <c r="AL280" s="627"/>
      <c r="AN280" s="160"/>
      <c r="AO280" s="160"/>
      <c r="AP280" s="160"/>
      <c r="AQ280" s="160"/>
      <c r="AR280" s="160"/>
      <c r="AS280" s="160"/>
      <c r="AT280" s="160"/>
      <c r="AU280" s="160"/>
      <c r="AV280" s="160"/>
      <c r="AW280" s="160"/>
      <c r="AX280" s="160"/>
      <c r="AY280" s="160"/>
      <c r="AZ280" s="160"/>
      <c r="BA280" s="160"/>
      <c r="BB280" s="160"/>
      <c r="BC280" s="160"/>
      <c r="BD280" s="160"/>
      <c r="BS280" s="160"/>
      <c r="BT280" s="160"/>
      <c r="BU280" s="160"/>
      <c r="BV280" s="160"/>
      <c r="BX280" s="13"/>
    </row>
    <row r="281" spans="23:76" customFormat="1" x14ac:dyDescent="0.2">
      <c r="W281" s="627"/>
      <c r="X281" s="627"/>
      <c r="Y281" s="627"/>
      <c r="Z281" s="627"/>
      <c r="AA281" s="627"/>
      <c r="AB281" s="627"/>
      <c r="AC281" s="627"/>
      <c r="AD281" s="627"/>
      <c r="AE281" s="627"/>
      <c r="AF281" s="627"/>
      <c r="AG281" s="627"/>
      <c r="AH281" s="627"/>
      <c r="AI281" s="627"/>
      <c r="AJ281" s="627"/>
      <c r="AK281" s="627"/>
      <c r="AL281" s="627"/>
      <c r="AN281" s="160"/>
      <c r="AO281" s="160"/>
      <c r="AP281" s="160"/>
      <c r="AQ281" s="160"/>
      <c r="AR281" s="160"/>
      <c r="AS281" s="160"/>
      <c r="AT281" s="160"/>
      <c r="AU281" s="160"/>
      <c r="AV281" s="160"/>
      <c r="AW281" s="160"/>
      <c r="AX281" s="160"/>
      <c r="AY281" s="160"/>
      <c r="AZ281" s="160"/>
      <c r="BA281" s="160"/>
      <c r="BB281" s="160"/>
      <c r="BC281" s="160"/>
      <c r="BD281" s="160"/>
      <c r="BS281" s="160"/>
      <c r="BT281" s="160"/>
      <c r="BU281" s="160"/>
      <c r="BV281" s="160"/>
      <c r="BX281" s="13"/>
    </row>
    <row r="282" spans="23:76" customFormat="1" x14ac:dyDescent="0.2">
      <c r="W282" s="627"/>
      <c r="X282" s="627"/>
      <c r="Y282" s="627"/>
      <c r="Z282" s="627"/>
      <c r="AA282" s="627"/>
      <c r="AB282" s="627"/>
      <c r="AC282" s="627"/>
      <c r="AD282" s="627"/>
      <c r="AE282" s="627"/>
      <c r="AF282" s="627"/>
      <c r="AG282" s="627"/>
      <c r="AH282" s="627"/>
      <c r="AI282" s="627"/>
      <c r="AJ282" s="627"/>
      <c r="AK282" s="627"/>
      <c r="AL282" s="627"/>
      <c r="AN282" s="160"/>
      <c r="AO282" s="160"/>
      <c r="AP282" s="160"/>
      <c r="AQ282" s="160"/>
      <c r="AR282" s="160"/>
      <c r="AS282" s="160"/>
      <c r="AT282" s="160"/>
      <c r="AU282" s="160"/>
      <c r="AV282" s="160"/>
      <c r="AW282" s="160"/>
      <c r="AX282" s="160"/>
      <c r="AY282" s="160"/>
      <c r="AZ282" s="160"/>
      <c r="BA282" s="160"/>
      <c r="BB282" s="160"/>
      <c r="BC282" s="160"/>
      <c r="BD282" s="160"/>
      <c r="BS282" s="160"/>
      <c r="BT282" s="160"/>
      <c r="BU282" s="160"/>
      <c r="BV282" s="160"/>
      <c r="BX282" s="13"/>
    </row>
    <row r="283" spans="23:76" customFormat="1" x14ac:dyDescent="0.2">
      <c r="W283" s="627"/>
      <c r="X283" s="627"/>
      <c r="Y283" s="627"/>
      <c r="Z283" s="627"/>
      <c r="AA283" s="627"/>
      <c r="AB283" s="627"/>
      <c r="AC283" s="627"/>
      <c r="AD283" s="627"/>
      <c r="AE283" s="627"/>
      <c r="AF283" s="627"/>
      <c r="AG283" s="627"/>
      <c r="AH283" s="627"/>
      <c r="AI283" s="627"/>
      <c r="AJ283" s="627"/>
      <c r="AK283" s="627"/>
      <c r="AL283" s="627"/>
      <c r="AN283" s="160"/>
      <c r="AO283" s="160"/>
      <c r="AP283" s="160"/>
      <c r="AQ283" s="160"/>
      <c r="AR283" s="160"/>
      <c r="AS283" s="160"/>
      <c r="AT283" s="160"/>
      <c r="AU283" s="160"/>
      <c r="AV283" s="160"/>
      <c r="AW283" s="160"/>
      <c r="AX283" s="160"/>
      <c r="AY283" s="160"/>
      <c r="AZ283" s="160"/>
      <c r="BA283" s="160"/>
      <c r="BB283" s="160"/>
      <c r="BC283" s="160"/>
      <c r="BD283" s="160"/>
      <c r="BS283" s="160"/>
      <c r="BT283" s="160"/>
      <c r="BU283" s="160"/>
      <c r="BV283" s="160"/>
      <c r="BX283" s="13"/>
    </row>
    <row r="284" spans="23:76" customFormat="1" x14ac:dyDescent="0.2">
      <c r="W284" s="627"/>
      <c r="X284" s="627"/>
      <c r="Y284" s="627"/>
      <c r="Z284" s="627"/>
      <c r="AA284" s="627"/>
      <c r="AB284" s="627"/>
      <c r="AC284" s="627"/>
      <c r="AD284" s="627"/>
      <c r="AE284" s="627"/>
      <c r="AF284" s="627"/>
      <c r="AG284" s="627"/>
      <c r="AH284" s="627"/>
      <c r="AI284" s="627"/>
      <c r="AJ284" s="627"/>
      <c r="AK284" s="627"/>
      <c r="AL284" s="627"/>
      <c r="AN284" s="160"/>
      <c r="AO284" s="160"/>
      <c r="AP284" s="160"/>
      <c r="AQ284" s="160"/>
      <c r="AR284" s="160"/>
      <c r="AS284" s="160"/>
      <c r="AT284" s="160"/>
      <c r="AU284" s="160"/>
      <c r="AV284" s="160"/>
      <c r="AW284" s="160"/>
      <c r="AX284" s="160"/>
      <c r="AY284" s="160"/>
      <c r="AZ284" s="160"/>
      <c r="BA284" s="160"/>
      <c r="BB284" s="160"/>
      <c r="BC284" s="160"/>
      <c r="BD284" s="160"/>
      <c r="BS284" s="160"/>
      <c r="BT284" s="160"/>
      <c r="BU284" s="160"/>
      <c r="BV284" s="160"/>
      <c r="BX284" s="13"/>
    </row>
    <row r="285" spans="23:76" customFormat="1" x14ac:dyDescent="0.2">
      <c r="W285" s="627"/>
      <c r="X285" s="627"/>
      <c r="Y285" s="627"/>
      <c r="Z285" s="627"/>
      <c r="AA285" s="627"/>
      <c r="AB285" s="627"/>
      <c r="AC285" s="627"/>
      <c r="AD285" s="627"/>
      <c r="AE285" s="627"/>
      <c r="AF285" s="627"/>
      <c r="AG285" s="627"/>
      <c r="AH285" s="627"/>
      <c r="AI285" s="627"/>
      <c r="AJ285" s="627"/>
      <c r="AK285" s="627"/>
      <c r="AL285" s="627"/>
      <c r="AN285" s="160"/>
      <c r="AO285" s="160"/>
      <c r="AP285" s="160"/>
      <c r="AQ285" s="160"/>
      <c r="AR285" s="160"/>
      <c r="AS285" s="160"/>
      <c r="AT285" s="160"/>
      <c r="AU285" s="160"/>
      <c r="AV285" s="160"/>
      <c r="AW285" s="160"/>
      <c r="AX285" s="160"/>
      <c r="AY285" s="160"/>
      <c r="AZ285" s="160"/>
      <c r="BA285" s="160"/>
      <c r="BB285" s="160"/>
      <c r="BC285" s="160"/>
      <c r="BD285" s="160"/>
      <c r="BS285" s="160"/>
      <c r="BT285" s="160"/>
      <c r="BU285" s="160"/>
      <c r="BV285" s="160"/>
      <c r="BX285" s="13"/>
    </row>
    <row r="286" spans="23:76" customFormat="1" x14ac:dyDescent="0.2">
      <c r="W286" s="627"/>
      <c r="X286" s="627"/>
      <c r="Y286" s="627"/>
      <c r="Z286" s="627"/>
      <c r="AA286" s="627"/>
      <c r="AB286" s="627"/>
      <c r="AC286" s="627"/>
      <c r="AD286" s="627"/>
      <c r="AE286" s="627"/>
      <c r="AF286" s="627"/>
      <c r="AG286" s="627"/>
      <c r="AH286" s="627"/>
      <c r="AI286" s="627"/>
      <c r="AJ286" s="627"/>
      <c r="AK286" s="627"/>
      <c r="AL286" s="627"/>
      <c r="AN286" s="160"/>
      <c r="AO286" s="160"/>
      <c r="AP286" s="160"/>
      <c r="AQ286" s="160"/>
      <c r="AR286" s="160"/>
      <c r="AS286" s="160"/>
      <c r="AT286" s="160"/>
      <c r="AU286" s="160"/>
      <c r="AV286" s="160"/>
      <c r="AW286" s="160"/>
      <c r="AX286" s="160"/>
      <c r="AY286" s="160"/>
      <c r="AZ286" s="160"/>
      <c r="BA286" s="160"/>
      <c r="BB286" s="160"/>
      <c r="BC286" s="160"/>
      <c r="BD286" s="160"/>
      <c r="BS286" s="160"/>
      <c r="BT286" s="160"/>
      <c r="BU286" s="160"/>
      <c r="BV286" s="160"/>
      <c r="BX286" s="13"/>
    </row>
    <row r="287" spans="23:76" customFormat="1" x14ac:dyDescent="0.2">
      <c r="W287" s="627"/>
      <c r="X287" s="627"/>
      <c r="Y287" s="627"/>
      <c r="Z287" s="627"/>
      <c r="AA287" s="627"/>
      <c r="AB287" s="627"/>
      <c r="AC287" s="627"/>
      <c r="AD287" s="627"/>
      <c r="AE287" s="627"/>
      <c r="AF287" s="627"/>
      <c r="AG287" s="627"/>
      <c r="AH287" s="627"/>
      <c r="AI287" s="627"/>
      <c r="AJ287" s="627"/>
      <c r="AK287" s="627"/>
      <c r="AL287" s="627"/>
      <c r="AN287" s="160"/>
      <c r="AO287" s="160"/>
      <c r="AP287" s="160"/>
      <c r="AQ287" s="160"/>
      <c r="AR287" s="160"/>
      <c r="AS287" s="160"/>
      <c r="AT287" s="160"/>
      <c r="AU287" s="160"/>
      <c r="AV287" s="160"/>
      <c r="AW287" s="160"/>
      <c r="AX287" s="160"/>
      <c r="AY287" s="160"/>
      <c r="AZ287" s="160"/>
      <c r="BA287" s="160"/>
      <c r="BB287" s="160"/>
      <c r="BC287" s="160"/>
      <c r="BD287" s="160"/>
      <c r="BS287" s="160"/>
      <c r="BT287" s="160"/>
      <c r="BU287" s="160"/>
      <c r="BV287" s="160"/>
      <c r="BX287" s="13"/>
    </row>
    <row r="288" spans="23:76" customFormat="1" x14ac:dyDescent="0.2">
      <c r="W288" s="627"/>
      <c r="X288" s="627"/>
      <c r="Y288" s="627"/>
      <c r="Z288" s="627"/>
      <c r="AA288" s="627"/>
      <c r="AB288" s="627"/>
      <c r="AC288" s="627"/>
      <c r="AD288" s="627"/>
      <c r="AE288" s="627"/>
      <c r="AF288" s="627"/>
      <c r="AG288" s="627"/>
      <c r="AH288" s="627"/>
      <c r="AI288" s="627"/>
      <c r="AJ288" s="627"/>
      <c r="AK288" s="627"/>
      <c r="AL288" s="627"/>
      <c r="AN288" s="160"/>
      <c r="AO288" s="160"/>
      <c r="AP288" s="160"/>
      <c r="AQ288" s="160"/>
      <c r="AR288" s="160"/>
      <c r="AS288" s="160"/>
      <c r="AT288" s="160"/>
      <c r="AU288" s="160"/>
      <c r="AV288" s="160"/>
      <c r="AW288" s="160"/>
      <c r="AX288" s="160"/>
      <c r="AY288" s="160"/>
      <c r="AZ288" s="160"/>
      <c r="BA288" s="160"/>
      <c r="BB288" s="160"/>
      <c r="BC288" s="160"/>
      <c r="BD288" s="160"/>
      <c r="BS288" s="160"/>
      <c r="BT288" s="160"/>
      <c r="BU288" s="160"/>
      <c r="BV288" s="160"/>
      <c r="BX288" s="13"/>
    </row>
    <row r="289" spans="23:76" customFormat="1" x14ac:dyDescent="0.2">
      <c r="W289" s="627"/>
      <c r="X289" s="627"/>
      <c r="Y289" s="627"/>
      <c r="Z289" s="627"/>
      <c r="AA289" s="627"/>
      <c r="AB289" s="627"/>
      <c r="AC289" s="627"/>
      <c r="AD289" s="627"/>
      <c r="AE289" s="627"/>
      <c r="AF289" s="627"/>
      <c r="AG289" s="627"/>
      <c r="AH289" s="627"/>
      <c r="AI289" s="627"/>
      <c r="AJ289" s="627"/>
      <c r="AK289" s="627"/>
      <c r="AL289" s="627"/>
      <c r="AN289" s="160"/>
      <c r="AO289" s="160"/>
      <c r="AP289" s="160"/>
      <c r="AQ289" s="160"/>
      <c r="AR289" s="160"/>
      <c r="AS289" s="160"/>
      <c r="AT289" s="160"/>
      <c r="AU289" s="160"/>
      <c r="AV289" s="160"/>
      <c r="AW289" s="160"/>
      <c r="AX289" s="160"/>
      <c r="AY289" s="160"/>
      <c r="AZ289" s="160"/>
      <c r="BA289" s="160"/>
      <c r="BB289" s="160"/>
      <c r="BC289" s="160"/>
      <c r="BD289" s="160"/>
      <c r="BS289" s="160"/>
      <c r="BT289" s="160"/>
      <c r="BU289" s="160"/>
      <c r="BV289" s="160"/>
      <c r="BX289" s="13"/>
    </row>
    <row r="290" spans="23:76" customFormat="1" x14ac:dyDescent="0.2">
      <c r="W290" s="627"/>
      <c r="X290" s="627"/>
      <c r="Y290" s="627"/>
      <c r="Z290" s="627"/>
      <c r="AA290" s="627"/>
      <c r="AB290" s="627"/>
      <c r="AC290" s="627"/>
      <c r="AD290" s="627"/>
      <c r="AE290" s="627"/>
      <c r="AF290" s="627"/>
      <c r="AG290" s="627"/>
      <c r="AH290" s="627"/>
      <c r="AI290" s="627"/>
      <c r="AJ290" s="627"/>
      <c r="AK290" s="627"/>
      <c r="AL290" s="627"/>
      <c r="AN290" s="160"/>
      <c r="AO290" s="160"/>
      <c r="AP290" s="160"/>
      <c r="AQ290" s="160"/>
      <c r="AR290" s="160"/>
      <c r="AS290" s="160"/>
      <c r="AT290" s="160"/>
      <c r="AU290" s="160"/>
      <c r="AV290" s="160"/>
      <c r="AW290" s="160"/>
      <c r="AX290" s="160"/>
      <c r="AY290" s="160"/>
      <c r="AZ290" s="160"/>
      <c r="BA290" s="160"/>
      <c r="BB290" s="160"/>
      <c r="BC290" s="160"/>
      <c r="BD290" s="160"/>
      <c r="BS290" s="160"/>
      <c r="BT290" s="160"/>
      <c r="BU290" s="160"/>
      <c r="BV290" s="160"/>
      <c r="BX290" s="13"/>
    </row>
    <row r="291" spans="23:76" customFormat="1" x14ac:dyDescent="0.2">
      <c r="W291" s="627"/>
      <c r="X291" s="627"/>
      <c r="Y291" s="627"/>
      <c r="Z291" s="627"/>
      <c r="AA291" s="627"/>
      <c r="AB291" s="627"/>
      <c r="AC291" s="627"/>
      <c r="AD291" s="627"/>
      <c r="AE291" s="627"/>
      <c r="AF291" s="627"/>
      <c r="AG291" s="627"/>
      <c r="AH291" s="627"/>
      <c r="AI291" s="627"/>
      <c r="AJ291" s="627"/>
      <c r="AK291" s="627"/>
      <c r="AL291" s="627"/>
      <c r="AN291" s="160"/>
      <c r="AO291" s="160"/>
      <c r="AP291" s="160"/>
      <c r="AQ291" s="160"/>
      <c r="AR291" s="160"/>
      <c r="AS291" s="160"/>
      <c r="AT291" s="160"/>
      <c r="AU291" s="160"/>
      <c r="AV291" s="160"/>
      <c r="AW291" s="160"/>
      <c r="AX291" s="160"/>
      <c r="AY291" s="160"/>
      <c r="AZ291" s="160"/>
      <c r="BA291" s="160"/>
      <c r="BB291" s="160"/>
      <c r="BC291" s="160"/>
      <c r="BD291" s="160"/>
      <c r="BS291" s="160"/>
      <c r="BT291" s="160"/>
      <c r="BU291" s="160"/>
      <c r="BV291" s="160"/>
      <c r="BX291" s="13"/>
    </row>
    <row r="292" spans="23:76" customFormat="1" x14ac:dyDescent="0.2">
      <c r="W292" s="627"/>
      <c r="X292" s="627"/>
      <c r="Y292" s="627"/>
      <c r="Z292" s="627"/>
      <c r="AA292" s="627"/>
      <c r="AB292" s="627"/>
      <c r="AC292" s="627"/>
      <c r="AD292" s="627"/>
      <c r="AE292" s="627"/>
      <c r="AF292" s="627"/>
      <c r="AG292" s="627"/>
      <c r="AH292" s="627"/>
      <c r="AI292" s="627"/>
      <c r="AJ292" s="627"/>
      <c r="AK292" s="627"/>
      <c r="AL292" s="627"/>
      <c r="AN292" s="160"/>
      <c r="AO292" s="160"/>
      <c r="AP292" s="160"/>
      <c r="AQ292" s="160"/>
      <c r="AR292" s="160"/>
      <c r="AS292" s="160"/>
      <c r="AT292" s="160"/>
      <c r="AU292" s="160"/>
      <c r="AV292" s="160"/>
      <c r="AW292" s="160"/>
      <c r="AX292" s="160"/>
      <c r="AY292" s="160"/>
      <c r="AZ292" s="160"/>
      <c r="BA292" s="160"/>
      <c r="BB292" s="160"/>
      <c r="BC292" s="160"/>
      <c r="BD292" s="160"/>
      <c r="BS292" s="160"/>
      <c r="BT292" s="160"/>
      <c r="BU292" s="160"/>
      <c r="BV292" s="160"/>
      <c r="BX292" s="13"/>
    </row>
    <row r="293" spans="23:76" customFormat="1" x14ac:dyDescent="0.2">
      <c r="W293" s="627"/>
      <c r="X293" s="627"/>
      <c r="Y293" s="627"/>
      <c r="Z293" s="627"/>
      <c r="AA293" s="627"/>
      <c r="AB293" s="627"/>
      <c r="AC293" s="627"/>
      <c r="AD293" s="627"/>
      <c r="AE293" s="627"/>
      <c r="AF293" s="627"/>
      <c r="AG293" s="627"/>
      <c r="AH293" s="627"/>
      <c r="AI293" s="627"/>
      <c r="AJ293" s="627"/>
      <c r="AK293" s="627"/>
      <c r="AL293" s="627"/>
      <c r="AN293" s="160"/>
      <c r="AO293" s="160"/>
      <c r="AP293" s="160"/>
      <c r="AQ293" s="160"/>
      <c r="AR293" s="160"/>
      <c r="AS293" s="160"/>
      <c r="AT293" s="160"/>
      <c r="AU293" s="160"/>
      <c r="AV293" s="160"/>
      <c r="AW293" s="160"/>
      <c r="AX293" s="160"/>
      <c r="AY293" s="160"/>
      <c r="AZ293" s="160"/>
      <c r="BA293" s="160"/>
      <c r="BB293" s="160"/>
      <c r="BC293" s="160"/>
      <c r="BD293" s="160"/>
      <c r="BS293" s="160"/>
      <c r="BT293" s="160"/>
      <c r="BU293" s="160"/>
      <c r="BV293" s="160"/>
      <c r="BX293" s="13"/>
    </row>
    <row r="294" spans="23:76" customFormat="1" x14ac:dyDescent="0.2">
      <c r="W294" s="627"/>
      <c r="X294" s="627"/>
      <c r="Y294" s="627"/>
      <c r="Z294" s="627"/>
      <c r="AA294" s="627"/>
      <c r="AB294" s="627"/>
      <c r="AC294" s="627"/>
      <c r="AD294" s="627"/>
      <c r="AE294" s="627"/>
      <c r="AF294" s="627"/>
      <c r="AG294" s="627"/>
      <c r="AH294" s="627"/>
      <c r="AI294" s="627"/>
      <c r="AJ294" s="627"/>
      <c r="AK294" s="627"/>
      <c r="AL294" s="627"/>
      <c r="AN294" s="160"/>
      <c r="AO294" s="160"/>
      <c r="AP294" s="160"/>
      <c r="AQ294" s="160"/>
      <c r="AR294" s="160"/>
      <c r="AS294" s="160"/>
      <c r="AT294" s="160"/>
      <c r="AU294" s="160"/>
      <c r="AV294" s="160"/>
      <c r="AW294" s="160"/>
      <c r="AX294" s="160"/>
      <c r="AY294" s="160"/>
      <c r="AZ294" s="160"/>
      <c r="BA294" s="160"/>
      <c r="BB294" s="160"/>
      <c r="BC294" s="160"/>
      <c r="BD294" s="160"/>
      <c r="BS294" s="160"/>
      <c r="BT294" s="160"/>
      <c r="BU294" s="160"/>
      <c r="BV294" s="160"/>
      <c r="BX294" s="13"/>
    </row>
    <row r="295" spans="23:76" customFormat="1" x14ac:dyDescent="0.2">
      <c r="W295" s="627"/>
      <c r="X295" s="627"/>
      <c r="Y295" s="627"/>
      <c r="Z295" s="627"/>
      <c r="AA295" s="627"/>
      <c r="AB295" s="627"/>
      <c r="AC295" s="627"/>
      <c r="AD295" s="627"/>
      <c r="AE295" s="627"/>
      <c r="AF295" s="627"/>
      <c r="AG295" s="627"/>
      <c r="AH295" s="627"/>
      <c r="AI295" s="627"/>
      <c r="AJ295" s="627"/>
      <c r="AK295" s="627"/>
      <c r="AL295" s="627"/>
      <c r="AN295" s="160"/>
      <c r="AO295" s="160"/>
      <c r="AP295" s="160"/>
      <c r="AQ295" s="160"/>
      <c r="AR295" s="160"/>
      <c r="AS295" s="160"/>
      <c r="AT295" s="160"/>
      <c r="AU295" s="160"/>
      <c r="AV295" s="160"/>
      <c r="AW295" s="160"/>
      <c r="AX295" s="160"/>
      <c r="AY295" s="160"/>
      <c r="AZ295" s="160"/>
      <c r="BA295" s="160"/>
      <c r="BB295" s="160"/>
      <c r="BC295" s="160"/>
      <c r="BD295" s="160"/>
      <c r="BS295" s="160"/>
      <c r="BT295" s="160"/>
      <c r="BU295" s="160"/>
      <c r="BV295" s="160"/>
      <c r="BX295" s="13"/>
    </row>
    <row r="296" spans="23:76" customFormat="1" x14ac:dyDescent="0.2">
      <c r="W296" s="627"/>
      <c r="X296" s="627"/>
      <c r="Y296" s="627"/>
      <c r="Z296" s="627"/>
      <c r="AA296" s="627"/>
      <c r="AB296" s="627"/>
      <c r="AC296" s="627"/>
      <c r="AD296" s="627"/>
      <c r="AE296" s="627"/>
      <c r="AF296" s="627"/>
      <c r="AG296" s="627"/>
      <c r="AH296" s="627"/>
      <c r="AI296" s="627"/>
      <c r="AJ296" s="627"/>
      <c r="AK296" s="627"/>
      <c r="AL296" s="627"/>
      <c r="AN296" s="160"/>
      <c r="AO296" s="160"/>
      <c r="AP296" s="160"/>
      <c r="AQ296" s="160"/>
      <c r="AR296" s="160"/>
      <c r="AS296" s="160"/>
      <c r="AT296" s="160"/>
      <c r="AU296" s="160"/>
      <c r="AV296" s="160"/>
      <c r="AW296" s="160"/>
      <c r="AX296" s="160"/>
      <c r="AY296" s="160"/>
      <c r="AZ296" s="160"/>
      <c r="BA296" s="160"/>
      <c r="BB296" s="160"/>
      <c r="BC296" s="160"/>
      <c r="BD296" s="160"/>
      <c r="BS296" s="160"/>
      <c r="BT296" s="160"/>
      <c r="BU296" s="160"/>
      <c r="BV296" s="160"/>
      <c r="BX296" s="13"/>
    </row>
    <row r="297" spans="23:76" customFormat="1" x14ac:dyDescent="0.2">
      <c r="W297" s="627"/>
      <c r="X297" s="627"/>
      <c r="Y297" s="627"/>
      <c r="Z297" s="627"/>
      <c r="AA297" s="627"/>
      <c r="AB297" s="627"/>
      <c r="AC297" s="627"/>
      <c r="AD297" s="627"/>
      <c r="AE297" s="627"/>
      <c r="AF297" s="627"/>
      <c r="AG297" s="627"/>
      <c r="AH297" s="627"/>
      <c r="AI297" s="627"/>
      <c r="AJ297" s="627"/>
      <c r="AK297" s="627"/>
      <c r="AL297" s="627"/>
      <c r="AN297" s="160"/>
      <c r="AO297" s="160"/>
      <c r="AP297" s="160"/>
      <c r="AQ297" s="160"/>
      <c r="AR297" s="160"/>
      <c r="AS297" s="160"/>
      <c r="AT297" s="160"/>
      <c r="AU297" s="160"/>
      <c r="AV297" s="160"/>
      <c r="AW297" s="160"/>
      <c r="AX297" s="160"/>
      <c r="AY297" s="160"/>
      <c r="AZ297" s="160"/>
      <c r="BA297" s="160"/>
      <c r="BB297" s="160"/>
      <c r="BC297" s="160"/>
      <c r="BD297" s="160"/>
      <c r="BS297" s="160"/>
      <c r="BT297" s="160"/>
      <c r="BU297" s="160"/>
      <c r="BV297" s="160"/>
      <c r="BX297" s="13"/>
    </row>
    <row r="298" spans="23:76" customFormat="1" x14ac:dyDescent="0.2">
      <c r="W298" s="627"/>
      <c r="X298" s="627"/>
      <c r="Y298" s="627"/>
      <c r="Z298" s="627"/>
      <c r="AA298" s="627"/>
      <c r="AB298" s="627"/>
      <c r="AC298" s="627"/>
      <c r="AD298" s="627"/>
      <c r="AE298" s="627"/>
      <c r="AF298" s="627"/>
      <c r="AG298" s="627"/>
      <c r="AH298" s="627"/>
      <c r="AI298" s="627"/>
      <c r="AJ298" s="627"/>
      <c r="AK298" s="627"/>
      <c r="AL298" s="627"/>
      <c r="AN298" s="160"/>
      <c r="AO298" s="160"/>
      <c r="AP298" s="160"/>
      <c r="AQ298" s="160"/>
      <c r="AR298" s="160"/>
      <c r="AS298" s="160"/>
      <c r="AT298" s="160"/>
      <c r="AU298" s="160"/>
      <c r="AV298" s="160"/>
      <c r="AW298" s="160"/>
      <c r="AX298" s="160"/>
      <c r="AY298" s="160"/>
      <c r="AZ298" s="160"/>
      <c r="BA298" s="160"/>
      <c r="BB298" s="160"/>
      <c r="BC298" s="160"/>
      <c r="BD298" s="160"/>
      <c r="BS298" s="160"/>
      <c r="BT298" s="160"/>
      <c r="BU298" s="160"/>
      <c r="BV298" s="160"/>
      <c r="BX298" s="13"/>
    </row>
    <row r="299" spans="23:76" customFormat="1" x14ac:dyDescent="0.2">
      <c r="W299" s="627"/>
      <c r="X299" s="627"/>
      <c r="Y299" s="627"/>
      <c r="Z299" s="627"/>
      <c r="AA299" s="627"/>
      <c r="AB299" s="627"/>
      <c r="AC299" s="627"/>
      <c r="AD299" s="627"/>
      <c r="AE299" s="627"/>
      <c r="AF299" s="627"/>
      <c r="AG299" s="627"/>
      <c r="AH299" s="627"/>
      <c r="AI299" s="627"/>
      <c r="AJ299" s="627"/>
      <c r="AK299" s="627"/>
      <c r="AL299" s="627"/>
      <c r="AN299" s="160"/>
      <c r="AO299" s="160"/>
      <c r="AP299" s="160"/>
      <c r="AQ299" s="160"/>
      <c r="AR299" s="160"/>
      <c r="AS299" s="160"/>
      <c r="AT299" s="160"/>
      <c r="AU299" s="160"/>
      <c r="AV299" s="160"/>
      <c r="AW299" s="160"/>
      <c r="AX299" s="160"/>
      <c r="AY299" s="160"/>
      <c r="AZ299" s="160"/>
      <c r="BA299" s="160"/>
      <c r="BB299" s="160"/>
      <c r="BC299" s="160"/>
      <c r="BD299" s="160"/>
      <c r="BS299" s="160"/>
      <c r="BT299" s="160"/>
      <c r="BU299" s="160"/>
      <c r="BV299" s="160"/>
      <c r="BX299" s="13"/>
    </row>
    <row r="300" spans="23:76" customFormat="1" x14ac:dyDescent="0.2">
      <c r="W300" s="627"/>
      <c r="X300" s="627"/>
      <c r="Y300" s="627"/>
      <c r="Z300" s="627"/>
      <c r="AA300" s="627"/>
      <c r="AB300" s="627"/>
      <c r="AC300" s="627"/>
      <c r="AD300" s="627"/>
      <c r="AE300" s="627"/>
      <c r="AF300" s="627"/>
      <c r="AG300" s="627"/>
      <c r="AH300" s="627"/>
      <c r="AI300" s="627"/>
      <c r="AJ300" s="627"/>
      <c r="AK300" s="627"/>
      <c r="AL300" s="627"/>
      <c r="AN300" s="160"/>
      <c r="AO300" s="160"/>
      <c r="AP300" s="160"/>
      <c r="AQ300" s="160"/>
      <c r="AR300" s="160"/>
      <c r="AS300" s="160"/>
      <c r="AT300" s="160"/>
      <c r="AU300" s="160"/>
      <c r="AV300" s="160"/>
      <c r="AW300" s="160"/>
      <c r="AX300" s="160"/>
      <c r="AY300" s="160"/>
      <c r="AZ300" s="160"/>
      <c r="BA300" s="160"/>
      <c r="BB300" s="160"/>
      <c r="BC300" s="160"/>
      <c r="BD300" s="160"/>
      <c r="BS300" s="160"/>
      <c r="BT300" s="160"/>
      <c r="BU300" s="160"/>
      <c r="BV300" s="160"/>
      <c r="BX300" s="13"/>
    </row>
    <row r="301" spans="23:76" customFormat="1" x14ac:dyDescent="0.2">
      <c r="W301" s="627"/>
      <c r="X301" s="627"/>
      <c r="Y301" s="627"/>
      <c r="Z301" s="627"/>
      <c r="AA301" s="627"/>
      <c r="AB301" s="627"/>
      <c r="AC301" s="627"/>
      <c r="AD301" s="627"/>
      <c r="AE301" s="627"/>
      <c r="AF301" s="627"/>
      <c r="AG301" s="627"/>
      <c r="AH301" s="627"/>
      <c r="AI301" s="627"/>
      <c r="AJ301" s="627"/>
      <c r="AK301" s="627"/>
      <c r="AL301" s="627"/>
      <c r="AN301" s="160"/>
      <c r="AO301" s="160"/>
      <c r="AP301" s="160"/>
      <c r="AQ301" s="160"/>
      <c r="AR301" s="160"/>
      <c r="AS301" s="160"/>
      <c r="AT301" s="160"/>
      <c r="AU301" s="160"/>
      <c r="AV301" s="160"/>
      <c r="AW301" s="160"/>
      <c r="AX301" s="160"/>
      <c r="AY301" s="160"/>
      <c r="AZ301" s="160"/>
      <c r="BA301" s="160"/>
      <c r="BB301" s="160"/>
      <c r="BC301" s="160"/>
      <c r="BD301" s="160"/>
      <c r="BS301" s="160"/>
      <c r="BT301" s="160"/>
      <c r="BU301" s="160"/>
      <c r="BV301" s="160"/>
      <c r="BX301" s="13"/>
    </row>
    <row r="302" spans="23:76" customFormat="1" x14ac:dyDescent="0.2">
      <c r="W302" s="627"/>
      <c r="X302" s="627"/>
      <c r="Y302" s="627"/>
      <c r="Z302" s="627"/>
      <c r="AA302" s="627"/>
      <c r="AB302" s="627"/>
      <c r="AC302" s="627"/>
      <c r="AD302" s="627"/>
      <c r="AE302" s="627"/>
      <c r="AF302" s="627"/>
      <c r="AG302" s="627"/>
      <c r="AH302" s="627"/>
      <c r="AI302" s="627"/>
      <c r="AJ302" s="627"/>
      <c r="AK302" s="627"/>
      <c r="AL302" s="627"/>
      <c r="AN302" s="160"/>
      <c r="AO302" s="160"/>
      <c r="AP302" s="160"/>
      <c r="AQ302" s="160"/>
      <c r="AR302" s="160"/>
      <c r="AS302" s="160"/>
      <c r="AT302" s="160"/>
      <c r="AU302" s="160"/>
      <c r="AV302" s="160"/>
      <c r="AW302" s="160"/>
      <c r="AX302" s="160"/>
      <c r="AY302" s="160"/>
      <c r="AZ302" s="160"/>
      <c r="BA302" s="160"/>
      <c r="BB302" s="160"/>
      <c r="BC302" s="160"/>
      <c r="BD302" s="160"/>
      <c r="BS302" s="160"/>
      <c r="BT302" s="160"/>
      <c r="BU302" s="160"/>
      <c r="BV302" s="160"/>
      <c r="BX302" s="13"/>
    </row>
    <row r="303" spans="23:76" customFormat="1" x14ac:dyDescent="0.2">
      <c r="W303" s="627"/>
      <c r="X303" s="627"/>
      <c r="Y303" s="627"/>
      <c r="Z303" s="627"/>
      <c r="AA303" s="627"/>
      <c r="AB303" s="627"/>
      <c r="AC303" s="627"/>
      <c r="AD303" s="627"/>
      <c r="AE303" s="627"/>
      <c r="AF303" s="627"/>
      <c r="AG303" s="627"/>
      <c r="AH303" s="627"/>
      <c r="AI303" s="627"/>
      <c r="AJ303" s="627"/>
      <c r="AK303" s="627"/>
      <c r="AL303" s="627"/>
      <c r="AN303" s="160"/>
      <c r="AO303" s="160"/>
      <c r="AP303" s="160"/>
      <c r="AQ303" s="160"/>
      <c r="AR303" s="160"/>
      <c r="AS303" s="160"/>
      <c r="AT303" s="160"/>
      <c r="AU303" s="160"/>
      <c r="AV303" s="160"/>
      <c r="AW303" s="160"/>
      <c r="AX303" s="160"/>
      <c r="AY303" s="160"/>
      <c r="AZ303" s="160"/>
      <c r="BA303" s="160"/>
      <c r="BB303" s="160"/>
      <c r="BC303" s="160"/>
      <c r="BD303" s="160"/>
      <c r="BS303" s="160"/>
      <c r="BT303" s="160"/>
      <c r="BU303" s="160"/>
      <c r="BV303" s="160"/>
      <c r="BX303" s="13"/>
    </row>
    <row r="304" spans="23:76" customFormat="1" x14ac:dyDescent="0.2">
      <c r="W304" s="627"/>
      <c r="X304" s="627"/>
      <c r="Y304" s="627"/>
      <c r="Z304" s="627"/>
      <c r="AA304" s="627"/>
      <c r="AB304" s="627"/>
      <c r="AC304" s="627"/>
      <c r="AD304" s="627"/>
      <c r="AE304" s="627"/>
      <c r="AF304" s="627"/>
      <c r="AG304" s="627"/>
      <c r="AH304" s="627"/>
      <c r="AI304" s="627"/>
      <c r="AJ304" s="627"/>
      <c r="AK304" s="627"/>
      <c r="AL304" s="627"/>
      <c r="AN304" s="160"/>
      <c r="AO304" s="160"/>
      <c r="AP304" s="160"/>
      <c r="AQ304" s="160"/>
      <c r="AR304" s="160"/>
      <c r="AS304" s="160"/>
      <c r="AT304" s="160"/>
      <c r="AU304" s="160"/>
      <c r="AV304" s="160"/>
      <c r="AW304" s="160"/>
      <c r="AX304" s="160"/>
      <c r="AY304" s="160"/>
      <c r="AZ304" s="160"/>
      <c r="BA304" s="160"/>
      <c r="BB304" s="160"/>
      <c r="BC304" s="160"/>
      <c r="BD304" s="160"/>
      <c r="BS304" s="160"/>
      <c r="BT304" s="160"/>
      <c r="BU304" s="160"/>
      <c r="BV304" s="160"/>
      <c r="BX304" s="13"/>
    </row>
    <row r="305" spans="23:76" customFormat="1" x14ac:dyDescent="0.2">
      <c r="W305" s="627"/>
      <c r="X305" s="627"/>
      <c r="Y305" s="627"/>
      <c r="Z305" s="627"/>
      <c r="AA305" s="627"/>
      <c r="AB305" s="627"/>
      <c r="AC305" s="627"/>
      <c r="AD305" s="627"/>
      <c r="AE305" s="627"/>
      <c r="AF305" s="627"/>
      <c r="AG305" s="627"/>
      <c r="AH305" s="627"/>
      <c r="AI305" s="627"/>
      <c r="AJ305" s="627"/>
      <c r="AK305" s="627"/>
      <c r="AL305" s="627"/>
      <c r="AN305" s="160"/>
      <c r="AO305" s="160"/>
      <c r="AP305" s="160"/>
      <c r="AQ305" s="160"/>
      <c r="AR305" s="160"/>
      <c r="AS305" s="160"/>
      <c r="AT305" s="160"/>
      <c r="AU305" s="160"/>
      <c r="AV305" s="160"/>
      <c r="AW305" s="160"/>
      <c r="AX305" s="160"/>
      <c r="AY305" s="160"/>
      <c r="AZ305" s="160"/>
      <c r="BA305" s="160"/>
      <c r="BB305" s="160"/>
      <c r="BC305" s="160"/>
      <c r="BD305" s="160"/>
      <c r="BS305" s="160"/>
      <c r="BT305" s="160"/>
      <c r="BU305" s="160"/>
      <c r="BV305" s="160"/>
      <c r="BX305" s="13"/>
    </row>
    <row r="306" spans="23:76" customFormat="1" x14ac:dyDescent="0.2">
      <c r="W306" s="627"/>
      <c r="X306" s="627"/>
      <c r="Y306" s="627"/>
      <c r="Z306" s="627"/>
      <c r="AA306" s="627"/>
      <c r="AB306" s="627"/>
      <c r="AC306" s="627"/>
      <c r="AD306" s="627"/>
      <c r="AE306" s="627"/>
      <c r="AF306" s="627"/>
      <c r="AG306" s="627"/>
      <c r="AH306" s="627"/>
      <c r="AI306" s="627"/>
      <c r="AJ306" s="627"/>
      <c r="AK306" s="627"/>
      <c r="AL306" s="627"/>
      <c r="AN306" s="160"/>
      <c r="AO306" s="160"/>
      <c r="AP306" s="160"/>
      <c r="AQ306" s="160"/>
      <c r="AR306" s="160"/>
      <c r="AS306" s="160"/>
      <c r="AT306" s="160"/>
      <c r="AU306" s="160"/>
      <c r="AV306" s="160"/>
      <c r="AW306" s="160"/>
      <c r="AX306" s="160"/>
      <c r="AY306" s="160"/>
      <c r="AZ306" s="160"/>
      <c r="BA306" s="160"/>
      <c r="BB306" s="160"/>
      <c r="BC306" s="160"/>
      <c r="BD306" s="160"/>
      <c r="BS306" s="160"/>
      <c r="BT306" s="160"/>
      <c r="BU306" s="160"/>
      <c r="BV306" s="160"/>
      <c r="BX306" s="13"/>
    </row>
    <row r="307" spans="23:76" customFormat="1" x14ac:dyDescent="0.2">
      <c r="W307" s="627"/>
      <c r="X307" s="627"/>
      <c r="Y307" s="627"/>
      <c r="Z307" s="627"/>
      <c r="AA307" s="627"/>
      <c r="AB307" s="627"/>
      <c r="AC307" s="627"/>
      <c r="AD307" s="627"/>
      <c r="AE307" s="627"/>
      <c r="AF307" s="627"/>
      <c r="AG307" s="627"/>
      <c r="AH307" s="627"/>
      <c r="AI307" s="627"/>
      <c r="AJ307" s="627"/>
      <c r="AK307" s="627"/>
      <c r="AL307" s="627"/>
      <c r="AN307" s="160"/>
      <c r="AO307" s="160"/>
      <c r="AP307" s="160"/>
      <c r="AQ307" s="160"/>
      <c r="AR307" s="160"/>
      <c r="AS307" s="160"/>
      <c r="AT307" s="160"/>
      <c r="AU307" s="160"/>
      <c r="AV307" s="160"/>
      <c r="AW307" s="160"/>
      <c r="AX307" s="160"/>
      <c r="AY307" s="160"/>
      <c r="AZ307" s="160"/>
      <c r="BA307" s="160"/>
      <c r="BB307" s="160"/>
      <c r="BC307" s="160"/>
      <c r="BD307" s="160"/>
      <c r="BS307" s="160"/>
      <c r="BT307" s="160"/>
      <c r="BU307" s="160"/>
      <c r="BV307" s="160"/>
      <c r="BX307" s="13"/>
    </row>
    <row r="308" spans="23:76" customFormat="1" x14ac:dyDescent="0.2">
      <c r="W308" s="627"/>
      <c r="X308" s="627"/>
      <c r="Y308" s="627"/>
      <c r="Z308" s="627"/>
      <c r="AA308" s="627"/>
      <c r="AB308" s="627"/>
      <c r="AC308" s="627"/>
      <c r="AD308" s="627"/>
      <c r="AE308" s="627"/>
      <c r="AF308" s="627"/>
      <c r="AG308" s="627"/>
      <c r="AH308" s="627"/>
      <c r="AI308" s="627"/>
      <c r="AJ308" s="627"/>
      <c r="AK308" s="627"/>
      <c r="AL308" s="627"/>
      <c r="AN308" s="160"/>
      <c r="AO308" s="160"/>
      <c r="AP308" s="160"/>
      <c r="AQ308" s="160"/>
      <c r="AR308" s="160"/>
      <c r="AS308" s="160"/>
      <c r="AT308" s="160"/>
      <c r="AU308" s="160"/>
      <c r="AV308" s="160"/>
      <c r="AW308" s="160"/>
      <c r="AX308" s="160"/>
      <c r="AY308" s="160"/>
      <c r="AZ308" s="160"/>
      <c r="BA308" s="160"/>
      <c r="BB308" s="160"/>
      <c r="BC308" s="160"/>
      <c r="BD308" s="160"/>
      <c r="BS308" s="160"/>
      <c r="BT308" s="160"/>
      <c r="BU308" s="160"/>
      <c r="BV308" s="160"/>
      <c r="BX308" s="13"/>
    </row>
    <row r="309" spans="23:76" customFormat="1" x14ac:dyDescent="0.2">
      <c r="W309" s="627"/>
      <c r="X309" s="627"/>
      <c r="Y309" s="627"/>
      <c r="Z309" s="627"/>
      <c r="AA309" s="627"/>
      <c r="AB309" s="627"/>
      <c r="AC309" s="627"/>
      <c r="AD309" s="627"/>
      <c r="AE309" s="627"/>
      <c r="AF309" s="627"/>
      <c r="AG309" s="627"/>
      <c r="AH309" s="627"/>
      <c r="AI309" s="627"/>
      <c r="AJ309" s="627"/>
      <c r="AK309" s="627"/>
      <c r="AL309" s="627"/>
      <c r="AN309" s="160"/>
      <c r="AO309" s="160"/>
      <c r="AP309" s="160"/>
      <c r="AQ309" s="160"/>
      <c r="AR309" s="160"/>
      <c r="AS309" s="160"/>
      <c r="AT309" s="160"/>
      <c r="AU309" s="160"/>
      <c r="AV309" s="160"/>
      <c r="AW309" s="160"/>
      <c r="AX309" s="160"/>
      <c r="AY309" s="160"/>
      <c r="AZ309" s="160"/>
      <c r="BA309" s="160"/>
      <c r="BB309" s="160"/>
      <c r="BC309" s="160"/>
      <c r="BD309" s="160"/>
      <c r="BS309" s="160"/>
      <c r="BT309" s="160"/>
      <c r="BU309" s="160"/>
      <c r="BV309" s="160"/>
      <c r="BX309" s="13"/>
    </row>
    <row r="310" spans="23:76" customFormat="1" x14ac:dyDescent="0.2">
      <c r="W310" s="627"/>
      <c r="X310" s="627"/>
      <c r="Y310" s="627"/>
      <c r="Z310" s="627"/>
      <c r="AA310" s="627"/>
      <c r="AB310" s="627"/>
      <c r="AC310" s="627"/>
      <c r="AD310" s="627"/>
      <c r="AE310" s="627"/>
      <c r="AF310" s="627"/>
      <c r="AG310" s="627"/>
      <c r="AH310" s="627"/>
      <c r="AI310" s="627"/>
      <c r="AJ310" s="627"/>
      <c r="AK310" s="627"/>
      <c r="AL310" s="627"/>
      <c r="AN310" s="160"/>
      <c r="AO310" s="160"/>
      <c r="AP310" s="160"/>
      <c r="AQ310" s="160"/>
      <c r="AR310" s="160"/>
      <c r="AS310" s="160"/>
      <c r="AT310" s="160"/>
      <c r="AU310" s="160"/>
      <c r="AV310" s="160"/>
      <c r="AW310" s="160"/>
      <c r="AX310" s="160"/>
      <c r="AY310" s="160"/>
      <c r="AZ310" s="160"/>
      <c r="BA310" s="160"/>
      <c r="BB310" s="160"/>
      <c r="BC310" s="160"/>
      <c r="BD310" s="160"/>
      <c r="BS310" s="160"/>
      <c r="BT310" s="160"/>
      <c r="BU310" s="160"/>
      <c r="BV310" s="160"/>
      <c r="BX310" s="13"/>
    </row>
    <row r="311" spans="23:76" customFormat="1" x14ac:dyDescent="0.2">
      <c r="W311" s="627"/>
      <c r="X311" s="627"/>
      <c r="Y311" s="627"/>
      <c r="Z311" s="627"/>
      <c r="AA311" s="627"/>
      <c r="AB311" s="627"/>
      <c r="AC311" s="627"/>
      <c r="AD311" s="627"/>
      <c r="AE311" s="627"/>
      <c r="AF311" s="627"/>
      <c r="AG311" s="627"/>
      <c r="AH311" s="627"/>
      <c r="AI311" s="627"/>
      <c r="AJ311" s="627"/>
      <c r="AK311" s="627"/>
      <c r="AL311" s="627"/>
      <c r="AN311" s="160"/>
      <c r="AO311" s="160"/>
      <c r="AP311" s="160"/>
      <c r="AQ311" s="160"/>
      <c r="AR311" s="160"/>
      <c r="AS311" s="160"/>
      <c r="AT311" s="160"/>
      <c r="AU311" s="160"/>
      <c r="AV311" s="160"/>
      <c r="AW311" s="160"/>
      <c r="AX311" s="160"/>
      <c r="AY311" s="160"/>
      <c r="AZ311" s="160"/>
      <c r="BA311" s="160"/>
      <c r="BB311" s="160"/>
      <c r="BC311" s="160"/>
      <c r="BD311" s="160"/>
      <c r="BS311" s="160"/>
      <c r="BT311" s="160"/>
      <c r="BU311" s="160"/>
      <c r="BV311" s="160"/>
      <c r="BX311" s="13"/>
    </row>
    <row r="312" spans="23:76" customFormat="1" x14ac:dyDescent="0.2">
      <c r="W312" s="627"/>
      <c r="X312" s="627"/>
      <c r="Y312" s="627"/>
      <c r="Z312" s="627"/>
      <c r="AA312" s="627"/>
      <c r="AB312" s="627"/>
      <c r="AC312" s="627"/>
      <c r="AD312" s="627"/>
      <c r="AE312" s="627"/>
      <c r="AF312" s="627"/>
      <c r="AG312" s="627"/>
      <c r="AH312" s="627"/>
      <c r="AI312" s="627"/>
      <c r="AJ312" s="627"/>
      <c r="AK312" s="627"/>
      <c r="AL312" s="627"/>
      <c r="AN312" s="160"/>
      <c r="AO312" s="160"/>
      <c r="AP312" s="160"/>
      <c r="AQ312" s="160"/>
      <c r="AR312" s="160"/>
      <c r="AS312" s="160"/>
      <c r="AT312" s="160"/>
      <c r="AU312" s="160"/>
      <c r="AV312" s="160"/>
      <c r="AW312" s="160"/>
      <c r="AX312" s="160"/>
      <c r="AY312" s="160"/>
      <c r="AZ312" s="160"/>
      <c r="BA312" s="160"/>
      <c r="BB312" s="160"/>
      <c r="BC312" s="160"/>
      <c r="BD312" s="160"/>
      <c r="BS312" s="160"/>
      <c r="BT312" s="160"/>
      <c r="BU312" s="160"/>
      <c r="BV312" s="160"/>
      <c r="BX312" s="13"/>
    </row>
    <row r="313" spans="23:76" customFormat="1" x14ac:dyDescent="0.2">
      <c r="W313" s="627"/>
      <c r="X313" s="627"/>
      <c r="Y313" s="627"/>
      <c r="Z313" s="627"/>
      <c r="AA313" s="627"/>
      <c r="AB313" s="627"/>
      <c r="AC313" s="627"/>
      <c r="AD313" s="627"/>
      <c r="AE313" s="627"/>
      <c r="AF313" s="627"/>
      <c r="AG313" s="627"/>
      <c r="AH313" s="627"/>
      <c r="AI313" s="627"/>
      <c r="AJ313" s="627"/>
      <c r="AK313" s="627"/>
      <c r="AL313" s="627"/>
      <c r="AN313" s="160"/>
      <c r="AO313" s="160"/>
      <c r="AP313" s="160"/>
      <c r="AQ313" s="160"/>
      <c r="AR313" s="160"/>
      <c r="AS313" s="160"/>
      <c r="AT313" s="160"/>
      <c r="AU313" s="160"/>
      <c r="AV313" s="160"/>
      <c r="AW313" s="160"/>
      <c r="AX313" s="160"/>
      <c r="AY313" s="160"/>
      <c r="AZ313" s="160"/>
      <c r="BA313" s="160"/>
      <c r="BB313" s="160"/>
      <c r="BC313" s="160"/>
      <c r="BD313" s="160"/>
      <c r="BS313" s="160"/>
      <c r="BT313" s="160"/>
      <c r="BU313" s="160"/>
      <c r="BV313" s="160"/>
      <c r="BX313" s="13"/>
    </row>
    <row r="314" spans="23:76" customFormat="1" x14ac:dyDescent="0.2">
      <c r="W314" s="627"/>
      <c r="X314" s="627"/>
      <c r="Y314" s="627"/>
      <c r="Z314" s="627"/>
      <c r="AA314" s="627"/>
      <c r="AB314" s="627"/>
      <c r="AC314" s="627"/>
      <c r="AD314" s="627"/>
      <c r="AE314" s="627"/>
      <c r="AF314" s="627"/>
      <c r="AG314" s="627"/>
      <c r="AH314" s="627"/>
      <c r="AI314" s="627"/>
      <c r="AJ314" s="627"/>
      <c r="AK314" s="627"/>
      <c r="AL314" s="627"/>
      <c r="AN314" s="160"/>
      <c r="AO314" s="160"/>
      <c r="AP314" s="160"/>
      <c r="AQ314" s="160"/>
      <c r="AR314" s="160"/>
      <c r="AS314" s="160"/>
      <c r="AT314" s="160"/>
      <c r="AU314" s="160"/>
      <c r="AV314" s="160"/>
      <c r="AW314" s="160"/>
      <c r="AX314" s="160"/>
      <c r="AY314" s="160"/>
      <c r="AZ314" s="160"/>
      <c r="BA314" s="160"/>
      <c r="BB314" s="160"/>
      <c r="BC314" s="160"/>
      <c r="BD314" s="160"/>
      <c r="BS314" s="160"/>
      <c r="BT314" s="160"/>
      <c r="BU314" s="160"/>
      <c r="BV314" s="160"/>
      <c r="BX314" s="13"/>
    </row>
    <row r="315" spans="23:76" customFormat="1" x14ac:dyDescent="0.2">
      <c r="W315" s="627"/>
      <c r="X315" s="627"/>
      <c r="Y315" s="627"/>
      <c r="Z315" s="627"/>
      <c r="AA315" s="627"/>
      <c r="AB315" s="627"/>
      <c r="AC315" s="627"/>
      <c r="AD315" s="627"/>
      <c r="AE315" s="627"/>
      <c r="AF315" s="627"/>
      <c r="AG315" s="627"/>
      <c r="AH315" s="627"/>
      <c r="AI315" s="627"/>
      <c r="AJ315" s="627"/>
      <c r="AK315" s="627"/>
      <c r="AL315" s="627"/>
      <c r="AN315" s="160"/>
      <c r="AO315" s="160"/>
      <c r="AP315" s="160"/>
      <c r="AQ315" s="160"/>
      <c r="AR315" s="160"/>
      <c r="AS315" s="160"/>
      <c r="AT315" s="160"/>
      <c r="AU315" s="160"/>
      <c r="AV315" s="160"/>
      <c r="AW315" s="160"/>
      <c r="AX315" s="160"/>
      <c r="AY315" s="160"/>
      <c r="AZ315" s="160"/>
      <c r="BA315" s="160"/>
      <c r="BB315" s="160"/>
      <c r="BC315" s="160"/>
      <c r="BD315" s="160"/>
      <c r="BS315" s="160"/>
      <c r="BT315" s="160"/>
      <c r="BU315" s="160"/>
      <c r="BV315" s="160"/>
      <c r="BX315" s="13"/>
    </row>
    <row r="316" spans="23:76" customFormat="1" x14ac:dyDescent="0.2">
      <c r="W316" s="627"/>
      <c r="X316" s="627"/>
      <c r="Y316" s="627"/>
      <c r="Z316" s="627"/>
      <c r="AA316" s="627"/>
      <c r="AB316" s="627"/>
      <c r="AC316" s="627"/>
      <c r="AD316" s="627"/>
      <c r="AE316" s="627"/>
      <c r="AF316" s="627"/>
      <c r="AG316" s="627"/>
      <c r="AH316" s="627"/>
      <c r="AI316" s="627"/>
      <c r="AJ316" s="627"/>
      <c r="AK316" s="627"/>
      <c r="AL316" s="627"/>
      <c r="AN316" s="160"/>
      <c r="AO316" s="160"/>
      <c r="AP316" s="160"/>
      <c r="AQ316" s="160"/>
      <c r="AR316" s="160"/>
      <c r="AS316" s="160"/>
      <c r="AT316" s="160"/>
      <c r="AU316" s="160"/>
      <c r="AV316" s="160"/>
      <c r="AW316" s="160"/>
      <c r="AX316" s="160"/>
      <c r="AY316" s="160"/>
      <c r="AZ316" s="160"/>
      <c r="BA316" s="160"/>
      <c r="BB316" s="160"/>
      <c r="BC316" s="160"/>
      <c r="BD316" s="160"/>
      <c r="BS316" s="160"/>
      <c r="BT316" s="160"/>
      <c r="BU316" s="160"/>
      <c r="BV316" s="160"/>
      <c r="BX316" s="13"/>
    </row>
    <row r="317" spans="23:76" customFormat="1" x14ac:dyDescent="0.2">
      <c r="W317" s="627"/>
      <c r="X317" s="627"/>
      <c r="Y317" s="627"/>
      <c r="Z317" s="627"/>
      <c r="AA317" s="627"/>
      <c r="AB317" s="627"/>
      <c r="AC317" s="627"/>
      <c r="AD317" s="627"/>
      <c r="AE317" s="627"/>
      <c r="AF317" s="627"/>
      <c r="AG317" s="627"/>
      <c r="AH317" s="627"/>
      <c r="AI317" s="627"/>
      <c r="AJ317" s="627"/>
      <c r="AK317" s="627"/>
      <c r="AL317" s="627"/>
      <c r="AN317" s="160"/>
      <c r="AO317" s="160"/>
      <c r="AP317" s="160"/>
      <c r="AQ317" s="160"/>
      <c r="AR317" s="160"/>
      <c r="AS317" s="160"/>
      <c r="AT317" s="160"/>
      <c r="AU317" s="160"/>
      <c r="AV317" s="160"/>
      <c r="AW317" s="160"/>
      <c r="AX317" s="160"/>
      <c r="AY317" s="160"/>
      <c r="AZ317" s="160"/>
      <c r="BA317" s="160"/>
      <c r="BB317" s="160"/>
      <c r="BC317" s="160"/>
      <c r="BD317" s="160"/>
      <c r="BS317" s="160"/>
      <c r="BT317" s="160"/>
      <c r="BU317" s="160"/>
      <c r="BV317" s="160"/>
      <c r="BX317" s="13"/>
    </row>
    <row r="318" spans="23:76" customFormat="1" x14ac:dyDescent="0.2">
      <c r="W318" s="627"/>
      <c r="X318" s="627"/>
      <c r="Y318" s="627"/>
      <c r="Z318" s="627"/>
      <c r="AA318" s="627"/>
      <c r="AB318" s="627"/>
      <c r="AC318" s="627"/>
      <c r="AD318" s="627"/>
      <c r="AE318" s="627"/>
      <c r="AF318" s="627"/>
      <c r="AG318" s="627"/>
      <c r="AH318" s="627"/>
      <c r="AI318" s="627"/>
      <c r="AJ318" s="627"/>
      <c r="AK318" s="627"/>
      <c r="AL318" s="627"/>
      <c r="AN318" s="160"/>
      <c r="AO318" s="160"/>
      <c r="AP318" s="160"/>
      <c r="AQ318" s="160"/>
      <c r="AR318" s="160"/>
      <c r="AS318" s="160"/>
      <c r="AT318" s="160"/>
      <c r="AU318" s="160"/>
      <c r="AV318" s="160"/>
      <c r="AW318" s="160"/>
      <c r="AX318" s="160"/>
      <c r="AY318" s="160"/>
      <c r="AZ318" s="160"/>
      <c r="BA318" s="160"/>
      <c r="BB318" s="160"/>
      <c r="BC318" s="160"/>
      <c r="BD318" s="160"/>
      <c r="BS318" s="160"/>
      <c r="BT318" s="160"/>
      <c r="BU318" s="160"/>
      <c r="BV318" s="160"/>
      <c r="BX318" s="13"/>
    </row>
    <row r="319" spans="23:76" customFormat="1" x14ac:dyDescent="0.2">
      <c r="W319" s="627"/>
      <c r="X319" s="627"/>
      <c r="Y319" s="627"/>
      <c r="Z319" s="627"/>
      <c r="AA319" s="627"/>
      <c r="AB319" s="627"/>
      <c r="AC319" s="627"/>
      <c r="AD319" s="627"/>
      <c r="AE319" s="627"/>
      <c r="AF319" s="627"/>
      <c r="AG319" s="627"/>
      <c r="AH319" s="627"/>
      <c r="AI319" s="627"/>
      <c r="AJ319" s="627"/>
      <c r="AK319" s="627"/>
      <c r="AL319" s="627"/>
      <c r="AN319" s="160"/>
      <c r="AO319" s="160"/>
      <c r="AP319" s="160"/>
      <c r="AQ319" s="160"/>
      <c r="AR319" s="160"/>
      <c r="AS319" s="160"/>
      <c r="AT319" s="160"/>
      <c r="AU319" s="160"/>
      <c r="AV319" s="160"/>
      <c r="AW319" s="160"/>
      <c r="AX319" s="160"/>
      <c r="AY319" s="160"/>
      <c r="AZ319" s="160"/>
      <c r="BA319" s="160"/>
      <c r="BB319" s="160"/>
      <c r="BC319" s="160"/>
      <c r="BD319" s="160"/>
      <c r="BS319" s="160"/>
      <c r="BT319" s="160"/>
      <c r="BU319" s="160"/>
      <c r="BV319" s="160"/>
      <c r="BX319" s="13"/>
    </row>
    <row r="320" spans="23:76" customFormat="1" x14ac:dyDescent="0.2">
      <c r="W320" s="627"/>
      <c r="X320" s="627"/>
      <c r="Y320" s="627"/>
      <c r="Z320" s="627"/>
      <c r="AA320" s="627"/>
      <c r="AB320" s="627"/>
      <c r="AC320" s="627"/>
      <c r="AD320" s="627"/>
      <c r="AE320" s="627"/>
      <c r="AF320" s="627"/>
      <c r="AG320" s="627"/>
      <c r="AH320" s="627"/>
      <c r="AI320" s="627"/>
      <c r="AJ320" s="627"/>
      <c r="AK320" s="627"/>
      <c r="AL320" s="627"/>
      <c r="AN320" s="160"/>
      <c r="AO320" s="160"/>
      <c r="AP320" s="160"/>
      <c r="AQ320" s="160"/>
      <c r="AR320" s="160"/>
      <c r="AS320" s="160"/>
      <c r="AT320" s="160"/>
      <c r="AU320" s="160"/>
      <c r="AV320" s="160"/>
      <c r="AW320" s="160"/>
      <c r="AX320" s="160"/>
      <c r="AY320" s="160"/>
      <c r="AZ320" s="160"/>
      <c r="BA320" s="160"/>
      <c r="BB320" s="160"/>
      <c r="BC320" s="160"/>
      <c r="BD320" s="160"/>
      <c r="BS320" s="160"/>
      <c r="BT320" s="160"/>
      <c r="BU320" s="160"/>
      <c r="BV320" s="160"/>
      <c r="BX320" s="13"/>
    </row>
    <row r="321" spans="23:76" customFormat="1" x14ac:dyDescent="0.2">
      <c r="W321" s="627"/>
      <c r="X321" s="627"/>
      <c r="Y321" s="627"/>
      <c r="Z321" s="627"/>
      <c r="AA321" s="627"/>
      <c r="AB321" s="627"/>
      <c r="AC321" s="627"/>
      <c r="AD321" s="627"/>
      <c r="AE321" s="627"/>
      <c r="AF321" s="627"/>
      <c r="AG321" s="627"/>
      <c r="AH321" s="627"/>
      <c r="AI321" s="627"/>
      <c r="AJ321" s="627"/>
      <c r="AK321" s="627"/>
      <c r="AL321" s="627"/>
      <c r="AN321" s="160"/>
      <c r="AO321" s="160"/>
      <c r="AP321" s="160"/>
      <c r="AQ321" s="160"/>
      <c r="AR321" s="160"/>
      <c r="AS321" s="160"/>
      <c r="AT321" s="160"/>
      <c r="AU321" s="160"/>
      <c r="AV321" s="160"/>
      <c r="AW321" s="160"/>
      <c r="AX321" s="160"/>
      <c r="AY321" s="160"/>
      <c r="AZ321" s="160"/>
      <c r="BA321" s="160"/>
      <c r="BB321" s="160"/>
      <c r="BC321" s="160"/>
      <c r="BD321" s="160"/>
      <c r="BS321" s="160"/>
      <c r="BT321" s="160"/>
      <c r="BU321" s="160"/>
      <c r="BV321" s="160"/>
      <c r="BX321" s="13"/>
    </row>
    <row r="322" spans="23:76" customFormat="1" x14ac:dyDescent="0.2">
      <c r="W322" s="627"/>
      <c r="X322" s="627"/>
      <c r="Y322" s="627"/>
      <c r="Z322" s="627"/>
      <c r="AA322" s="627"/>
      <c r="AB322" s="627"/>
      <c r="AC322" s="627"/>
      <c r="AD322" s="627"/>
      <c r="AE322" s="627"/>
      <c r="AF322" s="627"/>
      <c r="AG322" s="627"/>
      <c r="AH322" s="627"/>
      <c r="AI322" s="627"/>
      <c r="AJ322" s="627"/>
      <c r="AK322" s="627"/>
      <c r="AL322" s="627"/>
      <c r="AN322" s="160"/>
      <c r="AO322" s="160"/>
      <c r="AP322" s="160"/>
      <c r="AQ322" s="160"/>
      <c r="AR322" s="160"/>
      <c r="AS322" s="160"/>
      <c r="AT322" s="160"/>
      <c r="AU322" s="160"/>
      <c r="AV322" s="160"/>
      <c r="AW322" s="160"/>
      <c r="AX322" s="160"/>
      <c r="AY322" s="160"/>
      <c r="AZ322" s="160"/>
      <c r="BA322" s="160"/>
      <c r="BB322" s="160"/>
      <c r="BC322" s="160"/>
      <c r="BD322" s="160"/>
      <c r="BS322" s="160"/>
      <c r="BT322" s="160"/>
      <c r="BU322" s="160"/>
      <c r="BV322" s="160"/>
      <c r="BX322" s="13"/>
    </row>
    <row r="323" spans="23:76" customFormat="1" x14ac:dyDescent="0.2">
      <c r="W323" s="627"/>
      <c r="X323" s="627"/>
      <c r="Y323" s="627"/>
      <c r="Z323" s="627"/>
      <c r="AA323" s="627"/>
      <c r="AB323" s="627"/>
      <c r="AC323" s="627"/>
      <c r="AD323" s="627"/>
      <c r="AE323" s="627"/>
      <c r="AF323" s="627"/>
      <c r="AG323" s="627"/>
      <c r="AH323" s="627"/>
      <c r="AI323" s="627"/>
      <c r="AJ323" s="627"/>
      <c r="AK323" s="627"/>
      <c r="AL323" s="627"/>
      <c r="AN323" s="160"/>
      <c r="AO323" s="160"/>
      <c r="AP323" s="160"/>
      <c r="AQ323" s="160"/>
      <c r="AR323" s="160"/>
      <c r="AS323" s="160"/>
      <c r="AT323" s="160"/>
      <c r="AU323" s="160"/>
      <c r="AV323" s="160"/>
      <c r="AW323" s="160"/>
      <c r="AX323" s="160"/>
      <c r="AY323" s="160"/>
      <c r="AZ323" s="160"/>
      <c r="BA323" s="160"/>
      <c r="BB323" s="160"/>
      <c r="BC323" s="160"/>
      <c r="BD323" s="160"/>
      <c r="BS323" s="160"/>
      <c r="BT323" s="160"/>
      <c r="BU323" s="160"/>
      <c r="BV323" s="160"/>
      <c r="BX323" s="13"/>
    </row>
    <row r="324" spans="23:76" customFormat="1" x14ac:dyDescent="0.2">
      <c r="W324" s="627"/>
      <c r="X324" s="627"/>
      <c r="Y324" s="627"/>
      <c r="Z324" s="627"/>
      <c r="AA324" s="627"/>
      <c r="AB324" s="627"/>
      <c r="AC324" s="627"/>
      <c r="AD324" s="627"/>
      <c r="AE324" s="627"/>
      <c r="AF324" s="627"/>
      <c r="AG324" s="627"/>
      <c r="AH324" s="627"/>
      <c r="AI324" s="627"/>
      <c r="AJ324" s="627"/>
      <c r="AK324" s="627"/>
      <c r="AL324" s="627"/>
      <c r="AN324" s="160"/>
      <c r="AO324" s="160"/>
      <c r="AP324" s="160"/>
      <c r="AQ324" s="160"/>
      <c r="AR324" s="160"/>
      <c r="AS324" s="160"/>
      <c r="AT324" s="160"/>
      <c r="AU324" s="160"/>
      <c r="AV324" s="160"/>
      <c r="AW324" s="160"/>
      <c r="AX324" s="160"/>
      <c r="AY324" s="160"/>
      <c r="AZ324" s="160"/>
      <c r="BA324" s="160"/>
      <c r="BB324" s="160"/>
      <c r="BC324" s="160"/>
      <c r="BD324" s="160"/>
      <c r="BS324" s="160"/>
      <c r="BT324" s="160"/>
      <c r="BU324" s="160"/>
      <c r="BV324" s="160"/>
      <c r="BX324" s="13"/>
    </row>
    <row r="325" spans="23:76" customFormat="1" x14ac:dyDescent="0.2">
      <c r="W325" s="627"/>
      <c r="X325" s="627"/>
      <c r="Y325" s="627"/>
      <c r="Z325" s="627"/>
      <c r="AA325" s="627"/>
      <c r="AB325" s="627"/>
      <c r="AC325" s="627"/>
      <c r="AD325" s="627"/>
      <c r="AE325" s="627"/>
      <c r="AF325" s="627"/>
      <c r="AG325" s="627"/>
      <c r="AH325" s="627"/>
      <c r="AI325" s="627"/>
      <c r="AJ325" s="627"/>
      <c r="AK325" s="627"/>
      <c r="AL325" s="627"/>
      <c r="AN325" s="160"/>
      <c r="AO325" s="160"/>
      <c r="AP325" s="160"/>
      <c r="AQ325" s="160"/>
      <c r="AR325" s="160"/>
      <c r="AS325" s="160"/>
      <c r="AT325" s="160"/>
      <c r="AU325" s="160"/>
      <c r="AV325" s="160"/>
      <c r="AW325" s="160"/>
      <c r="AX325" s="160"/>
      <c r="AY325" s="160"/>
      <c r="AZ325" s="160"/>
      <c r="BA325" s="160"/>
      <c r="BB325" s="160"/>
      <c r="BC325" s="160"/>
      <c r="BD325" s="160"/>
      <c r="BS325" s="160"/>
      <c r="BT325" s="160"/>
      <c r="BU325" s="160"/>
      <c r="BV325" s="160"/>
      <c r="BX325" s="13"/>
    </row>
    <row r="326" spans="23:76" customFormat="1" x14ac:dyDescent="0.2">
      <c r="W326" s="627"/>
      <c r="X326" s="627"/>
      <c r="Y326" s="627"/>
      <c r="Z326" s="627"/>
      <c r="AA326" s="627"/>
      <c r="AB326" s="627"/>
      <c r="AC326" s="627"/>
      <c r="AD326" s="627"/>
      <c r="AE326" s="627"/>
      <c r="AF326" s="627"/>
      <c r="AG326" s="627"/>
      <c r="AH326" s="627"/>
      <c r="AI326" s="627"/>
      <c r="AJ326" s="627"/>
      <c r="AK326" s="627"/>
      <c r="AL326" s="627"/>
      <c r="AN326" s="160"/>
      <c r="AO326" s="160"/>
      <c r="AP326" s="160"/>
      <c r="AQ326" s="160"/>
      <c r="AR326" s="160"/>
      <c r="AS326" s="160"/>
      <c r="AT326" s="160"/>
      <c r="AU326" s="160"/>
      <c r="AV326" s="160"/>
      <c r="AW326" s="160"/>
      <c r="AX326" s="160"/>
      <c r="AY326" s="160"/>
      <c r="AZ326" s="160"/>
      <c r="BA326" s="160"/>
      <c r="BB326" s="160"/>
      <c r="BC326" s="160"/>
      <c r="BD326" s="160"/>
      <c r="BS326" s="160"/>
      <c r="BT326" s="160"/>
      <c r="BU326" s="160"/>
      <c r="BV326" s="160"/>
      <c r="BX326" s="13"/>
    </row>
    <row r="327" spans="23:76" customFormat="1" x14ac:dyDescent="0.2">
      <c r="W327" s="627"/>
      <c r="X327" s="627"/>
      <c r="Y327" s="627"/>
      <c r="Z327" s="627"/>
      <c r="AA327" s="627"/>
      <c r="AB327" s="627"/>
      <c r="AC327" s="627"/>
      <c r="AD327" s="627"/>
      <c r="AE327" s="627"/>
      <c r="AF327" s="627"/>
      <c r="AG327" s="627"/>
      <c r="AH327" s="627"/>
      <c r="AI327" s="627"/>
      <c r="AJ327" s="627"/>
      <c r="AK327" s="627"/>
      <c r="AL327" s="627"/>
      <c r="AN327" s="160"/>
      <c r="AO327" s="160"/>
      <c r="AP327" s="160"/>
      <c r="AQ327" s="160"/>
      <c r="AR327" s="160"/>
      <c r="AS327" s="160"/>
      <c r="AT327" s="160"/>
      <c r="AU327" s="160"/>
      <c r="AV327" s="160"/>
      <c r="AW327" s="160"/>
      <c r="AX327" s="160"/>
      <c r="AY327" s="160"/>
      <c r="AZ327" s="160"/>
      <c r="BA327" s="160"/>
      <c r="BB327" s="160"/>
      <c r="BC327" s="160"/>
      <c r="BD327" s="160"/>
      <c r="BS327" s="160"/>
      <c r="BT327" s="160"/>
      <c r="BU327" s="160"/>
      <c r="BV327" s="160"/>
      <c r="BX327" s="13"/>
    </row>
    <row r="328" spans="23:76" customFormat="1" x14ac:dyDescent="0.2">
      <c r="W328" s="627"/>
      <c r="X328" s="627"/>
      <c r="Y328" s="627"/>
      <c r="Z328" s="627"/>
      <c r="AA328" s="627"/>
      <c r="AB328" s="627"/>
      <c r="AC328" s="627"/>
      <c r="AD328" s="627"/>
      <c r="AE328" s="627"/>
      <c r="AF328" s="627"/>
      <c r="AG328" s="627"/>
      <c r="AH328" s="627"/>
      <c r="AI328" s="627"/>
      <c r="AJ328" s="627"/>
      <c r="AK328" s="627"/>
      <c r="AL328" s="627"/>
      <c r="AN328" s="160"/>
      <c r="AO328" s="160"/>
      <c r="AP328" s="160"/>
      <c r="AQ328" s="160"/>
      <c r="AR328" s="160"/>
      <c r="AS328" s="160"/>
      <c r="AT328" s="160"/>
      <c r="AU328" s="160"/>
      <c r="AV328" s="160"/>
      <c r="AW328" s="160"/>
      <c r="AX328" s="160"/>
      <c r="AY328" s="160"/>
      <c r="AZ328" s="160"/>
      <c r="BA328" s="160"/>
      <c r="BB328" s="160"/>
      <c r="BC328" s="160"/>
      <c r="BD328" s="160"/>
      <c r="BS328" s="160"/>
      <c r="BT328" s="160"/>
      <c r="BU328" s="160"/>
      <c r="BV328" s="160"/>
      <c r="BX328" s="13"/>
    </row>
    <row r="329" spans="23:76" customFormat="1" x14ac:dyDescent="0.2">
      <c r="W329" s="627"/>
      <c r="X329" s="627"/>
      <c r="Y329" s="627"/>
      <c r="Z329" s="627"/>
      <c r="AA329" s="627"/>
      <c r="AB329" s="627"/>
      <c r="AC329" s="627"/>
      <c r="AD329" s="627"/>
      <c r="AE329" s="627"/>
      <c r="AF329" s="627"/>
      <c r="AG329" s="627"/>
      <c r="AH329" s="627"/>
      <c r="AI329" s="627"/>
      <c r="AJ329" s="627"/>
      <c r="AK329" s="627"/>
      <c r="AL329" s="627"/>
      <c r="AN329" s="160"/>
      <c r="AO329" s="160"/>
      <c r="AP329" s="160"/>
      <c r="AQ329" s="160"/>
      <c r="AR329" s="160"/>
      <c r="AS329" s="160"/>
      <c r="AT329" s="160"/>
      <c r="AU329" s="160"/>
      <c r="AV329" s="160"/>
      <c r="AW329" s="160"/>
      <c r="AX329" s="160"/>
      <c r="AY329" s="160"/>
      <c r="AZ329" s="160"/>
      <c r="BA329" s="160"/>
      <c r="BB329" s="160"/>
      <c r="BC329" s="160"/>
      <c r="BD329" s="160"/>
      <c r="BS329" s="160"/>
      <c r="BT329" s="160"/>
      <c r="BU329" s="160"/>
      <c r="BV329" s="160"/>
      <c r="BX329" s="13"/>
    </row>
    <row r="330" spans="23:76" customFormat="1" x14ac:dyDescent="0.2">
      <c r="W330" s="627"/>
      <c r="X330" s="627"/>
      <c r="Y330" s="627"/>
      <c r="Z330" s="627"/>
      <c r="AA330" s="627"/>
      <c r="AB330" s="627"/>
      <c r="AC330" s="627"/>
      <c r="AD330" s="627"/>
      <c r="AE330" s="627"/>
      <c r="AF330" s="627"/>
      <c r="AG330" s="627"/>
      <c r="AH330" s="627"/>
      <c r="AI330" s="627"/>
      <c r="AJ330" s="627"/>
      <c r="AK330" s="627"/>
      <c r="AL330" s="627"/>
      <c r="AN330" s="160"/>
      <c r="AO330" s="160"/>
      <c r="AP330" s="160"/>
      <c r="AQ330" s="160"/>
      <c r="AR330" s="160"/>
      <c r="AS330" s="160"/>
      <c r="AT330" s="160"/>
      <c r="AU330" s="160"/>
      <c r="AV330" s="160"/>
      <c r="AW330" s="160"/>
      <c r="AX330" s="160"/>
      <c r="AY330" s="160"/>
      <c r="AZ330" s="160"/>
      <c r="BA330" s="160"/>
      <c r="BB330" s="160"/>
      <c r="BC330" s="160"/>
      <c r="BD330" s="160"/>
      <c r="BS330" s="160"/>
      <c r="BT330" s="160"/>
      <c r="BU330" s="160"/>
      <c r="BV330" s="160"/>
      <c r="BX330" s="13"/>
    </row>
    <row r="331" spans="23:76" customFormat="1" x14ac:dyDescent="0.2">
      <c r="W331" s="627"/>
      <c r="X331" s="627"/>
      <c r="Y331" s="627"/>
      <c r="Z331" s="627"/>
      <c r="AA331" s="627"/>
      <c r="AB331" s="627"/>
      <c r="AC331" s="627"/>
      <c r="AD331" s="627"/>
      <c r="AE331" s="627"/>
      <c r="AF331" s="627"/>
      <c r="AG331" s="627"/>
      <c r="AH331" s="627"/>
      <c r="AI331" s="627"/>
      <c r="AJ331" s="627"/>
      <c r="AK331" s="627"/>
      <c r="AL331" s="627"/>
      <c r="AN331" s="160"/>
      <c r="AO331" s="160"/>
      <c r="AP331" s="160"/>
      <c r="AQ331" s="160"/>
      <c r="AR331" s="160"/>
      <c r="AS331" s="160"/>
      <c r="AT331" s="160"/>
      <c r="AU331" s="160"/>
      <c r="AV331" s="160"/>
      <c r="AW331" s="160"/>
      <c r="AX331" s="160"/>
      <c r="AY331" s="160"/>
      <c r="AZ331" s="160"/>
      <c r="BA331" s="160"/>
      <c r="BB331" s="160"/>
      <c r="BC331" s="160"/>
      <c r="BD331" s="160"/>
      <c r="BS331" s="160"/>
      <c r="BT331" s="160"/>
      <c r="BU331" s="160"/>
      <c r="BV331" s="160"/>
      <c r="BX331" s="13"/>
    </row>
    <row r="332" spans="23:76" customFormat="1" x14ac:dyDescent="0.2">
      <c r="W332" s="627"/>
      <c r="X332" s="627"/>
      <c r="Y332" s="627"/>
      <c r="Z332" s="627"/>
      <c r="AA332" s="627"/>
      <c r="AB332" s="627"/>
      <c r="AC332" s="627"/>
      <c r="AD332" s="627"/>
      <c r="AE332" s="627"/>
      <c r="AF332" s="627"/>
      <c r="AG332" s="627"/>
      <c r="AH332" s="627"/>
      <c r="AI332" s="627"/>
      <c r="AJ332" s="627"/>
      <c r="AK332" s="627"/>
      <c r="AL332" s="627"/>
      <c r="AN332" s="160"/>
      <c r="AO332" s="160"/>
      <c r="AP332" s="160"/>
      <c r="AQ332" s="160"/>
      <c r="AR332" s="160"/>
      <c r="AS332" s="160"/>
      <c r="AT332" s="160"/>
      <c r="AU332" s="160"/>
      <c r="AV332" s="160"/>
      <c r="AW332" s="160"/>
      <c r="AX332" s="160"/>
      <c r="AY332" s="160"/>
      <c r="AZ332" s="160"/>
      <c r="BA332" s="160"/>
      <c r="BB332" s="160"/>
      <c r="BC332" s="160"/>
      <c r="BD332" s="160"/>
      <c r="BS332" s="160"/>
      <c r="BT332" s="160"/>
      <c r="BU332" s="160"/>
      <c r="BV332" s="160"/>
      <c r="BX332" s="13"/>
    </row>
    <row r="333" spans="23:76" customFormat="1" x14ac:dyDescent="0.2">
      <c r="W333" s="627"/>
      <c r="X333" s="627"/>
      <c r="Y333" s="627"/>
      <c r="Z333" s="627"/>
      <c r="AA333" s="627"/>
      <c r="AB333" s="627"/>
      <c r="AC333" s="627"/>
      <c r="AD333" s="627"/>
      <c r="AE333" s="627"/>
      <c r="AF333" s="627"/>
      <c r="AG333" s="627"/>
      <c r="AH333" s="627"/>
      <c r="AI333" s="627"/>
      <c r="AJ333" s="627"/>
      <c r="AK333" s="627"/>
      <c r="AL333" s="627"/>
      <c r="AN333" s="160"/>
      <c r="AO333" s="160"/>
      <c r="AP333" s="160"/>
      <c r="AQ333" s="160"/>
      <c r="AR333" s="160"/>
      <c r="AS333" s="160"/>
      <c r="AT333" s="160"/>
      <c r="AU333" s="160"/>
      <c r="AV333" s="160"/>
      <c r="AW333" s="160"/>
      <c r="AX333" s="160"/>
      <c r="AY333" s="160"/>
      <c r="AZ333" s="160"/>
      <c r="BA333" s="160"/>
      <c r="BB333" s="160"/>
      <c r="BC333" s="160"/>
      <c r="BD333" s="160"/>
      <c r="BS333" s="160"/>
      <c r="BT333" s="160"/>
      <c r="BU333" s="160"/>
      <c r="BV333" s="160"/>
      <c r="BX333" s="13"/>
    </row>
    <row r="334" spans="23:76" customFormat="1" x14ac:dyDescent="0.2">
      <c r="W334" s="627"/>
      <c r="X334" s="627"/>
      <c r="Y334" s="627"/>
      <c r="Z334" s="627"/>
      <c r="AA334" s="627"/>
      <c r="AB334" s="627"/>
      <c r="AC334" s="627"/>
      <c r="AD334" s="627"/>
      <c r="AE334" s="627"/>
      <c r="AF334" s="627"/>
      <c r="AG334" s="627"/>
      <c r="AH334" s="627"/>
      <c r="AI334" s="627"/>
      <c r="AJ334" s="627"/>
      <c r="AK334" s="627"/>
      <c r="AL334" s="627"/>
      <c r="AN334" s="160"/>
      <c r="AO334" s="160"/>
      <c r="AP334" s="160"/>
      <c r="AQ334" s="160"/>
      <c r="AR334" s="160"/>
      <c r="AS334" s="160"/>
      <c r="AT334" s="160"/>
      <c r="AU334" s="160"/>
      <c r="AV334" s="160"/>
      <c r="AW334" s="160"/>
      <c r="AX334" s="160"/>
      <c r="AY334" s="160"/>
      <c r="AZ334" s="160"/>
      <c r="BA334" s="160"/>
      <c r="BB334" s="160"/>
      <c r="BC334" s="160"/>
      <c r="BD334" s="160"/>
      <c r="BS334" s="160"/>
      <c r="BT334" s="160"/>
      <c r="BU334" s="160"/>
      <c r="BV334" s="160"/>
      <c r="BX334" s="13"/>
    </row>
    <row r="335" spans="23:76" customFormat="1" x14ac:dyDescent="0.2">
      <c r="W335" s="627"/>
      <c r="X335" s="627"/>
      <c r="Y335" s="627"/>
      <c r="Z335" s="627"/>
      <c r="AA335" s="627"/>
      <c r="AB335" s="627"/>
      <c r="AC335" s="627"/>
      <c r="AD335" s="627"/>
      <c r="AE335" s="627"/>
      <c r="AF335" s="627"/>
      <c r="AG335" s="627"/>
      <c r="AH335" s="627"/>
      <c r="AI335" s="627"/>
      <c r="AJ335" s="627"/>
      <c r="AK335" s="627"/>
      <c r="AL335" s="627"/>
      <c r="AN335" s="160"/>
      <c r="AO335" s="160"/>
      <c r="AP335" s="160"/>
      <c r="AQ335" s="160"/>
      <c r="AR335" s="160"/>
      <c r="AS335" s="160"/>
      <c r="AT335" s="160"/>
      <c r="AU335" s="160"/>
      <c r="AV335" s="160"/>
      <c r="AW335" s="160"/>
      <c r="AX335" s="160"/>
      <c r="AY335" s="160"/>
      <c r="AZ335" s="160"/>
      <c r="BA335" s="160"/>
      <c r="BB335" s="160"/>
      <c r="BC335" s="160"/>
      <c r="BD335" s="160"/>
      <c r="BS335" s="160"/>
      <c r="BT335" s="160"/>
      <c r="BU335" s="160"/>
      <c r="BV335" s="160"/>
      <c r="BX335" s="13"/>
    </row>
    <row r="336" spans="23:76" customFormat="1" x14ac:dyDescent="0.2">
      <c r="W336" s="627"/>
      <c r="X336" s="627"/>
      <c r="Y336" s="627"/>
      <c r="Z336" s="627"/>
      <c r="AA336" s="627"/>
      <c r="AB336" s="627"/>
      <c r="AC336" s="627"/>
      <c r="AD336" s="627"/>
      <c r="AE336" s="627"/>
      <c r="AF336" s="627"/>
      <c r="AG336" s="627"/>
      <c r="AH336" s="627"/>
      <c r="AI336" s="627"/>
      <c r="AJ336" s="627"/>
      <c r="AK336" s="627"/>
      <c r="AL336" s="627"/>
      <c r="AN336" s="160"/>
      <c r="AO336" s="160"/>
      <c r="AP336" s="160"/>
      <c r="AQ336" s="160"/>
      <c r="AR336" s="160"/>
      <c r="AS336" s="160"/>
      <c r="AT336" s="160"/>
      <c r="AU336" s="160"/>
      <c r="AV336" s="160"/>
      <c r="AW336" s="160"/>
      <c r="AX336" s="160"/>
      <c r="AY336" s="160"/>
      <c r="AZ336" s="160"/>
      <c r="BA336" s="160"/>
      <c r="BB336" s="160"/>
      <c r="BC336" s="160"/>
      <c r="BD336" s="160"/>
      <c r="BS336" s="160"/>
      <c r="BT336" s="160"/>
      <c r="BU336" s="160"/>
      <c r="BV336" s="160"/>
      <c r="BX336" s="13"/>
    </row>
    <row r="337" spans="23:76" customFormat="1" x14ac:dyDescent="0.2">
      <c r="W337" s="627"/>
      <c r="X337" s="627"/>
      <c r="Y337" s="627"/>
      <c r="Z337" s="627"/>
      <c r="AA337" s="627"/>
      <c r="AB337" s="627"/>
      <c r="AC337" s="627"/>
      <c r="AD337" s="627"/>
      <c r="AE337" s="627"/>
      <c r="AF337" s="627"/>
      <c r="AG337" s="627"/>
      <c r="AH337" s="627"/>
      <c r="AI337" s="627"/>
      <c r="AJ337" s="627"/>
      <c r="AK337" s="627"/>
      <c r="AL337" s="627"/>
      <c r="AN337" s="160"/>
      <c r="AO337" s="160"/>
      <c r="AP337" s="160"/>
      <c r="AQ337" s="160"/>
      <c r="AR337" s="160"/>
      <c r="AS337" s="160"/>
      <c r="AT337" s="160"/>
      <c r="AU337" s="160"/>
      <c r="AV337" s="160"/>
      <c r="AW337" s="160"/>
      <c r="AX337" s="160"/>
      <c r="AY337" s="160"/>
      <c r="AZ337" s="160"/>
      <c r="BA337" s="160"/>
      <c r="BB337" s="160"/>
      <c r="BC337" s="160"/>
      <c r="BD337" s="160"/>
      <c r="BS337" s="160"/>
      <c r="BT337" s="160"/>
      <c r="BU337" s="160"/>
      <c r="BV337" s="160"/>
      <c r="BX337" s="13"/>
    </row>
    <row r="338" spans="23:76" customFormat="1" x14ac:dyDescent="0.2">
      <c r="W338" s="627"/>
      <c r="X338" s="627"/>
      <c r="Y338" s="627"/>
      <c r="Z338" s="627"/>
      <c r="AA338" s="627"/>
      <c r="AB338" s="627"/>
      <c r="AC338" s="627"/>
      <c r="AD338" s="627"/>
      <c r="AE338" s="627"/>
      <c r="AF338" s="627"/>
      <c r="AG338" s="627"/>
      <c r="AH338" s="627"/>
      <c r="AI338" s="627"/>
      <c r="AJ338" s="627"/>
      <c r="AK338" s="627"/>
      <c r="AL338" s="627"/>
      <c r="AN338" s="160"/>
      <c r="AO338" s="160"/>
      <c r="AP338" s="160"/>
      <c r="AQ338" s="160"/>
      <c r="AR338" s="160"/>
      <c r="AS338" s="160"/>
      <c r="AT338" s="160"/>
      <c r="AU338" s="160"/>
      <c r="AV338" s="160"/>
      <c r="AW338" s="160"/>
      <c r="AX338" s="160"/>
      <c r="AY338" s="160"/>
      <c r="AZ338" s="160"/>
      <c r="BA338" s="160"/>
      <c r="BB338" s="160"/>
      <c r="BC338" s="160"/>
      <c r="BD338" s="160"/>
      <c r="BS338" s="160"/>
      <c r="BT338" s="160"/>
      <c r="BU338" s="160"/>
      <c r="BV338" s="160"/>
      <c r="BX338" s="13"/>
    </row>
    <row r="339" spans="23:76" customFormat="1" x14ac:dyDescent="0.2">
      <c r="W339" s="627"/>
      <c r="X339" s="627"/>
      <c r="Y339" s="627"/>
      <c r="Z339" s="627"/>
      <c r="AA339" s="627"/>
      <c r="AB339" s="627"/>
      <c r="AC339" s="627"/>
      <c r="AD339" s="627"/>
      <c r="AE339" s="627"/>
      <c r="AF339" s="627"/>
      <c r="AG339" s="627"/>
      <c r="AH339" s="627"/>
      <c r="AI339" s="627"/>
      <c r="AJ339" s="627"/>
      <c r="AK339" s="627"/>
      <c r="AL339" s="627"/>
      <c r="AN339" s="160"/>
      <c r="AO339" s="160"/>
      <c r="AP339" s="160"/>
      <c r="AQ339" s="160"/>
      <c r="AR339" s="160"/>
      <c r="AS339" s="160"/>
      <c r="AT339" s="160"/>
      <c r="AU339" s="160"/>
      <c r="AV339" s="160"/>
      <c r="AW339" s="160"/>
      <c r="AX339" s="160"/>
      <c r="AY339" s="160"/>
      <c r="AZ339" s="160"/>
      <c r="BA339" s="160"/>
      <c r="BB339" s="160"/>
      <c r="BC339" s="160"/>
      <c r="BD339" s="160"/>
      <c r="BS339" s="160"/>
      <c r="BT339" s="160"/>
      <c r="BU339" s="160"/>
      <c r="BV339" s="160"/>
      <c r="BX339" s="13"/>
    </row>
    <row r="340" spans="23:76" customFormat="1" x14ac:dyDescent="0.2">
      <c r="W340" s="627"/>
      <c r="X340" s="627"/>
      <c r="Y340" s="627"/>
      <c r="Z340" s="627"/>
      <c r="AA340" s="627"/>
      <c r="AB340" s="627"/>
      <c r="AC340" s="627"/>
      <c r="AD340" s="627"/>
      <c r="AE340" s="627"/>
      <c r="AF340" s="627"/>
      <c r="AG340" s="627"/>
      <c r="AH340" s="627"/>
      <c r="AI340" s="627"/>
      <c r="AJ340" s="627"/>
      <c r="AK340" s="627"/>
      <c r="AL340" s="627"/>
      <c r="AN340" s="160"/>
      <c r="AO340" s="160"/>
      <c r="AP340" s="160"/>
      <c r="AQ340" s="160"/>
      <c r="AR340" s="160"/>
      <c r="AS340" s="160"/>
      <c r="AT340" s="160"/>
      <c r="AU340" s="160"/>
      <c r="AV340" s="160"/>
      <c r="AW340" s="160"/>
      <c r="AX340" s="160"/>
      <c r="AY340" s="160"/>
      <c r="AZ340" s="160"/>
      <c r="BA340" s="160"/>
      <c r="BB340" s="160"/>
      <c r="BC340" s="160"/>
      <c r="BD340" s="160"/>
      <c r="BS340" s="160"/>
      <c r="BT340" s="160"/>
      <c r="BU340" s="160"/>
      <c r="BV340" s="160"/>
      <c r="BX340" s="13"/>
    </row>
    <row r="341" spans="23:76" customFormat="1" x14ac:dyDescent="0.2">
      <c r="W341" s="627"/>
      <c r="X341" s="627"/>
      <c r="Y341" s="627"/>
      <c r="Z341" s="627"/>
      <c r="AA341" s="627"/>
      <c r="AB341" s="627"/>
      <c r="AC341" s="627"/>
      <c r="AD341" s="627"/>
      <c r="AE341" s="627"/>
      <c r="AF341" s="627"/>
      <c r="AG341" s="627"/>
      <c r="AH341" s="627"/>
      <c r="AI341" s="627"/>
      <c r="AJ341" s="627"/>
      <c r="AK341" s="627"/>
      <c r="AL341" s="627"/>
      <c r="AN341" s="160"/>
      <c r="AO341" s="160"/>
      <c r="AP341" s="160"/>
      <c r="AQ341" s="160"/>
      <c r="AR341" s="160"/>
      <c r="AS341" s="160"/>
      <c r="AT341" s="160"/>
      <c r="AU341" s="160"/>
      <c r="AV341" s="160"/>
      <c r="AW341" s="160"/>
      <c r="AX341" s="160"/>
      <c r="AY341" s="160"/>
      <c r="AZ341" s="160"/>
      <c r="BA341" s="160"/>
      <c r="BB341" s="160"/>
      <c r="BC341" s="160"/>
      <c r="BD341" s="160"/>
      <c r="BS341" s="160"/>
      <c r="BT341" s="160"/>
      <c r="BU341" s="160"/>
      <c r="BV341" s="160"/>
      <c r="BX341" s="13"/>
    </row>
    <row r="342" spans="23:76" customFormat="1" x14ac:dyDescent="0.2">
      <c r="W342" s="627"/>
      <c r="X342" s="627"/>
      <c r="Y342" s="627"/>
      <c r="Z342" s="627"/>
      <c r="AA342" s="627"/>
      <c r="AB342" s="627"/>
      <c r="AC342" s="627"/>
      <c r="AD342" s="627"/>
      <c r="AE342" s="627"/>
      <c r="AF342" s="627"/>
      <c r="AG342" s="627"/>
      <c r="AH342" s="627"/>
      <c r="AI342" s="627"/>
      <c r="AJ342" s="627"/>
      <c r="AK342" s="627"/>
      <c r="AL342" s="627"/>
      <c r="AN342" s="160"/>
      <c r="AO342" s="160"/>
      <c r="AP342" s="160"/>
      <c r="AQ342" s="160"/>
      <c r="AR342" s="160"/>
      <c r="AS342" s="160"/>
      <c r="AT342" s="160"/>
      <c r="AU342" s="160"/>
      <c r="AV342" s="160"/>
      <c r="AW342" s="160"/>
      <c r="AX342" s="160"/>
      <c r="AY342" s="160"/>
      <c r="AZ342" s="160"/>
      <c r="BA342" s="160"/>
      <c r="BB342" s="160"/>
      <c r="BC342" s="160"/>
      <c r="BD342" s="160"/>
      <c r="BS342" s="160"/>
      <c r="BT342" s="160"/>
      <c r="BU342" s="160"/>
      <c r="BV342" s="160"/>
      <c r="BX342" s="13"/>
    </row>
    <row r="343" spans="23:76" customFormat="1" x14ac:dyDescent="0.2">
      <c r="W343" s="627"/>
      <c r="X343" s="627"/>
      <c r="Y343" s="627"/>
      <c r="Z343" s="627"/>
      <c r="AA343" s="627"/>
      <c r="AB343" s="627"/>
      <c r="AC343" s="627"/>
      <c r="AD343" s="627"/>
      <c r="AE343" s="627"/>
      <c r="AF343" s="627"/>
      <c r="AG343" s="627"/>
      <c r="AH343" s="627"/>
      <c r="AI343" s="627"/>
      <c r="AJ343" s="627"/>
      <c r="AK343" s="627"/>
      <c r="AL343" s="627"/>
      <c r="AN343" s="160"/>
      <c r="AO343" s="160"/>
      <c r="AP343" s="160"/>
      <c r="AQ343" s="160"/>
      <c r="AR343" s="160"/>
      <c r="AS343" s="160"/>
      <c r="AT343" s="160"/>
      <c r="AU343" s="160"/>
      <c r="AV343" s="160"/>
      <c r="AW343" s="160"/>
      <c r="AX343" s="160"/>
      <c r="AY343" s="160"/>
      <c r="AZ343" s="160"/>
      <c r="BA343" s="160"/>
      <c r="BB343" s="160"/>
      <c r="BC343" s="160"/>
      <c r="BD343" s="160"/>
      <c r="BS343" s="160"/>
      <c r="BT343" s="160"/>
      <c r="BU343" s="160"/>
      <c r="BV343" s="160"/>
      <c r="BX343" s="13"/>
    </row>
    <row r="344" spans="23:76" customFormat="1" x14ac:dyDescent="0.2">
      <c r="W344" s="627"/>
      <c r="X344" s="627"/>
      <c r="Y344" s="627"/>
      <c r="Z344" s="627"/>
      <c r="AA344" s="627"/>
      <c r="AB344" s="627"/>
      <c r="AC344" s="627"/>
      <c r="AD344" s="627"/>
      <c r="AE344" s="627"/>
      <c r="AF344" s="627"/>
      <c r="AG344" s="627"/>
      <c r="AH344" s="627"/>
      <c r="AI344" s="627"/>
      <c r="AJ344" s="627"/>
      <c r="AK344" s="627"/>
      <c r="AL344" s="627"/>
      <c r="AN344" s="160"/>
      <c r="AO344" s="160"/>
      <c r="AP344" s="160"/>
      <c r="AQ344" s="160"/>
      <c r="AR344" s="160"/>
      <c r="AS344" s="160"/>
      <c r="AT344" s="160"/>
      <c r="AU344" s="160"/>
      <c r="AV344" s="160"/>
      <c r="AW344" s="160"/>
      <c r="AX344" s="160"/>
      <c r="AY344" s="160"/>
      <c r="AZ344" s="160"/>
      <c r="BA344" s="160"/>
      <c r="BB344" s="160"/>
      <c r="BC344" s="160"/>
      <c r="BD344" s="160"/>
      <c r="BS344" s="160"/>
      <c r="BT344" s="160"/>
      <c r="BU344" s="160"/>
      <c r="BV344" s="160"/>
      <c r="BX344" s="13"/>
    </row>
    <row r="345" spans="23:76" customFormat="1" x14ac:dyDescent="0.2">
      <c r="W345" s="627"/>
      <c r="X345" s="627"/>
      <c r="Y345" s="627"/>
      <c r="Z345" s="627"/>
      <c r="AA345" s="627"/>
      <c r="AB345" s="627"/>
      <c r="AC345" s="627"/>
      <c r="AD345" s="627"/>
      <c r="AE345" s="627"/>
      <c r="AF345" s="627"/>
      <c r="AG345" s="627"/>
      <c r="AH345" s="627"/>
      <c r="AI345" s="627"/>
      <c r="AJ345" s="627"/>
      <c r="AK345" s="627"/>
      <c r="AL345" s="627"/>
      <c r="AN345" s="160"/>
      <c r="AO345" s="160"/>
      <c r="AP345" s="160"/>
      <c r="AQ345" s="160"/>
      <c r="AR345" s="160"/>
      <c r="AS345" s="160"/>
      <c r="AT345" s="160"/>
      <c r="AU345" s="160"/>
      <c r="AV345" s="160"/>
      <c r="AW345" s="160"/>
      <c r="AX345" s="160"/>
      <c r="AY345" s="160"/>
      <c r="AZ345" s="160"/>
      <c r="BA345" s="160"/>
      <c r="BB345" s="160"/>
      <c r="BC345" s="160"/>
      <c r="BD345" s="160"/>
      <c r="BS345" s="160"/>
      <c r="BT345" s="160"/>
      <c r="BU345" s="160"/>
      <c r="BV345" s="160"/>
      <c r="BX345" s="13"/>
    </row>
    <row r="346" spans="23:76" customFormat="1" x14ac:dyDescent="0.2">
      <c r="W346" s="627"/>
      <c r="X346" s="627"/>
      <c r="Y346" s="627"/>
      <c r="Z346" s="627"/>
      <c r="AA346" s="627"/>
      <c r="AB346" s="627"/>
      <c r="AC346" s="627"/>
      <c r="AD346" s="627"/>
      <c r="AE346" s="627"/>
      <c r="AF346" s="627"/>
      <c r="AG346" s="627"/>
      <c r="AH346" s="627"/>
      <c r="AI346" s="627"/>
      <c r="AJ346" s="627"/>
      <c r="AK346" s="627"/>
      <c r="AL346" s="627"/>
      <c r="AN346" s="160"/>
      <c r="AO346" s="160"/>
      <c r="AP346" s="160"/>
      <c r="AQ346" s="160"/>
      <c r="AR346" s="160"/>
      <c r="AS346" s="160"/>
      <c r="AT346" s="160"/>
      <c r="AU346" s="160"/>
      <c r="AV346" s="160"/>
      <c r="AW346" s="160"/>
      <c r="AX346" s="160"/>
      <c r="AY346" s="160"/>
      <c r="AZ346" s="160"/>
      <c r="BA346" s="160"/>
      <c r="BB346" s="160"/>
      <c r="BC346" s="160"/>
      <c r="BD346" s="160"/>
      <c r="BS346" s="160"/>
      <c r="BT346" s="160"/>
      <c r="BU346" s="160"/>
      <c r="BV346" s="160"/>
      <c r="BX346" s="13"/>
    </row>
    <row r="347" spans="23:76" customFormat="1" x14ac:dyDescent="0.2">
      <c r="W347" s="627"/>
      <c r="X347" s="627"/>
      <c r="Y347" s="627"/>
      <c r="Z347" s="627"/>
      <c r="AA347" s="627"/>
      <c r="AB347" s="627"/>
      <c r="AC347" s="627"/>
      <c r="AD347" s="627"/>
      <c r="AE347" s="627"/>
      <c r="AF347" s="627"/>
      <c r="AG347" s="627"/>
      <c r="AH347" s="627"/>
      <c r="AI347" s="627"/>
      <c r="AJ347" s="627"/>
      <c r="AK347" s="627"/>
      <c r="AL347" s="627"/>
      <c r="AN347" s="160"/>
      <c r="AO347" s="160"/>
      <c r="AP347" s="160"/>
      <c r="AQ347" s="160"/>
      <c r="AR347" s="160"/>
      <c r="AS347" s="160"/>
      <c r="AT347" s="160"/>
      <c r="AU347" s="160"/>
      <c r="AV347" s="160"/>
      <c r="AW347" s="160"/>
      <c r="AX347" s="160"/>
      <c r="AY347" s="160"/>
      <c r="AZ347" s="160"/>
      <c r="BA347" s="160"/>
      <c r="BB347" s="160"/>
      <c r="BC347" s="160"/>
      <c r="BD347" s="160"/>
      <c r="BS347" s="160"/>
      <c r="BT347" s="160"/>
      <c r="BU347" s="160"/>
      <c r="BV347" s="160"/>
      <c r="BX347" s="13"/>
    </row>
    <row r="348" spans="23:76" customFormat="1" x14ac:dyDescent="0.2">
      <c r="W348" s="627"/>
      <c r="X348" s="627"/>
      <c r="Y348" s="627"/>
      <c r="Z348" s="627"/>
      <c r="AA348" s="627"/>
      <c r="AB348" s="627"/>
      <c r="AC348" s="627"/>
      <c r="AD348" s="627"/>
      <c r="AE348" s="627"/>
      <c r="AF348" s="627"/>
      <c r="AG348" s="627"/>
      <c r="AH348" s="627"/>
      <c r="AI348" s="627"/>
      <c r="AJ348" s="627"/>
      <c r="AK348" s="627"/>
      <c r="AL348" s="627"/>
      <c r="AN348" s="160"/>
      <c r="AO348" s="160"/>
      <c r="AP348" s="160"/>
      <c r="AQ348" s="160"/>
      <c r="AR348" s="160"/>
      <c r="AS348" s="160"/>
      <c r="AT348" s="160"/>
      <c r="AU348" s="160"/>
      <c r="AV348" s="160"/>
      <c r="AW348" s="160"/>
      <c r="AX348" s="160"/>
      <c r="AY348" s="160"/>
      <c r="AZ348" s="160"/>
      <c r="BA348" s="160"/>
      <c r="BB348" s="160"/>
      <c r="BC348" s="160"/>
      <c r="BD348" s="160"/>
      <c r="BS348" s="160"/>
      <c r="BT348" s="160"/>
      <c r="BU348" s="160"/>
      <c r="BV348" s="160"/>
      <c r="BX348" s="13"/>
    </row>
    <row r="349" spans="23:76" customFormat="1" x14ac:dyDescent="0.2">
      <c r="W349" s="627"/>
      <c r="X349" s="627"/>
      <c r="Y349" s="627"/>
      <c r="Z349" s="627"/>
      <c r="AA349" s="627"/>
      <c r="AB349" s="627"/>
      <c r="AC349" s="627"/>
      <c r="AD349" s="627"/>
      <c r="AE349" s="627"/>
      <c r="AF349" s="627"/>
      <c r="AG349" s="627"/>
      <c r="AH349" s="627"/>
      <c r="AI349" s="627"/>
      <c r="AJ349" s="627"/>
      <c r="AK349" s="627"/>
      <c r="AL349" s="627"/>
      <c r="AN349" s="160"/>
      <c r="AO349" s="160"/>
      <c r="AP349" s="160"/>
      <c r="AQ349" s="160"/>
      <c r="AR349" s="160"/>
      <c r="AS349" s="160"/>
      <c r="AT349" s="160"/>
      <c r="AU349" s="160"/>
      <c r="AV349" s="160"/>
      <c r="AW349" s="160"/>
      <c r="AX349" s="160"/>
      <c r="AY349" s="160"/>
      <c r="AZ349" s="160"/>
      <c r="BA349" s="160"/>
      <c r="BB349" s="160"/>
      <c r="BC349" s="160"/>
      <c r="BD349" s="160"/>
      <c r="BS349" s="160"/>
      <c r="BT349" s="160"/>
      <c r="BU349" s="160"/>
      <c r="BV349" s="160"/>
      <c r="BX349" s="13"/>
    </row>
    <row r="350" spans="23:76" customFormat="1" x14ac:dyDescent="0.2">
      <c r="W350" s="627"/>
      <c r="X350" s="627"/>
      <c r="Y350" s="627"/>
      <c r="Z350" s="627"/>
      <c r="AA350" s="627"/>
      <c r="AB350" s="627"/>
      <c r="AC350" s="627"/>
      <c r="AD350" s="627"/>
      <c r="AE350" s="627"/>
      <c r="AF350" s="627"/>
      <c r="AG350" s="627"/>
      <c r="AH350" s="627"/>
      <c r="AI350" s="627"/>
      <c r="AJ350" s="627"/>
      <c r="AK350" s="627"/>
      <c r="AL350" s="627"/>
      <c r="AN350" s="160"/>
      <c r="AO350" s="160"/>
      <c r="AP350" s="160"/>
      <c r="AQ350" s="160"/>
      <c r="AR350" s="160"/>
      <c r="AS350" s="160"/>
      <c r="AT350" s="160"/>
      <c r="AU350" s="160"/>
      <c r="AV350" s="160"/>
      <c r="AW350" s="160"/>
      <c r="AX350" s="160"/>
      <c r="AY350" s="160"/>
      <c r="AZ350" s="160"/>
      <c r="BA350" s="160"/>
      <c r="BB350" s="160"/>
      <c r="BC350" s="160"/>
      <c r="BD350" s="160"/>
      <c r="BS350" s="160"/>
      <c r="BT350" s="160"/>
      <c r="BU350" s="160"/>
      <c r="BV350" s="160"/>
      <c r="BX350" s="13"/>
    </row>
    <row r="351" spans="23:76" customFormat="1" x14ac:dyDescent="0.2">
      <c r="W351" s="627"/>
      <c r="X351" s="627"/>
      <c r="Y351" s="627"/>
      <c r="Z351" s="627"/>
      <c r="AA351" s="627"/>
      <c r="AB351" s="627"/>
      <c r="AC351" s="627"/>
      <c r="AD351" s="627"/>
      <c r="AE351" s="627"/>
      <c r="AF351" s="627"/>
      <c r="AG351" s="627"/>
      <c r="AH351" s="627"/>
      <c r="AI351" s="627"/>
      <c r="AJ351" s="627"/>
      <c r="AK351" s="627"/>
      <c r="AL351" s="627"/>
      <c r="AN351" s="160"/>
      <c r="AO351" s="160"/>
      <c r="AP351" s="160"/>
      <c r="AQ351" s="160"/>
      <c r="AR351" s="160"/>
      <c r="AS351" s="160"/>
      <c r="AT351" s="160"/>
      <c r="AU351" s="160"/>
      <c r="AV351" s="160"/>
      <c r="AW351" s="160"/>
      <c r="AX351" s="160"/>
      <c r="AY351" s="160"/>
      <c r="AZ351" s="160"/>
      <c r="BA351" s="160"/>
      <c r="BB351" s="160"/>
      <c r="BC351" s="160"/>
      <c r="BD351" s="160"/>
      <c r="BS351" s="160"/>
      <c r="BT351" s="160"/>
      <c r="BU351" s="160"/>
      <c r="BV351" s="160"/>
      <c r="BX351" s="13"/>
    </row>
    <row r="352" spans="23:76" customFormat="1" x14ac:dyDescent="0.2">
      <c r="W352" s="627"/>
      <c r="X352" s="627"/>
      <c r="Y352" s="627"/>
      <c r="Z352" s="627"/>
      <c r="AA352" s="627"/>
      <c r="AB352" s="627"/>
      <c r="AC352" s="627"/>
      <c r="AD352" s="627"/>
      <c r="AE352" s="627"/>
      <c r="AF352" s="627"/>
      <c r="AG352" s="627"/>
      <c r="AH352" s="627"/>
      <c r="AI352" s="627"/>
      <c r="AJ352" s="627"/>
      <c r="AK352" s="627"/>
      <c r="AL352" s="627"/>
      <c r="AN352" s="160"/>
      <c r="AO352" s="160"/>
      <c r="AP352" s="160"/>
      <c r="AQ352" s="160"/>
      <c r="AR352" s="160"/>
      <c r="AS352" s="160"/>
      <c r="AT352" s="160"/>
      <c r="AU352" s="160"/>
      <c r="AV352" s="160"/>
      <c r="AW352" s="160"/>
      <c r="AX352" s="160"/>
      <c r="AY352" s="160"/>
      <c r="AZ352" s="160"/>
      <c r="BA352" s="160"/>
      <c r="BB352" s="160"/>
      <c r="BC352" s="160"/>
      <c r="BD352" s="160"/>
      <c r="BS352" s="160"/>
      <c r="BT352" s="160"/>
      <c r="BU352" s="160"/>
      <c r="BV352" s="160"/>
      <c r="BX352" s="13"/>
    </row>
    <row r="353" spans="23:76" customFormat="1" x14ac:dyDescent="0.2">
      <c r="W353" s="627"/>
      <c r="X353" s="627"/>
      <c r="Y353" s="627"/>
      <c r="Z353" s="627"/>
      <c r="AA353" s="627"/>
      <c r="AB353" s="627"/>
      <c r="AC353" s="627"/>
      <c r="AD353" s="627"/>
      <c r="AE353" s="627"/>
      <c r="AF353" s="627"/>
      <c r="AG353" s="627"/>
      <c r="AH353" s="627"/>
      <c r="AI353" s="627"/>
      <c r="AJ353" s="627"/>
      <c r="AK353" s="627"/>
      <c r="AL353" s="627"/>
      <c r="AN353" s="160"/>
      <c r="AO353" s="160"/>
      <c r="AP353" s="160"/>
      <c r="AQ353" s="160"/>
      <c r="AR353" s="160"/>
      <c r="AS353" s="160"/>
      <c r="AT353" s="160"/>
      <c r="AU353" s="160"/>
      <c r="AV353" s="160"/>
      <c r="AW353" s="160"/>
      <c r="AX353" s="160"/>
      <c r="AY353" s="160"/>
      <c r="AZ353" s="160"/>
      <c r="BA353" s="160"/>
      <c r="BB353" s="160"/>
      <c r="BC353" s="160"/>
      <c r="BD353" s="160"/>
      <c r="BS353" s="160"/>
      <c r="BT353" s="160"/>
      <c r="BU353" s="160"/>
      <c r="BV353" s="160"/>
      <c r="BX353" s="13"/>
    </row>
    <row r="354" spans="23:76" customFormat="1" x14ac:dyDescent="0.2">
      <c r="W354" s="627"/>
      <c r="X354" s="627"/>
      <c r="Y354" s="627"/>
      <c r="Z354" s="627"/>
      <c r="AA354" s="627"/>
      <c r="AB354" s="627"/>
      <c r="AC354" s="627"/>
      <c r="AD354" s="627"/>
      <c r="AE354" s="627"/>
      <c r="AF354" s="627"/>
      <c r="AG354" s="627"/>
      <c r="AH354" s="627"/>
      <c r="AI354" s="627"/>
      <c r="AJ354" s="627"/>
      <c r="AK354" s="627"/>
      <c r="AL354" s="627"/>
      <c r="AN354" s="160"/>
      <c r="AO354" s="160"/>
      <c r="AP354" s="160"/>
      <c r="AQ354" s="160"/>
      <c r="AR354" s="160"/>
      <c r="AS354" s="160"/>
      <c r="AT354" s="160"/>
      <c r="AU354" s="160"/>
      <c r="AV354" s="160"/>
      <c r="AW354" s="160"/>
      <c r="AX354" s="160"/>
      <c r="AY354" s="160"/>
      <c r="AZ354" s="160"/>
      <c r="BA354" s="160"/>
      <c r="BB354" s="160"/>
      <c r="BC354" s="160"/>
      <c r="BD354" s="160"/>
      <c r="BS354" s="160"/>
      <c r="BT354" s="160"/>
      <c r="BU354" s="160"/>
      <c r="BV354" s="160"/>
      <c r="BX354" s="13"/>
    </row>
    <row r="355" spans="23:76" customFormat="1" x14ac:dyDescent="0.2">
      <c r="W355" s="627"/>
      <c r="X355" s="627"/>
      <c r="Y355" s="627"/>
      <c r="Z355" s="627"/>
      <c r="AA355" s="627"/>
      <c r="AB355" s="627"/>
      <c r="AC355" s="627"/>
      <c r="AD355" s="627"/>
      <c r="AE355" s="627"/>
      <c r="AF355" s="627"/>
      <c r="AG355" s="627"/>
      <c r="AH355" s="627"/>
      <c r="AI355" s="627"/>
      <c r="AJ355" s="627"/>
      <c r="AK355" s="627"/>
      <c r="AL355" s="627"/>
      <c r="AN355" s="160"/>
      <c r="AO355" s="160"/>
      <c r="AP355" s="160"/>
      <c r="AQ355" s="160"/>
      <c r="AR355" s="160"/>
      <c r="AS355" s="160"/>
      <c r="AT355" s="160"/>
      <c r="AU355" s="160"/>
      <c r="AV355" s="160"/>
      <c r="AW355" s="160"/>
      <c r="AX355" s="160"/>
      <c r="AY355" s="160"/>
      <c r="AZ355" s="160"/>
      <c r="BA355" s="160"/>
      <c r="BB355" s="160"/>
      <c r="BC355" s="160"/>
      <c r="BD355" s="160"/>
      <c r="BS355" s="160"/>
      <c r="BT355" s="160"/>
      <c r="BU355" s="160"/>
      <c r="BV355" s="160"/>
      <c r="BX355" s="13"/>
    </row>
    <row r="356" spans="23:76" customFormat="1" x14ac:dyDescent="0.2">
      <c r="W356" s="627"/>
      <c r="X356" s="627"/>
      <c r="Y356" s="627"/>
      <c r="Z356" s="627"/>
      <c r="AA356" s="627"/>
      <c r="AB356" s="627"/>
      <c r="AC356" s="627"/>
      <c r="AD356" s="627"/>
      <c r="AE356" s="627"/>
      <c r="AF356" s="627"/>
      <c r="AG356" s="627"/>
      <c r="AH356" s="627"/>
      <c r="AI356" s="627"/>
      <c r="AJ356" s="627"/>
      <c r="AK356" s="627"/>
      <c r="AL356" s="627"/>
      <c r="AN356" s="160"/>
      <c r="AO356" s="160"/>
      <c r="AP356" s="160"/>
      <c r="AQ356" s="160"/>
      <c r="AR356" s="160"/>
      <c r="AS356" s="160"/>
      <c r="AT356" s="160"/>
      <c r="AU356" s="160"/>
      <c r="AV356" s="160"/>
      <c r="AW356" s="160"/>
      <c r="AX356" s="160"/>
      <c r="AY356" s="160"/>
      <c r="AZ356" s="160"/>
      <c r="BA356" s="160"/>
      <c r="BB356" s="160"/>
      <c r="BC356" s="160"/>
      <c r="BD356" s="160"/>
      <c r="BS356" s="160"/>
      <c r="BT356" s="160"/>
      <c r="BU356" s="160"/>
      <c r="BV356" s="160"/>
      <c r="BX356" s="13"/>
    </row>
    <row r="357" spans="23:76" customFormat="1" x14ac:dyDescent="0.2">
      <c r="W357" s="627"/>
      <c r="X357" s="627"/>
      <c r="Y357" s="627"/>
      <c r="Z357" s="627"/>
      <c r="AA357" s="627"/>
      <c r="AB357" s="627"/>
      <c r="AC357" s="627"/>
      <c r="AD357" s="627"/>
      <c r="AE357" s="627"/>
      <c r="AF357" s="627"/>
      <c r="AG357" s="627"/>
      <c r="AH357" s="627"/>
      <c r="AI357" s="627"/>
      <c r="AJ357" s="627"/>
      <c r="AK357" s="627"/>
      <c r="AL357" s="627"/>
      <c r="AN357" s="160"/>
      <c r="AO357" s="160"/>
      <c r="AP357" s="160"/>
      <c r="AQ357" s="160"/>
      <c r="AR357" s="160"/>
      <c r="AS357" s="160"/>
      <c r="AT357" s="160"/>
      <c r="AU357" s="160"/>
      <c r="AV357" s="160"/>
      <c r="AW357" s="160"/>
      <c r="AX357" s="160"/>
      <c r="AY357" s="160"/>
      <c r="AZ357" s="160"/>
      <c r="BA357" s="160"/>
      <c r="BB357" s="160"/>
      <c r="BC357" s="160"/>
      <c r="BD357" s="160"/>
      <c r="BS357" s="160"/>
      <c r="BT357" s="160"/>
      <c r="BU357" s="160"/>
      <c r="BV357" s="160"/>
      <c r="BX357" s="13"/>
    </row>
    <row r="358" spans="23:76" customFormat="1" x14ac:dyDescent="0.2">
      <c r="W358" s="627"/>
      <c r="X358" s="627"/>
      <c r="Y358" s="627"/>
      <c r="Z358" s="627"/>
      <c r="AA358" s="627"/>
      <c r="AB358" s="627"/>
      <c r="AC358" s="627"/>
      <c r="AD358" s="627"/>
      <c r="AE358" s="627"/>
      <c r="AF358" s="627"/>
      <c r="AG358" s="627"/>
      <c r="AH358" s="627"/>
      <c r="AI358" s="627"/>
      <c r="AJ358" s="627"/>
      <c r="AK358" s="627"/>
      <c r="AL358" s="627"/>
      <c r="AN358" s="160"/>
      <c r="AO358" s="160"/>
      <c r="AP358" s="160"/>
      <c r="AQ358" s="160"/>
      <c r="AR358" s="160"/>
      <c r="AS358" s="160"/>
      <c r="AT358" s="160"/>
      <c r="AU358" s="160"/>
      <c r="AV358" s="160"/>
      <c r="AW358" s="160"/>
      <c r="AX358" s="160"/>
      <c r="AY358" s="160"/>
      <c r="AZ358" s="160"/>
      <c r="BA358" s="160"/>
      <c r="BB358" s="160"/>
      <c r="BC358" s="160"/>
      <c r="BD358" s="160"/>
      <c r="BS358" s="160"/>
      <c r="BT358" s="160"/>
      <c r="BU358" s="160"/>
      <c r="BV358" s="160"/>
      <c r="BX358" s="13"/>
    </row>
    <row r="359" spans="23:76" customFormat="1" x14ac:dyDescent="0.2">
      <c r="W359" s="627"/>
      <c r="X359" s="627"/>
      <c r="Y359" s="627"/>
      <c r="Z359" s="627"/>
      <c r="AA359" s="627"/>
      <c r="AB359" s="627"/>
      <c r="AC359" s="627"/>
      <c r="AD359" s="627"/>
      <c r="AE359" s="627"/>
      <c r="AF359" s="627"/>
      <c r="AG359" s="627"/>
      <c r="AH359" s="627"/>
      <c r="AI359" s="627"/>
      <c r="AJ359" s="627"/>
      <c r="AK359" s="627"/>
      <c r="AL359" s="627"/>
      <c r="AN359" s="160"/>
      <c r="AO359" s="160"/>
      <c r="AP359" s="160"/>
      <c r="AQ359" s="160"/>
      <c r="AR359" s="160"/>
      <c r="AS359" s="160"/>
      <c r="AT359" s="160"/>
      <c r="AU359" s="160"/>
      <c r="AV359" s="160"/>
      <c r="AW359" s="160"/>
      <c r="AX359" s="160"/>
      <c r="AY359" s="160"/>
      <c r="AZ359" s="160"/>
      <c r="BA359" s="160"/>
      <c r="BB359" s="160"/>
      <c r="BC359" s="160"/>
      <c r="BD359" s="160"/>
      <c r="BS359" s="160"/>
      <c r="BT359" s="160"/>
      <c r="BU359" s="160"/>
      <c r="BV359" s="160"/>
      <c r="BX359" s="13"/>
    </row>
    <row r="360" spans="23:76" customFormat="1" x14ac:dyDescent="0.2">
      <c r="W360" s="627"/>
      <c r="X360" s="627"/>
      <c r="Y360" s="627"/>
      <c r="Z360" s="627"/>
      <c r="AA360" s="627"/>
      <c r="AB360" s="627"/>
      <c r="AC360" s="627"/>
      <c r="AD360" s="627"/>
      <c r="AE360" s="627"/>
      <c r="AF360" s="627"/>
      <c r="AG360" s="627"/>
      <c r="AH360" s="627"/>
      <c r="AI360" s="627"/>
      <c r="AJ360" s="627"/>
      <c r="AK360" s="627"/>
      <c r="AL360" s="627"/>
      <c r="AN360" s="160"/>
      <c r="AO360" s="160"/>
      <c r="AP360" s="160"/>
      <c r="AQ360" s="160"/>
      <c r="AR360" s="160"/>
      <c r="AS360" s="160"/>
      <c r="AT360" s="160"/>
      <c r="AU360" s="160"/>
      <c r="AV360" s="160"/>
      <c r="AW360" s="160"/>
      <c r="AX360" s="160"/>
      <c r="AY360" s="160"/>
      <c r="AZ360" s="160"/>
      <c r="BA360" s="160"/>
      <c r="BB360" s="160"/>
      <c r="BC360" s="160"/>
      <c r="BD360" s="160"/>
      <c r="BS360" s="160"/>
      <c r="BT360" s="160"/>
      <c r="BU360" s="160"/>
      <c r="BV360" s="160"/>
      <c r="BX360" s="13"/>
    </row>
    <row r="361" spans="23:76" customFormat="1" x14ac:dyDescent="0.2">
      <c r="W361" s="627"/>
      <c r="X361" s="627"/>
      <c r="Y361" s="627"/>
      <c r="Z361" s="627"/>
      <c r="AA361" s="627"/>
      <c r="AB361" s="627"/>
      <c r="AC361" s="627"/>
      <c r="AD361" s="627"/>
      <c r="AE361" s="627"/>
      <c r="AF361" s="627"/>
      <c r="AG361" s="627"/>
      <c r="AH361" s="627"/>
      <c r="AI361" s="627"/>
      <c r="AJ361" s="627"/>
      <c r="AK361" s="627"/>
      <c r="AL361" s="627"/>
      <c r="AN361" s="160"/>
      <c r="AO361" s="160"/>
      <c r="AP361" s="160"/>
      <c r="AQ361" s="160"/>
      <c r="AR361" s="160"/>
      <c r="AS361" s="160"/>
      <c r="AT361" s="160"/>
      <c r="AU361" s="160"/>
      <c r="AV361" s="160"/>
      <c r="AW361" s="160"/>
      <c r="AX361" s="160"/>
      <c r="AY361" s="160"/>
      <c r="AZ361" s="160"/>
      <c r="BA361" s="160"/>
      <c r="BB361" s="160"/>
      <c r="BC361" s="160"/>
      <c r="BD361" s="160"/>
      <c r="BS361" s="160"/>
      <c r="BT361" s="160"/>
      <c r="BU361" s="160"/>
      <c r="BV361" s="160"/>
      <c r="BX361" s="13"/>
    </row>
    <row r="362" spans="23:76" customFormat="1" x14ac:dyDescent="0.2">
      <c r="W362" s="627"/>
      <c r="X362" s="627"/>
      <c r="Y362" s="627"/>
      <c r="Z362" s="627"/>
      <c r="AA362" s="627"/>
      <c r="AB362" s="627"/>
      <c r="AC362" s="627"/>
      <c r="AD362" s="627"/>
      <c r="AE362" s="627"/>
      <c r="AF362" s="627"/>
      <c r="AG362" s="627"/>
      <c r="AH362" s="627"/>
      <c r="AI362" s="627"/>
      <c r="AJ362" s="627"/>
      <c r="AK362" s="627"/>
      <c r="AL362" s="627"/>
      <c r="AN362" s="160"/>
      <c r="AO362" s="160"/>
      <c r="AP362" s="160"/>
      <c r="AQ362" s="160"/>
      <c r="AR362" s="160"/>
      <c r="AS362" s="160"/>
      <c r="AT362" s="160"/>
      <c r="AU362" s="160"/>
      <c r="AV362" s="160"/>
      <c r="AW362" s="160"/>
      <c r="AX362" s="160"/>
      <c r="AY362" s="160"/>
      <c r="AZ362" s="160"/>
      <c r="BA362" s="160"/>
      <c r="BB362" s="160"/>
      <c r="BC362" s="160"/>
      <c r="BD362" s="160"/>
      <c r="BS362" s="160"/>
      <c r="BT362" s="160"/>
      <c r="BU362" s="160"/>
      <c r="BV362" s="160"/>
      <c r="BX362" s="13"/>
    </row>
    <row r="363" spans="23:76" customFormat="1" x14ac:dyDescent="0.2">
      <c r="W363" s="627"/>
      <c r="X363" s="627"/>
      <c r="Y363" s="627"/>
      <c r="Z363" s="627"/>
      <c r="AA363" s="627"/>
      <c r="AB363" s="627"/>
      <c r="AC363" s="627"/>
      <c r="AD363" s="627"/>
      <c r="AE363" s="627"/>
      <c r="AF363" s="627"/>
      <c r="AG363" s="627"/>
      <c r="AH363" s="627"/>
      <c r="AI363" s="627"/>
      <c r="AJ363" s="627"/>
      <c r="AK363" s="627"/>
      <c r="AL363" s="627"/>
      <c r="AN363" s="160"/>
      <c r="AO363" s="160"/>
      <c r="AP363" s="160"/>
      <c r="AQ363" s="160"/>
      <c r="AR363" s="160"/>
      <c r="AS363" s="160"/>
      <c r="AT363" s="160"/>
      <c r="AU363" s="160"/>
      <c r="AV363" s="160"/>
      <c r="AW363" s="160"/>
      <c r="AX363" s="160"/>
      <c r="AY363" s="160"/>
      <c r="AZ363" s="160"/>
      <c r="BA363" s="160"/>
      <c r="BB363" s="160"/>
      <c r="BC363" s="160"/>
      <c r="BD363" s="160"/>
      <c r="BS363" s="160"/>
      <c r="BT363" s="160"/>
      <c r="BU363" s="160"/>
      <c r="BV363" s="160"/>
      <c r="BX363" s="13"/>
    </row>
    <row r="364" spans="23:76" customFormat="1" x14ac:dyDescent="0.2">
      <c r="W364" s="627"/>
      <c r="X364" s="627"/>
      <c r="Y364" s="627"/>
      <c r="Z364" s="627"/>
      <c r="AA364" s="627"/>
      <c r="AB364" s="627"/>
      <c r="AC364" s="627"/>
      <c r="AD364" s="627"/>
      <c r="AE364" s="627"/>
      <c r="AF364" s="627"/>
      <c r="AG364" s="627"/>
      <c r="AH364" s="627"/>
      <c r="AI364" s="627"/>
      <c r="AJ364" s="627"/>
      <c r="AK364" s="627"/>
      <c r="AL364" s="627"/>
      <c r="AN364" s="160"/>
      <c r="AO364" s="160"/>
      <c r="AP364" s="160"/>
      <c r="AQ364" s="160"/>
      <c r="AR364" s="160"/>
      <c r="AS364" s="160"/>
      <c r="AT364" s="160"/>
      <c r="AU364" s="160"/>
      <c r="AV364" s="160"/>
      <c r="AW364" s="160"/>
      <c r="AX364" s="160"/>
      <c r="AY364" s="160"/>
      <c r="AZ364" s="160"/>
      <c r="BA364" s="160"/>
      <c r="BB364" s="160"/>
      <c r="BC364" s="160"/>
      <c r="BD364" s="160"/>
      <c r="BS364" s="160"/>
      <c r="BT364" s="160"/>
      <c r="BU364" s="160"/>
      <c r="BV364" s="160"/>
      <c r="BX364" s="13"/>
    </row>
    <row r="365" spans="23:76" customFormat="1" x14ac:dyDescent="0.2">
      <c r="W365" s="627"/>
      <c r="X365" s="627"/>
      <c r="Y365" s="627"/>
      <c r="Z365" s="627"/>
      <c r="AA365" s="627"/>
      <c r="AB365" s="627"/>
      <c r="AC365" s="627"/>
      <c r="AD365" s="627"/>
      <c r="AE365" s="627"/>
      <c r="AF365" s="627"/>
      <c r="AG365" s="627"/>
      <c r="AH365" s="627"/>
      <c r="AI365" s="627"/>
      <c r="AJ365" s="627"/>
      <c r="AK365" s="627"/>
      <c r="AL365" s="627"/>
      <c r="AN365" s="160"/>
      <c r="AO365" s="160"/>
      <c r="AP365" s="160"/>
      <c r="AQ365" s="160"/>
      <c r="AR365" s="160"/>
      <c r="AS365" s="160"/>
      <c r="AT365" s="160"/>
      <c r="AU365" s="160"/>
      <c r="AV365" s="160"/>
      <c r="AW365" s="160"/>
      <c r="AX365" s="160"/>
      <c r="AY365" s="160"/>
      <c r="AZ365" s="160"/>
      <c r="BA365" s="160"/>
      <c r="BB365" s="160"/>
      <c r="BC365" s="160"/>
      <c r="BD365" s="160"/>
      <c r="BS365" s="160"/>
      <c r="BT365" s="160"/>
      <c r="BU365" s="160"/>
      <c r="BV365" s="160"/>
      <c r="BX365" s="13"/>
    </row>
    <row r="366" spans="23:76" customFormat="1" x14ac:dyDescent="0.2">
      <c r="W366" s="627"/>
      <c r="X366" s="627"/>
      <c r="Y366" s="627"/>
      <c r="Z366" s="627"/>
      <c r="AA366" s="627"/>
      <c r="AB366" s="627"/>
      <c r="AC366" s="627"/>
      <c r="AD366" s="627"/>
      <c r="AE366" s="627"/>
      <c r="AF366" s="627"/>
      <c r="AG366" s="627"/>
      <c r="AH366" s="627"/>
      <c r="AI366" s="627"/>
      <c r="AJ366" s="627"/>
      <c r="AK366" s="627"/>
      <c r="AL366" s="627"/>
      <c r="AN366" s="160"/>
      <c r="AO366" s="160"/>
      <c r="AP366" s="160"/>
      <c r="AQ366" s="160"/>
      <c r="AR366" s="160"/>
      <c r="AS366" s="160"/>
      <c r="AT366" s="160"/>
      <c r="AU366" s="160"/>
      <c r="AV366" s="160"/>
      <c r="AW366" s="160"/>
      <c r="AX366" s="160"/>
      <c r="AY366" s="160"/>
      <c r="AZ366" s="160"/>
      <c r="BA366" s="160"/>
      <c r="BB366" s="160"/>
      <c r="BC366" s="160"/>
      <c r="BD366" s="160"/>
      <c r="BS366" s="160"/>
      <c r="BT366" s="160"/>
      <c r="BU366" s="160"/>
      <c r="BV366" s="160"/>
      <c r="BX366" s="13"/>
    </row>
    <row r="367" spans="23:76" customFormat="1" x14ac:dyDescent="0.2">
      <c r="W367" s="627"/>
      <c r="X367" s="627"/>
      <c r="Y367" s="627"/>
      <c r="Z367" s="627"/>
      <c r="AA367" s="627"/>
      <c r="AB367" s="627"/>
      <c r="AC367" s="627"/>
      <c r="AD367" s="627"/>
      <c r="AE367" s="627"/>
      <c r="AF367" s="627"/>
      <c r="AG367" s="627"/>
      <c r="AH367" s="627"/>
      <c r="AI367" s="627"/>
      <c r="AJ367" s="627"/>
      <c r="AK367" s="627"/>
      <c r="AL367" s="627"/>
      <c r="AN367" s="160"/>
      <c r="AO367" s="160"/>
      <c r="AP367" s="160"/>
      <c r="AQ367" s="160"/>
      <c r="AR367" s="160"/>
      <c r="AS367" s="160"/>
      <c r="AT367" s="160"/>
      <c r="AU367" s="160"/>
      <c r="AV367" s="160"/>
      <c r="AW367" s="160"/>
      <c r="AX367" s="160"/>
      <c r="AY367" s="160"/>
      <c r="AZ367" s="160"/>
      <c r="BA367" s="160"/>
      <c r="BB367" s="160"/>
      <c r="BC367" s="160"/>
      <c r="BD367" s="160"/>
      <c r="BS367" s="160"/>
      <c r="BT367" s="160"/>
      <c r="BU367" s="160"/>
      <c r="BV367" s="160"/>
      <c r="BX367" s="13"/>
    </row>
    <row r="368" spans="23:76" customFormat="1" x14ac:dyDescent="0.2">
      <c r="W368" s="627"/>
      <c r="X368" s="627"/>
      <c r="Y368" s="627"/>
      <c r="Z368" s="627"/>
      <c r="AA368" s="627"/>
      <c r="AB368" s="627"/>
      <c r="AC368" s="627"/>
      <c r="AD368" s="627"/>
      <c r="AE368" s="627"/>
      <c r="AF368" s="627"/>
      <c r="AG368" s="627"/>
      <c r="AH368" s="627"/>
      <c r="AI368" s="627"/>
      <c r="AJ368" s="627"/>
      <c r="AK368" s="627"/>
      <c r="AL368" s="627"/>
      <c r="AN368" s="160"/>
      <c r="AO368" s="160"/>
      <c r="AP368" s="160"/>
      <c r="AQ368" s="160"/>
      <c r="AR368" s="160"/>
      <c r="AS368" s="160"/>
      <c r="AT368" s="160"/>
      <c r="AU368" s="160"/>
      <c r="AV368" s="160"/>
      <c r="AW368" s="160"/>
      <c r="AX368" s="160"/>
      <c r="AY368" s="160"/>
      <c r="AZ368" s="160"/>
      <c r="BA368" s="160"/>
      <c r="BB368" s="160"/>
      <c r="BC368" s="160"/>
      <c r="BD368" s="160"/>
      <c r="BS368" s="160"/>
      <c r="BT368" s="160"/>
      <c r="BU368" s="160"/>
      <c r="BV368" s="160"/>
      <c r="BX368" s="13"/>
    </row>
    <row r="369" spans="23:76" customFormat="1" x14ac:dyDescent="0.2">
      <c r="W369" s="627"/>
      <c r="X369" s="627"/>
      <c r="Y369" s="627"/>
      <c r="Z369" s="627"/>
      <c r="AA369" s="627"/>
      <c r="AB369" s="627"/>
      <c r="AC369" s="627"/>
      <c r="AD369" s="627"/>
      <c r="AE369" s="627"/>
      <c r="AF369" s="627"/>
      <c r="AG369" s="627"/>
      <c r="AH369" s="627"/>
      <c r="AI369" s="627"/>
      <c r="AJ369" s="627"/>
      <c r="AK369" s="627"/>
      <c r="AL369" s="627"/>
      <c r="AN369" s="160"/>
      <c r="AO369" s="160"/>
      <c r="AP369" s="160"/>
      <c r="AQ369" s="160"/>
      <c r="AR369" s="160"/>
      <c r="AS369" s="160"/>
      <c r="AT369" s="160"/>
      <c r="AU369" s="160"/>
      <c r="AV369" s="160"/>
      <c r="AW369" s="160"/>
      <c r="AX369" s="160"/>
      <c r="AY369" s="160"/>
      <c r="AZ369" s="160"/>
      <c r="BA369" s="160"/>
      <c r="BB369" s="160"/>
      <c r="BC369" s="160"/>
      <c r="BD369" s="160"/>
      <c r="BS369" s="160"/>
      <c r="BT369" s="160"/>
      <c r="BU369" s="160"/>
      <c r="BV369" s="160"/>
      <c r="BX369" s="13"/>
    </row>
    <row r="370" spans="23:76" customFormat="1" x14ac:dyDescent="0.2">
      <c r="W370" s="627"/>
      <c r="X370" s="627"/>
      <c r="Y370" s="627"/>
      <c r="Z370" s="627"/>
      <c r="AA370" s="627"/>
      <c r="AB370" s="627"/>
      <c r="AC370" s="627"/>
      <c r="AD370" s="627"/>
      <c r="AE370" s="627"/>
      <c r="AF370" s="627"/>
      <c r="AG370" s="627"/>
      <c r="AH370" s="627"/>
      <c r="AI370" s="627"/>
      <c r="AJ370" s="627"/>
      <c r="AK370" s="627"/>
      <c r="AL370" s="627"/>
      <c r="AN370" s="160"/>
      <c r="AO370" s="160"/>
      <c r="AP370" s="160"/>
      <c r="AQ370" s="160"/>
      <c r="AR370" s="160"/>
      <c r="AS370" s="160"/>
      <c r="AT370" s="160"/>
      <c r="AU370" s="160"/>
      <c r="AV370" s="160"/>
      <c r="AW370" s="160"/>
      <c r="AX370" s="160"/>
      <c r="AY370" s="160"/>
      <c r="AZ370" s="160"/>
      <c r="BA370" s="160"/>
      <c r="BB370" s="160"/>
      <c r="BC370" s="160"/>
      <c r="BD370" s="160"/>
      <c r="BS370" s="160"/>
      <c r="BT370" s="160"/>
      <c r="BU370" s="160"/>
      <c r="BV370" s="160"/>
      <c r="BX370" s="13"/>
    </row>
    <row r="371" spans="23:76" customFormat="1" x14ac:dyDescent="0.2">
      <c r="W371" s="627"/>
      <c r="X371" s="627"/>
      <c r="Y371" s="627"/>
      <c r="Z371" s="627"/>
      <c r="AA371" s="627"/>
      <c r="AB371" s="627"/>
      <c r="AC371" s="627"/>
      <c r="AD371" s="627"/>
      <c r="AE371" s="627"/>
      <c r="AF371" s="627"/>
      <c r="AG371" s="627"/>
      <c r="AH371" s="627"/>
      <c r="AI371" s="627"/>
      <c r="AJ371" s="627"/>
      <c r="AK371" s="627"/>
      <c r="AL371" s="627"/>
      <c r="AN371" s="160"/>
      <c r="AO371" s="160"/>
      <c r="AP371" s="160"/>
      <c r="AQ371" s="160"/>
      <c r="AR371" s="160"/>
      <c r="AS371" s="160"/>
      <c r="AT371" s="160"/>
      <c r="AU371" s="160"/>
      <c r="AV371" s="160"/>
      <c r="AW371" s="160"/>
      <c r="AX371" s="160"/>
      <c r="AY371" s="160"/>
      <c r="AZ371" s="160"/>
      <c r="BA371" s="160"/>
      <c r="BB371" s="160"/>
      <c r="BC371" s="160"/>
      <c r="BD371" s="160"/>
      <c r="BS371" s="160"/>
      <c r="BT371" s="160"/>
      <c r="BU371" s="160"/>
      <c r="BV371" s="160"/>
      <c r="BX371" s="13"/>
    </row>
    <row r="372" spans="23:76" customFormat="1" x14ac:dyDescent="0.2">
      <c r="W372" s="627"/>
      <c r="X372" s="627"/>
      <c r="Y372" s="627"/>
      <c r="Z372" s="627"/>
      <c r="AA372" s="627"/>
      <c r="AB372" s="627"/>
      <c r="AC372" s="627"/>
      <c r="AD372" s="627"/>
      <c r="AE372" s="627"/>
      <c r="AF372" s="627"/>
      <c r="AG372" s="627"/>
      <c r="AH372" s="627"/>
      <c r="AI372" s="627"/>
      <c r="AJ372" s="627"/>
      <c r="AK372" s="627"/>
      <c r="AL372" s="627"/>
      <c r="AN372" s="160"/>
      <c r="AO372" s="160"/>
      <c r="AP372" s="160"/>
      <c r="AQ372" s="160"/>
      <c r="AR372" s="160"/>
      <c r="AS372" s="160"/>
      <c r="AT372" s="160"/>
      <c r="AU372" s="160"/>
      <c r="AV372" s="160"/>
      <c r="AW372" s="160"/>
      <c r="AX372" s="160"/>
      <c r="AY372" s="160"/>
      <c r="AZ372" s="160"/>
      <c r="BA372" s="160"/>
      <c r="BB372" s="160"/>
      <c r="BC372" s="160"/>
      <c r="BD372" s="160"/>
      <c r="BS372" s="160"/>
      <c r="BT372" s="160"/>
      <c r="BU372" s="160"/>
      <c r="BV372" s="160"/>
      <c r="BX372" s="13"/>
    </row>
    <row r="373" spans="23:76" customFormat="1" x14ac:dyDescent="0.2">
      <c r="W373" s="627"/>
      <c r="X373" s="627"/>
      <c r="Y373" s="627"/>
      <c r="Z373" s="627"/>
      <c r="AA373" s="627"/>
      <c r="AB373" s="627"/>
      <c r="AC373" s="627"/>
      <c r="AD373" s="627"/>
      <c r="AE373" s="627"/>
      <c r="AF373" s="627"/>
      <c r="AG373" s="627"/>
      <c r="AH373" s="627"/>
      <c r="AI373" s="627"/>
      <c r="AJ373" s="627"/>
      <c r="AK373" s="627"/>
      <c r="AL373" s="627"/>
      <c r="AN373" s="160"/>
      <c r="AO373" s="160"/>
      <c r="AP373" s="160"/>
      <c r="AQ373" s="160"/>
      <c r="AR373" s="160"/>
      <c r="AS373" s="160"/>
      <c r="AT373" s="160"/>
      <c r="AU373" s="160"/>
      <c r="AV373" s="160"/>
      <c r="AW373" s="160"/>
      <c r="AX373" s="160"/>
      <c r="AY373" s="160"/>
      <c r="AZ373" s="160"/>
      <c r="BA373" s="160"/>
      <c r="BB373" s="160"/>
      <c r="BC373" s="160"/>
      <c r="BD373" s="160"/>
      <c r="BS373" s="160"/>
      <c r="BT373" s="160"/>
      <c r="BU373" s="160"/>
      <c r="BV373" s="160"/>
      <c r="BX373" s="13"/>
    </row>
    <row r="374" spans="23:76" customFormat="1" x14ac:dyDescent="0.2">
      <c r="W374" s="627"/>
      <c r="X374" s="627"/>
      <c r="Y374" s="627"/>
      <c r="Z374" s="627"/>
      <c r="AA374" s="627"/>
      <c r="AB374" s="627"/>
      <c r="AC374" s="627"/>
      <c r="AD374" s="627"/>
      <c r="AE374" s="627"/>
      <c r="AF374" s="627"/>
      <c r="AG374" s="627"/>
      <c r="AH374" s="627"/>
      <c r="AI374" s="627"/>
      <c r="AJ374" s="627"/>
      <c r="AK374" s="627"/>
      <c r="AL374" s="627"/>
      <c r="AN374" s="160"/>
      <c r="AO374" s="160"/>
      <c r="AP374" s="160"/>
      <c r="AQ374" s="160"/>
      <c r="AR374" s="160"/>
      <c r="AS374" s="160"/>
      <c r="AT374" s="160"/>
      <c r="AU374" s="160"/>
      <c r="AV374" s="160"/>
      <c r="AW374" s="160"/>
      <c r="AX374" s="160"/>
      <c r="AY374" s="160"/>
      <c r="AZ374" s="160"/>
      <c r="BA374" s="160"/>
      <c r="BB374" s="160"/>
      <c r="BC374" s="160"/>
      <c r="BD374" s="160"/>
      <c r="BS374" s="160"/>
      <c r="BT374" s="160"/>
      <c r="BU374" s="160"/>
      <c r="BV374" s="160"/>
      <c r="BX374" s="13"/>
    </row>
    <row r="375" spans="23:76" customFormat="1" x14ac:dyDescent="0.2">
      <c r="W375" s="627"/>
      <c r="X375" s="627"/>
      <c r="Y375" s="627"/>
      <c r="Z375" s="627"/>
      <c r="AA375" s="627"/>
      <c r="AB375" s="627"/>
      <c r="AC375" s="627"/>
      <c r="AD375" s="627"/>
      <c r="AE375" s="627"/>
      <c r="AF375" s="627"/>
      <c r="AG375" s="627"/>
      <c r="AH375" s="627"/>
      <c r="AI375" s="627"/>
      <c r="AJ375" s="627"/>
      <c r="AK375" s="627"/>
      <c r="AL375" s="627"/>
      <c r="AN375" s="160"/>
      <c r="AO375" s="160"/>
      <c r="AP375" s="160"/>
      <c r="AQ375" s="160"/>
      <c r="AR375" s="160"/>
      <c r="AS375" s="160"/>
      <c r="AT375" s="160"/>
      <c r="AU375" s="160"/>
      <c r="AV375" s="160"/>
      <c r="AW375" s="160"/>
      <c r="AX375" s="160"/>
      <c r="AY375" s="160"/>
      <c r="AZ375" s="160"/>
      <c r="BA375" s="160"/>
      <c r="BB375" s="160"/>
      <c r="BC375" s="160"/>
      <c r="BD375" s="160"/>
      <c r="BS375" s="160"/>
      <c r="BT375" s="160"/>
      <c r="BU375" s="160"/>
      <c r="BV375" s="160"/>
      <c r="BX375" s="13"/>
    </row>
    <row r="376" spans="23:76" customFormat="1" x14ac:dyDescent="0.2">
      <c r="W376" s="627"/>
      <c r="X376" s="627"/>
      <c r="Y376" s="627"/>
      <c r="Z376" s="627"/>
      <c r="AA376" s="627"/>
      <c r="AB376" s="627"/>
      <c r="AC376" s="627"/>
      <c r="AD376" s="627"/>
      <c r="AE376" s="627"/>
      <c r="AF376" s="627"/>
      <c r="AG376" s="627"/>
      <c r="AH376" s="627"/>
      <c r="AI376" s="627"/>
      <c r="AJ376" s="627"/>
      <c r="AK376" s="627"/>
      <c r="AL376" s="627"/>
      <c r="AN376" s="160"/>
      <c r="AO376" s="160"/>
      <c r="AP376" s="160"/>
      <c r="AQ376" s="160"/>
      <c r="AR376" s="160"/>
      <c r="AS376" s="160"/>
      <c r="AT376" s="160"/>
      <c r="AU376" s="160"/>
      <c r="AV376" s="160"/>
      <c r="AW376" s="160"/>
      <c r="AX376" s="160"/>
      <c r="AY376" s="160"/>
      <c r="AZ376" s="160"/>
      <c r="BA376" s="160"/>
      <c r="BB376" s="160"/>
      <c r="BC376" s="160"/>
      <c r="BD376" s="160"/>
      <c r="BS376" s="160"/>
      <c r="BT376" s="160"/>
      <c r="BU376" s="160"/>
      <c r="BV376" s="160"/>
      <c r="BX376" s="13"/>
    </row>
    <row r="377" spans="23:76" customFormat="1" x14ac:dyDescent="0.2">
      <c r="W377" s="627"/>
      <c r="X377" s="627"/>
      <c r="Y377" s="627"/>
      <c r="Z377" s="627"/>
      <c r="AA377" s="627"/>
      <c r="AB377" s="627"/>
      <c r="AC377" s="627"/>
      <c r="AD377" s="627"/>
      <c r="AE377" s="627"/>
      <c r="AF377" s="627"/>
      <c r="AG377" s="627"/>
      <c r="AH377" s="627"/>
      <c r="AI377" s="627"/>
      <c r="AJ377" s="627"/>
      <c r="AK377" s="627"/>
      <c r="AL377" s="627"/>
      <c r="AN377" s="160"/>
      <c r="AO377" s="160"/>
      <c r="AP377" s="160"/>
      <c r="AQ377" s="160"/>
      <c r="AR377" s="160"/>
      <c r="AS377" s="160"/>
      <c r="AT377" s="160"/>
      <c r="AU377" s="160"/>
      <c r="AV377" s="160"/>
      <c r="AW377" s="160"/>
      <c r="AX377" s="160"/>
      <c r="AY377" s="160"/>
      <c r="AZ377" s="160"/>
      <c r="BA377" s="160"/>
      <c r="BB377" s="160"/>
      <c r="BC377" s="160"/>
      <c r="BD377" s="160"/>
      <c r="BS377" s="160"/>
      <c r="BT377" s="160"/>
      <c r="BU377" s="160"/>
      <c r="BV377" s="160"/>
      <c r="BX377" s="13"/>
    </row>
    <row r="378" spans="23:76" customFormat="1" x14ac:dyDescent="0.2">
      <c r="W378" s="627"/>
      <c r="X378" s="627"/>
      <c r="Y378" s="627"/>
      <c r="Z378" s="627"/>
      <c r="AA378" s="627"/>
      <c r="AB378" s="627"/>
      <c r="AC378" s="627"/>
      <c r="AD378" s="627"/>
      <c r="AE378" s="627"/>
      <c r="AF378" s="627"/>
      <c r="AG378" s="627"/>
      <c r="AH378" s="627"/>
      <c r="AI378" s="627"/>
      <c r="AJ378" s="627"/>
      <c r="AK378" s="627"/>
      <c r="AL378" s="627"/>
      <c r="AN378" s="160"/>
      <c r="AO378" s="160"/>
      <c r="AP378" s="160"/>
      <c r="AQ378" s="160"/>
      <c r="AR378" s="160"/>
      <c r="AS378" s="160"/>
      <c r="AT378" s="160"/>
      <c r="AU378" s="160"/>
      <c r="AV378" s="160"/>
      <c r="AW378" s="160"/>
      <c r="AX378" s="160"/>
      <c r="AY378" s="160"/>
      <c r="AZ378" s="160"/>
      <c r="BA378" s="160"/>
      <c r="BB378" s="160"/>
      <c r="BC378" s="160"/>
      <c r="BD378" s="160"/>
      <c r="BS378" s="160"/>
      <c r="BT378" s="160"/>
      <c r="BU378" s="160"/>
      <c r="BV378" s="160"/>
      <c r="BX378" s="13"/>
    </row>
    <row r="379" spans="23:76" customFormat="1" x14ac:dyDescent="0.2">
      <c r="W379" s="627"/>
      <c r="X379" s="627"/>
      <c r="Y379" s="627"/>
      <c r="Z379" s="627"/>
      <c r="AA379" s="627"/>
      <c r="AB379" s="627"/>
      <c r="AC379" s="627"/>
      <c r="AD379" s="627"/>
      <c r="AE379" s="627"/>
      <c r="AF379" s="627"/>
      <c r="AG379" s="627"/>
      <c r="AH379" s="627"/>
      <c r="AI379" s="627"/>
      <c r="AJ379" s="627"/>
      <c r="AK379" s="627"/>
      <c r="AL379" s="627"/>
      <c r="AN379" s="160"/>
      <c r="AO379" s="160"/>
      <c r="AP379" s="160"/>
      <c r="AQ379" s="160"/>
      <c r="AR379" s="160"/>
      <c r="AS379" s="160"/>
      <c r="AT379" s="160"/>
      <c r="AU379" s="160"/>
      <c r="AV379" s="160"/>
      <c r="AW379" s="160"/>
      <c r="AX379" s="160"/>
      <c r="AY379" s="160"/>
      <c r="AZ379" s="160"/>
      <c r="BA379" s="160"/>
      <c r="BB379" s="160"/>
      <c r="BC379" s="160"/>
      <c r="BD379" s="160"/>
      <c r="BS379" s="160"/>
      <c r="BT379" s="160"/>
      <c r="BU379" s="160"/>
      <c r="BV379" s="160"/>
      <c r="BX379" s="13"/>
    </row>
    <row r="380" spans="23:76" customFormat="1" x14ac:dyDescent="0.2">
      <c r="W380" s="627"/>
      <c r="X380" s="627"/>
      <c r="Y380" s="627"/>
      <c r="Z380" s="627"/>
      <c r="AA380" s="627"/>
      <c r="AB380" s="627"/>
      <c r="AC380" s="627"/>
      <c r="AD380" s="627"/>
      <c r="AE380" s="627"/>
      <c r="AF380" s="627"/>
      <c r="AG380" s="627"/>
      <c r="AH380" s="627"/>
      <c r="AI380" s="627"/>
      <c r="AJ380" s="627"/>
      <c r="AK380" s="627"/>
      <c r="AL380" s="627"/>
      <c r="AN380" s="160"/>
      <c r="AO380" s="160"/>
      <c r="AP380" s="160"/>
      <c r="AQ380" s="160"/>
      <c r="AR380" s="160"/>
      <c r="AS380" s="160"/>
      <c r="AT380" s="160"/>
      <c r="AU380" s="160"/>
      <c r="AV380" s="160"/>
      <c r="AW380" s="160"/>
      <c r="AX380" s="160"/>
      <c r="AY380" s="160"/>
      <c r="AZ380" s="160"/>
      <c r="BA380" s="160"/>
      <c r="BB380" s="160"/>
      <c r="BC380" s="160"/>
      <c r="BD380" s="160"/>
      <c r="BS380" s="160"/>
      <c r="BT380" s="160"/>
      <c r="BU380" s="160"/>
      <c r="BV380" s="160"/>
      <c r="BX380" s="13"/>
    </row>
    <row r="381" spans="23:76" customFormat="1" x14ac:dyDescent="0.2">
      <c r="W381" s="627"/>
      <c r="X381" s="627"/>
      <c r="Y381" s="627"/>
      <c r="Z381" s="627"/>
      <c r="AA381" s="627"/>
      <c r="AB381" s="627"/>
      <c r="AC381" s="627"/>
      <c r="AD381" s="627"/>
      <c r="AE381" s="627"/>
      <c r="AF381" s="627"/>
      <c r="AG381" s="627"/>
      <c r="AH381" s="627"/>
      <c r="AI381" s="627"/>
      <c r="AJ381" s="627"/>
      <c r="AK381" s="627"/>
      <c r="AL381" s="627"/>
      <c r="AN381" s="160"/>
      <c r="AO381" s="160"/>
      <c r="AP381" s="160"/>
      <c r="AQ381" s="160"/>
      <c r="AR381" s="160"/>
      <c r="AS381" s="160"/>
      <c r="AT381" s="160"/>
      <c r="AU381" s="160"/>
      <c r="AV381" s="160"/>
      <c r="AW381" s="160"/>
      <c r="AX381" s="160"/>
      <c r="AY381" s="160"/>
      <c r="AZ381" s="160"/>
      <c r="BA381" s="160"/>
      <c r="BB381" s="160"/>
      <c r="BC381" s="160"/>
      <c r="BD381" s="160"/>
      <c r="BS381" s="160"/>
      <c r="BT381" s="160"/>
      <c r="BU381" s="160"/>
      <c r="BV381" s="160"/>
      <c r="BX381" s="13"/>
    </row>
    <row r="382" spans="23:76" customFormat="1" x14ac:dyDescent="0.2">
      <c r="W382" s="627"/>
      <c r="X382" s="627"/>
      <c r="Y382" s="627"/>
      <c r="Z382" s="627"/>
      <c r="AA382" s="627"/>
      <c r="AB382" s="627"/>
      <c r="AC382" s="627"/>
      <c r="AD382" s="627"/>
      <c r="AE382" s="627"/>
      <c r="AF382" s="627"/>
      <c r="AG382" s="627"/>
      <c r="AH382" s="627"/>
      <c r="AI382" s="627"/>
      <c r="AJ382" s="627"/>
      <c r="AK382" s="627"/>
      <c r="AL382" s="627"/>
      <c r="AN382" s="160"/>
      <c r="AO382" s="160"/>
      <c r="AP382" s="160"/>
      <c r="AQ382" s="160"/>
      <c r="AR382" s="160"/>
      <c r="AS382" s="160"/>
      <c r="AT382" s="160"/>
      <c r="AU382" s="160"/>
      <c r="AV382" s="160"/>
      <c r="AW382" s="160"/>
      <c r="AX382" s="160"/>
      <c r="AY382" s="160"/>
      <c r="AZ382" s="160"/>
      <c r="BA382" s="160"/>
      <c r="BB382" s="160"/>
      <c r="BC382" s="160"/>
      <c r="BD382" s="160"/>
      <c r="BS382" s="160"/>
      <c r="BT382" s="160"/>
      <c r="BU382" s="160"/>
      <c r="BV382" s="160"/>
      <c r="BX382" s="13"/>
    </row>
    <row r="383" spans="23:76" customFormat="1" x14ac:dyDescent="0.2">
      <c r="W383" s="627"/>
      <c r="X383" s="627"/>
      <c r="Y383" s="627"/>
      <c r="Z383" s="627"/>
      <c r="AA383" s="627"/>
      <c r="AB383" s="627"/>
      <c r="AC383" s="627"/>
      <c r="AD383" s="627"/>
      <c r="AE383" s="627"/>
      <c r="AF383" s="627"/>
      <c r="AG383" s="627"/>
      <c r="AH383" s="627"/>
      <c r="AI383" s="627"/>
      <c r="AJ383" s="627"/>
      <c r="AK383" s="627"/>
      <c r="AL383" s="627"/>
      <c r="AN383" s="160"/>
      <c r="AO383" s="160"/>
      <c r="AP383" s="160"/>
      <c r="AQ383" s="160"/>
      <c r="AR383" s="160"/>
      <c r="AS383" s="160"/>
      <c r="AT383" s="160"/>
      <c r="AU383" s="160"/>
      <c r="AV383" s="160"/>
      <c r="AW383" s="160"/>
      <c r="AX383" s="160"/>
      <c r="AY383" s="160"/>
      <c r="AZ383" s="160"/>
      <c r="BA383" s="160"/>
      <c r="BB383" s="160"/>
      <c r="BC383" s="160"/>
      <c r="BD383" s="160"/>
      <c r="BS383" s="160"/>
      <c r="BT383" s="160"/>
      <c r="BU383" s="160"/>
      <c r="BV383" s="160"/>
      <c r="BX383" s="13"/>
    </row>
    <row r="384" spans="23:76" customFormat="1" x14ac:dyDescent="0.2">
      <c r="W384" s="627"/>
      <c r="X384" s="627"/>
      <c r="Y384" s="627"/>
      <c r="Z384" s="627"/>
      <c r="AA384" s="627"/>
      <c r="AB384" s="627"/>
      <c r="AC384" s="627"/>
      <c r="AD384" s="627"/>
      <c r="AE384" s="627"/>
      <c r="AF384" s="627"/>
      <c r="AG384" s="627"/>
      <c r="AH384" s="627"/>
      <c r="AI384" s="627"/>
      <c r="AJ384" s="627"/>
      <c r="AK384" s="627"/>
      <c r="AL384" s="627"/>
      <c r="AN384" s="160"/>
      <c r="AO384" s="160"/>
      <c r="AP384" s="160"/>
      <c r="AQ384" s="160"/>
      <c r="AR384" s="160"/>
      <c r="AS384" s="160"/>
      <c r="AT384" s="160"/>
      <c r="AU384" s="160"/>
      <c r="AV384" s="160"/>
      <c r="AW384" s="160"/>
      <c r="AX384" s="160"/>
      <c r="AY384" s="160"/>
      <c r="AZ384" s="160"/>
      <c r="BA384" s="160"/>
      <c r="BB384" s="160"/>
      <c r="BC384" s="160"/>
      <c r="BD384" s="160"/>
      <c r="BS384" s="160"/>
      <c r="BT384" s="160"/>
      <c r="BU384" s="160"/>
      <c r="BV384" s="160"/>
      <c r="BX384" s="13"/>
    </row>
    <row r="385" spans="23:76" customFormat="1" x14ac:dyDescent="0.2">
      <c r="W385" s="627"/>
      <c r="X385" s="627"/>
      <c r="Y385" s="627"/>
      <c r="Z385" s="627"/>
      <c r="AA385" s="627"/>
      <c r="AB385" s="627"/>
      <c r="AC385" s="627"/>
      <c r="AD385" s="627"/>
      <c r="AE385" s="627"/>
      <c r="AF385" s="627"/>
      <c r="AG385" s="627"/>
      <c r="AH385" s="627"/>
      <c r="AI385" s="627"/>
      <c r="AJ385" s="627"/>
      <c r="AK385" s="627"/>
      <c r="AL385" s="627"/>
      <c r="AN385" s="160"/>
      <c r="AO385" s="160"/>
      <c r="AP385" s="160"/>
      <c r="AQ385" s="160"/>
      <c r="AR385" s="160"/>
      <c r="AS385" s="160"/>
      <c r="AT385" s="160"/>
      <c r="AU385" s="160"/>
      <c r="AV385" s="160"/>
      <c r="AW385" s="160"/>
      <c r="AX385" s="160"/>
      <c r="AY385" s="160"/>
      <c r="AZ385" s="160"/>
      <c r="BA385" s="160"/>
      <c r="BB385" s="160"/>
      <c r="BC385" s="160"/>
      <c r="BD385" s="160"/>
      <c r="BS385" s="160"/>
      <c r="BT385" s="160"/>
      <c r="BU385" s="160"/>
      <c r="BV385" s="160"/>
      <c r="BX385" s="13"/>
    </row>
    <row r="386" spans="23:76" customFormat="1" x14ac:dyDescent="0.2">
      <c r="W386" s="627"/>
      <c r="X386" s="627"/>
      <c r="Y386" s="627"/>
      <c r="Z386" s="627"/>
      <c r="AA386" s="627"/>
      <c r="AB386" s="627"/>
      <c r="AC386" s="627"/>
      <c r="AD386" s="627"/>
      <c r="AE386" s="627"/>
      <c r="AF386" s="627"/>
      <c r="AG386" s="627"/>
      <c r="AH386" s="627"/>
      <c r="AI386" s="627"/>
      <c r="AJ386" s="627"/>
      <c r="AK386" s="627"/>
      <c r="AL386" s="627"/>
      <c r="AN386" s="160"/>
      <c r="AO386" s="160"/>
      <c r="AP386" s="160"/>
      <c r="AQ386" s="160"/>
      <c r="AR386" s="160"/>
      <c r="AS386" s="160"/>
      <c r="AT386" s="160"/>
      <c r="AU386" s="160"/>
      <c r="AV386" s="160"/>
      <c r="AW386" s="160"/>
      <c r="AX386" s="160"/>
      <c r="AY386" s="160"/>
      <c r="AZ386" s="160"/>
      <c r="BA386" s="160"/>
      <c r="BB386" s="160"/>
      <c r="BC386" s="160"/>
      <c r="BD386" s="160"/>
      <c r="BS386" s="160"/>
      <c r="BT386" s="160"/>
      <c r="BU386" s="160"/>
      <c r="BV386" s="160"/>
      <c r="BX386" s="13"/>
    </row>
    <row r="387" spans="23:76" customFormat="1" x14ac:dyDescent="0.2">
      <c r="W387" s="627"/>
      <c r="X387" s="627"/>
      <c r="Y387" s="627"/>
      <c r="Z387" s="627"/>
      <c r="AA387" s="627"/>
      <c r="AB387" s="627"/>
      <c r="AC387" s="627"/>
      <c r="AD387" s="627"/>
      <c r="AE387" s="627"/>
      <c r="AF387" s="627"/>
      <c r="AG387" s="627"/>
      <c r="AH387" s="627"/>
      <c r="AI387" s="627"/>
      <c r="AJ387" s="627"/>
      <c r="AK387" s="627"/>
      <c r="AL387" s="627"/>
      <c r="AN387" s="160"/>
      <c r="AO387" s="160"/>
      <c r="AP387" s="160"/>
      <c r="AQ387" s="160"/>
      <c r="AR387" s="160"/>
      <c r="AS387" s="160"/>
      <c r="AT387" s="160"/>
      <c r="AU387" s="160"/>
      <c r="AV387" s="160"/>
      <c r="AW387" s="160"/>
      <c r="AX387" s="160"/>
      <c r="AY387" s="160"/>
      <c r="AZ387" s="160"/>
      <c r="BA387" s="160"/>
      <c r="BB387" s="160"/>
      <c r="BC387" s="160"/>
      <c r="BD387" s="160"/>
      <c r="BS387" s="160"/>
      <c r="BT387" s="160"/>
      <c r="BU387" s="160"/>
      <c r="BV387" s="160"/>
      <c r="BX387" s="13"/>
    </row>
    <row r="388" spans="23:76" customFormat="1" x14ac:dyDescent="0.2">
      <c r="W388" s="627"/>
      <c r="X388" s="627"/>
      <c r="Y388" s="627"/>
      <c r="Z388" s="627"/>
      <c r="AA388" s="627"/>
      <c r="AB388" s="627"/>
      <c r="AC388" s="627"/>
      <c r="AD388" s="627"/>
      <c r="AE388" s="627"/>
      <c r="AF388" s="627"/>
      <c r="AG388" s="627"/>
      <c r="AH388" s="627"/>
      <c r="AI388" s="627"/>
      <c r="AJ388" s="627"/>
      <c r="AK388" s="627"/>
      <c r="AL388" s="627"/>
      <c r="AN388" s="160"/>
      <c r="AO388" s="160"/>
      <c r="AP388" s="160"/>
      <c r="AQ388" s="160"/>
      <c r="AR388" s="160"/>
      <c r="AS388" s="160"/>
      <c r="AT388" s="160"/>
      <c r="AU388" s="160"/>
      <c r="AV388" s="160"/>
      <c r="AW388" s="160"/>
      <c r="AX388" s="160"/>
      <c r="AY388" s="160"/>
      <c r="AZ388" s="160"/>
      <c r="BA388" s="160"/>
      <c r="BB388" s="160"/>
      <c r="BC388" s="160"/>
      <c r="BD388" s="160"/>
      <c r="BS388" s="160"/>
      <c r="BT388" s="160"/>
      <c r="BU388" s="160"/>
      <c r="BV388" s="160"/>
      <c r="BX388" s="13"/>
    </row>
    <row r="389" spans="23:76" customFormat="1" x14ac:dyDescent="0.2">
      <c r="W389" s="627"/>
      <c r="X389" s="627"/>
      <c r="Y389" s="627"/>
      <c r="Z389" s="627"/>
      <c r="AA389" s="627"/>
      <c r="AB389" s="627"/>
      <c r="AC389" s="627"/>
      <c r="AD389" s="627"/>
      <c r="AE389" s="627"/>
      <c r="AF389" s="627"/>
      <c r="AG389" s="627"/>
      <c r="AH389" s="627"/>
      <c r="AI389" s="627"/>
      <c r="AJ389" s="627"/>
      <c r="AK389" s="627"/>
      <c r="AL389" s="627"/>
      <c r="AN389" s="160"/>
      <c r="AO389" s="160"/>
      <c r="AP389" s="160"/>
      <c r="AQ389" s="160"/>
      <c r="AR389" s="160"/>
      <c r="AS389" s="160"/>
      <c r="AT389" s="160"/>
      <c r="AU389" s="160"/>
      <c r="AV389" s="160"/>
      <c r="AW389" s="160"/>
      <c r="AX389" s="160"/>
      <c r="AY389" s="160"/>
      <c r="AZ389" s="160"/>
      <c r="BA389" s="160"/>
      <c r="BB389" s="160"/>
      <c r="BC389" s="160"/>
      <c r="BD389" s="160"/>
      <c r="BS389" s="160"/>
      <c r="BT389" s="160"/>
      <c r="BU389" s="160"/>
      <c r="BV389" s="160"/>
      <c r="BX389" s="13"/>
    </row>
    <row r="390" spans="23:76" customFormat="1" x14ac:dyDescent="0.2">
      <c r="W390" s="627"/>
      <c r="X390" s="627"/>
      <c r="Y390" s="627"/>
      <c r="Z390" s="627"/>
      <c r="AA390" s="627"/>
      <c r="AB390" s="627"/>
      <c r="AC390" s="627"/>
      <c r="AD390" s="627"/>
      <c r="AE390" s="627"/>
      <c r="AF390" s="627"/>
      <c r="AG390" s="627"/>
      <c r="AH390" s="627"/>
      <c r="AI390" s="627"/>
      <c r="AJ390" s="627"/>
      <c r="AK390" s="627"/>
      <c r="AL390" s="627"/>
      <c r="AN390" s="160"/>
      <c r="AO390" s="160"/>
      <c r="AP390" s="160"/>
      <c r="AQ390" s="160"/>
      <c r="AR390" s="160"/>
      <c r="AS390" s="160"/>
      <c r="AT390" s="160"/>
      <c r="AU390" s="160"/>
      <c r="AV390" s="160"/>
      <c r="AW390" s="160"/>
      <c r="AX390" s="160"/>
      <c r="AY390" s="160"/>
      <c r="AZ390" s="160"/>
      <c r="BA390" s="160"/>
      <c r="BB390" s="160"/>
      <c r="BC390" s="160"/>
      <c r="BD390" s="160"/>
      <c r="BS390" s="160"/>
      <c r="BT390" s="160"/>
      <c r="BU390" s="160"/>
      <c r="BV390" s="160"/>
      <c r="BX390" s="13"/>
    </row>
    <row r="391" spans="23:76" customFormat="1" x14ac:dyDescent="0.2">
      <c r="W391" s="627"/>
      <c r="X391" s="627"/>
      <c r="Y391" s="627"/>
      <c r="Z391" s="627"/>
      <c r="AA391" s="627"/>
      <c r="AB391" s="627"/>
      <c r="AC391" s="627"/>
      <c r="AD391" s="627"/>
      <c r="AE391" s="627"/>
      <c r="AF391" s="627"/>
      <c r="AG391" s="627"/>
      <c r="AH391" s="627"/>
      <c r="AI391" s="627"/>
      <c r="AJ391" s="627"/>
      <c r="AK391" s="627"/>
      <c r="AL391" s="627"/>
      <c r="AN391" s="160"/>
      <c r="AO391" s="160"/>
      <c r="AP391" s="160"/>
      <c r="AQ391" s="160"/>
      <c r="AR391" s="160"/>
      <c r="AS391" s="160"/>
      <c r="AT391" s="160"/>
      <c r="AU391" s="160"/>
      <c r="AV391" s="160"/>
      <c r="AW391" s="160"/>
      <c r="AX391" s="160"/>
      <c r="AY391" s="160"/>
      <c r="AZ391" s="160"/>
      <c r="BA391" s="160"/>
      <c r="BB391" s="160"/>
      <c r="BC391" s="160"/>
      <c r="BD391" s="160"/>
      <c r="BS391" s="160"/>
      <c r="BT391" s="160"/>
      <c r="BU391" s="160"/>
      <c r="BV391" s="160"/>
      <c r="BX391" s="13"/>
    </row>
    <row r="392" spans="23:76" customFormat="1" x14ac:dyDescent="0.2">
      <c r="W392" s="627"/>
      <c r="X392" s="627"/>
      <c r="Y392" s="627"/>
      <c r="Z392" s="627"/>
      <c r="AA392" s="627"/>
      <c r="AB392" s="627"/>
      <c r="AC392" s="627"/>
      <c r="AD392" s="627"/>
      <c r="AE392" s="627"/>
      <c r="AF392" s="627"/>
      <c r="AG392" s="627"/>
      <c r="AH392" s="627"/>
      <c r="AI392" s="627"/>
      <c r="AJ392" s="627"/>
      <c r="AK392" s="627"/>
      <c r="AL392" s="627"/>
      <c r="AN392" s="160"/>
      <c r="AO392" s="160"/>
      <c r="AP392" s="160"/>
      <c r="AQ392" s="160"/>
      <c r="AR392" s="160"/>
      <c r="AS392" s="160"/>
      <c r="AT392" s="160"/>
      <c r="AU392" s="160"/>
      <c r="AV392" s="160"/>
      <c r="AW392" s="160"/>
      <c r="AX392" s="160"/>
      <c r="AY392" s="160"/>
      <c r="AZ392" s="160"/>
      <c r="BA392" s="160"/>
      <c r="BB392" s="160"/>
      <c r="BC392" s="160"/>
      <c r="BD392" s="160"/>
      <c r="BS392" s="160"/>
      <c r="BT392" s="160"/>
      <c r="BU392" s="160"/>
      <c r="BV392" s="160"/>
      <c r="BX392" s="13"/>
    </row>
    <row r="393" spans="23:76" customFormat="1" x14ac:dyDescent="0.2">
      <c r="W393" s="627"/>
      <c r="X393" s="627"/>
      <c r="Y393" s="627"/>
      <c r="Z393" s="627"/>
      <c r="AA393" s="627"/>
      <c r="AB393" s="627"/>
      <c r="AC393" s="627"/>
      <c r="AD393" s="627"/>
      <c r="AE393" s="627"/>
      <c r="AF393" s="627"/>
      <c r="AG393" s="627"/>
      <c r="AH393" s="627"/>
      <c r="AI393" s="627"/>
      <c r="AJ393" s="627"/>
      <c r="AK393" s="627"/>
      <c r="AL393" s="627"/>
      <c r="AN393" s="160"/>
      <c r="AO393" s="160"/>
      <c r="AP393" s="160"/>
      <c r="AQ393" s="160"/>
      <c r="AR393" s="160"/>
      <c r="AS393" s="160"/>
      <c r="AT393" s="160"/>
      <c r="AU393" s="160"/>
      <c r="AV393" s="160"/>
      <c r="AW393" s="160"/>
      <c r="AX393" s="160"/>
      <c r="AY393" s="160"/>
      <c r="AZ393" s="160"/>
      <c r="BA393" s="160"/>
      <c r="BB393" s="160"/>
      <c r="BC393" s="160"/>
      <c r="BD393" s="160"/>
      <c r="BS393" s="160"/>
      <c r="BT393" s="160"/>
      <c r="BU393" s="160"/>
      <c r="BV393" s="160"/>
      <c r="BX393" s="13"/>
    </row>
    <row r="394" spans="23:76" customFormat="1" x14ac:dyDescent="0.2">
      <c r="W394" s="627"/>
      <c r="X394" s="627"/>
      <c r="Y394" s="627"/>
      <c r="Z394" s="627"/>
      <c r="AA394" s="627"/>
      <c r="AB394" s="627"/>
      <c r="AC394" s="627"/>
      <c r="AD394" s="627"/>
      <c r="AE394" s="627"/>
      <c r="AF394" s="627"/>
      <c r="AG394" s="627"/>
      <c r="AH394" s="627"/>
      <c r="AI394" s="627"/>
      <c r="AJ394" s="627"/>
      <c r="AK394" s="627"/>
      <c r="AL394" s="627"/>
      <c r="AN394" s="160"/>
      <c r="AO394" s="160"/>
      <c r="AP394" s="160"/>
      <c r="AQ394" s="160"/>
      <c r="AR394" s="160"/>
      <c r="AS394" s="160"/>
      <c r="AT394" s="160"/>
      <c r="AU394" s="160"/>
      <c r="AV394" s="160"/>
      <c r="AW394" s="160"/>
      <c r="AX394" s="160"/>
      <c r="AY394" s="160"/>
      <c r="AZ394" s="160"/>
      <c r="BA394" s="160"/>
      <c r="BB394" s="160"/>
      <c r="BC394" s="160"/>
      <c r="BD394" s="160"/>
      <c r="BS394" s="160"/>
      <c r="BT394" s="160"/>
      <c r="BU394" s="160"/>
      <c r="BV394" s="160"/>
      <c r="BX394" s="13"/>
    </row>
    <row r="395" spans="23:76" customFormat="1" x14ac:dyDescent="0.2">
      <c r="W395" s="627"/>
      <c r="X395" s="627"/>
      <c r="Y395" s="627"/>
      <c r="Z395" s="627"/>
      <c r="AA395" s="627"/>
      <c r="AB395" s="627"/>
      <c r="AC395" s="627"/>
      <c r="AD395" s="627"/>
      <c r="AE395" s="627"/>
      <c r="AF395" s="627"/>
      <c r="AG395" s="627"/>
      <c r="AH395" s="627"/>
      <c r="AI395" s="627"/>
      <c r="AJ395" s="627"/>
      <c r="AK395" s="627"/>
      <c r="AL395" s="627"/>
      <c r="AN395" s="160"/>
      <c r="AO395" s="160"/>
      <c r="AP395" s="160"/>
      <c r="AQ395" s="160"/>
      <c r="AR395" s="160"/>
      <c r="AS395" s="160"/>
      <c r="AT395" s="160"/>
      <c r="AU395" s="160"/>
      <c r="AV395" s="160"/>
      <c r="AW395" s="160"/>
      <c r="AX395" s="160"/>
      <c r="AY395" s="160"/>
      <c r="AZ395" s="160"/>
      <c r="BA395" s="160"/>
      <c r="BB395" s="160"/>
      <c r="BC395" s="160"/>
      <c r="BD395" s="160"/>
      <c r="BS395" s="160"/>
      <c r="BT395" s="160"/>
      <c r="BU395" s="160"/>
      <c r="BV395" s="160"/>
      <c r="BX395" s="13"/>
    </row>
    <row r="396" spans="23:76" customFormat="1" x14ac:dyDescent="0.2">
      <c r="W396" s="627"/>
      <c r="X396" s="627"/>
      <c r="Y396" s="627"/>
      <c r="Z396" s="627"/>
      <c r="AA396" s="627"/>
      <c r="AB396" s="627"/>
      <c r="AC396" s="627"/>
      <c r="AD396" s="627"/>
      <c r="AE396" s="627"/>
      <c r="AF396" s="627"/>
      <c r="AG396" s="627"/>
      <c r="AH396" s="627"/>
      <c r="AI396" s="627"/>
      <c r="AJ396" s="627"/>
      <c r="AK396" s="627"/>
      <c r="AL396" s="627"/>
      <c r="AN396" s="160"/>
      <c r="AO396" s="160"/>
      <c r="AP396" s="160"/>
      <c r="AQ396" s="160"/>
      <c r="AR396" s="160"/>
      <c r="AS396" s="160"/>
      <c r="AT396" s="160"/>
      <c r="AU396" s="160"/>
      <c r="AV396" s="160"/>
      <c r="AW396" s="160"/>
      <c r="AX396" s="160"/>
      <c r="AY396" s="160"/>
      <c r="AZ396" s="160"/>
      <c r="BA396" s="160"/>
      <c r="BB396" s="160"/>
      <c r="BC396" s="160"/>
      <c r="BD396" s="160"/>
      <c r="BS396" s="160"/>
      <c r="BT396" s="160"/>
      <c r="BU396" s="160"/>
      <c r="BV396" s="160"/>
      <c r="BX396" s="13"/>
    </row>
    <row r="397" spans="23:76" customFormat="1" x14ac:dyDescent="0.2">
      <c r="W397" s="627"/>
      <c r="X397" s="627"/>
      <c r="Y397" s="627"/>
      <c r="Z397" s="627"/>
      <c r="AA397" s="627"/>
      <c r="AB397" s="627"/>
      <c r="AC397" s="627"/>
      <c r="AD397" s="627"/>
      <c r="AE397" s="627"/>
      <c r="AF397" s="627"/>
      <c r="AG397" s="627"/>
      <c r="AH397" s="627"/>
      <c r="AI397" s="627"/>
      <c r="AJ397" s="627"/>
      <c r="AK397" s="627"/>
      <c r="AL397" s="627"/>
      <c r="AN397" s="160"/>
      <c r="AO397" s="160"/>
      <c r="AP397" s="160"/>
      <c r="AQ397" s="160"/>
      <c r="AR397" s="160"/>
      <c r="AS397" s="160"/>
      <c r="AT397" s="160"/>
      <c r="AU397" s="160"/>
      <c r="AV397" s="160"/>
      <c r="AW397" s="160"/>
      <c r="AX397" s="160"/>
      <c r="AY397" s="160"/>
      <c r="AZ397" s="160"/>
      <c r="BA397" s="160"/>
      <c r="BB397" s="160"/>
      <c r="BC397" s="160"/>
      <c r="BD397" s="160"/>
      <c r="BS397" s="160"/>
      <c r="BT397" s="160"/>
      <c r="BU397" s="160"/>
      <c r="BV397" s="160"/>
      <c r="BX397" s="13"/>
    </row>
    <row r="398" spans="23:76" customFormat="1" x14ac:dyDescent="0.2">
      <c r="W398" s="627"/>
      <c r="X398" s="627"/>
      <c r="Y398" s="627"/>
      <c r="Z398" s="627"/>
      <c r="AA398" s="627"/>
      <c r="AB398" s="627"/>
      <c r="AC398" s="627"/>
      <c r="AD398" s="627"/>
      <c r="AE398" s="627"/>
      <c r="AF398" s="627"/>
      <c r="AG398" s="627"/>
      <c r="AH398" s="627"/>
      <c r="AI398" s="627"/>
      <c r="AJ398" s="627"/>
      <c r="AK398" s="627"/>
      <c r="AL398" s="627"/>
      <c r="AN398" s="160"/>
      <c r="AO398" s="160"/>
      <c r="AP398" s="160"/>
      <c r="AQ398" s="160"/>
      <c r="AR398" s="160"/>
      <c r="AS398" s="160"/>
      <c r="AT398" s="160"/>
      <c r="AU398" s="160"/>
      <c r="AV398" s="160"/>
      <c r="AW398" s="160"/>
      <c r="AX398" s="160"/>
      <c r="AY398" s="160"/>
      <c r="AZ398" s="160"/>
      <c r="BA398" s="160"/>
      <c r="BB398" s="160"/>
      <c r="BC398" s="160"/>
      <c r="BD398" s="160"/>
      <c r="BS398" s="160"/>
      <c r="BT398" s="160"/>
      <c r="BU398" s="160"/>
      <c r="BV398" s="160"/>
      <c r="BX398" s="13"/>
    </row>
    <row r="399" spans="23:76" customFormat="1" x14ac:dyDescent="0.2">
      <c r="W399" s="627"/>
      <c r="X399" s="627"/>
      <c r="Y399" s="627"/>
      <c r="Z399" s="627"/>
      <c r="AA399" s="627"/>
      <c r="AB399" s="627"/>
      <c r="AC399" s="627"/>
      <c r="AD399" s="627"/>
      <c r="AE399" s="627"/>
      <c r="AF399" s="627"/>
      <c r="AG399" s="627"/>
      <c r="AH399" s="627"/>
      <c r="AI399" s="627"/>
      <c r="AJ399" s="627"/>
      <c r="AK399" s="627"/>
      <c r="AL399" s="627"/>
      <c r="AN399" s="160"/>
      <c r="AO399" s="160"/>
      <c r="AP399" s="160"/>
      <c r="AQ399" s="160"/>
      <c r="AR399" s="160"/>
      <c r="AS399" s="160"/>
      <c r="AT399" s="160"/>
      <c r="AU399" s="160"/>
      <c r="AV399" s="160"/>
      <c r="AW399" s="160"/>
      <c r="AX399" s="160"/>
      <c r="AY399" s="160"/>
      <c r="AZ399" s="160"/>
      <c r="BA399" s="160"/>
      <c r="BB399" s="160"/>
      <c r="BC399" s="160"/>
      <c r="BD399" s="160"/>
      <c r="BS399" s="160"/>
      <c r="BT399" s="160"/>
      <c r="BU399" s="160"/>
      <c r="BV399" s="160"/>
      <c r="BX399" s="13"/>
    </row>
    <row r="400" spans="23:76" customFormat="1" x14ac:dyDescent="0.2">
      <c r="W400" s="627"/>
      <c r="X400" s="627"/>
      <c r="Y400" s="627"/>
      <c r="Z400" s="627"/>
      <c r="AA400" s="627"/>
      <c r="AB400" s="627"/>
      <c r="AC400" s="627"/>
      <c r="AD400" s="627"/>
      <c r="AE400" s="627"/>
      <c r="AF400" s="627"/>
      <c r="AG400" s="627"/>
      <c r="AH400" s="627"/>
      <c r="AI400" s="627"/>
      <c r="AJ400" s="627"/>
      <c r="AK400" s="627"/>
      <c r="AL400" s="627"/>
      <c r="AN400" s="160"/>
      <c r="AO400" s="160"/>
      <c r="AP400" s="160"/>
      <c r="AQ400" s="160"/>
      <c r="AR400" s="160"/>
      <c r="AS400" s="160"/>
      <c r="AT400" s="160"/>
      <c r="AU400" s="160"/>
      <c r="AV400" s="160"/>
      <c r="AW400" s="160"/>
      <c r="AX400" s="160"/>
      <c r="AY400" s="160"/>
      <c r="AZ400" s="160"/>
      <c r="BA400" s="160"/>
      <c r="BB400" s="160"/>
      <c r="BC400" s="160"/>
      <c r="BD400" s="160"/>
      <c r="BS400" s="160"/>
      <c r="BT400" s="160"/>
      <c r="BU400" s="160"/>
      <c r="BV400" s="160"/>
      <c r="BX400" s="13"/>
    </row>
    <row r="401" spans="23:76" customFormat="1" x14ac:dyDescent="0.2">
      <c r="W401" s="627"/>
      <c r="X401" s="627"/>
      <c r="Y401" s="627"/>
      <c r="Z401" s="627"/>
      <c r="AA401" s="627"/>
      <c r="AB401" s="627"/>
      <c r="AC401" s="627"/>
      <c r="AD401" s="627"/>
      <c r="AE401" s="627"/>
      <c r="AF401" s="627"/>
      <c r="AG401" s="627"/>
      <c r="AH401" s="627"/>
      <c r="AI401" s="627"/>
      <c r="AJ401" s="627"/>
      <c r="AK401" s="627"/>
      <c r="AL401" s="627"/>
      <c r="AN401" s="160"/>
      <c r="AO401" s="160"/>
      <c r="AP401" s="160"/>
      <c r="AQ401" s="160"/>
      <c r="AR401" s="160"/>
      <c r="AS401" s="160"/>
      <c r="AT401" s="160"/>
      <c r="AU401" s="160"/>
      <c r="AV401" s="160"/>
      <c r="AW401" s="160"/>
      <c r="AX401" s="160"/>
      <c r="AY401" s="160"/>
      <c r="AZ401" s="160"/>
      <c r="BA401" s="160"/>
      <c r="BB401" s="160"/>
      <c r="BC401" s="160"/>
      <c r="BD401" s="160"/>
      <c r="BS401" s="160"/>
      <c r="BT401" s="160"/>
      <c r="BU401" s="160"/>
      <c r="BV401" s="160"/>
      <c r="BX401" s="13"/>
    </row>
    <row r="402" spans="23:76" customFormat="1" x14ac:dyDescent="0.2">
      <c r="W402" s="627"/>
      <c r="X402" s="627"/>
      <c r="Y402" s="627"/>
      <c r="Z402" s="627"/>
      <c r="AA402" s="627"/>
      <c r="AB402" s="627"/>
      <c r="AC402" s="627"/>
      <c r="AD402" s="627"/>
      <c r="AE402" s="627"/>
      <c r="AF402" s="627"/>
      <c r="AG402" s="627"/>
      <c r="AH402" s="627"/>
      <c r="AI402" s="627"/>
      <c r="AJ402" s="627"/>
      <c r="AK402" s="627"/>
      <c r="AL402" s="627"/>
      <c r="AN402" s="160"/>
      <c r="AO402" s="160"/>
      <c r="AP402" s="160"/>
      <c r="AQ402" s="160"/>
      <c r="AR402" s="160"/>
      <c r="AS402" s="160"/>
      <c r="AT402" s="160"/>
      <c r="AU402" s="160"/>
      <c r="AV402" s="160"/>
      <c r="AW402" s="160"/>
      <c r="AX402" s="160"/>
      <c r="AY402" s="160"/>
      <c r="AZ402" s="160"/>
      <c r="BA402" s="160"/>
      <c r="BB402" s="160"/>
      <c r="BC402" s="160"/>
      <c r="BD402" s="160"/>
      <c r="BS402" s="160"/>
      <c r="BT402" s="160"/>
      <c r="BU402" s="160"/>
      <c r="BV402" s="160"/>
      <c r="BX402" s="13"/>
    </row>
    <row r="403" spans="23:76" customFormat="1" x14ac:dyDescent="0.2">
      <c r="W403" s="627"/>
      <c r="X403" s="627"/>
      <c r="Y403" s="627"/>
      <c r="Z403" s="627"/>
      <c r="AA403" s="627"/>
      <c r="AB403" s="627"/>
      <c r="AC403" s="627"/>
      <c r="AD403" s="627"/>
      <c r="AE403" s="627"/>
      <c r="AF403" s="627"/>
      <c r="AG403" s="627"/>
      <c r="AH403" s="627"/>
      <c r="AI403" s="627"/>
      <c r="AJ403" s="627"/>
      <c r="AK403" s="627"/>
      <c r="AL403" s="627"/>
      <c r="AN403" s="160"/>
      <c r="AO403" s="160"/>
      <c r="AP403" s="160"/>
      <c r="AQ403" s="160"/>
      <c r="AR403" s="160"/>
      <c r="AS403" s="160"/>
      <c r="AT403" s="160"/>
      <c r="AU403" s="160"/>
      <c r="AV403" s="160"/>
      <c r="AW403" s="160"/>
      <c r="AX403" s="160"/>
      <c r="AY403" s="160"/>
      <c r="AZ403" s="160"/>
      <c r="BA403" s="160"/>
      <c r="BB403" s="160"/>
      <c r="BC403" s="160"/>
      <c r="BD403" s="160"/>
      <c r="BS403" s="160"/>
      <c r="BT403" s="160"/>
      <c r="BU403" s="160"/>
      <c r="BV403" s="160"/>
      <c r="BX403" s="13"/>
    </row>
    <row r="404" spans="23:76" customFormat="1" x14ac:dyDescent="0.2">
      <c r="W404" s="627"/>
      <c r="X404" s="627"/>
      <c r="Y404" s="627"/>
      <c r="Z404" s="627"/>
      <c r="AA404" s="627"/>
      <c r="AB404" s="627"/>
      <c r="AC404" s="627"/>
      <c r="AD404" s="627"/>
      <c r="AE404" s="627"/>
      <c r="AF404" s="627"/>
      <c r="AG404" s="627"/>
      <c r="AH404" s="627"/>
      <c r="AI404" s="627"/>
      <c r="AJ404" s="627"/>
      <c r="AK404" s="627"/>
      <c r="AL404" s="627"/>
      <c r="AN404" s="160"/>
      <c r="AO404" s="160"/>
      <c r="AP404" s="160"/>
      <c r="AQ404" s="160"/>
      <c r="AR404" s="160"/>
      <c r="AS404" s="160"/>
      <c r="AT404" s="160"/>
      <c r="AU404" s="160"/>
      <c r="AV404" s="160"/>
      <c r="AW404" s="160"/>
      <c r="AX404" s="160"/>
      <c r="AY404" s="160"/>
      <c r="AZ404" s="160"/>
      <c r="BA404" s="160"/>
      <c r="BB404" s="160"/>
      <c r="BC404" s="160"/>
      <c r="BD404" s="160"/>
      <c r="BS404" s="160"/>
      <c r="BT404" s="160"/>
      <c r="BU404" s="160"/>
      <c r="BV404" s="160"/>
      <c r="BX404" s="13"/>
    </row>
    <row r="405" spans="23:76" customFormat="1" x14ac:dyDescent="0.2">
      <c r="W405" s="627"/>
      <c r="X405" s="627"/>
      <c r="Y405" s="627"/>
      <c r="Z405" s="627"/>
      <c r="AA405" s="627"/>
      <c r="AB405" s="627"/>
      <c r="AC405" s="627"/>
      <c r="AD405" s="627"/>
      <c r="AE405" s="627"/>
      <c r="AF405" s="627"/>
      <c r="AG405" s="627"/>
      <c r="AH405" s="627"/>
      <c r="AI405" s="627"/>
      <c r="AJ405" s="627"/>
      <c r="AK405" s="627"/>
      <c r="AL405" s="627"/>
      <c r="AN405" s="160"/>
      <c r="AO405" s="160"/>
      <c r="AP405" s="160"/>
      <c r="AQ405" s="160"/>
      <c r="AR405" s="160"/>
      <c r="AS405" s="160"/>
      <c r="AT405" s="160"/>
      <c r="AU405" s="160"/>
      <c r="AV405" s="160"/>
      <c r="AW405" s="160"/>
      <c r="AX405" s="160"/>
      <c r="AY405" s="160"/>
      <c r="AZ405" s="160"/>
      <c r="BA405" s="160"/>
      <c r="BB405" s="160"/>
      <c r="BC405" s="160"/>
      <c r="BD405" s="160"/>
      <c r="BS405" s="160"/>
      <c r="BT405" s="160"/>
      <c r="BU405" s="160"/>
      <c r="BV405" s="160"/>
      <c r="BX405" s="13"/>
    </row>
    <row r="406" spans="23:76" customFormat="1" x14ac:dyDescent="0.2">
      <c r="W406" s="627"/>
      <c r="X406" s="627"/>
      <c r="Y406" s="627"/>
      <c r="Z406" s="627"/>
      <c r="AA406" s="627"/>
      <c r="AB406" s="627"/>
      <c r="AC406" s="627"/>
      <c r="AD406" s="627"/>
      <c r="AE406" s="627"/>
      <c r="AF406" s="627"/>
      <c r="AG406" s="627"/>
      <c r="AH406" s="627"/>
      <c r="AI406" s="627"/>
      <c r="AJ406" s="627"/>
      <c r="AK406" s="627"/>
      <c r="AL406" s="627"/>
      <c r="AN406" s="160"/>
      <c r="AO406" s="160"/>
      <c r="AP406" s="160"/>
      <c r="AQ406" s="160"/>
      <c r="AR406" s="160"/>
      <c r="AS406" s="160"/>
      <c r="AT406" s="160"/>
      <c r="AU406" s="160"/>
      <c r="AV406" s="160"/>
      <c r="AW406" s="160"/>
      <c r="AX406" s="160"/>
      <c r="AY406" s="160"/>
      <c r="AZ406" s="160"/>
      <c r="BA406" s="160"/>
      <c r="BB406" s="160"/>
      <c r="BC406" s="160"/>
      <c r="BD406" s="160"/>
      <c r="BS406" s="160"/>
      <c r="BT406" s="160"/>
      <c r="BU406" s="160"/>
      <c r="BV406" s="160"/>
      <c r="BX406" s="13"/>
    </row>
    <row r="407" spans="23:76" customFormat="1" x14ac:dyDescent="0.2">
      <c r="W407" s="627"/>
      <c r="X407" s="627"/>
      <c r="Y407" s="627"/>
      <c r="Z407" s="627"/>
      <c r="AA407" s="627"/>
      <c r="AB407" s="627"/>
      <c r="AC407" s="627"/>
      <c r="AD407" s="627"/>
      <c r="AE407" s="627"/>
      <c r="AF407" s="627"/>
      <c r="AG407" s="627"/>
      <c r="AH407" s="627"/>
      <c r="AI407" s="627"/>
      <c r="AJ407" s="627"/>
      <c r="AK407" s="627"/>
      <c r="AL407" s="627"/>
      <c r="AN407" s="160"/>
      <c r="AO407" s="160"/>
      <c r="AP407" s="160"/>
      <c r="AQ407" s="160"/>
      <c r="AR407" s="160"/>
      <c r="AS407" s="160"/>
      <c r="AT407" s="160"/>
      <c r="AU407" s="160"/>
      <c r="AV407" s="160"/>
      <c r="AW407" s="160"/>
      <c r="AX407" s="160"/>
      <c r="AY407" s="160"/>
      <c r="AZ407" s="160"/>
      <c r="BA407" s="160"/>
      <c r="BB407" s="160"/>
      <c r="BC407" s="160"/>
      <c r="BD407" s="160"/>
      <c r="BS407" s="160"/>
      <c r="BT407" s="160"/>
      <c r="BU407" s="160"/>
      <c r="BV407" s="160"/>
      <c r="BX407" s="13"/>
    </row>
    <row r="408" spans="23:76" customFormat="1" x14ac:dyDescent="0.2">
      <c r="W408" s="627"/>
      <c r="X408" s="627"/>
      <c r="Y408" s="627"/>
      <c r="Z408" s="627"/>
      <c r="AA408" s="627"/>
      <c r="AB408" s="627"/>
      <c r="AC408" s="627"/>
      <c r="AD408" s="627"/>
      <c r="AE408" s="627"/>
      <c r="AF408" s="627"/>
      <c r="AG408" s="627"/>
      <c r="AH408" s="627"/>
      <c r="AI408" s="627"/>
      <c r="AJ408" s="627"/>
      <c r="AK408" s="627"/>
      <c r="AL408" s="627"/>
      <c r="AN408" s="160"/>
      <c r="AO408" s="160"/>
      <c r="AP408" s="160"/>
      <c r="AQ408" s="160"/>
      <c r="AR408" s="160"/>
      <c r="AS408" s="160"/>
      <c r="AT408" s="160"/>
      <c r="AU408" s="160"/>
      <c r="AV408" s="160"/>
      <c r="AW408" s="160"/>
      <c r="AX408" s="160"/>
      <c r="AY408" s="160"/>
      <c r="AZ408" s="160"/>
      <c r="BA408" s="160"/>
      <c r="BB408" s="160"/>
      <c r="BC408" s="160"/>
      <c r="BD408" s="160"/>
      <c r="BS408" s="160"/>
      <c r="BT408" s="160"/>
      <c r="BU408" s="160"/>
      <c r="BV408" s="160"/>
      <c r="BX408" s="13"/>
    </row>
    <row r="409" spans="23:76" customFormat="1" x14ac:dyDescent="0.2">
      <c r="W409" s="627"/>
      <c r="X409" s="627"/>
      <c r="Y409" s="627"/>
      <c r="Z409" s="627"/>
      <c r="AA409" s="627"/>
      <c r="AB409" s="627"/>
      <c r="AC409" s="627"/>
      <c r="AD409" s="627"/>
      <c r="AE409" s="627"/>
      <c r="AF409" s="627"/>
      <c r="AG409" s="627"/>
      <c r="AH409" s="627"/>
      <c r="AI409" s="627"/>
      <c r="AJ409" s="627"/>
      <c r="AK409" s="627"/>
      <c r="AL409" s="627"/>
      <c r="AN409" s="160"/>
      <c r="AO409" s="160"/>
      <c r="AP409" s="160"/>
      <c r="AQ409" s="160"/>
      <c r="AR409" s="160"/>
      <c r="AS409" s="160"/>
      <c r="AT409" s="160"/>
      <c r="AU409" s="160"/>
      <c r="AV409" s="160"/>
      <c r="AW409" s="160"/>
      <c r="AX409" s="160"/>
      <c r="AY409" s="160"/>
      <c r="AZ409" s="160"/>
      <c r="BA409" s="160"/>
      <c r="BB409" s="160"/>
      <c r="BC409" s="160"/>
      <c r="BD409" s="160"/>
      <c r="BS409" s="160"/>
      <c r="BT409" s="160"/>
      <c r="BU409" s="160"/>
      <c r="BV409" s="160"/>
      <c r="BX409" s="13"/>
    </row>
    <row r="410" spans="23:76" customFormat="1" x14ac:dyDescent="0.2">
      <c r="W410" s="627"/>
      <c r="X410" s="627"/>
      <c r="Y410" s="627"/>
      <c r="Z410" s="627"/>
      <c r="AA410" s="627"/>
      <c r="AB410" s="627"/>
      <c r="AC410" s="627"/>
      <c r="AD410" s="627"/>
      <c r="AE410" s="627"/>
      <c r="AF410" s="627"/>
      <c r="AG410" s="627"/>
      <c r="AH410" s="627"/>
      <c r="AI410" s="627"/>
      <c r="AJ410" s="627"/>
      <c r="AK410" s="627"/>
      <c r="AL410" s="627"/>
      <c r="AN410" s="160"/>
      <c r="AO410" s="160"/>
      <c r="AP410" s="160"/>
      <c r="AQ410" s="160"/>
      <c r="AR410" s="160"/>
      <c r="AS410" s="160"/>
      <c r="AT410" s="160"/>
      <c r="AU410" s="160"/>
      <c r="AV410" s="160"/>
      <c r="AW410" s="160"/>
      <c r="AX410" s="160"/>
      <c r="AY410" s="160"/>
      <c r="AZ410" s="160"/>
      <c r="BA410" s="160"/>
      <c r="BB410" s="160"/>
      <c r="BC410" s="160"/>
      <c r="BD410" s="160"/>
      <c r="BS410" s="160"/>
      <c r="BT410" s="160"/>
      <c r="BU410" s="160"/>
      <c r="BV410" s="160"/>
      <c r="BX410" s="13"/>
    </row>
    <row r="411" spans="23:76" customFormat="1" x14ac:dyDescent="0.2">
      <c r="W411" s="627"/>
      <c r="X411" s="627"/>
      <c r="Y411" s="627"/>
      <c r="Z411" s="627"/>
      <c r="AA411" s="627"/>
      <c r="AB411" s="627"/>
      <c r="AC411" s="627"/>
      <c r="AD411" s="627"/>
      <c r="AE411" s="627"/>
      <c r="AF411" s="627"/>
      <c r="AG411" s="627"/>
      <c r="AH411" s="627"/>
      <c r="AI411" s="627"/>
      <c r="AJ411" s="627"/>
      <c r="AK411" s="627"/>
      <c r="AL411" s="627"/>
      <c r="AN411" s="160"/>
      <c r="AO411" s="160"/>
      <c r="AP411" s="160"/>
      <c r="AQ411" s="160"/>
      <c r="AR411" s="160"/>
      <c r="AS411" s="160"/>
      <c r="AT411" s="160"/>
      <c r="AU411" s="160"/>
      <c r="AV411" s="160"/>
      <c r="AW411" s="160"/>
      <c r="AX411" s="160"/>
      <c r="AY411" s="160"/>
      <c r="AZ411" s="160"/>
      <c r="BA411" s="160"/>
      <c r="BB411" s="160"/>
      <c r="BC411" s="160"/>
      <c r="BD411" s="160"/>
      <c r="BS411" s="160"/>
      <c r="BT411" s="160"/>
      <c r="BU411" s="160"/>
      <c r="BV411" s="160"/>
      <c r="BX411" s="13"/>
    </row>
    <row r="412" spans="23:76" customFormat="1" x14ac:dyDescent="0.2">
      <c r="W412" s="627"/>
      <c r="X412" s="627"/>
      <c r="Y412" s="627"/>
      <c r="Z412" s="627"/>
      <c r="AA412" s="627"/>
      <c r="AB412" s="627"/>
      <c r="AC412" s="627"/>
      <c r="AD412" s="627"/>
      <c r="AE412" s="627"/>
      <c r="AF412" s="627"/>
      <c r="AG412" s="627"/>
      <c r="AH412" s="627"/>
      <c r="AI412" s="627"/>
      <c r="AJ412" s="627"/>
      <c r="AK412" s="627"/>
      <c r="AL412" s="627"/>
      <c r="AN412" s="160"/>
      <c r="AO412" s="160"/>
      <c r="AP412" s="160"/>
      <c r="AQ412" s="160"/>
      <c r="AR412" s="160"/>
      <c r="AS412" s="160"/>
      <c r="AT412" s="160"/>
      <c r="AU412" s="160"/>
      <c r="AV412" s="160"/>
      <c r="AW412" s="160"/>
      <c r="AX412" s="160"/>
      <c r="AY412" s="160"/>
      <c r="AZ412" s="160"/>
      <c r="BA412" s="160"/>
      <c r="BB412" s="160"/>
      <c r="BC412" s="160"/>
      <c r="BD412" s="160"/>
      <c r="BS412" s="160"/>
      <c r="BT412" s="160"/>
      <c r="BU412" s="160"/>
      <c r="BV412" s="160"/>
      <c r="BX412" s="13"/>
    </row>
    <row r="413" spans="23:76" customFormat="1" x14ac:dyDescent="0.2">
      <c r="W413" s="627"/>
      <c r="X413" s="627"/>
      <c r="Y413" s="627"/>
      <c r="Z413" s="627"/>
      <c r="AA413" s="627"/>
      <c r="AB413" s="627"/>
      <c r="AC413" s="627"/>
      <c r="AD413" s="627"/>
      <c r="AE413" s="627"/>
      <c r="AF413" s="627"/>
      <c r="AG413" s="627"/>
      <c r="AH413" s="627"/>
      <c r="AI413" s="627"/>
      <c r="AJ413" s="627"/>
      <c r="AK413" s="627"/>
      <c r="AL413" s="627"/>
      <c r="AN413" s="160"/>
      <c r="AO413" s="160"/>
      <c r="AP413" s="160"/>
      <c r="AQ413" s="160"/>
      <c r="AR413" s="160"/>
      <c r="AS413" s="160"/>
      <c r="AT413" s="160"/>
      <c r="AU413" s="160"/>
      <c r="AV413" s="160"/>
      <c r="AW413" s="160"/>
      <c r="AX413" s="160"/>
      <c r="AY413" s="160"/>
      <c r="AZ413" s="160"/>
      <c r="BA413" s="160"/>
      <c r="BB413" s="160"/>
      <c r="BC413" s="160"/>
      <c r="BD413" s="160"/>
      <c r="BS413" s="160"/>
      <c r="BT413" s="160"/>
      <c r="BU413" s="160"/>
      <c r="BV413" s="160"/>
      <c r="BX413" s="13"/>
    </row>
    <row r="414" spans="23:76" customFormat="1" x14ac:dyDescent="0.2">
      <c r="W414" s="627"/>
      <c r="X414" s="627"/>
      <c r="Y414" s="627"/>
      <c r="Z414" s="627"/>
      <c r="AA414" s="627"/>
      <c r="AB414" s="627"/>
      <c r="AC414" s="627"/>
      <c r="AD414" s="627"/>
      <c r="AE414" s="627"/>
      <c r="AF414" s="627"/>
      <c r="AG414" s="627"/>
      <c r="AH414" s="627"/>
      <c r="AI414" s="627"/>
      <c r="AJ414" s="627"/>
      <c r="AK414" s="627"/>
      <c r="AL414" s="627"/>
      <c r="AN414" s="160"/>
      <c r="AO414" s="160"/>
      <c r="AP414" s="160"/>
      <c r="AQ414" s="160"/>
      <c r="AR414" s="160"/>
      <c r="AS414" s="160"/>
      <c r="AT414" s="160"/>
      <c r="AU414" s="160"/>
      <c r="AV414" s="160"/>
      <c r="AW414" s="160"/>
      <c r="AX414" s="160"/>
      <c r="AY414" s="160"/>
      <c r="AZ414" s="160"/>
      <c r="BA414" s="160"/>
      <c r="BB414" s="160"/>
      <c r="BC414" s="160"/>
      <c r="BD414" s="160"/>
      <c r="BS414" s="160"/>
      <c r="BT414" s="160"/>
      <c r="BU414" s="160"/>
      <c r="BV414" s="160"/>
      <c r="BX414" s="13"/>
    </row>
    <row r="415" spans="23:76" customFormat="1" x14ac:dyDescent="0.2">
      <c r="W415" s="627"/>
      <c r="X415" s="627"/>
      <c r="Y415" s="627"/>
      <c r="Z415" s="627"/>
      <c r="AA415" s="627"/>
      <c r="AB415" s="627"/>
      <c r="AC415" s="627"/>
      <c r="AD415" s="627"/>
      <c r="AE415" s="627"/>
      <c r="AF415" s="627"/>
      <c r="AG415" s="627"/>
      <c r="AH415" s="627"/>
      <c r="AI415" s="627"/>
      <c r="AJ415" s="627"/>
      <c r="AK415" s="627"/>
      <c r="AL415" s="627"/>
      <c r="AN415" s="160"/>
      <c r="AO415" s="160"/>
      <c r="AP415" s="160"/>
      <c r="AQ415" s="160"/>
      <c r="AR415" s="160"/>
      <c r="AS415" s="160"/>
      <c r="AT415" s="160"/>
      <c r="AU415" s="160"/>
      <c r="AV415" s="160"/>
      <c r="AW415" s="160"/>
      <c r="AX415" s="160"/>
      <c r="AY415" s="160"/>
      <c r="AZ415" s="160"/>
      <c r="BA415" s="160"/>
      <c r="BB415" s="160"/>
      <c r="BC415" s="160"/>
      <c r="BD415" s="160"/>
      <c r="BS415" s="160"/>
      <c r="BT415" s="160"/>
      <c r="BU415" s="160"/>
      <c r="BV415" s="160"/>
      <c r="BX415" s="13"/>
    </row>
    <row r="416" spans="23:76" customFormat="1" x14ac:dyDescent="0.2">
      <c r="W416" s="627"/>
      <c r="X416" s="627"/>
      <c r="Y416" s="627"/>
      <c r="Z416" s="627"/>
      <c r="AA416" s="627"/>
      <c r="AB416" s="627"/>
      <c r="AC416" s="627"/>
      <c r="AD416" s="627"/>
      <c r="AE416" s="627"/>
      <c r="AF416" s="627"/>
      <c r="AG416" s="627"/>
      <c r="AH416" s="627"/>
      <c r="AI416" s="627"/>
      <c r="AJ416" s="627"/>
      <c r="AK416" s="627"/>
      <c r="AL416" s="627"/>
      <c r="AN416" s="160"/>
      <c r="AO416" s="160"/>
      <c r="AP416" s="160"/>
      <c r="AQ416" s="160"/>
      <c r="AR416" s="160"/>
      <c r="AS416" s="160"/>
      <c r="AT416" s="160"/>
      <c r="AU416" s="160"/>
      <c r="AV416" s="160"/>
      <c r="AW416" s="160"/>
      <c r="AX416" s="160"/>
      <c r="AY416" s="160"/>
      <c r="AZ416" s="160"/>
      <c r="BA416" s="160"/>
      <c r="BB416" s="160"/>
      <c r="BC416" s="160"/>
      <c r="BD416" s="160"/>
      <c r="BS416" s="160"/>
      <c r="BT416" s="160"/>
      <c r="BU416" s="160"/>
      <c r="BV416" s="160"/>
      <c r="BX416" s="13"/>
    </row>
    <row r="417" spans="23:76" customFormat="1" x14ac:dyDescent="0.2">
      <c r="W417" s="627"/>
      <c r="X417" s="627"/>
      <c r="Y417" s="627"/>
      <c r="Z417" s="627"/>
      <c r="AA417" s="627"/>
      <c r="AB417" s="627"/>
      <c r="AC417" s="627"/>
      <c r="AD417" s="627"/>
      <c r="AE417" s="627"/>
      <c r="AF417" s="627"/>
      <c r="AG417" s="627"/>
      <c r="AH417" s="627"/>
      <c r="AI417" s="627"/>
      <c r="AJ417" s="627"/>
      <c r="AK417" s="627"/>
      <c r="AL417" s="627"/>
      <c r="AN417" s="160"/>
      <c r="AO417" s="160"/>
      <c r="AP417" s="160"/>
      <c r="AQ417" s="160"/>
      <c r="AR417" s="160"/>
      <c r="AS417" s="160"/>
      <c r="AT417" s="160"/>
      <c r="AU417" s="160"/>
      <c r="AV417" s="160"/>
      <c r="AW417" s="160"/>
      <c r="AX417" s="160"/>
      <c r="AY417" s="160"/>
      <c r="AZ417" s="160"/>
      <c r="BA417" s="160"/>
      <c r="BB417" s="160"/>
      <c r="BC417" s="160"/>
      <c r="BD417" s="160"/>
      <c r="BS417" s="160"/>
      <c r="BT417" s="160"/>
      <c r="BU417" s="160"/>
      <c r="BV417" s="160"/>
      <c r="BX417" s="13"/>
    </row>
    <row r="418" spans="23:76" customFormat="1" x14ac:dyDescent="0.2">
      <c r="W418" s="627"/>
      <c r="X418" s="627"/>
      <c r="Y418" s="627"/>
      <c r="Z418" s="627"/>
      <c r="AA418" s="627"/>
      <c r="AB418" s="627"/>
      <c r="AC418" s="627"/>
      <c r="AD418" s="627"/>
      <c r="AE418" s="627"/>
      <c r="AF418" s="627"/>
      <c r="AG418" s="627"/>
      <c r="AH418" s="627"/>
      <c r="AI418" s="627"/>
      <c r="AJ418" s="627"/>
      <c r="AK418" s="627"/>
      <c r="AL418" s="627"/>
      <c r="AN418" s="160"/>
      <c r="AO418" s="160"/>
      <c r="AP418" s="160"/>
      <c r="AQ418" s="160"/>
      <c r="AR418" s="160"/>
      <c r="AS418" s="160"/>
      <c r="AT418" s="160"/>
      <c r="AU418" s="160"/>
      <c r="AV418" s="160"/>
      <c r="AW418" s="160"/>
      <c r="AX418" s="160"/>
      <c r="AY418" s="160"/>
      <c r="AZ418" s="160"/>
      <c r="BA418" s="160"/>
      <c r="BB418" s="160"/>
      <c r="BC418" s="160"/>
      <c r="BD418" s="160"/>
      <c r="BS418" s="160"/>
      <c r="BT418" s="160"/>
      <c r="BU418" s="160"/>
      <c r="BV418" s="160"/>
      <c r="BX418" s="13"/>
    </row>
    <row r="419" spans="23:76" customFormat="1" x14ac:dyDescent="0.2">
      <c r="W419" s="627"/>
      <c r="X419" s="627"/>
      <c r="Y419" s="627"/>
      <c r="Z419" s="627"/>
      <c r="AA419" s="627"/>
      <c r="AB419" s="627"/>
      <c r="AC419" s="627"/>
      <c r="AD419" s="627"/>
      <c r="AE419" s="627"/>
      <c r="AF419" s="627"/>
      <c r="AG419" s="627"/>
      <c r="AH419" s="627"/>
      <c r="AI419" s="627"/>
      <c r="AJ419" s="627"/>
      <c r="AK419" s="627"/>
      <c r="AL419" s="627"/>
      <c r="AN419" s="160"/>
      <c r="AO419" s="160"/>
      <c r="AP419" s="160"/>
      <c r="AQ419" s="160"/>
      <c r="AR419" s="160"/>
      <c r="AS419" s="160"/>
      <c r="AT419" s="160"/>
      <c r="AU419" s="160"/>
      <c r="AV419" s="160"/>
      <c r="AW419" s="160"/>
      <c r="AX419" s="160"/>
      <c r="AY419" s="160"/>
      <c r="AZ419" s="160"/>
      <c r="BA419" s="160"/>
      <c r="BB419" s="160"/>
      <c r="BC419" s="160"/>
      <c r="BD419" s="160"/>
      <c r="BS419" s="160"/>
      <c r="BT419" s="160"/>
      <c r="BU419" s="160"/>
      <c r="BV419" s="160"/>
      <c r="BX419" s="13"/>
    </row>
    <row r="420" spans="23:76" customFormat="1" x14ac:dyDescent="0.2">
      <c r="W420" s="627"/>
      <c r="X420" s="627"/>
      <c r="Y420" s="627"/>
      <c r="Z420" s="627"/>
      <c r="AA420" s="627"/>
      <c r="AB420" s="627"/>
      <c r="AC420" s="627"/>
      <c r="AD420" s="627"/>
      <c r="AE420" s="627"/>
      <c r="AF420" s="627"/>
      <c r="AG420" s="627"/>
      <c r="AH420" s="627"/>
      <c r="AI420" s="627"/>
      <c r="AJ420" s="627"/>
      <c r="AK420" s="627"/>
      <c r="AL420" s="627"/>
      <c r="AN420" s="160"/>
      <c r="AO420" s="160"/>
      <c r="AP420" s="160"/>
      <c r="AQ420" s="160"/>
      <c r="AR420" s="160"/>
      <c r="AS420" s="160"/>
      <c r="AT420" s="160"/>
      <c r="AU420" s="160"/>
      <c r="AV420" s="160"/>
      <c r="AW420" s="160"/>
      <c r="AX420" s="160"/>
      <c r="AY420" s="160"/>
      <c r="AZ420" s="160"/>
      <c r="BA420" s="160"/>
      <c r="BB420" s="160"/>
      <c r="BC420" s="160"/>
      <c r="BD420" s="160"/>
      <c r="BS420" s="160"/>
      <c r="BT420" s="160"/>
      <c r="BU420" s="160"/>
      <c r="BV420" s="160"/>
      <c r="BX420" s="13"/>
    </row>
    <row r="421" spans="23:76" customFormat="1" x14ac:dyDescent="0.2">
      <c r="W421" s="627"/>
      <c r="X421" s="627"/>
      <c r="Y421" s="627"/>
      <c r="Z421" s="627"/>
      <c r="AA421" s="627"/>
      <c r="AB421" s="627"/>
      <c r="AC421" s="627"/>
      <c r="AD421" s="627"/>
      <c r="AE421" s="627"/>
      <c r="AF421" s="627"/>
      <c r="AG421" s="627"/>
      <c r="AH421" s="627"/>
      <c r="AI421" s="627"/>
      <c r="AJ421" s="627"/>
      <c r="AK421" s="627"/>
      <c r="AL421" s="627"/>
      <c r="AN421" s="160"/>
      <c r="AO421" s="160"/>
      <c r="AP421" s="160"/>
      <c r="AQ421" s="160"/>
      <c r="AR421" s="160"/>
      <c r="AS421" s="160"/>
      <c r="AT421" s="160"/>
      <c r="AU421" s="160"/>
      <c r="AV421" s="160"/>
      <c r="AW421" s="160"/>
      <c r="AX421" s="160"/>
      <c r="AY421" s="160"/>
      <c r="AZ421" s="160"/>
      <c r="BA421" s="160"/>
      <c r="BB421" s="160"/>
      <c r="BC421" s="160"/>
      <c r="BD421" s="160"/>
      <c r="BS421" s="160"/>
      <c r="BT421" s="160"/>
      <c r="BU421" s="160"/>
      <c r="BV421" s="160"/>
      <c r="BX421" s="13"/>
    </row>
    <row r="422" spans="23:76" customFormat="1" x14ac:dyDescent="0.2">
      <c r="W422" s="627"/>
      <c r="X422" s="627"/>
      <c r="Y422" s="627"/>
      <c r="Z422" s="627"/>
      <c r="AA422" s="627"/>
      <c r="AB422" s="627"/>
      <c r="AC422" s="627"/>
      <c r="AD422" s="627"/>
      <c r="AE422" s="627"/>
      <c r="AF422" s="627"/>
      <c r="AG422" s="627"/>
      <c r="AH422" s="627"/>
      <c r="AI422" s="627"/>
      <c r="AJ422" s="627"/>
      <c r="AK422" s="627"/>
      <c r="AL422" s="627"/>
      <c r="AN422" s="160"/>
      <c r="AO422" s="160"/>
      <c r="AP422" s="160"/>
      <c r="AQ422" s="160"/>
      <c r="AR422" s="160"/>
      <c r="AS422" s="160"/>
      <c r="AT422" s="160"/>
      <c r="AU422" s="160"/>
      <c r="AV422" s="160"/>
      <c r="AW422" s="160"/>
      <c r="AX422" s="160"/>
      <c r="AY422" s="160"/>
      <c r="AZ422" s="160"/>
      <c r="BA422" s="160"/>
      <c r="BB422" s="160"/>
      <c r="BC422" s="160"/>
      <c r="BD422" s="160"/>
      <c r="BS422" s="160"/>
      <c r="BT422" s="160"/>
      <c r="BU422" s="160"/>
      <c r="BV422" s="160"/>
      <c r="BX422" s="13"/>
    </row>
    <row r="423" spans="23:76" customFormat="1" x14ac:dyDescent="0.2">
      <c r="W423" s="627"/>
      <c r="X423" s="627"/>
      <c r="Y423" s="627"/>
      <c r="Z423" s="627"/>
      <c r="AA423" s="627"/>
      <c r="AB423" s="627"/>
      <c r="AC423" s="627"/>
      <c r="AD423" s="627"/>
      <c r="AE423" s="627"/>
      <c r="AF423" s="627"/>
      <c r="AG423" s="627"/>
      <c r="AH423" s="627"/>
      <c r="AI423" s="627"/>
      <c r="AJ423" s="627"/>
      <c r="AK423" s="627"/>
      <c r="AL423" s="627"/>
      <c r="AN423" s="160"/>
      <c r="AO423" s="160"/>
      <c r="AP423" s="160"/>
      <c r="AQ423" s="160"/>
      <c r="AR423" s="160"/>
      <c r="AS423" s="160"/>
      <c r="AT423" s="160"/>
      <c r="AU423" s="160"/>
      <c r="AV423" s="160"/>
      <c r="AW423" s="160"/>
      <c r="AX423" s="160"/>
      <c r="AY423" s="160"/>
      <c r="AZ423" s="160"/>
      <c r="BA423" s="160"/>
      <c r="BB423" s="160"/>
      <c r="BC423" s="160"/>
      <c r="BD423" s="160"/>
      <c r="BS423" s="160"/>
      <c r="BT423" s="160"/>
      <c r="BU423" s="160"/>
      <c r="BV423" s="160"/>
      <c r="BX423" s="13"/>
    </row>
    <row r="424" spans="23:76" customFormat="1" x14ac:dyDescent="0.2">
      <c r="W424" s="627"/>
      <c r="X424" s="627"/>
      <c r="Y424" s="627"/>
      <c r="Z424" s="627"/>
      <c r="AA424" s="627"/>
      <c r="AB424" s="627"/>
      <c r="AC424" s="627"/>
      <c r="AD424" s="627"/>
      <c r="AE424" s="627"/>
      <c r="AF424" s="627"/>
      <c r="AG424" s="627"/>
      <c r="AH424" s="627"/>
      <c r="AI424" s="627"/>
      <c r="AJ424" s="627"/>
      <c r="AK424" s="627"/>
      <c r="AL424" s="627"/>
      <c r="AN424" s="160"/>
      <c r="AO424" s="160"/>
      <c r="AP424" s="160"/>
      <c r="AQ424" s="160"/>
      <c r="AR424" s="160"/>
      <c r="AS424" s="160"/>
      <c r="AT424" s="160"/>
      <c r="AU424" s="160"/>
      <c r="AV424" s="160"/>
      <c r="AW424" s="160"/>
      <c r="AX424" s="160"/>
      <c r="AY424" s="160"/>
      <c r="AZ424" s="160"/>
      <c r="BA424" s="160"/>
      <c r="BB424" s="160"/>
      <c r="BC424" s="160"/>
      <c r="BD424" s="160"/>
      <c r="BS424" s="160"/>
      <c r="BT424" s="160"/>
      <c r="BU424" s="160"/>
      <c r="BV424" s="160"/>
      <c r="BX424" s="13"/>
    </row>
    <row r="425" spans="23:76" customFormat="1" x14ac:dyDescent="0.2">
      <c r="W425" s="627"/>
      <c r="X425" s="627"/>
      <c r="Y425" s="627"/>
      <c r="Z425" s="627"/>
      <c r="AA425" s="627"/>
      <c r="AB425" s="627"/>
      <c r="AC425" s="627"/>
      <c r="AD425" s="627"/>
      <c r="AE425" s="627"/>
      <c r="AF425" s="627"/>
      <c r="AG425" s="627"/>
      <c r="AH425" s="627"/>
      <c r="AI425" s="627"/>
      <c r="AJ425" s="627"/>
      <c r="AK425" s="627"/>
      <c r="AL425" s="627"/>
      <c r="AN425" s="160"/>
      <c r="AO425" s="160"/>
      <c r="AP425" s="160"/>
      <c r="AQ425" s="160"/>
      <c r="AR425" s="160"/>
      <c r="AS425" s="160"/>
      <c r="AT425" s="160"/>
      <c r="AU425" s="160"/>
      <c r="AV425" s="160"/>
      <c r="AW425" s="160"/>
      <c r="AX425" s="160"/>
      <c r="AY425" s="160"/>
      <c r="AZ425" s="160"/>
      <c r="BA425" s="160"/>
      <c r="BB425" s="160"/>
      <c r="BC425" s="160"/>
      <c r="BD425" s="160"/>
      <c r="BS425" s="160"/>
      <c r="BT425" s="160"/>
      <c r="BU425" s="160"/>
      <c r="BV425" s="160"/>
      <c r="BX425" s="13"/>
    </row>
    <row r="426" spans="23:76" customFormat="1" x14ac:dyDescent="0.2">
      <c r="W426" s="627"/>
      <c r="X426" s="627"/>
      <c r="Y426" s="627"/>
      <c r="Z426" s="627"/>
      <c r="AA426" s="627"/>
      <c r="AB426" s="627"/>
      <c r="AC426" s="627"/>
      <c r="AD426" s="627"/>
      <c r="AE426" s="627"/>
      <c r="AF426" s="627"/>
      <c r="AG426" s="627"/>
      <c r="AH426" s="627"/>
      <c r="AI426" s="627"/>
      <c r="AJ426" s="627"/>
      <c r="AK426" s="627"/>
      <c r="AL426" s="627"/>
      <c r="AN426" s="160"/>
      <c r="AO426" s="160"/>
      <c r="AP426" s="160"/>
      <c r="AQ426" s="160"/>
      <c r="AR426" s="160"/>
      <c r="AS426" s="160"/>
      <c r="AT426" s="160"/>
      <c r="AU426" s="160"/>
      <c r="AV426" s="160"/>
      <c r="AW426" s="160"/>
      <c r="AX426" s="160"/>
      <c r="AY426" s="160"/>
      <c r="AZ426" s="160"/>
      <c r="BA426" s="160"/>
      <c r="BB426" s="160"/>
      <c r="BC426" s="160"/>
      <c r="BD426" s="160"/>
      <c r="BS426" s="160"/>
      <c r="BT426" s="160"/>
      <c r="BU426" s="160"/>
      <c r="BV426" s="160"/>
      <c r="BX426" s="13"/>
    </row>
    <row r="427" spans="23:76" customFormat="1" x14ac:dyDescent="0.2">
      <c r="W427" s="627"/>
      <c r="X427" s="627"/>
      <c r="Y427" s="627"/>
      <c r="Z427" s="627"/>
      <c r="AA427" s="627"/>
      <c r="AB427" s="627"/>
      <c r="AC427" s="627"/>
      <c r="AD427" s="627"/>
      <c r="AE427" s="627"/>
      <c r="AF427" s="627"/>
      <c r="AG427" s="627"/>
      <c r="AH427" s="627"/>
      <c r="AI427" s="627"/>
      <c r="AJ427" s="627"/>
      <c r="AK427" s="627"/>
      <c r="AL427" s="627"/>
      <c r="AN427" s="160"/>
      <c r="AO427" s="160"/>
      <c r="AP427" s="160"/>
      <c r="AQ427" s="160"/>
      <c r="AR427" s="160"/>
      <c r="AS427" s="160"/>
      <c r="AT427" s="160"/>
      <c r="AU427" s="160"/>
      <c r="AV427" s="160"/>
      <c r="AW427" s="160"/>
      <c r="AX427" s="160"/>
      <c r="AY427" s="160"/>
      <c r="AZ427" s="160"/>
      <c r="BA427" s="160"/>
      <c r="BB427" s="160"/>
      <c r="BC427" s="160"/>
      <c r="BD427" s="160"/>
      <c r="BS427" s="160"/>
      <c r="BT427" s="160"/>
      <c r="BU427" s="160"/>
      <c r="BV427" s="160"/>
      <c r="BX427" s="13"/>
    </row>
    <row r="428" spans="23:76" customFormat="1" x14ac:dyDescent="0.2">
      <c r="W428" s="627"/>
      <c r="X428" s="627"/>
      <c r="Y428" s="627"/>
      <c r="Z428" s="627"/>
      <c r="AA428" s="627"/>
      <c r="AB428" s="627"/>
      <c r="AC428" s="627"/>
      <c r="AD428" s="627"/>
      <c r="AE428" s="627"/>
      <c r="AF428" s="627"/>
      <c r="AG428" s="627"/>
      <c r="AH428" s="627"/>
      <c r="AI428" s="627"/>
      <c r="AJ428" s="627"/>
      <c r="AK428" s="627"/>
      <c r="AL428" s="627"/>
      <c r="AN428" s="160"/>
      <c r="AO428" s="160"/>
      <c r="AP428" s="160"/>
      <c r="AQ428" s="160"/>
      <c r="AR428" s="160"/>
      <c r="AS428" s="160"/>
      <c r="AT428" s="160"/>
      <c r="AU428" s="160"/>
      <c r="AV428" s="160"/>
      <c r="AW428" s="160"/>
      <c r="AX428" s="160"/>
      <c r="AY428" s="160"/>
      <c r="AZ428" s="160"/>
      <c r="BA428" s="160"/>
      <c r="BB428" s="160"/>
      <c r="BC428" s="160"/>
      <c r="BD428" s="160"/>
      <c r="BS428" s="160"/>
      <c r="BT428" s="160"/>
      <c r="BU428" s="160"/>
      <c r="BV428" s="160"/>
      <c r="BX428" s="13"/>
    </row>
    <row r="429" spans="23:76" customFormat="1" x14ac:dyDescent="0.2">
      <c r="W429" s="627"/>
      <c r="X429" s="627"/>
      <c r="Y429" s="627"/>
      <c r="Z429" s="627"/>
      <c r="AA429" s="627"/>
      <c r="AB429" s="627"/>
      <c r="AC429" s="627"/>
      <c r="AD429" s="627"/>
      <c r="AE429" s="627"/>
      <c r="AF429" s="627"/>
      <c r="AG429" s="627"/>
      <c r="AH429" s="627"/>
      <c r="AI429" s="627"/>
      <c r="AJ429" s="627"/>
      <c r="AK429" s="627"/>
      <c r="AL429" s="627"/>
      <c r="AN429" s="160"/>
      <c r="AO429" s="160"/>
      <c r="AP429" s="160"/>
      <c r="AQ429" s="160"/>
      <c r="AR429" s="160"/>
      <c r="AS429" s="160"/>
      <c r="AT429" s="160"/>
      <c r="AU429" s="160"/>
      <c r="AV429" s="160"/>
      <c r="AW429" s="160"/>
      <c r="AX429" s="160"/>
      <c r="AY429" s="160"/>
      <c r="AZ429" s="160"/>
      <c r="BA429" s="160"/>
      <c r="BB429" s="160"/>
      <c r="BC429" s="160"/>
      <c r="BD429" s="160"/>
      <c r="BS429" s="160"/>
      <c r="BT429" s="160"/>
      <c r="BU429" s="160"/>
      <c r="BV429" s="160"/>
      <c r="BX429" s="13"/>
    </row>
    <row r="430" spans="23:76" customFormat="1" x14ac:dyDescent="0.2">
      <c r="W430" s="627"/>
      <c r="X430" s="627"/>
      <c r="Y430" s="627"/>
      <c r="Z430" s="627"/>
      <c r="AA430" s="627"/>
      <c r="AB430" s="627"/>
      <c r="AC430" s="627"/>
      <c r="AD430" s="627"/>
      <c r="AE430" s="627"/>
      <c r="AF430" s="627"/>
      <c r="AG430" s="627"/>
      <c r="AH430" s="627"/>
      <c r="AI430" s="627"/>
      <c r="AJ430" s="627"/>
      <c r="AK430" s="627"/>
      <c r="AL430" s="627"/>
      <c r="AN430" s="160"/>
      <c r="AO430" s="160"/>
      <c r="AP430" s="160"/>
      <c r="AQ430" s="160"/>
      <c r="AR430" s="160"/>
      <c r="AS430" s="160"/>
      <c r="AT430" s="160"/>
      <c r="AU430" s="160"/>
      <c r="AV430" s="160"/>
      <c r="AW430" s="160"/>
      <c r="AX430" s="160"/>
      <c r="AY430" s="160"/>
      <c r="AZ430" s="160"/>
      <c r="BA430" s="160"/>
      <c r="BB430" s="160"/>
      <c r="BC430" s="160"/>
      <c r="BD430" s="160"/>
      <c r="BS430" s="160"/>
      <c r="BT430" s="160"/>
      <c r="BU430" s="160"/>
      <c r="BV430" s="160"/>
      <c r="BX430" s="13"/>
    </row>
    <row r="431" spans="23:76" customFormat="1" x14ac:dyDescent="0.2">
      <c r="W431" s="627"/>
      <c r="X431" s="627"/>
      <c r="Y431" s="627"/>
      <c r="Z431" s="627"/>
      <c r="AA431" s="627"/>
      <c r="AB431" s="627"/>
      <c r="AC431" s="627"/>
      <c r="AD431" s="627"/>
      <c r="AE431" s="627"/>
      <c r="AF431" s="627"/>
      <c r="AG431" s="627"/>
      <c r="AH431" s="627"/>
      <c r="AI431" s="627"/>
      <c r="AJ431" s="627"/>
      <c r="AK431" s="627"/>
      <c r="AL431" s="627"/>
      <c r="AN431" s="160"/>
      <c r="AO431" s="160"/>
      <c r="AP431" s="160"/>
      <c r="AQ431" s="160"/>
      <c r="AR431" s="160"/>
      <c r="AS431" s="160"/>
      <c r="AT431" s="160"/>
      <c r="AU431" s="160"/>
      <c r="AV431" s="160"/>
      <c r="AW431" s="160"/>
      <c r="AX431" s="160"/>
      <c r="AY431" s="160"/>
      <c r="AZ431" s="160"/>
      <c r="BA431" s="160"/>
      <c r="BB431" s="160"/>
      <c r="BC431" s="160"/>
      <c r="BD431" s="160"/>
      <c r="BS431" s="160"/>
      <c r="BT431" s="160"/>
      <c r="BU431" s="160"/>
      <c r="BV431" s="160"/>
      <c r="BX431" s="13"/>
    </row>
    <row r="432" spans="23:76" customFormat="1" x14ac:dyDescent="0.2">
      <c r="W432" s="627"/>
      <c r="X432" s="627"/>
      <c r="Y432" s="627"/>
      <c r="Z432" s="627"/>
      <c r="AA432" s="627"/>
      <c r="AB432" s="627"/>
      <c r="AC432" s="627"/>
      <c r="AD432" s="627"/>
      <c r="AE432" s="627"/>
      <c r="AF432" s="627"/>
      <c r="AG432" s="627"/>
      <c r="AH432" s="627"/>
      <c r="AI432" s="627"/>
      <c r="AJ432" s="627"/>
      <c r="AK432" s="627"/>
      <c r="AL432" s="627"/>
      <c r="AN432" s="160"/>
      <c r="AO432" s="160"/>
      <c r="AP432" s="160"/>
      <c r="AQ432" s="160"/>
      <c r="AR432" s="160"/>
      <c r="AS432" s="160"/>
      <c r="AT432" s="160"/>
      <c r="AU432" s="160"/>
      <c r="AV432" s="160"/>
      <c r="AW432" s="160"/>
      <c r="AX432" s="160"/>
      <c r="AY432" s="160"/>
      <c r="AZ432" s="160"/>
      <c r="BA432" s="160"/>
      <c r="BB432" s="160"/>
      <c r="BC432" s="160"/>
      <c r="BD432" s="160"/>
      <c r="BS432" s="160"/>
      <c r="BT432" s="160"/>
      <c r="BU432" s="160"/>
      <c r="BV432" s="160"/>
      <c r="BX432" s="13"/>
    </row>
    <row r="433" spans="23:76" customFormat="1" x14ac:dyDescent="0.2">
      <c r="W433" s="627"/>
      <c r="X433" s="627"/>
      <c r="Y433" s="627"/>
      <c r="Z433" s="627"/>
      <c r="AA433" s="627"/>
      <c r="AB433" s="627"/>
      <c r="AC433" s="627"/>
      <c r="AD433" s="627"/>
      <c r="AE433" s="627"/>
      <c r="AF433" s="627"/>
      <c r="AG433" s="627"/>
      <c r="AH433" s="627"/>
      <c r="AI433" s="627"/>
      <c r="AJ433" s="627"/>
      <c r="AK433" s="627"/>
      <c r="AL433" s="627"/>
      <c r="AN433" s="160"/>
      <c r="AO433" s="160"/>
      <c r="AP433" s="160"/>
      <c r="AQ433" s="160"/>
      <c r="AR433" s="160"/>
      <c r="AS433" s="160"/>
      <c r="AT433" s="160"/>
      <c r="AU433" s="160"/>
      <c r="AV433" s="160"/>
      <c r="AW433" s="160"/>
      <c r="AX433" s="160"/>
      <c r="AY433" s="160"/>
      <c r="AZ433" s="160"/>
      <c r="BA433" s="160"/>
      <c r="BB433" s="160"/>
      <c r="BC433" s="160"/>
      <c r="BD433" s="160"/>
      <c r="BS433" s="160"/>
      <c r="BT433" s="160"/>
      <c r="BU433" s="160"/>
      <c r="BV433" s="160"/>
      <c r="BX433" s="13"/>
    </row>
    <row r="434" spans="23:76" customFormat="1" x14ac:dyDescent="0.2">
      <c r="W434" s="627"/>
      <c r="X434" s="627"/>
      <c r="Y434" s="627"/>
      <c r="Z434" s="627"/>
      <c r="AA434" s="627"/>
      <c r="AB434" s="627"/>
      <c r="AC434" s="627"/>
      <c r="AD434" s="627"/>
      <c r="AE434" s="627"/>
      <c r="AF434" s="627"/>
      <c r="AG434" s="627"/>
      <c r="AH434" s="627"/>
      <c r="AI434" s="627"/>
      <c r="AJ434" s="627"/>
      <c r="AK434" s="627"/>
      <c r="AL434" s="627"/>
      <c r="AN434" s="160"/>
      <c r="AO434" s="160"/>
      <c r="AP434" s="160"/>
      <c r="AQ434" s="160"/>
      <c r="AR434" s="160"/>
      <c r="AS434" s="160"/>
      <c r="AT434" s="160"/>
      <c r="AU434" s="160"/>
      <c r="AV434" s="160"/>
      <c r="AW434" s="160"/>
      <c r="AX434" s="160"/>
      <c r="AY434" s="160"/>
      <c r="AZ434" s="160"/>
      <c r="BA434" s="160"/>
      <c r="BB434" s="160"/>
      <c r="BC434" s="160"/>
      <c r="BD434" s="160"/>
      <c r="BS434" s="160"/>
      <c r="BT434" s="160"/>
      <c r="BU434" s="160"/>
      <c r="BV434" s="160"/>
      <c r="BX434" s="13"/>
    </row>
    <row r="435" spans="23:76" customFormat="1" x14ac:dyDescent="0.2">
      <c r="W435" s="627"/>
      <c r="X435" s="627"/>
      <c r="Y435" s="627"/>
      <c r="Z435" s="627"/>
      <c r="AA435" s="627"/>
      <c r="AB435" s="627"/>
      <c r="AC435" s="627"/>
      <c r="AD435" s="627"/>
      <c r="AE435" s="627"/>
      <c r="AF435" s="627"/>
      <c r="AG435" s="627"/>
      <c r="AH435" s="627"/>
      <c r="AI435" s="627"/>
      <c r="AJ435" s="627"/>
      <c r="AK435" s="627"/>
      <c r="AL435" s="627"/>
      <c r="AN435" s="160"/>
      <c r="AO435" s="160"/>
      <c r="AP435" s="160"/>
      <c r="AQ435" s="160"/>
      <c r="AR435" s="160"/>
      <c r="AS435" s="160"/>
      <c r="AT435" s="160"/>
      <c r="AU435" s="160"/>
      <c r="AV435" s="160"/>
      <c r="AW435" s="160"/>
      <c r="AX435" s="160"/>
      <c r="AY435" s="160"/>
      <c r="AZ435" s="160"/>
      <c r="BA435" s="160"/>
      <c r="BB435" s="160"/>
      <c r="BC435" s="160"/>
      <c r="BD435" s="160"/>
      <c r="BS435" s="160"/>
      <c r="BT435" s="160"/>
      <c r="BU435" s="160"/>
      <c r="BV435" s="160"/>
      <c r="BX435" s="13"/>
    </row>
    <row r="436" spans="23:76" customFormat="1" x14ac:dyDescent="0.2">
      <c r="W436" s="627"/>
      <c r="X436" s="627"/>
      <c r="Y436" s="627"/>
      <c r="Z436" s="627"/>
      <c r="AA436" s="627"/>
      <c r="AB436" s="627"/>
      <c r="AC436" s="627"/>
      <c r="AD436" s="627"/>
      <c r="AE436" s="627"/>
      <c r="AF436" s="627"/>
      <c r="AG436" s="627"/>
      <c r="AH436" s="627"/>
      <c r="AI436" s="627"/>
      <c r="AJ436" s="627"/>
      <c r="AK436" s="627"/>
      <c r="AL436" s="627"/>
      <c r="AN436" s="160"/>
      <c r="AO436" s="160"/>
      <c r="AP436" s="160"/>
      <c r="AQ436" s="160"/>
      <c r="AR436" s="160"/>
      <c r="AS436" s="160"/>
      <c r="AT436" s="160"/>
      <c r="AU436" s="160"/>
      <c r="AV436" s="160"/>
      <c r="AW436" s="160"/>
      <c r="AX436" s="160"/>
      <c r="AY436" s="160"/>
      <c r="AZ436" s="160"/>
      <c r="BA436" s="160"/>
      <c r="BB436" s="160"/>
      <c r="BC436" s="160"/>
      <c r="BD436" s="160"/>
      <c r="BS436" s="160"/>
      <c r="BT436" s="160"/>
      <c r="BU436" s="160"/>
      <c r="BV436" s="160"/>
      <c r="BX436" s="13"/>
    </row>
    <row r="437" spans="23:76" customFormat="1" x14ac:dyDescent="0.2">
      <c r="W437" s="627"/>
      <c r="X437" s="627"/>
      <c r="Y437" s="627"/>
      <c r="Z437" s="627"/>
      <c r="AA437" s="627"/>
      <c r="AB437" s="627"/>
      <c r="AC437" s="627"/>
      <c r="AD437" s="627"/>
      <c r="AE437" s="627"/>
      <c r="AF437" s="627"/>
      <c r="AG437" s="627"/>
      <c r="AH437" s="627"/>
      <c r="AI437" s="627"/>
      <c r="AJ437" s="627"/>
      <c r="AK437" s="627"/>
      <c r="AL437" s="627"/>
      <c r="AN437" s="160"/>
      <c r="AO437" s="160"/>
      <c r="AP437" s="160"/>
      <c r="AQ437" s="160"/>
      <c r="AR437" s="160"/>
      <c r="AS437" s="160"/>
      <c r="AT437" s="160"/>
      <c r="AU437" s="160"/>
      <c r="AV437" s="160"/>
      <c r="AW437" s="160"/>
      <c r="AX437" s="160"/>
      <c r="AY437" s="160"/>
      <c r="AZ437" s="160"/>
      <c r="BA437" s="160"/>
      <c r="BB437" s="160"/>
      <c r="BC437" s="160"/>
      <c r="BD437" s="160"/>
      <c r="BS437" s="160"/>
      <c r="BT437" s="160"/>
      <c r="BU437" s="160"/>
      <c r="BV437" s="160"/>
      <c r="BX437" s="13"/>
    </row>
    <row r="438" spans="23:76" customFormat="1" x14ac:dyDescent="0.2">
      <c r="W438" s="627"/>
      <c r="X438" s="627"/>
      <c r="Y438" s="627"/>
      <c r="Z438" s="627"/>
      <c r="AA438" s="627"/>
      <c r="AB438" s="627"/>
      <c r="AC438" s="627"/>
      <c r="AD438" s="627"/>
      <c r="AE438" s="627"/>
      <c r="AF438" s="627"/>
      <c r="AG438" s="627"/>
      <c r="AH438" s="627"/>
      <c r="AI438" s="627"/>
      <c r="AJ438" s="627"/>
      <c r="AK438" s="627"/>
      <c r="AL438" s="627"/>
      <c r="AN438" s="160"/>
      <c r="AO438" s="160"/>
      <c r="AP438" s="160"/>
      <c r="AQ438" s="160"/>
      <c r="AR438" s="160"/>
      <c r="AS438" s="160"/>
      <c r="AT438" s="160"/>
      <c r="AU438" s="160"/>
      <c r="AV438" s="160"/>
      <c r="AW438" s="160"/>
      <c r="AX438" s="160"/>
      <c r="AY438" s="160"/>
      <c r="AZ438" s="160"/>
      <c r="BA438" s="160"/>
      <c r="BB438" s="160"/>
      <c r="BC438" s="160"/>
      <c r="BD438" s="160"/>
      <c r="BS438" s="160"/>
      <c r="BT438" s="160"/>
      <c r="BU438" s="160"/>
      <c r="BV438" s="160"/>
      <c r="BX438" s="13"/>
    </row>
    <row r="439" spans="23:76" customFormat="1" x14ac:dyDescent="0.2">
      <c r="W439" s="627"/>
      <c r="X439" s="627"/>
      <c r="Y439" s="627"/>
      <c r="Z439" s="627"/>
      <c r="AA439" s="627"/>
      <c r="AB439" s="627"/>
      <c r="AC439" s="627"/>
      <c r="AD439" s="627"/>
      <c r="AE439" s="627"/>
      <c r="AF439" s="627"/>
      <c r="AG439" s="627"/>
      <c r="AH439" s="627"/>
      <c r="AI439" s="627"/>
      <c r="AJ439" s="627"/>
      <c r="AK439" s="627"/>
      <c r="AL439" s="627"/>
      <c r="AN439" s="160"/>
      <c r="AO439" s="160"/>
      <c r="AP439" s="160"/>
      <c r="AQ439" s="160"/>
      <c r="AR439" s="160"/>
      <c r="AS439" s="160"/>
      <c r="AT439" s="160"/>
      <c r="AU439" s="160"/>
      <c r="AV439" s="160"/>
      <c r="AW439" s="160"/>
      <c r="AX439" s="160"/>
      <c r="AY439" s="160"/>
      <c r="AZ439" s="160"/>
      <c r="BA439" s="160"/>
      <c r="BB439" s="160"/>
      <c r="BC439" s="160"/>
      <c r="BD439" s="160"/>
      <c r="BS439" s="160"/>
      <c r="BT439" s="160"/>
      <c r="BU439" s="160"/>
      <c r="BV439" s="160"/>
      <c r="BX439" s="13"/>
    </row>
    <row r="440" spans="23:76" customFormat="1" x14ac:dyDescent="0.2">
      <c r="W440" s="627"/>
      <c r="X440" s="627"/>
      <c r="Y440" s="627"/>
      <c r="Z440" s="627"/>
      <c r="AA440" s="627"/>
      <c r="AB440" s="627"/>
      <c r="AC440" s="627"/>
      <c r="AD440" s="627"/>
      <c r="AE440" s="627"/>
      <c r="AF440" s="627"/>
      <c r="AG440" s="627"/>
      <c r="AH440" s="627"/>
      <c r="AI440" s="627"/>
      <c r="AJ440" s="627"/>
      <c r="AK440" s="627"/>
      <c r="AL440" s="627"/>
      <c r="AN440" s="160"/>
      <c r="AO440" s="160"/>
      <c r="AP440" s="160"/>
      <c r="AQ440" s="160"/>
      <c r="AR440" s="160"/>
      <c r="AS440" s="160"/>
      <c r="AT440" s="160"/>
      <c r="AU440" s="160"/>
      <c r="AV440" s="160"/>
      <c r="AW440" s="160"/>
      <c r="AX440" s="160"/>
      <c r="AY440" s="160"/>
      <c r="AZ440" s="160"/>
      <c r="BA440" s="160"/>
      <c r="BB440" s="160"/>
      <c r="BC440" s="160"/>
      <c r="BD440" s="160"/>
      <c r="BS440" s="160"/>
      <c r="BT440" s="160"/>
      <c r="BU440" s="160"/>
      <c r="BV440" s="160"/>
      <c r="BX440" s="13"/>
    </row>
    <row r="441" spans="23:76" customFormat="1" x14ac:dyDescent="0.2">
      <c r="W441" s="627"/>
      <c r="X441" s="627"/>
      <c r="Y441" s="627"/>
      <c r="Z441" s="627"/>
      <c r="AA441" s="627"/>
      <c r="AB441" s="627"/>
      <c r="AC441" s="627"/>
      <c r="AD441" s="627"/>
      <c r="AE441" s="627"/>
      <c r="AF441" s="627"/>
      <c r="AG441" s="627"/>
      <c r="AH441" s="627"/>
      <c r="AI441" s="627"/>
      <c r="AJ441" s="627"/>
      <c r="AK441" s="627"/>
      <c r="AL441" s="627"/>
      <c r="AN441" s="160"/>
      <c r="AO441" s="160"/>
      <c r="AP441" s="160"/>
      <c r="AQ441" s="160"/>
      <c r="AR441" s="160"/>
      <c r="AS441" s="160"/>
      <c r="AT441" s="160"/>
      <c r="AU441" s="160"/>
      <c r="AV441" s="160"/>
      <c r="AW441" s="160"/>
      <c r="AX441" s="160"/>
      <c r="AY441" s="160"/>
      <c r="AZ441" s="160"/>
      <c r="BA441" s="160"/>
      <c r="BB441" s="160"/>
      <c r="BC441" s="160"/>
      <c r="BD441" s="160"/>
      <c r="BS441" s="160"/>
      <c r="BT441" s="160"/>
      <c r="BU441" s="160"/>
      <c r="BV441" s="160"/>
      <c r="BX441" s="13"/>
    </row>
    <row r="442" spans="23:76" customFormat="1" x14ac:dyDescent="0.2">
      <c r="W442" s="627"/>
      <c r="X442" s="627"/>
      <c r="Y442" s="627"/>
      <c r="Z442" s="627"/>
      <c r="AA442" s="627"/>
      <c r="AB442" s="627"/>
      <c r="AC442" s="627"/>
      <c r="AD442" s="627"/>
      <c r="AE442" s="627"/>
      <c r="AF442" s="627"/>
      <c r="AG442" s="627"/>
      <c r="AH442" s="627"/>
      <c r="AI442" s="627"/>
      <c r="AJ442" s="627"/>
      <c r="AK442" s="627"/>
      <c r="AL442" s="627"/>
      <c r="AN442" s="160"/>
      <c r="AO442" s="160"/>
      <c r="AP442" s="160"/>
      <c r="AQ442" s="160"/>
      <c r="AR442" s="160"/>
      <c r="AS442" s="160"/>
      <c r="AT442" s="160"/>
      <c r="AU442" s="160"/>
      <c r="AV442" s="160"/>
      <c r="AW442" s="160"/>
      <c r="AX442" s="160"/>
      <c r="AY442" s="160"/>
      <c r="AZ442" s="160"/>
      <c r="BA442" s="160"/>
      <c r="BB442" s="160"/>
      <c r="BC442" s="160"/>
      <c r="BD442" s="160"/>
      <c r="BS442" s="160"/>
      <c r="BT442" s="160"/>
      <c r="BU442" s="160"/>
      <c r="BV442" s="160"/>
      <c r="BX442" s="13"/>
    </row>
    <row r="443" spans="23:76" customFormat="1" x14ac:dyDescent="0.2">
      <c r="W443" s="627"/>
      <c r="X443" s="627"/>
      <c r="Y443" s="627"/>
      <c r="Z443" s="627"/>
      <c r="AA443" s="627"/>
      <c r="AB443" s="627"/>
      <c r="AC443" s="627"/>
      <c r="AD443" s="627"/>
      <c r="AE443" s="627"/>
      <c r="AF443" s="627"/>
      <c r="AG443" s="627"/>
      <c r="AH443" s="627"/>
      <c r="AI443" s="627"/>
      <c r="AJ443" s="627"/>
      <c r="AK443" s="627"/>
      <c r="AL443" s="627"/>
      <c r="AN443" s="160"/>
      <c r="AO443" s="160"/>
      <c r="AP443" s="160"/>
      <c r="AQ443" s="160"/>
      <c r="AR443" s="160"/>
      <c r="AS443" s="160"/>
      <c r="AT443" s="160"/>
      <c r="AU443" s="160"/>
      <c r="AV443" s="160"/>
      <c r="AW443" s="160"/>
      <c r="AX443" s="160"/>
      <c r="AY443" s="160"/>
      <c r="AZ443" s="160"/>
      <c r="BA443" s="160"/>
      <c r="BB443" s="160"/>
      <c r="BC443" s="160"/>
      <c r="BD443" s="160"/>
      <c r="BS443" s="160"/>
      <c r="BT443" s="160"/>
      <c r="BU443" s="160"/>
      <c r="BV443" s="160"/>
      <c r="BX443" s="13"/>
    </row>
    <row r="444" spans="23:76" customFormat="1" x14ac:dyDescent="0.2">
      <c r="W444" s="627"/>
      <c r="X444" s="627"/>
      <c r="Y444" s="627"/>
      <c r="Z444" s="627"/>
      <c r="AA444" s="627"/>
      <c r="AB444" s="627"/>
      <c r="AC444" s="627"/>
      <c r="AD444" s="627"/>
      <c r="AE444" s="627"/>
      <c r="AF444" s="627"/>
      <c r="AG444" s="627"/>
      <c r="AH444" s="627"/>
      <c r="AI444" s="627"/>
      <c r="AJ444" s="627"/>
      <c r="AK444" s="627"/>
      <c r="AL444" s="627"/>
      <c r="AN444" s="160"/>
      <c r="AO444" s="160"/>
      <c r="AP444" s="160"/>
      <c r="AQ444" s="160"/>
      <c r="AR444" s="160"/>
      <c r="AS444" s="160"/>
      <c r="AT444" s="160"/>
      <c r="AU444" s="160"/>
      <c r="AV444" s="160"/>
      <c r="AW444" s="160"/>
      <c r="AX444" s="160"/>
      <c r="AY444" s="160"/>
      <c r="AZ444" s="160"/>
      <c r="BA444" s="160"/>
      <c r="BB444" s="160"/>
      <c r="BC444" s="160"/>
      <c r="BD444" s="160"/>
      <c r="BS444" s="160"/>
      <c r="BT444" s="160"/>
      <c r="BU444" s="160"/>
      <c r="BV444" s="160"/>
      <c r="BX444" s="13"/>
    </row>
    <row r="445" spans="23:76" customFormat="1" x14ac:dyDescent="0.2">
      <c r="W445" s="627"/>
      <c r="X445" s="627"/>
      <c r="Y445" s="627"/>
      <c r="Z445" s="627"/>
      <c r="AA445" s="627"/>
      <c r="AB445" s="627"/>
      <c r="AC445" s="627"/>
      <c r="AD445" s="627"/>
      <c r="AE445" s="627"/>
      <c r="AF445" s="627"/>
      <c r="AG445" s="627"/>
      <c r="AH445" s="627"/>
      <c r="AI445" s="627"/>
      <c r="AJ445" s="627"/>
      <c r="AK445" s="627"/>
      <c r="AL445" s="627"/>
      <c r="AN445" s="160"/>
      <c r="AO445" s="160"/>
      <c r="AP445" s="160"/>
      <c r="AQ445" s="160"/>
      <c r="AR445" s="160"/>
      <c r="AS445" s="160"/>
      <c r="AT445" s="160"/>
      <c r="AU445" s="160"/>
      <c r="AV445" s="160"/>
      <c r="AW445" s="160"/>
      <c r="AX445" s="160"/>
      <c r="AY445" s="160"/>
      <c r="AZ445" s="160"/>
      <c r="BA445" s="160"/>
      <c r="BB445" s="160"/>
      <c r="BC445" s="160"/>
      <c r="BD445" s="160"/>
      <c r="BS445" s="160"/>
      <c r="BT445" s="160"/>
      <c r="BU445" s="160"/>
      <c r="BV445" s="160"/>
      <c r="BX445" s="13"/>
    </row>
    <row r="446" spans="23:76" customFormat="1" x14ac:dyDescent="0.2">
      <c r="W446" s="627"/>
      <c r="X446" s="627"/>
      <c r="Y446" s="627"/>
      <c r="Z446" s="627"/>
      <c r="AA446" s="627"/>
      <c r="AB446" s="627"/>
      <c r="AC446" s="627"/>
      <c r="AD446" s="627"/>
      <c r="AE446" s="627"/>
      <c r="AF446" s="627"/>
      <c r="AG446" s="627"/>
      <c r="AH446" s="627"/>
      <c r="AI446" s="627"/>
      <c r="AJ446" s="627"/>
      <c r="AK446" s="627"/>
      <c r="AL446" s="627"/>
      <c r="AN446" s="160"/>
      <c r="AO446" s="160"/>
      <c r="AP446" s="160"/>
      <c r="AQ446" s="160"/>
      <c r="AR446" s="160"/>
      <c r="AS446" s="160"/>
      <c r="AT446" s="160"/>
      <c r="AU446" s="160"/>
      <c r="AV446" s="160"/>
      <c r="AW446" s="160"/>
      <c r="AX446" s="160"/>
      <c r="AY446" s="160"/>
      <c r="AZ446" s="160"/>
      <c r="BA446" s="160"/>
      <c r="BB446" s="160"/>
      <c r="BC446" s="160"/>
      <c r="BD446" s="160"/>
      <c r="BS446" s="160"/>
      <c r="BT446" s="160"/>
      <c r="BU446" s="160"/>
      <c r="BV446" s="160"/>
      <c r="BX446" s="13"/>
    </row>
    <row r="447" spans="23:76" customFormat="1" x14ac:dyDescent="0.2">
      <c r="W447" s="627"/>
      <c r="X447" s="627"/>
      <c r="Y447" s="627"/>
      <c r="Z447" s="627"/>
      <c r="AA447" s="627"/>
      <c r="AB447" s="627"/>
      <c r="AC447" s="627"/>
      <c r="AD447" s="627"/>
      <c r="AE447" s="627"/>
      <c r="AF447" s="627"/>
      <c r="AG447" s="627"/>
      <c r="AH447" s="627"/>
      <c r="AI447" s="627"/>
      <c r="AJ447" s="627"/>
      <c r="AK447" s="627"/>
      <c r="AL447" s="627"/>
      <c r="AN447" s="160"/>
      <c r="AO447" s="160"/>
      <c r="AP447" s="160"/>
      <c r="AQ447" s="160"/>
      <c r="AR447" s="160"/>
      <c r="AS447" s="160"/>
      <c r="AT447" s="160"/>
      <c r="AU447" s="160"/>
      <c r="AV447" s="160"/>
      <c r="AW447" s="160"/>
      <c r="AX447" s="160"/>
      <c r="AY447" s="160"/>
      <c r="AZ447" s="160"/>
      <c r="BA447" s="160"/>
      <c r="BB447" s="160"/>
      <c r="BC447" s="160"/>
      <c r="BD447" s="160"/>
      <c r="BS447" s="160"/>
      <c r="BT447" s="160"/>
      <c r="BU447" s="160"/>
      <c r="BV447" s="160"/>
      <c r="BX447" s="13"/>
    </row>
    <row r="448" spans="23:76" customFormat="1" x14ac:dyDescent="0.2">
      <c r="W448" s="627"/>
      <c r="X448" s="627"/>
      <c r="Y448" s="627"/>
      <c r="Z448" s="627"/>
      <c r="AA448" s="627"/>
      <c r="AB448" s="627"/>
      <c r="AC448" s="627"/>
      <c r="AD448" s="627"/>
      <c r="AE448" s="627"/>
      <c r="AF448" s="627"/>
      <c r="AG448" s="627"/>
      <c r="AH448" s="627"/>
      <c r="AI448" s="627"/>
      <c r="AJ448" s="627"/>
      <c r="AK448" s="627"/>
      <c r="AL448" s="627"/>
      <c r="AN448" s="160"/>
      <c r="AO448" s="160"/>
      <c r="AP448" s="160"/>
      <c r="AQ448" s="160"/>
      <c r="AR448" s="160"/>
      <c r="AS448" s="160"/>
      <c r="AT448" s="160"/>
      <c r="AU448" s="160"/>
      <c r="AV448" s="160"/>
      <c r="AW448" s="160"/>
      <c r="AX448" s="160"/>
      <c r="AY448" s="160"/>
      <c r="AZ448" s="160"/>
      <c r="BA448" s="160"/>
      <c r="BB448" s="160"/>
      <c r="BC448" s="160"/>
      <c r="BD448" s="160"/>
      <c r="BS448" s="160"/>
      <c r="BT448" s="160"/>
      <c r="BU448" s="160"/>
      <c r="BV448" s="160"/>
      <c r="BX448" s="13"/>
    </row>
    <row r="449" spans="23:76" customFormat="1" x14ac:dyDescent="0.2">
      <c r="W449" s="627"/>
      <c r="X449" s="627"/>
      <c r="Y449" s="627"/>
      <c r="Z449" s="627"/>
      <c r="AA449" s="627"/>
      <c r="AB449" s="627"/>
      <c r="AC449" s="627"/>
      <c r="AD449" s="627"/>
      <c r="AE449" s="627"/>
      <c r="AF449" s="627"/>
      <c r="AG449" s="627"/>
      <c r="AH449" s="627"/>
      <c r="AI449" s="627"/>
      <c r="AJ449" s="627"/>
      <c r="AK449" s="627"/>
      <c r="AL449" s="627"/>
      <c r="AN449" s="160"/>
      <c r="AO449" s="160"/>
      <c r="AP449" s="160"/>
      <c r="AQ449" s="160"/>
      <c r="AR449" s="160"/>
      <c r="AS449" s="160"/>
      <c r="AT449" s="160"/>
      <c r="AU449" s="160"/>
      <c r="AV449" s="160"/>
      <c r="AW449" s="160"/>
      <c r="AX449" s="160"/>
      <c r="AY449" s="160"/>
      <c r="AZ449" s="160"/>
      <c r="BA449" s="160"/>
      <c r="BB449" s="160"/>
      <c r="BC449" s="160"/>
      <c r="BD449" s="160"/>
      <c r="BS449" s="160"/>
      <c r="BT449" s="160"/>
      <c r="BU449" s="160"/>
      <c r="BV449" s="160"/>
      <c r="BX449" s="13"/>
    </row>
    <row r="450" spans="23:76" customFormat="1" x14ac:dyDescent="0.2">
      <c r="W450" s="627"/>
      <c r="X450" s="627"/>
      <c r="Y450" s="627"/>
      <c r="Z450" s="627"/>
      <c r="AA450" s="627"/>
      <c r="AB450" s="627"/>
      <c r="AC450" s="627"/>
      <c r="AD450" s="627"/>
      <c r="AE450" s="627"/>
      <c r="AF450" s="627"/>
      <c r="AG450" s="627"/>
      <c r="AH450" s="627"/>
      <c r="AI450" s="627"/>
      <c r="AJ450" s="627"/>
      <c r="AK450" s="627"/>
      <c r="AL450" s="627"/>
      <c r="AN450" s="160"/>
      <c r="AO450" s="160"/>
      <c r="AP450" s="160"/>
      <c r="AQ450" s="160"/>
      <c r="AR450" s="160"/>
      <c r="AS450" s="160"/>
      <c r="AT450" s="160"/>
      <c r="AU450" s="160"/>
      <c r="AV450" s="160"/>
      <c r="AW450" s="160"/>
      <c r="AX450" s="160"/>
      <c r="AY450" s="160"/>
      <c r="AZ450" s="160"/>
      <c r="BA450" s="160"/>
      <c r="BB450" s="160"/>
      <c r="BC450" s="160"/>
      <c r="BD450" s="160"/>
      <c r="BS450" s="160"/>
      <c r="BT450" s="160"/>
      <c r="BU450" s="160"/>
      <c r="BV450" s="160"/>
      <c r="BX450" s="13"/>
    </row>
    <row r="451" spans="23:76" customFormat="1" x14ac:dyDescent="0.2">
      <c r="W451" s="627"/>
      <c r="X451" s="627"/>
      <c r="Y451" s="627"/>
      <c r="Z451" s="627"/>
      <c r="AA451" s="627"/>
      <c r="AB451" s="627"/>
      <c r="AC451" s="627"/>
      <c r="AD451" s="627"/>
      <c r="AE451" s="627"/>
      <c r="AF451" s="627"/>
      <c r="AG451" s="627"/>
      <c r="AH451" s="627"/>
      <c r="AI451" s="627"/>
      <c r="AJ451" s="627"/>
      <c r="AK451" s="627"/>
      <c r="AL451" s="627"/>
      <c r="AN451" s="160"/>
      <c r="AO451" s="160"/>
      <c r="AP451" s="160"/>
      <c r="AQ451" s="160"/>
      <c r="AR451" s="160"/>
      <c r="AS451" s="160"/>
      <c r="AT451" s="160"/>
      <c r="AU451" s="160"/>
      <c r="AV451" s="160"/>
      <c r="AW451" s="160"/>
      <c r="AX451" s="160"/>
      <c r="AY451" s="160"/>
      <c r="AZ451" s="160"/>
      <c r="BA451" s="160"/>
      <c r="BB451" s="160"/>
      <c r="BC451" s="160"/>
      <c r="BD451" s="160"/>
      <c r="BS451" s="160"/>
      <c r="BT451" s="160"/>
      <c r="BU451" s="160"/>
      <c r="BV451" s="160"/>
      <c r="BX451" s="13"/>
    </row>
    <row r="452" spans="23:76" customFormat="1" x14ac:dyDescent="0.2">
      <c r="W452" s="627"/>
      <c r="X452" s="627"/>
      <c r="Y452" s="627"/>
      <c r="Z452" s="627"/>
      <c r="AA452" s="627"/>
      <c r="AB452" s="627"/>
      <c r="AC452" s="627"/>
      <c r="AD452" s="627"/>
      <c r="AE452" s="627"/>
      <c r="AF452" s="627"/>
      <c r="AG452" s="627"/>
      <c r="AH452" s="627"/>
      <c r="AI452" s="627"/>
      <c r="AJ452" s="627"/>
      <c r="AK452" s="627"/>
      <c r="AL452" s="627"/>
      <c r="AN452" s="160"/>
      <c r="AO452" s="160"/>
      <c r="AP452" s="160"/>
      <c r="AQ452" s="160"/>
      <c r="AR452" s="160"/>
      <c r="AS452" s="160"/>
      <c r="AT452" s="160"/>
      <c r="AU452" s="160"/>
      <c r="AV452" s="160"/>
      <c r="AW452" s="160"/>
      <c r="AX452" s="160"/>
      <c r="AY452" s="160"/>
      <c r="AZ452" s="160"/>
      <c r="BA452" s="160"/>
      <c r="BB452" s="160"/>
      <c r="BC452" s="160"/>
      <c r="BD452" s="160"/>
      <c r="BS452" s="160"/>
      <c r="BT452" s="160"/>
      <c r="BU452" s="160"/>
      <c r="BV452" s="160"/>
      <c r="BX452" s="13"/>
    </row>
    <row r="453" spans="23:76" customFormat="1" x14ac:dyDescent="0.2">
      <c r="W453" s="627"/>
      <c r="X453" s="627"/>
      <c r="Y453" s="627"/>
      <c r="Z453" s="627"/>
      <c r="AA453" s="627"/>
      <c r="AB453" s="627"/>
      <c r="AC453" s="627"/>
      <c r="AD453" s="627"/>
      <c r="AE453" s="627"/>
      <c r="AF453" s="627"/>
      <c r="AG453" s="627"/>
      <c r="AH453" s="627"/>
      <c r="AI453" s="627"/>
      <c r="AJ453" s="627"/>
      <c r="AK453" s="627"/>
      <c r="AL453" s="627"/>
      <c r="AN453" s="160"/>
      <c r="AO453" s="160"/>
      <c r="AP453" s="160"/>
      <c r="AQ453" s="160"/>
      <c r="AR453" s="160"/>
      <c r="AS453" s="160"/>
      <c r="AT453" s="160"/>
      <c r="AU453" s="160"/>
      <c r="AV453" s="160"/>
      <c r="AW453" s="160"/>
      <c r="AX453" s="160"/>
      <c r="AY453" s="160"/>
      <c r="AZ453" s="160"/>
      <c r="BA453" s="160"/>
      <c r="BB453" s="160"/>
      <c r="BC453" s="160"/>
      <c r="BD453" s="160"/>
      <c r="BS453" s="160"/>
      <c r="BT453" s="160"/>
      <c r="BU453" s="160"/>
      <c r="BV453" s="160"/>
      <c r="BX453" s="13"/>
    </row>
    <row r="454" spans="23:76" customFormat="1" x14ac:dyDescent="0.2">
      <c r="W454" s="627"/>
      <c r="X454" s="627"/>
      <c r="Y454" s="627"/>
      <c r="Z454" s="627"/>
      <c r="AA454" s="627"/>
      <c r="AB454" s="627"/>
      <c r="AC454" s="627"/>
      <c r="AD454" s="627"/>
      <c r="AE454" s="627"/>
      <c r="AF454" s="627"/>
      <c r="AG454" s="627"/>
      <c r="AH454" s="627"/>
      <c r="AI454" s="627"/>
      <c r="AJ454" s="627"/>
      <c r="AK454" s="627"/>
      <c r="AL454" s="627"/>
      <c r="AN454" s="160"/>
      <c r="AO454" s="160"/>
      <c r="AP454" s="160"/>
      <c r="AQ454" s="160"/>
      <c r="AR454" s="160"/>
      <c r="AS454" s="160"/>
      <c r="AT454" s="160"/>
      <c r="AU454" s="160"/>
      <c r="AV454" s="160"/>
      <c r="AW454" s="160"/>
      <c r="AX454" s="160"/>
      <c r="AY454" s="160"/>
      <c r="AZ454" s="160"/>
      <c r="BA454" s="160"/>
      <c r="BB454" s="160"/>
      <c r="BC454" s="160"/>
      <c r="BD454" s="160"/>
      <c r="BS454" s="160"/>
      <c r="BT454" s="160"/>
      <c r="BU454" s="160"/>
      <c r="BV454" s="160"/>
      <c r="BX454" s="13"/>
    </row>
    <row r="455" spans="23:76" customFormat="1" x14ac:dyDescent="0.2">
      <c r="W455" s="627"/>
      <c r="X455" s="627"/>
      <c r="Y455" s="627"/>
      <c r="Z455" s="627"/>
      <c r="AA455" s="627"/>
      <c r="AB455" s="627"/>
      <c r="AC455" s="627"/>
      <c r="AD455" s="627"/>
      <c r="AE455" s="627"/>
      <c r="AF455" s="627"/>
      <c r="AG455" s="627"/>
      <c r="AH455" s="627"/>
      <c r="AI455" s="627"/>
      <c r="AJ455" s="627"/>
      <c r="AK455" s="627"/>
      <c r="AL455" s="627"/>
      <c r="AN455" s="160"/>
      <c r="AO455" s="160"/>
      <c r="AP455" s="160"/>
      <c r="AQ455" s="160"/>
      <c r="AR455" s="160"/>
      <c r="AS455" s="160"/>
      <c r="AT455" s="160"/>
      <c r="AU455" s="160"/>
      <c r="AV455" s="160"/>
      <c r="AW455" s="160"/>
      <c r="AX455" s="160"/>
      <c r="AY455" s="160"/>
      <c r="AZ455" s="160"/>
      <c r="BA455" s="160"/>
      <c r="BB455" s="160"/>
      <c r="BC455" s="160"/>
      <c r="BD455" s="160"/>
      <c r="BS455" s="160"/>
      <c r="BT455" s="160"/>
      <c r="BU455" s="160"/>
      <c r="BV455" s="160"/>
      <c r="BX455" s="13"/>
    </row>
    <row r="456" spans="23:76" customFormat="1" x14ac:dyDescent="0.2">
      <c r="W456" s="627"/>
      <c r="X456" s="627"/>
      <c r="Y456" s="627"/>
      <c r="Z456" s="627"/>
      <c r="AA456" s="627"/>
      <c r="AB456" s="627"/>
      <c r="AC456" s="627"/>
      <c r="AD456" s="627"/>
      <c r="AE456" s="627"/>
      <c r="AF456" s="627"/>
      <c r="AG456" s="627"/>
      <c r="AH456" s="627"/>
      <c r="AI456" s="627"/>
      <c r="AJ456" s="627"/>
      <c r="AK456" s="627"/>
      <c r="AL456" s="627"/>
      <c r="AN456" s="160"/>
      <c r="AO456" s="160"/>
      <c r="AP456" s="160"/>
      <c r="AQ456" s="160"/>
      <c r="AR456" s="160"/>
      <c r="AS456" s="160"/>
      <c r="AT456" s="160"/>
      <c r="AU456" s="160"/>
      <c r="AV456" s="160"/>
      <c r="AW456" s="160"/>
      <c r="AX456" s="160"/>
      <c r="AY456" s="160"/>
      <c r="AZ456" s="160"/>
      <c r="BA456" s="160"/>
      <c r="BB456" s="160"/>
      <c r="BC456" s="160"/>
      <c r="BD456" s="160"/>
      <c r="BS456" s="160"/>
      <c r="BT456" s="160"/>
      <c r="BU456" s="160"/>
      <c r="BV456" s="160"/>
      <c r="BX456" s="13"/>
    </row>
    <row r="457" spans="23:76" customFormat="1" x14ac:dyDescent="0.2">
      <c r="W457" s="627"/>
      <c r="X457" s="627"/>
      <c r="Y457" s="627"/>
      <c r="Z457" s="627"/>
      <c r="AA457" s="627"/>
      <c r="AB457" s="627"/>
      <c r="AC457" s="627"/>
      <c r="AD457" s="627"/>
      <c r="AE457" s="627"/>
      <c r="AF457" s="627"/>
      <c r="AG457" s="627"/>
      <c r="AH457" s="627"/>
      <c r="AI457" s="627"/>
      <c r="AJ457" s="627"/>
      <c r="AK457" s="627"/>
      <c r="AL457" s="627"/>
      <c r="AN457" s="160"/>
      <c r="AO457" s="160"/>
      <c r="AP457" s="160"/>
      <c r="AQ457" s="160"/>
      <c r="AR457" s="160"/>
      <c r="AS457" s="160"/>
      <c r="AT457" s="160"/>
      <c r="AU457" s="160"/>
      <c r="AV457" s="160"/>
      <c r="AW457" s="160"/>
      <c r="AX457" s="160"/>
      <c r="AY457" s="160"/>
      <c r="AZ457" s="160"/>
      <c r="BA457" s="160"/>
      <c r="BB457" s="160"/>
      <c r="BC457" s="160"/>
      <c r="BD457" s="160"/>
      <c r="BS457" s="160"/>
      <c r="BT457" s="160"/>
      <c r="BU457" s="160"/>
      <c r="BV457" s="160"/>
      <c r="BX457" s="13"/>
    </row>
    <row r="458" spans="23:76" customFormat="1" x14ac:dyDescent="0.2">
      <c r="W458" s="627"/>
      <c r="X458" s="627"/>
      <c r="Y458" s="627"/>
      <c r="Z458" s="627"/>
      <c r="AA458" s="627"/>
      <c r="AB458" s="627"/>
      <c r="AC458" s="627"/>
      <c r="AD458" s="627"/>
      <c r="AE458" s="627"/>
      <c r="AF458" s="627"/>
      <c r="AG458" s="627"/>
      <c r="AH458" s="627"/>
      <c r="AI458" s="627"/>
      <c r="AJ458" s="627"/>
      <c r="AK458" s="627"/>
      <c r="AL458" s="627"/>
      <c r="AN458" s="160"/>
      <c r="AO458" s="160"/>
      <c r="AP458" s="160"/>
      <c r="AQ458" s="160"/>
      <c r="AR458" s="160"/>
      <c r="AS458" s="160"/>
      <c r="AT458" s="160"/>
      <c r="AU458" s="160"/>
      <c r="AV458" s="160"/>
      <c r="AW458" s="160"/>
      <c r="AX458" s="160"/>
      <c r="AY458" s="160"/>
      <c r="AZ458" s="160"/>
      <c r="BA458" s="160"/>
      <c r="BB458" s="160"/>
      <c r="BC458" s="160"/>
      <c r="BD458" s="160"/>
      <c r="BS458" s="160"/>
      <c r="BT458" s="160"/>
      <c r="BU458" s="160"/>
      <c r="BV458" s="160"/>
      <c r="BX458" s="13"/>
    </row>
    <row r="459" spans="23:76" customFormat="1" x14ac:dyDescent="0.2">
      <c r="W459" s="627"/>
      <c r="X459" s="627"/>
      <c r="Y459" s="627"/>
      <c r="Z459" s="627"/>
      <c r="AA459" s="627"/>
      <c r="AB459" s="627"/>
      <c r="AC459" s="627"/>
      <c r="AD459" s="627"/>
      <c r="AE459" s="627"/>
      <c r="AF459" s="627"/>
      <c r="AG459" s="627"/>
      <c r="AH459" s="627"/>
      <c r="AI459" s="627"/>
      <c r="AJ459" s="627"/>
      <c r="AK459" s="627"/>
      <c r="AL459" s="627"/>
      <c r="AN459" s="160"/>
      <c r="AO459" s="160"/>
      <c r="AP459" s="160"/>
      <c r="AQ459" s="160"/>
      <c r="AR459" s="160"/>
      <c r="AS459" s="160"/>
      <c r="AT459" s="160"/>
      <c r="AU459" s="160"/>
      <c r="AV459" s="160"/>
      <c r="AW459" s="160"/>
      <c r="AX459" s="160"/>
      <c r="AY459" s="160"/>
      <c r="AZ459" s="160"/>
      <c r="BA459" s="160"/>
      <c r="BB459" s="160"/>
      <c r="BC459" s="160"/>
      <c r="BD459" s="160"/>
      <c r="BS459" s="160"/>
      <c r="BT459" s="160"/>
      <c r="BU459" s="160"/>
      <c r="BV459" s="160"/>
      <c r="BX459" s="13"/>
    </row>
    <row r="460" spans="23:76" customFormat="1" x14ac:dyDescent="0.2">
      <c r="W460" s="627"/>
      <c r="X460" s="627"/>
      <c r="Y460" s="627"/>
      <c r="Z460" s="627"/>
      <c r="AA460" s="627"/>
      <c r="AB460" s="627"/>
      <c r="AC460" s="627"/>
      <c r="AD460" s="627"/>
      <c r="AE460" s="627"/>
      <c r="AF460" s="627"/>
      <c r="AG460" s="627"/>
      <c r="AH460" s="627"/>
      <c r="AI460" s="627"/>
      <c r="AJ460" s="627"/>
      <c r="AK460" s="627"/>
      <c r="AL460" s="627"/>
      <c r="AN460" s="160"/>
      <c r="AO460" s="160"/>
      <c r="AP460" s="160"/>
      <c r="AQ460" s="160"/>
      <c r="AR460" s="160"/>
      <c r="AS460" s="160"/>
      <c r="AT460" s="160"/>
      <c r="AU460" s="160"/>
      <c r="AV460" s="160"/>
      <c r="AW460" s="160"/>
      <c r="AX460" s="160"/>
      <c r="AY460" s="160"/>
      <c r="AZ460" s="160"/>
      <c r="BA460" s="160"/>
      <c r="BB460" s="160"/>
      <c r="BC460" s="160"/>
      <c r="BD460" s="160"/>
      <c r="BS460" s="160"/>
      <c r="BT460" s="160"/>
      <c r="BU460" s="160"/>
      <c r="BV460" s="160"/>
      <c r="BX460" s="13"/>
    </row>
    <row r="461" spans="23:76" customFormat="1" x14ac:dyDescent="0.2">
      <c r="W461" s="627"/>
      <c r="X461" s="627"/>
      <c r="Y461" s="627"/>
      <c r="Z461" s="627"/>
      <c r="AA461" s="627"/>
      <c r="AB461" s="627"/>
      <c r="AC461" s="627"/>
      <c r="AD461" s="627"/>
      <c r="AE461" s="627"/>
      <c r="AF461" s="627"/>
      <c r="AG461" s="627"/>
      <c r="AH461" s="627"/>
      <c r="AI461" s="627"/>
      <c r="AJ461" s="627"/>
      <c r="AK461" s="627"/>
      <c r="AL461" s="627"/>
      <c r="AN461" s="160"/>
      <c r="AO461" s="160"/>
      <c r="AP461" s="160"/>
      <c r="AQ461" s="160"/>
      <c r="AR461" s="160"/>
      <c r="AS461" s="160"/>
      <c r="AT461" s="160"/>
      <c r="AU461" s="160"/>
      <c r="AV461" s="160"/>
      <c r="AW461" s="160"/>
      <c r="AX461" s="160"/>
      <c r="AY461" s="160"/>
      <c r="AZ461" s="160"/>
      <c r="BA461" s="160"/>
      <c r="BB461" s="160"/>
      <c r="BC461" s="160"/>
      <c r="BD461" s="160"/>
      <c r="BS461" s="160"/>
      <c r="BT461" s="160"/>
      <c r="BU461" s="160"/>
      <c r="BV461" s="160"/>
      <c r="BX461" s="13"/>
    </row>
    <row r="462" spans="23:76" customFormat="1" x14ac:dyDescent="0.2">
      <c r="W462" s="627"/>
      <c r="X462" s="627"/>
      <c r="Y462" s="627"/>
      <c r="Z462" s="627"/>
      <c r="AA462" s="627"/>
      <c r="AB462" s="627"/>
      <c r="AC462" s="627"/>
      <c r="AD462" s="627"/>
      <c r="AE462" s="627"/>
      <c r="AF462" s="627"/>
      <c r="AG462" s="627"/>
      <c r="AH462" s="627"/>
      <c r="AI462" s="627"/>
      <c r="AJ462" s="627"/>
      <c r="AK462" s="627"/>
      <c r="AL462" s="627"/>
      <c r="AN462" s="160"/>
      <c r="AO462" s="160"/>
      <c r="AP462" s="160"/>
      <c r="AQ462" s="160"/>
      <c r="AR462" s="160"/>
      <c r="AS462" s="160"/>
      <c r="AT462" s="160"/>
      <c r="AU462" s="160"/>
      <c r="AV462" s="160"/>
      <c r="AW462" s="160"/>
      <c r="AX462" s="160"/>
      <c r="AY462" s="160"/>
      <c r="AZ462" s="160"/>
      <c r="BA462" s="160"/>
      <c r="BB462" s="160"/>
      <c r="BC462" s="160"/>
      <c r="BD462" s="160"/>
      <c r="BS462" s="160"/>
      <c r="BT462" s="160"/>
      <c r="BU462" s="160"/>
      <c r="BV462" s="160"/>
      <c r="BX462" s="13"/>
    </row>
    <row r="463" spans="23:76" customFormat="1" x14ac:dyDescent="0.2">
      <c r="W463" s="627"/>
      <c r="X463" s="627"/>
      <c r="Y463" s="627"/>
      <c r="Z463" s="627"/>
      <c r="AA463" s="627"/>
      <c r="AB463" s="627"/>
      <c r="AC463" s="627"/>
      <c r="AD463" s="627"/>
      <c r="AE463" s="627"/>
      <c r="AF463" s="627"/>
      <c r="AG463" s="627"/>
      <c r="AH463" s="627"/>
      <c r="AI463" s="627"/>
      <c r="AJ463" s="627"/>
      <c r="AK463" s="627"/>
      <c r="AL463" s="627"/>
      <c r="AN463" s="160"/>
      <c r="AO463" s="160"/>
      <c r="AP463" s="160"/>
      <c r="AQ463" s="160"/>
      <c r="AR463" s="160"/>
      <c r="AS463" s="160"/>
      <c r="AT463" s="160"/>
      <c r="AU463" s="160"/>
      <c r="AV463" s="160"/>
      <c r="AW463" s="160"/>
      <c r="AX463" s="160"/>
      <c r="AY463" s="160"/>
      <c r="AZ463" s="160"/>
      <c r="BA463" s="160"/>
      <c r="BB463" s="160"/>
      <c r="BC463" s="160"/>
      <c r="BD463" s="160"/>
      <c r="BS463" s="160"/>
      <c r="BT463" s="160"/>
      <c r="BU463" s="160"/>
      <c r="BV463" s="160"/>
      <c r="BX463" s="13"/>
    </row>
    <row r="464" spans="23:76" customFormat="1" x14ac:dyDescent="0.2">
      <c r="W464" s="627"/>
      <c r="X464" s="627"/>
      <c r="Y464" s="627"/>
      <c r="Z464" s="627"/>
      <c r="AA464" s="627"/>
      <c r="AB464" s="627"/>
      <c r="AC464" s="627"/>
      <c r="AD464" s="627"/>
      <c r="AE464" s="627"/>
      <c r="AF464" s="627"/>
      <c r="AG464" s="627"/>
      <c r="AH464" s="627"/>
      <c r="AI464" s="627"/>
      <c r="AJ464" s="627"/>
      <c r="AK464" s="627"/>
      <c r="AL464" s="627"/>
      <c r="AN464" s="160"/>
      <c r="AO464" s="160"/>
      <c r="AP464" s="160"/>
      <c r="AQ464" s="160"/>
      <c r="AR464" s="160"/>
      <c r="AS464" s="160"/>
      <c r="AT464" s="160"/>
      <c r="AU464" s="160"/>
      <c r="AV464" s="160"/>
      <c r="AW464" s="160"/>
      <c r="AX464" s="160"/>
      <c r="AY464" s="160"/>
      <c r="AZ464" s="160"/>
      <c r="BA464" s="160"/>
      <c r="BB464" s="160"/>
      <c r="BC464" s="160"/>
      <c r="BD464" s="160"/>
      <c r="BS464" s="160"/>
      <c r="BT464" s="160"/>
      <c r="BU464" s="160"/>
      <c r="BV464" s="160"/>
      <c r="BX464" s="13"/>
    </row>
    <row r="465" spans="23:76" customFormat="1" x14ac:dyDescent="0.2">
      <c r="W465" s="627"/>
      <c r="X465" s="627"/>
      <c r="Y465" s="627"/>
      <c r="Z465" s="627"/>
      <c r="AA465" s="627"/>
      <c r="AB465" s="627"/>
      <c r="AC465" s="627"/>
      <c r="AD465" s="627"/>
      <c r="AE465" s="627"/>
      <c r="AF465" s="627"/>
      <c r="AG465" s="627"/>
      <c r="AH465" s="627"/>
      <c r="AI465" s="627"/>
      <c r="AJ465" s="627"/>
      <c r="AK465" s="627"/>
      <c r="AL465" s="627"/>
      <c r="AN465" s="160"/>
      <c r="AO465" s="160"/>
      <c r="AP465" s="160"/>
      <c r="AQ465" s="160"/>
      <c r="AR465" s="160"/>
      <c r="AS465" s="160"/>
      <c r="AT465" s="160"/>
      <c r="AU465" s="160"/>
      <c r="AV465" s="160"/>
      <c r="AW465" s="160"/>
      <c r="AX465" s="160"/>
      <c r="AY465" s="160"/>
      <c r="AZ465" s="160"/>
      <c r="BA465" s="160"/>
      <c r="BB465" s="160"/>
      <c r="BC465" s="160"/>
      <c r="BD465" s="160"/>
      <c r="BS465" s="160"/>
      <c r="BT465" s="160"/>
      <c r="BU465" s="160"/>
      <c r="BV465" s="160"/>
      <c r="BX465" s="13"/>
    </row>
    <row r="466" spans="23:76" customFormat="1" x14ac:dyDescent="0.2">
      <c r="W466" s="627"/>
      <c r="X466" s="627"/>
      <c r="Y466" s="627"/>
      <c r="Z466" s="627"/>
      <c r="AA466" s="627"/>
      <c r="AB466" s="627"/>
      <c r="AC466" s="627"/>
      <c r="AD466" s="627"/>
      <c r="AE466" s="627"/>
      <c r="AF466" s="627"/>
      <c r="AG466" s="627"/>
      <c r="AH466" s="627"/>
      <c r="AI466" s="627"/>
      <c r="AJ466" s="627"/>
      <c r="AK466" s="627"/>
      <c r="AL466" s="627"/>
      <c r="AN466" s="160"/>
      <c r="AO466" s="160"/>
      <c r="AP466" s="160"/>
      <c r="AQ466" s="160"/>
      <c r="AR466" s="160"/>
      <c r="AS466" s="160"/>
      <c r="AT466" s="160"/>
      <c r="AU466" s="160"/>
      <c r="AV466" s="160"/>
      <c r="AW466" s="160"/>
      <c r="AX466" s="160"/>
      <c r="AY466" s="160"/>
      <c r="AZ466" s="160"/>
      <c r="BA466" s="160"/>
      <c r="BB466" s="160"/>
      <c r="BC466" s="160"/>
      <c r="BD466" s="160"/>
      <c r="BS466" s="160"/>
      <c r="BT466" s="160"/>
      <c r="BU466" s="160"/>
      <c r="BV466" s="160"/>
      <c r="BX466" s="13"/>
    </row>
    <row r="467" spans="23:76" customFormat="1" x14ac:dyDescent="0.2">
      <c r="W467" s="627"/>
      <c r="X467" s="627"/>
      <c r="Y467" s="627"/>
      <c r="Z467" s="627"/>
      <c r="AA467" s="627"/>
      <c r="AB467" s="627"/>
      <c r="AC467" s="627"/>
      <c r="AD467" s="627"/>
      <c r="AE467" s="627"/>
      <c r="AF467" s="627"/>
      <c r="AG467" s="627"/>
      <c r="AH467" s="627"/>
      <c r="AI467" s="627"/>
      <c r="AJ467" s="627"/>
      <c r="AK467" s="627"/>
      <c r="AL467" s="627"/>
      <c r="AN467" s="160"/>
      <c r="AO467" s="160"/>
      <c r="AP467" s="160"/>
      <c r="AQ467" s="160"/>
      <c r="AR467" s="160"/>
      <c r="AS467" s="160"/>
      <c r="AT467" s="160"/>
      <c r="AU467" s="160"/>
      <c r="AV467" s="160"/>
      <c r="AW467" s="160"/>
      <c r="AX467" s="160"/>
      <c r="AY467" s="160"/>
      <c r="AZ467" s="160"/>
      <c r="BA467" s="160"/>
      <c r="BB467" s="160"/>
      <c r="BC467" s="160"/>
      <c r="BD467" s="160"/>
      <c r="BS467" s="160"/>
      <c r="BT467" s="160"/>
      <c r="BU467" s="160"/>
      <c r="BV467" s="160"/>
      <c r="BX467" s="13"/>
    </row>
    <row r="468" spans="23:76" customFormat="1" x14ac:dyDescent="0.2">
      <c r="W468" s="627"/>
      <c r="X468" s="627"/>
      <c r="Y468" s="627"/>
      <c r="Z468" s="627"/>
      <c r="AA468" s="627"/>
      <c r="AB468" s="627"/>
      <c r="AC468" s="627"/>
      <c r="AD468" s="627"/>
      <c r="AE468" s="627"/>
      <c r="AF468" s="627"/>
      <c r="AG468" s="627"/>
      <c r="AH468" s="627"/>
      <c r="AI468" s="627"/>
      <c r="AJ468" s="627"/>
      <c r="AK468" s="627"/>
      <c r="AL468" s="627"/>
      <c r="AN468" s="160"/>
      <c r="AO468" s="160"/>
      <c r="AP468" s="160"/>
      <c r="AQ468" s="160"/>
      <c r="AR468" s="160"/>
      <c r="AS468" s="160"/>
      <c r="AT468" s="160"/>
      <c r="AU468" s="160"/>
      <c r="AV468" s="160"/>
      <c r="AW468" s="160"/>
      <c r="AX468" s="160"/>
      <c r="AY468" s="160"/>
      <c r="AZ468" s="160"/>
      <c r="BA468" s="160"/>
      <c r="BB468" s="160"/>
      <c r="BC468" s="160"/>
      <c r="BD468" s="160"/>
      <c r="BS468" s="160"/>
      <c r="BT468" s="160"/>
      <c r="BU468" s="160"/>
      <c r="BV468" s="160"/>
      <c r="BX468" s="13"/>
    </row>
    <row r="469" spans="23:76" customFormat="1" x14ac:dyDescent="0.2">
      <c r="W469" s="627"/>
      <c r="X469" s="627"/>
      <c r="Y469" s="627"/>
      <c r="Z469" s="627"/>
      <c r="AA469" s="627"/>
      <c r="AB469" s="627"/>
      <c r="AC469" s="627"/>
      <c r="AD469" s="627"/>
      <c r="AE469" s="627"/>
      <c r="AF469" s="627"/>
      <c r="AG469" s="627"/>
      <c r="AH469" s="627"/>
      <c r="AI469" s="627"/>
      <c r="AJ469" s="627"/>
      <c r="AK469" s="627"/>
      <c r="AL469" s="627"/>
      <c r="AN469" s="160"/>
      <c r="AO469" s="160"/>
      <c r="AP469" s="160"/>
      <c r="AQ469" s="160"/>
      <c r="AR469" s="160"/>
      <c r="AS469" s="160"/>
      <c r="AT469" s="160"/>
      <c r="AU469" s="160"/>
      <c r="AV469" s="160"/>
      <c r="AW469" s="160"/>
      <c r="AX469" s="160"/>
      <c r="AY469" s="160"/>
      <c r="AZ469" s="160"/>
      <c r="BA469" s="160"/>
      <c r="BB469" s="160"/>
      <c r="BC469" s="160"/>
      <c r="BD469" s="160"/>
      <c r="BS469" s="160"/>
      <c r="BT469" s="160"/>
      <c r="BU469" s="160"/>
      <c r="BV469" s="160"/>
      <c r="BX469" s="13"/>
    </row>
    <row r="470" spans="23:76" customFormat="1" x14ac:dyDescent="0.2">
      <c r="W470" s="627"/>
      <c r="X470" s="627"/>
      <c r="Y470" s="627"/>
      <c r="Z470" s="627"/>
      <c r="AA470" s="627"/>
      <c r="AB470" s="627"/>
      <c r="AC470" s="627"/>
      <c r="AD470" s="627"/>
      <c r="AE470" s="627"/>
      <c r="AF470" s="627"/>
      <c r="AG470" s="627"/>
      <c r="AH470" s="627"/>
      <c r="AI470" s="627"/>
      <c r="AJ470" s="627"/>
      <c r="AK470" s="627"/>
      <c r="AL470" s="627"/>
      <c r="AN470" s="160"/>
      <c r="AO470" s="160"/>
      <c r="AP470" s="160"/>
      <c r="AQ470" s="160"/>
      <c r="AR470" s="160"/>
      <c r="AS470" s="160"/>
      <c r="AT470" s="160"/>
      <c r="AU470" s="160"/>
      <c r="AV470" s="160"/>
      <c r="AW470" s="160"/>
      <c r="AX470" s="160"/>
      <c r="AY470" s="160"/>
      <c r="AZ470" s="160"/>
      <c r="BA470" s="160"/>
      <c r="BB470" s="160"/>
      <c r="BC470" s="160"/>
      <c r="BD470" s="160"/>
      <c r="BS470" s="160"/>
      <c r="BT470" s="160"/>
      <c r="BU470" s="160"/>
      <c r="BV470" s="160"/>
      <c r="BX470" s="13"/>
    </row>
    <row r="471" spans="23:76" customFormat="1" x14ac:dyDescent="0.2">
      <c r="W471" s="627"/>
      <c r="X471" s="627"/>
      <c r="Y471" s="627"/>
      <c r="Z471" s="627"/>
      <c r="AA471" s="627"/>
      <c r="AB471" s="627"/>
      <c r="AC471" s="627"/>
      <c r="AD471" s="627"/>
      <c r="AE471" s="627"/>
      <c r="AF471" s="627"/>
      <c r="AG471" s="627"/>
      <c r="AH471" s="627"/>
      <c r="AI471" s="627"/>
      <c r="AJ471" s="627"/>
      <c r="AK471" s="627"/>
      <c r="AL471" s="627"/>
      <c r="AN471" s="160"/>
      <c r="AO471" s="160"/>
      <c r="AP471" s="160"/>
      <c r="AQ471" s="160"/>
      <c r="AR471" s="160"/>
      <c r="AS471" s="160"/>
      <c r="AT471" s="160"/>
      <c r="AU471" s="160"/>
      <c r="AV471" s="160"/>
      <c r="AW471" s="160"/>
      <c r="AX471" s="160"/>
      <c r="AY471" s="160"/>
      <c r="AZ471" s="160"/>
      <c r="BA471" s="160"/>
      <c r="BB471" s="160"/>
      <c r="BC471" s="160"/>
      <c r="BD471" s="160"/>
      <c r="BS471" s="160"/>
      <c r="BT471" s="160"/>
      <c r="BU471" s="160"/>
      <c r="BV471" s="160"/>
      <c r="BX471" s="13"/>
    </row>
    <row r="472" spans="23:76" customFormat="1" x14ac:dyDescent="0.2">
      <c r="W472" s="627"/>
      <c r="X472" s="627"/>
      <c r="Y472" s="627"/>
      <c r="Z472" s="627"/>
      <c r="AA472" s="627"/>
      <c r="AB472" s="627"/>
      <c r="AC472" s="627"/>
      <c r="AD472" s="627"/>
      <c r="AE472" s="627"/>
      <c r="AF472" s="627"/>
      <c r="AG472" s="627"/>
      <c r="AH472" s="627"/>
      <c r="AI472" s="627"/>
      <c r="AJ472" s="627"/>
      <c r="AK472" s="627"/>
      <c r="AL472" s="627"/>
      <c r="AN472" s="160"/>
      <c r="AO472" s="160"/>
      <c r="AP472" s="160"/>
      <c r="AQ472" s="160"/>
      <c r="AR472" s="160"/>
      <c r="AS472" s="160"/>
      <c r="AT472" s="160"/>
      <c r="AU472" s="160"/>
      <c r="AV472" s="160"/>
      <c r="AW472" s="160"/>
      <c r="AX472" s="160"/>
      <c r="AY472" s="160"/>
      <c r="AZ472" s="160"/>
      <c r="BA472" s="160"/>
      <c r="BB472" s="160"/>
      <c r="BC472" s="160"/>
      <c r="BD472" s="160"/>
      <c r="BS472" s="160"/>
      <c r="BT472" s="160"/>
      <c r="BU472" s="160"/>
      <c r="BV472" s="160"/>
      <c r="BX472" s="13"/>
    </row>
    <row r="473" spans="23:76" customFormat="1" x14ac:dyDescent="0.2">
      <c r="W473" s="627"/>
      <c r="X473" s="627"/>
      <c r="Y473" s="627"/>
      <c r="Z473" s="627"/>
      <c r="AA473" s="627"/>
      <c r="AB473" s="627"/>
      <c r="AC473" s="627"/>
      <c r="AD473" s="627"/>
      <c r="AE473" s="627"/>
      <c r="AF473" s="627"/>
      <c r="AG473" s="627"/>
      <c r="AH473" s="627"/>
      <c r="AI473" s="627"/>
      <c r="AJ473" s="627"/>
      <c r="AK473" s="627"/>
      <c r="AL473" s="627"/>
      <c r="AN473" s="160"/>
      <c r="AO473" s="160"/>
      <c r="AP473" s="160"/>
      <c r="AQ473" s="160"/>
      <c r="AR473" s="160"/>
      <c r="AS473" s="160"/>
      <c r="AT473" s="160"/>
      <c r="AU473" s="160"/>
      <c r="AV473" s="160"/>
      <c r="AW473" s="160"/>
      <c r="AX473" s="160"/>
      <c r="AY473" s="160"/>
      <c r="AZ473" s="160"/>
      <c r="BA473" s="160"/>
      <c r="BB473" s="160"/>
      <c r="BC473" s="160"/>
      <c r="BD473" s="160"/>
      <c r="BS473" s="160"/>
      <c r="BT473" s="160"/>
      <c r="BU473" s="160"/>
      <c r="BV473" s="160"/>
      <c r="BX473" s="13"/>
    </row>
    <row r="474" spans="23:76" customFormat="1" x14ac:dyDescent="0.2">
      <c r="W474" s="627"/>
      <c r="X474" s="627"/>
      <c r="Y474" s="627"/>
      <c r="Z474" s="627"/>
      <c r="AA474" s="627"/>
      <c r="AB474" s="627"/>
      <c r="AC474" s="627"/>
      <c r="AD474" s="627"/>
      <c r="AE474" s="627"/>
      <c r="AF474" s="627"/>
      <c r="AG474" s="627"/>
      <c r="AH474" s="627"/>
      <c r="AI474" s="627"/>
      <c r="AJ474" s="627"/>
      <c r="AK474" s="627"/>
      <c r="AL474" s="627"/>
      <c r="AN474" s="160"/>
      <c r="AO474" s="160"/>
      <c r="AP474" s="160"/>
      <c r="AQ474" s="160"/>
      <c r="AR474" s="160"/>
      <c r="AS474" s="160"/>
      <c r="AT474" s="160"/>
      <c r="AU474" s="160"/>
      <c r="AV474" s="160"/>
      <c r="AW474" s="160"/>
      <c r="AX474" s="160"/>
      <c r="AY474" s="160"/>
      <c r="AZ474" s="160"/>
      <c r="BA474" s="160"/>
      <c r="BB474" s="160"/>
      <c r="BC474" s="160"/>
      <c r="BD474" s="160"/>
      <c r="BS474" s="160"/>
      <c r="BT474" s="160"/>
      <c r="BU474" s="160"/>
      <c r="BV474" s="160"/>
      <c r="BX474" s="13"/>
    </row>
    <row r="475" spans="23:76" customFormat="1" x14ac:dyDescent="0.2">
      <c r="W475" s="627"/>
      <c r="X475" s="627"/>
      <c r="Y475" s="627"/>
      <c r="Z475" s="627"/>
      <c r="AA475" s="627"/>
      <c r="AB475" s="627"/>
      <c r="AC475" s="627"/>
      <c r="AD475" s="627"/>
      <c r="AE475" s="627"/>
      <c r="AF475" s="627"/>
      <c r="AG475" s="627"/>
      <c r="AH475" s="627"/>
      <c r="AI475" s="627"/>
      <c r="AJ475" s="627"/>
      <c r="AK475" s="627"/>
      <c r="AL475" s="627"/>
      <c r="AN475" s="160"/>
      <c r="AO475" s="160"/>
      <c r="AP475" s="160"/>
      <c r="AQ475" s="160"/>
      <c r="AR475" s="160"/>
      <c r="AS475" s="160"/>
      <c r="AT475" s="160"/>
      <c r="AU475" s="160"/>
      <c r="AV475" s="160"/>
      <c r="AW475" s="160"/>
      <c r="AX475" s="160"/>
      <c r="AY475" s="160"/>
      <c r="AZ475" s="160"/>
      <c r="BA475" s="160"/>
      <c r="BB475" s="160"/>
      <c r="BC475" s="160"/>
      <c r="BD475" s="160"/>
      <c r="BS475" s="160"/>
      <c r="BT475" s="160"/>
      <c r="BU475" s="160"/>
      <c r="BV475" s="160"/>
      <c r="BX475" s="13"/>
    </row>
    <row r="476" spans="23:76" customFormat="1" x14ac:dyDescent="0.2">
      <c r="W476" s="627"/>
      <c r="X476" s="627"/>
      <c r="Y476" s="627"/>
      <c r="Z476" s="627"/>
      <c r="AA476" s="627"/>
      <c r="AB476" s="627"/>
      <c r="AC476" s="627"/>
      <c r="AD476" s="627"/>
      <c r="AE476" s="627"/>
      <c r="AF476" s="627"/>
      <c r="AG476" s="627"/>
      <c r="AH476" s="627"/>
      <c r="AI476" s="627"/>
      <c r="AJ476" s="627"/>
      <c r="AK476" s="627"/>
      <c r="AL476" s="627"/>
      <c r="AN476" s="160"/>
      <c r="AO476" s="160"/>
      <c r="AP476" s="160"/>
      <c r="AQ476" s="160"/>
      <c r="AR476" s="160"/>
      <c r="AS476" s="160"/>
      <c r="AT476" s="160"/>
      <c r="AU476" s="160"/>
      <c r="AV476" s="160"/>
      <c r="AW476" s="160"/>
      <c r="AX476" s="160"/>
      <c r="AY476" s="160"/>
      <c r="AZ476" s="160"/>
      <c r="BA476" s="160"/>
      <c r="BB476" s="160"/>
      <c r="BC476" s="160"/>
      <c r="BD476" s="160"/>
      <c r="BS476" s="160"/>
      <c r="BT476" s="160"/>
      <c r="BU476" s="160"/>
      <c r="BV476" s="160"/>
      <c r="BX476" s="13"/>
    </row>
    <row r="477" spans="23:76" customFormat="1" x14ac:dyDescent="0.2">
      <c r="W477" s="627"/>
      <c r="X477" s="627"/>
      <c r="Y477" s="627"/>
      <c r="Z477" s="627"/>
      <c r="AA477" s="627"/>
      <c r="AB477" s="627"/>
      <c r="AC477" s="627"/>
      <c r="AD477" s="627"/>
      <c r="AE477" s="627"/>
      <c r="AF477" s="627"/>
      <c r="AG477" s="627"/>
      <c r="AH477" s="627"/>
      <c r="AI477" s="627"/>
      <c r="AJ477" s="627"/>
      <c r="AK477" s="627"/>
      <c r="AL477" s="627"/>
      <c r="AN477" s="160"/>
      <c r="AO477" s="160"/>
      <c r="AP477" s="160"/>
      <c r="AQ477" s="160"/>
      <c r="AR477" s="160"/>
      <c r="AS477" s="160"/>
      <c r="AT477" s="160"/>
      <c r="AU477" s="160"/>
      <c r="AV477" s="160"/>
      <c r="AW477" s="160"/>
      <c r="AX477" s="160"/>
      <c r="AY477" s="160"/>
      <c r="AZ477" s="160"/>
      <c r="BA477" s="160"/>
      <c r="BB477" s="160"/>
      <c r="BC477" s="160"/>
      <c r="BD477" s="160"/>
      <c r="BS477" s="160"/>
      <c r="BT477" s="160"/>
      <c r="BU477" s="160"/>
      <c r="BV477" s="160"/>
      <c r="BX477" s="13"/>
    </row>
    <row r="478" spans="23:76" customFormat="1" x14ac:dyDescent="0.2">
      <c r="W478" s="627"/>
      <c r="X478" s="627"/>
      <c r="Y478" s="627"/>
      <c r="Z478" s="627"/>
      <c r="AA478" s="627"/>
      <c r="AB478" s="627"/>
      <c r="AC478" s="627"/>
      <c r="AD478" s="627"/>
      <c r="AE478" s="627"/>
      <c r="AF478" s="627"/>
      <c r="AG478" s="627"/>
      <c r="AH478" s="627"/>
      <c r="AI478" s="627"/>
      <c r="AJ478" s="627"/>
      <c r="AK478" s="627"/>
      <c r="AL478" s="627"/>
      <c r="AN478" s="160"/>
      <c r="AO478" s="160"/>
      <c r="AP478" s="160"/>
      <c r="AQ478" s="160"/>
      <c r="AR478" s="160"/>
      <c r="AS478" s="160"/>
      <c r="AT478" s="160"/>
      <c r="AU478" s="160"/>
      <c r="AV478" s="160"/>
      <c r="AW478" s="160"/>
      <c r="AX478" s="160"/>
      <c r="AY478" s="160"/>
      <c r="AZ478" s="160"/>
      <c r="BA478" s="160"/>
      <c r="BB478" s="160"/>
      <c r="BC478" s="160"/>
      <c r="BD478" s="160"/>
      <c r="BS478" s="160"/>
      <c r="BT478" s="160"/>
      <c r="BU478" s="160"/>
      <c r="BV478" s="160"/>
      <c r="BX478" s="13"/>
    </row>
    <row r="479" spans="23:76" customFormat="1" x14ac:dyDescent="0.2">
      <c r="W479" s="627"/>
      <c r="X479" s="627"/>
      <c r="Y479" s="627"/>
      <c r="Z479" s="627"/>
      <c r="AA479" s="627"/>
      <c r="AB479" s="627"/>
      <c r="AC479" s="627"/>
      <c r="AD479" s="627"/>
      <c r="AE479" s="627"/>
      <c r="AF479" s="627"/>
      <c r="AG479" s="627"/>
      <c r="AH479" s="627"/>
      <c r="AI479" s="627"/>
      <c r="AJ479" s="627"/>
      <c r="AK479" s="627"/>
      <c r="AL479" s="627"/>
      <c r="AN479" s="160"/>
      <c r="AO479" s="160"/>
      <c r="AP479" s="160"/>
      <c r="AQ479" s="160"/>
      <c r="AR479" s="160"/>
      <c r="AS479" s="160"/>
      <c r="AT479" s="160"/>
      <c r="AU479" s="160"/>
      <c r="AV479" s="160"/>
      <c r="AW479" s="160"/>
      <c r="AX479" s="160"/>
      <c r="AY479" s="160"/>
      <c r="AZ479" s="160"/>
      <c r="BA479" s="160"/>
      <c r="BB479" s="160"/>
      <c r="BC479" s="160"/>
      <c r="BD479" s="160"/>
      <c r="BS479" s="160"/>
      <c r="BT479" s="160"/>
      <c r="BU479" s="160"/>
      <c r="BV479" s="160"/>
      <c r="BX479" s="13"/>
    </row>
    <row r="480" spans="23:76" customFormat="1" x14ac:dyDescent="0.2">
      <c r="W480" s="627"/>
      <c r="X480" s="627"/>
      <c r="Y480" s="627"/>
      <c r="Z480" s="627"/>
      <c r="AA480" s="627"/>
      <c r="AB480" s="627"/>
      <c r="AC480" s="627"/>
      <c r="AD480" s="627"/>
      <c r="AE480" s="627"/>
      <c r="AF480" s="627"/>
      <c r="AG480" s="627"/>
      <c r="AH480" s="627"/>
      <c r="AI480" s="627"/>
      <c r="AJ480" s="627"/>
      <c r="AK480" s="627"/>
      <c r="AL480" s="627"/>
      <c r="AN480" s="160"/>
      <c r="AO480" s="160"/>
      <c r="AP480" s="160"/>
      <c r="AQ480" s="160"/>
      <c r="AR480" s="160"/>
      <c r="AS480" s="160"/>
      <c r="AT480" s="160"/>
      <c r="AU480" s="160"/>
      <c r="AV480" s="160"/>
      <c r="AW480" s="160"/>
      <c r="AX480" s="160"/>
      <c r="AY480" s="160"/>
      <c r="AZ480" s="160"/>
      <c r="BA480" s="160"/>
      <c r="BB480" s="160"/>
      <c r="BC480" s="160"/>
      <c r="BD480" s="160"/>
      <c r="BS480" s="160"/>
      <c r="BT480" s="160"/>
      <c r="BU480" s="160"/>
      <c r="BV480" s="160"/>
      <c r="BX480" s="13"/>
    </row>
    <row r="481" spans="23:76" customFormat="1" x14ac:dyDescent="0.2">
      <c r="W481" s="627"/>
      <c r="X481" s="627"/>
      <c r="Y481" s="627"/>
      <c r="Z481" s="627"/>
      <c r="AA481" s="627"/>
      <c r="AB481" s="627"/>
      <c r="AC481" s="627"/>
      <c r="AD481" s="627"/>
      <c r="AE481" s="627"/>
      <c r="AF481" s="627"/>
      <c r="AG481" s="627"/>
      <c r="AH481" s="627"/>
      <c r="AI481" s="627"/>
      <c r="AJ481" s="627"/>
      <c r="AK481" s="627"/>
      <c r="AL481" s="627"/>
      <c r="AN481" s="160"/>
      <c r="AO481" s="160"/>
      <c r="AP481" s="160"/>
      <c r="AQ481" s="160"/>
      <c r="AR481" s="160"/>
      <c r="AS481" s="160"/>
      <c r="AT481" s="160"/>
      <c r="AU481" s="160"/>
      <c r="AV481" s="160"/>
      <c r="AW481" s="160"/>
      <c r="AX481" s="160"/>
      <c r="AY481" s="160"/>
      <c r="AZ481" s="160"/>
      <c r="BA481" s="160"/>
      <c r="BB481" s="160"/>
      <c r="BC481" s="160"/>
      <c r="BD481" s="160"/>
      <c r="BS481" s="160"/>
      <c r="BT481" s="160"/>
      <c r="BU481" s="160"/>
      <c r="BV481" s="160"/>
      <c r="BX481" s="13"/>
    </row>
    <row r="482" spans="23:76" customFormat="1" x14ac:dyDescent="0.2">
      <c r="W482" s="627"/>
      <c r="X482" s="627"/>
      <c r="Y482" s="627"/>
      <c r="Z482" s="627"/>
      <c r="AA482" s="627"/>
      <c r="AB482" s="627"/>
      <c r="AC482" s="627"/>
      <c r="AD482" s="627"/>
      <c r="AE482" s="627"/>
      <c r="AF482" s="627"/>
      <c r="AG482" s="627"/>
      <c r="AH482" s="627"/>
      <c r="AI482" s="627"/>
      <c r="AJ482" s="627"/>
      <c r="AK482" s="627"/>
      <c r="AL482" s="627"/>
      <c r="AN482" s="160"/>
      <c r="AO482" s="160"/>
      <c r="AP482" s="160"/>
      <c r="AQ482" s="160"/>
      <c r="AR482" s="160"/>
      <c r="AS482" s="160"/>
      <c r="AT482" s="160"/>
      <c r="AU482" s="160"/>
      <c r="AV482" s="160"/>
      <c r="AW482" s="160"/>
      <c r="AX482" s="160"/>
      <c r="AY482" s="160"/>
      <c r="AZ482" s="160"/>
      <c r="BA482" s="160"/>
      <c r="BB482" s="160"/>
      <c r="BC482" s="160"/>
      <c r="BD482" s="160"/>
      <c r="BS482" s="160"/>
      <c r="BT482" s="160"/>
      <c r="BU482" s="160"/>
      <c r="BV482" s="160"/>
      <c r="BX482" s="13"/>
    </row>
    <row r="483" spans="23:76" customFormat="1" x14ac:dyDescent="0.2">
      <c r="W483" s="627"/>
      <c r="X483" s="627"/>
      <c r="Y483" s="627"/>
      <c r="Z483" s="627"/>
      <c r="AA483" s="627"/>
      <c r="AB483" s="627"/>
      <c r="AC483" s="627"/>
      <c r="AD483" s="627"/>
      <c r="AE483" s="627"/>
      <c r="AF483" s="627"/>
      <c r="AG483" s="627"/>
      <c r="AH483" s="627"/>
      <c r="AI483" s="627"/>
      <c r="AJ483" s="627"/>
      <c r="AK483" s="627"/>
      <c r="AL483" s="627"/>
      <c r="AN483" s="160"/>
      <c r="AO483" s="160"/>
      <c r="AP483" s="160"/>
      <c r="AQ483" s="160"/>
      <c r="AR483" s="160"/>
      <c r="AS483" s="160"/>
      <c r="AT483" s="160"/>
      <c r="AU483" s="160"/>
      <c r="AV483" s="160"/>
      <c r="AW483" s="160"/>
      <c r="AX483" s="160"/>
      <c r="AY483" s="160"/>
      <c r="AZ483" s="160"/>
      <c r="BA483" s="160"/>
      <c r="BB483" s="160"/>
      <c r="BC483" s="160"/>
      <c r="BD483" s="160"/>
      <c r="BS483" s="160"/>
      <c r="BT483" s="160"/>
      <c r="BU483" s="160"/>
      <c r="BV483" s="160"/>
      <c r="BX483" s="13"/>
    </row>
    <row r="484" spans="23:76" customFormat="1" x14ac:dyDescent="0.2">
      <c r="W484" s="627"/>
      <c r="X484" s="627"/>
      <c r="Y484" s="627"/>
      <c r="Z484" s="627"/>
      <c r="AA484" s="627"/>
      <c r="AB484" s="627"/>
      <c r="AC484" s="627"/>
      <c r="AD484" s="627"/>
      <c r="AE484" s="627"/>
      <c r="AF484" s="627"/>
      <c r="AG484" s="627"/>
      <c r="AH484" s="627"/>
      <c r="AI484" s="627"/>
      <c r="AJ484" s="627"/>
      <c r="AK484" s="627"/>
      <c r="AL484" s="627"/>
      <c r="AN484" s="160"/>
      <c r="AO484" s="160"/>
      <c r="AP484" s="160"/>
      <c r="AQ484" s="160"/>
      <c r="AR484" s="160"/>
      <c r="AS484" s="160"/>
      <c r="AT484" s="160"/>
      <c r="AU484" s="160"/>
      <c r="AV484" s="160"/>
      <c r="AW484" s="160"/>
      <c r="AX484" s="160"/>
      <c r="AY484" s="160"/>
      <c r="AZ484" s="160"/>
      <c r="BA484" s="160"/>
      <c r="BB484" s="160"/>
      <c r="BC484" s="160"/>
      <c r="BD484" s="160"/>
      <c r="BS484" s="160"/>
      <c r="BT484" s="160"/>
      <c r="BU484" s="160"/>
      <c r="BV484" s="160"/>
      <c r="BX484" s="13"/>
    </row>
    <row r="485" spans="23:76" customFormat="1" x14ac:dyDescent="0.2">
      <c r="W485" s="627"/>
      <c r="X485" s="627"/>
      <c r="Y485" s="627"/>
      <c r="Z485" s="627"/>
      <c r="AA485" s="627"/>
      <c r="AB485" s="627"/>
      <c r="AC485" s="627"/>
      <c r="AD485" s="627"/>
      <c r="AE485" s="627"/>
      <c r="AF485" s="627"/>
      <c r="AG485" s="627"/>
      <c r="AH485" s="627"/>
      <c r="AI485" s="627"/>
      <c r="AJ485" s="627"/>
      <c r="AK485" s="627"/>
      <c r="AL485" s="627"/>
      <c r="AN485" s="160"/>
      <c r="AO485" s="160"/>
      <c r="AP485" s="160"/>
      <c r="AQ485" s="160"/>
      <c r="AR485" s="160"/>
      <c r="AS485" s="160"/>
      <c r="AT485" s="160"/>
      <c r="AU485" s="160"/>
      <c r="AV485" s="160"/>
      <c r="AW485" s="160"/>
      <c r="AX485" s="160"/>
      <c r="AY485" s="160"/>
      <c r="AZ485" s="160"/>
      <c r="BA485" s="160"/>
      <c r="BB485" s="160"/>
      <c r="BC485" s="160"/>
      <c r="BD485" s="160"/>
      <c r="BS485" s="160"/>
      <c r="BT485" s="160"/>
      <c r="BU485" s="160"/>
      <c r="BV485" s="160"/>
      <c r="BX485" s="13"/>
    </row>
    <row r="486" spans="23:76" customFormat="1" x14ac:dyDescent="0.2">
      <c r="W486" s="627"/>
      <c r="X486" s="627"/>
      <c r="Y486" s="627"/>
      <c r="Z486" s="627"/>
      <c r="AA486" s="627"/>
      <c r="AB486" s="627"/>
      <c r="AC486" s="627"/>
      <c r="AD486" s="627"/>
      <c r="AE486" s="627"/>
      <c r="AF486" s="627"/>
      <c r="AG486" s="627"/>
      <c r="AH486" s="627"/>
      <c r="AI486" s="627"/>
      <c r="AJ486" s="627"/>
      <c r="AK486" s="627"/>
      <c r="AL486" s="627"/>
      <c r="AN486" s="160"/>
      <c r="AO486" s="160"/>
      <c r="AP486" s="160"/>
      <c r="AQ486" s="160"/>
      <c r="AR486" s="160"/>
      <c r="AS486" s="160"/>
      <c r="AT486" s="160"/>
      <c r="AU486" s="160"/>
      <c r="AV486" s="160"/>
      <c r="AW486" s="160"/>
      <c r="AX486" s="160"/>
      <c r="AY486" s="160"/>
      <c r="AZ486" s="160"/>
      <c r="BA486" s="160"/>
      <c r="BB486" s="160"/>
      <c r="BC486" s="160"/>
      <c r="BD486" s="160"/>
      <c r="BS486" s="160"/>
      <c r="BT486" s="160"/>
      <c r="BU486" s="160"/>
      <c r="BV486" s="160"/>
      <c r="BX486" s="13"/>
    </row>
    <row r="487" spans="23:76" customFormat="1" x14ac:dyDescent="0.2">
      <c r="W487" s="627"/>
      <c r="X487" s="627"/>
      <c r="Y487" s="627"/>
      <c r="Z487" s="627"/>
      <c r="AA487" s="627"/>
      <c r="AB487" s="627"/>
      <c r="AC487" s="627"/>
      <c r="AD487" s="627"/>
      <c r="AE487" s="627"/>
      <c r="AF487" s="627"/>
      <c r="AG487" s="627"/>
      <c r="AH487" s="627"/>
      <c r="AI487" s="627"/>
      <c r="AJ487" s="627"/>
      <c r="AK487" s="627"/>
      <c r="AL487" s="627"/>
      <c r="AN487" s="160"/>
      <c r="AO487" s="160"/>
      <c r="AP487" s="160"/>
      <c r="AQ487" s="160"/>
      <c r="AR487" s="160"/>
      <c r="AS487" s="160"/>
      <c r="AT487" s="160"/>
      <c r="AU487" s="160"/>
      <c r="AV487" s="160"/>
      <c r="AW487" s="160"/>
      <c r="AX487" s="160"/>
      <c r="AY487" s="160"/>
      <c r="AZ487" s="160"/>
      <c r="BA487" s="160"/>
      <c r="BB487" s="160"/>
      <c r="BC487" s="160"/>
      <c r="BD487" s="160"/>
      <c r="BS487" s="160"/>
      <c r="BT487" s="160"/>
      <c r="BU487" s="160"/>
      <c r="BV487" s="160"/>
      <c r="BX487" s="13"/>
    </row>
    <row r="488" spans="23:76" customFormat="1" x14ac:dyDescent="0.2">
      <c r="W488" s="627"/>
      <c r="X488" s="627"/>
      <c r="Y488" s="627"/>
      <c r="Z488" s="627"/>
      <c r="AA488" s="627"/>
      <c r="AB488" s="627"/>
      <c r="AC488" s="627"/>
      <c r="AD488" s="627"/>
      <c r="AE488" s="627"/>
      <c r="AF488" s="627"/>
      <c r="AG488" s="627"/>
      <c r="AH488" s="627"/>
      <c r="AI488" s="627"/>
      <c r="AJ488" s="627"/>
      <c r="AK488" s="627"/>
      <c r="AL488" s="627"/>
      <c r="AN488" s="160"/>
      <c r="AO488" s="160"/>
      <c r="AP488" s="160"/>
      <c r="AQ488" s="160"/>
      <c r="AR488" s="160"/>
      <c r="AS488" s="160"/>
      <c r="AT488" s="160"/>
      <c r="AU488" s="160"/>
      <c r="AV488" s="160"/>
      <c r="AW488" s="160"/>
      <c r="AX488" s="160"/>
      <c r="AY488" s="160"/>
      <c r="AZ488" s="160"/>
      <c r="BA488" s="160"/>
      <c r="BB488" s="160"/>
      <c r="BC488" s="160"/>
      <c r="BD488" s="160"/>
      <c r="BS488" s="160"/>
      <c r="BT488" s="160"/>
      <c r="BU488" s="160"/>
      <c r="BV488" s="160"/>
      <c r="BX488" s="13"/>
    </row>
    <row r="489" spans="23:76" customFormat="1" x14ac:dyDescent="0.2">
      <c r="W489" s="627"/>
      <c r="X489" s="627"/>
      <c r="Y489" s="627"/>
      <c r="Z489" s="627"/>
      <c r="AA489" s="627"/>
      <c r="AB489" s="627"/>
      <c r="AC489" s="627"/>
      <c r="AD489" s="627"/>
      <c r="AE489" s="627"/>
      <c r="AF489" s="627"/>
      <c r="AG489" s="627"/>
      <c r="AH489" s="627"/>
      <c r="AI489" s="627"/>
      <c r="AJ489" s="627"/>
      <c r="AK489" s="627"/>
      <c r="AL489" s="627"/>
      <c r="AN489" s="160"/>
      <c r="AO489" s="160"/>
      <c r="AP489" s="160"/>
      <c r="AQ489" s="160"/>
      <c r="AR489" s="160"/>
      <c r="AS489" s="160"/>
      <c r="AT489" s="160"/>
      <c r="AU489" s="160"/>
      <c r="AV489" s="160"/>
      <c r="AW489" s="160"/>
      <c r="AX489" s="160"/>
      <c r="AY489" s="160"/>
      <c r="AZ489" s="160"/>
      <c r="BA489" s="160"/>
      <c r="BB489" s="160"/>
      <c r="BC489" s="160"/>
      <c r="BD489" s="160"/>
      <c r="BS489" s="160"/>
      <c r="BT489" s="160"/>
      <c r="BU489" s="160"/>
      <c r="BV489" s="160"/>
      <c r="BX489" s="13"/>
    </row>
    <row r="490" spans="23:76" customFormat="1" x14ac:dyDescent="0.2">
      <c r="W490" s="627"/>
      <c r="X490" s="627"/>
      <c r="Y490" s="627"/>
      <c r="Z490" s="627"/>
      <c r="AA490" s="627"/>
      <c r="AB490" s="627"/>
      <c r="AC490" s="627"/>
      <c r="AD490" s="627"/>
      <c r="AE490" s="627"/>
      <c r="AF490" s="627"/>
      <c r="AG490" s="627"/>
      <c r="AH490" s="627"/>
      <c r="AI490" s="627"/>
      <c r="AJ490" s="627"/>
      <c r="AK490" s="627"/>
      <c r="AL490" s="627"/>
      <c r="AN490" s="160"/>
      <c r="AO490" s="160"/>
      <c r="AP490" s="160"/>
      <c r="AQ490" s="160"/>
      <c r="AR490" s="160"/>
      <c r="AS490" s="160"/>
      <c r="AT490" s="160"/>
      <c r="AU490" s="160"/>
      <c r="AV490" s="160"/>
      <c r="AW490" s="160"/>
      <c r="AX490" s="160"/>
      <c r="AY490" s="160"/>
      <c r="AZ490" s="160"/>
      <c r="BA490" s="160"/>
      <c r="BB490" s="160"/>
      <c r="BC490" s="160"/>
      <c r="BD490" s="160"/>
      <c r="BS490" s="160"/>
      <c r="BT490" s="160"/>
      <c r="BU490" s="160"/>
      <c r="BV490" s="160"/>
      <c r="BX490" s="13"/>
    </row>
    <row r="491" spans="23:76" customFormat="1" x14ac:dyDescent="0.2">
      <c r="W491" s="627"/>
      <c r="X491" s="627"/>
      <c r="Y491" s="627"/>
      <c r="Z491" s="627"/>
      <c r="AA491" s="627"/>
      <c r="AB491" s="627"/>
      <c r="AC491" s="627"/>
      <c r="AD491" s="627"/>
      <c r="AE491" s="627"/>
      <c r="AF491" s="627"/>
      <c r="AG491" s="627"/>
      <c r="AH491" s="627"/>
      <c r="AI491" s="627"/>
      <c r="AJ491" s="627"/>
      <c r="AK491" s="627"/>
      <c r="AL491" s="627"/>
      <c r="AN491" s="160"/>
      <c r="AO491" s="160"/>
      <c r="AP491" s="160"/>
      <c r="AQ491" s="160"/>
      <c r="AR491" s="160"/>
      <c r="AS491" s="160"/>
      <c r="AT491" s="160"/>
      <c r="AU491" s="160"/>
      <c r="AV491" s="160"/>
      <c r="AW491" s="160"/>
      <c r="AX491" s="160"/>
      <c r="AY491" s="160"/>
      <c r="AZ491" s="160"/>
      <c r="BA491" s="160"/>
      <c r="BB491" s="160"/>
      <c r="BC491" s="160"/>
      <c r="BD491" s="160"/>
      <c r="BS491" s="160"/>
      <c r="BT491" s="160"/>
      <c r="BU491" s="160"/>
      <c r="BV491" s="160"/>
      <c r="BX491" s="13"/>
    </row>
    <row r="492" spans="23:76" customFormat="1" x14ac:dyDescent="0.2">
      <c r="W492" s="627"/>
      <c r="X492" s="627"/>
      <c r="Y492" s="627"/>
      <c r="Z492" s="627"/>
      <c r="AA492" s="627"/>
      <c r="AB492" s="627"/>
      <c r="AC492" s="627"/>
      <c r="AD492" s="627"/>
      <c r="AE492" s="627"/>
      <c r="AF492" s="627"/>
      <c r="AG492" s="627"/>
      <c r="AH492" s="627"/>
      <c r="AI492" s="627"/>
      <c r="AJ492" s="627"/>
      <c r="AK492" s="627"/>
      <c r="AL492" s="627"/>
      <c r="AN492" s="160"/>
      <c r="AO492" s="160"/>
      <c r="AP492" s="160"/>
      <c r="AQ492" s="160"/>
      <c r="AR492" s="160"/>
      <c r="AS492" s="160"/>
      <c r="AT492" s="160"/>
      <c r="AU492" s="160"/>
      <c r="AV492" s="160"/>
      <c r="AW492" s="160"/>
      <c r="AX492" s="160"/>
      <c r="AY492" s="160"/>
      <c r="AZ492" s="160"/>
      <c r="BA492" s="160"/>
      <c r="BB492" s="160"/>
      <c r="BC492" s="160"/>
      <c r="BD492" s="160"/>
      <c r="BS492" s="160"/>
      <c r="BT492" s="160"/>
      <c r="BU492" s="160"/>
      <c r="BV492" s="160"/>
      <c r="BX492" s="13"/>
    </row>
    <row r="493" spans="23:76" customFormat="1" x14ac:dyDescent="0.2">
      <c r="W493" s="627"/>
      <c r="X493" s="627"/>
      <c r="Y493" s="627"/>
      <c r="Z493" s="627"/>
      <c r="AA493" s="627"/>
      <c r="AB493" s="627"/>
      <c r="AC493" s="627"/>
      <c r="AD493" s="627"/>
      <c r="AE493" s="627"/>
      <c r="AF493" s="627"/>
      <c r="AG493" s="627"/>
      <c r="AH493" s="627"/>
      <c r="AI493" s="627"/>
      <c r="AJ493" s="627"/>
      <c r="AK493" s="627"/>
      <c r="AL493" s="627"/>
      <c r="AN493" s="160"/>
      <c r="AO493" s="160"/>
      <c r="AP493" s="160"/>
      <c r="AQ493" s="160"/>
      <c r="AR493" s="160"/>
      <c r="AS493" s="160"/>
      <c r="AT493" s="160"/>
      <c r="AU493" s="160"/>
      <c r="AV493" s="160"/>
      <c r="AW493" s="160"/>
      <c r="AX493" s="160"/>
      <c r="AY493" s="160"/>
      <c r="AZ493" s="160"/>
      <c r="BA493" s="160"/>
      <c r="BB493" s="160"/>
      <c r="BC493" s="160"/>
      <c r="BD493" s="160"/>
      <c r="BS493" s="160"/>
      <c r="BT493" s="160"/>
      <c r="BU493" s="160"/>
      <c r="BV493" s="160"/>
      <c r="BX493" s="13"/>
    </row>
    <row r="494" spans="23:76" customFormat="1" x14ac:dyDescent="0.2">
      <c r="W494" s="627"/>
      <c r="X494" s="627"/>
      <c r="Y494" s="627"/>
      <c r="Z494" s="627"/>
      <c r="AA494" s="627"/>
      <c r="AB494" s="627"/>
      <c r="AC494" s="627"/>
      <c r="AD494" s="627"/>
      <c r="AE494" s="627"/>
      <c r="AF494" s="627"/>
      <c r="AG494" s="627"/>
      <c r="AH494" s="627"/>
      <c r="AI494" s="627"/>
      <c r="AJ494" s="627"/>
      <c r="AK494" s="627"/>
      <c r="AL494" s="627"/>
      <c r="AN494" s="160"/>
      <c r="AO494" s="160"/>
      <c r="AP494" s="160"/>
      <c r="AQ494" s="160"/>
      <c r="AR494" s="160"/>
      <c r="AS494" s="160"/>
      <c r="AT494" s="160"/>
      <c r="AU494" s="160"/>
      <c r="AV494" s="160"/>
      <c r="AW494" s="160"/>
      <c r="AX494" s="160"/>
      <c r="AY494" s="160"/>
      <c r="AZ494" s="160"/>
      <c r="BA494" s="160"/>
      <c r="BB494" s="160"/>
      <c r="BC494" s="160"/>
      <c r="BD494" s="160"/>
      <c r="BS494" s="160"/>
      <c r="BT494" s="160"/>
      <c r="BU494" s="160"/>
      <c r="BV494" s="160"/>
      <c r="BX494" s="13"/>
    </row>
    <row r="495" spans="23:76" customFormat="1" x14ac:dyDescent="0.2">
      <c r="W495" s="627"/>
      <c r="X495" s="627"/>
      <c r="Y495" s="627"/>
      <c r="Z495" s="627"/>
      <c r="AA495" s="627"/>
      <c r="AB495" s="627"/>
      <c r="AC495" s="627"/>
      <c r="AD495" s="627"/>
      <c r="AE495" s="627"/>
      <c r="AF495" s="627"/>
      <c r="AG495" s="627"/>
      <c r="AH495" s="627"/>
      <c r="AI495" s="627"/>
      <c r="AJ495" s="627"/>
      <c r="AK495" s="627"/>
      <c r="AL495" s="627"/>
      <c r="AN495" s="160"/>
      <c r="AO495" s="160"/>
      <c r="AP495" s="160"/>
      <c r="AQ495" s="160"/>
      <c r="AR495" s="160"/>
      <c r="AS495" s="160"/>
      <c r="AT495" s="160"/>
      <c r="AU495" s="160"/>
      <c r="AV495" s="160"/>
      <c r="AW495" s="160"/>
      <c r="AX495" s="160"/>
      <c r="AY495" s="160"/>
      <c r="AZ495" s="160"/>
      <c r="BA495" s="160"/>
      <c r="BB495" s="160"/>
      <c r="BC495" s="160"/>
      <c r="BD495" s="160"/>
      <c r="BS495" s="160"/>
      <c r="BT495" s="160"/>
      <c r="BU495" s="160"/>
      <c r="BV495" s="160"/>
      <c r="BX495" s="13"/>
    </row>
    <row r="496" spans="23:76" customFormat="1" x14ac:dyDescent="0.2">
      <c r="W496" s="627"/>
      <c r="X496" s="627"/>
      <c r="Y496" s="627"/>
      <c r="Z496" s="627"/>
      <c r="AA496" s="627"/>
      <c r="AB496" s="627"/>
      <c r="AC496" s="627"/>
      <c r="AD496" s="627"/>
      <c r="AE496" s="627"/>
      <c r="AF496" s="627"/>
      <c r="AG496" s="627"/>
      <c r="AH496" s="627"/>
      <c r="AI496" s="627"/>
      <c r="AJ496" s="627"/>
      <c r="AK496" s="627"/>
      <c r="AL496" s="627"/>
      <c r="AN496" s="160"/>
      <c r="AO496" s="160"/>
      <c r="AP496" s="160"/>
      <c r="AQ496" s="160"/>
      <c r="AR496" s="160"/>
      <c r="AS496" s="160"/>
      <c r="AT496" s="160"/>
      <c r="AU496" s="160"/>
      <c r="AV496" s="160"/>
      <c r="AW496" s="160"/>
      <c r="AX496" s="160"/>
      <c r="AY496" s="160"/>
      <c r="AZ496" s="160"/>
      <c r="BA496" s="160"/>
      <c r="BB496" s="160"/>
      <c r="BC496" s="160"/>
      <c r="BD496" s="160"/>
      <c r="BS496" s="160"/>
      <c r="BT496" s="160"/>
      <c r="BU496" s="160"/>
      <c r="BV496" s="160"/>
      <c r="BX496" s="13"/>
    </row>
    <row r="497" spans="23:76" customFormat="1" x14ac:dyDescent="0.2">
      <c r="W497" s="627"/>
      <c r="X497" s="627"/>
      <c r="Y497" s="627"/>
      <c r="Z497" s="627"/>
      <c r="AA497" s="627"/>
      <c r="AB497" s="627"/>
      <c r="AC497" s="627"/>
      <c r="AD497" s="627"/>
      <c r="AE497" s="627"/>
      <c r="AF497" s="627"/>
      <c r="AG497" s="627"/>
      <c r="AH497" s="627"/>
      <c r="AI497" s="627"/>
      <c r="AJ497" s="627"/>
      <c r="AK497" s="627"/>
      <c r="AL497" s="627"/>
      <c r="AN497" s="160"/>
      <c r="AO497" s="160"/>
      <c r="AP497" s="160"/>
      <c r="AQ497" s="160"/>
      <c r="AR497" s="160"/>
      <c r="AS497" s="160"/>
      <c r="AT497" s="160"/>
      <c r="AU497" s="160"/>
      <c r="AV497" s="160"/>
      <c r="AW497" s="160"/>
      <c r="AX497" s="160"/>
      <c r="AY497" s="160"/>
      <c r="AZ497" s="160"/>
      <c r="BA497" s="160"/>
      <c r="BB497" s="160"/>
      <c r="BC497" s="160"/>
      <c r="BD497" s="160"/>
      <c r="BS497" s="160"/>
      <c r="BT497" s="160"/>
      <c r="BU497" s="160"/>
      <c r="BV497" s="160"/>
      <c r="BX497" s="13"/>
    </row>
    <row r="498" spans="23:76" customFormat="1" x14ac:dyDescent="0.2">
      <c r="W498" s="627"/>
      <c r="X498" s="627"/>
      <c r="Y498" s="627"/>
      <c r="Z498" s="627"/>
      <c r="AA498" s="627"/>
      <c r="AB498" s="627"/>
      <c r="AC498" s="627"/>
      <c r="AD498" s="627"/>
      <c r="AE498" s="627"/>
      <c r="AF498" s="627"/>
      <c r="AG498" s="627"/>
      <c r="AH498" s="627"/>
      <c r="AI498" s="627"/>
      <c r="AJ498" s="627"/>
      <c r="AK498" s="627"/>
      <c r="AL498" s="627"/>
      <c r="AN498" s="160"/>
      <c r="AO498" s="160"/>
      <c r="AP498" s="160"/>
      <c r="AQ498" s="160"/>
      <c r="AR498" s="160"/>
      <c r="AS498" s="160"/>
      <c r="AT498" s="160"/>
      <c r="AU498" s="160"/>
      <c r="AV498" s="160"/>
      <c r="AW498" s="160"/>
      <c r="AX498" s="160"/>
      <c r="AY498" s="160"/>
      <c r="AZ498" s="160"/>
      <c r="BA498" s="160"/>
      <c r="BB498" s="160"/>
      <c r="BC498" s="160"/>
      <c r="BD498" s="160"/>
      <c r="BS498" s="160"/>
      <c r="BT498" s="160"/>
      <c r="BU498" s="160"/>
      <c r="BV498" s="160"/>
      <c r="BX498" s="13"/>
    </row>
    <row r="499" spans="23:76" customFormat="1" x14ac:dyDescent="0.2">
      <c r="W499" s="627"/>
      <c r="X499" s="627"/>
      <c r="Y499" s="627"/>
      <c r="Z499" s="627"/>
      <c r="AA499" s="627"/>
      <c r="AB499" s="627"/>
      <c r="AC499" s="627"/>
      <c r="AD499" s="627"/>
      <c r="AE499" s="627"/>
      <c r="AF499" s="627"/>
      <c r="AG499" s="627"/>
      <c r="AH499" s="627"/>
      <c r="AI499" s="627"/>
      <c r="AJ499" s="627"/>
      <c r="AK499" s="627"/>
      <c r="AL499" s="627"/>
      <c r="AN499" s="160"/>
      <c r="AO499" s="160"/>
      <c r="AP499" s="160"/>
      <c r="AQ499" s="160"/>
      <c r="AR499" s="160"/>
      <c r="AS499" s="160"/>
      <c r="AT499" s="160"/>
      <c r="AU499" s="160"/>
      <c r="AV499" s="160"/>
      <c r="AW499" s="160"/>
      <c r="AX499" s="160"/>
      <c r="AY499" s="160"/>
      <c r="AZ499" s="160"/>
      <c r="BA499" s="160"/>
      <c r="BB499" s="160"/>
      <c r="BC499" s="160"/>
      <c r="BD499" s="160"/>
      <c r="BS499" s="160"/>
      <c r="BT499" s="160"/>
      <c r="BU499" s="160"/>
      <c r="BV499" s="160"/>
      <c r="BX499" s="13"/>
    </row>
    <row r="500" spans="23:76" customFormat="1" x14ac:dyDescent="0.2">
      <c r="W500" s="627"/>
      <c r="X500" s="627"/>
      <c r="Y500" s="627"/>
      <c r="Z500" s="627"/>
      <c r="AA500" s="627"/>
      <c r="AB500" s="627"/>
      <c r="AC500" s="627"/>
      <c r="AD500" s="627"/>
      <c r="AE500" s="627"/>
      <c r="AF500" s="627"/>
      <c r="AG500" s="627"/>
      <c r="AH500" s="627"/>
      <c r="AI500" s="627"/>
      <c r="AJ500" s="627"/>
      <c r="AK500" s="627"/>
      <c r="AL500" s="627"/>
      <c r="AN500" s="160"/>
      <c r="AO500" s="160"/>
      <c r="AP500" s="160"/>
      <c r="AQ500" s="160"/>
      <c r="AR500" s="160"/>
      <c r="AS500" s="160"/>
      <c r="AT500" s="160"/>
      <c r="AU500" s="160"/>
      <c r="AV500" s="160"/>
      <c r="AW500" s="160"/>
      <c r="AX500" s="160"/>
      <c r="AY500" s="160"/>
      <c r="AZ500" s="160"/>
      <c r="BA500" s="160"/>
      <c r="BB500" s="160"/>
      <c r="BC500" s="160"/>
      <c r="BD500" s="160"/>
      <c r="BS500" s="160"/>
      <c r="BT500" s="160"/>
      <c r="BU500" s="160"/>
      <c r="BV500" s="160"/>
      <c r="BX500" s="13"/>
    </row>
    <row r="501" spans="23:76" customFormat="1" x14ac:dyDescent="0.2">
      <c r="W501" s="627"/>
      <c r="X501" s="627"/>
      <c r="Y501" s="627"/>
      <c r="Z501" s="627"/>
      <c r="AA501" s="627"/>
      <c r="AB501" s="627"/>
      <c r="AC501" s="627"/>
      <c r="AD501" s="627"/>
      <c r="AE501" s="627"/>
      <c r="AF501" s="627"/>
      <c r="AG501" s="627"/>
      <c r="AH501" s="627"/>
      <c r="AI501" s="627"/>
      <c r="AJ501" s="627"/>
      <c r="AK501" s="627"/>
      <c r="AL501" s="627"/>
      <c r="AN501" s="160"/>
      <c r="AO501" s="160"/>
      <c r="AP501" s="160"/>
      <c r="AQ501" s="160"/>
      <c r="AR501" s="160"/>
      <c r="AS501" s="160"/>
      <c r="AT501" s="160"/>
      <c r="AU501" s="160"/>
      <c r="AV501" s="160"/>
      <c r="AW501" s="160"/>
      <c r="AX501" s="160"/>
      <c r="AY501" s="160"/>
      <c r="AZ501" s="160"/>
      <c r="BA501" s="160"/>
      <c r="BB501" s="160"/>
      <c r="BC501" s="160"/>
      <c r="BD501" s="160"/>
      <c r="BS501" s="160"/>
      <c r="BT501" s="160"/>
      <c r="BU501" s="160"/>
      <c r="BV501" s="160"/>
      <c r="BX501" s="13"/>
    </row>
    <row r="502" spans="23:76" customFormat="1" x14ac:dyDescent="0.2">
      <c r="W502" s="627"/>
      <c r="X502" s="627"/>
      <c r="Y502" s="627"/>
      <c r="Z502" s="627"/>
      <c r="AA502" s="627"/>
      <c r="AB502" s="627"/>
      <c r="AC502" s="627"/>
      <c r="AD502" s="627"/>
      <c r="AE502" s="627"/>
      <c r="AF502" s="627"/>
      <c r="AG502" s="627"/>
      <c r="AH502" s="627"/>
      <c r="AI502" s="627"/>
      <c r="AJ502" s="627"/>
      <c r="AK502" s="627"/>
      <c r="AL502" s="627"/>
      <c r="AN502" s="160"/>
      <c r="AO502" s="160"/>
      <c r="AP502" s="160"/>
      <c r="AQ502" s="160"/>
      <c r="AR502" s="160"/>
      <c r="AS502" s="160"/>
      <c r="AT502" s="160"/>
      <c r="AU502" s="160"/>
      <c r="AV502" s="160"/>
      <c r="AW502" s="160"/>
      <c r="AX502" s="160"/>
      <c r="AY502" s="160"/>
      <c r="AZ502" s="160"/>
      <c r="BA502" s="160"/>
      <c r="BB502" s="160"/>
      <c r="BC502" s="160"/>
      <c r="BD502" s="160"/>
      <c r="BS502" s="160"/>
      <c r="BT502" s="160"/>
      <c r="BU502" s="160"/>
      <c r="BV502" s="160"/>
      <c r="BX502" s="13"/>
    </row>
    <row r="503" spans="23:76" customFormat="1" x14ac:dyDescent="0.2">
      <c r="W503" s="627"/>
      <c r="X503" s="627"/>
      <c r="Y503" s="627"/>
      <c r="Z503" s="627"/>
      <c r="AA503" s="627"/>
      <c r="AB503" s="627"/>
      <c r="AC503" s="627"/>
      <c r="AD503" s="627"/>
      <c r="AE503" s="627"/>
      <c r="AF503" s="627"/>
      <c r="AG503" s="627"/>
      <c r="AH503" s="627"/>
      <c r="AI503" s="627"/>
      <c r="AJ503" s="627"/>
      <c r="AK503" s="627"/>
      <c r="AL503" s="627"/>
      <c r="AN503" s="160"/>
      <c r="AO503" s="160"/>
      <c r="AP503" s="160"/>
      <c r="AQ503" s="160"/>
      <c r="AR503" s="160"/>
      <c r="AS503" s="160"/>
      <c r="AT503" s="160"/>
      <c r="AU503" s="160"/>
      <c r="AV503" s="160"/>
      <c r="AW503" s="160"/>
      <c r="AX503" s="160"/>
      <c r="AY503" s="160"/>
      <c r="AZ503" s="160"/>
      <c r="BA503" s="160"/>
      <c r="BB503" s="160"/>
      <c r="BC503" s="160"/>
      <c r="BD503" s="160"/>
      <c r="BS503" s="160"/>
      <c r="BT503" s="160"/>
      <c r="BU503" s="160"/>
      <c r="BV503" s="160"/>
      <c r="BX503" s="13"/>
    </row>
    <row r="504" spans="23:76" customFormat="1" x14ac:dyDescent="0.2">
      <c r="W504" s="627"/>
      <c r="X504" s="627"/>
      <c r="Y504" s="627"/>
      <c r="Z504" s="627"/>
      <c r="AA504" s="627"/>
      <c r="AB504" s="627"/>
      <c r="AC504" s="627"/>
      <c r="AD504" s="627"/>
      <c r="AE504" s="627"/>
      <c r="AF504" s="627"/>
      <c r="AG504" s="627"/>
      <c r="AH504" s="627"/>
      <c r="AI504" s="627"/>
      <c r="AJ504" s="627"/>
      <c r="AK504" s="627"/>
      <c r="AL504" s="627"/>
      <c r="AN504" s="160"/>
      <c r="AO504" s="160"/>
      <c r="AP504" s="160"/>
      <c r="AQ504" s="160"/>
      <c r="AR504" s="160"/>
      <c r="AS504" s="160"/>
      <c r="AT504" s="160"/>
      <c r="AU504" s="160"/>
      <c r="AV504" s="160"/>
      <c r="AW504" s="160"/>
      <c r="AX504" s="160"/>
      <c r="AY504" s="160"/>
      <c r="AZ504" s="160"/>
      <c r="BA504" s="160"/>
      <c r="BB504" s="160"/>
      <c r="BC504" s="160"/>
      <c r="BD504" s="160"/>
      <c r="BS504" s="160"/>
      <c r="BT504" s="160"/>
      <c r="BU504" s="160"/>
      <c r="BV504" s="160"/>
      <c r="BX504" s="13"/>
    </row>
    <row r="505" spans="23:76" customFormat="1" x14ac:dyDescent="0.2">
      <c r="W505" s="627"/>
      <c r="X505" s="627"/>
      <c r="Y505" s="627"/>
      <c r="Z505" s="627"/>
      <c r="AA505" s="627"/>
      <c r="AB505" s="627"/>
      <c r="AC505" s="627"/>
      <c r="AD505" s="627"/>
      <c r="AE505" s="627"/>
      <c r="AF505" s="627"/>
      <c r="AG505" s="627"/>
      <c r="AH505" s="627"/>
      <c r="AI505" s="627"/>
      <c r="AJ505" s="627"/>
      <c r="AK505" s="627"/>
      <c r="AL505" s="627"/>
      <c r="AN505" s="160"/>
      <c r="AO505" s="160"/>
      <c r="AP505" s="160"/>
      <c r="AQ505" s="160"/>
      <c r="AR505" s="160"/>
      <c r="AS505" s="160"/>
      <c r="AT505" s="160"/>
      <c r="AU505" s="160"/>
      <c r="AV505" s="160"/>
      <c r="AW505" s="160"/>
      <c r="AX505" s="160"/>
      <c r="AY505" s="160"/>
      <c r="AZ505" s="160"/>
      <c r="BA505" s="160"/>
      <c r="BB505" s="160"/>
      <c r="BC505" s="160"/>
      <c r="BD505" s="160"/>
      <c r="BS505" s="160"/>
      <c r="BT505" s="160"/>
      <c r="BU505" s="160"/>
      <c r="BV505" s="160"/>
      <c r="BX505" s="13"/>
    </row>
    <row r="506" spans="23:76" customFormat="1" x14ac:dyDescent="0.2">
      <c r="W506" s="627"/>
      <c r="X506" s="627"/>
      <c r="Y506" s="627"/>
      <c r="Z506" s="627"/>
      <c r="AA506" s="627"/>
      <c r="AB506" s="627"/>
      <c r="AC506" s="627"/>
      <c r="AD506" s="627"/>
      <c r="AE506" s="627"/>
      <c r="AF506" s="627"/>
      <c r="AG506" s="627"/>
      <c r="AH506" s="627"/>
      <c r="AI506" s="627"/>
      <c r="AJ506" s="627"/>
      <c r="AK506" s="627"/>
      <c r="AL506" s="627"/>
      <c r="AN506" s="160"/>
      <c r="AO506" s="160"/>
      <c r="AP506" s="160"/>
      <c r="AQ506" s="160"/>
      <c r="AR506" s="160"/>
      <c r="AS506" s="160"/>
      <c r="AT506" s="160"/>
      <c r="AU506" s="160"/>
      <c r="AV506" s="160"/>
      <c r="AW506" s="160"/>
      <c r="AX506" s="160"/>
      <c r="AY506" s="160"/>
      <c r="AZ506" s="160"/>
      <c r="BA506" s="160"/>
      <c r="BB506" s="160"/>
      <c r="BC506" s="160"/>
      <c r="BD506" s="160"/>
      <c r="BS506" s="160"/>
      <c r="BT506" s="160"/>
      <c r="BU506" s="160"/>
      <c r="BV506" s="160"/>
      <c r="BX506" s="13"/>
    </row>
    <row r="507" spans="23:76" customFormat="1" x14ac:dyDescent="0.2">
      <c r="W507" s="627"/>
      <c r="X507" s="627"/>
      <c r="Y507" s="627"/>
      <c r="Z507" s="627"/>
      <c r="AA507" s="627"/>
      <c r="AB507" s="627"/>
      <c r="AC507" s="627"/>
      <c r="AD507" s="627"/>
      <c r="AE507" s="627"/>
      <c r="AF507" s="627"/>
      <c r="AG507" s="627"/>
      <c r="AH507" s="627"/>
      <c r="AI507" s="627"/>
      <c r="AJ507" s="627"/>
      <c r="AK507" s="627"/>
      <c r="AL507" s="627"/>
      <c r="AN507" s="160"/>
      <c r="AO507" s="160"/>
      <c r="AP507" s="160"/>
      <c r="AQ507" s="160"/>
      <c r="AR507" s="160"/>
      <c r="AS507" s="160"/>
      <c r="AT507" s="160"/>
      <c r="AU507" s="160"/>
      <c r="AV507" s="160"/>
      <c r="AW507" s="160"/>
      <c r="AX507" s="160"/>
      <c r="AY507" s="160"/>
      <c r="AZ507" s="160"/>
      <c r="BA507" s="160"/>
      <c r="BB507" s="160"/>
      <c r="BC507" s="160"/>
      <c r="BD507" s="160"/>
      <c r="BS507" s="160"/>
      <c r="BT507" s="160"/>
      <c r="BU507" s="160"/>
      <c r="BV507" s="160"/>
      <c r="BX507" s="13"/>
    </row>
    <row r="508" spans="23:76" customFormat="1" x14ac:dyDescent="0.2">
      <c r="W508" s="627"/>
      <c r="X508" s="627"/>
      <c r="Y508" s="627"/>
      <c r="Z508" s="627"/>
      <c r="AA508" s="627"/>
      <c r="AB508" s="627"/>
      <c r="AC508" s="627"/>
      <c r="AD508" s="627"/>
      <c r="AE508" s="627"/>
      <c r="AF508" s="627"/>
      <c r="AG508" s="627"/>
      <c r="AH508" s="627"/>
      <c r="AI508" s="627"/>
      <c r="AJ508" s="627"/>
      <c r="AK508" s="627"/>
      <c r="AL508" s="627"/>
      <c r="AN508" s="160"/>
      <c r="AO508" s="160"/>
      <c r="AP508" s="160"/>
      <c r="AQ508" s="160"/>
      <c r="AR508" s="160"/>
      <c r="AS508" s="160"/>
      <c r="AT508" s="160"/>
      <c r="AU508" s="160"/>
      <c r="AV508" s="160"/>
      <c r="AW508" s="160"/>
      <c r="AX508" s="160"/>
      <c r="AY508" s="160"/>
      <c r="AZ508" s="160"/>
      <c r="BA508" s="160"/>
      <c r="BB508" s="160"/>
      <c r="BC508" s="160"/>
      <c r="BD508" s="160"/>
      <c r="BS508" s="160"/>
      <c r="BT508" s="160"/>
      <c r="BU508" s="160"/>
      <c r="BV508" s="160"/>
      <c r="BX508" s="13"/>
    </row>
    <row r="509" spans="23:76" customFormat="1" x14ac:dyDescent="0.2">
      <c r="W509" s="627"/>
      <c r="X509" s="627"/>
      <c r="Y509" s="627"/>
      <c r="Z509" s="627"/>
      <c r="AA509" s="627"/>
      <c r="AB509" s="627"/>
      <c r="AC509" s="627"/>
      <c r="AD509" s="627"/>
      <c r="AE509" s="627"/>
      <c r="AF509" s="627"/>
      <c r="AG509" s="627"/>
      <c r="AH509" s="627"/>
      <c r="AI509" s="627"/>
      <c r="AJ509" s="627"/>
      <c r="AK509" s="627"/>
      <c r="AL509" s="627"/>
      <c r="AN509" s="160"/>
      <c r="AO509" s="160"/>
      <c r="AP509" s="160"/>
      <c r="AQ509" s="160"/>
      <c r="AR509" s="160"/>
      <c r="AS509" s="160"/>
      <c r="AT509" s="160"/>
      <c r="AU509" s="160"/>
      <c r="AV509" s="160"/>
      <c r="AW509" s="160"/>
      <c r="AX509" s="160"/>
      <c r="AY509" s="160"/>
      <c r="AZ509" s="160"/>
      <c r="BA509" s="160"/>
      <c r="BB509" s="160"/>
      <c r="BC509" s="160"/>
      <c r="BD509" s="160"/>
      <c r="BS509" s="160"/>
      <c r="BT509" s="160"/>
      <c r="BU509" s="160"/>
      <c r="BV509" s="160"/>
      <c r="BX509" s="13"/>
    </row>
    <row r="510" spans="23:76" customFormat="1" x14ac:dyDescent="0.2">
      <c r="W510" s="627"/>
      <c r="X510" s="627"/>
      <c r="Y510" s="627"/>
      <c r="Z510" s="627"/>
      <c r="AA510" s="627"/>
      <c r="AB510" s="627"/>
      <c r="AC510" s="627"/>
      <c r="AD510" s="627"/>
      <c r="AE510" s="627"/>
      <c r="AF510" s="627"/>
      <c r="AG510" s="627"/>
      <c r="AH510" s="627"/>
      <c r="AI510" s="627"/>
      <c r="AJ510" s="627"/>
      <c r="AK510" s="627"/>
      <c r="AL510" s="627"/>
      <c r="AN510" s="160"/>
      <c r="AO510" s="160"/>
      <c r="AP510" s="160"/>
      <c r="AQ510" s="160"/>
      <c r="AR510" s="160"/>
      <c r="AS510" s="160"/>
      <c r="AT510" s="160"/>
      <c r="AU510" s="160"/>
      <c r="AV510" s="160"/>
      <c r="AW510" s="160"/>
      <c r="AX510" s="160"/>
      <c r="AY510" s="160"/>
      <c r="AZ510" s="160"/>
      <c r="BA510" s="160"/>
      <c r="BB510" s="160"/>
      <c r="BC510" s="160"/>
      <c r="BD510" s="160"/>
      <c r="BS510" s="160"/>
      <c r="BT510" s="160"/>
      <c r="BU510" s="160"/>
      <c r="BV510" s="160"/>
      <c r="BX510" s="13"/>
    </row>
    <row r="511" spans="23:76" customFormat="1" x14ac:dyDescent="0.2">
      <c r="W511" s="627"/>
      <c r="X511" s="627"/>
      <c r="Y511" s="627"/>
      <c r="Z511" s="627"/>
      <c r="AA511" s="627"/>
      <c r="AB511" s="627"/>
      <c r="AC511" s="627"/>
      <c r="AD511" s="627"/>
      <c r="AE511" s="627"/>
      <c r="AF511" s="627"/>
      <c r="AG511" s="627"/>
      <c r="AH511" s="627"/>
      <c r="AI511" s="627"/>
      <c r="AJ511" s="627"/>
      <c r="AK511" s="627"/>
      <c r="AL511" s="627"/>
      <c r="AN511" s="160"/>
      <c r="AO511" s="160"/>
      <c r="AP511" s="160"/>
      <c r="AQ511" s="160"/>
      <c r="AR511" s="160"/>
      <c r="AS511" s="160"/>
      <c r="AT511" s="160"/>
      <c r="AU511" s="160"/>
      <c r="AV511" s="160"/>
      <c r="AW511" s="160"/>
      <c r="AX511" s="160"/>
      <c r="AY511" s="160"/>
      <c r="AZ511" s="160"/>
      <c r="BA511" s="160"/>
      <c r="BB511" s="160"/>
      <c r="BC511" s="160"/>
      <c r="BD511" s="160"/>
      <c r="BS511" s="160"/>
      <c r="BT511" s="160"/>
      <c r="BU511" s="160"/>
      <c r="BV511" s="160"/>
      <c r="BX511" s="13"/>
    </row>
    <row r="512" spans="23:76" customFormat="1" x14ac:dyDescent="0.2">
      <c r="W512" s="627"/>
      <c r="X512" s="627"/>
      <c r="Y512" s="627"/>
      <c r="Z512" s="627"/>
      <c r="AA512" s="627"/>
      <c r="AB512" s="627"/>
      <c r="AC512" s="627"/>
      <c r="AD512" s="627"/>
      <c r="AE512" s="627"/>
      <c r="AF512" s="627"/>
      <c r="AG512" s="627"/>
      <c r="AH512" s="627"/>
      <c r="AI512" s="627"/>
      <c r="AJ512" s="627"/>
      <c r="AK512" s="627"/>
      <c r="AL512" s="627"/>
      <c r="AN512" s="160"/>
      <c r="AO512" s="160"/>
      <c r="AP512" s="160"/>
      <c r="AQ512" s="160"/>
      <c r="AR512" s="160"/>
      <c r="AS512" s="160"/>
      <c r="AT512" s="160"/>
      <c r="AU512" s="160"/>
      <c r="AV512" s="160"/>
      <c r="AW512" s="160"/>
      <c r="AX512" s="160"/>
      <c r="AY512" s="160"/>
      <c r="AZ512" s="160"/>
      <c r="BA512" s="160"/>
      <c r="BB512" s="160"/>
      <c r="BC512" s="160"/>
      <c r="BD512" s="160"/>
      <c r="BS512" s="160"/>
      <c r="BT512" s="160"/>
      <c r="BU512" s="160"/>
      <c r="BV512" s="160"/>
      <c r="BX512" s="13"/>
    </row>
    <row r="513" spans="23:76" customFormat="1" x14ac:dyDescent="0.2">
      <c r="W513" s="627"/>
      <c r="X513" s="627"/>
      <c r="Y513" s="627"/>
      <c r="Z513" s="627"/>
      <c r="AA513" s="627"/>
      <c r="AB513" s="627"/>
      <c r="AC513" s="627"/>
      <c r="AD513" s="627"/>
      <c r="AE513" s="627"/>
      <c r="AF513" s="627"/>
      <c r="AG513" s="627"/>
      <c r="AH513" s="627"/>
      <c r="AI513" s="627"/>
      <c r="AJ513" s="627"/>
      <c r="AK513" s="627"/>
      <c r="AL513" s="627"/>
      <c r="AN513" s="160"/>
      <c r="AO513" s="160"/>
      <c r="AP513" s="160"/>
      <c r="AQ513" s="160"/>
      <c r="AR513" s="160"/>
      <c r="AS513" s="160"/>
      <c r="AT513" s="160"/>
      <c r="AU513" s="160"/>
      <c r="AV513" s="160"/>
      <c r="AW513" s="160"/>
      <c r="AX513" s="160"/>
      <c r="AY513" s="160"/>
      <c r="AZ513" s="160"/>
      <c r="BA513" s="160"/>
      <c r="BB513" s="160"/>
      <c r="BC513" s="160"/>
      <c r="BD513" s="160"/>
      <c r="BS513" s="160"/>
      <c r="BT513" s="160"/>
      <c r="BU513" s="160"/>
      <c r="BV513" s="160"/>
      <c r="BX513" s="13"/>
    </row>
    <row r="514" spans="23:76" customFormat="1" x14ac:dyDescent="0.2">
      <c r="W514" s="627"/>
      <c r="X514" s="627"/>
      <c r="Y514" s="627"/>
      <c r="Z514" s="627"/>
      <c r="AA514" s="627"/>
      <c r="AB514" s="627"/>
      <c r="AC514" s="627"/>
      <c r="AD514" s="627"/>
      <c r="AE514" s="627"/>
      <c r="AF514" s="627"/>
      <c r="AG514" s="627"/>
      <c r="AH514" s="627"/>
      <c r="AI514" s="627"/>
      <c r="AJ514" s="627"/>
      <c r="AK514" s="627"/>
      <c r="AL514" s="627"/>
      <c r="AN514" s="160"/>
      <c r="AO514" s="160"/>
      <c r="AP514" s="160"/>
      <c r="AQ514" s="160"/>
      <c r="AR514" s="160"/>
      <c r="AS514" s="160"/>
      <c r="AT514" s="160"/>
      <c r="AU514" s="160"/>
      <c r="AV514" s="160"/>
      <c r="AW514" s="160"/>
      <c r="AX514" s="160"/>
      <c r="AY514" s="160"/>
      <c r="AZ514" s="160"/>
      <c r="BA514" s="160"/>
      <c r="BB514" s="160"/>
      <c r="BC514" s="160"/>
      <c r="BD514" s="160"/>
      <c r="BS514" s="160"/>
      <c r="BT514" s="160"/>
      <c r="BU514" s="160"/>
      <c r="BV514" s="160"/>
      <c r="BX514" s="13"/>
    </row>
    <row r="515" spans="23:76" customFormat="1" x14ac:dyDescent="0.2">
      <c r="W515" s="627"/>
      <c r="X515" s="627"/>
      <c r="Y515" s="627"/>
      <c r="Z515" s="627"/>
      <c r="AA515" s="627"/>
      <c r="AB515" s="627"/>
      <c r="AC515" s="627"/>
      <c r="AD515" s="627"/>
      <c r="AE515" s="627"/>
      <c r="AF515" s="627"/>
      <c r="AG515" s="627"/>
      <c r="AH515" s="627"/>
      <c r="AI515" s="627"/>
      <c r="AJ515" s="627"/>
      <c r="AK515" s="627"/>
      <c r="AL515" s="627"/>
      <c r="AN515" s="160"/>
      <c r="AO515" s="160"/>
      <c r="AP515" s="160"/>
      <c r="AQ515" s="160"/>
      <c r="AR515" s="160"/>
      <c r="AS515" s="160"/>
      <c r="AT515" s="160"/>
      <c r="AU515" s="160"/>
      <c r="AV515" s="160"/>
      <c r="AW515" s="160"/>
      <c r="AX515" s="160"/>
      <c r="AY515" s="160"/>
      <c r="AZ515" s="160"/>
      <c r="BA515" s="160"/>
      <c r="BB515" s="160"/>
      <c r="BC515" s="160"/>
      <c r="BD515" s="160"/>
      <c r="BS515" s="160"/>
      <c r="BT515" s="160"/>
      <c r="BU515" s="160"/>
      <c r="BV515" s="160"/>
      <c r="BX515" s="13"/>
    </row>
    <row r="516" spans="23:76" customFormat="1" x14ac:dyDescent="0.2">
      <c r="W516" s="627"/>
      <c r="X516" s="627"/>
      <c r="Y516" s="627"/>
      <c r="Z516" s="627"/>
      <c r="AA516" s="627"/>
      <c r="AB516" s="627"/>
      <c r="AC516" s="627"/>
      <c r="AD516" s="627"/>
      <c r="AE516" s="627"/>
      <c r="AF516" s="627"/>
      <c r="AG516" s="627"/>
      <c r="AH516" s="627"/>
      <c r="AI516" s="627"/>
      <c r="AJ516" s="627"/>
      <c r="AK516" s="627"/>
      <c r="AL516" s="627"/>
      <c r="AN516" s="160"/>
      <c r="AO516" s="160"/>
      <c r="AP516" s="160"/>
      <c r="AQ516" s="160"/>
      <c r="AR516" s="160"/>
      <c r="AS516" s="160"/>
      <c r="AT516" s="160"/>
      <c r="AU516" s="160"/>
      <c r="AV516" s="160"/>
      <c r="AW516" s="160"/>
      <c r="AX516" s="160"/>
      <c r="AY516" s="160"/>
      <c r="AZ516" s="160"/>
      <c r="BA516" s="160"/>
      <c r="BB516" s="160"/>
      <c r="BC516" s="160"/>
      <c r="BD516" s="160"/>
      <c r="BS516" s="160"/>
      <c r="BT516" s="160"/>
      <c r="BU516" s="160"/>
      <c r="BV516" s="160"/>
      <c r="BX516" s="13"/>
    </row>
    <row r="517" spans="23:76" customFormat="1" x14ac:dyDescent="0.2">
      <c r="W517" s="627"/>
      <c r="X517" s="627"/>
      <c r="Y517" s="627"/>
      <c r="Z517" s="627"/>
      <c r="AA517" s="627"/>
      <c r="AB517" s="627"/>
      <c r="AC517" s="627"/>
      <c r="AD517" s="627"/>
      <c r="AE517" s="627"/>
      <c r="AF517" s="627"/>
      <c r="AG517" s="627"/>
      <c r="AH517" s="627"/>
      <c r="AI517" s="627"/>
      <c r="AJ517" s="627"/>
      <c r="AK517" s="627"/>
      <c r="AL517" s="627"/>
      <c r="AN517" s="160"/>
      <c r="AO517" s="160"/>
      <c r="AP517" s="160"/>
      <c r="AQ517" s="160"/>
      <c r="AR517" s="160"/>
      <c r="AS517" s="160"/>
      <c r="AT517" s="160"/>
      <c r="AU517" s="160"/>
      <c r="AV517" s="160"/>
      <c r="AW517" s="160"/>
      <c r="AX517" s="160"/>
      <c r="AY517" s="160"/>
      <c r="AZ517" s="160"/>
      <c r="BA517" s="160"/>
      <c r="BB517" s="160"/>
      <c r="BC517" s="160"/>
      <c r="BD517" s="160"/>
      <c r="BS517" s="160"/>
      <c r="BT517" s="160"/>
      <c r="BU517" s="160"/>
      <c r="BV517" s="160"/>
      <c r="BX517" s="13"/>
    </row>
    <row r="518" spans="23:76" customFormat="1" x14ac:dyDescent="0.2">
      <c r="W518" s="627"/>
      <c r="X518" s="627"/>
      <c r="Y518" s="627"/>
      <c r="Z518" s="627"/>
      <c r="AA518" s="627"/>
      <c r="AB518" s="627"/>
      <c r="AC518" s="627"/>
      <c r="AD518" s="627"/>
      <c r="AE518" s="627"/>
      <c r="AF518" s="627"/>
      <c r="AG518" s="627"/>
      <c r="AH518" s="627"/>
      <c r="AI518" s="627"/>
      <c r="AJ518" s="627"/>
      <c r="AK518" s="627"/>
      <c r="AL518" s="627"/>
      <c r="AN518" s="160"/>
      <c r="AO518" s="160"/>
      <c r="AP518" s="160"/>
      <c r="AQ518" s="160"/>
      <c r="AR518" s="160"/>
      <c r="AS518" s="160"/>
      <c r="AT518" s="160"/>
      <c r="AU518" s="160"/>
      <c r="AV518" s="160"/>
      <c r="AW518" s="160"/>
      <c r="AX518" s="160"/>
      <c r="AY518" s="160"/>
      <c r="AZ518" s="160"/>
      <c r="BA518" s="160"/>
      <c r="BB518" s="160"/>
      <c r="BC518" s="160"/>
      <c r="BD518" s="160"/>
      <c r="BS518" s="160"/>
      <c r="BT518" s="160"/>
      <c r="BU518" s="160"/>
      <c r="BV518" s="160"/>
      <c r="BX518" s="13"/>
    </row>
    <row r="519" spans="23:76" customFormat="1" x14ac:dyDescent="0.2">
      <c r="W519" s="627"/>
      <c r="X519" s="627"/>
      <c r="Y519" s="627"/>
      <c r="Z519" s="627"/>
      <c r="AA519" s="627"/>
      <c r="AB519" s="627"/>
      <c r="AC519" s="627"/>
      <c r="AD519" s="627"/>
      <c r="AE519" s="627"/>
      <c r="AF519" s="627"/>
      <c r="AG519" s="627"/>
      <c r="AH519" s="627"/>
      <c r="AI519" s="627"/>
      <c r="AJ519" s="627"/>
      <c r="AK519" s="627"/>
      <c r="AL519" s="627"/>
      <c r="AN519" s="160"/>
      <c r="AO519" s="160"/>
      <c r="AP519" s="160"/>
      <c r="AQ519" s="160"/>
      <c r="AR519" s="160"/>
      <c r="AS519" s="160"/>
      <c r="AT519" s="160"/>
      <c r="AU519" s="160"/>
      <c r="AV519" s="160"/>
      <c r="AW519" s="160"/>
      <c r="AX519" s="160"/>
      <c r="AY519" s="160"/>
      <c r="AZ519" s="160"/>
      <c r="BA519" s="160"/>
      <c r="BB519" s="160"/>
      <c r="BC519" s="160"/>
      <c r="BD519" s="160"/>
      <c r="BS519" s="160"/>
      <c r="BT519" s="160"/>
      <c r="BU519" s="160"/>
      <c r="BV519" s="160"/>
      <c r="BX519" s="13"/>
    </row>
    <row r="520" spans="23:76" customFormat="1" x14ac:dyDescent="0.2">
      <c r="W520" s="627"/>
      <c r="X520" s="627"/>
      <c r="Y520" s="627"/>
      <c r="Z520" s="627"/>
      <c r="AA520" s="627"/>
      <c r="AB520" s="627"/>
      <c r="AC520" s="627"/>
      <c r="AD520" s="627"/>
      <c r="AE520" s="627"/>
      <c r="AF520" s="627"/>
      <c r="AG520" s="627"/>
      <c r="AH520" s="627"/>
      <c r="AI520" s="627"/>
      <c r="AJ520" s="627"/>
      <c r="AK520" s="627"/>
      <c r="AL520" s="627"/>
      <c r="AN520" s="160"/>
      <c r="AO520" s="160"/>
      <c r="AP520" s="160"/>
      <c r="AQ520" s="160"/>
      <c r="AR520" s="160"/>
      <c r="AS520" s="160"/>
      <c r="AT520" s="160"/>
      <c r="AU520" s="160"/>
      <c r="AV520" s="160"/>
      <c r="AW520" s="160"/>
      <c r="AX520" s="160"/>
      <c r="AY520" s="160"/>
      <c r="AZ520" s="160"/>
      <c r="BA520" s="160"/>
      <c r="BB520" s="160"/>
      <c r="BC520" s="160"/>
      <c r="BD520" s="160"/>
      <c r="BS520" s="160"/>
      <c r="BT520" s="160"/>
      <c r="BU520" s="160"/>
      <c r="BV520" s="160"/>
      <c r="BX520" s="13"/>
    </row>
    <row r="521" spans="23:76" customFormat="1" x14ac:dyDescent="0.2">
      <c r="W521" s="627"/>
      <c r="X521" s="627"/>
      <c r="Y521" s="627"/>
      <c r="Z521" s="627"/>
      <c r="AA521" s="627"/>
      <c r="AB521" s="627"/>
      <c r="AC521" s="627"/>
      <c r="AD521" s="627"/>
      <c r="AE521" s="627"/>
      <c r="AF521" s="627"/>
      <c r="AG521" s="627"/>
      <c r="AH521" s="627"/>
      <c r="AI521" s="627"/>
      <c r="AJ521" s="627"/>
      <c r="AK521" s="627"/>
      <c r="AL521" s="627"/>
      <c r="AN521" s="160"/>
      <c r="AO521" s="160"/>
      <c r="AP521" s="160"/>
      <c r="AQ521" s="160"/>
      <c r="AR521" s="160"/>
      <c r="AS521" s="160"/>
      <c r="AT521" s="160"/>
      <c r="AU521" s="160"/>
      <c r="AV521" s="160"/>
      <c r="AW521" s="160"/>
      <c r="AX521" s="160"/>
      <c r="AY521" s="160"/>
      <c r="AZ521" s="160"/>
      <c r="BA521" s="160"/>
      <c r="BB521" s="160"/>
      <c r="BC521" s="160"/>
      <c r="BD521" s="160"/>
      <c r="BS521" s="160"/>
      <c r="BT521" s="160"/>
      <c r="BU521" s="160"/>
      <c r="BV521" s="160"/>
      <c r="BX521" s="13"/>
    </row>
    <row r="522" spans="23:76" customFormat="1" x14ac:dyDescent="0.2">
      <c r="W522" s="627"/>
      <c r="X522" s="627"/>
      <c r="Y522" s="627"/>
      <c r="Z522" s="627"/>
      <c r="AA522" s="627"/>
      <c r="AB522" s="627"/>
      <c r="AC522" s="627"/>
      <c r="AD522" s="627"/>
      <c r="AE522" s="627"/>
      <c r="AF522" s="627"/>
      <c r="AG522" s="627"/>
      <c r="AH522" s="627"/>
      <c r="AI522" s="627"/>
      <c r="AJ522" s="627"/>
      <c r="AK522" s="627"/>
      <c r="AL522" s="627"/>
      <c r="AN522" s="160"/>
      <c r="AO522" s="160"/>
      <c r="AP522" s="160"/>
      <c r="AQ522" s="160"/>
      <c r="AR522" s="160"/>
      <c r="AS522" s="160"/>
      <c r="AT522" s="160"/>
      <c r="AU522" s="160"/>
      <c r="AV522" s="160"/>
      <c r="AW522" s="160"/>
      <c r="AX522" s="160"/>
      <c r="AY522" s="160"/>
      <c r="AZ522" s="160"/>
      <c r="BA522" s="160"/>
      <c r="BB522" s="160"/>
      <c r="BC522" s="160"/>
      <c r="BD522" s="160"/>
      <c r="BS522" s="160"/>
      <c r="BT522" s="160"/>
      <c r="BU522" s="160"/>
      <c r="BV522" s="160"/>
      <c r="BX522" s="13"/>
    </row>
    <row r="523" spans="23:76" customFormat="1" x14ac:dyDescent="0.2">
      <c r="W523" s="627"/>
      <c r="X523" s="627"/>
      <c r="Y523" s="627"/>
      <c r="Z523" s="627"/>
      <c r="AA523" s="627"/>
      <c r="AB523" s="627"/>
      <c r="AC523" s="627"/>
      <c r="AD523" s="627"/>
      <c r="AE523" s="627"/>
      <c r="AF523" s="627"/>
      <c r="AG523" s="627"/>
      <c r="AH523" s="627"/>
      <c r="AI523" s="627"/>
      <c r="AJ523" s="627"/>
      <c r="AK523" s="627"/>
      <c r="AL523" s="627"/>
      <c r="AN523" s="160"/>
      <c r="AO523" s="160"/>
      <c r="AP523" s="160"/>
      <c r="AQ523" s="160"/>
      <c r="AR523" s="160"/>
      <c r="AS523" s="160"/>
      <c r="AT523" s="160"/>
      <c r="AU523" s="160"/>
      <c r="AV523" s="160"/>
      <c r="AW523" s="160"/>
      <c r="AX523" s="160"/>
      <c r="AY523" s="160"/>
      <c r="AZ523" s="160"/>
      <c r="BA523" s="160"/>
      <c r="BB523" s="160"/>
      <c r="BC523" s="160"/>
      <c r="BD523" s="160"/>
      <c r="BS523" s="160"/>
      <c r="BT523" s="160"/>
      <c r="BU523" s="160"/>
      <c r="BV523" s="160"/>
      <c r="BX523" s="13"/>
    </row>
    <row r="524" spans="23:76" customFormat="1" x14ac:dyDescent="0.2">
      <c r="W524" s="627"/>
      <c r="X524" s="627"/>
      <c r="Y524" s="627"/>
      <c r="Z524" s="627"/>
      <c r="AA524" s="627"/>
      <c r="AB524" s="627"/>
      <c r="AC524" s="627"/>
      <c r="AD524" s="627"/>
      <c r="AE524" s="627"/>
      <c r="AF524" s="627"/>
      <c r="AG524" s="627"/>
      <c r="AH524" s="627"/>
      <c r="AI524" s="627"/>
      <c r="AJ524" s="627"/>
      <c r="AK524" s="627"/>
      <c r="AL524" s="627"/>
      <c r="AN524" s="160"/>
      <c r="AO524" s="160"/>
      <c r="AP524" s="160"/>
      <c r="AQ524" s="160"/>
      <c r="AR524" s="160"/>
      <c r="AS524" s="160"/>
      <c r="AT524" s="160"/>
      <c r="AU524" s="160"/>
      <c r="AV524" s="160"/>
      <c r="AW524" s="160"/>
      <c r="AX524" s="160"/>
      <c r="AY524" s="160"/>
      <c r="AZ524" s="160"/>
      <c r="BA524" s="160"/>
      <c r="BB524" s="160"/>
      <c r="BC524" s="160"/>
      <c r="BD524" s="160"/>
      <c r="BS524" s="160"/>
      <c r="BT524" s="160"/>
      <c r="BU524" s="160"/>
      <c r="BV524" s="160"/>
      <c r="BX524" s="13"/>
    </row>
    <row r="525" spans="23:76" customFormat="1" x14ac:dyDescent="0.2">
      <c r="W525" s="627"/>
      <c r="X525" s="627"/>
      <c r="Y525" s="627"/>
      <c r="Z525" s="627"/>
      <c r="AA525" s="627"/>
      <c r="AB525" s="627"/>
      <c r="AC525" s="627"/>
      <c r="AD525" s="627"/>
      <c r="AE525" s="627"/>
      <c r="AF525" s="627"/>
      <c r="AG525" s="627"/>
      <c r="AH525" s="627"/>
      <c r="AI525" s="627"/>
      <c r="AJ525" s="627"/>
      <c r="AK525" s="627"/>
      <c r="AL525" s="627"/>
      <c r="AN525" s="160"/>
      <c r="AO525" s="160"/>
      <c r="AP525" s="160"/>
      <c r="AQ525" s="160"/>
      <c r="AR525" s="160"/>
      <c r="AS525" s="160"/>
      <c r="AT525" s="160"/>
      <c r="AU525" s="160"/>
      <c r="AV525" s="160"/>
      <c r="AW525" s="160"/>
      <c r="AX525" s="160"/>
      <c r="AY525" s="160"/>
      <c r="AZ525" s="160"/>
      <c r="BA525" s="160"/>
      <c r="BB525" s="160"/>
      <c r="BC525" s="160"/>
      <c r="BD525" s="160"/>
      <c r="BS525" s="160"/>
      <c r="BT525" s="160"/>
      <c r="BU525" s="160"/>
      <c r="BV525" s="160"/>
      <c r="BX525" s="13"/>
    </row>
    <row r="526" spans="23:76" customFormat="1" x14ac:dyDescent="0.2">
      <c r="W526" s="627"/>
      <c r="X526" s="627"/>
      <c r="Y526" s="627"/>
      <c r="Z526" s="627"/>
      <c r="AA526" s="627"/>
      <c r="AB526" s="627"/>
      <c r="AC526" s="627"/>
      <c r="AD526" s="627"/>
      <c r="AE526" s="627"/>
      <c r="AF526" s="627"/>
      <c r="AG526" s="627"/>
      <c r="AH526" s="627"/>
      <c r="AI526" s="627"/>
      <c r="AJ526" s="627"/>
      <c r="AK526" s="627"/>
      <c r="AL526" s="627"/>
      <c r="AN526" s="160"/>
      <c r="AO526" s="160"/>
      <c r="AP526" s="160"/>
      <c r="AQ526" s="160"/>
      <c r="AR526" s="160"/>
      <c r="AS526" s="160"/>
      <c r="AT526" s="160"/>
      <c r="AU526" s="160"/>
      <c r="AV526" s="160"/>
      <c r="AW526" s="160"/>
      <c r="AX526" s="160"/>
      <c r="AY526" s="160"/>
      <c r="AZ526" s="160"/>
      <c r="BA526" s="160"/>
      <c r="BB526" s="160"/>
      <c r="BC526" s="160"/>
      <c r="BD526" s="160"/>
      <c r="BS526" s="160"/>
      <c r="BT526" s="160"/>
      <c r="BU526" s="160"/>
      <c r="BV526" s="160"/>
      <c r="BX526" s="13"/>
    </row>
    <row r="527" spans="23:76" customFormat="1" x14ac:dyDescent="0.2">
      <c r="W527" s="627"/>
      <c r="X527" s="627"/>
      <c r="Y527" s="627"/>
      <c r="Z527" s="627"/>
      <c r="AA527" s="627"/>
      <c r="AB527" s="627"/>
      <c r="AC527" s="627"/>
      <c r="AD527" s="627"/>
      <c r="AE527" s="627"/>
      <c r="AF527" s="627"/>
      <c r="AG527" s="627"/>
      <c r="AH527" s="627"/>
      <c r="AI527" s="627"/>
      <c r="AJ527" s="627"/>
      <c r="AK527" s="627"/>
      <c r="AL527" s="627"/>
      <c r="AN527" s="160"/>
      <c r="AO527" s="160"/>
      <c r="AP527" s="160"/>
      <c r="AQ527" s="160"/>
      <c r="AR527" s="160"/>
      <c r="AS527" s="160"/>
      <c r="AT527" s="160"/>
      <c r="AU527" s="160"/>
      <c r="AV527" s="160"/>
      <c r="AW527" s="160"/>
      <c r="AX527" s="160"/>
      <c r="AY527" s="160"/>
      <c r="AZ527" s="160"/>
      <c r="BA527" s="160"/>
      <c r="BB527" s="160"/>
      <c r="BC527" s="160"/>
      <c r="BD527" s="160"/>
      <c r="BS527" s="160"/>
      <c r="BT527" s="160"/>
      <c r="BU527" s="160"/>
      <c r="BV527" s="160"/>
      <c r="BX527" s="13"/>
    </row>
    <row r="528" spans="23:76" customFormat="1" x14ac:dyDescent="0.2">
      <c r="W528" s="627"/>
      <c r="X528" s="627"/>
      <c r="Y528" s="627"/>
      <c r="Z528" s="627"/>
      <c r="AA528" s="627"/>
      <c r="AB528" s="627"/>
      <c r="AC528" s="627"/>
      <c r="AD528" s="627"/>
      <c r="AE528" s="627"/>
      <c r="AF528" s="627"/>
      <c r="AG528" s="627"/>
      <c r="AH528" s="627"/>
      <c r="AI528" s="627"/>
      <c r="AJ528" s="627"/>
      <c r="AK528" s="627"/>
      <c r="AL528" s="627"/>
      <c r="AN528" s="160"/>
      <c r="AO528" s="160"/>
      <c r="AP528" s="160"/>
      <c r="AQ528" s="160"/>
      <c r="AR528" s="160"/>
      <c r="AS528" s="160"/>
      <c r="AT528" s="160"/>
      <c r="AU528" s="160"/>
      <c r="AV528" s="160"/>
      <c r="AW528" s="160"/>
      <c r="AX528" s="160"/>
      <c r="AY528" s="160"/>
      <c r="AZ528" s="160"/>
      <c r="BA528" s="160"/>
      <c r="BB528" s="160"/>
      <c r="BC528" s="160"/>
      <c r="BD528" s="160"/>
      <c r="BS528" s="160"/>
      <c r="BT528" s="160"/>
      <c r="BU528" s="160"/>
      <c r="BV528" s="160"/>
      <c r="BX528" s="13"/>
    </row>
    <row r="529" spans="23:76" customFormat="1" x14ac:dyDescent="0.2">
      <c r="W529" s="627"/>
      <c r="X529" s="627"/>
      <c r="Y529" s="627"/>
      <c r="Z529" s="627"/>
      <c r="AA529" s="627"/>
      <c r="AB529" s="627"/>
      <c r="AC529" s="627"/>
      <c r="AD529" s="627"/>
      <c r="AE529" s="627"/>
      <c r="AF529" s="627"/>
      <c r="AG529" s="627"/>
      <c r="AH529" s="627"/>
      <c r="AI529" s="627"/>
      <c r="AJ529" s="627"/>
      <c r="AK529" s="627"/>
      <c r="AL529" s="627"/>
      <c r="AN529" s="160"/>
      <c r="AO529" s="160"/>
      <c r="AP529" s="160"/>
      <c r="AQ529" s="160"/>
      <c r="AR529" s="160"/>
      <c r="AS529" s="160"/>
      <c r="AT529" s="160"/>
      <c r="AU529" s="160"/>
      <c r="AV529" s="160"/>
      <c r="AW529" s="160"/>
      <c r="AX529" s="160"/>
      <c r="AY529" s="160"/>
      <c r="AZ529" s="160"/>
      <c r="BA529" s="160"/>
      <c r="BB529" s="160"/>
      <c r="BC529" s="160"/>
      <c r="BD529" s="160"/>
      <c r="BS529" s="160"/>
      <c r="BT529" s="160"/>
      <c r="BU529" s="160"/>
      <c r="BV529" s="160"/>
      <c r="BX529" s="13"/>
    </row>
    <row r="530" spans="23:76" customFormat="1" x14ac:dyDescent="0.2">
      <c r="W530" s="627"/>
      <c r="X530" s="627"/>
      <c r="Y530" s="627"/>
      <c r="Z530" s="627"/>
      <c r="AA530" s="627"/>
      <c r="AB530" s="627"/>
      <c r="AC530" s="627"/>
      <c r="AD530" s="627"/>
      <c r="AE530" s="627"/>
      <c r="AF530" s="627"/>
      <c r="AG530" s="627"/>
      <c r="AH530" s="627"/>
      <c r="AI530" s="627"/>
      <c r="AJ530" s="627"/>
      <c r="AK530" s="627"/>
      <c r="AL530" s="627"/>
      <c r="AN530" s="160"/>
      <c r="AO530" s="160"/>
      <c r="AP530" s="160"/>
      <c r="AQ530" s="160"/>
      <c r="AR530" s="160"/>
      <c r="AS530" s="160"/>
      <c r="AT530" s="160"/>
      <c r="AU530" s="160"/>
      <c r="AV530" s="160"/>
      <c r="AW530" s="160"/>
      <c r="AX530" s="160"/>
      <c r="AY530" s="160"/>
      <c r="AZ530" s="160"/>
      <c r="BA530" s="160"/>
      <c r="BB530" s="160"/>
      <c r="BC530" s="160"/>
      <c r="BD530" s="160"/>
      <c r="BS530" s="160"/>
      <c r="BT530" s="160"/>
      <c r="BU530" s="160"/>
      <c r="BV530" s="160"/>
      <c r="BX530" s="13"/>
    </row>
    <row r="531" spans="23:76" customFormat="1" x14ac:dyDescent="0.2">
      <c r="W531" s="627"/>
      <c r="X531" s="627"/>
      <c r="Y531" s="627"/>
      <c r="Z531" s="627"/>
      <c r="AA531" s="627"/>
      <c r="AB531" s="627"/>
      <c r="AC531" s="627"/>
      <c r="AD531" s="627"/>
      <c r="AE531" s="627"/>
      <c r="AF531" s="627"/>
      <c r="AG531" s="627"/>
      <c r="AH531" s="627"/>
      <c r="AI531" s="627"/>
      <c r="AJ531" s="627"/>
      <c r="AK531" s="627"/>
      <c r="AL531" s="627"/>
      <c r="AN531" s="160"/>
      <c r="AO531" s="160"/>
      <c r="AP531" s="160"/>
      <c r="AQ531" s="160"/>
      <c r="AR531" s="160"/>
      <c r="AS531" s="160"/>
      <c r="AT531" s="160"/>
      <c r="AU531" s="160"/>
      <c r="AV531" s="160"/>
      <c r="AW531" s="160"/>
      <c r="AX531" s="160"/>
      <c r="AY531" s="160"/>
      <c r="AZ531" s="160"/>
      <c r="BA531" s="160"/>
      <c r="BB531" s="160"/>
      <c r="BC531" s="160"/>
      <c r="BD531" s="160"/>
      <c r="BS531" s="160"/>
      <c r="BT531" s="160"/>
      <c r="BU531" s="160"/>
      <c r="BV531" s="160"/>
      <c r="BX531" s="13"/>
    </row>
    <row r="532" spans="23:76" customFormat="1" x14ac:dyDescent="0.2">
      <c r="W532" s="627"/>
      <c r="X532" s="627"/>
      <c r="Y532" s="627"/>
      <c r="Z532" s="627"/>
      <c r="AA532" s="627"/>
      <c r="AB532" s="627"/>
      <c r="AC532" s="627"/>
      <c r="AD532" s="627"/>
      <c r="AE532" s="627"/>
      <c r="AF532" s="627"/>
      <c r="AG532" s="627"/>
      <c r="AH532" s="627"/>
      <c r="AI532" s="627"/>
      <c r="AJ532" s="627"/>
      <c r="AK532" s="627"/>
      <c r="AL532" s="627"/>
      <c r="AN532" s="160"/>
      <c r="AO532" s="160"/>
      <c r="AP532" s="160"/>
      <c r="AQ532" s="160"/>
      <c r="AR532" s="160"/>
      <c r="AS532" s="160"/>
      <c r="AT532" s="160"/>
      <c r="AU532" s="160"/>
      <c r="AV532" s="160"/>
      <c r="AW532" s="160"/>
      <c r="AX532" s="160"/>
      <c r="AY532" s="160"/>
      <c r="AZ532" s="160"/>
      <c r="BA532" s="160"/>
      <c r="BB532" s="160"/>
      <c r="BC532" s="160"/>
      <c r="BD532" s="160"/>
      <c r="BS532" s="160"/>
      <c r="BT532" s="160"/>
      <c r="BU532" s="160"/>
      <c r="BV532" s="160"/>
      <c r="BX532" s="13"/>
    </row>
    <row r="533" spans="23:76" customFormat="1" x14ac:dyDescent="0.2">
      <c r="W533" s="627"/>
      <c r="X533" s="627"/>
      <c r="Y533" s="627"/>
      <c r="Z533" s="627"/>
      <c r="AA533" s="627"/>
      <c r="AB533" s="627"/>
      <c r="AC533" s="627"/>
      <c r="AD533" s="627"/>
      <c r="AE533" s="627"/>
      <c r="AF533" s="627"/>
      <c r="AG533" s="627"/>
      <c r="AH533" s="627"/>
      <c r="AI533" s="627"/>
      <c r="AJ533" s="627"/>
      <c r="AK533" s="627"/>
      <c r="AL533" s="627"/>
      <c r="AN533" s="160"/>
      <c r="AO533" s="160"/>
      <c r="AP533" s="160"/>
      <c r="AQ533" s="160"/>
      <c r="AR533" s="160"/>
      <c r="AS533" s="160"/>
      <c r="AT533" s="160"/>
      <c r="AU533" s="160"/>
      <c r="AV533" s="160"/>
      <c r="AW533" s="160"/>
      <c r="AX533" s="160"/>
      <c r="AY533" s="160"/>
      <c r="AZ533" s="160"/>
      <c r="BA533" s="160"/>
      <c r="BB533" s="160"/>
      <c r="BC533" s="160"/>
      <c r="BD533" s="160"/>
      <c r="BS533" s="160"/>
      <c r="BT533" s="160"/>
      <c r="BU533" s="160"/>
      <c r="BV533" s="160"/>
      <c r="BX533" s="13"/>
    </row>
    <row r="534" spans="23:76" customFormat="1" x14ac:dyDescent="0.2">
      <c r="W534" s="627"/>
      <c r="X534" s="627"/>
      <c r="Y534" s="627"/>
      <c r="Z534" s="627"/>
      <c r="AA534" s="627"/>
      <c r="AB534" s="627"/>
      <c r="AC534" s="627"/>
      <c r="AD534" s="627"/>
      <c r="AE534" s="627"/>
      <c r="AF534" s="627"/>
      <c r="AG534" s="627"/>
      <c r="AH534" s="627"/>
      <c r="AI534" s="627"/>
      <c r="AJ534" s="627"/>
      <c r="AK534" s="627"/>
      <c r="AL534" s="627"/>
      <c r="AN534" s="160"/>
      <c r="AO534" s="160"/>
      <c r="AP534" s="160"/>
      <c r="AQ534" s="160"/>
      <c r="AR534" s="160"/>
      <c r="AS534" s="160"/>
      <c r="AT534" s="160"/>
      <c r="AU534" s="160"/>
      <c r="AV534" s="160"/>
      <c r="AW534" s="160"/>
      <c r="AX534" s="160"/>
      <c r="AY534" s="160"/>
      <c r="AZ534" s="160"/>
      <c r="BA534" s="160"/>
      <c r="BB534" s="160"/>
      <c r="BC534" s="160"/>
      <c r="BD534" s="160"/>
      <c r="BS534" s="160"/>
      <c r="BT534" s="160"/>
      <c r="BU534" s="160"/>
      <c r="BV534" s="160"/>
      <c r="BX534" s="13"/>
    </row>
    <row r="535" spans="23:76" customFormat="1" x14ac:dyDescent="0.2">
      <c r="W535" s="627"/>
      <c r="X535" s="627"/>
      <c r="Y535" s="627"/>
      <c r="Z535" s="627"/>
      <c r="AA535" s="627"/>
      <c r="AB535" s="627"/>
      <c r="AC535" s="627"/>
      <c r="AD535" s="627"/>
      <c r="AE535" s="627"/>
      <c r="AF535" s="627"/>
      <c r="AG535" s="627"/>
      <c r="AH535" s="627"/>
      <c r="AI535" s="627"/>
      <c r="AJ535" s="627"/>
      <c r="AK535" s="627"/>
      <c r="AL535" s="627"/>
      <c r="AN535" s="160"/>
      <c r="AO535" s="160"/>
      <c r="AP535" s="160"/>
      <c r="AQ535" s="160"/>
      <c r="AR535" s="160"/>
      <c r="AS535" s="160"/>
      <c r="AT535" s="160"/>
      <c r="AU535" s="160"/>
      <c r="AV535" s="160"/>
      <c r="AW535" s="160"/>
      <c r="AX535" s="160"/>
      <c r="AY535" s="160"/>
      <c r="AZ535" s="160"/>
      <c r="BA535" s="160"/>
      <c r="BB535" s="160"/>
      <c r="BC535" s="160"/>
      <c r="BD535" s="160"/>
      <c r="BS535" s="160"/>
      <c r="BT535" s="160"/>
      <c r="BU535" s="160"/>
      <c r="BV535" s="160"/>
      <c r="BX535" s="13"/>
    </row>
    <row r="536" spans="23:76" customFormat="1" x14ac:dyDescent="0.2">
      <c r="W536" s="627"/>
      <c r="X536" s="627"/>
      <c r="Y536" s="627"/>
      <c r="Z536" s="627"/>
      <c r="AA536" s="627"/>
      <c r="AB536" s="627"/>
      <c r="AC536" s="627"/>
      <c r="AD536" s="627"/>
      <c r="AE536" s="627"/>
      <c r="AF536" s="627"/>
      <c r="AG536" s="627"/>
      <c r="AH536" s="627"/>
      <c r="AI536" s="627"/>
      <c r="AJ536" s="627"/>
      <c r="AK536" s="627"/>
      <c r="AL536" s="627"/>
      <c r="AN536" s="160"/>
      <c r="AO536" s="160"/>
      <c r="AP536" s="160"/>
      <c r="AQ536" s="160"/>
      <c r="AR536" s="160"/>
      <c r="AS536" s="160"/>
      <c r="AT536" s="160"/>
      <c r="AU536" s="160"/>
      <c r="AV536" s="160"/>
      <c r="AW536" s="160"/>
      <c r="AX536" s="160"/>
      <c r="AY536" s="160"/>
      <c r="AZ536" s="160"/>
      <c r="BA536" s="160"/>
      <c r="BB536" s="160"/>
      <c r="BC536" s="160"/>
      <c r="BD536" s="160"/>
      <c r="BS536" s="160"/>
      <c r="BT536" s="160"/>
      <c r="BU536" s="160"/>
      <c r="BV536" s="160"/>
      <c r="BX536" s="13"/>
    </row>
    <row r="537" spans="23:76" customFormat="1" x14ac:dyDescent="0.2">
      <c r="W537" s="627"/>
      <c r="X537" s="627"/>
      <c r="Y537" s="627"/>
      <c r="Z537" s="627"/>
      <c r="AA537" s="627"/>
      <c r="AB537" s="627"/>
      <c r="AC537" s="627"/>
      <c r="AD537" s="627"/>
      <c r="AE537" s="627"/>
      <c r="AF537" s="627"/>
      <c r="AG537" s="627"/>
      <c r="AH537" s="627"/>
      <c r="AI537" s="627"/>
      <c r="AJ537" s="627"/>
      <c r="AK537" s="627"/>
      <c r="AL537" s="627"/>
      <c r="AN537" s="160"/>
      <c r="AO537" s="160"/>
      <c r="AP537" s="160"/>
      <c r="AQ537" s="160"/>
      <c r="AR537" s="160"/>
      <c r="AS537" s="160"/>
      <c r="AT537" s="160"/>
      <c r="AU537" s="160"/>
      <c r="AV537" s="160"/>
      <c r="AW537" s="160"/>
      <c r="AX537" s="160"/>
      <c r="AY537" s="160"/>
      <c r="AZ537" s="160"/>
      <c r="BA537" s="160"/>
      <c r="BB537" s="160"/>
      <c r="BC537" s="160"/>
      <c r="BD537" s="160"/>
      <c r="BS537" s="160"/>
      <c r="BT537" s="160"/>
      <c r="BU537" s="160"/>
      <c r="BV537" s="160"/>
      <c r="BX537" s="13"/>
    </row>
    <row r="538" spans="23:76" customFormat="1" x14ac:dyDescent="0.2">
      <c r="W538" s="627"/>
      <c r="X538" s="627"/>
      <c r="Y538" s="627"/>
      <c r="Z538" s="627"/>
      <c r="AA538" s="627"/>
      <c r="AB538" s="627"/>
      <c r="AC538" s="627"/>
      <c r="AD538" s="627"/>
      <c r="AE538" s="627"/>
      <c r="AF538" s="627"/>
      <c r="AG538" s="627"/>
      <c r="AH538" s="627"/>
      <c r="AI538" s="627"/>
      <c r="AJ538" s="627"/>
      <c r="AK538" s="627"/>
      <c r="AL538" s="627"/>
      <c r="AN538" s="160"/>
      <c r="AO538" s="160"/>
      <c r="AP538" s="160"/>
      <c r="AQ538" s="160"/>
      <c r="AR538" s="160"/>
      <c r="AS538" s="160"/>
      <c r="AT538" s="160"/>
      <c r="AU538" s="160"/>
      <c r="AV538" s="160"/>
      <c r="AW538" s="160"/>
      <c r="AX538" s="160"/>
      <c r="AY538" s="160"/>
      <c r="AZ538" s="160"/>
      <c r="BA538" s="160"/>
      <c r="BB538" s="160"/>
      <c r="BC538" s="160"/>
      <c r="BD538" s="160"/>
      <c r="BS538" s="160"/>
      <c r="BT538" s="160"/>
      <c r="BU538" s="160"/>
      <c r="BV538" s="160"/>
      <c r="BX538" s="13"/>
    </row>
    <row r="539" spans="23:76" customFormat="1" x14ac:dyDescent="0.2">
      <c r="W539" s="627"/>
      <c r="X539" s="627"/>
      <c r="Y539" s="627"/>
      <c r="Z539" s="627"/>
      <c r="AA539" s="627"/>
      <c r="AB539" s="627"/>
      <c r="AC539" s="627"/>
      <c r="AD539" s="627"/>
      <c r="AE539" s="627"/>
      <c r="AF539" s="627"/>
      <c r="AG539" s="627"/>
      <c r="AH539" s="627"/>
      <c r="AI539" s="627"/>
      <c r="AJ539" s="627"/>
      <c r="AK539" s="627"/>
      <c r="AL539" s="627"/>
      <c r="AN539" s="160"/>
      <c r="AO539" s="160"/>
      <c r="AP539" s="160"/>
      <c r="AQ539" s="160"/>
      <c r="AR539" s="160"/>
      <c r="AS539" s="160"/>
      <c r="AT539" s="160"/>
      <c r="AU539" s="160"/>
      <c r="AV539" s="160"/>
      <c r="AW539" s="160"/>
      <c r="AX539" s="160"/>
      <c r="AY539" s="160"/>
      <c r="AZ539" s="160"/>
      <c r="BA539" s="160"/>
      <c r="BB539" s="160"/>
      <c r="BC539" s="160"/>
      <c r="BD539" s="160"/>
      <c r="BS539" s="160"/>
      <c r="BT539" s="160"/>
      <c r="BU539" s="160"/>
      <c r="BV539" s="160"/>
      <c r="BX539" s="13"/>
    </row>
    <row r="540" spans="23:76" customFormat="1" x14ac:dyDescent="0.2">
      <c r="W540" s="627"/>
      <c r="X540" s="627"/>
      <c r="Y540" s="627"/>
      <c r="Z540" s="627"/>
      <c r="AA540" s="627"/>
      <c r="AB540" s="627"/>
      <c r="AC540" s="627"/>
      <c r="AD540" s="627"/>
      <c r="AE540" s="627"/>
      <c r="AF540" s="627"/>
      <c r="AG540" s="627"/>
      <c r="AH540" s="627"/>
      <c r="AI540" s="627"/>
      <c r="AJ540" s="627"/>
      <c r="AK540" s="627"/>
      <c r="AL540" s="627"/>
      <c r="AN540" s="160"/>
      <c r="AO540" s="160"/>
      <c r="AP540" s="160"/>
      <c r="AQ540" s="160"/>
      <c r="AR540" s="160"/>
      <c r="AS540" s="160"/>
      <c r="AT540" s="160"/>
      <c r="AU540" s="160"/>
      <c r="AV540" s="160"/>
      <c r="AW540" s="160"/>
      <c r="AX540" s="160"/>
      <c r="AY540" s="160"/>
      <c r="AZ540" s="160"/>
      <c r="BA540" s="160"/>
      <c r="BB540" s="160"/>
      <c r="BC540" s="160"/>
      <c r="BD540" s="160"/>
      <c r="BS540" s="160"/>
      <c r="BT540" s="160"/>
      <c r="BU540" s="160"/>
      <c r="BV540" s="160"/>
      <c r="BX540" s="13"/>
    </row>
    <row r="541" spans="23:76" customFormat="1" x14ac:dyDescent="0.2">
      <c r="W541" s="627"/>
      <c r="X541" s="627"/>
      <c r="Y541" s="627"/>
      <c r="Z541" s="627"/>
      <c r="AA541" s="627"/>
      <c r="AB541" s="627"/>
      <c r="AC541" s="627"/>
      <c r="AD541" s="627"/>
      <c r="AE541" s="627"/>
      <c r="AF541" s="627"/>
      <c r="AG541" s="627"/>
      <c r="AH541" s="627"/>
      <c r="AI541" s="627"/>
      <c r="AJ541" s="627"/>
      <c r="AK541" s="627"/>
      <c r="AL541" s="627"/>
      <c r="AN541" s="160"/>
      <c r="AO541" s="160"/>
      <c r="AP541" s="160"/>
      <c r="AQ541" s="160"/>
      <c r="AR541" s="160"/>
      <c r="AS541" s="160"/>
      <c r="AT541" s="160"/>
      <c r="AU541" s="160"/>
      <c r="AV541" s="160"/>
      <c r="AW541" s="160"/>
      <c r="AX541" s="160"/>
      <c r="AY541" s="160"/>
      <c r="AZ541" s="160"/>
      <c r="BA541" s="160"/>
      <c r="BB541" s="160"/>
      <c r="BC541" s="160"/>
      <c r="BD541" s="160"/>
      <c r="BS541" s="160"/>
      <c r="BT541" s="160"/>
      <c r="BU541" s="160"/>
      <c r="BV541" s="160"/>
      <c r="BX541" s="13"/>
    </row>
    <row r="542" spans="23:76" customFormat="1" x14ac:dyDescent="0.2">
      <c r="W542" s="627"/>
      <c r="X542" s="627"/>
      <c r="Y542" s="627"/>
      <c r="Z542" s="627"/>
      <c r="AA542" s="627"/>
      <c r="AB542" s="627"/>
      <c r="AC542" s="627"/>
      <c r="AD542" s="627"/>
      <c r="AE542" s="627"/>
      <c r="AF542" s="627"/>
      <c r="AG542" s="627"/>
      <c r="AH542" s="627"/>
      <c r="AI542" s="627"/>
      <c r="AJ542" s="627"/>
      <c r="AK542" s="627"/>
      <c r="AL542" s="627"/>
      <c r="AN542" s="160"/>
      <c r="AO542" s="160"/>
      <c r="AP542" s="160"/>
      <c r="AQ542" s="160"/>
      <c r="AR542" s="160"/>
      <c r="AS542" s="160"/>
      <c r="AT542" s="160"/>
      <c r="AU542" s="160"/>
      <c r="AV542" s="160"/>
      <c r="AW542" s="160"/>
      <c r="AX542" s="160"/>
      <c r="AY542" s="160"/>
      <c r="AZ542" s="160"/>
      <c r="BA542" s="160"/>
      <c r="BB542" s="160"/>
      <c r="BC542" s="160"/>
      <c r="BD542" s="160"/>
      <c r="BS542" s="160"/>
      <c r="BT542" s="160"/>
      <c r="BU542" s="160"/>
      <c r="BV542" s="160"/>
      <c r="BX542" s="13"/>
    </row>
    <row r="543" spans="23:76" customFormat="1" x14ac:dyDescent="0.2">
      <c r="W543" s="627"/>
      <c r="X543" s="627"/>
      <c r="Y543" s="627"/>
      <c r="Z543" s="627"/>
      <c r="AA543" s="627"/>
      <c r="AB543" s="627"/>
      <c r="AC543" s="627"/>
      <c r="AD543" s="627"/>
      <c r="AE543" s="627"/>
      <c r="AF543" s="627"/>
      <c r="AG543" s="627"/>
      <c r="AH543" s="627"/>
      <c r="AI543" s="627"/>
      <c r="AJ543" s="627"/>
      <c r="AK543" s="627"/>
      <c r="AL543" s="627"/>
      <c r="AN543" s="160"/>
      <c r="AO543" s="160"/>
      <c r="AP543" s="160"/>
      <c r="AQ543" s="160"/>
      <c r="AR543" s="160"/>
      <c r="AS543" s="160"/>
      <c r="AT543" s="160"/>
      <c r="AU543" s="160"/>
      <c r="AV543" s="160"/>
      <c r="AW543" s="160"/>
      <c r="AX543" s="160"/>
      <c r="AY543" s="160"/>
      <c r="AZ543" s="160"/>
      <c r="BA543" s="160"/>
      <c r="BB543" s="160"/>
      <c r="BC543" s="160"/>
      <c r="BD543" s="160"/>
      <c r="BS543" s="160"/>
      <c r="BT543" s="160"/>
      <c r="BU543" s="160"/>
      <c r="BV543" s="160"/>
      <c r="BX543" s="13"/>
    </row>
    <row r="544" spans="23:76" customFormat="1" x14ac:dyDescent="0.2">
      <c r="W544" s="627"/>
      <c r="X544" s="627"/>
      <c r="Y544" s="627"/>
      <c r="Z544" s="627"/>
      <c r="AA544" s="627"/>
      <c r="AB544" s="627"/>
      <c r="AC544" s="627"/>
      <c r="AD544" s="627"/>
      <c r="AE544" s="627"/>
      <c r="AF544" s="627"/>
      <c r="AG544" s="627"/>
      <c r="AH544" s="627"/>
      <c r="AI544" s="627"/>
      <c r="AJ544" s="627"/>
      <c r="AK544" s="627"/>
      <c r="AL544" s="627"/>
      <c r="AN544" s="160"/>
      <c r="AO544" s="160"/>
      <c r="AP544" s="160"/>
      <c r="AQ544" s="160"/>
      <c r="AR544" s="160"/>
      <c r="AS544" s="160"/>
      <c r="AT544" s="160"/>
      <c r="AU544" s="160"/>
      <c r="AV544" s="160"/>
      <c r="AW544" s="160"/>
      <c r="AX544" s="160"/>
      <c r="AY544" s="160"/>
      <c r="AZ544" s="160"/>
      <c r="BA544" s="160"/>
      <c r="BB544" s="160"/>
      <c r="BC544" s="160"/>
      <c r="BD544" s="160"/>
      <c r="BS544" s="160"/>
      <c r="BT544" s="160"/>
      <c r="BU544" s="160"/>
      <c r="BV544" s="160"/>
      <c r="BX544" s="13"/>
    </row>
    <row r="545" spans="23:76" customFormat="1" x14ac:dyDescent="0.2">
      <c r="W545" s="627"/>
      <c r="X545" s="627"/>
      <c r="Y545" s="627"/>
      <c r="Z545" s="627"/>
      <c r="AA545" s="627"/>
      <c r="AB545" s="627"/>
      <c r="AC545" s="627"/>
      <c r="AD545" s="627"/>
      <c r="AE545" s="627"/>
      <c r="AF545" s="627"/>
      <c r="AG545" s="627"/>
      <c r="AH545" s="627"/>
      <c r="AI545" s="627"/>
      <c r="AJ545" s="627"/>
      <c r="AK545" s="627"/>
      <c r="AL545" s="627"/>
      <c r="AN545" s="160"/>
      <c r="AO545" s="160"/>
      <c r="AP545" s="160"/>
      <c r="AQ545" s="160"/>
      <c r="AR545" s="160"/>
      <c r="AS545" s="160"/>
      <c r="AT545" s="160"/>
      <c r="AU545" s="160"/>
      <c r="AV545" s="160"/>
      <c r="AW545" s="160"/>
      <c r="AX545" s="160"/>
      <c r="AY545" s="160"/>
      <c r="AZ545" s="160"/>
      <c r="BA545" s="160"/>
      <c r="BB545" s="160"/>
      <c r="BC545" s="160"/>
      <c r="BD545" s="160"/>
      <c r="BS545" s="160"/>
      <c r="BT545" s="160"/>
      <c r="BU545" s="160"/>
      <c r="BV545" s="160"/>
      <c r="BX545" s="13"/>
    </row>
    <row r="546" spans="23:76" customFormat="1" x14ac:dyDescent="0.2">
      <c r="W546" s="627"/>
      <c r="X546" s="627"/>
      <c r="Y546" s="627"/>
      <c r="Z546" s="627"/>
      <c r="AA546" s="627"/>
      <c r="AB546" s="627"/>
      <c r="AC546" s="627"/>
      <c r="AD546" s="627"/>
      <c r="AE546" s="627"/>
      <c r="AF546" s="627"/>
      <c r="AG546" s="627"/>
      <c r="AH546" s="627"/>
      <c r="AI546" s="627"/>
      <c r="AJ546" s="627"/>
      <c r="AK546" s="627"/>
      <c r="AL546" s="627"/>
      <c r="AN546" s="160"/>
      <c r="AO546" s="160"/>
      <c r="AP546" s="160"/>
      <c r="AQ546" s="160"/>
      <c r="AR546" s="160"/>
      <c r="AS546" s="160"/>
      <c r="AT546" s="160"/>
      <c r="AU546" s="160"/>
      <c r="AV546" s="160"/>
      <c r="AW546" s="160"/>
      <c r="AX546" s="160"/>
      <c r="AY546" s="160"/>
      <c r="AZ546" s="160"/>
      <c r="BA546" s="160"/>
      <c r="BB546" s="160"/>
      <c r="BC546" s="160"/>
      <c r="BD546" s="160"/>
      <c r="BS546" s="160"/>
      <c r="BT546" s="160"/>
      <c r="BU546" s="160"/>
      <c r="BV546" s="160"/>
      <c r="BX546" s="13"/>
    </row>
    <row r="547" spans="23:76" customFormat="1" x14ac:dyDescent="0.2">
      <c r="W547" s="627"/>
      <c r="X547" s="627"/>
      <c r="Y547" s="627"/>
      <c r="Z547" s="627"/>
      <c r="AA547" s="627"/>
      <c r="AB547" s="627"/>
      <c r="AC547" s="627"/>
      <c r="AD547" s="627"/>
      <c r="AE547" s="627"/>
      <c r="AF547" s="627"/>
      <c r="AG547" s="627"/>
      <c r="AH547" s="627"/>
      <c r="AI547" s="627"/>
      <c r="AJ547" s="627"/>
      <c r="AK547" s="627"/>
      <c r="AL547" s="627"/>
      <c r="AN547" s="160"/>
      <c r="AO547" s="160"/>
      <c r="AP547" s="160"/>
      <c r="AQ547" s="160"/>
      <c r="AR547" s="160"/>
      <c r="AS547" s="160"/>
      <c r="AT547" s="160"/>
      <c r="AU547" s="160"/>
      <c r="AV547" s="160"/>
      <c r="AW547" s="160"/>
      <c r="AX547" s="160"/>
      <c r="AY547" s="160"/>
      <c r="AZ547" s="160"/>
      <c r="BA547" s="160"/>
      <c r="BB547" s="160"/>
      <c r="BC547" s="160"/>
      <c r="BD547" s="160"/>
      <c r="BS547" s="160"/>
      <c r="BT547" s="160"/>
      <c r="BU547" s="160"/>
      <c r="BV547" s="160"/>
      <c r="BX547" s="13"/>
    </row>
    <row r="548" spans="23:76" customFormat="1" x14ac:dyDescent="0.2">
      <c r="W548" s="627"/>
      <c r="X548" s="627"/>
      <c r="Y548" s="627"/>
      <c r="Z548" s="627"/>
      <c r="AA548" s="627"/>
      <c r="AB548" s="627"/>
      <c r="AC548" s="627"/>
      <c r="AD548" s="627"/>
      <c r="AE548" s="627"/>
      <c r="AF548" s="627"/>
      <c r="AG548" s="627"/>
      <c r="AH548" s="627"/>
      <c r="AI548" s="627"/>
      <c r="AJ548" s="627"/>
      <c r="AK548" s="627"/>
      <c r="AL548" s="627"/>
      <c r="AN548" s="160"/>
      <c r="AO548" s="160"/>
      <c r="AP548" s="160"/>
      <c r="AQ548" s="160"/>
      <c r="AR548" s="160"/>
      <c r="AS548" s="160"/>
      <c r="AT548" s="160"/>
      <c r="AU548" s="160"/>
      <c r="AV548" s="160"/>
      <c r="AW548" s="160"/>
      <c r="AX548" s="160"/>
      <c r="AY548" s="160"/>
      <c r="AZ548" s="160"/>
      <c r="BA548" s="160"/>
      <c r="BB548" s="160"/>
      <c r="BC548" s="160"/>
      <c r="BD548" s="160"/>
      <c r="BS548" s="160"/>
      <c r="BT548" s="160"/>
      <c r="BU548" s="160"/>
      <c r="BV548" s="160"/>
      <c r="BX548" s="13"/>
    </row>
    <row r="549" spans="23:76" customFormat="1" x14ac:dyDescent="0.2">
      <c r="W549" s="627"/>
      <c r="X549" s="627"/>
      <c r="Y549" s="627"/>
      <c r="Z549" s="627"/>
      <c r="AA549" s="627"/>
      <c r="AB549" s="627"/>
      <c r="AC549" s="627"/>
      <c r="AD549" s="627"/>
      <c r="AE549" s="627"/>
      <c r="AF549" s="627"/>
      <c r="AG549" s="627"/>
      <c r="AH549" s="627"/>
      <c r="AI549" s="627"/>
      <c r="AJ549" s="627"/>
      <c r="AK549" s="627"/>
      <c r="AL549" s="627"/>
      <c r="AN549" s="160"/>
      <c r="AO549" s="160"/>
      <c r="AP549" s="160"/>
      <c r="AQ549" s="160"/>
      <c r="AR549" s="160"/>
      <c r="AS549" s="160"/>
      <c r="AT549" s="160"/>
      <c r="AU549" s="160"/>
      <c r="AV549" s="160"/>
      <c r="AW549" s="160"/>
      <c r="AX549" s="160"/>
      <c r="AY549" s="160"/>
      <c r="AZ549" s="160"/>
      <c r="BA549" s="160"/>
      <c r="BB549" s="160"/>
      <c r="BC549" s="160"/>
      <c r="BD549" s="160"/>
      <c r="BS549" s="160"/>
      <c r="BT549" s="160"/>
      <c r="BU549" s="160"/>
      <c r="BV549" s="160"/>
      <c r="BX549" s="13"/>
    </row>
    <row r="550" spans="23:76" customFormat="1" x14ac:dyDescent="0.2">
      <c r="W550" s="627"/>
      <c r="X550" s="627"/>
      <c r="Y550" s="627"/>
      <c r="Z550" s="627"/>
      <c r="AA550" s="627"/>
      <c r="AB550" s="627"/>
      <c r="AC550" s="627"/>
      <c r="AD550" s="627"/>
      <c r="AE550" s="627"/>
      <c r="AF550" s="627"/>
      <c r="AG550" s="627"/>
      <c r="AH550" s="627"/>
      <c r="AI550" s="627"/>
      <c r="AJ550" s="627"/>
      <c r="AK550" s="627"/>
      <c r="AL550" s="627"/>
      <c r="AN550" s="160"/>
      <c r="AO550" s="160"/>
      <c r="AP550" s="160"/>
      <c r="AQ550" s="160"/>
      <c r="AR550" s="160"/>
      <c r="AS550" s="160"/>
      <c r="AT550" s="160"/>
      <c r="AU550" s="160"/>
      <c r="AV550" s="160"/>
      <c r="AW550" s="160"/>
      <c r="AX550" s="160"/>
      <c r="AY550" s="160"/>
      <c r="AZ550" s="160"/>
      <c r="BA550" s="160"/>
      <c r="BB550" s="160"/>
      <c r="BC550" s="160"/>
      <c r="BD550" s="160"/>
      <c r="BS550" s="160"/>
      <c r="BT550" s="160"/>
      <c r="BU550" s="160"/>
      <c r="BV550" s="160"/>
      <c r="BX550" s="13"/>
    </row>
    <row r="551" spans="23:76" customFormat="1" x14ac:dyDescent="0.2">
      <c r="W551" s="627"/>
      <c r="X551" s="627"/>
      <c r="Y551" s="627"/>
      <c r="Z551" s="627"/>
      <c r="AA551" s="627"/>
      <c r="AB551" s="627"/>
      <c r="AC551" s="627"/>
      <c r="AD551" s="627"/>
      <c r="AE551" s="627"/>
      <c r="AF551" s="627"/>
      <c r="AG551" s="627"/>
      <c r="AH551" s="627"/>
      <c r="AI551" s="627"/>
      <c r="AJ551" s="627"/>
      <c r="AK551" s="627"/>
      <c r="AL551" s="627"/>
      <c r="AN551" s="160"/>
      <c r="AO551" s="160"/>
      <c r="AP551" s="160"/>
      <c r="AQ551" s="160"/>
      <c r="AR551" s="160"/>
      <c r="AS551" s="160"/>
      <c r="AT551" s="160"/>
      <c r="AU551" s="160"/>
      <c r="AV551" s="160"/>
      <c r="AW551" s="160"/>
      <c r="AX551" s="160"/>
      <c r="AY551" s="160"/>
      <c r="AZ551" s="160"/>
      <c r="BA551" s="160"/>
      <c r="BB551" s="160"/>
      <c r="BC551" s="160"/>
      <c r="BD551" s="160"/>
      <c r="BS551" s="160"/>
      <c r="BT551" s="160"/>
      <c r="BU551" s="160"/>
      <c r="BV551" s="160"/>
      <c r="BX551" s="13"/>
    </row>
    <row r="552" spans="23:76" customFormat="1" x14ac:dyDescent="0.2">
      <c r="W552" s="627"/>
      <c r="X552" s="627"/>
      <c r="Y552" s="627"/>
      <c r="Z552" s="627"/>
      <c r="AA552" s="627"/>
      <c r="AB552" s="627"/>
      <c r="AC552" s="627"/>
      <c r="AD552" s="627"/>
      <c r="AE552" s="627"/>
      <c r="AF552" s="627"/>
      <c r="AG552" s="627"/>
      <c r="AH552" s="627"/>
      <c r="AI552" s="627"/>
      <c r="AJ552" s="627"/>
      <c r="AK552" s="627"/>
      <c r="AL552" s="627"/>
      <c r="AN552" s="160"/>
      <c r="AO552" s="160"/>
      <c r="AP552" s="160"/>
      <c r="AQ552" s="160"/>
      <c r="AR552" s="160"/>
      <c r="AS552" s="160"/>
      <c r="AT552" s="160"/>
      <c r="AU552" s="160"/>
      <c r="AV552" s="160"/>
      <c r="AW552" s="160"/>
      <c r="AX552" s="160"/>
      <c r="AY552" s="160"/>
      <c r="AZ552" s="160"/>
      <c r="BA552" s="160"/>
      <c r="BB552" s="160"/>
      <c r="BC552" s="160"/>
      <c r="BD552" s="160"/>
      <c r="BS552" s="160"/>
      <c r="BT552" s="160"/>
      <c r="BU552" s="160"/>
      <c r="BV552" s="160"/>
      <c r="BX552" s="13"/>
    </row>
    <row r="553" spans="23:76" customFormat="1" x14ac:dyDescent="0.2">
      <c r="W553" s="627"/>
      <c r="X553" s="627"/>
      <c r="Y553" s="627"/>
      <c r="Z553" s="627"/>
      <c r="AA553" s="627"/>
      <c r="AB553" s="627"/>
      <c r="AC553" s="627"/>
      <c r="AD553" s="627"/>
      <c r="AE553" s="627"/>
      <c r="AF553" s="627"/>
      <c r="AG553" s="627"/>
      <c r="AH553" s="627"/>
      <c r="AI553" s="627"/>
      <c r="AJ553" s="627"/>
      <c r="AK553" s="627"/>
      <c r="AL553" s="627"/>
      <c r="AN553" s="160"/>
      <c r="AO553" s="160"/>
      <c r="AP553" s="160"/>
      <c r="AQ553" s="160"/>
      <c r="AR553" s="160"/>
      <c r="AS553" s="160"/>
      <c r="AT553" s="160"/>
      <c r="AU553" s="160"/>
      <c r="AV553" s="160"/>
      <c r="AW553" s="160"/>
      <c r="AX553" s="160"/>
      <c r="AY553" s="160"/>
      <c r="AZ553" s="160"/>
      <c r="BA553" s="160"/>
      <c r="BB553" s="160"/>
      <c r="BC553" s="160"/>
      <c r="BD553" s="160"/>
      <c r="BS553" s="160"/>
      <c r="BT553" s="160"/>
      <c r="BU553" s="160"/>
      <c r="BV553" s="160"/>
      <c r="BX553" s="13"/>
    </row>
    <row r="554" spans="23:76" customFormat="1" x14ac:dyDescent="0.2">
      <c r="W554" s="627"/>
      <c r="X554" s="627"/>
      <c r="Y554" s="627"/>
      <c r="Z554" s="627"/>
      <c r="AA554" s="627"/>
      <c r="AB554" s="627"/>
      <c r="AC554" s="627"/>
      <c r="AD554" s="627"/>
      <c r="AE554" s="627"/>
      <c r="AF554" s="627"/>
      <c r="AG554" s="627"/>
      <c r="AH554" s="627"/>
      <c r="AI554" s="627"/>
      <c r="AJ554" s="627"/>
      <c r="AK554" s="627"/>
      <c r="AL554" s="627"/>
      <c r="AN554" s="160"/>
      <c r="AO554" s="160"/>
      <c r="AP554" s="160"/>
      <c r="AQ554" s="160"/>
      <c r="AR554" s="160"/>
      <c r="AS554" s="160"/>
      <c r="AT554" s="160"/>
      <c r="AU554" s="160"/>
      <c r="AV554" s="160"/>
      <c r="AW554" s="160"/>
      <c r="AX554" s="160"/>
      <c r="AY554" s="160"/>
      <c r="AZ554" s="160"/>
      <c r="BA554" s="160"/>
      <c r="BB554" s="160"/>
      <c r="BC554" s="160"/>
      <c r="BD554" s="160"/>
      <c r="BS554" s="160"/>
      <c r="BT554" s="160"/>
      <c r="BU554" s="160"/>
      <c r="BV554" s="160"/>
      <c r="BX554" s="13"/>
    </row>
    <row r="555" spans="23:76" customFormat="1" x14ac:dyDescent="0.2">
      <c r="W555" s="627"/>
      <c r="X555" s="627"/>
      <c r="Y555" s="627"/>
      <c r="Z555" s="627"/>
      <c r="AA555" s="627"/>
      <c r="AB555" s="627"/>
      <c r="AC555" s="627"/>
      <c r="AD555" s="627"/>
      <c r="AE555" s="627"/>
      <c r="AF555" s="627"/>
      <c r="AG555" s="627"/>
      <c r="AH555" s="627"/>
      <c r="AI555" s="627"/>
      <c r="AJ555" s="627"/>
      <c r="AK555" s="627"/>
      <c r="AL555" s="627"/>
      <c r="AN555" s="160"/>
      <c r="AO555" s="160"/>
      <c r="AP555" s="160"/>
      <c r="AQ555" s="160"/>
      <c r="AR555" s="160"/>
      <c r="AS555" s="160"/>
      <c r="AT555" s="160"/>
      <c r="AU555" s="160"/>
      <c r="AV555" s="160"/>
      <c r="AW555" s="160"/>
      <c r="AX555" s="160"/>
      <c r="AY555" s="160"/>
      <c r="AZ555" s="160"/>
      <c r="BA555" s="160"/>
      <c r="BB555" s="160"/>
      <c r="BC555" s="160"/>
      <c r="BD555" s="160"/>
      <c r="BS555" s="160"/>
      <c r="BT555" s="160"/>
      <c r="BU555" s="160"/>
      <c r="BV555" s="160"/>
      <c r="BX555" s="13"/>
    </row>
    <row r="556" spans="23:76" customFormat="1" x14ac:dyDescent="0.2">
      <c r="W556" s="627"/>
      <c r="X556" s="627"/>
      <c r="Y556" s="627"/>
      <c r="Z556" s="627"/>
      <c r="AA556" s="627"/>
      <c r="AB556" s="627"/>
      <c r="AC556" s="627"/>
      <c r="AD556" s="627"/>
      <c r="AE556" s="627"/>
      <c r="AF556" s="627"/>
      <c r="AG556" s="627"/>
      <c r="AH556" s="627"/>
      <c r="AI556" s="627"/>
      <c r="AJ556" s="627"/>
      <c r="AK556" s="627"/>
      <c r="AL556" s="627"/>
      <c r="AN556" s="160"/>
      <c r="AO556" s="160"/>
      <c r="AP556" s="160"/>
      <c r="AQ556" s="160"/>
      <c r="AR556" s="160"/>
      <c r="AS556" s="160"/>
      <c r="AT556" s="160"/>
      <c r="AU556" s="160"/>
      <c r="AV556" s="160"/>
      <c r="AW556" s="160"/>
      <c r="AX556" s="160"/>
      <c r="AY556" s="160"/>
      <c r="AZ556" s="160"/>
      <c r="BA556" s="160"/>
      <c r="BB556" s="160"/>
      <c r="BC556" s="160"/>
      <c r="BD556" s="160"/>
      <c r="BS556" s="160"/>
      <c r="BT556" s="160"/>
      <c r="BU556" s="160"/>
      <c r="BV556" s="160"/>
      <c r="BX556" s="13"/>
    </row>
    <row r="557" spans="23:76" customFormat="1" x14ac:dyDescent="0.2">
      <c r="W557" s="627"/>
      <c r="X557" s="627"/>
      <c r="Y557" s="627"/>
      <c r="Z557" s="627"/>
      <c r="AA557" s="627"/>
      <c r="AB557" s="627"/>
      <c r="AC557" s="627"/>
      <c r="AD557" s="627"/>
      <c r="AE557" s="627"/>
      <c r="AF557" s="627"/>
      <c r="AG557" s="627"/>
      <c r="AH557" s="627"/>
      <c r="AI557" s="627"/>
      <c r="AJ557" s="627"/>
      <c r="AK557" s="627"/>
      <c r="AL557" s="627"/>
      <c r="AN557" s="160"/>
      <c r="AO557" s="160"/>
      <c r="AP557" s="160"/>
      <c r="AQ557" s="160"/>
      <c r="AR557" s="160"/>
      <c r="AS557" s="160"/>
      <c r="AT557" s="160"/>
      <c r="AU557" s="160"/>
      <c r="AV557" s="160"/>
      <c r="AW557" s="160"/>
      <c r="AX557" s="160"/>
      <c r="AY557" s="160"/>
      <c r="AZ557" s="160"/>
      <c r="BA557" s="160"/>
      <c r="BB557" s="160"/>
      <c r="BC557" s="160"/>
      <c r="BD557" s="160"/>
      <c r="BS557" s="160"/>
      <c r="BT557" s="160"/>
      <c r="BU557" s="160"/>
      <c r="BV557" s="160"/>
      <c r="BX557" s="13"/>
    </row>
    <row r="558" spans="23:76" customFormat="1" x14ac:dyDescent="0.2">
      <c r="W558" s="627"/>
      <c r="X558" s="627"/>
      <c r="Y558" s="627"/>
      <c r="Z558" s="627"/>
      <c r="AA558" s="627"/>
      <c r="AB558" s="627"/>
      <c r="AC558" s="627"/>
      <c r="AD558" s="627"/>
      <c r="AE558" s="627"/>
      <c r="AF558" s="627"/>
      <c r="AG558" s="627"/>
      <c r="AH558" s="627"/>
      <c r="AI558" s="627"/>
      <c r="AJ558" s="627"/>
      <c r="AK558" s="627"/>
      <c r="AL558" s="627"/>
      <c r="AN558" s="160"/>
      <c r="AO558" s="160"/>
      <c r="AP558" s="160"/>
      <c r="AQ558" s="160"/>
      <c r="AR558" s="160"/>
      <c r="AS558" s="160"/>
      <c r="AT558" s="160"/>
      <c r="AU558" s="160"/>
      <c r="AV558" s="160"/>
      <c r="AW558" s="160"/>
      <c r="AX558" s="160"/>
      <c r="AY558" s="160"/>
      <c r="AZ558" s="160"/>
      <c r="BA558" s="160"/>
      <c r="BB558" s="160"/>
      <c r="BC558" s="160"/>
      <c r="BD558" s="160"/>
      <c r="BS558" s="160"/>
      <c r="BT558" s="160"/>
      <c r="BU558" s="160"/>
      <c r="BV558" s="160"/>
      <c r="BX558" s="13"/>
    </row>
    <row r="559" spans="23:76" customFormat="1" x14ac:dyDescent="0.2">
      <c r="W559" s="627"/>
      <c r="X559" s="627"/>
      <c r="Y559" s="627"/>
      <c r="Z559" s="627"/>
      <c r="AA559" s="627"/>
      <c r="AB559" s="627"/>
      <c r="AC559" s="627"/>
      <c r="AD559" s="627"/>
      <c r="AE559" s="627"/>
      <c r="AF559" s="627"/>
      <c r="AG559" s="627"/>
      <c r="AH559" s="627"/>
      <c r="AI559" s="627"/>
      <c r="AJ559" s="627"/>
      <c r="AK559" s="627"/>
      <c r="AL559" s="627"/>
      <c r="AN559" s="160"/>
      <c r="AO559" s="160"/>
      <c r="AP559" s="160"/>
      <c r="AQ559" s="160"/>
      <c r="AR559" s="160"/>
      <c r="AS559" s="160"/>
      <c r="AT559" s="160"/>
      <c r="AU559" s="160"/>
      <c r="AV559" s="160"/>
      <c r="AW559" s="160"/>
      <c r="AX559" s="160"/>
      <c r="AY559" s="160"/>
      <c r="AZ559" s="160"/>
      <c r="BA559" s="160"/>
      <c r="BB559" s="160"/>
      <c r="BC559" s="160"/>
      <c r="BD559" s="160"/>
      <c r="BS559" s="160"/>
      <c r="BT559" s="160"/>
      <c r="BU559" s="160"/>
      <c r="BV559" s="160"/>
      <c r="BX559" s="13"/>
    </row>
    <row r="560" spans="23:76" customFormat="1" x14ac:dyDescent="0.2">
      <c r="W560" s="627"/>
      <c r="X560" s="627"/>
      <c r="Y560" s="627"/>
      <c r="Z560" s="627"/>
      <c r="AA560" s="627"/>
      <c r="AB560" s="627"/>
      <c r="AC560" s="627"/>
      <c r="AD560" s="627"/>
      <c r="AE560" s="627"/>
      <c r="AF560" s="627"/>
      <c r="AG560" s="627"/>
      <c r="AH560" s="627"/>
      <c r="AI560" s="627"/>
      <c r="AJ560" s="627"/>
      <c r="AK560" s="627"/>
      <c r="AL560" s="627"/>
      <c r="AN560" s="160"/>
      <c r="AO560" s="160"/>
      <c r="AP560" s="160"/>
      <c r="AQ560" s="160"/>
      <c r="AR560" s="160"/>
      <c r="AS560" s="160"/>
      <c r="AT560" s="160"/>
      <c r="AU560" s="160"/>
      <c r="AV560" s="160"/>
      <c r="AW560" s="160"/>
      <c r="AX560" s="160"/>
      <c r="AY560" s="160"/>
      <c r="AZ560" s="160"/>
      <c r="BA560" s="160"/>
      <c r="BB560" s="160"/>
      <c r="BC560" s="160"/>
      <c r="BD560" s="160"/>
      <c r="BS560" s="160"/>
      <c r="BT560" s="160"/>
      <c r="BU560" s="160"/>
      <c r="BV560" s="160"/>
      <c r="BX560" s="13"/>
    </row>
    <row r="561" spans="23:76" customFormat="1" x14ac:dyDescent="0.2">
      <c r="W561" s="627"/>
      <c r="X561" s="627"/>
      <c r="Y561" s="627"/>
      <c r="Z561" s="627"/>
      <c r="AA561" s="627"/>
      <c r="AB561" s="627"/>
      <c r="AC561" s="627"/>
      <c r="AD561" s="627"/>
      <c r="AE561" s="627"/>
      <c r="AF561" s="627"/>
      <c r="AG561" s="627"/>
      <c r="AH561" s="627"/>
      <c r="AI561" s="627"/>
      <c r="AJ561" s="627"/>
      <c r="AK561" s="627"/>
      <c r="AL561" s="627"/>
      <c r="AN561" s="160"/>
      <c r="AO561" s="160"/>
      <c r="AP561" s="160"/>
      <c r="AQ561" s="160"/>
      <c r="AR561" s="160"/>
      <c r="AS561" s="160"/>
      <c r="AT561" s="160"/>
      <c r="AU561" s="160"/>
      <c r="AV561" s="160"/>
      <c r="AW561" s="160"/>
      <c r="AX561" s="160"/>
      <c r="AY561" s="160"/>
      <c r="AZ561" s="160"/>
      <c r="BA561" s="160"/>
      <c r="BB561" s="160"/>
      <c r="BC561" s="160"/>
      <c r="BD561" s="160"/>
      <c r="BS561" s="160"/>
      <c r="BT561" s="160"/>
      <c r="BU561" s="160"/>
      <c r="BV561" s="160"/>
      <c r="BX561" s="13"/>
    </row>
    <row r="562" spans="23:76" customFormat="1" x14ac:dyDescent="0.2">
      <c r="W562" s="627"/>
      <c r="X562" s="627"/>
      <c r="Y562" s="627"/>
      <c r="Z562" s="627"/>
      <c r="AA562" s="627"/>
      <c r="AB562" s="627"/>
      <c r="AC562" s="627"/>
      <c r="AD562" s="627"/>
      <c r="AE562" s="627"/>
      <c r="AF562" s="627"/>
      <c r="AG562" s="627"/>
      <c r="AH562" s="627"/>
      <c r="AI562" s="627"/>
      <c r="AJ562" s="627"/>
      <c r="AK562" s="627"/>
      <c r="AL562" s="627"/>
      <c r="AN562" s="160"/>
      <c r="AO562" s="160"/>
      <c r="AP562" s="160"/>
      <c r="AQ562" s="160"/>
      <c r="AR562" s="160"/>
      <c r="AS562" s="160"/>
      <c r="AT562" s="160"/>
      <c r="AU562" s="160"/>
      <c r="AV562" s="160"/>
      <c r="AW562" s="160"/>
      <c r="AX562" s="160"/>
      <c r="AY562" s="160"/>
      <c r="AZ562" s="160"/>
      <c r="BA562" s="160"/>
      <c r="BB562" s="160"/>
      <c r="BC562" s="160"/>
      <c r="BD562" s="160"/>
      <c r="BS562" s="160"/>
      <c r="BT562" s="160"/>
      <c r="BU562" s="160"/>
      <c r="BV562" s="160"/>
      <c r="BX562" s="13"/>
    </row>
    <row r="563" spans="23:76" customFormat="1" x14ac:dyDescent="0.2">
      <c r="W563" s="627"/>
      <c r="X563" s="627"/>
      <c r="Y563" s="627"/>
      <c r="Z563" s="627"/>
      <c r="AA563" s="627"/>
      <c r="AB563" s="627"/>
      <c r="AC563" s="627"/>
      <c r="AD563" s="627"/>
      <c r="AE563" s="627"/>
      <c r="AF563" s="627"/>
      <c r="AG563" s="627"/>
      <c r="AH563" s="627"/>
      <c r="AI563" s="627"/>
      <c r="AJ563" s="627"/>
      <c r="AK563" s="627"/>
      <c r="AL563" s="627"/>
      <c r="AN563" s="160"/>
      <c r="AO563" s="160"/>
      <c r="AP563" s="160"/>
      <c r="AQ563" s="160"/>
      <c r="AR563" s="160"/>
      <c r="AS563" s="160"/>
      <c r="AT563" s="160"/>
      <c r="AU563" s="160"/>
      <c r="AV563" s="160"/>
      <c r="AW563" s="160"/>
      <c r="AX563" s="160"/>
      <c r="AY563" s="160"/>
      <c r="AZ563" s="160"/>
      <c r="BA563" s="160"/>
      <c r="BB563" s="160"/>
      <c r="BC563" s="160"/>
      <c r="BD563" s="160"/>
      <c r="BS563" s="160"/>
      <c r="BT563" s="160"/>
      <c r="BU563" s="160"/>
      <c r="BV563" s="160"/>
      <c r="BX563" s="13"/>
    </row>
    <row r="564" spans="23:76" customFormat="1" x14ac:dyDescent="0.2">
      <c r="W564" s="627"/>
      <c r="X564" s="627"/>
      <c r="Y564" s="627"/>
      <c r="Z564" s="627"/>
      <c r="AA564" s="627"/>
      <c r="AB564" s="627"/>
      <c r="AC564" s="627"/>
      <c r="AD564" s="627"/>
      <c r="AE564" s="627"/>
      <c r="AF564" s="627"/>
      <c r="AG564" s="627"/>
      <c r="AH564" s="627"/>
      <c r="AI564" s="627"/>
      <c r="AJ564" s="627"/>
      <c r="AK564" s="627"/>
      <c r="AL564" s="627"/>
      <c r="AN564" s="160"/>
      <c r="AO564" s="160"/>
      <c r="AP564" s="160"/>
      <c r="AQ564" s="160"/>
      <c r="AR564" s="160"/>
      <c r="AS564" s="160"/>
      <c r="AT564" s="160"/>
      <c r="AU564" s="160"/>
      <c r="AV564" s="160"/>
      <c r="AW564" s="160"/>
      <c r="AX564" s="160"/>
      <c r="AY564" s="160"/>
      <c r="AZ564" s="160"/>
      <c r="BA564" s="160"/>
      <c r="BB564" s="160"/>
      <c r="BC564" s="160"/>
      <c r="BD564" s="160"/>
      <c r="BS564" s="160"/>
      <c r="BT564" s="160"/>
      <c r="BU564" s="160"/>
      <c r="BV564" s="160"/>
      <c r="BX564" s="13"/>
    </row>
    <row r="565" spans="23:76" customFormat="1" x14ac:dyDescent="0.2">
      <c r="W565" s="627"/>
      <c r="X565" s="627"/>
      <c r="Y565" s="627"/>
      <c r="Z565" s="627"/>
      <c r="AA565" s="627"/>
      <c r="AB565" s="627"/>
      <c r="AC565" s="627"/>
      <c r="AD565" s="627"/>
      <c r="AE565" s="627"/>
      <c r="AF565" s="627"/>
      <c r="AG565" s="627"/>
      <c r="AH565" s="627"/>
      <c r="AI565" s="627"/>
      <c r="AJ565" s="627"/>
      <c r="AK565" s="627"/>
      <c r="AL565" s="627"/>
      <c r="AN565" s="160"/>
      <c r="AO565" s="160"/>
      <c r="AP565" s="160"/>
      <c r="AQ565" s="160"/>
      <c r="AR565" s="160"/>
      <c r="AS565" s="160"/>
      <c r="AT565" s="160"/>
      <c r="AU565" s="160"/>
      <c r="AV565" s="160"/>
      <c r="AW565" s="160"/>
      <c r="AX565" s="160"/>
      <c r="AY565" s="160"/>
      <c r="AZ565" s="160"/>
      <c r="BA565" s="160"/>
      <c r="BB565" s="160"/>
      <c r="BC565" s="160"/>
      <c r="BD565" s="160"/>
      <c r="BS565" s="160"/>
      <c r="BT565" s="160"/>
      <c r="BU565" s="160"/>
      <c r="BV565" s="160"/>
      <c r="BX565" s="13"/>
    </row>
    <row r="566" spans="23:76" customFormat="1" x14ac:dyDescent="0.2">
      <c r="W566" s="627"/>
      <c r="X566" s="627"/>
      <c r="Y566" s="627"/>
      <c r="Z566" s="627"/>
      <c r="AA566" s="627"/>
      <c r="AB566" s="627"/>
      <c r="AC566" s="627"/>
      <c r="AD566" s="627"/>
      <c r="AE566" s="627"/>
      <c r="AF566" s="627"/>
      <c r="AG566" s="627"/>
      <c r="AH566" s="627"/>
      <c r="AI566" s="627"/>
      <c r="AJ566" s="627"/>
      <c r="AK566" s="627"/>
      <c r="AL566" s="627"/>
      <c r="AN566" s="160"/>
      <c r="AO566" s="160"/>
      <c r="AP566" s="160"/>
      <c r="AQ566" s="160"/>
      <c r="AR566" s="160"/>
      <c r="AS566" s="160"/>
      <c r="AT566" s="160"/>
      <c r="AU566" s="160"/>
      <c r="AV566" s="160"/>
      <c r="AW566" s="160"/>
      <c r="AX566" s="160"/>
      <c r="AY566" s="160"/>
      <c r="AZ566" s="160"/>
      <c r="BA566" s="160"/>
      <c r="BB566" s="160"/>
      <c r="BC566" s="160"/>
      <c r="BD566" s="160"/>
      <c r="BS566" s="160"/>
      <c r="BT566" s="160"/>
      <c r="BU566" s="160"/>
      <c r="BV566" s="160"/>
      <c r="BX566" s="13"/>
    </row>
    <row r="567" spans="23:76" customFormat="1" x14ac:dyDescent="0.2">
      <c r="W567" s="627"/>
      <c r="X567" s="627"/>
      <c r="Y567" s="627"/>
      <c r="Z567" s="627"/>
      <c r="AA567" s="627"/>
      <c r="AB567" s="627"/>
      <c r="AC567" s="627"/>
      <c r="AD567" s="627"/>
      <c r="AE567" s="627"/>
      <c r="AF567" s="627"/>
      <c r="AG567" s="627"/>
      <c r="AH567" s="627"/>
      <c r="AI567" s="627"/>
      <c r="AJ567" s="627"/>
      <c r="AK567" s="627"/>
      <c r="AL567" s="627"/>
      <c r="AN567" s="160"/>
      <c r="AO567" s="160"/>
      <c r="AP567" s="160"/>
      <c r="AQ567" s="160"/>
      <c r="AR567" s="160"/>
      <c r="AS567" s="160"/>
      <c r="AT567" s="160"/>
      <c r="AU567" s="160"/>
      <c r="AV567" s="160"/>
      <c r="AW567" s="160"/>
      <c r="AX567" s="160"/>
      <c r="AY567" s="160"/>
      <c r="AZ567" s="160"/>
      <c r="BA567" s="160"/>
      <c r="BB567" s="160"/>
      <c r="BC567" s="160"/>
      <c r="BD567" s="160"/>
      <c r="BS567" s="160"/>
      <c r="BT567" s="160"/>
      <c r="BU567" s="160"/>
      <c r="BV567" s="160"/>
      <c r="BX567" s="13"/>
    </row>
    <row r="568" spans="23:76" customFormat="1" x14ac:dyDescent="0.2">
      <c r="W568" s="627"/>
      <c r="X568" s="627"/>
      <c r="Y568" s="627"/>
      <c r="Z568" s="627"/>
      <c r="AA568" s="627"/>
      <c r="AB568" s="627"/>
      <c r="AC568" s="627"/>
      <c r="AD568" s="627"/>
      <c r="AE568" s="627"/>
      <c r="AF568" s="627"/>
      <c r="AG568" s="627"/>
      <c r="AH568" s="627"/>
      <c r="AI568" s="627"/>
      <c r="AJ568" s="627"/>
      <c r="AK568" s="627"/>
      <c r="AL568" s="627"/>
      <c r="AN568" s="160"/>
      <c r="AO568" s="160"/>
      <c r="AP568" s="160"/>
      <c r="AQ568" s="160"/>
      <c r="AR568" s="160"/>
      <c r="AS568" s="160"/>
      <c r="AT568" s="160"/>
      <c r="AU568" s="160"/>
      <c r="AV568" s="160"/>
      <c r="AW568" s="160"/>
      <c r="AX568" s="160"/>
      <c r="AY568" s="160"/>
      <c r="AZ568" s="160"/>
      <c r="BA568" s="160"/>
      <c r="BB568" s="160"/>
      <c r="BC568" s="160"/>
      <c r="BD568" s="160"/>
      <c r="BS568" s="160"/>
      <c r="BT568" s="160"/>
      <c r="BU568" s="160"/>
      <c r="BV568" s="160"/>
      <c r="BX568" s="13"/>
    </row>
    <row r="569" spans="23:76" customFormat="1" x14ac:dyDescent="0.2">
      <c r="W569" s="627"/>
      <c r="X569" s="627"/>
      <c r="Y569" s="627"/>
      <c r="Z569" s="627"/>
      <c r="AA569" s="627"/>
      <c r="AB569" s="627"/>
      <c r="AC569" s="627"/>
      <c r="AD569" s="627"/>
      <c r="AE569" s="627"/>
      <c r="AF569" s="627"/>
      <c r="AG569" s="627"/>
      <c r="AH569" s="627"/>
      <c r="AI569" s="627"/>
      <c r="AJ569" s="627"/>
      <c r="AK569" s="627"/>
      <c r="AL569" s="627"/>
      <c r="AN569" s="160"/>
      <c r="AO569" s="160"/>
      <c r="AP569" s="160"/>
      <c r="AQ569" s="160"/>
      <c r="AR569" s="160"/>
      <c r="AS569" s="160"/>
      <c r="AT569" s="160"/>
      <c r="AU569" s="160"/>
      <c r="AV569" s="160"/>
      <c r="AW569" s="160"/>
      <c r="AX569" s="160"/>
      <c r="AY569" s="160"/>
      <c r="AZ569" s="160"/>
      <c r="BA569" s="160"/>
      <c r="BB569" s="160"/>
      <c r="BC569" s="160"/>
      <c r="BD569" s="160"/>
      <c r="BS569" s="160"/>
      <c r="BT569" s="160"/>
      <c r="BU569" s="160"/>
      <c r="BV569" s="160"/>
      <c r="BX569" s="13"/>
    </row>
    <row r="570" spans="23:76" customFormat="1" x14ac:dyDescent="0.2">
      <c r="W570" s="627"/>
      <c r="X570" s="627"/>
      <c r="Y570" s="627"/>
      <c r="Z570" s="627"/>
      <c r="AA570" s="627"/>
      <c r="AB570" s="627"/>
      <c r="AC570" s="627"/>
      <c r="AD570" s="627"/>
      <c r="AE570" s="627"/>
      <c r="AF570" s="627"/>
      <c r="AG570" s="627"/>
      <c r="AH570" s="627"/>
      <c r="AI570" s="627"/>
      <c r="AJ570" s="627"/>
      <c r="AK570" s="627"/>
      <c r="AL570" s="627"/>
      <c r="AN570" s="160"/>
      <c r="AO570" s="160"/>
      <c r="AP570" s="160"/>
      <c r="AQ570" s="160"/>
      <c r="AR570" s="160"/>
      <c r="AS570" s="160"/>
      <c r="AT570" s="160"/>
      <c r="AU570" s="160"/>
      <c r="AV570" s="160"/>
      <c r="AW570" s="160"/>
      <c r="AX570" s="160"/>
      <c r="AY570" s="160"/>
      <c r="AZ570" s="160"/>
      <c r="BA570" s="160"/>
      <c r="BB570" s="160"/>
      <c r="BC570" s="160"/>
      <c r="BD570" s="160"/>
      <c r="BS570" s="160"/>
      <c r="BT570" s="160"/>
      <c r="BU570" s="160"/>
      <c r="BV570" s="160"/>
      <c r="BX570" s="13"/>
    </row>
    <row r="571" spans="23:76" customFormat="1" x14ac:dyDescent="0.2">
      <c r="W571" s="627"/>
      <c r="X571" s="627"/>
      <c r="Y571" s="627"/>
      <c r="Z571" s="627"/>
      <c r="AA571" s="627"/>
      <c r="AB571" s="627"/>
      <c r="AC571" s="627"/>
      <c r="AD571" s="627"/>
      <c r="AE571" s="627"/>
      <c r="AF571" s="627"/>
      <c r="AG571" s="627"/>
      <c r="AH571" s="627"/>
      <c r="AI571" s="627"/>
      <c r="AJ571" s="627"/>
      <c r="AK571" s="627"/>
      <c r="AL571" s="627"/>
      <c r="AN571" s="160"/>
      <c r="AO571" s="160"/>
      <c r="AP571" s="160"/>
      <c r="AQ571" s="160"/>
      <c r="AR571" s="160"/>
      <c r="AS571" s="160"/>
      <c r="AT571" s="160"/>
      <c r="AU571" s="160"/>
      <c r="AV571" s="160"/>
      <c r="AW571" s="160"/>
      <c r="AX571" s="160"/>
      <c r="AY571" s="160"/>
      <c r="AZ571" s="160"/>
      <c r="BA571" s="160"/>
      <c r="BB571" s="160"/>
      <c r="BC571" s="160"/>
      <c r="BD571" s="160"/>
      <c r="BS571" s="160"/>
      <c r="BT571" s="160"/>
      <c r="BU571" s="160"/>
      <c r="BV571" s="160"/>
      <c r="BX571" s="13"/>
    </row>
    <row r="572" spans="23:76" customFormat="1" x14ac:dyDescent="0.2">
      <c r="W572" s="627"/>
      <c r="X572" s="627"/>
      <c r="Y572" s="627"/>
      <c r="Z572" s="627"/>
      <c r="AA572" s="627"/>
      <c r="AB572" s="627"/>
      <c r="AC572" s="627"/>
      <c r="AD572" s="627"/>
      <c r="AE572" s="627"/>
      <c r="AF572" s="627"/>
      <c r="AG572" s="627"/>
      <c r="AH572" s="627"/>
      <c r="AI572" s="627"/>
      <c r="AJ572" s="627"/>
      <c r="AK572" s="627"/>
      <c r="AL572" s="627"/>
      <c r="AN572" s="160"/>
      <c r="AO572" s="160"/>
      <c r="AP572" s="160"/>
      <c r="AQ572" s="160"/>
      <c r="AR572" s="160"/>
      <c r="AS572" s="160"/>
      <c r="AT572" s="160"/>
      <c r="AU572" s="160"/>
      <c r="AV572" s="160"/>
      <c r="AW572" s="160"/>
      <c r="AX572" s="160"/>
      <c r="AY572" s="160"/>
      <c r="AZ572" s="160"/>
      <c r="BA572" s="160"/>
      <c r="BB572" s="160"/>
      <c r="BC572" s="160"/>
      <c r="BD572" s="160"/>
      <c r="BS572" s="160"/>
      <c r="BT572" s="160"/>
      <c r="BU572" s="160"/>
      <c r="BV572" s="160"/>
      <c r="BX572" s="13"/>
    </row>
    <row r="573" spans="23:76" customFormat="1" x14ac:dyDescent="0.2">
      <c r="W573" s="627"/>
      <c r="X573" s="627"/>
      <c r="Y573" s="627"/>
      <c r="Z573" s="627"/>
      <c r="AA573" s="627"/>
      <c r="AB573" s="627"/>
      <c r="AC573" s="627"/>
      <c r="AD573" s="627"/>
      <c r="AE573" s="627"/>
      <c r="AF573" s="627"/>
      <c r="AG573" s="627"/>
      <c r="AH573" s="627"/>
      <c r="AI573" s="627"/>
      <c r="AJ573" s="627"/>
      <c r="AK573" s="627"/>
      <c r="AL573" s="627"/>
      <c r="AN573" s="160"/>
      <c r="AO573" s="160"/>
      <c r="AP573" s="160"/>
      <c r="AQ573" s="160"/>
      <c r="AR573" s="160"/>
      <c r="AS573" s="160"/>
      <c r="AT573" s="160"/>
      <c r="AU573" s="160"/>
      <c r="AV573" s="160"/>
      <c r="AW573" s="160"/>
      <c r="AX573" s="160"/>
      <c r="AY573" s="160"/>
      <c r="AZ573" s="160"/>
      <c r="BA573" s="160"/>
      <c r="BB573" s="160"/>
      <c r="BC573" s="160"/>
      <c r="BD573" s="160"/>
      <c r="BS573" s="160"/>
      <c r="BT573" s="160"/>
      <c r="BU573" s="160"/>
      <c r="BV573" s="160"/>
      <c r="BX573" s="13"/>
    </row>
    <row r="574" spans="23:76" customFormat="1" x14ac:dyDescent="0.2">
      <c r="W574" s="627"/>
      <c r="X574" s="627"/>
      <c r="Y574" s="627"/>
      <c r="Z574" s="627"/>
      <c r="AA574" s="627"/>
      <c r="AB574" s="627"/>
      <c r="AC574" s="627"/>
      <c r="AD574" s="627"/>
      <c r="AE574" s="627"/>
      <c r="AF574" s="627"/>
      <c r="AG574" s="627"/>
      <c r="AH574" s="627"/>
      <c r="AI574" s="627"/>
      <c r="AJ574" s="627"/>
      <c r="AK574" s="627"/>
      <c r="AL574" s="627"/>
      <c r="AN574" s="160"/>
      <c r="AO574" s="160"/>
      <c r="AP574" s="160"/>
      <c r="AQ574" s="160"/>
      <c r="AR574" s="160"/>
      <c r="AS574" s="160"/>
      <c r="AT574" s="160"/>
      <c r="AU574" s="160"/>
      <c r="AV574" s="160"/>
      <c r="AW574" s="160"/>
      <c r="AX574" s="160"/>
      <c r="AY574" s="160"/>
      <c r="AZ574" s="160"/>
      <c r="BA574" s="160"/>
      <c r="BB574" s="160"/>
      <c r="BC574" s="160"/>
      <c r="BD574" s="160"/>
      <c r="BS574" s="160"/>
      <c r="BT574" s="160"/>
      <c r="BU574" s="160"/>
      <c r="BV574" s="160"/>
      <c r="BX574" s="13"/>
    </row>
    <row r="575" spans="23:76" customFormat="1" x14ac:dyDescent="0.2">
      <c r="W575" s="627"/>
      <c r="X575" s="627"/>
      <c r="Y575" s="627"/>
      <c r="Z575" s="627"/>
      <c r="AA575" s="627"/>
      <c r="AB575" s="627"/>
      <c r="AC575" s="627"/>
      <c r="AD575" s="627"/>
      <c r="AE575" s="627"/>
      <c r="AF575" s="627"/>
      <c r="AG575" s="627"/>
      <c r="AH575" s="627"/>
      <c r="AI575" s="627"/>
      <c r="AJ575" s="627"/>
      <c r="AK575" s="627"/>
      <c r="AL575" s="627"/>
      <c r="AN575" s="160"/>
      <c r="AO575" s="160"/>
      <c r="AP575" s="160"/>
      <c r="AQ575" s="160"/>
      <c r="AR575" s="160"/>
      <c r="AS575" s="160"/>
      <c r="AT575" s="160"/>
      <c r="AU575" s="160"/>
      <c r="AV575" s="160"/>
      <c r="AW575" s="160"/>
      <c r="AX575" s="160"/>
      <c r="AY575" s="160"/>
      <c r="AZ575" s="160"/>
      <c r="BA575" s="160"/>
      <c r="BB575" s="160"/>
      <c r="BC575" s="160"/>
      <c r="BD575" s="160"/>
      <c r="BS575" s="160"/>
      <c r="BT575" s="160"/>
      <c r="BU575" s="160"/>
      <c r="BV575" s="160"/>
      <c r="BX575" s="13"/>
    </row>
    <row r="576" spans="23:76" customFormat="1" x14ac:dyDescent="0.2">
      <c r="W576" s="627"/>
      <c r="X576" s="627"/>
      <c r="Y576" s="627"/>
      <c r="Z576" s="627"/>
      <c r="AA576" s="627"/>
      <c r="AB576" s="627"/>
      <c r="AC576" s="627"/>
      <c r="AD576" s="627"/>
      <c r="AE576" s="627"/>
      <c r="AF576" s="627"/>
      <c r="AG576" s="627"/>
      <c r="AH576" s="627"/>
      <c r="AI576" s="627"/>
      <c r="AJ576" s="627"/>
      <c r="AK576" s="627"/>
      <c r="AL576" s="627"/>
      <c r="AN576" s="160"/>
      <c r="AO576" s="160"/>
      <c r="AP576" s="160"/>
      <c r="AQ576" s="160"/>
      <c r="AR576" s="160"/>
      <c r="AS576" s="160"/>
      <c r="AT576" s="160"/>
      <c r="AU576" s="160"/>
      <c r="AV576" s="160"/>
      <c r="AW576" s="160"/>
      <c r="AX576" s="160"/>
      <c r="AY576" s="160"/>
      <c r="AZ576" s="160"/>
      <c r="BA576" s="160"/>
      <c r="BB576" s="160"/>
      <c r="BC576" s="160"/>
      <c r="BD576" s="160"/>
      <c r="BS576" s="160"/>
      <c r="BT576" s="160"/>
      <c r="BU576" s="160"/>
      <c r="BV576" s="160"/>
      <c r="BX576" s="13"/>
    </row>
    <row r="577" spans="23:76" customFormat="1" x14ac:dyDescent="0.2">
      <c r="W577" s="627"/>
      <c r="X577" s="627"/>
      <c r="Y577" s="627"/>
      <c r="Z577" s="627"/>
      <c r="AA577" s="627"/>
      <c r="AB577" s="627"/>
      <c r="AC577" s="627"/>
      <c r="AD577" s="627"/>
      <c r="AE577" s="627"/>
      <c r="AF577" s="627"/>
      <c r="AG577" s="627"/>
      <c r="AH577" s="627"/>
      <c r="AI577" s="627"/>
      <c r="AJ577" s="627"/>
      <c r="AK577" s="627"/>
      <c r="AL577" s="627"/>
      <c r="AN577" s="160"/>
      <c r="AO577" s="160"/>
      <c r="AP577" s="160"/>
      <c r="AQ577" s="160"/>
      <c r="AR577" s="160"/>
      <c r="AS577" s="160"/>
      <c r="AT577" s="160"/>
      <c r="AU577" s="160"/>
      <c r="AV577" s="160"/>
      <c r="AW577" s="160"/>
      <c r="AX577" s="160"/>
      <c r="AY577" s="160"/>
      <c r="AZ577" s="160"/>
      <c r="BA577" s="160"/>
      <c r="BB577" s="160"/>
      <c r="BC577" s="160"/>
      <c r="BD577" s="160"/>
      <c r="BS577" s="160"/>
      <c r="BT577" s="160"/>
      <c r="BU577" s="160"/>
      <c r="BV577" s="160"/>
      <c r="BX577" s="13"/>
    </row>
    <row r="578" spans="23:76" customFormat="1" x14ac:dyDescent="0.2">
      <c r="W578" s="627"/>
      <c r="X578" s="627"/>
      <c r="Y578" s="627"/>
      <c r="Z578" s="627"/>
      <c r="AA578" s="627"/>
      <c r="AB578" s="627"/>
      <c r="AC578" s="627"/>
      <c r="AD578" s="627"/>
      <c r="AE578" s="627"/>
      <c r="AF578" s="627"/>
      <c r="AG578" s="627"/>
      <c r="AH578" s="627"/>
      <c r="AI578" s="627"/>
      <c r="AJ578" s="627"/>
      <c r="AK578" s="627"/>
      <c r="AL578" s="627"/>
      <c r="AN578" s="160"/>
      <c r="AO578" s="160"/>
      <c r="AP578" s="160"/>
      <c r="AQ578" s="160"/>
      <c r="AR578" s="160"/>
      <c r="AS578" s="160"/>
      <c r="AT578" s="160"/>
      <c r="AU578" s="160"/>
      <c r="AV578" s="160"/>
      <c r="AW578" s="160"/>
      <c r="AX578" s="160"/>
      <c r="AY578" s="160"/>
      <c r="AZ578" s="160"/>
      <c r="BA578" s="160"/>
      <c r="BB578" s="160"/>
      <c r="BC578" s="160"/>
      <c r="BD578" s="160"/>
      <c r="BS578" s="160"/>
      <c r="BT578" s="160"/>
      <c r="BU578" s="160"/>
      <c r="BV578" s="160"/>
      <c r="BX578" s="13"/>
    </row>
    <row r="579" spans="23:76" customFormat="1" x14ac:dyDescent="0.2">
      <c r="W579" s="627"/>
      <c r="X579" s="627"/>
      <c r="Y579" s="627"/>
      <c r="Z579" s="627"/>
      <c r="AA579" s="627"/>
      <c r="AB579" s="627"/>
      <c r="AC579" s="627"/>
      <c r="AD579" s="627"/>
      <c r="AE579" s="627"/>
      <c r="AF579" s="627"/>
      <c r="AG579" s="627"/>
      <c r="AH579" s="627"/>
      <c r="AI579" s="627"/>
      <c r="AJ579" s="627"/>
      <c r="AK579" s="627"/>
      <c r="AL579" s="627"/>
      <c r="AN579" s="160"/>
      <c r="AO579" s="160"/>
      <c r="AP579" s="160"/>
      <c r="AQ579" s="160"/>
      <c r="AR579" s="160"/>
      <c r="AS579" s="160"/>
      <c r="AT579" s="160"/>
      <c r="AU579" s="160"/>
      <c r="AV579" s="160"/>
      <c r="AW579" s="160"/>
      <c r="AX579" s="160"/>
      <c r="AY579" s="160"/>
      <c r="AZ579" s="160"/>
      <c r="BA579" s="160"/>
      <c r="BB579" s="160"/>
      <c r="BC579" s="160"/>
      <c r="BD579" s="160"/>
      <c r="BS579" s="160"/>
      <c r="BT579" s="160"/>
      <c r="BU579" s="160"/>
      <c r="BV579" s="160"/>
      <c r="BX579" s="13"/>
    </row>
    <row r="580" spans="23:76" customFormat="1" x14ac:dyDescent="0.2">
      <c r="W580" s="627"/>
      <c r="X580" s="627"/>
      <c r="Y580" s="627"/>
      <c r="Z580" s="627"/>
      <c r="AA580" s="627"/>
      <c r="AB580" s="627"/>
      <c r="AC580" s="627"/>
      <c r="AD580" s="627"/>
      <c r="AE580" s="627"/>
      <c r="AF580" s="627"/>
      <c r="AG580" s="627"/>
      <c r="AH580" s="627"/>
      <c r="AI580" s="627"/>
      <c r="AJ580" s="627"/>
      <c r="AK580" s="627"/>
      <c r="AL580" s="627"/>
      <c r="AN580" s="160"/>
      <c r="AO580" s="160"/>
      <c r="AP580" s="160"/>
      <c r="AQ580" s="160"/>
      <c r="AR580" s="160"/>
      <c r="AS580" s="160"/>
      <c r="AT580" s="160"/>
      <c r="AU580" s="160"/>
      <c r="AV580" s="160"/>
      <c r="AW580" s="160"/>
      <c r="AX580" s="160"/>
      <c r="AY580" s="160"/>
      <c r="AZ580" s="160"/>
      <c r="BA580" s="160"/>
      <c r="BB580" s="160"/>
      <c r="BC580" s="160"/>
      <c r="BD580" s="160"/>
      <c r="BS580" s="160"/>
      <c r="BT580" s="160"/>
      <c r="BU580" s="160"/>
      <c r="BV580" s="160"/>
      <c r="BX580" s="13"/>
    </row>
    <row r="581" spans="23:76" customFormat="1" x14ac:dyDescent="0.2">
      <c r="W581" s="627"/>
      <c r="X581" s="627"/>
      <c r="Y581" s="627"/>
      <c r="Z581" s="627"/>
      <c r="AA581" s="627"/>
      <c r="AB581" s="627"/>
      <c r="AC581" s="627"/>
      <c r="AD581" s="627"/>
      <c r="AE581" s="627"/>
      <c r="AF581" s="627"/>
      <c r="AG581" s="627"/>
      <c r="AH581" s="627"/>
      <c r="AI581" s="627"/>
      <c r="AJ581" s="627"/>
      <c r="AK581" s="627"/>
      <c r="AL581" s="627"/>
      <c r="AN581" s="160"/>
      <c r="AO581" s="160"/>
      <c r="AP581" s="160"/>
      <c r="AQ581" s="160"/>
      <c r="AR581" s="160"/>
      <c r="AS581" s="160"/>
      <c r="AT581" s="160"/>
      <c r="AU581" s="160"/>
      <c r="AV581" s="160"/>
      <c r="AW581" s="160"/>
      <c r="AX581" s="160"/>
      <c r="AY581" s="160"/>
      <c r="AZ581" s="160"/>
      <c r="BA581" s="160"/>
      <c r="BB581" s="160"/>
      <c r="BC581" s="160"/>
      <c r="BD581" s="160"/>
      <c r="BS581" s="160"/>
      <c r="BT581" s="160"/>
      <c r="BU581" s="160"/>
      <c r="BV581" s="160"/>
      <c r="BX581" s="13"/>
    </row>
    <row r="582" spans="23:76" customFormat="1" x14ac:dyDescent="0.2">
      <c r="W582" s="627"/>
      <c r="X582" s="627"/>
      <c r="Y582" s="627"/>
      <c r="Z582" s="627"/>
      <c r="AA582" s="627"/>
      <c r="AB582" s="627"/>
      <c r="AC582" s="627"/>
      <c r="AD582" s="627"/>
      <c r="AE582" s="627"/>
      <c r="AF582" s="627"/>
      <c r="AG582" s="627"/>
      <c r="AH582" s="627"/>
      <c r="AI582" s="627"/>
      <c r="AJ582" s="627"/>
      <c r="AK582" s="627"/>
      <c r="AL582" s="627"/>
      <c r="AN582" s="160"/>
      <c r="AO582" s="160"/>
      <c r="AP582" s="160"/>
      <c r="AQ582" s="160"/>
      <c r="AR582" s="160"/>
      <c r="AS582" s="160"/>
      <c r="AT582" s="160"/>
      <c r="AU582" s="160"/>
      <c r="AV582" s="160"/>
      <c r="AW582" s="160"/>
      <c r="AX582" s="160"/>
      <c r="AY582" s="160"/>
      <c r="AZ582" s="160"/>
      <c r="BA582" s="160"/>
      <c r="BB582" s="160"/>
      <c r="BC582" s="160"/>
      <c r="BD582" s="160"/>
      <c r="BS582" s="160"/>
      <c r="BT582" s="160"/>
      <c r="BU582" s="160"/>
      <c r="BV582" s="160"/>
      <c r="BX582" s="13"/>
    </row>
    <row r="583" spans="23:76" customFormat="1" x14ac:dyDescent="0.2">
      <c r="W583" s="627"/>
      <c r="X583" s="627"/>
      <c r="Y583" s="627"/>
      <c r="Z583" s="627"/>
      <c r="AA583" s="627"/>
      <c r="AB583" s="627"/>
      <c r="AC583" s="627"/>
      <c r="AD583" s="627"/>
      <c r="AE583" s="627"/>
      <c r="AF583" s="627"/>
      <c r="AG583" s="627"/>
      <c r="AH583" s="627"/>
      <c r="AI583" s="627"/>
      <c r="AJ583" s="627"/>
      <c r="AK583" s="627"/>
      <c r="AL583" s="627"/>
      <c r="AN583" s="160"/>
      <c r="AO583" s="160"/>
      <c r="AP583" s="160"/>
      <c r="AQ583" s="160"/>
      <c r="AR583" s="160"/>
      <c r="AS583" s="160"/>
      <c r="AT583" s="160"/>
      <c r="AU583" s="160"/>
      <c r="AV583" s="160"/>
      <c r="AW583" s="160"/>
      <c r="AX583" s="160"/>
      <c r="AY583" s="160"/>
      <c r="AZ583" s="160"/>
      <c r="BA583" s="160"/>
      <c r="BB583" s="160"/>
      <c r="BC583" s="160"/>
      <c r="BD583" s="160"/>
      <c r="BS583" s="160"/>
      <c r="BT583" s="160"/>
      <c r="BU583" s="160"/>
      <c r="BV583" s="160"/>
      <c r="BX583" s="13"/>
    </row>
    <row r="584" spans="23:76" customFormat="1" x14ac:dyDescent="0.2">
      <c r="W584" s="627"/>
      <c r="X584" s="627"/>
      <c r="Y584" s="627"/>
      <c r="Z584" s="627"/>
      <c r="AA584" s="627"/>
      <c r="AB584" s="627"/>
      <c r="AC584" s="627"/>
      <c r="AD584" s="627"/>
      <c r="AE584" s="627"/>
      <c r="AF584" s="627"/>
      <c r="AG584" s="627"/>
      <c r="AH584" s="627"/>
      <c r="AI584" s="627"/>
      <c r="AJ584" s="627"/>
      <c r="AK584" s="627"/>
      <c r="AL584" s="627"/>
      <c r="AN584" s="160"/>
      <c r="AO584" s="160"/>
      <c r="AP584" s="160"/>
      <c r="AQ584" s="160"/>
      <c r="AR584" s="160"/>
      <c r="AS584" s="160"/>
      <c r="AT584" s="160"/>
      <c r="AU584" s="160"/>
      <c r="AV584" s="160"/>
      <c r="AW584" s="160"/>
      <c r="AX584" s="160"/>
      <c r="AY584" s="160"/>
      <c r="AZ584" s="160"/>
      <c r="BA584" s="160"/>
      <c r="BB584" s="160"/>
      <c r="BC584" s="160"/>
      <c r="BD584" s="160"/>
      <c r="BS584" s="160"/>
      <c r="BT584" s="160"/>
      <c r="BU584" s="160"/>
      <c r="BV584" s="160"/>
      <c r="BX584" s="13"/>
    </row>
    <row r="585" spans="23:76" customFormat="1" x14ac:dyDescent="0.2">
      <c r="W585" s="627"/>
      <c r="X585" s="627"/>
      <c r="Y585" s="627"/>
      <c r="Z585" s="627"/>
      <c r="AA585" s="627"/>
      <c r="AB585" s="627"/>
      <c r="AC585" s="627"/>
      <c r="AD585" s="627"/>
      <c r="AE585" s="627"/>
      <c r="AF585" s="627"/>
      <c r="AG585" s="627"/>
      <c r="AH585" s="627"/>
      <c r="AI585" s="627"/>
      <c r="AJ585" s="627"/>
      <c r="AK585" s="627"/>
      <c r="AL585" s="627"/>
      <c r="AN585" s="160"/>
      <c r="AO585" s="160"/>
      <c r="AP585" s="160"/>
      <c r="AQ585" s="160"/>
      <c r="AR585" s="160"/>
      <c r="AS585" s="160"/>
      <c r="AT585" s="160"/>
      <c r="AU585" s="160"/>
      <c r="AV585" s="160"/>
      <c r="AW585" s="160"/>
      <c r="AX585" s="160"/>
      <c r="AY585" s="160"/>
      <c r="AZ585" s="160"/>
      <c r="BA585" s="160"/>
      <c r="BB585" s="160"/>
      <c r="BC585" s="160"/>
      <c r="BD585" s="160"/>
      <c r="BS585" s="160"/>
      <c r="BT585" s="160"/>
      <c r="BU585" s="160"/>
      <c r="BV585" s="160"/>
      <c r="BX585" s="13"/>
    </row>
    <row r="586" spans="23:76" customFormat="1" x14ac:dyDescent="0.2">
      <c r="W586" s="627"/>
      <c r="X586" s="627"/>
      <c r="Y586" s="627"/>
      <c r="Z586" s="627"/>
      <c r="AA586" s="627"/>
      <c r="AB586" s="627"/>
      <c r="AC586" s="627"/>
      <c r="AD586" s="627"/>
      <c r="AE586" s="627"/>
      <c r="AF586" s="627"/>
      <c r="AG586" s="627"/>
      <c r="AH586" s="627"/>
      <c r="AI586" s="627"/>
      <c r="AJ586" s="627"/>
      <c r="AK586" s="627"/>
      <c r="AL586" s="627"/>
      <c r="AN586" s="160"/>
      <c r="AO586" s="160"/>
      <c r="AP586" s="160"/>
      <c r="AQ586" s="160"/>
      <c r="AR586" s="160"/>
      <c r="AS586" s="160"/>
      <c r="AT586" s="160"/>
      <c r="AU586" s="160"/>
      <c r="AV586" s="160"/>
      <c r="AW586" s="160"/>
      <c r="AX586" s="160"/>
      <c r="AY586" s="160"/>
      <c r="AZ586" s="160"/>
      <c r="BA586" s="160"/>
      <c r="BB586" s="160"/>
      <c r="BC586" s="160"/>
      <c r="BD586" s="160"/>
      <c r="BS586" s="160"/>
      <c r="BT586" s="160"/>
      <c r="BU586" s="160"/>
      <c r="BV586" s="160"/>
      <c r="BX586" s="13"/>
    </row>
    <row r="587" spans="23:76" customFormat="1" x14ac:dyDescent="0.2">
      <c r="W587" s="627"/>
      <c r="X587" s="627"/>
      <c r="Y587" s="627"/>
      <c r="Z587" s="627"/>
      <c r="AA587" s="627"/>
      <c r="AB587" s="627"/>
      <c r="AC587" s="627"/>
      <c r="AD587" s="627"/>
      <c r="AE587" s="627"/>
      <c r="AF587" s="627"/>
      <c r="AG587" s="627"/>
      <c r="AH587" s="627"/>
      <c r="AI587" s="627"/>
      <c r="AJ587" s="627"/>
      <c r="AK587" s="627"/>
      <c r="AL587" s="627"/>
      <c r="AN587" s="160"/>
      <c r="AO587" s="160"/>
      <c r="AP587" s="160"/>
      <c r="AQ587" s="160"/>
      <c r="AR587" s="160"/>
      <c r="AS587" s="160"/>
      <c r="AT587" s="160"/>
      <c r="AU587" s="160"/>
      <c r="AV587" s="160"/>
      <c r="AW587" s="160"/>
      <c r="AX587" s="160"/>
      <c r="AY587" s="160"/>
      <c r="AZ587" s="160"/>
      <c r="BA587" s="160"/>
      <c r="BB587" s="160"/>
      <c r="BC587" s="160"/>
      <c r="BD587" s="160"/>
      <c r="BS587" s="160"/>
      <c r="BT587" s="160"/>
      <c r="BU587" s="160"/>
      <c r="BV587" s="160"/>
      <c r="BX587" s="13"/>
    </row>
    <row r="588" spans="23:76" customFormat="1" x14ac:dyDescent="0.2">
      <c r="W588" s="627"/>
      <c r="X588" s="627"/>
      <c r="Y588" s="627"/>
      <c r="Z588" s="627"/>
      <c r="AA588" s="627"/>
      <c r="AB588" s="627"/>
      <c r="AC588" s="627"/>
      <c r="AD588" s="627"/>
      <c r="AE588" s="627"/>
      <c r="AF588" s="627"/>
      <c r="AG588" s="627"/>
      <c r="AH588" s="627"/>
      <c r="AI588" s="627"/>
      <c r="AJ588" s="627"/>
      <c r="AK588" s="627"/>
      <c r="AL588" s="627"/>
      <c r="AN588" s="160"/>
      <c r="AO588" s="160"/>
      <c r="AP588" s="160"/>
      <c r="AQ588" s="160"/>
      <c r="AR588" s="160"/>
      <c r="AS588" s="160"/>
      <c r="AT588" s="160"/>
      <c r="AU588" s="160"/>
      <c r="AV588" s="160"/>
      <c r="AW588" s="160"/>
      <c r="AX588" s="160"/>
      <c r="AY588" s="160"/>
      <c r="AZ588" s="160"/>
      <c r="BA588" s="160"/>
      <c r="BB588" s="160"/>
      <c r="BC588" s="160"/>
      <c r="BD588" s="160"/>
      <c r="BS588" s="160"/>
      <c r="BT588" s="160"/>
      <c r="BU588" s="160"/>
      <c r="BV588" s="160"/>
      <c r="BX588" s="13"/>
    </row>
    <row r="589" spans="23:76" customFormat="1" x14ac:dyDescent="0.2">
      <c r="W589" s="627"/>
      <c r="X589" s="627"/>
      <c r="Y589" s="627"/>
      <c r="Z589" s="627"/>
      <c r="AA589" s="627"/>
      <c r="AB589" s="627"/>
      <c r="AC589" s="627"/>
      <c r="AD589" s="627"/>
      <c r="AE589" s="627"/>
      <c r="AF589" s="627"/>
      <c r="AG589" s="627"/>
      <c r="AH589" s="627"/>
      <c r="AI589" s="627"/>
      <c r="AJ589" s="627"/>
      <c r="AK589" s="627"/>
      <c r="AL589" s="627"/>
      <c r="AN589" s="160"/>
      <c r="AO589" s="160"/>
      <c r="AP589" s="160"/>
      <c r="AQ589" s="160"/>
      <c r="AR589" s="160"/>
      <c r="AS589" s="160"/>
      <c r="AT589" s="160"/>
      <c r="AU589" s="160"/>
      <c r="AV589" s="160"/>
      <c r="AW589" s="160"/>
      <c r="AX589" s="160"/>
      <c r="AY589" s="160"/>
      <c r="AZ589" s="160"/>
      <c r="BA589" s="160"/>
      <c r="BB589" s="160"/>
      <c r="BC589" s="160"/>
      <c r="BD589" s="160"/>
      <c r="BS589" s="160"/>
      <c r="BT589" s="160"/>
      <c r="BU589" s="160"/>
      <c r="BV589" s="160"/>
      <c r="BX589" s="13"/>
    </row>
    <row r="590" spans="23:76" customFormat="1" x14ac:dyDescent="0.2">
      <c r="W590" s="627"/>
      <c r="X590" s="627"/>
      <c r="Y590" s="627"/>
      <c r="Z590" s="627"/>
      <c r="AA590" s="627"/>
      <c r="AB590" s="627"/>
      <c r="AC590" s="627"/>
      <c r="AD590" s="627"/>
      <c r="AE590" s="627"/>
      <c r="AF590" s="627"/>
      <c r="AG590" s="627"/>
      <c r="AH590" s="627"/>
      <c r="AI590" s="627"/>
      <c r="AJ590" s="627"/>
      <c r="AK590" s="627"/>
      <c r="AL590" s="627"/>
      <c r="AN590" s="160"/>
      <c r="AO590" s="160"/>
      <c r="AP590" s="160"/>
      <c r="AQ590" s="160"/>
      <c r="AR590" s="160"/>
      <c r="AS590" s="160"/>
      <c r="AT590" s="160"/>
      <c r="AU590" s="160"/>
      <c r="AV590" s="160"/>
      <c r="AW590" s="160"/>
      <c r="AX590" s="160"/>
      <c r="AY590" s="160"/>
      <c r="AZ590" s="160"/>
      <c r="BA590" s="160"/>
      <c r="BB590" s="160"/>
      <c r="BC590" s="160"/>
      <c r="BD590" s="160"/>
      <c r="BS590" s="160"/>
      <c r="BT590" s="160"/>
      <c r="BU590" s="160"/>
      <c r="BV590" s="160"/>
      <c r="BX590" s="13"/>
    </row>
    <row r="591" spans="23:76" customFormat="1" x14ac:dyDescent="0.2">
      <c r="W591" s="627"/>
      <c r="X591" s="627"/>
      <c r="Y591" s="627"/>
      <c r="Z591" s="627"/>
      <c r="AA591" s="627"/>
      <c r="AB591" s="627"/>
      <c r="AC591" s="627"/>
      <c r="AD591" s="627"/>
      <c r="AE591" s="627"/>
      <c r="AF591" s="627"/>
      <c r="AG591" s="627"/>
      <c r="AH591" s="627"/>
      <c r="AI591" s="627"/>
      <c r="AJ591" s="627"/>
      <c r="AK591" s="627"/>
      <c r="AL591" s="627"/>
      <c r="AN591" s="160"/>
      <c r="AO591" s="160"/>
      <c r="AP591" s="160"/>
      <c r="AQ591" s="160"/>
      <c r="AR591" s="160"/>
      <c r="AS591" s="160"/>
      <c r="AT591" s="160"/>
      <c r="AU591" s="160"/>
      <c r="AV591" s="160"/>
      <c r="AW591" s="160"/>
      <c r="AX591" s="160"/>
      <c r="AY591" s="160"/>
      <c r="AZ591" s="160"/>
      <c r="BA591" s="160"/>
      <c r="BB591" s="160"/>
      <c r="BC591" s="160"/>
      <c r="BD591" s="160"/>
      <c r="BS591" s="160"/>
      <c r="BT591" s="160"/>
      <c r="BU591" s="160"/>
      <c r="BV591" s="160"/>
      <c r="BX591" s="13"/>
    </row>
    <row r="592" spans="23:76" customFormat="1" x14ac:dyDescent="0.2">
      <c r="W592" s="627"/>
      <c r="X592" s="627"/>
      <c r="Y592" s="627"/>
      <c r="Z592" s="627"/>
      <c r="AA592" s="627"/>
      <c r="AB592" s="627"/>
      <c r="AC592" s="627"/>
      <c r="AD592" s="627"/>
      <c r="AE592" s="627"/>
      <c r="AF592" s="627"/>
      <c r="AG592" s="627"/>
      <c r="AH592" s="627"/>
      <c r="AI592" s="627"/>
      <c r="AJ592" s="627"/>
      <c r="AK592" s="627"/>
      <c r="AL592" s="627"/>
      <c r="AN592" s="160"/>
      <c r="AO592" s="160"/>
      <c r="AP592" s="160"/>
      <c r="AQ592" s="160"/>
      <c r="AR592" s="160"/>
      <c r="AS592" s="160"/>
      <c r="AT592" s="160"/>
      <c r="AU592" s="160"/>
      <c r="AV592" s="160"/>
      <c r="AW592" s="160"/>
      <c r="AX592" s="160"/>
      <c r="AY592" s="160"/>
      <c r="AZ592" s="160"/>
      <c r="BA592" s="160"/>
      <c r="BB592" s="160"/>
      <c r="BC592" s="160"/>
      <c r="BD592" s="160"/>
      <c r="BS592" s="160"/>
      <c r="BT592" s="160"/>
      <c r="BU592" s="160"/>
      <c r="BV592" s="160"/>
      <c r="BX592" s="13"/>
    </row>
    <row r="593" spans="23:76" customFormat="1" x14ac:dyDescent="0.2">
      <c r="W593" s="627"/>
      <c r="X593" s="627"/>
      <c r="Y593" s="627"/>
      <c r="Z593" s="627"/>
      <c r="AA593" s="627"/>
      <c r="AB593" s="627"/>
      <c r="AC593" s="627"/>
      <c r="AD593" s="627"/>
      <c r="AE593" s="627"/>
      <c r="AF593" s="627"/>
      <c r="AG593" s="627"/>
      <c r="AH593" s="627"/>
      <c r="AI593" s="627"/>
      <c r="AJ593" s="627"/>
      <c r="AK593" s="627"/>
      <c r="AL593" s="627"/>
      <c r="AN593" s="160"/>
      <c r="AO593" s="160"/>
      <c r="AP593" s="160"/>
      <c r="AQ593" s="160"/>
      <c r="AR593" s="160"/>
      <c r="AS593" s="160"/>
      <c r="AT593" s="160"/>
      <c r="AU593" s="160"/>
      <c r="AV593" s="160"/>
      <c r="AW593" s="160"/>
      <c r="AX593" s="160"/>
      <c r="AY593" s="160"/>
      <c r="AZ593" s="160"/>
      <c r="BA593" s="160"/>
      <c r="BB593" s="160"/>
      <c r="BC593" s="160"/>
      <c r="BD593" s="160"/>
      <c r="BS593" s="160"/>
      <c r="BT593" s="160"/>
      <c r="BU593" s="160"/>
      <c r="BV593" s="160"/>
      <c r="BX593" s="13"/>
    </row>
    <row r="594" spans="23:76" customFormat="1" x14ac:dyDescent="0.2">
      <c r="W594" s="627"/>
      <c r="X594" s="627"/>
      <c r="Y594" s="627"/>
      <c r="Z594" s="627"/>
      <c r="AA594" s="627"/>
      <c r="AB594" s="627"/>
      <c r="AC594" s="627"/>
      <c r="AD594" s="627"/>
      <c r="AE594" s="627"/>
      <c r="AF594" s="627"/>
      <c r="AG594" s="627"/>
      <c r="AH594" s="627"/>
      <c r="AI594" s="627"/>
      <c r="AJ594" s="627"/>
      <c r="AK594" s="627"/>
      <c r="AL594" s="627"/>
      <c r="AN594" s="160"/>
      <c r="AO594" s="160"/>
      <c r="AP594" s="160"/>
      <c r="AQ594" s="160"/>
      <c r="AR594" s="160"/>
      <c r="AS594" s="160"/>
      <c r="AT594" s="160"/>
      <c r="AU594" s="160"/>
      <c r="AV594" s="160"/>
      <c r="AW594" s="160"/>
      <c r="AX594" s="160"/>
      <c r="AY594" s="160"/>
      <c r="AZ594" s="160"/>
      <c r="BA594" s="160"/>
      <c r="BB594" s="160"/>
      <c r="BC594" s="160"/>
      <c r="BD594" s="160"/>
      <c r="BS594" s="160"/>
      <c r="BT594" s="160"/>
      <c r="BU594" s="160"/>
      <c r="BV594" s="160"/>
      <c r="BX594" s="13"/>
    </row>
    <row r="595" spans="23:76" customFormat="1" x14ac:dyDescent="0.2">
      <c r="W595" s="627"/>
      <c r="X595" s="627"/>
      <c r="Y595" s="627"/>
      <c r="Z595" s="627"/>
      <c r="AA595" s="627"/>
      <c r="AB595" s="627"/>
      <c r="AC595" s="627"/>
      <c r="AD595" s="627"/>
      <c r="AE595" s="627"/>
      <c r="AF595" s="627"/>
      <c r="AG595" s="627"/>
      <c r="AH595" s="627"/>
      <c r="AI595" s="627"/>
      <c r="AJ595" s="627"/>
      <c r="AK595" s="627"/>
      <c r="AL595" s="627"/>
      <c r="AN595" s="160"/>
      <c r="AO595" s="160"/>
      <c r="AP595" s="160"/>
      <c r="AQ595" s="160"/>
      <c r="AR595" s="160"/>
      <c r="AS595" s="160"/>
      <c r="AT595" s="160"/>
      <c r="AU595" s="160"/>
      <c r="AV595" s="160"/>
      <c r="AW595" s="160"/>
      <c r="AX595" s="160"/>
      <c r="AY595" s="160"/>
      <c r="AZ595" s="160"/>
      <c r="BA595" s="160"/>
      <c r="BB595" s="160"/>
      <c r="BC595" s="160"/>
      <c r="BD595" s="160"/>
      <c r="BS595" s="160"/>
      <c r="BT595" s="160"/>
      <c r="BU595" s="160"/>
      <c r="BV595" s="160"/>
      <c r="BX595" s="13"/>
    </row>
    <row r="596" spans="23:76" customFormat="1" x14ac:dyDescent="0.2">
      <c r="W596" s="627"/>
      <c r="X596" s="627"/>
      <c r="Y596" s="627"/>
      <c r="Z596" s="627"/>
      <c r="AA596" s="627"/>
      <c r="AB596" s="627"/>
      <c r="AC596" s="627"/>
      <c r="AD596" s="627"/>
      <c r="AE596" s="627"/>
      <c r="AF596" s="627"/>
      <c r="AG596" s="627"/>
      <c r="AH596" s="627"/>
      <c r="AI596" s="627"/>
      <c r="AJ596" s="627"/>
      <c r="AK596" s="627"/>
      <c r="AL596" s="627"/>
      <c r="AN596" s="160"/>
      <c r="AO596" s="160"/>
      <c r="AP596" s="160"/>
      <c r="AQ596" s="160"/>
      <c r="AR596" s="160"/>
      <c r="AS596" s="160"/>
      <c r="AT596" s="160"/>
      <c r="AU596" s="160"/>
      <c r="AV596" s="160"/>
      <c r="AW596" s="160"/>
      <c r="AX596" s="160"/>
      <c r="AY596" s="160"/>
      <c r="AZ596" s="160"/>
      <c r="BA596" s="160"/>
      <c r="BB596" s="160"/>
      <c r="BC596" s="160"/>
      <c r="BD596" s="160"/>
      <c r="BS596" s="160"/>
      <c r="BT596" s="160"/>
      <c r="BU596" s="160"/>
      <c r="BV596" s="160"/>
      <c r="BX596" s="13"/>
    </row>
    <row r="597" spans="23:76" customFormat="1" x14ac:dyDescent="0.2">
      <c r="W597" s="627"/>
      <c r="X597" s="627"/>
      <c r="Y597" s="627"/>
      <c r="Z597" s="627"/>
      <c r="AA597" s="627"/>
      <c r="AB597" s="627"/>
      <c r="AC597" s="627"/>
      <c r="AD597" s="627"/>
      <c r="AE597" s="627"/>
      <c r="AF597" s="627"/>
      <c r="AG597" s="627"/>
      <c r="AH597" s="627"/>
      <c r="AI597" s="627"/>
      <c r="AJ597" s="627"/>
      <c r="AK597" s="627"/>
      <c r="AL597" s="627"/>
      <c r="AN597" s="160"/>
      <c r="AO597" s="160"/>
      <c r="AP597" s="160"/>
      <c r="AQ597" s="160"/>
      <c r="AR597" s="160"/>
      <c r="AS597" s="160"/>
      <c r="AT597" s="160"/>
      <c r="AU597" s="160"/>
      <c r="AV597" s="160"/>
      <c r="AW597" s="160"/>
      <c r="AX597" s="160"/>
      <c r="AY597" s="160"/>
      <c r="AZ597" s="160"/>
      <c r="BA597" s="160"/>
      <c r="BB597" s="160"/>
      <c r="BC597" s="160"/>
      <c r="BD597" s="160"/>
      <c r="BS597" s="160"/>
      <c r="BT597" s="160"/>
      <c r="BU597" s="160"/>
      <c r="BV597" s="160"/>
      <c r="BX597" s="13"/>
    </row>
    <row r="598" spans="23:76" customFormat="1" x14ac:dyDescent="0.2">
      <c r="W598" s="627"/>
      <c r="X598" s="627"/>
      <c r="Y598" s="627"/>
      <c r="Z598" s="627"/>
      <c r="AA598" s="627"/>
      <c r="AB598" s="627"/>
      <c r="AC598" s="627"/>
      <c r="AD598" s="627"/>
      <c r="AE598" s="627"/>
      <c r="AF598" s="627"/>
      <c r="AG598" s="627"/>
      <c r="AH598" s="627"/>
      <c r="AI598" s="627"/>
      <c r="AJ598" s="627"/>
      <c r="AK598" s="627"/>
      <c r="AL598" s="627"/>
      <c r="AN598" s="160"/>
      <c r="AO598" s="160"/>
      <c r="AP598" s="160"/>
      <c r="AQ598" s="160"/>
      <c r="AR598" s="160"/>
      <c r="AS598" s="160"/>
      <c r="AT598" s="160"/>
      <c r="AU598" s="160"/>
      <c r="AV598" s="160"/>
      <c r="AW598" s="160"/>
      <c r="AX598" s="160"/>
      <c r="AY598" s="160"/>
      <c r="AZ598" s="160"/>
      <c r="BA598" s="160"/>
      <c r="BB598" s="160"/>
      <c r="BC598" s="160"/>
      <c r="BD598" s="160"/>
      <c r="BS598" s="160"/>
      <c r="BT598" s="160"/>
      <c r="BU598" s="160"/>
      <c r="BV598" s="160"/>
      <c r="BX598" s="13"/>
    </row>
    <row r="599" spans="23:76" customFormat="1" x14ac:dyDescent="0.2">
      <c r="W599" s="627"/>
      <c r="X599" s="627"/>
      <c r="Y599" s="627"/>
      <c r="Z599" s="627"/>
      <c r="AA599" s="627"/>
      <c r="AB599" s="627"/>
      <c r="AC599" s="627"/>
      <c r="AD599" s="627"/>
      <c r="AE599" s="627"/>
      <c r="AF599" s="627"/>
      <c r="AG599" s="627"/>
      <c r="AH599" s="627"/>
      <c r="AI599" s="627"/>
      <c r="AJ599" s="627"/>
      <c r="AK599" s="627"/>
      <c r="AL599" s="627"/>
      <c r="AN599" s="160"/>
      <c r="AO599" s="160"/>
      <c r="AP599" s="160"/>
      <c r="AQ599" s="160"/>
      <c r="AR599" s="160"/>
      <c r="AS599" s="160"/>
      <c r="AT599" s="160"/>
      <c r="AU599" s="160"/>
      <c r="AV599" s="160"/>
      <c r="AW599" s="160"/>
      <c r="AX599" s="160"/>
      <c r="AY599" s="160"/>
      <c r="AZ599" s="160"/>
      <c r="BA599" s="160"/>
      <c r="BB599" s="160"/>
      <c r="BC599" s="160"/>
      <c r="BD599" s="160"/>
      <c r="BS599" s="160"/>
      <c r="BT599" s="160"/>
      <c r="BU599" s="160"/>
      <c r="BV599" s="160"/>
      <c r="BX599" s="13"/>
    </row>
    <row r="600" spans="23:76" customFormat="1" x14ac:dyDescent="0.2">
      <c r="W600" s="627"/>
      <c r="X600" s="627"/>
      <c r="Y600" s="627"/>
      <c r="Z600" s="627"/>
      <c r="AA600" s="627"/>
      <c r="AB600" s="627"/>
      <c r="AC600" s="627"/>
      <c r="AD600" s="627"/>
      <c r="AE600" s="627"/>
      <c r="AF600" s="627"/>
      <c r="AG600" s="627"/>
      <c r="AH600" s="627"/>
      <c r="AI600" s="627"/>
      <c r="AJ600" s="627"/>
      <c r="AK600" s="627"/>
      <c r="AL600" s="627"/>
      <c r="AN600" s="160"/>
      <c r="AO600" s="160"/>
      <c r="AP600" s="160"/>
      <c r="AQ600" s="160"/>
      <c r="AR600" s="160"/>
      <c r="AS600" s="160"/>
      <c r="AT600" s="160"/>
      <c r="AU600" s="160"/>
      <c r="AV600" s="160"/>
      <c r="AW600" s="160"/>
      <c r="AX600" s="160"/>
      <c r="AY600" s="160"/>
      <c r="AZ600" s="160"/>
      <c r="BA600" s="160"/>
      <c r="BB600" s="160"/>
      <c r="BC600" s="160"/>
      <c r="BD600" s="160"/>
      <c r="BS600" s="160"/>
      <c r="BT600" s="160"/>
      <c r="BU600" s="160"/>
      <c r="BV600" s="160"/>
      <c r="BX600" s="13"/>
    </row>
    <row r="601" spans="23:76" customFormat="1" x14ac:dyDescent="0.2">
      <c r="W601" s="627"/>
      <c r="X601" s="627"/>
      <c r="Y601" s="627"/>
      <c r="Z601" s="627"/>
      <c r="AA601" s="627"/>
      <c r="AB601" s="627"/>
      <c r="AC601" s="627"/>
      <c r="AD601" s="627"/>
      <c r="AE601" s="627"/>
      <c r="AF601" s="627"/>
      <c r="AG601" s="627"/>
      <c r="AH601" s="627"/>
      <c r="AI601" s="627"/>
      <c r="AJ601" s="627"/>
      <c r="AK601" s="627"/>
      <c r="AL601" s="627"/>
      <c r="AN601" s="160"/>
      <c r="AO601" s="160"/>
      <c r="AP601" s="160"/>
      <c r="AQ601" s="160"/>
      <c r="AR601" s="160"/>
      <c r="AS601" s="160"/>
      <c r="AT601" s="160"/>
      <c r="AU601" s="160"/>
      <c r="AV601" s="160"/>
      <c r="AW601" s="160"/>
      <c r="AX601" s="160"/>
      <c r="AY601" s="160"/>
      <c r="AZ601" s="160"/>
      <c r="BA601" s="160"/>
      <c r="BB601" s="160"/>
      <c r="BC601" s="160"/>
      <c r="BD601" s="160"/>
      <c r="BS601" s="160"/>
      <c r="BT601" s="160"/>
      <c r="BU601" s="160"/>
      <c r="BV601" s="160"/>
      <c r="BX601" s="13"/>
    </row>
    <row r="602" spans="23:76" customFormat="1" x14ac:dyDescent="0.2">
      <c r="W602" s="627"/>
      <c r="X602" s="627"/>
      <c r="Y602" s="627"/>
      <c r="Z602" s="627"/>
      <c r="AA602" s="627"/>
      <c r="AB602" s="627"/>
      <c r="AC602" s="627"/>
      <c r="AD602" s="627"/>
      <c r="AE602" s="627"/>
      <c r="AF602" s="627"/>
      <c r="AG602" s="627"/>
      <c r="AH602" s="627"/>
      <c r="AI602" s="627"/>
      <c r="AJ602" s="627"/>
      <c r="AK602" s="627"/>
      <c r="AL602" s="627"/>
      <c r="AN602" s="160"/>
      <c r="AO602" s="160"/>
      <c r="AP602" s="160"/>
      <c r="AQ602" s="160"/>
      <c r="AR602" s="160"/>
      <c r="AS602" s="160"/>
      <c r="AT602" s="160"/>
      <c r="AU602" s="160"/>
      <c r="AV602" s="160"/>
      <c r="AW602" s="160"/>
      <c r="AX602" s="160"/>
      <c r="AY602" s="160"/>
      <c r="AZ602" s="160"/>
      <c r="BA602" s="160"/>
      <c r="BB602" s="160"/>
      <c r="BC602" s="160"/>
      <c r="BD602" s="160"/>
      <c r="BS602" s="160"/>
      <c r="BT602" s="160"/>
      <c r="BU602" s="160"/>
      <c r="BV602" s="160"/>
      <c r="BX602" s="13"/>
    </row>
    <row r="603" spans="23:76" customFormat="1" x14ac:dyDescent="0.2">
      <c r="W603" s="627"/>
      <c r="X603" s="627"/>
      <c r="Y603" s="627"/>
      <c r="Z603" s="627"/>
      <c r="AA603" s="627"/>
      <c r="AB603" s="627"/>
      <c r="AC603" s="627"/>
      <c r="AD603" s="627"/>
      <c r="AE603" s="627"/>
      <c r="AF603" s="627"/>
      <c r="AG603" s="627"/>
      <c r="AH603" s="627"/>
      <c r="AI603" s="627"/>
      <c r="AJ603" s="627"/>
      <c r="AK603" s="627"/>
      <c r="AL603" s="627"/>
      <c r="AN603" s="160"/>
      <c r="AO603" s="160"/>
      <c r="AP603" s="160"/>
      <c r="AQ603" s="160"/>
      <c r="AR603" s="160"/>
      <c r="AS603" s="160"/>
      <c r="AT603" s="160"/>
      <c r="AU603" s="160"/>
      <c r="AV603" s="160"/>
      <c r="AW603" s="160"/>
      <c r="AX603" s="160"/>
      <c r="AY603" s="160"/>
      <c r="AZ603" s="160"/>
      <c r="BA603" s="160"/>
      <c r="BB603" s="160"/>
      <c r="BC603" s="160"/>
      <c r="BD603" s="160"/>
      <c r="BS603" s="160"/>
      <c r="BT603" s="160"/>
      <c r="BU603" s="160"/>
      <c r="BV603" s="160"/>
      <c r="BX603" s="13"/>
    </row>
    <row r="604" spans="23:76" customFormat="1" x14ac:dyDescent="0.2">
      <c r="W604" s="627"/>
      <c r="X604" s="627"/>
      <c r="Y604" s="627"/>
      <c r="Z604" s="627"/>
      <c r="AA604" s="627"/>
      <c r="AB604" s="627"/>
      <c r="AC604" s="627"/>
      <c r="AD604" s="627"/>
      <c r="AE604" s="627"/>
      <c r="AF604" s="627"/>
      <c r="AG604" s="627"/>
      <c r="AH604" s="627"/>
      <c r="AI604" s="627"/>
      <c r="AJ604" s="627"/>
      <c r="AK604" s="627"/>
      <c r="AL604" s="627"/>
      <c r="AN604" s="160"/>
      <c r="AO604" s="160"/>
      <c r="AP604" s="160"/>
      <c r="AQ604" s="160"/>
      <c r="AR604" s="160"/>
      <c r="AS604" s="160"/>
      <c r="AT604" s="160"/>
      <c r="AU604" s="160"/>
      <c r="AV604" s="160"/>
      <c r="AW604" s="160"/>
      <c r="AX604" s="160"/>
      <c r="AY604" s="160"/>
      <c r="AZ604" s="160"/>
      <c r="BA604" s="160"/>
      <c r="BB604" s="160"/>
      <c r="BC604" s="160"/>
      <c r="BD604" s="160"/>
      <c r="BS604" s="160"/>
      <c r="BT604" s="160"/>
      <c r="BU604" s="160"/>
      <c r="BV604" s="160"/>
      <c r="BX604" s="13"/>
    </row>
    <row r="605" spans="23:76" customFormat="1" x14ac:dyDescent="0.2">
      <c r="W605" s="627"/>
      <c r="X605" s="627"/>
      <c r="Y605" s="627"/>
      <c r="Z605" s="627"/>
      <c r="AA605" s="627"/>
      <c r="AB605" s="627"/>
      <c r="AC605" s="627"/>
      <c r="AD605" s="627"/>
      <c r="AE605" s="627"/>
      <c r="AF605" s="627"/>
      <c r="AG605" s="627"/>
      <c r="AH605" s="627"/>
      <c r="AI605" s="627"/>
      <c r="AJ605" s="627"/>
      <c r="AK605" s="627"/>
      <c r="AL605" s="627"/>
      <c r="AN605" s="160"/>
      <c r="AO605" s="160"/>
      <c r="AP605" s="160"/>
      <c r="AQ605" s="160"/>
      <c r="AR605" s="160"/>
      <c r="AS605" s="160"/>
      <c r="AT605" s="160"/>
      <c r="AU605" s="160"/>
      <c r="AV605" s="160"/>
      <c r="AW605" s="160"/>
      <c r="AX605" s="160"/>
      <c r="AY605" s="160"/>
      <c r="AZ605" s="160"/>
      <c r="BA605" s="160"/>
      <c r="BB605" s="160"/>
      <c r="BC605" s="160"/>
      <c r="BD605" s="160"/>
      <c r="BS605" s="160"/>
      <c r="BT605" s="160"/>
      <c r="BU605" s="160"/>
      <c r="BV605" s="160"/>
      <c r="BX605" s="13"/>
    </row>
    <row r="606" spans="23:76" customFormat="1" x14ac:dyDescent="0.2">
      <c r="W606" s="627"/>
      <c r="X606" s="627"/>
      <c r="Y606" s="627"/>
      <c r="Z606" s="627"/>
      <c r="AA606" s="627"/>
      <c r="AB606" s="627"/>
      <c r="AC606" s="627"/>
      <c r="AD606" s="627"/>
      <c r="AE606" s="627"/>
      <c r="AF606" s="627"/>
      <c r="AG606" s="627"/>
      <c r="AH606" s="627"/>
      <c r="AI606" s="627"/>
      <c r="AJ606" s="627"/>
      <c r="AK606" s="627"/>
      <c r="AL606" s="627"/>
      <c r="AN606" s="160"/>
      <c r="AO606" s="160"/>
      <c r="AP606" s="160"/>
      <c r="AQ606" s="160"/>
      <c r="AR606" s="160"/>
      <c r="AS606" s="160"/>
      <c r="AT606" s="160"/>
      <c r="AU606" s="160"/>
      <c r="AV606" s="160"/>
      <c r="AW606" s="160"/>
      <c r="AX606" s="160"/>
      <c r="AY606" s="160"/>
      <c r="AZ606" s="160"/>
      <c r="BA606" s="160"/>
      <c r="BB606" s="160"/>
      <c r="BC606" s="160"/>
      <c r="BD606" s="160"/>
      <c r="BS606" s="160"/>
      <c r="BT606" s="160"/>
      <c r="BU606" s="160"/>
      <c r="BV606" s="160"/>
      <c r="BX606" s="13"/>
    </row>
    <row r="607" spans="23:76" customFormat="1" x14ac:dyDescent="0.2">
      <c r="W607" s="627"/>
      <c r="X607" s="627"/>
      <c r="Y607" s="627"/>
      <c r="Z607" s="627"/>
      <c r="AA607" s="627"/>
      <c r="AB607" s="627"/>
      <c r="AC607" s="627"/>
      <c r="AD607" s="627"/>
      <c r="AE607" s="627"/>
      <c r="AF607" s="627"/>
      <c r="AG607" s="627"/>
      <c r="AH607" s="627"/>
      <c r="AI607" s="627"/>
      <c r="AJ607" s="627"/>
      <c r="AK607" s="627"/>
      <c r="AL607" s="627"/>
      <c r="AN607" s="160"/>
      <c r="AO607" s="160"/>
      <c r="AP607" s="160"/>
      <c r="AQ607" s="160"/>
      <c r="AR607" s="160"/>
      <c r="AS607" s="160"/>
      <c r="AT607" s="160"/>
      <c r="AU607" s="160"/>
      <c r="AV607" s="160"/>
      <c r="AW607" s="160"/>
      <c r="AX607" s="160"/>
      <c r="AY607" s="160"/>
      <c r="AZ607" s="160"/>
      <c r="BA607" s="160"/>
      <c r="BB607" s="160"/>
      <c r="BC607" s="160"/>
      <c r="BD607" s="160"/>
      <c r="BS607" s="160"/>
      <c r="BT607" s="160"/>
      <c r="BU607" s="160"/>
      <c r="BV607" s="160"/>
      <c r="BX607" s="13"/>
    </row>
    <row r="608" spans="23:76" customFormat="1" x14ac:dyDescent="0.2">
      <c r="W608" s="627"/>
      <c r="X608" s="627"/>
      <c r="Y608" s="627"/>
      <c r="Z608" s="627"/>
      <c r="AA608" s="627"/>
      <c r="AB608" s="627"/>
      <c r="AC608" s="627"/>
      <c r="AD608" s="627"/>
      <c r="AE608" s="627"/>
      <c r="AF608" s="627"/>
      <c r="AG608" s="627"/>
      <c r="AH608" s="627"/>
      <c r="AI608" s="627"/>
      <c r="AJ608" s="627"/>
      <c r="AK608" s="627"/>
      <c r="AL608" s="627"/>
      <c r="AN608" s="160"/>
      <c r="AO608" s="160"/>
      <c r="AP608" s="160"/>
      <c r="AQ608" s="160"/>
      <c r="AR608" s="160"/>
      <c r="AS608" s="160"/>
      <c r="AT608" s="160"/>
      <c r="AU608" s="160"/>
      <c r="AV608" s="160"/>
      <c r="AW608" s="160"/>
      <c r="AX608" s="160"/>
      <c r="AY608" s="160"/>
      <c r="AZ608" s="160"/>
      <c r="BA608" s="160"/>
      <c r="BB608" s="160"/>
      <c r="BC608" s="160"/>
      <c r="BD608" s="160"/>
      <c r="BS608" s="160"/>
      <c r="BT608" s="160"/>
      <c r="BU608" s="160"/>
      <c r="BV608" s="160"/>
      <c r="BX608" s="13"/>
    </row>
    <row r="609" spans="23:76" customFormat="1" x14ac:dyDescent="0.2">
      <c r="W609" s="627"/>
      <c r="X609" s="627"/>
      <c r="Y609" s="627"/>
      <c r="Z609" s="627"/>
      <c r="AA609" s="627"/>
      <c r="AB609" s="627"/>
      <c r="AC609" s="627"/>
      <c r="AD609" s="627"/>
      <c r="AE609" s="627"/>
      <c r="AF609" s="627"/>
      <c r="AG609" s="627"/>
      <c r="AH609" s="627"/>
      <c r="AI609" s="627"/>
      <c r="AJ609" s="627"/>
      <c r="AK609" s="627"/>
      <c r="AL609" s="627"/>
      <c r="AN609" s="160"/>
      <c r="AO609" s="160"/>
      <c r="AP609" s="160"/>
      <c r="AQ609" s="160"/>
      <c r="AR609" s="160"/>
      <c r="AS609" s="160"/>
      <c r="AT609" s="160"/>
      <c r="AU609" s="160"/>
      <c r="AV609" s="160"/>
      <c r="AW609" s="160"/>
      <c r="AX609" s="160"/>
      <c r="AY609" s="160"/>
      <c r="AZ609" s="160"/>
      <c r="BA609" s="160"/>
      <c r="BB609" s="160"/>
      <c r="BC609" s="160"/>
      <c r="BD609" s="160"/>
      <c r="BS609" s="160"/>
      <c r="BT609" s="160"/>
      <c r="BU609" s="160"/>
      <c r="BV609" s="160"/>
      <c r="BX609" s="13"/>
    </row>
    <row r="610" spans="23:76" customFormat="1" x14ac:dyDescent="0.2">
      <c r="W610" s="627"/>
      <c r="X610" s="627"/>
      <c r="Y610" s="627"/>
      <c r="Z610" s="627"/>
      <c r="AA610" s="627"/>
      <c r="AB610" s="627"/>
      <c r="AC610" s="627"/>
      <c r="AD610" s="627"/>
      <c r="AE610" s="627"/>
      <c r="AF610" s="627"/>
      <c r="AG610" s="627"/>
      <c r="AH610" s="627"/>
      <c r="AI610" s="627"/>
      <c r="AJ610" s="627"/>
      <c r="AK610" s="627"/>
      <c r="AL610" s="627"/>
      <c r="AN610" s="160"/>
      <c r="AO610" s="160"/>
      <c r="AP610" s="160"/>
      <c r="AQ610" s="160"/>
      <c r="AR610" s="160"/>
      <c r="AS610" s="160"/>
      <c r="AT610" s="160"/>
      <c r="AU610" s="160"/>
      <c r="AV610" s="160"/>
      <c r="AW610" s="160"/>
      <c r="AX610" s="160"/>
      <c r="AY610" s="160"/>
      <c r="AZ610" s="160"/>
      <c r="BA610" s="160"/>
      <c r="BB610" s="160"/>
      <c r="BC610" s="160"/>
      <c r="BD610" s="160"/>
      <c r="BS610" s="160"/>
      <c r="BT610" s="160"/>
      <c r="BU610" s="160"/>
      <c r="BV610" s="160"/>
      <c r="BX610" s="13"/>
    </row>
    <row r="611" spans="23:76" customFormat="1" x14ac:dyDescent="0.2">
      <c r="W611" s="627"/>
      <c r="X611" s="627"/>
      <c r="Y611" s="627"/>
      <c r="Z611" s="627"/>
      <c r="AA611" s="627"/>
      <c r="AB611" s="627"/>
      <c r="AC611" s="627"/>
      <c r="AD611" s="627"/>
      <c r="AE611" s="627"/>
      <c r="AF611" s="627"/>
      <c r="AG611" s="627"/>
      <c r="AH611" s="627"/>
      <c r="AI611" s="627"/>
      <c r="AJ611" s="627"/>
      <c r="AK611" s="627"/>
      <c r="AL611" s="627"/>
      <c r="AN611" s="160"/>
      <c r="AO611" s="160"/>
      <c r="AP611" s="160"/>
      <c r="AQ611" s="160"/>
      <c r="AR611" s="160"/>
      <c r="AS611" s="160"/>
      <c r="AT611" s="160"/>
      <c r="AU611" s="160"/>
      <c r="AV611" s="160"/>
      <c r="AW611" s="160"/>
      <c r="AX611" s="160"/>
      <c r="AY611" s="160"/>
      <c r="AZ611" s="160"/>
      <c r="BA611" s="160"/>
      <c r="BB611" s="160"/>
      <c r="BC611" s="160"/>
      <c r="BD611" s="160"/>
      <c r="BS611" s="160"/>
      <c r="BT611" s="160"/>
      <c r="BU611" s="160"/>
      <c r="BV611" s="160"/>
      <c r="BX611" s="13"/>
    </row>
    <row r="612" spans="23:76" customFormat="1" x14ac:dyDescent="0.2">
      <c r="W612" s="627"/>
      <c r="X612" s="627"/>
      <c r="Y612" s="627"/>
      <c r="Z612" s="627"/>
      <c r="AA612" s="627"/>
      <c r="AB612" s="627"/>
      <c r="AC612" s="627"/>
      <c r="AD612" s="627"/>
      <c r="AE612" s="627"/>
      <c r="AF612" s="627"/>
      <c r="AG612" s="627"/>
      <c r="AH612" s="627"/>
      <c r="AI612" s="627"/>
      <c r="AJ612" s="627"/>
      <c r="AK612" s="627"/>
      <c r="AL612" s="627"/>
      <c r="AN612" s="160"/>
      <c r="AO612" s="160"/>
      <c r="AP612" s="160"/>
      <c r="AQ612" s="160"/>
      <c r="AR612" s="160"/>
      <c r="AS612" s="160"/>
      <c r="AT612" s="160"/>
      <c r="AU612" s="160"/>
      <c r="AV612" s="160"/>
      <c r="AW612" s="160"/>
      <c r="AX612" s="160"/>
      <c r="AY612" s="160"/>
      <c r="AZ612" s="160"/>
      <c r="BA612" s="160"/>
      <c r="BB612" s="160"/>
      <c r="BC612" s="160"/>
      <c r="BD612" s="160"/>
      <c r="BS612" s="160"/>
      <c r="BT612" s="160"/>
      <c r="BU612" s="160"/>
      <c r="BV612" s="160"/>
      <c r="BX612" s="13"/>
    </row>
    <row r="613" spans="23:76" customFormat="1" x14ac:dyDescent="0.2">
      <c r="W613" s="627"/>
      <c r="X613" s="627"/>
      <c r="Y613" s="627"/>
      <c r="Z613" s="627"/>
      <c r="AA613" s="627"/>
      <c r="AB613" s="627"/>
      <c r="AC613" s="627"/>
      <c r="AD613" s="627"/>
      <c r="AE613" s="627"/>
      <c r="AF613" s="627"/>
      <c r="AG613" s="627"/>
      <c r="AH613" s="627"/>
      <c r="AI613" s="627"/>
      <c r="AJ613" s="627"/>
      <c r="AK613" s="627"/>
      <c r="AL613" s="627"/>
      <c r="AN613" s="160"/>
      <c r="AO613" s="160"/>
      <c r="AP613" s="160"/>
      <c r="AQ613" s="160"/>
      <c r="AR613" s="160"/>
      <c r="AS613" s="160"/>
      <c r="AT613" s="160"/>
      <c r="AU613" s="160"/>
      <c r="AV613" s="160"/>
      <c r="AW613" s="160"/>
      <c r="AX613" s="160"/>
      <c r="AY613" s="160"/>
      <c r="AZ613" s="160"/>
      <c r="BA613" s="160"/>
      <c r="BB613" s="160"/>
      <c r="BC613" s="160"/>
      <c r="BD613" s="160"/>
      <c r="BS613" s="160"/>
      <c r="BT613" s="160"/>
      <c r="BU613" s="160"/>
      <c r="BV613" s="160"/>
      <c r="BX613" s="13"/>
    </row>
    <row r="614" spans="23:76" customFormat="1" x14ac:dyDescent="0.2">
      <c r="W614" s="627"/>
      <c r="X614" s="627"/>
      <c r="Y614" s="627"/>
      <c r="Z614" s="627"/>
      <c r="AA614" s="627"/>
      <c r="AB614" s="627"/>
      <c r="AC614" s="627"/>
      <c r="AD614" s="627"/>
      <c r="AE614" s="627"/>
      <c r="AF614" s="627"/>
      <c r="AG614" s="627"/>
      <c r="AH614" s="627"/>
      <c r="AI614" s="627"/>
      <c r="AJ614" s="627"/>
      <c r="AK614" s="627"/>
      <c r="AL614" s="627"/>
      <c r="AN614" s="160"/>
      <c r="AO614" s="160"/>
      <c r="AP614" s="160"/>
      <c r="AQ614" s="160"/>
      <c r="AR614" s="160"/>
      <c r="AS614" s="160"/>
      <c r="AT614" s="160"/>
      <c r="AU614" s="160"/>
      <c r="AV614" s="160"/>
      <c r="AW614" s="160"/>
      <c r="AX614" s="160"/>
      <c r="AY614" s="160"/>
      <c r="AZ614" s="160"/>
      <c r="BA614" s="160"/>
      <c r="BB614" s="160"/>
      <c r="BC614" s="160"/>
      <c r="BD614" s="160"/>
      <c r="BS614" s="160"/>
      <c r="BT614" s="160"/>
      <c r="BU614" s="160"/>
      <c r="BV614" s="160"/>
      <c r="BX614" s="13"/>
    </row>
    <row r="615" spans="23:76" customFormat="1" x14ac:dyDescent="0.2">
      <c r="W615" s="627"/>
      <c r="X615" s="627"/>
      <c r="Y615" s="627"/>
      <c r="Z615" s="627"/>
      <c r="AA615" s="627"/>
      <c r="AB615" s="627"/>
      <c r="AC615" s="627"/>
      <c r="AD615" s="627"/>
      <c r="AE615" s="627"/>
      <c r="AF615" s="627"/>
      <c r="AG615" s="627"/>
      <c r="AH615" s="627"/>
      <c r="AI615" s="627"/>
      <c r="AJ615" s="627"/>
      <c r="AK615" s="627"/>
      <c r="AL615" s="627"/>
      <c r="AN615" s="160"/>
      <c r="AO615" s="160"/>
      <c r="AP615" s="160"/>
      <c r="AQ615" s="160"/>
      <c r="AR615" s="160"/>
      <c r="AS615" s="160"/>
      <c r="AT615" s="160"/>
      <c r="AU615" s="160"/>
      <c r="AV615" s="160"/>
      <c r="AW615" s="160"/>
      <c r="AX615" s="160"/>
      <c r="AY615" s="160"/>
      <c r="AZ615" s="160"/>
      <c r="BA615" s="160"/>
      <c r="BB615" s="160"/>
      <c r="BC615" s="160"/>
      <c r="BD615" s="160"/>
      <c r="BS615" s="160"/>
      <c r="BT615" s="160"/>
      <c r="BU615" s="160"/>
      <c r="BV615" s="160"/>
      <c r="BX615" s="13"/>
    </row>
    <row r="616" spans="23:76" customFormat="1" x14ac:dyDescent="0.2">
      <c r="W616" s="627"/>
      <c r="X616" s="627"/>
      <c r="Y616" s="627"/>
      <c r="Z616" s="627"/>
      <c r="AA616" s="627"/>
      <c r="AB616" s="627"/>
      <c r="AC616" s="627"/>
      <c r="AD616" s="627"/>
      <c r="AE616" s="627"/>
      <c r="AF616" s="627"/>
      <c r="AG616" s="627"/>
      <c r="AH616" s="627"/>
      <c r="AI616" s="627"/>
      <c r="AJ616" s="627"/>
      <c r="AK616" s="627"/>
      <c r="AL616" s="627"/>
      <c r="AN616" s="160"/>
      <c r="AO616" s="160"/>
      <c r="AP616" s="160"/>
      <c r="AQ616" s="160"/>
      <c r="AR616" s="160"/>
      <c r="AS616" s="160"/>
      <c r="AT616" s="160"/>
      <c r="AU616" s="160"/>
      <c r="AV616" s="160"/>
      <c r="AW616" s="160"/>
      <c r="AX616" s="160"/>
      <c r="AY616" s="160"/>
      <c r="AZ616" s="160"/>
      <c r="BA616" s="160"/>
      <c r="BB616" s="160"/>
      <c r="BC616" s="160"/>
      <c r="BD616" s="160"/>
      <c r="BS616" s="160"/>
      <c r="BT616" s="160"/>
      <c r="BU616" s="160"/>
      <c r="BV616" s="160"/>
      <c r="BX616" s="13"/>
    </row>
    <row r="617" spans="23:76" customFormat="1" x14ac:dyDescent="0.2">
      <c r="W617" s="627"/>
      <c r="X617" s="627"/>
      <c r="Y617" s="627"/>
      <c r="Z617" s="627"/>
      <c r="AA617" s="627"/>
      <c r="AB617" s="627"/>
      <c r="AC617" s="627"/>
      <c r="AD617" s="627"/>
      <c r="AE617" s="627"/>
      <c r="AF617" s="627"/>
      <c r="AG617" s="627"/>
      <c r="AH617" s="627"/>
      <c r="AI617" s="627"/>
      <c r="AJ617" s="627"/>
      <c r="AK617" s="627"/>
      <c r="AL617" s="627"/>
      <c r="AN617" s="160"/>
      <c r="AO617" s="160"/>
      <c r="AP617" s="160"/>
      <c r="AQ617" s="160"/>
      <c r="AR617" s="160"/>
      <c r="AS617" s="160"/>
      <c r="AT617" s="160"/>
      <c r="AU617" s="160"/>
      <c r="AV617" s="160"/>
      <c r="AW617" s="160"/>
      <c r="AX617" s="160"/>
      <c r="AY617" s="160"/>
      <c r="AZ617" s="160"/>
      <c r="BA617" s="160"/>
      <c r="BB617" s="160"/>
      <c r="BC617" s="160"/>
      <c r="BD617" s="160"/>
      <c r="BS617" s="160"/>
      <c r="BT617" s="160"/>
      <c r="BU617" s="160"/>
      <c r="BV617" s="160"/>
      <c r="BX617" s="13"/>
    </row>
    <row r="618" spans="23:76" customFormat="1" x14ac:dyDescent="0.2">
      <c r="W618" s="627"/>
      <c r="X618" s="627"/>
      <c r="Y618" s="627"/>
      <c r="Z618" s="627"/>
      <c r="AA618" s="627"/>
      <c r="AB618" s="627"/>
      <c r="AC618" s="627"/>
      <c r="AD618" s="627"/>
      <c r="AE618" s="627"/>
      <c r="AF618" s="627"/>
      <c r="AG618" s="627"/>
      <c r="AH618" s="627"/>
      <c r="AI618" s="627"/>
      <c r="AJ618" s="627"/>
      <c r="AK618" s="627"/>
      <c r="AL618" s="627"/>
      <c r="AN618" s="160"/>
      <c r="AO618" s="160"/>
      <c r="AP618" s="160"/>
      <c r="AQ618" s="160"/>
      <c r="AR618" s="160"/>
      <c r="AS618" s="160"/>
      <c r="AT618" s="160"/>
      <c r="AU618" s="160"/>
      <c r="AV618" s="160"/>
      <c r="AW618" s="160"/>
      <c r="AX618" s="160"/>
      <c r="AY618" s="160"/>
      <c r="AZ618" s="160"/>
      <c r="BA618" s="160"/>
      <c r="BB618" s="160"/>
      <c r="BC618" s="160"/>
      <c r="BD618" s="160"/>
      <c r="BS618" s="160"/>
      <c r="BT618" s="160"/>
      <c r="BU618" s="160"/>
      <c r="BV618" s="160"/>
      <c r="BX618" s="13"/>
    </row>
    <row r="619" spans="23:76" customFormat="1" x14ac:dyDescent="0.2">
      <c r="W619" s="627"/>
      <c r="X619" s="627"/>
      <c r="Y619" s="627"/>
      <c r="Z619" s="627"/>
      <c r="AA619" s="627"/>
      <c r="AB619" s="627"/>
      <c r="AC619" s="627"/>
      <c r="AD619" s="627"/>
      <c r="AE619" s="627"/>
      <c r="AF619" s="627"/>
      <c r="AG619" s="627"/>
      <c r="AH619" s="627"/>
      <c r="AI619" s="627"/>
      <c r="AJ619" s="627"/>
      <c r="AK619" s="627"/>
      <c r="AL619" s="627"/>
      <c r="AN619" s="160"/>
      <c r="AO619" s="160"/>
      <c r="AP619" s="160"/>
      <c r="AQ619" s="160"/>
      <c r="AR619" s="160"/>
      <c r="AS619" s="160"/>
      <c r="AT619" s="160"/>
      <c r="AU619" s="160"/>
      <c r="AV619" s="160"/>
      <c r="AW619" s="160"/>
      <c r="AX619" s="160"/>
      <c r="AY619" s="160"/>
      <c r="AZ619" s="160"/>
      <c r="BA619" s="160"/>
      <c r="BB619" s="160"/>
      <c r="BC619" s="160"/>
      <c r="BD619" s="160"/>
      <c r="BS619" s="160"/>
      <c r="BT619" s="160"/>
      <c r="BU619" s="160"/>
      <c r="BV619" s="160"/>
      <c r="BX619" s="13"/>
    </row>
    <row r="620" spans="23:76" customFormat="1" x14ac:dyDescent="0.2">
      <c r="W620" s="627"/>
      <c r="X620" s="627"/>
      <c r="Y620" s="627"/>
      <c r="Z620" s="627"/>
      <c r="AA620" s="627"/>
      <c r="AB620" s="627"/>
      <c r="AC620" s="627"/>
      <c r="AD620" s="627"/>
      <c r="AE620" s="627"/>
      <c r="AF620" s="627"/>
      <c r="AG620" s="627"/>
      <c r="AH620" s="627"/>
      <c r="AI620" s="627"/>
      <c r="AJ620" s="627"/>
      <c r="AK620" s="627"/>
      <c r="AL620" s="627"/>
      <c r="AN620" s="160"/>
      <c r="AO620" s="160"/>
      <c r="AP620" s="160"/>
      <c r="AQ620" s="160"/>
      <c r="AR620" s="160"/>
      <c r="AS620" s="160"/>
      <c r="AT620" s="160"/>
      <c r="AU620" s="160"/>
      <c r="AV620" s="160"/>
      <c r="AW620" s="160"/>
      <c r="AX620" s="160"/>
      <c r="AY620" s="160"/>
      <c r="AZ620" s="160"/>
      <c r="BA620" s="160"/>
      <c r="BB620" s="160"/>
      <c r="BC620" s="160"/>
      <c r="BD620" s="160"/>
      <c r="BS620" s="160"/>
      <c r="BT620" s="160"/>
      <c r="BU620" s="160"/>
      <c r="BV620" s="160"/>
      <c r="BX620" s="13"/>
    </row>
    <row r="621" spans="23:76" customFormat="1" x14ac:dyDescent="0.2">
      <c r="W621" s="627"/>
      <c r="X621" s="627"/>
      <c r="Y621" s="627"/>
      <c r="Z621" s="627"/>
      <c r="AA621" s="627"/>
      <c r="AB621" s="627"/>
      <c r="AC621" s="627"/>
      <c r="AD621" s="627"/>
      <c r="AE621" s="627"/>
      <c r="AF621" s="627"/>
      <c r="AG621" s="627"/>
      <c r="AH621" s="627"/>
      <c r="AI621" s="627"/>
      <c r="AJ621" s="627"/>
      <c r="AK621" s="627"/>
      <c r="AL621" s="627"/>
      <c r="AN621" s="160"/>
      <c r="AO621" s="160"/>
      <c r="AP621" s="160"/>
      <c r="AQ621" s="160"/>
      <c r="AR621" s="160"/>
      <c r="AS621" s="160"/>
      <c r="AT621" s="160"/>
      <c r="AU621" s="160"/>
      <c r="AV621" s="160"/>
      <c r="AW621" s="160"/>
      <c r="AX621" s="160"/>
      <c r="AY621" s="160"/>
      <c r="AZ621" s="160"/>
      <c r="BA621" s="160"/>
      <c r="BB621" s="160"/>
      <c r="BC621" s="160"/>
      <c r="BD621" s="160"/>
      <c r="BS621" s="160"/>
      <c r="BT621" s="160"/>
      <c r="BU621" s="160"/>
      <c r="BV621" s="160"/>
      <c r="BX621" s="13"/>
    </row>
    <row r="622" spans="23:76" customFormat="1" x14ac:dyDescent="0.2">
      <c r="W622" s="627"/>
      <c r="X622" s="627"/>
      <c r="Y622" s="627"/>
      <c r="Z622" s="627"/>
      <c r="AA622" s="627"/>
      <c r="AB622" s="627"/>
      <c r="AC622" s="627"/>
      <c r="AD622" s="627"/>
      <c r="AE622" s="627"/>
      <c r="AF622" s="627"/>
      <c r="AG622" s="627"/>
      <c r="AH622" s="627"/>
      <c r="AI622" s="627"/>
      <c r="AJ622" s="627"/>
      <c r="AK622" s="627"/>
      <c r="AL622" s="627"/>
      <c r="AN622" s="160"/>
      <c r="AO622" s="160"/>
      <c r="AP622" s="160"/>
      <c r="AQ622" s="160"/>
      <c r="AR622" s="160"/>
      <c r="AS622" s="160"/>
      <c r="AT622" s="160"/>
      <c r="AU622" s="160"/>
      <c r="AV622" s="160"/>
      <c r="AW622" s="160"/>
      <c r="AX622" s="160"/>
      <c r="AY622" s="160"/>
      <c r="AZ622" s="160"/>
      <c r="BA622" s="160"/>
      <c r="BB622" s="160"/>
      <c r="BC622" s="160"/>
      <c r="BD622" s="160"/>
      <c r="BS622" s="160"/>
      <c r="BT622" s="160"/>
      <c r="BU622" s="160"/>
      <c r="BV622" s="160"/>
      <c r="BX622" s="13"/>
    </row>
    <row r="623" spans="23:76" customFormat="1" x14ac:dyDescent="0.2">
      <c r="W623" s="627"/>
      <c r="X623" s="627"/>
      <c r="Y623" s="627"/>
      <c r="Z623" s="627"/>
      <c r="AA623" s="627"/>
      <c r="AB623" s="627"/>
      <c r="AC623" s="627"/>
      <c r="AD623" s="627"/>
      <c r="AE623" s="627"/>
      <c r="AF623" s="627"/>
      <c r="AG623" s="627"/>
      <c r="AH623" s="627"/>
      <c r="AI623" s="627"/>
      <c r="AJ623" s="627"/>
      <c r="AK623" s="627"/>
      <c r="AL623" s="627"/>
      <c r="AN623" s="160"/>
      <c r="AO623" s="160"/>
      <c r="AP623" s="160"/>
      <c r="AQ623" s="160"/>
      <c r="AR623" s="160"/>
      <c r="AS623" s="160"/>
      <c r="AT623" s="160"/>
      <c r="AU623" s="160"/>
      <c r="AV623" s="160"/>
      <c r="AW623" s="160"/>
      <c r="AX623" s="160"/>
      <c r="AY623" s="160"/>
      <c r="AZ623" s="160"/>
      <c r="BA623" s="160"/>
      <c r="BB623" s="160"/>
      <c r="BC623" s="160"/>
      <c r="BD623" s="160"/>
      <c r="BS623" s="160"/>
      <c r="BT623" s="160"/>
      <c r="BU623" s="160"/>
      <c r="BV623" s="160"/>
      <c r="BX623" s="13"/>
    </row>
    <row r="624" spans="23:76" customFormat="1" x14ac:dyDescent="0.2">
      <c r="W624" s="627"/>
      <c r="X624" s="627"/>
      <c r="Y624" s="627"/>
      <c r="Z624" s="627"/>
      <c r="AA624" s="627"/>
      <c r="AB624" s="627"/>
      <c r="AC624" s="627"/>
      <c r="AD624" s="627"/>
      <c r="AE624" s="627"/>
      <c r="AF624" s="627"/>
      <c r="AG624" s="627"/>
      <c r="AH624" s="627"/>
      <c r="AI624" s="627"/>
      <c r="AJ624" s="627"/>
      <c r="AK624" s="627"/>
      <c r="AL624" s="627"/>
      <c r="AN624" s="160"/>
      <c r="AO624" s="160"/>
      <c r="AP624" s="160"/>
      <c r="AQ624" s="160"/>
      <c r="AR624" s="160"/>
      <c r="AS624" s="160"/>
      <c r="AT624" s="160"/>
      <c r="AU624" s="160"/>
      <c r="AV624" s="160"/>
      <c r="AW624" s="160"/>
      <c r="AX624" s="160"/>
      <c r="AY624" s="160"/>
      <c r="AZ624" s="160"/>
      <c r="BA624" s="160"/>
      <c r="BB624" s="160"/>
      <c r="BC624" s="160"/>
      <c r="BD624" s="160"/>
      <c r="BS624" s="160"/>
      <c r="BT624" s="160"/>
      <c r="BU624" s="160"/>
      <c r="BV624" s="160"/>
      <c r="BX624" s="13"/>
    </row>
    <row r="625" spans="23:70" s="1" customFormat="1" x14ac:dyDescent="0.2">
      <c r="W625" s="628"/>
      <c r="X625" s="628"/>
      <c r="Y625" s="628"/>
      <c r="Z625" s="628"/>
      <c r="AA625" s="628"/>
      <c r="AB625" s="628"/>
      <c r="AC625" s="628"/>
      <c r="AD625" s="628"/>
      <c r="AE625" s="628"/>
      <c r="AF625" s="628"/>
      <c r="AG625" s="628"/>
      <c r="AH625" s="628"/>
      <c r="AI625" s="628"/>
      <c r="AJ625" s="628"/>
      <c r="AK625" s="628"/>
      <c r="AL625" s="628"/>
      <c r="AM625"/>
      <c r="AN625" s="160"/>
      <c r="AO625" s="160"/>
      <c r="AP625" s="160"/>
      <c r="AQ625" s="160"/>
      <c r="AR625" s="160"/>
      <c r="AS625" s="160"/>
      <c r="AT625" s="160"/>
      <c r="AU625" s="160"/>
      <c r="AV625" s="160"/>
      <c r="AW625" s="160"/>
      <c r="AX625" s="160"/>
      <c r="AY625" s="160"/>
      <c r="AZ625" s="160"/>
      <c r="BA625" s="160"/>
      <c r="BB625" s="160"/>
      <c r="BC625" s="160"/>
      <c r="BD625" s="160"/>
      <c r="BE625"/>
      <c r="BF625"/>
      <c r="BG625"/>
      <c r="BH625"/>
      <c r="BI625"/>
      <c r="BJ625"/>
      <c r="BK625"/>
      <c r="BL625"/>
      <c r="BM625"/>
      <c r="BN625"/>
      <c r="BO625"/>
      <c r="BP625"/>
      <c r="BQ625"/>
      <c r="BR625"/>
    </row>
    <row r="626" spans="23:70" s="1" customFormat="1" x14ac:dyDescent="0.2">
      <c r="W626" s="628"/>
      <c r="X626" s="628"/>
      <c r="Y626" s="628"/>
      <c r="Z626" s="628"/>
      <c r="AA626" s="628"/>
      <c r="AB626" s="628"/>
      <c r="AC626" s="628"/>
      <c r="AD626" s="628"/>
      <c r="AE626" s="628"/>
      <c r="AF626" s="628"/>
      <c r="AG626" s="628"/>
      <c r="AH626" s="628"/>
      <c r="AI626" s="628"/>
      <c r="AJ626" s="628"/>
      <c r="AK626" s="628"/>
      <c r="AL626" s="628"/>
      <c r="AM626"/>
      <c r="AN626" s="160"/>
      <c r="AO626" s="160"/>
      <c r="AP626" s="160"/>
      <c r="AQ626" s="160"/>
      <c r="AR626" s="160"/>
      <c r="AS626" s="160"/>
      <c r="AT626" s="160"/>
      <c r="AU626" s="160"/>
      <c r="AV626" s="160"/>
      <c r="AW626" s="160"/>
      <c r="AX626" s="160"/>
      <c r="AY626" s="160"/>
      <c r="AZ626" s="160"/>
      <c r="BA626" s="160"/>
      <c r="BB626" s="160"/>
      <c r="BC626" s="160"/>
      <c r="BD626" s="160"/>
      <c r="BE626"/>
      <c r="BF626"/>
      <c r="BG626"/>
      <c r="BH626"/>
      <c r="BI626"/>
      <c r="BJ626"/>
      <c r="BK626"/>
      <c r="BL626"/>
      <c r="BM626"/>
      <c r="BN626"/>
      <c r="BO626"/>
      <c r="BP626"/>
      <c r="BQ626"/>
      <c r="BR626"/>
    </row>
    <row r="627" spans="23:70" s="1" customFormat="1" x14ac:dyDescent="0.2">
      <c r="W627" s="628"/>
      <c r="X627" s="628"/>
      <c r="Y627" s="628"/>
      <c r="Z627" s="628"/>
      <c r="AA627" s="628"/>
      <c r="AB627" s="628"/>
      <c r="AC627" s="628"/>
      <c r="AD627" s="628"/>
      <c r="AE627" s="628"/>
      <c r="AF627" s="628"/>
      <c r="AG627" s="628"/>
      <c r="AH627" s="628"/>
      <c r="AI627" s="628"/>
      <c r="AJ627" s="628"/>
      <c r="AK627" s="628"/>
      <c r="AL627" s="628"/>
      <c r="AM627"/>
      <c r="AN627" s="160"/>
      <c r="AO627" s="160"/>
      <c r="AP627" s="160"/>
      <c r="AQ627" s="160"/>
      <c r="AR627" s="160"/>
      <c r="AS627" s="160"/>
      <c r="AT627" s="160"/>
      <c r="AU627" s="160"/>
      <c r="AV627" s="160"/>
      <c r="AW627" s="160"/>
      <c r="AX627" s="160"/>
      <c r="AY627" s="160"/>
      <c r="AZ627" s="160"/>
      <c r="BA627" s="160"/>
      <c r="BB627" s="160"/>
      <c r="BC627" s="160"/>
      <c r="BD627" s="160"/>
      <c r="BE627"/>
      <c r="BF627"/>
      <c r="BG627"/>
      <c r="BH627"/>
      <c r="BI627"/>
      <c r="BJ627"/>
      <c r="BK627"/>
      <c r="BL627"/>
      <c r="BM627"/>
      <c r="BN627"/>
      <c r="BO627"/>
      <c r="BP627"/>
      <c r="BQ627"/>
      <c r="BR627"/>
    </row>
    <row r="628" spans="23:70" s="1" customFormat="1" x14ac:dyDescent="0.2">
      <c r="W628" s="628"/>
      <c r="X628" s="628"/>
      <c r="Y628" s="628"/>
      <c r="Z628" s="628"/>
      <c r="AA628" s="628"/>
      <c r="AB628" s="628"/>
      <c r="AC628" s="628"/>
      <c r="AD628" s="628"/>
      <c r="AE628" s="628"/>
      <c r="AF628" s="628"/>
      <c r="AG628" s="628"/>
      <c r="AH628" s="628"/>
      <c r="AI628" s="628"/>
      <c r="AJ628" s="628"/>
      <c r="AK628" s="628"/>
      <c r="AL628" s="628"/>
      <c r="AM628"/>
      <c r="AN628" s="160"/>
      <c r="AO628" s="160"/>
      <c r="AP628" s="160"/>
      <c r="AQ628" s="160"/>
      <c r="AR628" s="160"/>
      <c r="AS628" s="160"/>
      <c r="AT628" s="160"/>
      <c r="AU628" s="160"/>
      <c r="AV628" s="160"/>
      <c r="AW628" s="160"/>
      <c r="AX628" s="160"/>
      <c r="AY628" s="160"/>
      <c r="AZ628" s="160"/>
      <c r="BA628" s="160"/>
      <c r="BB628" s="160"/>
      <c r="BC628" s="160"/>
      <c r="BD628" s="160"/>
      <c r="BE628"/>
      <c r="BF628"/>
      <c r="BG628"/>
      <c r="BH628"/>
      <c r="BI628"/>
      <c r="BJ628"/>
      <c r="BK628"/>
      <c r="BL628"/>
      <c r="BM628"/>
      <c r="BN628"/>
      <c r="BO628"/>
      <c r="BP628"/>
      <c r="BQ628"/>
      <c r="BR628"/>
    </row>
    <row r="629" spans="23:70" s="1" customFormat="1" x14ac:dyDescent="0.2">
      <c r="W629" s="628"/>
      <c r="X629" s="628"/>
      <c r="Y629" s="628"/>
      <c r="Z629" s="628"/>
      <c r="AA629" s="628"/>
      <c r="AB629" s="628"/>
      <c r="AC629" s="628"/>
      <c r="AD629" s="628"/>
      <c r="AE629" s="628"/>
      <c r="AF629" s="628"/>
      <c r="AG629" s="628"/>
      <c r="AH629" s="628"/>
      <c r="AI629" s="628"/>
      <c r="AJ629" s="628"/>
      <c r="AK629" s="628"/>
      <c r="AL629" s="628"/>
      <c r="AM629"/>
      <c r="AN629" s="160"/>
      <c r="AO629" s="160"/>
      <c r="AP629" s="160"/>
      <c r="AQ629" s="160"/>
      <c r="AR629" s="160"/>
      <c r="AS629" s="160"/>
      <c r="AT629" s="160"/>
      <c r="AU629" s="160"/>
      <c r="AV629" s="160"/>
      <c r="AW629" s="160"/>
      <c r="AX629" s="160"/>
      <c r="AY629" s="160"/>
      <c r="AZ629" s="160"/>
      <c r="BA629" s="160"/>
      <c r="BB629" s="160"/>
      <c r="BC629" s="160"/>
      <c r="BD629" s="160"/>
      <c r="BE629"/>
      <c r="BF629"/>
      <c r="BG629"/>
      <c r="BH629"/>
      <c r="BI629"/>
      <c r="BJ629"/>
      <c r="BK629"/>
      <c r="BL629"/>
      <c r="BM629"/>
      <c r="BN629"/>
      <c r="BO629"/>
      <c r="BP629"/>
      <c r="BQ629"/>
      <c r="BR629"/>
    </row>
    <row r="630" spans="23:70" s="1" customFormat="1" x14ac:dyDescent="0.2">
      <c r="W630" s="628"/>
      <c r="X630" s="628"/>
      <c r="Y630" s="628"/>
      <c r="Z630" s="628"/>
      <c r="AA630" s="628"/>
      <c r="AB630" s="628"/>
      <c r="AC630" s="628"/>
      <c r="AD630" s="628"/>
      <c r="AE630" s="628"/>
      <c r="AF630" s="628"/>
      <c r="AG630" s="628"/>
      <c r="AH630" s="628"/>
      <c r="AI630" s="628"/>
      <c r="AJ630" s="628"/>
      <c r="AK630" s="628"/>
      <c r="AL630" s="628"/>
      <c r="AM630"/>
      <c r="AN630" s="160"/>
      <c r="AO630" s="160"/>
      <c r="AP630" s="160"/>
      <c r="AQ630" s="160"/>
      <c r="AR630" s="160"/>
      <c r="AS630" s="160"/>
      <c r="AT630" s="160"/>
      <c r="AU630" s="160"/>
      <c r="AV630" s="160"/>
      <c r="AW630" s="160"/>
      <c r="AX630" s="160"/>
      <c r="AY630" s="160"/>
      <c r="AZ630" s="160"/>
      <c r="BA630" s="160"/>
      <c r="BB630" s="160"/>
      <c r="BC630" s="160"/>
      <c r="BD630" s="160"/>
      <c r="BE630"/>
      <c r="BF630"/>
      <c r="BG630"/>
      <c r="BH630"/>
      <c r="BI630"/>
      <c r="BJ630"/>
      <c r="BK630"/>
      <c r="BL630"/>
      <c r="BM630"/>
      <c r="BN630"/>
      <c r="BO630"/>
      <c r="BP630"/>
      <c r="BQ630"/>
      <c r="BR630"/>
    </row>
    <row r="631" spans="23:70" s="1" customFormat="1" x14ac:dyDescent="0.2">
      <c r="W631" s="628"/>
      <c r="X631" s="628"/>
      <c r="Y631" s="628"/>
      <c r="Z631" s="628"/>
      <c r="AA631" s="628"/>
      <c r="AB631" s="628"/>
      <c r="AC631" s="628"/>
      <c r="AD631" s="628"/>
      <c r="AE631" s="628"/>
      <c r="AF631" s="628"/>
      <c r="AG631" s="628"/>
      <c r="AH631" s="628"/>
      <c r="AI631" s="628"/>
      <c r="AJ631" s="628"/>
      <c r="AK631" s="628"/>
      <c r="AL631" s="628"/>
      <c r="AM631"/>
      <c r="AN631" s="160"/>
      <c r="AO631" s="160"/>
      <c r="AP631" s="160"/>
      <c r="AQ631" s="160"/>
      <c r="AR631" s="160"/>
      <c r="AS631" s="160"/>
      <c r="AT631" s="160"/>
      <c r="AU631" s="160"/>
      <c r="AV631" s="160"/>
      <c r="AW631" s="160"/>
      <c r="AX631" s="160"/>
      <c r="AY631" s="160"/>
      <c r="AZ631" s="160"/>
      <c r="BA631" s="160"/>
      <c r="BB631" s="160"/>
      <c r="BC631" s="160"/>
      <c r="BD631" s="160"/>
      <c r="BE631"/>
      <c r="BF631"/>
      <c r="BG631"/>
      <c r="BH631"/>
      <c r="BI631"/>
      <c r="BJ631"/>
      <c r="BK631"/>
      <c r="BL631"/>
      <c r="BM631"/>
      <c r="BN631"/>
      <c r="BO631"/>
      <c r="BP631"/>
      <c r="BQ631"/>
      <c r="BR631"/>
    </row>
    <row r="632" spans="23:70" s="1" customFormat="1" x14ac:dyDescent="0.2">
      <c r="W632" s="628"/>
      <c r="X632" s="628"/>
      <c r="Y632" s="628"/>
      <c r="Z632" s="628"/>
      <c r="AA632" s="628"/>
      <c r="AB632" s="628"/>
      <c r="AC632" s="628"/>
      <c r="AD632" s="628"/>
      <c r="AE632" s="628"/>
      <c r="AF632" s="628"/>
      <c r="AG632" s="628"/>
      <c r="AH632" s="628"/>
      <c r="AI632" s="628"/>
      <c r="AJ632" s="628"/>
      <c r="AK632" s="628"/>
      <c r="AL632" s="628"/>
      <c r="AM632"/>
      <c r="AN632" s="160"/>
      <c r="AO632" s="160"/>
      <c r="AP632" s="160"/>
      <c r="AQ632" s="160"/>
      <c r="AR632" s="160"/>
      <c r="AS632" s="160"/>
      <c r="AT632" s="160"/>
      <c r="AU632" s="160"/>
      <c r="AV632" s="160"/>
      <c r="AW632" s="160"/>
      <c r="AX632" s="160"/>
      <c r="AY632" s="160"/>
      <c r="AZ632" s="160"/>
      <c r="BA632" s="160"/>
      <c r="BB632" s="160"/>
      <c r="BC632" s="160"/>
      <c r="BD632" s="160"/>
      <c r="BE632"/>
      <c r="BF632"/>
      <c r="BG632"/>
      <c r="BH632"/>
      <c r="BI632"/>
      <c r="BJ632"/>
      <c r="BK632"/>
      <c r="BL632"/>
      <c r="BM632"/>
      <c r="BN632"/>
      <c r="BO632"/>
      <c r="BP632"/>
      <c r="BQ632"/>
      <c r="BR632"/>
    </row>
    <row r="633" spans="23:70" s="1" customFormat="1" x14ac:dyDescent="0.2">
      <c r="W633" s="628"/>
      <c r="X633" s="628"/>
      <c r="Y633" s="628"/>
      <c r="Z633" s="628"/>
      <c r="AA633" s="628"/>
      <c r="AB633" s="628"/>
      <c r="AC633" s="628"/>
      <c r="AD633" s="628"/>
      <c r="AE633" s="628"/>
      <c r="AF633" s="628"/>
      <c r="AG633" s="628"/>
      <c r="AH633" s="628"/>
      <c r="AI633" s="628"/>
      <c r="AJ633" s="628"/>
      <c r="AK633" s="628"/>
      <c r="AL633" s="628"/>
      <c r="AM633"/>
      <c r="AN633" s="160"/>
      <c r="AO633" s="160"/>
      <c r="AP633" s="160"/>
      <c r="AQ633" s="160"/>
      <c r="AR633" s="160"/>
      <c r="AS633" s="160"/>
      <c r="AT633" s="160"/>
      <c r="AU633" s="160"/>
      <c r="AV633" s="160"/>
      <c r="AW633" s="160"/>
      <c r="AX633" s="160"/>
      <c r="AY633" s="160"/>
      <c r="AZ633" s="160"/>
      <c r="BA633" s="160"/>
      <c r="BB633" s="160"/>
      <c r="BC633" s="160"/>
      <c r="BD633" s="160"/>
      <c r="BE633"/>
      <c r="BF633"/>
      <c r="BG633"/>
      <c r="BH633"/>
      <c r="BI633"/>
      <c r="BJ633"/>
      <c r="BK633"/>
      <c r="BL633"/>
      <c r="BM633"/>
      <c r="BN633"/>
      <c r="BO633"/>
      <c r="BP633"/>
      <c r="BQ633"/>
      <c r="BR633"/>
    </row>
    <row r="634" spans="23:70" s="1" customFormat="1" x14ac:dyDescent="0.2">
      <c r="W634" s="628"/>
      <c r="X634" s="628"/>
      <c r="Y634" s="628"/>
      <c r="Z634" s="628"/>
      <c r="AA634" s="628"/>
      <c r="AB634" s="628"/>
      <c r="AC634" s="628"/>
      <c r="AD634" s="628"/>
      <c r="AE634" s="628"/>
      <c r="AF634" s="628"/>
      <c r="AG634" s="628"/>
      <c r="AH634" s="628"/>
      <c r="AI634" s="628"/>
      <c r="AJ634" s="628"/>
      <c r="AK634" s="628"/>
      <c r="AL634" s="628"/>
      <c r="AM634"/>
      <c r="AN634" s="160"/>
      <c r="AO634" s="160"/>
      <c r="AP634" s="160"/>
      <c r="AQ634" s="160"/>
      <c r="AR634" s="160"/>
      <c r="AS634" s="160"/>
      <c r="AT634" s="160"/>
      <c r="AU634" s="160"/>
      <c r="AV634" s="160"/>
      <c r="AW634" s="160"/>
      <c r="AX634" s="160"/>
      <c r="AY634" s="160"/>
      <c r="AZ634" s="160"/>
      <c r="BA634" s="160"/>
      <c r="BB634" s="160"/>
      <c r="BC634" s="160"/>
      <c r="BD634" s="160"/>
      <c r="BE634"/>
      <c r="BF634"/>
      <c r="BG634"/>
      <c r="BH634"/>
      <c r="BI634"/>
      <c r="BJ634"/>
      <c r="BK634"/>
      <c r="BL634"/>
      <c r="BM634"/>
      <c r="BN634"/>
      <c r="BO634"/>
      <c r="BP634"/>
      <c r="BQ634"/>
      <c r="BR634"/>
    </row>
    <row r="635" spans="23:70" s="1" customFormat="1" x14ac:dyDescent="0.2">
      <c r="W635" s="628"/>
      <c r="X635" s="628"/>
      <c r="Y635" s="628"/>
      <c r="Z635" s="628"/>
      <c r="AA635" s="628"/>
      <c r="AB635" s="628"/>
      <c r="AC635" s="628"/>
      <c r="AD635" s="628"/>
      <c r="AE635" s="628"/>
      <c r="AF635" s="628"/>
      <c r="AG635" s="628"/>
      <c r="AH635" s="628"/>
      <c r="AI635" s="628"/>
      <c r="AJ635" s="628"/>
      <c r="AK635" s="628"/>
      <c r="AL635" s="628"/>
      <c r="AM635"/>
      <c r="AN635" s="160"/>
      <c r="AO635" s="160"/>
      <c r="AP635" s="160"/>
      <c r="AQ635" s="160"/>
      <c r="AR635" s="160"/>
      <c r="AS635" s="160"/>
      <c r="AT635" s="160"/>
      <c r="AU635" s="160"/>
      <c r="AV635" s="160"/>
      <c r="AW635" s="160"/>
      <c r="AX635" s="160"/>
      <c r="AY635" s="160"/>
      <c r="AZ635" s="160"/>
      <c r="BA635" s="160"/>
      <c r="BB635" s="160"/>
      <c r="BC635" s="160"/>
      <c r="BD635" s="160"/>
      <c r="BE635"/>
      <c r="BF635"/>
      <c r="BG635"/>
      <c r="BH635"/>
      <c r="BI635"/>
      <c r="BJ635"/>
      <c r="BK635"/>
      <c r="BL635"/>
      <c r="BM635"/>
      <c r="BN635"/>
      <c r="BO635"/>
      <c r="BP635"/>
      <c r="BQ635"/>
      <c r="BR635"/>
    </row>
    <row r="636" spans="23:70" s="1" customFormat="1" x14ac:dyDescent="0.2">
      <c r="W636" s="628"/>
      <c r="X636" s="628"/>
      <c r="Y636" s="628"/>
      <c r="Z636" s="628"/>
      <c r="AA636" s="628"/>
      <c r="AB636" s="628"/>
      <c r="AC636" s="628"/>
      <c r="AD636" s="628"/>
      <c r="AE636" s="628"/>
      <c r="AF636" s="628"/>
      <c r="AG636" s="628"/>
      <c r="AH636" s="628"/>
      <c r="AI636" s="628"/>
      <c r="AJ636" s="628"/>
      <c r="AK636" s="628"/>
      <c r="AL636" s="628"/>
      <c r="AM636"/>
      <c r="AN636" s="160"/>
      <c r="AO636" s="160"/>
      <c r="AP636" s="160"/>
      <c r="AQ636" s="160"/>
      <c r="AR636" s="160"/>
      <c r="AS636" s="160"/>
      <c r="AT636" s="160"/>
      <c r="AU636" s="160"/>
      <c r="AV636" s="160"/>
      <c r="AW636" s="160"/>
      <c r="AX636" s="160"/>
      <c r="AY636" s="160"/>
      <c r="AZ636" s="160"/>
      <c r="BA636" s="160"/>
      <c r="BB636" s="160"/>
      <c r="BC636" s="160"/>
      <c r="BD636" s="160"/>
      <c r="BE636"/>
      <c r="BF636"/>
      <c r="BG636"/>
      <c r="BH636"/>
      <c r="BI636"/>
      <c r="BJ636"/>
      <c r="BK636"/>
      <c r="BL636"/>
      <c r="BM636"/>
      <c r="BN636"/>
      <c r="BO636"/>
      <c r="BP636"/>
      <c r="BQ636"/>
      <c r="BR636"/>
    </row>
    <row r="637" spans="23:70" s="1" customFormat="1" x14ac:dyDescent="0.2">
      <c r="W637" s="628"/>
      <c r="X637" s="628"/>
      <c r="Y637" s="628"/>
      <c r="Z637" s="628"/>
      <c r="AA637" s="628"/>
      <c r="AB637" s="628"/>
      <c r="AC637" s="628"/>
      <c r="AD637" s="628"/>
      <c r="AE637" s="628"/>
      <c r="AF637" s="628"/>
      <c r="AG637" s="628"/>
      <c r="AH637" s="628"/>
      <c r="AI637" s="628"/>
      <c r="AJ637" s="628"/>
      <c r="AK637" s="628"/>
      <c r="AL637" s="628"/>
      <c r="AM637"/>
      <c r="AN637" s="160"/>
      <c r="AO637" s="160"/>
      <c r="AP637" s="160"/>
      <c r="AQ637" s="160"/>
      <c r="AR637" s="160"/>
      <c r="AS637" s="160"/>
      <c r="AT637" s="160"/>
      <c r="AU637" s="160"/>
      <c r="AV637" s="160"/>
      <c r="AW637" s="160"/>
      <c r="AX637" s="160"/>
      <c r="AY637" s="160"/>
      <c r="AZ637" s="160"/>
      <c r="BA637" s="160"/>
      <c r="BB637" s="160"/>
      <c r="BC637" s="160"/>
      <c r="BD637" s="160"/>
      <c r="BE637"/>
      <c r="BF637"/>
      <c r="BG637"/>
      <c r="BH637"/>
      <c r="BI637"/>
      <c r="BJ637"/>
      <c r="BK637"/>
      <c r="BL637"/>
      <c r="BM637"/>
      <c r="BN637"/>
      <c r="BO637"/>
      <c r="BP637"/>
      <c r="BQ637"/>
      <c r="BR637"/>
    </row>
    <row r="638" spans="23:70" s="1" customFormat="1" x14ac:dyDescent="0.2">
      <c r="W638" s="628"/>
      <c r="X638" s="628"/>
      <c r="Y638" s="628"/>
      <c r="Z638" s="628"/>
      <c r="AA638" s="628"/>
      <c r="AB638" s="628"/>
      <c r="AC638" s="628"/>
      <c r="AD638" s="628"/>
      <c r="AE638" s="628"/>
      <c r="AF638" s="628"/>
      <c r="AG638" s="628"/>
      <c r="AH638" s="628"/>
      <c r="AI638" s="628"/>
      <c r="AJ638" s="628"/>
      <c r="AK638" s="628"/>
      <c r="AL638" s="628"/>
      <c r="AM638"/>
      <c r="AN638" s="160"/>
      <c r="AO638" s="160"/>
      <c r="AP638" s="160"/>
      <c r="AQ638" s="160"/>
      <c r="AR638" s="160"/>
      <c r="AS638" s="160"/>
      <c r="AT638" s="160"/>
      <c r="AU638" s="160"/>
      <c r="AV638" s="160"/>
      <c r="AW638" s="160"/>
      <c r="AX638" s="160"/>
      <c r="AY638" s="160"/>
      <c r="AZ638" s="160"/>
      <c r="BA638" s="160"/>
      <c r="BB638" s="160"/>
      <c r="BC638" s="160"/>
      <c r="BD638" s="160"/>
      <c r="BE638"/>
      <c r="BF638"/>
      <c r="BG638"/>
      <c r="BH638"/>
      <c r="BI638"/>
      <c r="BJ638"/>
      <c r="BK638"/>
      <c r="BL638"/>
      <c r="BM638"/>
      <c r="BN638"/>
      <c r="BO638"/>
      <c r="BP638"/>
      <c r="BQ638"/>
      <c r="BR638"/>
    </row>
    <row r="639" spans="23:70" s="1" customFormat="1" x14ac:dyDescent="0.2">
      <c r="W639" s="628"/>
      <c r="X639" s="628"/>
      <c r="Y639" s="628"/>
      <c r="Z639" s="628"/>
      <c r="AA639" s="628"/>
      <c r="AB639" s="628"/>
      <c r="AC639" s="628"/>
      <c r="AD639" s="628"/>
      <c r="AE639" s="628"/>
      <c r="AF639" s="628"/>
      <c r="AG639" s="628"/>
      <c r="AH639" s="628"/>
      <c r="AI639" s="628"/>
      <c r="AJ639" s="628"/>
      <c r="AK639" s="628"/>
      <c r="AL639" s="628"/>
      <c r="AM639"/>
      <c r="AN639" s="160"/>
      <c r="AO639" s="160"/>
      <c r="AP639" s="160"/>
      <c r="AQ639" s="160"/>
      <c r="AR639" s="160"/>
      <c r="AS639" s="160"/>
      <c r="AT639" s="160"/>
      <c r="AU639" s="160"/>
      <c r="AV639" s="160"/>
      <c r="AW639" s="160"/>
      <c r="AX639" s="160"/>
      <c r="AY639" s="160"/>
      <c r="AZ639" s="160"/>
      <c r="BA639" s="160"/>
      <c r="BB639" s="160"/>
      <c r="BC639" s="160"/>
      <c r="BD639" s="160"/>
      <c r="BE639"/>
      <c r="BF639"/>
      <c r="BG639"/>
      <c r="BH639"/>
      <c r="BI639"/>
      <c r="BJ639"/>
      <c r="BK639"/>
      <c r="BL639"/>
      <c r="BM639"/>
      <c r="BN639"/>
      <c r="BO639"/>
      <c r="BP639"/>
      <c r="BQ639"/>
      <c r="BR639"/>
    </row>
    <row r="640" spans="23:70" s="1" customFormat="1" x14ac:dyDescent="0.2">
      <c r="W640" s="628"/>
      <c r="X640" s="628"/>
      <c r="Y640" s="628"/>
      <c r="Z640" s="628"/>
      <c r="AA640" s="628"/>
      <c r="AB640" s="628"/>
      <c r="AC640" s="628"/>
      <c r="AD640" s="628"/>
      <c r="AE640" s="628"/>
      <c r="AF640" s="628"/>
      <c r="AG640" s="628"/>
      <c r="AH640" s="628"/>
      <c r="AI640" s="628"/>
      <c r="AJ640" s="628"/>
      <c r="AK640" s="628"/>
      <c r="AL640" s="628"/>
      <c r="AM640"/>
      <c r="AN640" s="160"/>
      <c r="AO640" s="160"/>
      <c r="AP640" s="160"/>
      <c r="AQ640" s="160"/>
      <c r="AR640" s="160"/>
      <c r="AS640" s="160"/>
      <c r="AT640" s="160"/>
      <c r="AU640" s="160"/>
      <c r="AV640" s="160"/>
      <c r="AW640" s="160"/>
      <c r="AX640" s="160"/>
      <c r="AY640" s="160"/>
      <c r="AZ640" s="160"/>
      <c r="BA640" s="160"/>
      <c r="BB640" s="160"/>
      <c r="BC640" s="160"/>
      <c r="BD640" s="160"/>
      <c r="BE640"/>
      <c r="BF640"/>
      <c r="BG640"/>
      <c r="BH640"/>
      <c r="BI640"/>
      <c r="BJ640"/>
      <c r="BK640"/>
      <c r="BL640"/>
      <c r="BM640"/>
      <c r="BN640"/>
      <c r="BO640"/>
      <c r="BP640"/>
      <c r="BQ640"/>
      <c r="BR640"/>
    </row>
    <row r="641" spans="23:70" s="1" customFormat="1" x14ac:dyDescent="0.2">
      <c r="W641" s="628"/>
      <c r="X641" s="628"/>
      <c r="Y641" s="628"/>
      <c r="Z641" s="628"/>
      <c r="AA641" s="628"/>
      <c r="AB641" s="628"/>
      <c r="AC641" s="628"/>
      <c r="AD641" s="628"/>
      <c r="AE641" s="628"/>
      <c r="AF641" s="628"/>
      <c r="AG641" s="628"/>
      <c r="AH641" s="628"/>
      <c r="AI641" s="628"/>
      <c r="AJ641" s="628"/>
      <c r="AK641" s="628"/>
      <c r="AL641" s="628"/>
      <c r="AM641"/>
      <c r="AN641" s="160"/>
      <c r="AO641" s="160"/>
      <c r="AP641" s="160"/>
      <c r="AQ641" s="160"/>
      <c r="AR641" s="160"/>
      <c r="AS641" s="160"/>
      <c r="AT641" s="160"/>
      <c r="AU641" s="160"/>
      <c r="AV641" s="160"/>
      <c r="AW641" s="160"/>
      <c r="AX641" s="160"/>
      <c r="AY641" s="160"/>
      <c r="AZ641" s="160"/>
      <c r="BA641" s="160"/>
      <c r="BB641" s="160"/>
      <c r="BC641" s="160"/>
      <c r="BD641" s="160"/>
      <c r="BE641"/>
      <c r="BF641"/>
      <c r="BG641"/>
      <c r="BH641"/>
      <c r="BI641"/>
      <c r="BJ641"/>
      <c r="BK641"/>
      <c r="BL641"/>
      <c r="BM641"/>
      <c r="BN641"/>
      <c r="BO641"/>
      <c r="BP641"/>
      <c r="BQ641"/>
      <c r="BR641"/>
    </row>
    <row r="642" spans="23:70" s="1" customFormat="1" x14ac:dyDescent="0.2">
      <c r="W642" s="628"/>
      <c r="X642" s="628"/>
      <c r="Y642" s="628"/>
      <c r="Z642" s="628"/>
      <c r="AA642" s="628"/>
      <c r="AB642" s="628"/>
      <c r="AC642" s="628"/>
      <c r="AD642" s="628"/>
      <c r="AE642" s="628"/>
      <c r="AF642" s="628"/>
      <c r="AG642" s="628"/>
      <c r="AH642" s="628"/>
      <c r="AI642" s="628"/>
      <c r="AJ642" s="628"/>
      <c r="AK642" s="628"/>
      <c r="AL642" s="628"/>
      <c r="AM642"/>
      <c r="AN642" s="160"/>
      <c r="AO642" s="160"/>
      <c r="AP642" s="160"/>
      <c r="AQ642" s="160"/>
      <c r="AR642" s="160"/>
      <c r="AS642" s="160"/>
      <c r="AT642" s="160"/>
      <c r="AU642" s="160"/>
      <c r="AV642" s="160"/>
      <c r="AW642" s="160"/>
      <c r="AX642" s="160"/>
      <c r="AY642" s="160"/>
      <c r="AZ642" s="160"/>
      <c r="BA642" s="160"/>
      <c r="BB642" s="160"/>
      <c r="BC642" s="160"/>
      <c r="BD642" s="160"/>
      <c r="BE642"/>
      <c r="BF642"/>
      <c r="BG642"/>
      <c r="BH642"/>
      <c r="BI642"/>
      <c r="BJ642"/>
      <c r="BK642"/>
      <c r="BL642"/>
      <c r="BM642"/>
      <c r="BN642"/>
      <c r="BO642"/>
      <c r="BP642"/>
      <c r="BQ642"/>
      <c r="BR642"/>
    </row>
    <row r="643" spans="23:70" s="1" customFormat="1" x14ac:dyDescent="0.2">
      <c r="W643" s="628"/>
      <c r="X643" s="628"/>
      <c r="Y643" s="628"/>
      <c r="Z643" s="628"/>
      <c r="AA643" s="628"/>
      <c r="AB643" s="628"/>
      <c r="AC643" s="628"/>
      <c r="AD643" s="628"/>
      <c r="AE643" s="628"/>
      <c r="AF643" s="628"/>
      <c r="AG643" s="628"/>
      <c r="AH643" s="628"/>
      <c r="AI643" s="628"/>
      <c r="AJ643" s="628"/>
      <c r="AK643" s="628"/>
      <c r="AL643" s="628"/>
      <c r="AM643"/>
      <c r="AN643" s="160"/>
      <c r="AO643" s="160"/>
      <c r="AP643" s="160"/>
      <c r="AQ643" s="160"/>
      <c r="AR643" s="160"/>
      <c r="AS643" s="160"/>
      <c r="AT643" s="160"/>
      <c r="AU643" s="160"/>
      <c r="AV643" s="160"/>
      <c r="AW643" s="160"/>
      <c r="AX643" s="160"/>
      <c r="AY643" s="160"/>
      <c r="AZ643" s="160"/>
      <c r="BA643" s="160"/>
      <c r="BB643" s="160"/>
      <c r="BC643" s="160"/>
      <c r="BD643" s="160"/>
      <c r="BE643"/>
      <c r="BF643"/>
      <c r="BG643"/>
      <c r="BH643"/>
      <c r="BI643"/>
      <c r="BJ643"/>
      <c r="BK643"/>
      <c r="BL643"/>
      <c r="BM643"/>
      <c r="BN643"/>
      <c r="BO643"/>
      <c r="BP643"/>
      <c r="BQ643"/>
      <c r="BR643"/>
    </row>
    <row r="644" spans="23:70" s="1" customFormat="1" x14ac:dyDescent="0.2">
      <c r="W644" s="628"/>
      <c r="X644" s="628"/>
      <c r="Y644" s="628"/>
      <c r="Z644" s="628"/>
      <c r="AA644" s="628"/>
      <c r="AB644" s="628"/>
      <c r="AC644" s="628"/>
      <c r="AD644" s="628"/>
      <c r="AE644" s="628"/>
      <c r="AF644" s="628"/>
      <c r="AG644" s="628"/>
      <c r="AH644" s="628"/>
      <c r="AI644" s="628"/>
      <c r="AJ644" s="628"/>
      <c r="AK644" s="628"/>
      <c r="AL644" s="628"/>
      <c r="AM644"/>
      <c r="AN644" s="160"/>
      <c r="AO644" s="160"/>
      <c r="AP644" s="160"/>
      <c r="AQ644" s="160"/>
      <c r="AR644" s="160"/>
      <c r="AS644" s="160"/>
      <c r="AT644" s="160"/>
      <c r="AU644" s="160"/>
      <c r="AV644" s="160"/>
      <c r="AW644" s="160"/>
      <c r="AX644" s="160"/>
      <c r="AY644" s="160"/>
      <c r="AZ644" s="160"/>
      <c r="BA644" s="160"/>
      <c r="BB644" s="160"/>
      <c r="BC644" s="160"/>
      <c r="BD644" s="160"/>
      <c r="BE644"/>
      <c r="BF644"/>
      <c r="BG644"/>
      <c r="BH644"/>
      <c r="BI644"/>
      <c r="BJ644"/>
      <c r="BK644"/>
      <c r="BL644"/>
      <c r="BM644"/>
      <c r="BN644"/>
      <c r="BO644"/>
      <c r="BP644"/>
      <c r="BQ644"/>
      <c r="BR644"/>
    </row>
    <row r="645" spans="23:70" s="1" customFormat="1" x14ac:dyDescent="0.2">
      <c r="W645" s="628"/>
      <c r="X645" s="628"/>
      <c r="Y645" s="628"/>
      <c r="Z645" s="628"/>
      <c r="AA645" s="628"/>
      <c r="AB645" s="628"/>
      <c r="AC645" s="628"/>
      <c r="AD645" s="628"/>
      <c r="AE645" s="628"/>
      <c r="AF645" s="628"/>
      <c r="AG645" s="628"/>
      <c r="AH645" s="628"/>
      <c r="AI645" s="628"/>
      <c r="AJ645" s="628"/>
      <c r="AK645" s="628"/>
      <c r="AL645" s="628"/>
      <c r="AM645"/>
      <c r="AN645" s="160"/>
      <c r="AO645" s="160"/>
      <c r="AP645" s="160"/>
      <c r="AQ645" s="160"/>
      <c r="AR645" s="160"/>
      <c r="AS645" s="160"/>
      <c r="AT645" s="160"/>
      <c r="AU645" s="160"/>
      <c r="AV645" s="160"/>
      <c r="AW645" s="160"/>
      <c r="AX645" s="160"/>
      <c r="AY645" s="160"/>
      <c r="AZ645" s="160"/>
      <c r="BA645" s="160"/>
      <c r="BB645" s="160"/>
      <c r="BC645" s="160"/>
      <c r="BD645" s="160"/>
      <c r="BE645"/>
      <c r="BF645"/>
      <c r="BG645"/>
      <c r="BH645"/>
      <c r="BI645"/>
      <c r="BJ645"/>
      <c r="BK645"/>
      <c r="BL645"/>
      <c r="BM645"/>
      <c r="BN645"/>
      <c r="BO645"/>
      <c r="BP645"/>
      <c r="BQ645"/>
      <c r="BR645"/>
    </row>
    <row r="646" spans="23:70" s="1" customFormat="1" x14ac:dyDescent="0.2">
      <c r="W646" s="628"/>
      <c r="X646" s="628"/>
      <c r="Y646" s="628"/>
      <c r="Z646" s="628"/>
      <c r="AA646" s="628"/>
      <c r="AB646" s="628"/>
      <c r="AC646" s="628"/>
      <c r="AD646" s="628"/>
      <c r="AE646" s="628"/>
      <c r="AF646" s="628"/>
      <c r="AG646" s="628"/>
      <c r="AH646" s="628"/>
      <c r="AI646" s="628"/>
      <c r="AJ646" s="628"/>
      <c r="AK646" s="628"/>
      <c r="AL646" s="628"/>
      <c r="AM646"/>
      <c r="AN646" s="160"/>
      <c r="AO646" s="160"/>
      <c r="AP646" s="160"/>
      <c r="AQ646" s="160"/>
      <c r="AR646" s="160"/>
      <c r="AS646" s="160"/>
      <c r="AT646" s="160"/>
      <c r="AU646" s="160"/>
      <c r="AV646" s="160"/>
      <c r="AW646" s="160"/>
      <c r="AX646" s="160"/>
      <c r="AY646" s="160"/>
      <c r="AZ646" s="160"/>
      <c r="BA646" s="160"/>
      <c r="BB646" s="160"/>
      <c r="BC646" s="160"/>
      <c r="BD646" s="160"/>
      <c r="BE646"/>
      <c r="BF646"/>
      <c r="BG646"/>
      <c r="BH646"/>
      <c r="BI646"/>
      <c r="BJ646"/>
      <c r="BK646"/>
      <c r="BL646"/>
      <c r="BM646"/>
      <c r="BN646"/>
      <c r="BO646"/>
      <c r="BP646"/>
      <c r="BQ646"/>
      <c r="BR646"/>
    </row>
    <row r="647" spans="23:70" s="1" customFormat="1" x14ac:dyDescent="0.2">
      <c r="W647" s="628"/>
      <c r="X647" s="628"/>
      <c r="Y647" s="628"/>
      <c r="Z647" s="628"/>
      <c r="AA647" s="628"/>
      <c r="AB647" s="628"/>
      <c r="AC647" s="628"/>
      <c r="AD647" s="628"/>
      <c r="AE647" s="628"/>
      <c r="AF647" s="628"/>
      <c r="AG647" s="628"/>
      <c r="AH647" s="628"/>
      <c r="AI647" s="628"/>
      <c r="AJ647" s="628"/>
      <c r="AK647" s="628"/>
      <c r="AL647" s="628"/>
      <c r="AM647"/>
      <c r="AN647" s="160"/>
      <c r="AO647" s="160"/>
      <c r="AP647" s="160"/>
      <c r="AQ647" s="160"/>
      <c r="AR647" s="160"/>
      <c r="AS647" s="160"/>
      <c r="AT647" s="160"/>
      <c r="AU647" s="160"/>
      <c r="AV647" s="160"/>
      <c r="AW647" s="160"/>
      <c r="AX647" s="160"/>
      <c r="AY647" s="160"/>
      <c r="AZ647" s="160"/>
      <c r="BA647" s="160"/>
      <c r="BB647" s="160"/>
      <c r="BC647" s="160"/>
      <c r="BD647" s="160"/>
      <c r="BE647"/>
      <c r="BF647"/>
      <c r="BG647"/>
      <c r="BH647"/>
      <c r="BI647"/>
      <c r="BJ647"/>
      <c r="BK647"/>
      <c r="BL647"/>
      <c r="BM647"/>
      <c r="BN647"/>
      <c r="BO647"/>
      <c r="BP647"/>
      <c r="BQ647"/>
      <c r="BR647"/>
    </row>
    <row r="648" spans="23:70" s="1" customFormat="1" x14ac:dyDescent="0.2">
      <c r="W648" s="628"/>
      <c r="X648" s="628"/>
      <c r="Y648" s="628"/>
      <c r="Z648" s="628"/>
      <c r="AA648" s="628"/>
      <c r="AB648" s="628"/>
      <c r="AC648" s="628"/>
      <c r="AD648" s="628"/>
      <c r="AE648" s="628"/>
      <c r="AF648" s="628"/>
      <c r="AG648" s="628"/>
      <c r="AH648" s="628"/>
      <c r="AI648" s="628"/>
      <c r="AJ648" s="628"/>
      <c r="AK648" s="628"/>
      <c r="AL648" s="628"/>
      <c r="AM648"/>
      <c r="AN648" s="160"/>
      <c r="AO648" s="160"/>
      <c r="AP648" s="160"/>
      <c r="AQ648" s="160"/>
      <c r="AR648" s="160"/>
      <c r="AS648" s="160"/>
      <c r="AT648" s="160"/>
      <c r="AU648" s="160"/>
      <c r="AV648" s="160"/>
      <c r="AW648" s="160"/>
      <c r="AX648" s="160"/>
      <c r="AY648" s="160"/>
      <c r="AZ648" s="160"/>
      <c r="BA648" s="160"/>
      <c r="BB648" s="160"/>
      <c r="BC648" s="160"/>
      <c r="BD648" s="160"/>
      <c r="BE648"/>
      <c r="BF648"/>
      <c r="BG648"/>
      <c r="BH648"/>
      <c r="BI648"/>
      <c r="BJ648"/>
      <c r="BK648"/>
      <c r="BL648"/>
      <c r="BM648"/>
      <c r="BN648"/>
      <c r="BO648"/>
      <c r="BP648"/>
      <c r="BQ648"/>
      <c r="BR648"/>
    </row>
    <row r="649" spans="23:70" s="1" customFormat="1" x14ac:dyDescent="0.2">
      <c r="W649" s="628"/>
      <c r="X649" s="628"/>
      <c r="Y649" s="628"/>
      <c r="Z649" s="628"/>
      <c r="AA649" s="628"/>
      <c r="AB649" s="628"/>
      <c r="AC649" s="628"/>
      <c r="AD649" s="628"/>
      <c r="AE649" s="628"/>
      <c r="AF649" s="628"/>
      <c r="AG649" s="628"/>
      <c r="AH649" s="628"/>
      <c r="AI649" s="628"/>
      <c r="AJ649" s="628"/>
      <c r="AK649" s="628"/>
      <c r="AL649" s="628"/>
      <c r="AM649"/>
      <c r="AN649" s="160"/>
      <c r="AO649" s="160"/>
      <c r="AP649" s="160"/>
      <c r="AQ649" s="160"/>
      <c r="AR649" s="160"/>
      <c r="AS649" s="160"/>
      <c r="AT649" s="160"/>
      <c r="AU649" s="160"/>
      <c r="AV649" s="160"/>
      <c r="AW649" s="160"/>
      <c r="AX649" s="160"/>
      <c r="AY649" s="160"/>
      <c r="AZ649" s="160"/>
      <c r="BA649" s="160"/>
      <c r="BB649" s="160"/>
      <c r="BC649" s="160"/>
      <c r="BD649" s="160"/>
      <c r="BE649"/>
      <c r="BF649"/>
      <c r="BG649"/>
      <c r="BH649"/>
      <c r="BI649"/>
      <c r="BJ649"/>
      <c r="BK649"/>
      <c r="BL649"/>
      <c r="BM649"/>
      <c r="BN649"/>
      <c r="BO649"/>
      <c r="BP649"/>
      <c r="BQ649"/>
      <c r="BR649"/>
    </row>
    <row r="650" spans="23:70" s="1" customFormat="1" x14ac:dyDescent="0.2">
      <c r="W650" s="628"/>
      <c r="X650" s="628"/>
      <c r="Y650" s="628"/>
      <c r="Z650" s="628"/>
      <c r="AA650" s="628"/>
      <c r="AB650" s="628"/>
      <c r="AC650" s="628"/>
      <c r="AD650" s="628"/>
      <c r="AE650" s="628"/>
      <c r="AF650" s="628"/>
      <c r="AG650" s="628"/>
      <c r="AH650" s="628"/>
      <c r="AI650" s="628"/>
      <c r="AJ650" s="628"/>
      <c r="AK650" s="628"/>
      <c r="AL650" s="628"/>
      <c r="AM650"/>
      <c r="AN650" s="160"/>
      <c r="AO650" s="160"/>
      <c r="AP650" s="160"/>
      <c r="AQ650" s="160"/>
      <c r="AR650" s="160"/>
      <c r="AS650" s="160"/>
      <c r="AT650" s="160"/>
      <c r="AU650" s="160"/>
      <c r="AV650" s="160"/>
      <c r="AW650" s="160"/>
      <c r="AX650" s="160"/>
      <c r="AY650" s="160"/>
      <c r="AZ650" s="160"/>
      <c r="BA650" s="160"/>
      <c r="BB650" s="160"/>
      <c r="BC650" s="160"/>
      <c r="BD650" s="160"/>
      <c r="BE650"/>
      <c r="BF650"/>
      <c r="BG650"/>
      <c r="BH650"/>
      <c r="BI650"/>
      <c r="BJ650"/>
      <c r="BK650"/>
      <c r="BL650"/>
      <c r="BM650"/>
      <c r="BN650"/>
      <c r="BO650"/>
      <c r="BP650"/>
      <c r="BQ650"/>
      <c r="BR650"/>
    </row>
    <row r="651" spans="23:70" s="1" customFormat="1" x14ac:dyDescent="0.2">
      <c r="W651" s="628"/>
      <c r="X651" s="628"/>
      <c r="Y651" s="628"/>
      <c r="Z651" s="628"/>
      <c r="AA651" s="628"/>
      <c r="AB651" s="628"/>
      <c r="AC651" s="628"/>
      <c r="AD651" s="628"/>
      <c r="AE651" s="628"/>
      <c r="AF651" s="628"/>
      <c r="AG651" s="628"/>
      <c r="AH651" s="628"/>
      <c r="AI651" s="628"/>
      <c r="AJ651" s="628"/>
      <c r="AK651" s="628"/>
      <c r="AL651" s="628"/>
      <c r="AM651"/>
      <c r="AN651" s="160"/>
      <c r="AO651" s="160"/>
      <c r="AP651" s="160"/>
      <c r="AQ651" s="160"/>
      <c r="AR651" s="160"/>
      <c r="AS651" s="160"/>
      <c r="AT651" s="160"/>
      <c r="AU651" s="160"/>
      <c r="AV651" s="160"/>
      <c r="AW651" s="160"/>
      <c r="AX651" s="160"/>
      <c r="AY651" s="160"/>
      <c r="AZ651" s="160"/>
      <c r="BA651" s="160"/>
      <c r="BB651" s="160"/>
      <c r="BC651" s="160"/>
      <c r="BD651" s="160"/>
      <c r="BE651"/>
      <c r="BF651"/>
      <c r="BG651"/>
      <c r="BH651"/>
      <c r="BI651"/>
      <c r="BJ651"/>
      <c r="BK651"/>
      <c r="BL651"/>
      <c r="BM651"/>
      <c r="BN651"/>
      <c r="BO651"/>
      <c r="BP651"/>
      <c r="BQ651"/>
      <c r="BR651"/>
    </row>
    <row r="652" spans="23:70" s="1" customFormat="1" x14ac:dyDescent="0.2">
      <c r="W652" s="628"/>
      <c r="X652" s="628"/>
      <c r="Y652" s="628"/>
      <c r="Z652" s="628"/>
      <c r="AA652" s="628"/>
      <c r="AB652" s="628"/>
      <c r="AC652" s="628"/>
      <c r="AD652" s="628"/>
      <c r="AE652" s="628"/>
      <c r="AF652" s="628"/>
      <c r="AG652" s="628"/>
      <c r="AH652" s="628"/>
      <c r="AI652" s="628"/>
      <c r="AJ652" s="628"/>
      <c r="AK652" s="628"/>
      <c r="AL652" s="628"/>
      <c r="AM652"/>
      <c r="AN652" s="160"/>
      <c r="AO652" s="160"/>
      <c r="AP652" s="160"/>
      <c r="AQ652" s="160"/>
      <c r="AR652" s="160"/>
      <c r="AS652" s="160"/>
      <c r="AT652" s="160"/>
      <c r="AU652" s="160"/>
      <c r="AV652" s="160"/>
      <c r="AW652" s="160"/>
      <c r="AX652" s="160"/>
      <c r="AY652" s="160"/>
      <c r="AZ652" s="160"/>
      <c r="BA652" s="160"/>
      <c r="BB652" s="160"/>
      <c r="BC652" s="160"/>
      <c r="BD652" s="160"/>
      <c r="BE652"/>
      <c r="BF652"/>
      <c r="BG652"/>
      <c r="BH652"/>
      <c r="BI652"/>
      <c r="BJ652"/>
      <c r="BK652"/>
      <c r="BL652"/>
      <c r="BM652"/>
      <c r="BN652"/>
      <c r="BO652"/>
      <c r="BP652"/>
      <c r="BQ652"/>
      <c r="BR652"/>
    </row>
    <row r="653" spans="23:70" s="1" customFormat="1" x14ac:dyDescent="0.2">
      <c r="W653" s="628"/>
      <c r="X653" s="628"/>
      <c r="Y653" s="628"/>
      <c r="Z653" s="628"/>
      <c r="AA653" s="628"/>
      <c r="AB653" s="628"/>
      <c r="AC653" s="628"/>
      <c r="AD653" s="628"/>
      <c r="AE653" s="628"/>
      <c r="AF653" s="628"/>
      <c r="AG653" s="628"/>
      <c r="AH653" s="628"/>
      <c r="AI653" s="628"/>
      <c r="AJ653" s="628"/>
      <c r="AK653" s="628"/>
      <c r="AL653" s="628"/>
      <c r="AM653"/>
      <c r="AN653" s="160"/>
      <c r="AO653" s="160"/>
      <c r="AP653" s="160"/>
      <c r="AQ653" s="160"/>
      <c r="AR653" s="160"/>
      <c r="AS653" s="160"/>
      <c r="AT653" s="160"/>
      <c r="AU653" s="160"/>
      <c r="AV653" s="160"/>
      <c r="AW653" s="160"/>
      <c r="AX653" s="160"/>
      <c r="AY653" s="160"/>
      <c r="AZ653" s="160"/>
      <c r="BA653" s="160"/>
      <c r="BB653" s="160"/>
      <c r="BC653" s="160"/>
      <c r="BD653" s="160"/>
      <c r="BE653"/>
      <c r="BF653"/>
      <c r="BG653"/>
      <c r="BH653"/>
      <c r="BI653"/>
      <c r="BJ653"/>
      <c r="BK653"/>
      <c r="BL653"/>
      <c r="BM653"/>
      <c r="BN653"/>
      <c r="BO653"/>
      <c r="BP653"/>
      <c r="BQ653"/>
      <c r="BR653"/>
    </row>
    <row r="654" spans="23:70" s="1" customFormat="1" x14ac:dyDescent="0.2">
      <c r="W654" s="628"/>
      <c r="X654" s="628"/>
      <c r="Y654" s="628"/>
      <c r="Z654" s="628"/>
      <c r="AA654" s="628"/>
      <c r="AB654" s="628"/>
      <c r="AC654" s="628"/>
      <c r="AD654" s="628"/>
      <c r="AE654" s="628"/>
      <c r="AF654" s="628"/>
      <c r="AG654" s="628"/>
      <c r="AH654" s="628"/>
      <c r="AI654" s="628"/>
      <c r="AJ654" s="628"/>
      <c r="AK654" s="628"/>
      <c r="AL654" s="628"/>
      <c r="AM654"/>
      <c r="AN654" s="160"/>
      <c r="AO654" s="160"/>
      <c r="AP654" s="160"/>
      <c r="AQ654" s="160"/>
      <c r="AR654" s="160"/>
      <c r="AS654" s="160"/>
      <c r="AT654" s="160"/>
      <c r="AU654" s="160"/>
      <c r="AV654" s="160"/>
      <c r="AW654" s="160"/>
      <c r="AX654" s="160"/>
      <c r="AY654" s="160"/>
      <c r="AZ654" s="160"/>
      <c r="BA654" s="160"/>
      <c r="BB654" s="160"/>
      <c r="BC654" s="160"/>
      <c r="BD654" s="160"/>
      <c r="BE654"/>
      <c r="BF654"/>
      <c r="BG654"/>
      <c r="BH654"/>
      <c r="BI654"/>
      <c r="BJ654"/>
      <c r="BK654"/>
      <c r="BL654"/>
      <c r="BM654"/>
      <c r="BN654"/>
      <c r="BO654"/>
      <c r="BP654"/>
      <c r="BQ654"/>
      <c r="BR654"/>
    </row>
    <row r="655" spans="23:70" s="1" customFormat="1" x14ac:dyDescent="0.2">
      <c r="W655" s="628"/>
      <c r="X655" s="628"/>
      <c r="Y655" s="628"/>
      <c r="Z655" s="628"/>
      <c r="AA655" s="628"/>
      <c r="AB655" s="628"/>
      <c r="AC655" s="628"/>
      <c r="AD655" s="628"/>
      <c r="AE655" s="628"/>
      <c r="AF655" s="628"/>
      <c r="AG655" s="628"/>
      <c r="AH655" s="628"/>
      <c r="AI655" s="628"/>
      <c r="AJ655" s="628"/>
      <c r="AK655" s="628"/>
      <c r="AL655" s="628"/>
      <c r="AM655"/>
      <c r="AN655" s="160"/>
      <c r="AO655" s="160"/>
      <c r="AP655" s="160"/>
      <c r="AQ655" s="160"/>
      <c r="AR655" s="160"/>
      <c r="AS655" s="160"/>
      <c r="AT655" s="160"/>
      <c r="AU655" s="160"/>
      <c r="AV655" s="160"/>
      <c r="AW655" s="160"/>
      <c r="AX655" s="160"/>
      <c r="AY655" s="160"/>
      <c r="AZ655" s="160"/>
      <c r="BA655" s="160"/>
      <c r="BB655" s="160"/>
      <c r="BC655" s="160"/>
      <c r="BD655" s="160"/>
      <c r="BE655"/>
      <c r="BF655"/>
      <c r="BG655"/>
      <c r="BH655"/>
      <c r="BI655"/>
      <c r="BJ655"/>
      <c r="BK655"/>
      <c r="BL655"/>
      <c r="BM655"/>
      <c r="BN655"/>
      <c r="BO655"/>
      <c r="BP655"/>
      <c r="BQ655"/>
      <c r="BR655"/>
    </row>
  </sheetData>
  <sheetProtection password="C79E" sheet="1" objects="1" scenarios="1" formatCells="0" formatColumns="0" formatRows="0"/>
  <mergeCells count="49">
    <mergeCell ref="B50:AL50"/>
    <mergeCell ref="B51:AL51"/>
    <mergeCell ref="B52:AL52"/>
    <mergeCell ref="G1:AL1"/>
    <mergeCell ref="G2:AL2"/>
    <mergeCell ref="G4:AL4"/>
    <mergeCell ref="B44:AL44"/>
    <mergeCell ref="B45:AL45"/>
    <mergeCell ref="B46:AL46"/>
    <mergeCell ref="B47:AL47"/>
    <mergeCell ref="B48:AL48"/>
    <mergeCell ref="B49:AL49"/>
    <mergeCell ref="C43:AL43"/>
    <mergeCell ref="A4:F4"/>
    <mergeCell ref="S3:T3"/>
    <mergeCell ref="U3:V3"/>
    <mergeCell ref="BS5:BU5"/>
    <mergeCell ref="G5:H5"/>
    <mergeCell ref="I5:J5"/>
    <mergeCell ref="Q5:R5"/>
    <mergeCell ref="S5:T5"/>
    <mergeCell ref="U5:V5"/>
    <mergeCell ref="M5:N5"/>
    <mergeCell ref="K5:L5"/>
    <mergeCell ref="O5:P5"/>
    <mergeCell ref="W5:X5"/>
    <mergeCell ref="Y5:Z5"/>
    <mergeCell ref="AA5:AB5"/>
    <mergeCell ref="AC5:AD5"/>
    <mergeCell ref="W3:X3"/>
    <mergeCell ref="Y3:Z3"/>
    <mergeCell ref="AA3:AB3"/>
    <mergeCell ref="AC3:AD3"/>
    <mergeCell ref="AE3:AF3"/>
    <mergeCell ref="A1:F2"/>
    <mergeCell ref="A3:F3"/>
    <mergeCell ref="G3:H3"/>
    <mergeCell ref="I3:J3"/>
    <mergeCell ref="Q3:R3"/>
    <mergeCell ref="M3:N3"/>
    <mergeCell ref="K3:L3"/>
    <mergeCell ref="O3:P3"/>
    <mergeCell ref="AK3:AL3"/>
    <mergeCell ref="AE5:AF5"/>
    <mergeCell ref="AG5:AH5"/>
    <mergeCell ref="AI5:AJ5"/>
    <mergeCell ref="AK5:AL5"/>
    <mergeCell ref="AG3:AH3"/>
    <mergeCell ref="AI3:AJ3"/>
  </mergeCells>
  <conditionalFormatting sqref="C8:C42">
    <cfRule type="cellIs" dxfId="10" priority="1" stopIfTrue="1" operator="greaterThan">
      <formula>2088</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X88"/>
  <sheetViews>
    <sheetView zoomScale="75" zoomScaleNormal="75" workbookViewId="0">
      <selection activeCell="K24" sqref="K24"/>
    </sheetView>
  </sheetViews>
  <sheetFormatPr defaultColWidth="8.85546875" defaultRowHeight="12.75" outlineLevelRow="1" x14ac:dyDescent="0.2"/>
  <cols>
    <col min="1" max="1" width="2.28515625" style="12" customWidth="1"/>
    <col min="2" max="3" width="8.85546875" style="12" customWidth="1"/>
    <col min="4" max="4" width="10.28515625" style="12" customWidth="1"/>
    <col min="5" max="5" width="11.140625" style="12" customWidth="1"/>
    <col min="6" max="6" width="8.7109375" style="12" customWidth="1"/>
    <col min="7" max="7" width="2" style="12" customWidth="1"/>
    <col min="8" max="8" width="8.7109375" style="12" customWidth="1"/>
    <col min="9" max="9" width="13.28515625" style="12" customWidth="1"/>
    <col min="10" max="10" width="14.140625" style="12" customWidth="1"/>
    <col min="11" max="15" width="14.7109375" style="12" customWidth="1"/>
    <col min="16" max="25" width="14.85546875" style="12" customWidth="1"/>
    <col min="26" max="33" width="12.7109375" customWidth="1"/>
    <col min="34" max="34" width="9.28515625" customWidth="1"/>
    <col min="35" max="35" width="11.85546875" style="198" customWidth="1"/>
    <col min="36" max="36" width="58.7109375" style="198" customWidth="1"/>
    <col min="37" max="41" width="13.42578125" style="198" customWidth="1"/>
    <col min="42" max="80" width="13.42578125" style="22" customWidth="1"/>
    <col min="81" max="128" width="8.85546875" style="22" customWidth="1"/>
    <col min="129" max="16384" width="8.85546875" style="12"/>
  </cols>
  <sheetData>
    <row r="1" spans="1:128" ht="30.75" customHeight="1" x14ac:dyDescent="0.2">
      <c r="A1" s="1013" t="str">
        <f>'SC Staffing Summary'!A1:F2</f>
        <v>FY 2016</v>
      </c>
      <c r="B1" s="1013"/>
      <c r="C1" s="1013"/>
      <c r="D1" s="1013"/>
      <c r="E1" s="1013"/>
      <c r="F1" s="1013"/>
      <c r="G1" s="1013"/>
      <c r="H1" s="1014"/>
      <c r="I1" s="895" t="s">
        <v>340</v>
      </c>
      <c r="J1" s="1007" t="s">
        <v>337</v>
      </c>
      <c r="K1" s="1007" t="s">
        <v>338</v>
      </c>
      <c r="L1" s="1007" t="s">
        <v>339</v>
      </c>
      <c r="M1" s="1007" t="s">
        <v>467</v>
      </c>
      <c r="N1" s="1007" t="s">
        <v>468</v>
      </c>
      <c r="O1" s="1007" t="s">
        <v>469</v>
      </c>
      <c r="P1" s="1044" t="s">
        <v>844</v>
      </c>
      <c r="Q1" s="1044" t="s">
        <v>845</v>
      </c>
      <c r="R1" s="1044" t="s">
        <v>846</v>
      </c>
      <c r="S1" s="1044" t="s">
        <v>927</v>
      </c>
      <c r="T1" s="1044" t="s">
        <v>928</v>
      </c>
      <c r="U1" s="1044" t="s">
        <v>929</v>
      </c>
      <c r="V1" s="1047" t="s">
        <v>932</v>
      </c>
      <c r="W1" s="1047" t="s">
        <v>933</v>
      </c>
      <c r="X1" s="1039" t="s">
        <v>851</v>
      </c>
      <c r="Y1" s="1039" t="s">
        <v>852</v>
      </c>
      <c r="Z1" s="160"/>
      <c r="AA1" s="160"/>
      <c r="AB1" s="160"/>
      <c r="AC1" s="160"/>
      <c r="AD1" s="160"/>
      <c r="AE1" s="160"/>
      <c r="AF1" s="160"/>
      <c r="AG1" s="160"/>
      <c r="AH1" s="160"/>
      <c r="AP1" s="198"/>
      <c r="AQ1" s="198"/>
      <c r="AR1" s="198"/>
      <c r="AS1" s="198"/>
      <c r="AT1" s="198"/>
      <c r="AU1" s="198"/>
      <c r="AV1" s="198"/>
      <c r="AW1" s="198"/>
      <c r="AX1" s="198"/>
      <c r="AY1" s="198"/>
    </row>
    <row r="2" spans="1:128" ht="27" customHeight="1" x14ac:dyDescent="0.2">
      <c r="A2" s="862"/>
      <c r="B2" s="862"/>
      <c r="C2" s="862"/>
      <c r="D2" s="862"/>
      <c r="E2" s="862"/>
      <c r="F2" s="862"/>
      <c r="G2" s="862"/>
      <c r="H2" s="863"/>
      <c r="I2" s="1010"/>
      <c r="J2" s="1008"/>
      <c r="K2" s="1008"/>
      <c r="L2" s="1008"/>
      <c r="M2" s="1008"/>
      <c r="N2" s="1008"/>
      <c r="O2" s="1008"/>
      <c r="P2" s="1045"/>
      <c r="Q2" s="1045"/>
      <c r="R2" s="1045"/>
      <c r="S2" s="1045"/>
      <c r="T2" s="1045"/>
      <c r="U2" s="1045"/>
      <c r="V2" s="1048"/>
      <c r="W2" s="1048"/>
      <c r="X2" s="1040"/>
      <c r="Y2" s="1040"/>
      <c r="Z2" s="160"/>
      <c r="AA2" s="160"/>
      <c r="AB2" s="160"/>
      <c r="AC2" s="160"/>
      <c r="AD2" s="160"/>
      <c r="AE2" s="160"/>
      <c r="AF2" s="160"/>
      <c r="AG2" s="160"/>
      <c r="AH2" s="160"/>
      <c r="AP2" s="198"/>
      <c r="AQ2" s="198"/>
      <c r="AR2" s="198"/>
      <c r="AS2" s="198"/>
      <c r="AT2" s="198"/>
      <c r="AU2" s="198"/>
      <c r="AV2" s="198"/>
      <c r="AW2" s="198"/>
      <c r="AX2" s="198"/>
      <c r="AY2" s="198"/>
    </row>
    <row r="3" spans="1:128" ht="27" customHeight="1" thickBot="1" x14ac:dyDescent="0.25">
      <c r="A3" s="860" t="str">
        <f>'START HERE'!$C$3</f>
        <v>XX</v>
      </c>
      <c r="B3" s="1012"/>
      <c r="C3" s="1012"/>
      <c r="D3" s="1012"/>
      <c r="E3" s="1012"/>
      <c r="F3" s="1012"/>
      <c r="G3" s="1012"/>
      <c r="H3" s="953"/>
      <c r="I3" s="1011"/>
      <c r="J3" s="1009"/>
      <c r="K3" s="1009"/>
      <c r="L3" s="1009"/>
      <c r="M3" s="1009"/>
      <c r="N3" s="1009"/>
      <c r="O3" s="1009"/>
      <c r="P3" s="1046"/>
      <c r="Q3" s="1046"/>
      <c r="R3" s="1046"/>
      <c r="S3" s="1046"/>
      <c r="T3" s="1046"/>
      <c r="U3" s="1046"/>
      <c r="V3" s="1049"/>
      <c r="W3" s="1049"/>
      <c r="X3" s="1041"/>
      <c r="Y3" s="1041"/>
      <c r="Z3" s="160"/>
      <c r="AA3" s="160"/>
      <c r="AB3" s="160"/>
      <c r="AC3" s="160"/>
      <c r="AD3" s="160"/>
      <c r="AE3" s="160"/>
      <c r="AF3" s="160"/>
      <c r="AG3" s="160"/>
      <c r="AH3" s="160"/>
      <c r="AI3" s="452"/>
      <c r="AJ3" s="452"/>
      <c r="AP3" s="198"/>
      <c r="AQ3" s="198"/>
      <c r="AR3" s="198"/>
      <c r="AS3" s="198"/>
      <c r="AT3" s="198"/>
      <c r="AU3" s="198"/>
      <c r="AV3" s="198"/>
      <c r="AW3" s="198"/>
      <c r="AX3" s="198"/>
      <c r="AY3" s="198"/>
    </row>
    <row r="4" spans="1:128" ht="23.25" customHeight="1" thickBot="1" x14ac:dyDescent="0.25">
      <c r="A4" s="898" t="str">
        <f>'START HERE'!$C$4</f>
        <v>GGXXXX0000</v>
      </c>
      <c r="B4" s="898"/>
      <c r="C4" s="898"/>
      <c r="D4" s="898"/>
      <c r="E4" s="898"/>
      <c r="F4" s="898"/>
      <c r="G4" s="898"/>
      <c r="H4" s="861"/>
      <c r="I4" s="38"/>
      <c r="J4" s="1042" t="s">
        <v>334</v>
      </c>
      <c r="K4" s="1043"/>
      <c r="L4" s="1043"/>
      <c r="M4" s="1043"/>
      <c r="N4" s="1043"/>
      <c r="O4" s="1043"/>
      <c r="P4" s="1043"/>
      <c r="Q4" s="1043"/>
      <c r="R4" s="1043"/>
      <c r="S4" s="1043"/>
      <c r="T4" s="1043"/>
      <c r="U4" s="1043"/>
      <c r="V4" s="1043"/>
      <c r="W4" s="1043"/>
      <c r="X4" s="1043"/>
      <c r="Y4" s="1043"/>
      <c r="Z4" s="160"/>
      <c r="AA4" s="160"/>
      <c r="AB4" s="160"/>
      <c r="AC4" s="160"/>
      <c r="AD4" s="160"/>
      <c r="AE4" s="160"/>
      <c r="AF4" s="160"/>
      <c r="AG4" s="160"/>
      <c r="AH4" s="160"/>
      <c r="AP4" s="198"/>
      <c r="AQ4" s="198"/>
      <c r="AR4" s="198"/>
      <c r="AS4" s="198"/>
      <c r="AT4" s="198"/>
      <c r="AU4" s="198"/>
      <c r="AV4" s="198"/>
      <c r="AW4" s="198"/>
      <c r="AX4" s="198"/>
      <c r="AY4" s="198"/>
    </row>
    <row r="5" spans="1:128" ht="27" customHeight="1" thickBot="1" x14ac:dyDescent="0.25">
      <c r="A5" s="41"/>
      <c r="B5" s="41"/>
      <c r="C5" s="41"/>
      <c r="D5" s="490"/>
      <c r="E5" s="490"/>
      <c r="F5" s="41"/>
      <c r="G5" s="41"/>
      <c r="H5" s="41"/>
      <c r="I5" s="42" t="s">
        <v>333</v>
      </c>
      <c r="J5" s="131" t="str">
        <f>'NASQAN Staffing'!G5</f>
        <v>xxxx</v>
      </c>
      <c r="K5" s="131" t="str">
        <f>'NASQAN Staffing'!I5</f>
        <v>xxxx</v>
      </c>
      <c r="L5" s="131" t="str">
        <f>'NASQAN Staffing'!K5</f>
        <v>xxxx</v>
      </c>
      <c r="M5" s="131" t="str">
        <f>'NASQAN Staffing'!M5</f>
        <v>xxxx</v>
      </c>
      <c r="N5" s="131" t="str">
        <f>'NASQAN Staffing'!O5</f>
        <v>xxxx</v>
      </c>
      <c r="O5" s="131" t="str">
        <f>'NASQAN Staffing'!Q5</f>
        <v>xxxx</v>
      </c>
      <c r="P5" s="131" t="str">
        <f>'NASQAN Staffing'!S5</f>
        <v>xxxx</v>
      </c>
      <c r="Q5" s="670" t="str">
        <f>'NASQAN Staffing'!U5</f>
        <v>xxxx</v>
      </c>
      <c r="R5" s="670" t="str">
        <f>'NASQAN Staffing'!W5</f>
        <v>xxxx</v>
      </c>
      <c r="S5" s="670" t="str">
        <f>'NASQAN Staffing'!Y5</f>
        <v>xxxx</v>
      </c>
      <c r="T5" s="670" t="str">
        <f>'NASQAN Staffing'!AA5</f>
        <v>xxxx</v>
      </c>
      <c r="U5" s="670" t="str">
        <f>'NASQAN Staffing'!AC5</f>
        <v>xxxx</v>
      </c>
      <c r="V5" s="670" t="str">
        <f>'NASQAN Staffing'!AE5</f>
        <v>xxxx</v>
      </c>
      <c r="W5" s="670" t="str">
        <f>'NASQAN Staffing'!AG5</f>
        <v>xxxx</v>
      </c>
      <c r="X5" s="670" t="str">
        <f>'NASQAN Staffing'!AI5</f>
        <v>xxxx</v>
      </c>
      <c r="Y5" s="670">
        <f>'NASQAN Staffing'!AK5</f>
        <v>15565447</v>
      </c>
      <c r="Z5" s="160"/>
      <c r="AA5" s="160"/>
      <c r="AB5" s="160"/>
      <c r="AC5" s="160"/>
      <c r="AD5" s="160"/>
      <c r="AE5" s="160"/>
      <c r="AF5" s="160"/>
      <c r="AG5" s="160"/>
      <c r="AH5" s="160"/>
      <c r="AP5" s="198"/>
      <c r="AQ5" s="198"/>
      <c r="AR5" s="198"/>
      <c r="AS5" s="198"/>
      <c r="AT5" s="198"/>
      <c r="AU5" s="198"/>
      <c r="AV5" s="198"/>
      <c r="AW5" s="198"/>
      <c r="AX5" s="198"/>
      <c r="AY5" s="198"/>
    </row>
    <row r="6" spans="1:128" s="23" customFormat="1" ht="25.5" customHeight="1" x14ac:dyDescent="0.2">
      <c r="A6" s="1015" t="s">
        <v>188</v>
      </c>
      <c r="B6" s="1015"/>
      <c r="C6" s="1015"/>
      <c r="D6" s="1015"/>
      <c r="E6" s="1015"/>
      <c r="F6" s="1015"/>
      <c r="G6" s="1015"/>
      <c r="H6" s="1015"/>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669">
        <f>'START HERE'!$C$2</f>
        <v>0</v>
      </c>
      <c r="T6" s="669">
        <f>'START HERE'!$C$2</f>
        <v>0</v>
      </c>
      <c r="U6" s="669">
        <f>'START HERE'!$C$2</f>
        <v>0</v>
      </c>
      <c r="V6" s="669">
        <f>'START HERE'!$C$2</f>
        <v>0</v>
      </c>
      <c r="W6" s="669">
        <f>'START HERE'!$C$2</f>
        <v>0</v>
      </c>
      <c r="X6" s="669">
        <f>'START HERE'!$C$2</f>
        <v>0</v>
      </c>
      <c r="Y6" s="669">
        <f>'START HERE'!$C$2</f>
        <v>0</v>
      </c>
      <c r="Z6" s="160"/>
      <c r="AA6" s="160"/>
      <c r="AB6" s="160"/>
      <c r="AC6" s="160"/>
      <c r="AD6" s="160"/>
      <c r="AE6" s="160"/>
      <c r="AF6" s="160"/>
      <c r="AG6" s="160"/>
      <c r="AH6" s="160"/>
      <c r="AI6" s="198"/>
      <c r="AJ6" s="198"/>
      <c r="AK6" s="198"/>
      <c r="AL6" s="198"/>
      <c r="AM6" s="198"/>
      <c r="AN6" s="198"/>
      <c r="AO6" s="198"/>
      <c r="AP6" s="198"/>
      <c r="AQ6" s="198"/>
      <c r="AR6" s="198"/>
      <c r="AS6" s="198"/>
      <c r="AT6" s="198"/>
      <c r="AU6" s="198"/>
      <c r="AV6" s="198"/>
      <c r="AW6" s="198"/>
      <c r="AX6" s="198"/>
      <c r="AY6" s="198"/>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row>
    <row r="7" spans="1:128" ht="3.75" customHeight="1" x14ac:dyDescent="0.2">
      <c r="A7" s="1016"/>
      <c r="B7" s="1016"/>
      <c r="C7" s="1016"/>
      <c r="D7" s="1016"/>
      <c r="E7" s="1016"/>
      <c r="F7" s="1016"/>
      <c r="G7" s="1016"/>
      <c r="H7" s="1016"/>
      <c r="I7" s="24"/>
      <c r="J7" s="24"/>
      <c r="K7" s="24"/>
      <c r="L7" s="24"/>
      <c r="M7" s="24"/>
      <c r="N7" s="24"/>
      <c r="O7" s="24"/>
      <c r="P7" s="24"/>
      <c r="Q7" s="24"/>
      <c r="R7" s="24"/>
      <c r="S7" s="24"/>
      <c r="T7" s="24"/>
      <c r="U7" s="24"/>
      <c r="V7" s="24"/>
      <c r="W7" s="24"/>
      <c r="X7" s="24"/>
      <c r="Y7" s="24"/>
      <c r="Z7" s="160"/>
      <c r="AA7" s="160"/>
      <c r="AB7" s="160"/>
      <c r="AC7" s="160"/>
      <c r="AD7" s="160"/>
      <c r="AE7" s="160"/>
      <c r="AF7" s="160"/>
      <c r="AG7" s="160"/>
      <c r="AH7" s="160"/>
      <c r="AP7" s="198"/>
      <c r="AQ7" s="198"/>
      <c r="AR7" s="198"/>
      <c r="AS7" s="198"/>
      <c r="AT7" s="198"/>
      <c r="AU7" s="198"/>
      <c r="AV7" s="198"/>
      <c r="AW7" s="198"/>
      <c r="AX7" s="198"/>
      <c r="AY7" s="198"/>
    </row>
    <row r="8" spans="1:128" ht="3.75" customHeight="1" x14ac:dyDescent="0.2">
      <c r="A8" s="1016"/>
      <c r="B8" s="1016"/>
      <c r="C8" s="1016"/>
      <c r="D8" s="1016"/>
      <c r="E8" s="1016"/>
      <c r="F8" s="1016"/>
      <c r="G8" s="1016"/>
      <c r="H8" s="1016"/>
      <c r="I8" s="24"/>
      <c r="J8" s="24"/>
      <c r="K8" s="24"/>
      <c r="L8" s="24"/>
      <c r="M8" s="24"/>
      <c r="N8" s="24"/>
      <c r="O8" s="24"/>
      <c r="P8" s="24"/>
      <c r="Q8" s="24"/>
      <c r="R8" s="24"/>
      <c r="S8" s="24"/>
      <c r="T8" s="24"/>
      <c r="U8" s="24"/>
      <c r="V8" s="24"/>
      <c r="W8" s="24"/>
      <c r="X8" s="24"/>
      <c r="Y8" s="24"/>
      <c r="Z8" s="160"/>
      <c r="AA8" s="160"/>
      <c r="AB8" s="160"/>
      <c r="AC8" s="160"/>
      <c r="AD8" s="160"/>
      <c r="AE8" s="160"/>
      <c r="AF8" s="160"/>
      <c r="AG8" s="160"/>
      <c r="AH8" s="160"/>
      <c r="AP8" s="198"/>
      <c r="AQ8" s="198"/>
      <c r="AR8" s="198"/>
      <c r="AS8" s="198"/>
      <c r="AT8" s="198"/>
      <c r="AU8" s="198"/>
      <c r="AV8" s="198"/>
      <c r="AW8" s="198"/>
      <c r="AX8" s="198"/>
      <c r="AY8" s="198"/>
    </row>
    <row r="9" spans="1:128" ht="13.9" hidden="1" customHeight="1" outlineLevel="1" x14ac:dyDescent="0.2">
      <c r="A9" s="892" t="s">
        <v>177</v>
      </c>
      <c r="B9" s="893"/>
      <c r="C9" s="893"/>
      <c r="D9" s="893"/>
      <c r="E9" s="893"/>
      <c r="F9" s="893"/>
      <c r="G9" s="893"/>
      <c r="H9" s="893"/>
      <c r="I9" s="121">
        <f>(0.045/26)*18</f>
        <v>3.115384615384615E-2</v>
      </c>
      <c r="J9" s="26"/>
      <c r="K9" s="26"/>
      <c r="L9" s="26"/>
      <c r="M9" s="26"/>
      <c r="N9" s="26"/>
      <c r="O9" s="26"/>
      <c r="P9" s="26"/>
      <c r="Q9" s="26"/>
      <c r="R9" s="26"/>
      <c r="S9" s="26"/>
      <c r="T9" s="26"/>
      <c r="U9" s="26"/>
      <c r="V9" s="26"/>
      <c r="W9" s="26"/>
      <c r="X9" s="26"/>
      <c r="Y9" s="26"/>
      <c r="Z9" s="160"/>
      <c r="AA9" s="160"/>
      <c r="AB9" s="160"/>
      <c r="AC9" s="160"/>
      <c r="AD9" s="160"/>
      <c r="AE9" s="160"/>
      <c r="AF9" s="160"/>
      <c r="AG9" s="160"/>
      <c r="AH9" s="160"/>
      <c r="AP9" s="198"/>
      <c r="AQ9" s="198"/>
      <c r="AR9" s="198"/>
      <c r="AS9" s="198"/>
      <c r="AT9" s="198"/>
      <c r="AU9" s="198"/>
      <c r="AV9" s="198"/>
      <c r="AW9" s="198"/>
      <c r="AX9" s="198"/>
      <c r="AY9" s="198"/>
    </row>
    <row r="10" spans="1:128" s="94" customFormat="1" ht="15" customHeight="1" collapsed="1" x14ac:dyDescent="0.2">
      <c r="A10" s="1017" t="s">
        <v>95</v>
      </c>
      <c r="B10" s="1017"/>
      <c r="C10" s="1017"/>
      <c r="D10" s="1017"/>
      <c r="E10" s="1017"/>
      <c r="F10" s="1017"/>
      <c r="G10" s="1017"/>
      <c r="H10" s="1017"/>
      <c r="I10" s="100"/>
      <c r="J10" s="90"/>
      <c r="K10" s="90"/>
      <c r="L10" s="90"/>
      <c r="M10" s="90"/>
      <c r="N10" s="90"/>
      <c r="O10" s="90"/>
      <c r="P10" s="90"/>
      <c r="Q10" s="90"/>
      <c r="R10" s="90"/>
      <c r="S10" s="90"/>
      <c r="T10" s="90"/>
      <c r="U10" s="90"/>
      <c r="V10" s="90"/>
      <c r="W10" s="90"/>
      <c r="X10" s="90"/>
      <c r="Y10" s="90"/>
      <c r="Z10" s="160"/>
      <c r="AA10" s="160"/>
      <c r="AB10" s="160"/>
      <c r="AC10" s="160"/>
      <c r="AD10" s="160"/>
      <c r="AE10" s="160"/>
      <c r="AF10" s="160"/>
      <c r="AG10" s="160"/>
      <c r="AH10" s="160"/>
      <c r="AI10" s="120"/>
      <c r="AJ10" s="120"/>
      <c r="AK10" s="120"/>
      <c r="AL10" s="120"/>
      <c r="AM10" s="120"/>
      <c r="AN10" s="120"/>
      <c r="AO10" s="120"/>
      <c r="AP10" s="120"/>
      <c r="AQ10" s="120"/>
      <c r="AR10" s="120"/>
      <c r="AS10" s="120"/>
      <c r="AT10" s="120"/>
      <c r="AU10" s="120"/>
      <c r="AV10" s="120"/>
      <c r="AW10" s="120"/>
      <c r="AX10" s="120"/>
      <c r="AY10" s="120"/>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row>
    <row r="11" spans="1:128" s="94" customFormat="1" ht="14.25" x14ac:dyDescent="0.2">
      <c r="A11" s="95"/>
      <c r="B11" s="887" t="s">
        <v>182</v>
      </c>
      <c r="C11" s="887"/>
      <c r="D11" s="887"/>
      <c r="E11" s="887"/>
      <c r="F11" s="887"/>
      <c r="G11" s="887"/>
      <c r="H11" s="887"/>
      <c r="I11" s="96"/>
      <c r="J11" s="96"/>
      <c r="K11" s="96"/>
      <c r="L11" s="96"/>
      <c r="M11" s="96"/>
      <c r="N11" s="96"/>
      <c r="O11" s="96"/>
      <c r="P11" s="96"/>
      <c r="Q11" s="96"/>
      <c r="R11" s="96"/>
      <c r="S11" s="96"/>
      <c r="T11" s="96"/>
      <c r="U11" s="96"/>
      <c r="V11" s="96"/>
      <c r="W11" s="96"/>
      <c r="X11" s="96"/>
      <c r="Y11" s="96"/>
      <c r="Z11" s="160"/>
      <c r="AA11" s="160"/>
      <c r="AB11" s="160"/>
      <c r="AC11" s="160"/>
      <c r="AD11" s="160"/>
      <c r="AE11" s="160"/>
      <c r="AF11" s="160"/>
      <c r="AG11" s="160"/>
      <c r="AH11" s="160"/>
      <c r="AI11" s="120"/>
      <c r="AJ11" s="120"/>
      <c r="AK11" s="120"/>
      <c r="AL11" s="120"/>
      <c r="AM11" s="120"/>
      <c r="AN11" s="120"/>
      <c r="AO11" s="120"/>
      <c r="AP11" s="120"/>
      <c r="AQ11" s="120"/>
      <c r="AR11" s="120"/>
      <c r="AS11" s="120"/>
      <c r="AT11" s="120"/>
      <c r="AU11" s="120"/>
      <c r="AV11" s="120"/>
      <c r="AW11" s="120"/>
      <c r="AX11" s="120"/>
      <c r="AY11" s="120"/>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row>
    <row r="12" spans="1:128" s="94" customFormat="1" ht="14.25" x14ac:dyDescent="0.2">
      <c r="A12" s="447"/>
      <c r="B12" s="887" t="s">
        <v>183</v>
      </c>
      <c r="C12" s="887"/>
      <c r="D12" s="887"/>
      <c r="E12" s="887"/>
      <c r="F12" s="887"/>
      <c r="G12" s="887"/>
      <c r="H12" s="887"/>
      <c r="I12" s="96"/>
      <c r="J12" s="96"/>
      <c r="K12" s="96"/>
      <c r="L12" s="96"/>
      <c r="M12" s="96"/>
      <c r="N12" s="96"/>
      <c r="O12" s="96"/>
      <c r="P12" s="96"/>
      <c r="Q12" s="96"/>
      <c r="R12" s="96"/>
      <c r="S12" s="96"/>
      <c r="T12" s="96"/>
      <c r="U12" s="96"/>
      <c r="V12" s="96"/>
      <c r="W12" s="96"/>
      <c r="X12" s="96"/>
      <c r="Y12" s="96"/>
      <c r="Z12" s="160"/>
      <c r="AA12" s="160"/>
      <c r="AB12" s="160"/>
      <c r="AC12" s="160"/>
      <c r="AD12" s="160"/>
      <c r="AE12" s="160"/>
      <c r="AF12" s="160"/>
      <c r="AG12" s="160"/>
      <c r="AH12" s="160"/>
      <c r="AI12" s="120"/>
      <c r="AJ12" s="120"/>
      <c r="AK12" s="120"/>
      <c r="AL12" s="120"/>
      <c r="AM12" s="120"/>
      <c r="AN12" s="120"/>
      <c r="AO12" s="120"/>
      <c r="AP12" s="120"/>
      <c r="AQ12" s="120"/>
      <c r="AR12" s="120"/>
      <c r="AS12" s="120"/>
      <c r="AT12" s="120"/>
      <c r="AU12" s="120"/>
      <c r="AV12" s="120"/>
      <c r="AW12" s="120"/>
      <c r="AX12" s="120"/>
      <c r="AY12" s="120"/>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row>
    <row r="13" spans="1:128" s="94" customFormat="1" ht="14.25" x14ac:dyDescent="0.2">
      <c r="A13" s="447"/>
      <c r="B13" s="888" t="s">
        <v>163</v>
      </c>
      <c r="C13" s="888"/>
      <c r="D13" s="888"/>
      <c r="E13" s="888"/>
      <c r="F13" s="888"/>
      <c r="G13" s="888"/>
      <c r="H13" s="888"/>
      <c r="I13" s="97">
        <f>SUM(J13:Y13)</f>
        <v>0</v>
      </c>
      <c r="J13" s="98">
        <v>0</v>
      </c>
      <c r="K13" s="98">
        <v>0</v>
      </c>
      <c r="L13" s="98">
        <v>0</v>
      </c>
      <c r="M13" s="98">
        <v>0</v>
      </c>
      <c r="N13" s="98">
        <v>0</v>
      </c>
      <c r="O13" s="98">
        <v>0</v>
      </c>
      <c r="P13" s="98">
        <v>0</v>
      </c>
      <c r="Q13" s="98">
        <v>0</v>
      </c>
      <c r="R13" s="98">
        <v>0</v>
      </c>
      <c r="S13" s="98">
        <v>0</v>
      </c>
      <c r="T13" s="98">
        <v>0</v>
      </c>
      <c r="U13" s="98">
        <v>0</v>
      </c>
      <c r="V13" s="98">
        <v>0</v>
      </c>
      <c r="W13" s="98">
        <v>0</v>
      </c>
      <c r="X13" s="98">
        <v>0</v>
      </c>
      <c r="Y13" s="98">
        <v>0</v>
      </c>
      <c r="Z13" s="160"/>
      <c r="AA13" s="160"/>
      <c r="AB13" s="160"/>
      <c r="AC13" s="160"/>
      <c r="AD13" s="160"/>
      <c r="AE13" s="160"/>
      <c r="AF13" s="160"/>
      <c r="AG13" s="160"/>
      <c r="AH13" s="160"/>
      <c r="AI13" s="120"/>
      <c r="AJ13" s="120"/>
      <c r="AK13" s="120"/>
      <c r="AL13" s="120"/>
      <c r="AM13" s="120"/>
      <c r="AN13" s="120"/>
      <c r="AO13" s="120"/>
      <c r="AP13" s="120"/>
      <c r="AQ13" s="120"/>
      <c r="AR13" s="120"/>
      <c r="AS13" s="120"/>
      <c r="AT13" s="120"/>
      <c r="AU13" s="120"/>
      <c r="AV13" s="120"/>
      <c r="AW13" s="120"/>
      <c r="AX13" s="120"/>
      <c r="AY13" s="120"/>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row>
    <row r="14" spans="1:128" s="94" customFormat="1" ht="13.15" customHeight="1" x14ac:dyDescent="0.2">
      <c r="A14" s="447"/>
      <c r="B14" s="887" t="s">
        <v>164</v>
      </c>
      <c r="C14" s="887"/>
      <c r="D14" s="887"/>
      <c r="E14" s="887"/>
      <c r="F14" s="887"/>
      <c r="G14" s="887"/>
      <c r="H14" s="887"/>
      <c r="I14" s="97">
        <f t="shared" ref="I14:I21" si="0">SUM(J14:Y14)</f>
        <v>0</v>
      </c>
      <c r="J14" s="98">
        <v>0</v>
      </c>
      <c r="K14" s="98">
        <v>0</v>
      </c>
      <c r="L14" s="98">
        <v>0</v>
      </c>
      <c r="M14" s="98">
        <v>0</v>
      </c>
      <c r="N14" s="98">
        <v>0</v>
      </c>
      <c r="O14" s="98">
        <v>0</v>
      </c>
      <c r="P14" s="98">
        <v>0</v>
      </c>
      <c r="Q14" s="98">
        <v>0</v>
      </c>
      <c r="R14" s="98">
        <v>0</v>
      </c>
      <c r="S14" s="98">
        <v>0</v>
      </c>
      <c r="T14" s="98">
        <v>0</v>
      </c>
      <c r="U14" s="98">
        <v>0</v>
      </c>
      <c r="V14" s="98">
        <v>0</v>
      </c>
      <c r="W14" s="98">
        <v>0</v>
      </c>
      <c r="X14" s="98">
        <v>0</v>
      </c>
      <c r="Y14" s="98">
        <v>0</v>
      </c>
      <c r="Z14" s="160"/>
      <c r="AA14" s="160"/>
      <c r="AB14" s="160"/>
      <c r="AC14" s="160"/>
      <c r="AD14" s="160"/>
      <c r="AE14" s="160"/>
      <c r="AF14" s="160"/>
      <c r="AG14" s="160"/>
      <c r="AH14" s="160"/>
      <c r="AI14" s="120"/>
      <c r="AJ14" s="120"/>
      <c r="AK14" s="120"/>
      <c r="AL14" s="120"/>
      <c r="AM14" s="120"/>
      <c r="AN14" s="120"/>
      <c r="AO14" s="120"/>
      <c r="AP14" s="120"/>
      <c r="AQ14" s="120"/>
      <c r="AR14" s="120"/>
      <c r="AS14" s="120"/>
      <c r="AT14" s="120"/>
      <c r="AU14" s="120"/>
      <c r="AV14" s="120"/>
      <c r="AW14" s="120"/>
      <c r="AX14" s="120"/>
      <c r="AY14" s="120"/>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row>
    <row r="15" spans="1:128" s="94" customFormat="1" ht="14.25" x14ac:dyDescent="0.2">
      <c r="A15" s="99"/>
      <c r="B15" s="887" t="s">
        <v>94</v>
      </c>
      <c r="C15" s="887"/>
      <c r="D15" s="887"/>
      <c r="E15" s="887"/>
      <c r="F15" s="887"/>
      <c r="G15" s="887"/>
      <c r="H15" s="887"/>
      <c r="I15" s="97">
        <f t="shared" si="0"/>
        <v>0</v>
      </c>
      <c r="J15" s="96"/>
      <c r="K15" s="96"/>
      <c r="L15" s="96"/>
      <c r="M15" s="96"/>
      <c r="N15" s="96"/>
      <c r="O15" s="96"/>
      <c r="P15" s="98">
        <v>0</v>
      </c>
      <c r="Q15" s="98">
        <v>0</v>
      </c>
      <c r="R15" s="98">
        <v>0</v>
      </c>
      <c r="S15" s="98">
        <v>0</v>
      </c>
      <c r="T15" s="98">
        <v>0</v>
      </c>
      <c r="U15" s="98">
        <v>0</v>
      </c>
      <c r="V15" s="98">
        <v>0</v>
      </c>
      <c r="W15" s="98">
        <v>0</v>
      </c>
      <c r="X15" s="98">
        <v>0</v>
      </c>
      <c r="Y15" s="98">
        <v>0</v>
      </c>
      <c r="Z15" s="160"/>
      <c r="AA15" s="160"/>
      <c r="AB15" s="160"/>
      <c r="AC15" s="160"/>
      <c r="AD15" s="160"/>
      <c r="AE15" s="160"/>
      <c r="AF15" s="160"/>
      <c r="AG15" s="160"/>
      <c r="AH15" s="160"/>
      <c r="AI15" s="120"/>
      <c r="AJ15" s="120"/>
      <c r="AK15" s="120"/>
      <c r="AL15" s="120"/>
      <c r="AM15" s="120"/>
      <c r="AN15" s="120"/>
      <c r="AO15" s="120"/>
      <c r="AP15" s="120"/>
      <c r="AQ15" s="120"/>
      <c r="AR15" s="120"/>
      <c r="AS15" s="120"/>
      <c r="AT15" s="120"/>
      <c r="AU15" s="120"/>
      <c r="AV15" s="120"/>
      <c r="AW15" s="120"/>
      <c r="AX15" s="120"/>
      <c r="AY15" s="120"/>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row>
    <row r="16" spans="1:128" s="94" customFormat="1" ht="14.25" customHeight="1" x14ac:dyDescent="0.2">
      <c r="A16" s="99"/>
      <c r="B16" s="889" t="s">
        <v>165</v>
      </c>
      <c r="C16" s="889"/>
      <c r="D16" s="889"/>
      <c r="E16" s="889"/>
      <c r="F16" s="889"/>
      <c r="G16" s="889"/>
      <c r="H16" s="889"/>
      <c r="I16" s="97">
        <f t="shared" si="0"/>
        <v>0</v>
      </c>
      <c r="J16" s="98">
        <v>0</v>
      </c>
      <c r="K16" s="98">
        <v>0</v>
      </c>
      <c r="L16" s="98">
        <v>0</v>
      </c>
      <c r="M16" s="98">
        <v>0</v>
      </c>
      <c r="N16" s="98">
        <v>0</v>
      </c>
      <c r="O16" s="98">
        <v>0</v>
      </c>
      <c r="P16" s="98">
        <v>0</v>
      </c>
      <c r="Q16" s="98">
        <v>0</v>
      </c>
      <c r="R16" s="98">
        <v>0</v>
      </c>
      <c r="S16" s="98">
        <v>0</v>
      </c>
      <c r="T16" s="98">
        <v>0</v>
      </c>
      <c r="U16" s="98">
        <v>0</v>
      </c>
      <c r="V16" s="98">
        <v>0</v>
      </c>
      <c r="W16" s="98">
        <v>0</v>
      </c>
      <c r="X16" s="98">
        <v>0</v>
      </c>
      <c r="Y16" s="98">
        <v>0</v>
      </c>
      <c r="Z16" s="160"/>
      <c r="AA16" s="160"/>
      <c r="AB16" s="160"/>
      <c r="AC16" s="160"/>
      <c r="AD16" s="160"/>
      <c r="AE16" s="160"/>
      <c r="AF16" s="160"/>
      <c r="AG16" s="160"/>
      <c r="AH16" s="160"/>
      <c r="AI16" s="120"/>
      <c r="AJ16" s="120"/>
      <c r="AK16" s="120"/>
      <c r="AL16" s="120"/>
      <c r="AM16" s="120"/>
      <c r="AN16" s="120"/>
      <c r="AO16" s="120"/>
      <c r="AP16" s="120"/>
      <c r="AQ16" s="120"/>
      <c r="AR16" s="120"/>
      <c r="AS16" s="120"/>
      <c r="AT16" s="120"/>
      <c r="AU16" s="120"/>
      <c r="AV16" s="120"/>
      <c r="AW16" s="120"/>
      <c r="AX16" s="120"/>
      <c r="AY16" s="120"/>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row>
    <row r="17" spans="1:128" s="94" customFormat="1" ht="14.25" customHeight="1" x14ac:dyDescent="0.2">
      <c r="A17" s="99"/>
      <c r="B17" s="871" t="s">
        <v>615</v>
      </c>
      <c r="C17" s="872"/>
      <c r="D17" s="872"/>
      <c r="E17" s="872"/>
      <c r="F17" s="872"/>
      <c r="G17" s="872"/>
      <c r="H17" s="873"/>
      <c r="I17" s="97">
        <f t="shared" si="0"/>
        <v>0</v>
      </c>
      <c r="J17" s="98">
        <v>0</v>
      </c>
      <c r="K17" s="98">
        <v>0</v>
      </c>
      <c r="L17" s="98">
        <v>0</v>
      </c>
      <c r="M17" s="98">
        <v>0</v>
      </c>
      <c r="N17" s="98">
        <v>0</v>
      </c>
      <c r="O17" s="98">
        <v>0</v>
      </c>
      <c r="P17" s="98">
        <v>0</v>
      </c>
      <c r="Q17" s="98">
        <v>0</v>
      </c>
      <c r="R17" s="98">
        <v>0</v>
      </c>
      <c r="S17" s="98">
        <v>0</v>
      </c>
      <c r="T17" s="98">
        <v>0</v>
      </c>
      <c r="U17" s="98">
        <v>0</v>
      </c>
      <c r="V17" s="98">
        <v>0</v>
      </c>
      <c r="W17" s="98">
        <v>0</v>
      </c>
      <c r="X17" s="98">
        <v>0</v>
      </c>
      <c r="Y17" s="98">
        <v>0</v>
      </c>
      <c r="Z17" s="160"/>
      <c r="AA17" s="160"/>
      <c r="AB17" s="160"/>
      <c r="AC17" s="160"/>
      <c r="AD17" s="160"/>
      <c r="AE17" s="160"/>
      <c r="AF17" s="160"/>
      <c r="AG17" s="160"/>
      <c r="AH17" s="160"/>
      <c r="AI17" s="120"/>
      <c r="AJ17" s="120"/>
      <c r="AK17" s="120"/>
      <c r="AL17" s="120"/>
      <c r="AM17" s="120"/>
      <c r="AN17" s="120"/>
      <c r="AO17" s="120"/>
      <c r="AP17" s="120"/>
      <c r="AQ17" s="120"/>
      <c r="AR17" s="120"/>
      <c r="AS17" s="120"/>
      <c r="AT17" s="120"/>
      <c r="AU17" s="120"/>
      <c r="AV17" s="120"/>
      <c r="AW17" s="120"/>
      <c r="AX17" s="120"/>
      <c r="AY17" s="120"/>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row>
    <row r="18" spans="1:128" s="94" customFormat="1" ht="14.25" x14ac:dyDescent="0.2">
      <c r="A18" s="99"/>
      <c r="B18" s="871" t="s">
        <v>166</v>
      </c>
      <c r="C18" s="872"/>
      <c r="D18" s="872"/>
      <c r="E18" s="872"/>
      <c r="F18" s="872"/>
      <c r="G18" s="872"/>
      <c r="H18" s="873"/>
      <c r="I18" s="97">
        <f t="shared" si="0"/>
        <v>0</v>
      </c>
      <c r="J18" s="98">
        <v>0</v>
      </c>
      <c r="K18" s="98">
        <v>0</v>
      </c>
      <c r="L18" s="98">
        <v>0</v>
      </c>
      <c r="M18" s="98">
        <v>0</v>
      </c>
      <c r="N18" s="98">
        <v>0</v>
      </c>
      <c r="O18" s="98">
        <v>0</v>
      </c>
      <c r="P18" s="98">
        <v>0</v>
      </c>
      <c r="Q18" s="98">
        <v>0</v>
      </c>
      <c r="R18" s="98">
        <v>0</v>
      </c>
      <c r="S18" s="98">
        <v>0</v>
      </c>
      <c r="T18" s="98">
        <v>0</v>
      </c>
      <c r="U18" s="98">
        <v>0</v>
      </c>
      <c r="V18" s="98">
        <v>0</v>
      </c>
      <c r="W18" s="98">
        <v>0</v>
      </c>
      <c r="X18" s="98">
        <v>0</v>
      </c>
      <c r="Y18" s="98">
        <v>0</v>
      </c>
      <c r="Z18" s="160"/>
      <c r="AA18" s="160"/>
      <c r="AB18" s="160"/>
      <c r="AC18" s="160"/>
      <c r="AD18" s="160"/>
      <c r="AE18" s="160"/>
      <c r="AF18" s="160"/>
      <c r="AG18" s="160"/>
      <c r="AH18" s="160"/>
      <c r="AI18" s="120"/>
      <c r="AJ18" s="120"/>
      <c r="AK18" s="120"/>
      <c r="AL18" s="120"/>
      <c r="AM18" s="120"/>
      <c r="AN18" s="120"/>
      <c r="AO18" s="120"/>
      <c r="AP18" s="120"/>
      <c r="AQ18" s="120"/>
      <c r="AR18" s="120"/>
      <c r="AS18" s="120"/>
      <c r="AT18" s="120"/>
      <c r="AU18" s="120"/>
      <c r="AV18" s="120"/>
      <c r="AW18" s="120"/>
      <c r="AX18" s="120"/>
      <c r="AY18" s="120"/>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row>
    <row r="19" spans="1:128" s="94" customFormat="1" ht="14.25" x14ac:dyDescent="0.2">
      <c r="A19" s="99"/>
      <c r="B19" s="871" t="s">
        <v>166</v>
      </c>
      <c r="C19" s="872"/>
      <c r="D19" s="872"/>
      <c r="E19" s="872"/>
      <c r="F19" s="872"/>
      <c r="G19" s="872"/>
      <c r="H19" s="873"/>
      <c r="I19" s="97">
        <f t="shared" si="0"/>
        <v>0</v>
      </c>
      <c r="J19" s="98">
        <v>0</v>
      </c>
      <c r="K19" s="98">
        <v>0</v>
      </c>
      <c r="L19" s="98">
        <v>0</v>
      </c>
      <c r="M19" s="98">
        <v>0</v>
      </c>
      <c r="N19" s="98">
        <v>0</v>
      </c>
      <c r="O19" s="98">
        <v>0</v>
      </c>
      <c r="P19" s="98">
        <v>0</v>
      </c>
      <c r="Q19" s="98">
        <v>0</v>
      </c>
      <c r="R19" s="98">
        <v>0</v>
      </c>
      <c r="S19" s="98">
        <v>0</v>
      </c>
      <c r="T19" s="98">
        <v>0</v>
      </c>
      <c r="U19" s="98">
        <v>0</v>
      </c>
      <c r="V19" s="98">
        <v>0</v>
      </c>
      <c r="W19" s="98">
        <v>0</v>
      </c>
      <c r="X19" s="98">
        <v>0</v>
      </c>
      <c r="Y19" s="98">
        <v>0</v>
      </c>
      <c r="Z19" s="160"/>
      <c r="AA19" s="160"/>
      <c r="AB19" s="160"/>
      <c r="AC19" s="160"/>
      <c r="AD19" s="160"/>
      <c r="AE19" s="160"/>
      <c r="AF19" s="160"/>
      <c r="AG19" s="160"/>
      <c r="AH19" s="160"/>
      <c r="AI19" s="120"/>
      <c r="AJ19" s="120"/>
      <c r="AK19" s="120"/>
      <c r="AL19" s="120"/>
      <c r="AM19" s="120"/>
      <c r="AN19" s="120"/>
      <c r="AO19" s="120"/>
      <c r="AP19" s="120"/>
      <c r="AQ19" s="120"/>
      <c r="AR19" s="120"/>
      <c r="AS19" s="120"/>
      <c r="AT19" s="120"/>
      <c r="AU19" s="120"/>
      <c r="AV19" s="120"/>
      <c r="AW19" s="120"/>
      <c r="AX19" s="120"/>
      <c r="AY19" s="120"/>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row>
    <row r="20" spans="1:128" s="94" customFormat="1" ht="14.25" x14ac:dyDescent="0.2">
      <c r="A20" s="99"/>
      <c r="B20" s="871" t="s">
        <v>166</v>
      </c>
      <c r="C20" s="872"/>
      <c r="D20" s="872"/>
      <c r="E20" s="872"/>
      <c r="F20" s="872"/>
      <c r="G20" s="872"/>
      <c r="H20" s="873"/>
      <c r="I20" s="97">
        <f t="shared" si="0"/>
        <v>0</v>
      </c>
      <c r="J20" s="98">
        <v>0</v>
      </c>
      <c r="K20" s="98">
        <v>0</v>
      </c>
      <c r="L20" s="98">
        <v>0</v>
      </c>
      <c r="M20" s="98">
        <v>0</v>
      </c>
      <c r="N20" s="98">
        <v>0</v>
      </c>
      <c r="O20" s="98">
        <v>0</v>
      </c>
      <c r="P20" s="98">
        <v>0</v>
      </c>
      <c r="Q20" s="98">
        <v>0</v>
      </c>
      <c r="R20" s="98">
        <v>0</v>
      </c>
      <c r="S20" s="98">
        <v>0</v>
      </c>
      <c r="T20" s="98">
        <v>0</v>
      </c>
      <c r="U20" s="98">
        <v>0</v>
      </c>
      <c r="V20" s="98">
        <v>0</v>
      </c>
      <c r="W20" s="98">
        <v>0</v>
      </c>
      <c r="X20" s="98">
        <v>0</v>
      </c>
      <c r="Y20" s="98">
        <v>0</v>
      </c>
      <c r="Z20" s="160"/>
      <c r="AA20" s="160"/>
      <c r="AB20" s="160"/>
      <c r="AC20" s="160"/>
      <c r="AD20" s="160"/>
      <c r="AE20" s="160"/>
      <c r="AF20" s="160"/>
      <c r="AG20" s="160"/>
      <c r="AH20" s="160"/>
      <c r="AI20" s="120"/>
      <c r="AJ20" s="120"/>
      <c r="AK20" s="120"/>
      <c r="AL20" s="120"/>
      <c r="AM20" s="120"/>
      <c r="AN20" s="120"/>
      <c r="AO20" s="120"/>
      <c r="AP20" s="120"/>
      <c r="AQ20" s="120"/>
      <c r="AR20" s="120"/>
      <c r="AS20" s="120"/>
      <c r="AT20" s="120"/>
      <c r="AU20" s="120"/>
      <c r="AV20" s="120"/>
      <c r="AW20" s="120"/>
      <c r="AX20" s="120"/>
      <c r="AY20" s="120"/>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row>
    <row r="21" spans="1:128" s="94" customFormat="1" ht="13.15" customHeight="1" x14ac:dyDescent="0.2">
      <c r="A21" s="99"/>
      <c r="B21" s="871" t="s">
        <v>166</v>
      </c>
      <c r="C21" s="872"/>
      <c r="D21" s="872"/>
      <c r="E21" s="872"/>
      <c r="F21" s="872"/>
      <c r="G21" s="872"/>
      <c r="H21" s="873"/>
      <c r="I21" s="97">
        <f t="shared" si="0"/>
        <v>0</v>
      </c>
      <c r="J21" s="98">
        <v>0</v>
      </c>
      <c r="K21" s="98">
        <v>0</v>
      </c>
      <c r="L21" s="98">
        <v>0</v>
      </c>
      <c r="M21" s="98">
        <v>0</v>
      </c>
      <c r="N21" s="98">
        <v>0</v>
      </c>
      <c r="O21" s="98">
        <v>0</v>
      </c>
      <c r="P21" s="98">
        <v>0</v>
      </c>
      <c r="Q21" s="98">
        <v>0</v>
      </c>
      <c r="R21" s="98">
        <v>0</v>
      </c>
      <c r="S21" s="98">
        <v>0</v>
      </c>
      <c r="T21" s="98">
        <v>0</v>
      </c>
      <c r="U21" s="98">
        <v>0</v>
      </c>
      <c r="V21" s="98">
        <v>0</v>
      </c>
      <c r="W21" s="98">
        <v>0</v>
      </c>
      <c r="X21" s="98">
        <v>0</v>
      </c>
      <c r="Y21" s="98">
        <v>0</v>
      </c>
      <c r="Z21" s="160"/>
      <c r="AA21" s="160"/>
      <c r="AB21" s="160"/>
      <c r="AC21" s="160"/>
      <c r="AD21" s="160"/>
      <c r="AE21" s="160"/>
      <c r="AF21" s="160"/>
      <c r="AG21" s="160"/>
      <c r="AH21" s="160"/>
      <c r="AI21" s="120"/>
      <c r="AJ21" s="120"/>
      <c r="AK21" s="120"/>
      <c r="AL21" s="120"/>
      <c r="AM21" s="120"/>
      <c r="AN21" s="120"/>
      <c r="AO21" s="120"/>
      <c r="AP21" s="120"/>
      <c r="AQ21" s="120"/>
      <c r="AR21" s="120"/>
      <c r="AS21" s="120"/>
      <c r="AT21" s="120"/>
      <c r="AU21" s="120"/>
      <c r="AV21" s="120"/>
      <c r="AW21" s="120"/>
      <c r="AX21" s="120"/>
      <c r="AY21" s="120"/>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row>
    <row r="22" spans="1:128" s="94" customFormat="1" ht="15" x14ac:dyDescent="0.2">
      <c r="A22" s="1018" t="s">
        <v>96</v>
      </c>
      <c r="B22" s="1018"/>
      <c r="C22" s="1018"/>
      <c r="D22" s="1018"/>
      <c r="E22" s="1018"/>
      <c r="F22" s="1018"/>
      <c r="G22" s="1018"/>
      <c r="H22" s="1018"/>
      <c r="I22" s="100"/>
      <c r="J22" s="90"/>
      <c r="K22" s="90"/>
      <c r="L22" s="90"/>
      <c r="M22" s="90"/>
      <c r="N22" s="90"/>
      <c r="O22" s="90"/>
      <c r="P22" s="90"/>
      <c r="Q22" s="90"/>
      <c r="R22" s="90"/>
      <c r="S22" s="90"/>
      <c r="T22" s="90"/>
      <c r="U22" s="90"/>
      <c r="V22" s="90"/>
      <c r="W22" s="90"/>
      <c r="X22" s="90"/>
      <c r="Y22" s="90"/>
      <c r="Z22" s="160"/>
      <c r="AA22" s="160"/>
      <c r="AB22" s="160"/>
      <c r="AC22" s="160"/>
      <c r="AD22" s="160"/>
      <c r="AE22" s="160"/>
      <c r="AF22" s="160"/>
      <c r="AG22" s="160"/>
      <c r="AH22" s="160"/>
      <c r="AI22" s="120"/>
      <c r="AJ22" s="120"/>
      <c r="AK22" s="120"/>
      <c r="AL22" s="120"/>
      <c r="AM22" s="120"/>
      <c r="AN22" s="120"/>
      <c r="AO22" s="120"/>
      <c r="AP22" s="120"/>
      <c r="AQ22" s="120"/>
      <c r="AR22" s="120"/>
      <c r="AS22" s="120"/>
      <c r="AT22" s="120"/>
      <c r="AU22" s="120"/>
      <c r="AV22" s="120"/>
      <c r="AW22" s="120"/>
      <c r="AX22" s="120"/>
      <c r="AY22" s="120"/>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row>
    <row r="23" spans="1:128" s="94" customFormat="1" ht="13.15" customHeight="1" x14ac:dyDescent="0.2">
      <c r="A23" s="95"/>
      <c r="B23" s="887" t="s">
        <v>167</v>
      </c>
      <c r="C23" s="887"/>
      <c r="D23" s="887"/>
      <c r="E23" s="887"/>
      <c r="F23" s="887"/>
      <c r="G23" s="887"/>
      <c r="H23" s="887"/>
      <c r="I23" s="97">
        <f>SUM(J23:Y23)</f>
        <v>0</v>
      </c>
      <c r="J23" s="98">
        <v>0</v>
      </c>
      <c r="K23" s="98">
        <v>0</v>
      </c>
      <c r="L23" s="98">
        <v>0</v>
      </c>
      <c r="M23" s="98">
        <v>0</v>
      </c>
      <c r="N23" s="98">
        <v>0</v>
      </c>
      <c r="O23" s="98">
        <v>0</v>
      </c>
      <c r="P23" s="98">
        <v>0</v>
      </c>
      <c r="Q23" s="98">
        <v>0</v>
      </c>
      <c r="R23" s="98">
        <v>0</v>
      </c>
      <c r="S23" s="98">
        <v>0</v>
      </c>
      <c r="T23" s="98">
        <v>0</v>
      </c>
      <c r="U23" s="98">
        <v>0</v>
      </c>
      <c r="V23" s="98">
        <v>0</v>
      </c>
      <c r="W23" s="98">
        <v>0</v>
      </c>
      <c r="X23" s="98">
        <v>0</v>
      </c>
      <c r="Y23" s="98">
        <v>0</v>
      </c>
      <c r="Z23" s="160"/>
      <c r="AA23" s="160"/>
      <c r="AB23" s="160"/>
      <c r="AC23" s="160"/>
      <c r="AD23" s="160"/>
      <c r="AE23" s="160"/>
      <c r="AF23" s="160"/>
      <c r="AG23" s="160"/>
      <c r="AH23" s="160"/>
      <c r="AI23" s="120"/>
      <c r="AJ23" s="120"/>
      <c r="AK23" s="120"/>
      <c r="AL23" s="120"/>
      <c r="AM23" s="120"/>
      <c r="AN23" s="120"/>
      <c r="AO23" s="120"/>
      <c r="AP23" s="120"/>
      <c r="AQ23" s="120"/>
      <c r="AR23" s="120"/>
      <c r="AS23" s="120"/>
      <c r="AT23" s="120"/>
      <c r="AU23" s="120"/>
      <c r="AV23" s="120"/>
      <c r="AW23" s="120"/>
      <c r="AX23" s="120"/>
      <c r="AY23" s="120"/>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row>
    <row r="24" spans="1:128" s="94" customFormat="1" ht="13.15" customHeight="1" x14ac:dyDescent="0.2">
      <c r="A24" s="447"/>
      <c r="B24" s="887" t="s">
        <v>839</v>
      </c>
      <c r="C24" s="887"/>
      <c r="D24" s="887"/>
      <c r="E24" s="887"/>
      <c r="F24" s="887"/>
      <c r="G24" s="887"/>
      <c r="H24" s="887"/>
      <c r="I24" s="97">
        <f>SUM(J24:Y24)</f>
        <v>0</v>
      </c>
      <c r="J24" s="125">
        <f>'NASQAN Staffing'!G7</f>
        <v>0</v>
      </c>
      <c r="K24" s="125">
        <f>'NASQAN Staffing'!I7</f>
        <v>0</v>
      </c>
      <c r="L24" s="125">
        <f>'NASQAN Staffing'!K7</f>
        <v>0</v>
      </c>
      <c r="M24" s="125">
        <f>'NASQAN Staffing'!M7</f>
        <v>0</v>
      </c>
      <c r="N24" s="125">
        <f>'NASQAN Staffing'!O7</f>
        <v>0</v>
      </c>
      <c r="O24" s="125">
        <f>'NASQAN Staffing'!Q7</f>
        <v>0</v>
      </c>
      <c r="P24" s="125">
        <f>'NASQAN Staffing'!S7</f>
        <v>0</v>
      </c>
      <c r="Q24" s="125">
        <f>'NASQAN Staffing'!U7</f>
        <v>0</v>
      </c>
      <c r="R24" s="125">
        <f>'NASQAN Staffing'!W7</f>
        <v>0</v>
      </c>
      <c r="S24" s="125">
        <f>'NASQAN Staffing'!Y7</f>
        <v>0</v>
      </c>
      <c r="T24" s="125">
        <f>'NASQAN Staffing'!AA7</f>
        <v>0</v>
      </c>
      <c r="U24" s="125">
        <f>'NASQAN Staffing'!AC7</f>
        <v>0</v>
      </c>
      <c r="V24" s="125">
        <f>'NASQAN Staffing'!AE7</f>
        <v>0</v>
      </c>
      <c r="W24" s="125">
        <f>'NASQAN Staffing'!AG7</f>
        <v>0</v>
      </c>
      <c r="X24" s="125">
        <f>'NASQAN Staffing'!AI7</f>
        <v>0</v>
      </c>
      <c r="Y24" s="125">
        <f>'NASQAN Staffing'!AK7</f>
        <v>0</v>
      </c>
      <c r="Z24" s="160"/>
      <c r="AA24" s="160"/>
      <c r="AB24" s="160"/>
      <c r="AC24" s="160"/>
      <c r="AD24" s="160"/>
      <c r="AE24" s="160"/>
      <c r="AF24" s="160"/>
      <c r="AG24" s="160"/>
      <c r="AH24" s="160"/>
      <c r="AI24" s="120"/>
      <c r="AJ24" s="120"/>
      <c r="AK24" s="120"/>
      <c r="AL24" s="120"/>
      <c r="AM24" s="120"/>
      <c r="AN24" s="120"/>
      <c r="AO24" s="120"/>
      <c r="AP24" s="120"/>
      <c r="AQ24" s="120"/>
      <c r="AR24" s="120"/>
      <c r="AS24" s="120"/>
      <c r="AT24" s="120"/>
      <c r="AU24" s="120"/>
      <c r="AV24" s="120"/>
      <c r="AW24" s="120"/>
      <c r="AX24" s="120"/>
      <c r="AY24" s="120"/>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row>
    <row r="25" spans="1:128" s="94" customFormat="1" ht="14.25" x14ac:dyDescent="0.2">
      <c r="A25" s="447"/>
      <c r="B25" s="887" t="s">
        <v>81</v>
      </c>
      <c r="C25" s="887"/>
      <c r="D25" s="887"/>
      <c r="E25" s="887"/>
      <c r="F25" s="887"/>
      <c r="G25" s="887"/>
      <c r="H25" s="887"/>
      <c r="I25" s="101"/>
      <c r="J25" s="100"/>
      <c r="K25" s="100"/>
      <c r="L25" s="100"/>
      <c r="M25" s="100"/>
      <c r="N25" s="100"/>
      <c r="O25" s="100"/>
      <c r="P25" s="100"/>
      <c r="Q25" s="100"/>
      <c r="R25" s="100"/>
      <c r="S25" s="100"/>
      <c r="T25" s="100"/>
      <c r="U25" s="100"/>
      <c r="V25" s="100"/>
      <c r="W25" s="100"/>
      <c r="X25" s="100"/>
      <c r="Y25" s="100"/>
      <c r="Z25" s="160"/>
      <c r="AA25" s="160"/>
      <c r="AB25" s="160"/>
      <c r="AC25" s="160"/>
      <c r="AD25" s="160"/>
      <c r="AE25" s="160"/>
      <c r="AF25" s="160"/>
      <c r="AG25" s="160"/>
      <c r="AH25" s="160"/>
      <c r="AI25" s="120"/>
      <c r="AJ25" s="120"/>
      <c r="AK25" s="120"/>
      <c r="AL25" s="120"/>
      <c r="AM25" s="120"/>
      <c r="AN25" s="120"/>
      <c r="AO25" s="120"/>
      <c r="AP25" s="120"/>
      <c r="AQ25" s="120"/>
      <c r="AR25" s="120"/>
      <c r="AS25" s="120"/>
      <c r="AT25" s="120"/>
      <c r="AU25" s="120"/>
      <c r="AV25" s="120"/>
      <c r="AW25" s="120"/>
      <c r="AX25" s="120"/>
      <c r="AY25" s="120"/>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row>
    <row r="26" spans="1:128" s="94" customFormat="1" ht="14.25" x14ac:dyDescent="0.2">
      <c r="A26" s="447"/>
      <c r="B26" s="887" t="s">
        <v>168</v>
      </c>
      <c r="C26" s="887"/>
      <c r="D26" s="887"/>
      <c r="E26" s="887"/>
      <c r="F26" s="887"/>
      <c r="G26" s="887"/>
      <c r="H26" s="887"/>
      <c r="I26" s="97">
        <f t="shared" ref="I26:I40" si="1">SUM(J26:Y26)</f>
        <v>0</v>
      </c>
      <c r="J26" s="98">
        <v>0</v>
      </c>
      <c r="K26" s="98">
        <v>0</v>
      </c>
      <c r="L26" s="98">
        <v>0</v>
      </c>
      <c r="M26" s="98">
        <v>0</v>
      </c>
      <c r="N26" s="98">
        <v>0</v>
      </c>
      <c r="O26" s="98">
        <v>0</v>
      </c>
      <c r="P26" s="98">
        <v>0</v>
      </c>
      <c r="Q26" s="98">
        <v>0</v>
      </c>
      <c r="R26" s="98">
        <v>0</v>
      </c>
      <c r="S26" s="98">
        <v>0</v>
      </c>
      <c r="T26" s="98">
        <v>0</v>
      </c>
      <c r="U26" s="98">
        <v>0</v>
      </c>
      <c r="V26" s="98">
        <v>0</v>
      </c>
      <c r="W26" s="98">
        <v>0</v>
      </c>
      <c r="X26" s="98">
        <v>0</v>
      </c>
      <c r="Y26" s="98">
        <v>0</v>
      </c>
      <c r="Z26" s="160"/>
      <c r="AA26" s="160"/>
      <c r="AB26" s="160"/>
      <c r="AC26" s="160"/>
      <c r="AD26" s="160"/>
      <c r="AE26" s="160"/>
      <c r="AF26" s="160"/>
      <c r="AG26" s="160"/>
      <c r="AH26" s="160"/>
      <c r="AI26" s="120"/>
      <c r="AJ26" s="120"/>
      <c r="AK26" s="120"/>
      <c r="AL26" s="120"/>
      <c r="AM26" s="120"/>
      <c r="AN26" s="120"/>
      <c r="AO26" s="120"/>
      <c r="AP26" s="120"/>
      <c r="AQ26" s="120"/>
      <c r="AR26" s="120"/>
      <c r="AS26" s="120"/>
      <c r="AT26" s="120"/>
      <c r="AU26" s="120"/>
      <c r="AV26" s="120"/>
      <c r="AW26" s="120"/>
      <c r="AX26" s="120"/>
      <c r="AY26" s="120"/>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row>
    <row r="27" spans="1:128" s="94" customFormat="1" ht="13.15" customHeight="1" x14ac:dyDescent="0.2">
      <c r="A27" s="447"/>
      <c r="B27" s="887" t="s">
        <v>169</v>
      </c>
      <c r="C27" s="887"/>
      <c r="D27" s="887"/>
      <c r="E27" s="887"/>
      <c r="F27" s="887"/>
      <c r="G27" s="887"/>
      <c r="H27" s="887"/>
      <c r="I27" s="97">
        <f t="shared" si="1"/>
        <v>0</v>
      </c>
      <c r="J27" s="98">
        <v>0</v>
      </c>
      <c r="K27" s="98">
        <v>0</v>
      </c>
      <c r="L27" s="98">
        <v>0</v>
      </c>
      <c r="M27" s="98">
        <v>0</v>
      </c>
      <c r="N27" s="98">
        <v>0</v>
      </c>
      <c r="O27" s="98">
        <v>0</v>
      </c>
      <c r="P27" s="98">
        <v>0</v>
      </c>
      <c r="Q27" s="98">
        <v>0</v>
      </c>
      <c r="R27" s="98">
        <v>0</v>
      </c>
      <c r="S27" s="98">
        <v>0</v>
      </c>
      <c r="T27" s="98">
        <v>0</v>
      </c>
      <c r="U27" s="98">
        <v>0</v>
      </c>
      <c r="V27" s="98">
        <v>0</v>
      </c>
      <c r="W27" s="98">
        <v>0</v>
      </c>
      <c r="X27" s="98">
        <v>0</v>
      </c>
      <c r="Y27" s="98">
        <v>0</v>
      </c>
      <c r="Z27" s="160"/>
      <c r="AA27" s="160"/>
      <c r="AB27" s="160"/>
      <c r="AC27" s="160"/>
      <c r="AD27" s="160"/>
      <c r="AE27" s="160"/>
      <c r="AF27" s="160"/>
      <c r="AG27" s="160"/>
      <c r="AH27" s="160"/>
      <c r="AI27" s="120"/>
      <c r="AJ27" s="120"/>
      <c r="AK27" s="120"/>
      <c r="AL27" s="120"/>
      <c r="AM27" s="120"/>
      <c r="AN27" s="120"/>
      <c r="AO27" s="120"/>
      <c r="AP27" s="120"/>
      <c r="AQ27" s="120"/>
      <c r="AR27" s="120"/>
      <c r="AS27" s="120"/>
      <c r="AT27" s="120"/>
      <c r="AU27" s="120"/>
      <c r="AV27" s="120"/>
      <c r="AW27" s="120"/>
      <c r="AX27" s="120"/>
      <c r="AY27" s="120"/>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row>
    <row r="28" spans="1:128" s="94" customFormat="1" ht="14.25" x14ac:dyDescent="0.2">
      <c r="A28" s="447"/>
      <c r="B28" s="887" t="s">
        <v>170</v>
      </c>
      <c r="C28" s="887"/>
      <c r="D28" s="887"/>
      <c r="E28" s="887"/>
      <c r="F28" s="887"/>
      <c r="G28" s="887"/>
      <c r="H28" s="887"/>
      <c r="I28" s="97">
        <f t="shared" si="1"/>
        <v>0</v>
      </c>
      <c r="J28" s="98">
        <v>0</v>
      </c>
      <c r="K28" s="98">
        <v>0</v>
      </c>
      <c r="L28" s="98">
        <v>0</v>
      </c>
      <c r="M28" s="98">
        <v>0</v>
      </c>
      <c r="N28" s="98">
        <v>0</v>
      </c>
      <c r="O28" s="98">
        <v>0</v>
      </c>
      <c r="P28" s="98">
        <v>0</v>
      </c>
      <c r="Q28" s="98">
        <v>0</v>
      </c>
      <c r="R28" s="98">
        <v>0</v>
      </c>
      <c r="S28" s="98">
        <v>0</v>
      </c>
      <c r="T28" s="98">
        <v>0</v>
      </c>
      <c r="U28" s="98">
        <v>0</v>
      </c>
      <c r="V28" s="98">
        <v>0</v>
      </c>
      <c r="W28" s="98">
        <v>0</v>
      </c>
      <c r="X28" s="98">
        <v>0</v>
      </c>
      <c r="Y28" s="98">
        <v>0</v>
      </c>
      <c r="Z28" s="160"/>
      <c r="AA28" s="160"/>
      <c r="AB28" s="160"/>
      <c r="AC28" s="160"/>
      <c r="AD28" s="160"/>
      <c r="AE28" s="160"/>
      <c r="AF28" s="160"/>
      <c r="AG28" s="160"/>
      <c r="AH28" s="160"/>
      <c r="AI28" s="120"/>
      <c r="AJ28" s="120"/>
      <c r="AK28" s="120"/>
      <c r="AL28" s="120"/>
      <c r="AM28" s="120"/>
      <c r="AN28" s="120"/>
      <c r="AO28" s="120"/>
      <c r="AP28" s="120"/>
      <c r="AQ28" s="120"/>
      <c r="AR28" s="120"/>
      <c r="AS28" s="120"/>
      <c r="AT28" s="120"/>
      <c r="AU28" s="120"/>
      <c r="AV28" s="120"/>
      <c r="AW28" s="120"/>
      <c r="AX28" s="120"/>
      <c r="AY28" s="120"/>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row>
    <row r="29" spans="1:128" s="94" customFormat="1" ht="14.25" x14ac:dyDescent="0.2">
      <c r="A29" s="447"/>
      <c r="B29" s="887" t="s">
        <v>171</v>
      </c>
      <c r="C29" s="887"/>
      <c r="D29" s="887"/>
      <c r="E29" s="887"/>
      <c r="F29" s="887"/>
      <c r="G29" s="887"/>
      <c r="H29" s="887"/>
      <c r="I29" s="97">
        <f t="shared" si="1"/>
        <v>0</v>
      </c>
      <c r="J29" s="98">
        <v>0</v>
      </c>
      <c r="K29" s="98">
        <v>0</v>
      </c>
      <c r="L29" s="98">
        <v>0</v>
      </c>
      <c r="M29" s="98">
        <v>0</v>
      </c>
      <c r="N29" s="98">
        <v>0</v>
      </c>
      <c r="O29" s="98">
        <v>0</v>
      </c>
      <c r="P29" s="98">
        <v>0</v>
      </c>
      <c r="Q29" s="98">
        <v>0</v>
      </c>
      <c r="R29" s="98">
        <v>0</v>
      </c>
      <c r="S29" s="98">
        <v>0</v>
      </c>
      <c r="T29" s="98">
        <v>0</v>
      </c>
      <c r="U29" s="98">
        <v>0</v>
      </c>
      <c r="V29" s="98">
        <v>0</v>
      </c>
      <c r="W29" s="98">
        <v>0</v>
      </c>
      <c r="X29" s="98">
        <v>0</v>
      </c>
      <c r="Y29" s="98">
        <v>0</v>
      </c>
      <c r="Z29" s="160"/>
      <c r="AA29" s="160"/>
      <c r="AB29" s="160"/>
      <c r="AC29" s="160"/>
      <c r="AD29" s="160"/>
      <c r="AE29" s="160"/>
      <c r="AF29" s="160"/>
      <c r="AG29" s="160"/>
      <c r="AH29" s="160"/>
      <c r="AI29" s="120"/>
      <c r="AJ29" s="120"/>
      <c r="AK29" s="120"/>
      <c r="AL29" s="120"/>
      <c r="AM29" s="120"/>
      <c r="AN29" s="120"/>
      <c r="AO29" s="120"/>
      <c r="AP29" s="120"/>
      <c r="AQ29" s="120"/>
      <c r="AR29" s="120"/>
      <c r="AS29" s="120"/>
      <c r="AT29" s="120"/>
      <c r="AU29" s="120"/>
      <c r="AV29" s="120"/>
      <c r="AW29" s="120"/>
      <c r="AX29" s="120"/>
      <c r="AY29" s="120"/>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row>
    <row r="30" spans="1:128" s="94" customFormat="1" ht="14.25" x14ac:dyDescent="0.2">
      <c r="A30" s="447"/>
      <c r="B30" s="887" t="s">
        <v>172</v>
      </c>
      <c r="C30" s="887"/>
      <c r="D30" s="887"/>
      <c r="E30" s="887"/>
      <c r="F30" s="887"/>
      <c r="G30" s="887"/>
      <c r="H30" s="887"/>
      <c r="I30" s="97">
        <f t="shared" si="1"/>
        <v>0</v>
      </c>
      <c r="J30" s="98">
        <v>0</v>
      </c>
      <c r="K30" s="98">
        <v>0</v>
      </c>
      <c r="L30" s="98">
        <v>0</v>
      </c>
      <c r="M30" s="98">
        <v>0</v>
      </c>
      <c r="N30" s="98">
        <v>0</v>
      </c>
      <c r="O30" s="98">
        <v>0</v>
      </c>
      <c r="P30" s="98">
        <v>0</v>
      </c>
      <c r="Q30" s="98">
        <v>0</v>
      </c>
      <c r="R30" s="98">
        <v>0</v>
      </c>
      <c r="S30" s="98">
        <v>0</v>
      </c>
      <c r="T30" s="98">
        <v>0</v>
      </c>
      <c r="U30" s="98">
        <v>0</v>
      </c>
      <c r="V30" s="98">
        <v>0</v>
      </c>
      <c r="W30" s="98">
        <v>0</v>
      </c>
      <c r="X30" s="98">
        <v>0</v>
      </c>
      <c r="Y30" s="98">
        <v>0</v>
      </c>
      <c r="Z30" s="160"/>
      <c r="AA30" s="160"/>
      <c r="AB30" s="160"/>
      <c r="AC30" s="160"/>
      <c r="AD30" s="160"/>
      <c r="AE30" s="160"/>
      <c r="AF30" s="160"/>
      <c r="AG30" s="160"/>
      <c r="AH30" s="160"/>
      <c r="AI30" s="120"/>
      <c r="AJ30" s="120"/>
      <c r="AK30" s="120"/>
      <c r="AL30" s="120"/>
      <c r="AM30" s="120"/>
      <c r="AN30" s="120"/>
      <c r="AO30" s="120"/>
      <c r="AP30" s="120"/>
      <c r="AQ30" s="120"/>
      <c r="AR30" s="120"/>
      <c r="AS30" s="120"/>
      <c r="AT30" s="120"/>
      <c r="AU30" s="120"/>
      <c r="AV30" s="120"/>
      <c r="AW30" s="120"/>
      <c r="AX30" s="120"/>
      <c r="AY30" s="120"/>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row>
    <row r="31" spans="1:128" s="94" customFormat="1" ht="13.15" customHeight="1" x14ac:dyDescent="0.2">
      <c r="A31" s="447"/>
      <c r="B31" s="887" t="s">
        <v>173</v>
      </c>
      <c r="C31" s="887"/>
      <c r="D31" s="887"/>
      <c r="E31" s="887"/>
      <c r="F31" s="887"/>
      <c r="G31" s="887"/>
      <c r="H31" s="887"/>
      <c r="I31" s="97">
        <f t="shared" si="1"/>
        <v>0</v>
      </c>
      <c r="J31" s="98">
        <v>0</v>
      </c>
      <c r="K31" s="98">
        <v>0</v>
      </c>
      <c r="L31" s="98">
        <v>0</v>
      </c>
      <c r="M31" s="98">
        <v>0</v>
      </c>
      <c r="N31" s="98">
        <v>0</v>
      </c>
      <c r="O31" s="98">
        <v>0</v>
      </c>
      <c r="P31" s="98">
        <v>0</v>
      </c>
      <c r="Q31" s="98">
        <v>0</v>
      </c>
      <c r="R31" s="98">
        <v>0</v>
      </c>
      <c r="S31" s="98">
        <v>0</v>
      </c>
      <c r="T31" s="98">
        <v>0</v>
      </c>
      <c r="U31" s="98">
        <v>0</v>
      </c>
      <c r="V31" s="98">
        <v>0</v>
      </c>
      <c r="W31" s="98">
        <v>0</v>
      </c>
      <c r="X31" s="98">
        <v>0</v>
      </c>
      <c r="Y31" s="98">
        <v>0</v>
      </c>
      <c r="Z31" s="160"/>
      <c r="AA31" s="160"/>
      <c r="AB31" s="160"/>
      <c r="AC31" s="160"/>
      <c r="AD31" s="160"/>
      <c r="AE31" s="160"/>
      <c r="AF31" s="160"/>
      <c r="AG31" s="160"/>
      <c r="AH31" s="160"/>
      <c r="AI31" s="120"/>
      <c r="AJ31" s="120"/>
      <c r="AK31" s="120"/>
      <c r="AL31" s="120"/>
      <c r="AM31" s="120"/>
      <c r="AN31" s="120"/>
      <c r="AO31" s="120"/>
      <c r="AP31" s="120"/>
      <c r="AQ31" s="120"/>
      <c r="AR31" s="120"/>
      <c r="AS31" s="120"/>
      <c r="AT31" s="120"/>
      <c r="AU31" s="120"/>
      <c r="AV31" s="120"/>
      <c r="AW31" s="120"/>
      <c r="AX31" s="120"/>
      <c r="AY31" s="120"/>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row>
    <row r="32" spans="1:128" s="94" customFormat="1" ht="14.25" customHeight="1" x14ac:dyDescent="0.2">
      <c r="A32" s="447"/>
      <c r="B32" s="887" t="s">
        <v>617</v>
      </c>
      <c r="C32" s="887"/>
      <c r="D32" s="887"/>
      <c r="E32" s="887"/>
      <c r="F32" s="887"/>
      <c r="G32" s="887"/>
      <c r="H32" s="887"/>
      <c r="I32" s="97">
        <f t="shared" si="1"/>
        <v>0</v>
      </c>
      <c r="J32" s="98">
        <v>0</v>
      </c>
      <c r="K32" s="98">
        <v>0</v>
      </c>
      <c r="L32" s="98">
        <v>0</v>
      </c>
      <c r="M32" s="98">
        <v>0</v>
      </c>
      <c r="N32" s="98">
        <v>0</v>
      </c>
      <c r="O32" s="98">
        <v>0</v>
      </c>
      <c r="P32" s="98">
        <v>0</v>
      </c>
      <c r="Q32" s="98">
        <v>0</v>
      </c>
      <c r="R32" s="98">
        <v>0</v>
      </c>
      <c r="S32" s="98">
        <v>0</v>
      </c>
      <c r="T32" s="98">
        <v>0</v>
      </c>
      <c r="U32" s="98">
        <v>0</v>
      </c>
      <c r="V32" s="98">
        <v>0</v>
      </c>
      <c r="W32" s="98">
        <v>0</v>
      </c>
      <c r="X32" s="98">
        <v>0</v>
      </c>
      <c r="Y32" s="98">
        <v>0</v>
      </c>
      <c r="Z32" s="160"/>
      <c r="AA32" s="160"/>
      <c r="AB32" s="160"/>
      <c r="AC32" s="160"/>
      <c r="AD32" s="160"/>
      <c r="AE32" s="160"/>
      <c r="AF32" s="160"/>
      <c r="AG32" s="160"/>
      <c r="AH32" s="160"/>
      <c r="AI32" s="120"/>
      <c r="AJ32" s="120"/>
      <c r="AK32" s="120"/>
      <c r="AL32" s="120"/>
      <c r="AM32" s="120"/>
      <c r="AN32" s="120"/>
      <c r="AO32" s="120"/>
      <c r="AP32" s="120"/>
      <c r="AQ32" s="120"/>
      <c r="AR32" s="120"/>
      <c r="AS32" s="120"/>
      <c r="AT32" s="120"/>
      <c r="AU32" s="120"/>
      <c r="AV32" s="120"/>
      <c r="AW32" s="120"/>
      <c r="AX32" s="120"/>
      <c r="AY32" s="120"/>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row>
    <row r="33" spans="1:128" s="94" customFormat="1" ht="14.25" x14ac:dyDescent="0.2">
      <c r="A33" s="99"/>
      <c r="B33" s="889" t="s">
        <v>165</v>
      </c>
      <c r="C33" s="889"/>
      <c r="D33" s="889"/>
      <c r="E33" s="889"/>
      <c r="F33" s="889"/>
      <c r="G33" s="889"/>
      <c r="H33" s="889"/>
      <c r="I33" s="97">
        <f t="shared" si="1"/>
        <v>0</v>
      </c>
      <c r="J33" s="98">
        <v>0</v>
      </c>
      <c r="K33" s="98">
        <v>0</v>
      </c>
      <c r="L33" s="98">
        <v>0</v>
      </c>
      <c r="M33" s="98">
        <v>0</v>
      </c>
      <c r="N33" s="98">
        <v>0</v>
      </c>
      <c r="O33" s="98">
        <v>0</v>
      </c>
      <c r="P33" s="98">
        <v>0</v>
      </c>
      <c r="Q33" s="98">
        <v>0</v>
      </c>
      <c r="R33" s="98">
        <v>0</v>
      </c>
      <c r="S33" s="98">
        <v>0</v>
      </c>
      <c r="T33" s="98">
        <v>0</v>
      </c>
      <c r="U33" s="98">
        <v>0</v>
      </c>
      <c r="V33" s="98">
        <v>0</v>
      </c>
      <c r="W33" s="98">
        <v>0</v>
      </c>
      <c r="X33" s="98">
        <v>0</v>
      </c>
      <c r="Y33" s="98">
        <v>0</v>
      </c>
      <c r="Z33" s="160"/>
      <c r="AA33" s="160"/>
      <c r="AB33" s="160"/>
      <c r="AC33" s="160"/>
      <c r="AD33" s="160"/>
      <c r="AE33" s="160"/>
      <c r="AF33" s="160"/>
      <c r="AG33" s="160"/>
      <c r="AH33" s="160"/>
      <c r="AI33" s="120"/>
      <c r="AJ33" s="120"/>
      <c r="AK33" s="120"/>
      <c r="AL33" s="120"/>
      <c r="AM33" s="120"/>
      <c r="AN33" s="120"/>
      <c r="AO33" s="120"/>
      <c r="AP33" s="120"/>
      <c r="AQ33" s="120"/>
      <c r="AR33" s="120"/>
      <c r="AS33" s="120"/>
      <c r="AT33" s="120"/>
      <c r="AU33" s="120"/>
      <c r="AV33" s="120"/>
      <c r="AW33" s="120"/>
      <c r="AX33" s="120"/>
      <c r="AY33" s="120"/>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row>
    <row r="34" spans="1:128" s="94" customFormat="1" ht="14.25" x14ac:dyDescent="0.2">
      <c r="A34" s="99"/>
      <c r="B34" s="889" t="s">
        <v>165</v>
      </c>
      <c r="C34" s="889"/>
      <c r="D34" s="889"/>
      <c r="E34" s="889"/>
      <c r="F34" s="889"/>
      <c r="G34" s="889"/>
      <c r="H34" s="889"/>
      <c r="I34" s="97">
        <f t="shared" si="1"/>
        <v>0</v>
      </c>
      <c r="J34" s="98">
        <v>0</v>
      </c>
      <c r="K34" s="98">
        <v>0</v>
      </c>
      <c r="L34" s="98">
        <v>0</v>
      </c>
      <c r="M34" s="98">
        <v>0</v>
      </c>
      <c r="N34" s="98">
        <v>0</v>
      </c>
      <c r="O34" s="98">
        <v>0</v>
      </c>
      <c r="P34" s="98">
        <v>0</v>
      </c>
      <c r="Q34" s="98">
        <v>0</v>
      </c>
      <c r="R34" s="98">
        <v>0</v>
      </c>
      <c r="S34" s="98">
        <v>0</v>
      </c>
      <c r="T34" s="98">
        <v>0</v>
      </c>
      <c r="U34" s="98">
        <v>0</v>
      </c>
      <c r="V34" s="98">
        <v>0</v>
      </c>
      <c r="W34" s="98">
        <v>0</v>
      </c>
      <c r="X34" s="98">
        <v>0</v>
      </c>
      <c r="Y34" s="98">
        <v>0</v>
      </c>
      <c r="Z34" s="160"/>
      <c r="AA34" s="160"/>
      <c r="AB34" s="160"/>
      <c r="AC34" s="160"/>
      <c r="AD34" s="160"/>
      <c r="AE34" s="160"/>
      <c r="AF34" s="160"/>
      <c r="AG34" s="160"/>
      <c r="AH34" s="160"/>
      <c r="AI34" s="120"/>
      <c r="AJ34" s="120"/>
      <c r="AK34" s="120"/>
      <c r="AL34" s="120"/>
      <c r="AM34" s="120"/>
      <c r="AN34" s="120"/>
      <c r="AO34" s="120"/>
      <c r="AP34" s="120"/>
      <c r="AQ34" s="120"/>
      <c r="AR34" s="120"/>
      <c r="AS34" s="120"/>
      <c r="AT34" s="120"/>
      <c r="AU34" s="120"/>
      <c r="AV34" s="120"/>
      <c r="AW34" s="120"/>
      <c r="AX34" s="120"/>
      <c r="AY34" s="120"/>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row>
    <row r="35" spans="1:128" s="94" customFormat="1" ht="14.25" x14ac:dyDescent="0.2">
      <c r="A35" s="99"/>
      <c r="B35" s="889" t="s">
        <v>165</v>
      </c>
      <c r="C35" s="889"/>
      <c r="D35" s="889"/>
      <c r="E35" s="889"/>
      <c r="F35" s="889"/>
      <c r="G35" s="889"/>
      <c r="H35" s="889"/>
      <c r="I35" s="97">
        <f t="shared" si="1"/>
        <v>0</v>
      </c>
      <c r="J35" s="98">
        <v>0</v>
      </c>
      <c r="K35" s="98">
        <v>0</v>
      </c>
      <c r="L35" s="98">
        <v>0</v>
      </c>
      <c r="M35" s="98">
        <v>0</v>
      </c>
      <c r="N35" s="98">
        <v>0</v>
      </c>
      <c r="O35" s="98">
        <v>0</v>
      </c>
      <c r="P35" s="98">
        <v>0</v>
      </c>
      <c r="Q35" s="98">
        <v>0</v>
      </c>
      <c r="R35" s="98">
        <v>0</v>
      </c>
      <c r="S35" s="98">
        <v>0</v>
      </c>
      <c r="T35" s="98">
        <v>0</v>
      </c>
      <c r="U35" s="98">
        <v>0</v>
      </c>
      <c r="V35" s="98">
        <v>0</v>
      </c>
      <c r="W35" s="98">
        <v>0</v>
      </c>
      <c r="X35" s="98">
        <v>0</v>
      </c>
      <c r="Y35" s="98">
        <v>0</v>
      </c>
      <c r="Z35" s="160"/>
      <c r="AA35" s="160"/>
      <c r="AB35" s="160"/>
      <c r="AC35" s="160"/>
      <c r="AD35" s="160"/>
      <c r="AE35" s="160"/>
      <c r="AF35" s="160"/>
      <c r="AG35" s="160"/>
      <c r="AH35" s="160"/>
      <c r="AI35" s="120"/>
      <c r="AJ35" s="120"/>
      <c r="AK35" s="120"/>
      <c r="AL35" s="120"/>
      <c r="AM35" s="120"/>
      <c r="AN35" s="120"/>
      <c r="AO35" s="120"/>
      <c r="AP35" s="120"/>
      <c r="AQ35" s="120"/>
      <c r="AR35" s="120"/>
      <c r="AS35" s="120"/>
      <c r="AT35" s="120"/>
      <c r="AU35" s="120"/>
      <c r="AV35" s="120"/>
      <c r="AW35" s="120"/>
      <c r="AX35" s="120"/>
      <c r="AY35" s="120"/>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row>
    <row r="36" spans="1:128" s="94" customFormat="1" ht="14.25" x14ac:dyDescent="0.2">
      <c r="A36" s="99"/>
      <c r="B36" s="887" t="s">
        <v>129</v>
      </c>
      <c r="C36" s="887"/>
      <c r="D36" s="887"/>
      <c r="E36" s="887"/>
      <c r="F36" s="887"/>
      <c r="G36" s="887"/>
      <c r="H36" s="887"/>
      <c r="I36" s="97">
        <f t="shared" si="1"/>
        <v>0</v>
      </c>
      <c r="J36" s="98">
        <v>0</v>
      </c>
      <c r="K36" s="98">
        <v>0</v>
      </c>
      <c r="L36" s="98">
        <v>0</v>
      </c>
      <c r="M36" s="98">
        <v>0</v>
      </c>
      <c r="N36" s="98">
        <v>0</v>
      </c>
      <c r="O36" s="98">
        <v>0</v>
      </c>
      <c r="P36" s="98">
        <v>0</v>
      </c>
      <c r="Q36" s="98">
        <v>0</v>
      </c>
      <c r="R36" s="98">
        <v>0</v>
      </c>
      <c r="S36" s="98">
        <v>0</v>
      </c>
      <c r="T36" s="98">
        <v>0</v>
      </c>
      <c r="U36" s="98">
        <v>0</v>
      </c>
      <c r="V36" s="98">
        <v>0</v>
      </c>
      <c r="W36" s="98">
        <v>0</v>
      </c>
      <c r="X36" s="98">
        <v>0</v>
      </c>
      <c r="Y36" s="98">
        <v>0</v>
      </c>
      <c r="Z36" s="160"/>
      <c r="AA36" s="160"/>
      <c r="AB36" s="160"/>
      <c r="AC36" s="160"/>
      <c r="AD36" s="160"/>
      <c r="AE36" s="160"/>
      <c r="AF36" s="160"/>
      <c r="AG36" s="160"/>
      <c r="AH36" s="160"/>
      <c r="AI36" s="120"/>
      <c r="AJ36" s="120"/>
      <c r="AK36" s="120"/>
      <c r="AL36" s="120"/>
      <c r="AM36" s="120"/>
      <c r="AN36" s="120"/>
      <c r="AO36" s="120"/>
      <c r="AP36" s="120"/>
      <c r="AQ36" s="120"/>
      <c r="AR36" s="120"/>
      <c r="AS36" s="120"/>
      <c r="AT36" s="120"/>
      <c r="AU36" s="120"/>
      <c r="AV36" s="120"/>
      <c r="AW36" s="120"/>
      <c r="AX36" s="120"/>
      <c r="AY36" s="120"/>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row>
    <row r="37" spans="1:128" s="94" customFormat="1" ht="13.15" customHeight="1" x14ac:dyDescent="0.2">
      <c r="A37" s="99"/>
      <c r="B37" s="887" t="s">
        <v>174</v>
      </c>
      <c r="C37" s="887"/>
      <c r="D37" s="887"/>
      <c r="E37" s="887"/>
      <c r="F37" s="887"/>
      <c r="G37" s="887"/>
      <c r="H37" s="887"/>
      <c r="I37" s="97">
        <f t="shared" si="1"/>
        <v>0</v>
      </c>
      <c r="J37" s="98">
        <v>0</v>
      </c>
      <c r="K37" s="98">
        <v>0</v>
      </c>
      <c r="L37" s="98">
        <v>0</v>
      </c>
      <c r="M37" s="98">
        <v>0</v>
      </c>
      <c r="N37" s="98">
        <v>0</v>
      </c>
      <c r="O37" s="98">
        <v>0</v>
      </c>
      <c r="P37" s="98">
        <v>0</v>
      </c>
      <c r="Q37" s="98">
        <v>0</v>
      </c>
      <c r="R37" s="98">
        <v>0</v>
      </c>
      <c r="S37" s="98">
        <v>0</v>
      </c>
      <c r="T37" s="98">
        <v>0</v>
      </c>
      <c r="U37" s="98">
        <v>0</v>
      </c>
      <c r="V37" s="98">
        <v>0</v>
      </c>
      <c r="W37" s="98">
        <v>0</v>
      </c>
      <c r="X37" s="98">
        <v>0</v>
      </c>
      <c r="Y37" s="98">
        <v>0</v>
      </c>
      <c r="Z37" s="160"/>
      <c r="AA37" s="160"/>
      <c r="AB37" s="160"/>
      <c r="AC37" s="160"/>
      <c r="AD37" s="160"/>
      <c r="AE37" s="160"/>
      <c r="AF37" s="160"/>
      <c r="AG37" s="160"/>
      <c r="AH37" s="160"/>
      <c r="AI37" s="120"/>
      <c r="AJ37" s="120"/>
      <c r="AK37" s="120"/>
      <c r="AL37" s="120"/>
      <c r="AM37" s="120"/>
      <c r="AN37" s="120"/>
      <c r="AO37" s="120"/>
      <c r="AP37" s="120"/>
      <c r="AQ37" s="120"/>
      <c r="AR37" s="120"/>
      <c r="AS37" s="120"/>
      <c r="AT37" s="120"/>
      <c r="AU37" s="120"/>
      <c r="AV37" s="120"/>
      <c r="AW37" s="120"/>
      <c r="AX37" s="120"/>
      <c r="AY37" s="120"/>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row>
    <row r="38" spans="1:128" s="94" customFormat="1" ht="14.25" x14ac:dyDescent="0.2">
      <c r="A38" s="99"/>
      <c r="B38" s="887" t="s">
        <v>130</v>
      </c>
      <c r="C38" s="887"/>
      <c r="D38" s="887"/>
      <c r="E38" s="887"/>
      <c r="F38" s="887"/>
      <c r="G38" s="887"/>
      <c r="H38" s="887"/>
      <c r="I38" s="97">
        <f t="shared" si="1"/>
        <v>0</v>
      </c>
      <c r="J38" s="98">
        <v>0</v>
      </c>
      <c r="K38" s="98">
        <v>0</v>
      </c>
      <c r="L38" s="98">
        <v>0</v>
      </c>
      <c r="M38" s="98">
        <v>0</v>
      </c>
      <c r="N38" s="98">
        <v>0</v>
      </c>
      <c r="O38" s="98">
        <v>0</v>
      </c>
      <c r="P38" s="98">
        <v>0</v>
      </c>
      <c r="Q38" s="98">
        <v>0</v>
      </c>
      <c r="R38" s="98">
        <v>0</v>
      </c>
      <c r="S38" s="98">
        <v>0</v>
      </c>
      <c r="T38" s="98">
        <v>0</v>
      </c>
      <c r="U38" s="98">
        <v>0</v>
      </c>
      <c r="V38" s="98">
        <v>0</v>
      </c>
      <c r="W38" s="98">
        <v>0</v>
      </c>
      <c r="X38" s="98">
        <v>0</v>
      </c>
      <c r="Y38" s="98">
        <v>0</v>
      </c>
      <c r="Z38" s="160"/>
      <c r="AA38" s="160"/>
      <c r="AB38" s="160"/>
      <c r="AC38" s="160"/>
      <c r="AD38" s="160"/>
      <c r="AE38" s="160"/>
      <c r="AF38" s="160"/>
      <c r="AG38" s="160"/>
      <c r="AH38" s="160"/>
      <c r="AI38" s="120"/>
      <c r="AJ38" s="120"/>
      <c r="AK38" s="120"/>
      <c r="AL38" s="120"/>
      <c r="AM38" s="120"/>
      <c r="AN38" s="120"/>
      <c r="AO38" s="120"/>
      <c r="AP38" s="120"/>
      <c r="AQ38" s="120"/>
      <c r="AR38" s="120"/>
      <c r="AS38" s="120"/>
      <c r="AT38" s="120"/>
      <c r="AU38" s="120"/>
      <c r="AV38" s="120"/>
      <c r="AW38" s="120"/>
      <c r="AX38" s="120"/>
      <c r="AY38" s="120"/>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row>
    <row r="39" spans="1:128" s="94" customFormat="1" ht="14.25" x14ac:dyDescent="0.2">
      <c r="A39" s="99"/>
      <c r="B39" s="887" t="s">
        <v>121</v>
      </c>
      <c r="C39" s="887"/>
      <c r="D39" s="887"/>
      <c r="E39" s="887"/>
      <c r="F39" s="887"/>
      <c r="G39" s="887"/>
      <c r="H39" s="887"/>
      <c r="I39" s="97">
        <f t="shared" si="1"/>
        <v>0</v>
      </c>
      <c r="J39" s="98">
        <v>0</v>
      </c>
      <c r="K39" s="98">
        <v>0</v>
      </c>
      <c r="L39" s="98">
        <v>0</v>
      </c>
      <c r="M39" s="98">
        <v>0</v>
      </c>
      <c r="N39" s="98">
        <v>0</v>
      </c>
      <c r="O39" s="98">
        <v>0</v>
      </c>
      <c r="P39" s="98">
        <v>0</v>
      </c>
      <c r="Q39" s="98">
        <v>0</v>
      </c>
      <c r="R39" s="98">
        <v>0</v>
      </c>
      <c r="S39" s="98">
        <v>0</v>
      </c>
      <c r="T39" s="98">
        <v>0</v>
      </c>
      <c r="U39" s="98">
        <v>0</v>
      </c>
      <c r="V39" s="98">
        <v>0</v>
      </c>
      <c r="W39" s="98">
        <v>0</v>
      </c>
      <c r="X39" s="98">
        <v>0</v>
      </c>
      <c r="Y39" s="98">
        <v>0</v>
      </c>
      <c r="Z39" s="160"/>
      <c r="AA39" s="160"/>
      <c r="AB39" s="160"/>
      <c r="AC39" s="160"/>
      <c r="AD39" s="160"/>
      <c r="AE39" s="160"/>
      <c r="AF39" s="160"/>
      <c r="AG39" s="160"/>
      <c r="AH39" s="160"/>
      <c r="AI39" s="120"/>
      <c r="AJ39" s="120"/>
      <c r="AK39" s="120"/>
      <c r="AL39" s="120"/>
      <c r="AM39" s="120"/>
      <c r="AN39" s="120"/>
      <c r="AO39" s="120"/>
      <c r="AP39" s="120"/>
      <c r="AQ39" s="120"/>
      <c r="AR39" s="120"/>
      <c r="AS39" s="120"/>
      <c r="AT39" s="120"/>
      <c r="AU39" s="120"/>
      <c r="AV39" s="120"/>
      <c r="AW39" s="120"/>
      <c r="AX39" s="120"/>
      <c r="AY39" s="120"/>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row>
    <row r="40" spans="1:128" s="94" customFormat="1" ht="14.25" x14ac:dyDescent="0.2">
      <c r="A40" s="99"/>
      <c r="B40" s="887" t="s">
        <v>178</v>
      </c>
      <c r="C40" s="887"/>
      <c r="D40" s="887"/>
      <c r="E40" s="887"/>
      <c r="F40" s="887"/>
      <c r="G40" s="887"/>
      <c r="H40" s="887"/>
      <c r="I40" s="97">
        <f t="shared" si="1"/>
        <v>0</v>
      </c>
      <c r="J40" s="98">
        <v>0</v>
      </c>
      <c r="K40" s="98">
        <v>0</v>
      </c>
      <c r="L40" s="98">
        <v>0</v>
      </c>
      <c r="M40" s="98">
        <v>0</v>
      </c>
      <c r="N40" s="98">
        <v>0</v>
      </c>
      <c r="O40" s="98">
        <v>0</v>
      </c>
      <c r="P40" s="98">
        <v>0</v>
      </c>
      <c r="Q40" s="98">
        <v>0</v>
      </c>
      <c r="R40" s="98">
        <v>0</v>
      </c>
      <c r="S40" s="98">
        <v>0</v>
      </c>
      <c r="T40" s="98">
        <v>0</v>
      </c>
      <c r="U40" s="98">
        <v>0</v>
      </c>
      <c r="V40" s="98">
        <v>0</v>
      </c>
      <c r="W40" s="98">
        <v>0</v>
      </c>
      <c r="X40" s="98">
        <v>0</v>
      </c>
      <c r="Y40" s="98">
        <v>0</v>
      </c>
      <c r="Z40" s="160"/>
      <c r="AA40" s="160"/>
      <c r="AB40" s="160"/>
      <c r="AC40" s="160"/>
      <c r="AD40" s="160"/>
      <c r="AE40" s="160"/>
      <c r="AF40" s="160"/>
      <c r="AG40" s="160"/>
      <c r="AH40" s="160"/>
      <c r="AI40" s="120"/>
      <c r="AJ40" s="120"/>
      <c r="AK40" s="120"/>
      <c r="AL40" s="120"/>
      <c r="AM40" s="120"/>
      <c r="AN40" s="120"/>
      <c r="AO40" s="120"/>
      <c r="AP40" s="120"/>
      <c r="AQ40" s="120"/>
      <c r="AR40" s="120"/>
      <c r="AS40" s="120"/>
      <c r="AT40" s="120"/>
      <c r="AU40" s="120"/>
      <c r="AV40" s="120"/>
      <c r="AW40" s="120"/>
      <c r="AX40" s="120"/>
      <c r="AY40" s="120"/>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row>
    <row r="41" spans="1:128" s="94" customFormat="1" ht="13.15" customHeight="1" x14ac:dyDescent="0.2">
      <c r="A41" s="99"/>
      <c r="B41" s="887" t="s">
        <v>80</v>
      </c>
      <c r="C41" s="887"/>
      <c r="D41" s="887"/>
      <c r="E41" s="887"/>
      <c r="F41" s="887"/>
      <c r="G41" s="887"/>
      <c r="H41" s="887"/>
      <c r="I41" s="101"/>
      <c r="J41" s="101"/>
      <c r="K41" s="101"/>
      <c r="L41" s="101"/>
      <c r="M41" s="101"/>
      <c r="N41" s="101"/>
      <c r="O41" s="101"/>
      <c r="P41" s="101"/>
      <c r="Q41" s="101"/>
      <c r="R41" s="101"/>
      <c r="S41" s="101"/>
      <c r="T41" s="101"/>
      <c r="U41" s="101"/>
      <c r="V41" s="101"/>
      <c r="W41" s="101"/>
      <c r="X41" s="101"/>
      <c r="Y41" s="101"/>
      <c r="Z41" s="160"/>
      <c r="AA41" s="160"/>
      <c r="AB41" s="160"/>
      <c r="AC41" s="160"/>
      <c r="AD41" s="160"/>
      <c r="AE41" s="160"/>
      <c r="AF41" s="160"/>
      <c r="AG41" s="160"/>
      <c r="AH41" s="160"/>
      <c r="AI41" s="120"/>
      <c r="AJ41" s="120"/>
      <c r="AK41" s="120"/>
      <c r="AL41" s="120"/>
      <c r="AM41" s="120"/>
      <c r="AN41" s="120"/>
      <c r="AO41" s="120"/>
      <c r="AP41" s="120"/>
      <c r="AQ41" s="120"/>
      <c r="AR41" s="120"/>
      <c r="AS41" s="120"/>
      <c r="AT41" s="120"/>
      <c r="AU41" s="120"/>
      <c r="AV41" s="120"/>
      <c r="AW41" s="120"/>
      <c r="AX41" s="120"/>
      <c r="AY41" s="120"/>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row>
    <row r="42" spans="1:128" s="94" customFormat="1" ht="13.15" customHeight="1" x14ac:dyDescent="0.2">
      <c r="A42" s="99"/>
      <c r="B42" s="887" t="s">
        <v>162</v>
      </c>
      <c r="C42" s="887"/>
      <c r="D42" s="887"/>
      <c r="E42" s="887"/>
      <c r="F42" s="887"/>
      <c r="G42" s="887"/>
      <c r="H42" s="887"/>
      <c r="I42" s="101"/>
      <c r="J42" s="101"/>
      <c r="K42" s="101"/>
      <c r="L42" s="101"/>
      <c r="M42" s="101"/>
      <c r="N42" s="101"/>
      <c r="O42" s="101"/>
      <c r="P42" s="101"/>
      <c r="Q42" s="101"/>
      <c r="R42" s="101"/>
      <c r="S42" s="101"/>
      <c r="T42" s="101"/>
      <c r="U42" s="101"/>
      <c r="V42" s="101"/>
      <c r="W42" s="101"/>
      <c r="X42" s="101"/>
      <c r="Y42" s="101"/>
      <c r="Z42" s="160"/>
      <c r="AA42" s="160"/>
      <c r="AB42" s="160"/>
      <c r="AC42" s="160"/>
      <c r="AD42" s="160"/>
      <c r="AE42" s="160"/>
      <c r="AF42" s="160"/>
      <c r="AG42" s="160"/>
      <c r="AH42" s="160"/>
      <c r="AI42" s="120"/>
      <c r="AJ42" s="120"/>
      <c r="AK42" s="120"/>
      <c r="AL42" s="120"/>
      <c r="AM42" s="120"/>
      <c r="AN42" s="120"/>
      <c r="AO42" s="120"/>
      <c r="AP42" s="120"/>
      <c r="AQ42" s="120"/>
      <c r="AR42" s="120"/>
      <c r="AS42" s="120"/>
      <c r="AT42" s="120"/>
      <c r="AU42" s="120"/>
      <c r="AV42" s="120"/>
      <c r="AW42" s="120"/>
      <c r="AX42" s="120"/>
      <c r="AY42" s="120"/>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row>
    <row r="43" spans="1:128" s="94" customFormat="1" ht="13.15" customHeight="1" x14ac:dyDescent="0.2">
      <c r="A43" s="99"/>
      <c r="B43" s="887" t="s">
        <v>118</v>
      </c>
      <c r="C43" s="887"/>
      <c r="D43" s="887"/>
      <c r="E43" s="887"/>
      <c r="F43" s="887"/>
      <c r="G43" s="887"/>
      <c r="H43" s="887"/>
      <c r="I43" s="97">
        <f t="shared" ref="I43:I52" si="2">SUM(J43:Y43)</f>
        <v>0</v>
      </c>
      <c r="J43" s="98">
        <v>0</v>
      </c>
      <c r="K43" s="98">
        <v>0</v>
      </c>
      <c r="L43" s="98">
        <v>0</v>
      </c>
      <c r="M43" s="98">
        <v>0</v>
      </c>
      <c r="N43" s="98">
        <v>0</v>
      </c>
      <c r="O43" s="98">
        <v>0</v>
      </c>
      <c r="P43" s="98">
        <v>0</v>
      </c>
      <c r="Q43" s="98">
        <v>0</v>
      </c>
      <c r="R43" s="98">
        <v>0</v>
      </c>
      <c r="S43" s="98">
        <v>0</v>
      </c>
      <c r="T43" s="98">
        <v>0</v>
      </c>
      <c r="U43" s="98">
        <v>0</v>
      </c>
      <c r="V43" s="98">
        <v>0</v>
      </c>
      <c r="W43" s="98">
        <v>0</v>
      </c>
      <c r="X43" s="98">
        <v>0</v>
      </c>
      <c r="Y43" s="98">
        <v>0</v>
      </c>
      <c r="Z43" s="160"/>
      <c r="AA43" s="160"/>
      <c r="AB43" s="160"/>
      <c r="AC43" s="160"/>
      <c r="AD43" s="160"/>
      <c r="AE43" s="160"/>
      <c r="AF43" s="160"/>
      <c r="AG43" s="160"/>
      <c r="AH43" s="160"/>
      <c r="AI43" s="120"/>
      <c r="AJ43" s="120"/>
      <c r="AK43" s="120"/>
      <c r="AL43" s="120"/>
      <c r="AM43" s="120"/>
      <c r="AN43" s="120"/>
      <c r="AO43" s="120"/>
      <c r="AP43" s="120"/>
      <c r="AQ43" s="120"/>
      <c r="AR43" s="120"/>
      <c r="AS43" s="120"/>
      <c r="AT43" s="120"/>
      <c r="AU43" s="120"/>
      <c r="AV43" s="120"/>
      <c r="AW43" s="120"/>
      <c r="AX43" s="120"/>
      <c r="AY43" s="120"/>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row>
    <row r="44" spans="1:128" s="94" customFormat="1" ht="13.15" customHeight="1" x14ac:dyDescent="0.2">
      <c r="A44" s="99"/>
      <c r="B44" s="887"/>
      <c r="C44" s="887"/>
      <c r="D44" s="887"/>
      <c r="E44" s="887"/>
      <c r="F44" s="887"/>
      <c r="G44" s="887"/>
      <c r="H44" s="887"/>
      <c r="I44" s="97">
        <f t="shared" si="2"/>
        <v>0</v>
      </c>
      <c r="J44" s="98">
        <v>0</v>
      </c>
      <c r="K44" s="98">
        <v>0</v>
      </c>
      <c r="L44" s="98">
        <v>0</v>
      </c>
      <c r="M44" s="98">
        <v>0</v>
      </c>
      <c r="N44" s="98">
        <v>0</v>
      </c>
      <c r="O44" s="98">
        <v>0</v>
      </c>
      <c r="P44" s="98">
        <v>0</v>
      </c>
      <c r="Q44" s="98">
        <v>0</v>
      </c>
      <c r="R44" s="98">
        <v>0</v>
      </c>
      <c r="S44" s="98">
        <v>0</v>
      </c>
      <c r="T44" s="98">
        <v>0</v>
      </c>
      <c r="U44" s="98">
        <v>0</v>
      </c>
      <c r="V44" s="98">
        <v>0</v>
      </c>
      <c r="W44" s="98">
        <v>0</v>
      </c>
      <c r="X44" s="98">
        <v>0</v>
      </c>
      <c r="Y44" s="98">
        <v>0</v>
      </c>
      <c r="Z44" s="160"/>
      <c r="AA44" s="160"/>
      <c r="AB44" s="160"/>
      <c r="AC44" s="160"/>
      <c r="AD44" s="160"/>
      <c r="AE44" s="160"/>
      <c r="AF44" s="160"/>
      <c r="AG44" s="160"/>
      <c r="AH44" s="160"/>
      <c r="AI44" s="120"/>
      <c r="AJ44" s="120"/>
      <c r="AK44" s="120"/>
      <c r="AL44" s="120"/>
      <c r="AM44" s="120"/>
      <c r="AN44" s="120"/>
      <c r="AO44" s="120"/>
      <c r="AP44" s="120"/>
      <c r="AQ44" s="120"/>
      <c r="AR44" s="120"/>
      <c r="AS44" s="120"/>
      <c r="AT44" s="120"/>
      <c r="AU44" s="120"/>
      <c r="AV44" s="120"/>
      <c r="AW44" s="120"/>
      <c r="AX44" s="120"/>
      <c r="AY44" s="120"/>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row>
    <row r="45" spans="1:128" s="94" customFormat="1" ht="14.25" x14ac:dyDescent="0.2">
      <c r="A45" s="99"/>
      <c r="B45" s="887" t="s">
        <v>94</v>
      </c>
      <c r="C45" s="887"/>
      <c r="D45" s="887"/>
      <c r="E45" s="887"/>
      <c r="F45" s="887"/>
      <c r="G45" s="887"/>
      <c r="H45" s="887"/>
      <c r="I45" s="97">
        <f t="shared" si="2"/>
        <v>0</v>
      </c>
      <c r="J45" s="96"/>
      <c r="K45" s="96"/>
      <c r="L45" s="96"/>
      <c r="M45" s="96"/>
      <c r="N45" s="96"/>
      <c r="O45" s="96"/>
      <c r="P45" s="98">
        <v>0</v>
      </c>
      <c r="Q45" s="98">
        <v>0</v>
      </c>
      <c r="R45" s="98">
        <v>0</v>
      </c>
      <c r="S45" s="98">
        <v>0</v>
      </c>
      <c r="T45" s="98">
        <v>0</v>
      </c>
      <c r="U45" s="98">
        <v>0</v>
      </c>
      <c r="V45" s="98">
        <v>0</v>
      </c>
      <c r="W45" s="98">
        <v>0</v>
      </c>
      <c r="X45" s="98">
        <v>0</v>
      </c>
      <c r="Y45" s="98">
        <v>0</v>
      </c>
      <c r="Z45" s="160"/>
      <c r="AA45" s="160"/>
      <c r="AB45" s="160"/>
      <c r="AC45" s="160"/>
      <c r="AD45" s="160"/>
      <c r="AE45" s="160"/>
      <c r="AF45" s="160"/>
      <c r="AG45" s="160"/>
      <c r="AH45" s="160"/>
      <c r="AI45" s="120"/>
      <c r="AJ45" s="120"/>
      <c r="AK45" s="120"/>
      <c r="AL45" s="120"/>
      <c r="AM45" s="120"/>
      <c r="AN45" s="120"/>
      <c r="AO45" s="120"/>
      <c r="AP45" s="120"/>
      <c r="AQ45" s="120"/>
      <c r="AR45" s="120"/>
      <c r="AS45" s="120"/>
      <c r="AT45" s="120"/>
      <c r="AU45" s="120"/>
      <c r="AV45" s="120"/>
      <c r="AW45" s="120"/>
      <c r="AX45" s="120"/>
      <c r="AY45" s="120"/>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row>
    <row r="46" spans="1:128" s="94" customFormat="1" ht="13.15" customHeight="1" x14ac:dyDescent="0.2">
      <c r="A46" s="99"/>
      <c r="B46" s="887" t="s">
        <v>120</v>
      </c>
      <c r="C46" s="887"/>
      <c r="D46" s="887"/>
      <c r="E46" s="887"/>
      <c r="F46" s="887"/>
      <c r="G46" s="887"/>
      <c r="H46" s="887"/>
      <c r="I46" s="97">
        <f t="shared" si="2"/>
        <v>0</v>
      </c>
      <c r="J46" s="98">
        <v>0</v>
      </c>
      <c r="K46" s="98">
        <v>0</v>
      </c>
      <c r="L46" s="98">
        <v>0</v>
      </c>
      <c r="M46" s="98">
        <v>0</v>
      </c>
      <c r="N46" s="98">
        <v>0</v>
      </c>
      <c r="O46" s="98">
        <v>0</v>
      </c>
      <c r="P46" s="98">
        <v>0</v>
      </c>
      <c r="Q46" s="98">
        <v>0</v>
      </c>
      <c r="R46" s="98">
        <v>0</v>
      </c>
      <c r="S46" s="98">
        <v>0</v>
      </c>
      <c r="T46" s="98">
        <v>0</v>
      </c>
      <c r="U46" s="98">
        <v>0</v>
      </c>
      <c r="V46" s="98">
        <v>0</v>
      </c>
      <c r="W46" s="98">
        <v>0</v>
      </c>
      <c r="X46" s="98">
        <v>0</v>
      </c>
      <c r="Y46" s="98">
        <v>0</v>
      </c>
      <c r="Z46" s="160"/>
      <c r="AA46" s="160"/>
      <c r="AB46" s="160"/>
      <c r="AC46" s="160"/>
      <c r="AD46" s="160"/>
      <c r="AE46" s="160"/>
      <c r="AF46" s="160"/>
      <c r="AG46" s="160"/>
      <c r="AH46" s="160"/>
      <c r="AI46" s="120"/>
      <c r="AJ46" s="120"/>
      <c r="AK46" s="120"/>
      <c r="AL46" s="120"/>
      <c r="AM46" s="120"/>
      <c r="AN46" s="120"/>
      <c r="AO46" s="120"/>
      <c r="AP46" s="120"/>
      <c r="AQ46" s="120"/>
      <c r="AR46" s="120"/>
      <c r="AS46" s="120"/>
      <c r="AT46" s="120"/>
      <c r="AU46" s="120"/>
      <c r="AV46" s="120"/>
      <c r="AW46" s="120"/>
      <c r="AX46" s="120"/>
      <c r="AY46" s="120"/>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row>
    <row r="47" spans="1:128" s="94" customFormat="1" ht="14.25" x14ac:dyDescent="0.2">
      <c r="A47" s="99"/>
      <c r="B47" s="871" t="s">
        <v>166</v>
      </c>
      <c r="C47" s="872"/>
      <c r="D47" s="872"/>
      <c r="E47" s="872"/>
      <c r="F47" s="872"/>
      <c r="G47" s="873"/>
      <c r="H47" s="330"/>
      <c r="I47" s="97">
        <f t="shared" si="2"/>
        <v>0</v>
      </c>
      <c r="J47" s="98">
        <v>0</v>
      </c>
      <c r="K47" s="98">
        <v>0</v>
      </c>
      <c r="L47" s="98">
        <v>0</v>
      </c>
      <c r="M47" s="98">
        <v>0</v>
      </c>
      <c r="N47" s="98">
        <v>0</v>
      </c>
      <c r="O47" s="98">
        <v>0</v>
      </c>
      <c r="P47" s="98">
        <v>0</v>
      </c>
      <c r="Q47" s="98">
        <v>0</v>
      </c>
      <c r="R47" s="98">
        <v>0</v>
      </c>
      <c r="S47" s="98">
        <v>0</v>
      </c>
      <c r="T47" s="98">
        <v>0</v>
      </c>
      <c r="U47" s="98">
        <v>0</v>
      </c>
      <c r="V47" s="98">
        <v>0</v>
      </c>
      <c r="W47" s="98">
        <v>0</v>
      </c>
      <c r="X47" s="98">
        <v>0</v>
      </c>
      <c r="Y47" s="98">
        <v>0</v>
      </c>
      <c r="Z47" s="160"/>
      <c r="AA47" s="160"/>
      <c r="AB47" s="160"/>
      <c r="AC47" s="160"/>
      <c r="AD47" s="160"/>
      <c r="AE47" s="160"/>
      <c r="AF47" s="160"/>
      <c r="AG47" s="160"/>
      <c r="AH47" s="160"/>
      <c r="AI47" s="120"/>
      <c r="AJ47" s="120"/>
      <c r="AK47" s="120"/>
      <c r="AL47" s="120"/>
      <c r="AM47" s="120"/>
      <c r="AN47" s="120"/>
      <c r="AO47" s="120"/>
      <c r="AP47" s="120"/>
      <c r="AQ47" s="120"/>
      <c r="AR47" s="120"/>
      <c r="AS47" s="120"/>
      <c r="AT47" s="120"/>
      <c r="AU47" s="120"/>
      <c r="AV47" s="120"/>
      <c r="AW47" s="120"/>
      <c r="AX47" s="120"/>
      <c r="AY47" s="120"/>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row>
    <row r="48" spans="1:128" s="94" customFormat="1" ht="14.25" x14ac:dyDescent="0.2">
      <c r="A48" s="99"/>
      <c r="B48" s="871" t="s">
        <v>166</v>
      </c>
      <c r="C48" s="872"/>
      <c r="D48" s="872"/>
      <c r="E48" s="872"/>
      <c r="F48" s="872"/>
      <c r="G48" s="873"/>
      <c r="H48" s="330"/>
      <c r="I48" s="97">
        <f t="shared" si="2"/>
        <v>0</v>
      </c>
      <c r="J48" s="98">
        <v>0</v>
      </c>
      <c r="K48" s="98">
        <v>0</v>
      </c>
      <c r="L48" s="98">
        <v>0</v>
      </c>
      <c r="M48" s="98">
        <v>0</v>
      </c>
      <c r="N48" s="98">
        <v>0</v>
      </c>
      <c r="O48" s="98">
        <v>0</v>
      </c>
      <c r="P48" s="98">
        <v>0</v>
      </c>
      <c r="Q48" s="98">
        <v>0</v>
      </c>
      <c r="R48" s="98">
        <v>0</v>
      </c>
      <c r="S48" s="98">
        <v>0</v>
      </c>
      <c r="T48" s="98">
        <v>0</v>
      </c>
      <c r="U48" s="98">
        <v>0</v>
      </c>
      <c r="V48" s="98">
        <v>0</v>
      </c>
      <c r="W48" s="98">
        <v>0</v>
      </c>
      <c r="X48" s="98">
        <v>0</v>
      </c>
      <c r="Y48" s="98">
        <v>0</v>
      </c>
      <c r="Z48" s="160"/>
      <c r="AA48" s="160"/>
      <c r="AB48" s="160"/>
      <c r="AC48" s="160"/>
      <c r="AD48" s="160"/>
      <c r="AE48" s="160"/>
      <c r="AF48" s="160"/>
      <c r="AG48" s="160"/>
      <c r="AH48" s="160"/>
      <c r="AI48" s="120"/>
      <c r="AJ48" s="120"/>
      <c r="AK48" s="120"/>
      <c r="AL48" s="120"/>
      <c r="AM48" s="120"/>
      <c r="AN48" s="120"/>
      <c r="AO48" s="120"/>
      <c r="AP48" s="120"/>
      <c r="AQ48" s="120"/>
      <c r="AR48" s="120"/>
      <c r="AS48" s="120"/>
      <c r="AT48" s="120"/>
      <c r="AU48" s="120"/>
      <c r="AV48" s="120"/>
      <c r="AW48" s="120"/>
      <c r="AX48" s="120"/>
      <c r="AY48" s="120"/>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row>
    <row r="49" spans="1:128" s="94" customFormat="1" ht="14.25" x14ac:dyDescent="0.2">
      <c r="A49" s="99"/>
      <c r="B49" s="871" t="s">
        <v>166</v>
      </c>
      <c r="C49" s="872"/>
      <c r="D49" s="872"/>
      <c r="E49" s="872"/>
      <c r="F49" s="872"/>
      <c r="G49" s="873"/>
      <c r="H49" s="330"/>
      <c r="I49" s="97">
        <f t="shared" si="2"/>
        <v>0</v>
      </c>
      <c r="J49" s="98">
        <v>0</v>
      </c>
      <c r="K49" s="98">
        <v>0</v>
      </c>
      <c r="L49" s="98">
        <v>0</v>
      </c>
      <c r="M49" s="98">
        <v>0</v>
      </c>
      <c r="N49" s="98">
        <v>0</v>
      </c>
      <c r="O49" s="98">
        <v>0</v>
      </c>
      <c r="P49" s="98">
        <v>0</v>
      </c>
      <c r="Q49" s="98">
        <v>0</v>
      </c>
      <c r="R49" s="98">
        <v>0</v>
      </c>
      <c r="S49" s="98">
        <v>0</v>
      </c>
      <c r="T49" s="98">
        <v>0</v>
      </c>
      <c r="U49" s="98">
        <v>0</v>
      </c>
      <c r="V49" s="98">
        <v>0</v>
      </c>
      <c r="W49" s="98">
        <v>0</v>
      </c>
      <c r="X49" s="98">
        <v>0</v>
      </c>
      <c r="Y49" s="98">
        <v>0</v>
      </c>
      <c r="Z49" s="160"/>
      <c r="AA49" s="160"/>
      <c r="AB49" s="160"/>
      <c r="AC49" s="160"/>
      <c r="AD49" s="160"/>
      <c r="AE49" s="160"/>
      <c r="AF49" s="160"/>
      <c r="AG49" s="160"/>
      <c r="AH49" s="160"/>
      <c r="AI49" s="120"/>
      <c r="AJ49" s="120"/>
      <c r="AK49" s="120"/>
      <c r="AL49" s="120"/>
      <c r="AM49" s="120"/>
      <c r="AN49" s="120"/>
      <c r="AO49" s="120"/>
      <c r="AP49" s="120"/>
      <c r="AQ49" s="120"/>
      <c r="AR49" s="120"/>
      <c r="AS49" s="120"/>
      <c r="AT49" s="120"/>
      <c r="AU49" s="120"/>
      <c r="AV49" s="120"/>
      <c r="AW49" s="120"/>
      <c r="AX49" s="120"/>
      <c r="AY49" s="120"/>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row>
    <row r="50" spans="1:128" s="94" customFormat="1" ht="12.75" customHeight="1" x14ac:dyDescent="0.2">
      <c r="A50" s="99"/>
      <c r="B50" s="871" t="s">
        <v>166</v>
      </c>
      <c r="C50" s="872"/>
      <c r="D50" s="872"/>
      <c r="E50" s="872"/>
      <c r="F50" s="872"/>
      <c r="G50" s="873"/>
      <c r="H50" s="330"/>
      <c r="I50" s="97">
        <f t="shared" si="2"/>
        <v>0</v>
      </c>
      <c r="J50" s="98">
        <v>0</v>
      </c>
      <c r="K50" s="98">
        <v>0</v>
      </c>
      <c r="L50" s="98">
        <v>0</v>
      </c>
      <c r="M50" s="98">
        <v>0</v>
      </c>
      <c r="N50" s="98">
        <v>0</v>
      </c>
      <c r="O50" s="98">
        <v>0</v>
      </c>
      <c r="P50" s="98">
        <v>0</v>
      </c>
      <c r="Q50" s="98">
        <v>0</v>
      </c>
      <c r="R50" s="98">
        <v>0</v>
      </c>
      <c r="S50" s="98">
        <v>0</v>
      </c>
      <c r="T50" s="98">
        <v>0</v>
      </c>
      <c r="U50" s="98">
        <v>0</v>
      </c>
      <c r="V50" s="98">
        <v>0</v>
      </c>
      <c r="W50" s="98">
        <v>0</v>
      </c>
      <c r="X50" s="98">
        <v>0</v>
      </c>
      <c r="Y50" s="98">
        <v>0</v>
      </c>
      <c r="Z50" s="160"/>
      <c r="AA50" s="160"/>
      <c r="AB50" s="160"/>
      <c r="AC50" s="160"/>
      <c r="AD50" s="160"/>
      <c r="AE50" s="160"/>
      <c r="AF50" s="160"/>
      <c r="AG50" s="160"/>
      <c r="AH50" s="160"/>
      <c r="AI50" s="120"/>
      <c r="AJ50" s="120"/>
      <c r="AK50" s="120"/>
      <c r="AL50" s="120"/>
      <c r="AM50" s="120"/>
      <c r="AN50" s="120"/>
      <c r="AO50" s="120"/>
      <c r="AP50" s="120"/>
      <c r="AQ50" s="120"/>
      <c r="AR50" s="120"/>
      <c r="AS50" s="120"/>
      <c r="AT50" s="120"/>
      <c r="AU50" s="120"/>
      <c r="AV50" s="120"/>
      <c r="AW50" s="120"/>
      <c r="AX50" s="120"/>
      <c r="AY50" s="120"/>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row>
    <row r="51" spans="1:128" s="94" customFormat="1" ht="14.25" x14ac:dyDescent="0.2">
      <c r="A51" s="99"/>
      <c r="B51" s="871" t="s">
        <v>166</v>
      </c>
      <c r="C51" s="872"/>
      <c r="D51" s="872"/>
      <c r="E51" s="872"/>
      <c r="F51" s="872"/>
      <c r="G51" s="873"/>
      <c r="H51" s="330"/>
      <c r="I51" s="97">
        <f t="shared" si="2"/>
        <v>0</v>
      </c>
      <c r="J51" s="98">
        <v>0</v>
      </c>
      <c r="K51" s="98">
        <v>0</v>
      </c>
      <c r="L51" s="98">
        <v>0</v>
      </c>
      <c r="M51" s="98">
        <v>0</v>
      </c>
      <c r="N51" s="98">
        <v>0</v>
      </c>
      <c r="O51" s="98">
        <v>0</v>
      </c>
      <c r="P51" s="98">
        <v>0</v>
      </c>
      <c r="Q51" s="98">
        <v>0</v>
      </c>
      <c r="R51" s="98">
        <v>0</v>
      </c>
      <c r="S51" s="98">
        <v>0</v>
      </c>
      <c r="T51" s="98">
        <v>0</v>
      </c>
      <c r="U51" s="98">
        <v>0</v>
      </c>
      <c r="V51" s="98">
        <v>0</v>
      </c>
      <c r="W51" s="98">
        <v>0</v>
      </c>
      <c r="X51" s="98">
        <v>0</v>
      </c>
      <c r="Y51" s="98">
        <v>0</v>
      </c>
      <c r="Z51" s="160"/>
      <c r="AA51" s="160"/>
      <c r="AB51" s="160"/>
      <c r="AC51" s="160"/>
      <c r="AD51" s="160"/>
      <c r="AE51" s="160"/>
      <c r="AF51" s="160"/>
      <c r="AG51" s="160"/>
      <c r="AH51" s="160"/>
      <c r="AI51" s="120"/>
      <c r="AJ51" s="120"/>
      <c r="AK51" s="120"/>
      <c r="AL51" s="120"/>
      <c r="AM51" s="120"/>
      <c r="AN51" s="120"/>
      <c r="AO51" s="120"/>
      <c r="AP51" s="120"/>
      <c r="AQ51" s="120"/>
      <c r="AR51" s="120"/>
      <c r="AS51" s="120"/>
      <c r="AT51" s="120"/>
      <c r="AU51" s="120"/>
      <c r="AV51" s="120"/>
      <c r="AW51" s="120"/>
      <c r="AX51" s="120"/>
      <c r="AY51" s="120"/>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row>
    <row r="52" spans="1:128" s="94" customFormat="1" ht="13.15" customHeight="1" x14ac:dyDescent="0.2">
      <c r="A52" s="99"/>
      <c r="B52" s="871" t="s">
        <v>166</v>
      </c>
      <c r="C52" s="872"/>
      <c r="D52" s="872"/>
      <c r="E52" s="872"/>
      <c r="F52" s="872"/>
      <c r="G52" s="873"/>
      <c r="H52" s="330"/>
      <c r="I52" s="97">
        <f t="shared" si="2"/>
        <v>0</v>
      </c>
      <c r="J52" s="98">
        <v>0</v>
      </c>
      <c r="K52" s="98">
        <v>0</v>
      </c>
      <c r="L52" s="98">
        <v>0</v>
      </c>
      <c r="M52" s="98">
        <v>0</v>
      </c>
      <c r="N52" s="98">
        <v>0</v>
      </c>
      <c r="O52" s="98">
        <v>0</v>
      </c>
      <c r="P52" s="98">
        <v>0</v>
      </c>
      <c r="Q52" s="98">
        <v>0</v>
      </c>
      <c r="R52" s="98">
        <v>0</v>
      </c>
      <c r="S52" s="98">
        <v>0</v>
      </c>
      <c r="T52" s="98">
        <v>0</v>
      </c>
      <c r="U52" s="98">
        <v>0</v>
      </c>
      <c r="V52" s="98">
        <v>0</v>
      </c>
      <c r="W52" s="98">
        <v>0</v>
      </c>
      <c r="X52" s="98">
        <v>0</v>
      </c>
      <c r="Y52" s="98">
        <v>0</v>
      </c>
      <c r="Z52" s="160"/>
      <c r="AA52" s="160"/>
      <c r="AB52" s="160"/>
      <c r="AC52" s="160"/>
      <c r="AD52" s="160"/>
      <c r="AE52" s="160"/>
      <c r="AF52" s="160"/>
      <c r="AG52" s="160"/>
      <c r="AH52" s="160"/>
      <c r="AI52" s="120"/>
      <c r="AJ52" s="120"/>
      <c r="AK52" s="120"/>
      <c r="AL52" s="120"/>
      <c r="AM52" s="120"/>
      <c r="AN52" s="120"/>
      <c r="AO52" s="120"/>
      <c r="AP52" s="120"/>
      <c r="AQ52" s="120"/>
      <c r="AR52" s="120"/>
      <c r="AS52" s="120"/>
      <c r="AT52" s="120"/>
      <c r="AU52" s="120"/>
      <c r="AV52" s="120"/>
      <c r="AW52" s="120"/>
      <c r="AX52" s="120"/>
      <c r="AY52" s="120"/>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row>
    <row r="53" spans="1:128" s="29" customFormat="1" ht="30" customHeight="1" x14ac:dyDescent="0.2">
      <c r="A53" s="1025" t="s">
        <v>325</v>
      </c>
      <c r="B53" s="1024"/>
      <c r="C53" s="1024"/>
      <c r="D53" s="1024"/>
      <c r="E53" s="1024"/>
      <c r="F53" s="1024"/>
      <c r="G53" s="1024"/>
      <c r="H53" s="1024"/>
      <c r="I53" s="28">
        <f>SUM(I13:I52)</f>
        <v>0</v>
      </c>
      <c r="J53" s="28">
        <f t="shared" ref="J53:R53" si="3">SUM(J13:J52)</f>
        <v>0</v>
      </c>
      <c r="K53" s="28">
        <f t="shared" si="3"/>
        <v>0</v>
      </c>
      <c r="L53" s="28">
        <f t="shared" si="3"/>
        <v>0</v>
      </c>
      <c r="M53" s="28">
        <f>SUM(M13:M52)</f>
        <v>0</v>
      </c>
      <c r="N53" s="28">
        <f>SUM(N13:N52)</f>
        <v>0</v>
      </c>
      <c r="O53" s="28">
        <f t="shared" si="3"/>
        <v>0</v>
      </c>
      <c r="P53" s="28">
        <f t="shared" si="3"/>
        <v>0</v>
      </c>
      <c r="Q53" s="28">
        <f t="shared" si="3"/>
        <v>0</v>
      </c>
      <c r="R53" s="28">
        <f t="shared" si="3"/>
        <v>0</v>
      </c>
      <c r="S53" s="28">
        <f t="shared" ref="S53:Y53" si="4">SUM(S13:S52)</f>
        <v>0</v>
      </c>
      <c r="T53" s="28">
        <f t="shared" si="4"/>
        <v>0</v>
      </c>
      <c r="U53" s="28">
        <f t="shared" si="4"/>
        <v>0</v>
      </c>
      <c r="V53" s="28">
        <f t="shared" si="4"/>
        <v>0</v>
      </c>
      <c r="W53" s="28">
        <f t="shared" si="4"/>
        <v>0</v>
      </c>
      <c r="X53" s="28">
        <f t="shared" si="4"/>
        <v>0</v>
      </c>
      <c r="Y53" s="28">
        <f t="shared" si="4"/>
        <v>0</v>
      </c>
      <c r="Z53" s="160"/>
      <c r="AA53" s="160"/>
      <c r="AB53" s="160"/>
      <c r="AC53" s="160"/>
      <c r="AD53" s="160"/>
      <c r="AE53" s="160"/>
      <c r="AF53" s="160"/>
      <c r="AG53" s="160"/>
      <c r="AH53" s="160"/>
      <c r="AI53" s="120"/>
      <c r="AJ53" s="120"/>
      <c r="AK53" s="120"/>
      <c r="AL53" s="120"/>
      <c r="AM53" s="120"/>
      <c r="AN53" s="120"/>
      <c r="AO53" s="120"/>
      <c r="AP53" s="120"/>
      <c r="AQ53" s="120"/>
      <c r="AR53" s="120"/>
      <c r="AS53" s="120"/>
      <c r="AT53" s="120"/>
      <c r="AU53" s="120"/>
      <c r="AV53" s="120"/>
      <c r="AW53" s="120"/>
      <c r="AX53" s="120"/>
      <c r="AY53" s="120"/>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row>
    <row r="54" spans="1:128" s="94" customFormat="1" ht="15" customHeight="1" x14ac:dyDescent="0.2">
      <c r="A54" s="1024" t="s">
        <v>324</v>
      </c>
      <c r="B54" s="888"/>
      <c r="C54" s="888"/>
      <c r="D54" s="888"/>
      <c r="E54" s="888"/>
      <c r="F54" s="888"/>
      <c r="G54" s="888"/>
      <c r="H54" s="888"/>
      <c r="I54" s="100"/>
      <c r="J54" s="90"/>
      <c r="K54" s="90"/>
      <c r="L54" s="90"/>
      <c r="M54" s="90"/>
      <c r="N54" s="90"/>
      <c r="O54" s="90"/>
      <c r="P54" s="90"/>
      <c r="Q54" s="90"/>
      <c r="R54" s="90"/>
      <c r="S54" s="90"/>
      <c r="T54" s="90"/>
      <c r="U54" s="90"/>
      <c r="V54" s="90"/>
      <c r="W54" s="90"/>
      <c r="X54" s="90"/>
      <c r="Y54" s="90"/>
      <c r="Z54" s="160"/>
      <c r="AA54" s="160"/>
      <c r="AB54" s="160"/>
      <c r="AC54" s="160"/>
      <c r="AD54" s="160"/>
      <c r="AE54" s="160"/>
      <c r="AF54" s="160"/>
      <c r="AG54" s="160"/>
      <c r="AH54" s="160"/>
      <c r="AI54" s="120"/>
      <c r="AJ54" s="120"/>
      <c r="AK54" s="120"/>
      <c r="AL54" s="120"/>
      <c r="AM54" s="120"/>
      <c r="AN54" s="120"/>
      <c r="AO54" s="120"/>
      <c r="AP54" s="120"/>
      <c r="AQ54" s="120"/>
      <c r="AR54" s="120"/>
      <c r="AS54" s="120"/>
      <c r="AT54" s="120"/>
      <c r="AU54" s="120"/>
      <c r="AV54" s="120"/>
      <c r="AW54" s="120"/>
      <c r="AX54" s="120"/>
      <c r="AY54" s="120"/>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row>
    <row r="55" spans="1:128" s="94" customFormat="1" ht="15" x14ac:dyDescent="0.2">
      <c r="A55" s="1024" t="s">
        <v>186</v>
      </c>
      <c r="B55" s="1024"/>
      <c r="C55" s="1024"/>
      <c r="D55" s="1024"/>
      <c r="E55" s="1024"/>
      <c r="F55" s="1024"/>
      <c r="G55" s="1024"/>
      <c r="H55" s="1024"/>
      <c r="I55" s="30">
        <f t="shared" ref="I55:R55" si="5">SUM(I13:I21)</f>
        <v>0</v>
      </c>
      <c r="J55" s="30">
        <f t="shared" si="5"/>
        <v>0</v>
      </c>
      <c r="K55" s="30">
        <f t="shared" si="5"/>
        <v>0</v>
      </c>
      <c r="L55" s="30">
        <f t="shared" si="5"/>
        <v>0</v>
      </c>
      <c r="M55" s="30">
        <f>SUM(M13:M21)</f>
        <v>0</v>
      </c>
      <c r="N55" s="30">
        <f>SUM(N13:N21)</f>
        <v>0</v>
      </c>
      <c r="O55" s="30">
        <f t="shared" si="5"/>
        <v>0</v>
      </c>
      <c r="P55" s="30">
        <f t="shared" si="5"/>
        <v>0</v>
      </c>
      <c r="Q55" s="30">
        <f t="shared" si="5"/>
        <v>0</v>
      </c>
      <c r="R55" s="30">
        <f t="shared" si="5"/>
        <v>0</v>
      </c>
      <c r="S55" s="30">
        <f t="shared" ref="S55:Y55" si="6">SUM(S13:S21)</f>
        <v>0</v>
      </c>
      <c r="T55" s="30">
        <f t="shared" si="6"/>
        <v>0</v>
      </c>
      <c r="U55" s="30">
        <f t="shared" si="6"/>
        <v>0</v>
      </c>
      <c r="V55" s="30">
        <f t="shared" si="6"/>
        <v>0</v>
      </c>
      <c r="W55" s="30">
        <f t="shared" si="6"/>
        <v>0</v>
      </c>
      <c r="X55" s="30">
        <f t="shared" si="6"/>
        <v>0</v>
      </c>
      <c r="Y55" s="30">
        <f t="shared" si="6"/>
        <v>0</v>
      </c>
      <c r="Z55" s="160"/>
      <c r="AA55" s="160"/>
      <c r="AB55" s="160"/>
      <c r="AC55" s="160"/>
      <c r="AD55" s="160"/>
      <c r="AE55" s="160"/>
      <c r="AF55" s="160"/>
      <c r="AG55" s="160"/>
      <c r="AH55" s="160"/>
      <c r="AI55" s="120"/>
      <c r="AJ55" s="120"/>
      <c r="AK55" s="120"/>
      <c r="AL55" s="120"/>
      <c r="AM55" s="120"/>
      <c r="AN55" s="120"/>
      <c r="AO55" s="120"/>
      <c r="AP55" s="120"/>
      <c r="AQ55" s="120"/>
      <c r="AR55" s="120"/>
      <c r="AS55" s="120"/>
      <c r="AT55" s="120"/>
      <c r="AU55" s="120"/>
      <c r="AV55" s="120"/>
      <c r="AW55" s="120"/>
      <c r="AX55" s="120"/>
      <c r="AY55" s="120"/>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row>
    <row r="56" spans="1:128" s="94" customFormat="1" ht="9.75" customHeight="1" x14ac:dyDescent="0.2">
      <c r="A56" s="103"/>
      <c r="B56" s="1026"/>
      <c r="C56" s="1026"/>
      <c r="D56" s="1026"/>
      <c r="E56" s="1026"/>
      <c r="F56" s="1026"/>
      <c r="G56" s="1026"/>
      <c r="H56" s="1026"/>
      <c r="I56" s="96">
        <v>0</v>
      </c>
      <c r="J56" s="96"/>
      <c r="K56" s="96"/>
      <c r="L56" s="96"/>
      <c r="M56" s="96"/>
      <c r="N56" s="96"/>
      <c r="O56" s="96"/>
      <c r="P56" s="96"/>
      <c r="Q56" s="96"/>
      <c r="R56" s="96"/>
      <c r="S56" s="96"/>
      <c r="T56" s="96"/>
      <c r="U56" s="96"/>
      <c r="V56" s="96"/>
      <c r="W56" s="96"/>
      <c r="X56" s="96"/>
      <c r="Y56" s="96"/>
      <c r="Z56" s="160"/>
      <c r="AA56" s="160"/>
      <c r="AB56" s="160"/>
      <c r="AC56" s="160"/>
      <c r="AD56" s="160"/>
      <c r="AE56" s="160"/>
      <c r="AF56" s="160"/>
      <c r="AG56" s="160"/>
      <c r="AH56" s="160"/>
      <c r="AI56" s="120"/>
      <c r="AJ56" s="120"/>
      <c r="AK56" s="120"/>
      <c r="AL56" s="120"/>
      <c r="AM56" s="120"/>
      <c r="AN56" s="120"/>
      <c r="AO56" s="120"/>
      <c r="AP56" s="120"/>
      <c r="AQ56" s="120"/>
      <c r="AR56" s="120"/>
      <c r="AS56" s="120"/>
      <c r="AT56" s="120"/>
      <c r="AU56" s="120"/>
      <c r="AV56" s="120"/>
      <c r="AW56" s="120"/>
      <c r="AX56" s="120"/>
      <c r="AY56" s="120"/>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row>
    <row r="57" spans="1:128" s="29" customFormat="1" ht="13.15" customHeight="1" x14ac:dyDescent="0.2">
      <c r="A57" s="1024" t="s">
        <v>187</v>
      </c>
      <c r="B57" s="888"/>
      <c r="C57" s="888"/>
      <c r="D57" s="888"/>
      <c r="E57" s="888"/>
      <c r="F57" s="888"/>
      <c r="G57" s="888"/>
      <c r="H57" s="888"/>
      <c r="I57" s="30">
        <f t="shared" ref="I57:P57" si="7">SUM(I23:I40,I43:I52)</f>
        <v>0</v>
      </c>
      <c r="J57" s="30">
        <f t="shared" si="7"/>
        <v>0</v>
      </c>
      <c r="K57" s="30">
        <f t="shared" si="7"/>
        <v>0</v>
      </c>
      <c r="L57" s="30">
        <f t="shared" si="7"/>
        <v>0</v>
      </c>
      <c r="M57" s="30">
        <f>SUM(M23:M40,M43:M52)</f>
        <v>0</v>
      </c>
      <c r="N57" s="30">
        <f>SUM(N23:N40,N43:N52)</f>
        <v>0</v>
      </c>
      <c r="O57" s="30">
        <f t="shared" si="7"/>
        <v>0</v>
      </c>
      <c r="P57" s="30">
        <f t="shared" si="7"/>
        <v>0</v>
      </c>
      <c r="Q57" s="30">
        <f t="shared" ref="Q57:Y57" si="8">SUM(Q23:Q40,Q43:Q52)</f>
        <v>0</v>
      </c>
      <c r="R57" s="30">
        <f t="shared" si="8"/>
        <v>0</v>
      </c>
      <c r="S57" s="30">
        <f t="shared" si="8"/>
        <v>0</v>
      </c>
      <c r="T57" s="30">
        <f t="shared" si="8"/>
        <v>0</v>
      </c>
      <c r="U57" s="30">
        <f t="shared" si="8"/>
        <v>0</v>
      </c>
      <c r="V57" s="30">
        <f t="shared" si="8"/>
        <v>0</v>
      </c>
      <c r="W57" s="30">
        <f t="shared" si="8"/>
        <v>0</v>
      </c>
      <c r="X57" s="30">
        <f t="shared" si="8"/>
        <v>0</v>
      </c>
      <c r="Y57" s="30">
        <f t="shared" si="8"/>
        <v>0</v>
      </c>
      <c r="Z57" s="160"/>
      <c r="AA57" s="160"/>
      <c r="AB57" s="160"/>
      <c r="AC57" s="160"/>
      <c r="AD57" s="160"/>
      <c r="AE57" s="160"/>
      <c r="AF57" s="160"/>
      <c r="AG57" s="160"/>
      <c r="AH57" s="160"/>
      <c r="AI57" s="120"/>
      <c r="AJ57" s="120"/>
      <c r="AK57" s="120"/>
      <c r="AL57" s="120"/>
      <c r="AM57" s="120"/>
      <c r="AN57" s="120"/>
      <c r="AO57" s="120"/>
      <c r="AP57" s="120"/>
      <c r="AQ57" s="120"/>
      <c r="AR57" s="120"/>
      <c r="AS57" s="120"/>
      <c r="AT57" s="120"/>
      <c r="AU57" s="120"/>
      <c r="AV57" s="120"/>
      <c r="AW57" s="120"/>
      <c r="AX57" s="120"/>
      <c r="AY57" s="120"/>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row>
    <row r="58" spans="1:128" s="29" customFormat="1" ht="15" x14ac:dyDescent="0.2">
      <c r="A58" s="451"/>
      <c r="B58" s="888" t="s">
        <v>175</v>
      </c>
      <c r="C58" s="888"/>
      <c r="D58" s="888"/>
      <c r="E58" s="888"/>
      <c r="F58" s="888"/>
      <c r="G58" s="888"/>
      <c r="H58" s="888"/>
      <c r="I58" s="97">
        <f t="shared" ref="I58:R58" si="9">(I57)*(I6)</f>
        <v>0</v>
      </c>
      <c r="J58" s="97">
        <f t="shared" si="9"/>
        <v>0</v>
      </c>
      <c r="K58" s="97">
        <f t="shared" si="9"/>
        <v>0</v>
      </c>
      <c r="L58" s="97">
        <f t="shared" si="9"/>
        <v>0</v>
      </c>
      <c r="M58" s="97">
        <f>(M57)*(M6)</f>
        <v>0</v>
      </c>
      <c r="N58" s="97">
        <f>(N57)*(N6)</f>
        <v>0</v>
      </c>
      <c r="O58" s="97">
        <f t="shared" si="9"/>
        <v>0</v>
      </c>
      <c r="P58" s="97">
        <f t="shared" si="9"/>
        <v>0</v>
      </c>
      <c r="Q58" s="97">
        <f t="shared" si="9"/>
        <v>0</v>
      </c>
      <c r="R58" s="97">
        <f t="shared" si="9"/>
        <v>0</v>
      </c>
      <c r="S58" s="97">
        <f t="shared" ref="S58:Y58" si="10">(S57)*(S6)</f>
        <v>0</v>
      </c>
      <c r="T58" s="97">
        <f t="shared" si="10"/>
        <v>0</v>
      </c>
      <c r="U58" s="97">
        <f t="shared" si="10"/>
        <v>0</v>
      </c>
      <c r="V58" s="97">
        <f t="shared" si="10"/>
        <v>0</v>
      </c>
      <c r="W58" s="97">
        <f t="shared" si="10"/>
        <v>0</v>
      </c>
      <c r="X58" s="97">
        <f t="shared" si="10"/>
        <v>0</v>
      </c>
      <c r="Y58" s="97">
        <f t="shared" si="10"/>
        <v>0</v>
      </c>
      <c r="Z58" s="160"/>
      <c r="AA58" s="160"/>
      <c r="AB58" s="160"/>
      <c r="AC58" s="160"/>
      <c r="AD58" s="160"/>
      <c r="AE58" s="160"/>
      <c r="AF58" s="160"/>
      <c r="AG58" s="160"/>
      <c r="AH58" s="160"/>
      <c r="AI58" s="120"/>
      <c r="AJ58" s="120"/>
      <c r="AK58" s="120"/>
      <c r="AL58" s="120"/>
      <c r="AM58" s="120"/>
      <c r="AN58" s="120"/>
      <c r="AO58" s="120"/>
      <c r="AP58" s="120"/>
      <c r="AQ58" s="120"/>
      <c r="AR58" s="120"/>
      <c r="AS58" s="120"/>
      <c r="AT58" s="120"/>
      <c r="AU58" s="120"/>
      <c r="AV58" s="120"/>
      <c r="AW58" s="120"/>
      <c r="AX58" s="120"/>
      <c r="AY58" s="120"/>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row>
    <row r="59" spans="1:128" s="94" customFormat="1" ht="4.9000000000000004" customHeight="1" x14ac:dyDescent="0.2">
      <c r="A59" s="1019" t="s">
        <v>160</v>
      </c>
      <c r="B59" s="1020"/>
      <c r="C59" s="1020"/>
      <c r="D59" s="1020"/>
      <c r="E59" s="1020"/>
      <c r="F59" s="1020"/>
      <c r="G59" s="1020"/>
      <c r="H59" s="1020"/>
      <c r="I59" s="100" t="s">
        <v>160</v>
      </c>
      <c r="J59" s="100" t="s">
        <v>160</v>
      </c>
      <c r="K59" s="100" t="s">
        <v>160</v>
      </c>
      <c r="L59" s="100" t="s">
        <v>160</v>
      </c>
      <c r="M59" s="100" t="s">
        <v>160</v>
      </c>
      <c r="N59" s="100" t="s">
        <v>160</v>
      </c>
      <c r="O59" s="100" t="s">
        <v>160</v>
      </c>
      <c r="P59" s="100" t="s">
        <v>160</v>
      </c>
      <c r="Q59" s="100" t="s">
        <v>160</v>
      </c>
      <c r="R59" s="100" t="s">
        <v>160</v>
      </c>
      <c r="S59" s="100" t="s">
        <v>160</v>
      </c>
      <c r="T59" s="100" t="s">
        <v>160</v>
      </c>
      <c r="U59" s="100" t="s">
        <v>160</v>
      </c>
      <c r="V59" s="100" t="s">
        <v>160</v>
      </c>
      <c r="W59" s="100" t="s">
        <v>160</v>
      </c>
      <c r="X59" s="100" t="s">
        <v>160</v>
      </c>
      <c r="Y59" s="100" t="s">
        <v>160</v>
      </c>
      <c r="Z59" s="160"/>
      <c r="AA59" s="160"/>
      <c r="AB59" s="160"/>
      <c r="AC59" s="160"/>
      <c r="AD59" s="160"/>
      <c r="AE59" s="160"/>
      <c r="AF59" s="160"/>
      <c r="AG59" s="160"/>
      <c r="AH59" s="160"/>
      <c r="AI59" s="120"/>
      <c r="AJ59" s="120"/>
      <c r="AK59" s="120"/>
      <c r="AL59" s="120"/>
      <c r="AM59" s="120"/>
      <c r="AN59" s="120"/>
      <c r="AO59" s="120"/>
      <c r="AP59" s="120"/>
      <c r="AQ59" s="120"/>
      <c r="AR59" s="120"/>
      <c r="AS59" s="120"/>
      <c r="AT59" s="120"/>
      <c r="AU59" s="120"/>
      <c r="AV59" s="120"/>
      <c r="AW59" s="120"/>
      <c r="AX59" s="120"/>
      <c r="AY59" s="120"/>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row>
    <row r="60" spans="1:128" s="94" customFormat="1" ht="4.9000000000000004" customHeight="1" x14ac:dyDescent="0.2">
      <c r="A60" s="1021" t="s">
        <v>160</v>
      </c>
      <c r="B60" s="1022"/>
      <c r="C60" s="1022"/>
      <c r="D60" s="1022"/>
      <c r="E60" s="1022"/>
      <c r="F60" s="1022"/>
      <c r="G60" s="1022"/>
      <c r="H60" s="1023"/>
      <c r="I60" s="101" t="s">
        <v>160</v>
      </c>
      <c r="J60" s="101" t="s">
        <v>160</v>
      </c>
      <c r="K60" s="101" t="s">
        <v>160</v>
      </c>
      <c r="L60" s="101" t="s">
        <v>160</v>
      </c>
      <c r="M60" s="101" t="s">
        <v>160</v>
      </c>
      <c r="N60" s="101" t="s">
        <v>160</v>
      </c>
      <c r="O60" s="101" t="s">
        <v>160</v>
      </c>
      <c r="P60" s="101" t="s">
        <v>160</v>
      </c>
      <c r="Q60" s="101" t="s">
        <v>160</v>
      </c>
      <c r="R60" s="101" t="s">
        <v>160</v>
      </c>
      <c r="S60" s="101" t="s">
        <v>160</v>
      </c>
      <c r="T60" s="101" t="s">
        <v>160</v>
      </c>
      <c r="U60" s="101" t="s">
        <v>160</v>
      </c>
      <c r="V60" s="101" t="s">
        <v>160</v>
      </c>
      <c r="W60" s="101" t="s">
        <v>160</v>
      </c>
      <c r="X60" s="101" t="s">
        <v>160</v>
      </c>
      <c r="Y60" s="101" t="s">
        <v>160</v>
      </c>
      <c r="Z60" s="160"/>
      <c r="AA60" s="160"/>
      <c r="AB60" s="160"/>
      <c r="AC60" s="160"/>
      <c r="AD60" s="160"/>
      <c r="AE60" s="160"/>
      <c r="AF60" s="160"/>
      <c r="AG60" s="160"/>
      <c r="AH60" s="160"/>
      <c r="AI60" s="120"/>
      <c r="AJ60" s="120"/>
      <c r="AK60" s="120"/>
      <c r="AL60" s="120"/>
      <c r="AM60" s="120"/>
      <c r="AN60" s="120"/>
      <c r="AO60" s="120"/>
      <c r="AP60" s="120"/>
      <c r="AQ60" s="120"/>
      <c r="AR60" s="120"/>
      <c r="AS60" s="120"/>
      <c r="AT60" s="120"/>
      <c r="AU60" s="120"/>
      <c r="AV60" s="120"/>
      <c r="AW60" s="120"/>
      <c r="AX60" s="120"/>
      <c r="AY60" s="120"/>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row>
    <row r="61" spans="1:128" s="29" customFormat="1" ht="30" customHeight="1" thickBot="1" x14ac:dyDescent="0.25">
      <c r="A61" s="1024" t="s">
        <v>176</v>
      </c>
      <c r="B61" s="1024"/>
      <c r="C61" s="1024"/>
      <c r="D61" s="1024"/>
      <c r="E61" s="1024"/>
      <c r="F61" s="1024"/>
      <c r="G61" s="1024"/>
      <c r="H61" s="1024"/>
      <c r="I61" s="28">
        <f t="shared" ref="I61:R61" si="11">SUM(I55:I58)</f>
        <v>0</v>
      </c>
      <c r="J61" s="28">
        <f t="shared" si="11"/>
        <v>0</v>
      </c>
      <c r="K61" s="28">
        <f t="shared" si="11"/>
        <v>0</v>
      </c>
      <c r="L61" s="28">
        <f t="shared" si="11"/>
        <v>0</v>
      </c>
      <c r="M61" s="28">
        <f>SUM(M55:M58)</f>
        <v>0</v>
      </c>
      <c r="N61" s="28">
        <f>SUM(N55:N58)</f>
        <v>0</v>
      </c>
      <c r="O61" s="28">
        <f t="shared" si="11"/>
        <v>0</v>
      </c>
      <c r="P61" s="28">
        <f t="shared" si="11"/>
        <v>0</v>
      </c>
      <c r="Q61" s="28">
        <f t="shared" si="11"/>
        <v>0</v>
      </c>
      <c r="R61" s="28">
        <f t="shared" si="11"/>
        <v>0</v>
      </c>
      <c r="S61" s="28">
        <f t="shared" ref="S61:Y61" si="12">SUM(S55:S58)</f>
        <v>0</v>
      </c>
      <c r="T61" s="28">
        <f t="shared" si="12"/>
        <v>0</v>
      </c>
      <c r="U61" s="28">
        <f t="shared" si="12"/>
        <v>0</v>
      </c>
      <c r="V61" s="28">
        <f t="shared" si="12"/>
        <v>0</v>
      </c>
      <c r="W61" s="28">
        <f t="shared" si="12"/>
        <v>0</v>
      </c>
      <c r="X61" s="28">
        <f t="shared" si="12"/>
        <v>0</v>
      </c>
      <c r="Y61" s="28">
        <f t="shared" si="12"/>
        <v>0</v>
      </c>
      <c r="Z61" s="160"/>
      <c r="AA61" s="160"/>
      <c r="AB61" s="160"/>
      <c r="AC61" s="160"/>
      <c r="AD61" s="160"/>
      <c r="AE61" s="160"/>
      <c r="AF61" s="160"/>
      <c r="AG61" s="160"/>
      <c r="AH61" s="160"/>
      <c r="AI61" s="120"/>
      <c r="AJ61" s="120"/>
      <c r="AK61" s="120"/>
      <c r="AL61" s="120"/>
      <c r="AM61" s="120"/>
      <c r="AN61" s="120"/>
      <c r="AO61" s="120"/>
      <c r="AP61" s="120"/>
      <c r="AQ61" s="120"/>
      <c r="AR61" s="120"/>
      <c r="AS61" s="120"/>
      <c r="AT61" s="120"/>
      <c r="AU61" s="120"/>
      <c r="AV61" s="120"/>
      <c r="AW61" s="120"/>
      <c r="AX61" s="120"/>
      <c r="AY61" s="120"/>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row>
    <row r="62" spans="1:128" s="444" customFormat="1" x14ac:dyDescent="0.2">
      <c r="A62" s="146" t="s">
        <v>82</v>
      </c>
      <c r="B62" s="158"/>
      <c r="C62" s="158"/>
      <c r="D62" s="147"/>
      <c r="E62" s="19" t="s">
        <v>83</v>
      </c>
      <c r="I62" s="18">
        <v>1</v>
      </c>
      <c r="J62" s="159"/>
      <c r="K62" s="159"/>
      <c r="L62" s="159"/>
      <c r="M62" s="159"/>
      <c r="N62" s="159"/>
      <c r="O62" s="159"/>
      <c r="P62" s="159"/>
      <c r="Q62" s="159"/>
      <c r="R62" s="159"/>
      <c r="S62" s="159"/>
      <c r="T62" s="159"/>
      <c r="U62" s="159"/>
      <c r="V62" s="159"/>
      <c r="W62" s="159"/>
      <c r="X62" s="159"/>
      <c r="Y62" s="159"/>
      <c r="Z62" s="160"/>
      <c r="AA62" s="160"/>
      <c r="AB62" s="160"/>
      <c r="AC62" s="160"/>
      <c r="AD62" s="160"/>
      <c r="AE62" s="160"/>
      <c r="AF62" s="160"/>
      <c r="AG62" s="160"/>
      <c r="AH62" s="160"/>
      <c r="AI62" s="198"/>
      <c r="AJ62" s="198"/>
      <c r="AK62" s="198"/>
      <c r="AL62" s="198"/>
      <c r="AM62" s="198"/>
      <c r="AN62" s="198"/>
      <c r="AO62" s="198"/>
      <c r="AP62" s="198"/>
      <c r="AQ62" s="198"/>
      <c r="AR62" s="198"/>
      <c r="AS62" s="198"/>
      <c r="AT62" s="198"/>
      <c r="AU62" s="198"/>
      <c r="AV62" s="198"/>
      <c r="AW62" s="198"/>
      <c r="AX62" s="198"/>
      <c r="AY62" s="198"/>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198"/>
      <c r="CH62" s="198"/>
      <c r="CI62" s="198"/>
      <c r="CJ62" s="198"/>
      <c r="CK62" s="198"/>
      <c r="CL62" s="198"/>
      <c r="CM62" s="198"/>
      <c r="CN62" s="198"/>
      <c r="CO62" s="198"/>
      <c r="CP62" s="198"/>
      <c r="CQ62" s="198"/>
      <c r="CR62" s="198"/>
      <c r="CS62" s="198"/>
      <c r="CT62" s="198"/>
      <c r="CU62" s="198"/>
      <c r="CV62" s="198"/>
      <c r="CW62" s="198"/>
      <c r="CX62" s="198"/>
      <c r="CY62" s="198"/>
      <c r="CZ62" s="198"/>
      <c r="DA62" s="198"/>
      <c r="DB62" s="198"/>
      <c r="DC62" s="198"/>
      <c r="DD62" s="198"/>
      <c r="DE62" s="198"/>
      <c r="DF62" s="198"/>
      <c r="DG62" s="198"/>
      <c r="DH62" s="198"/>
      <c r="DI62" s="198"/>
      <c r="DJ62" s="198"/>
      <c r="DK62" s="198"/>
      <c r="DL62" s="198"/>
      <c r="DM62" s="198"/>
      <c r="DN62" s="198"/>
      <c r="DO62" s="198"/>
      <c r="DP62" s="198"/>
      <c r="DQ62" s="198"/>
      <c r="DR62" s="198"/>
      <c r="DS62" s="198"/>
      <c r="DT62" s="198"/>
      <c r="DU62" s="198"/>
      <c r="DV62" s="198"/>
      <c r="DW62" s="198"/>
      <c r="DX62" s="198"/>
    </row>
    <row r="63" spans="1:128" s="444" customFormat="1" x14ac:dyDescent="0.2">
      <c r="F63" s="883"/>
      <c r="G63" s="883"/>
      <c r="H63" s="883"/>
      <c r="I63" s="18">
        <v>2</v>
      </c>
      <c r="J63" s="15"/>
      <c r="K63" s="15"/>
      <c r="L63" s="15"/>
      <c r="M63" s="15"/>
      <c r="N63" s="15"/>
      <c r="O63" s="15"/>
      <c r="P63" s="15"/>
      <c r="Q63" s="15"/>
      <c r="R63" s="15"/>
      <c r="S63" s="635"/>
      <c r="T63" s="635"/>
      <c r="U63" s="635"/>
      <c r="V63" s="635"/>
      <c r="W63" s="635"/>
      <c r="X63" s="635"/>
      <c r="Y63" s="635"/>
      <c r="Z63" s="160"/>
      <c r="AA63" s="160"/>
      <c r="AB63" s="160"/>
      <c r="AC63" s="160"/>
      <c r="AD63" s="160"/>
      <c r="AE63" s="160"/>
      <c r="AF63" s="160"/>
      <c r="AG63" s="160"/>
      <c r="AH63" s="160"/>
      <c r="AI63" s="198"/>
      <c r="AJ63" s="198"/>
      <c r="AK63" s="198"/>
      <c r="AL63" s="198"/>
      <c r="AM63" s="198"/>
      <c r="AN63" s="198"/>
      <c r="AO63" s="198"/>
      <c r="AP63" s="198"/>
      <c r="AQ63" s="198"/>
      <c r="AR63" s="198"/>
      <c r="AS63" s="198"/>
      <c r="AT63" s="198"/>
      <c r="AU63" s="198"/>
      <c r="AV63" s="198"/>
      <c r="AW63" s="198"/>
      <c r="AX63" s="198"/>
      <c r="AY63" s="198"/>
      <c r="AZ63" s="198"/>
      <c r="BA63" s="198"/>
      <c r="BB63" s="198"/>
      <c r="BC63" s="198"/>
      <c r="BD63" s="198"/>
      <c r="BE63" s="198"/>
      <c r="BF63" s="198"/>
      <c r="BG63" s="198"/>
      <c r="BH63" s="198"/>
      <c r="BI63" s="198"/>
      <c r="BJ63" s="198"/>
      <c r="BK63" s="198"/>
      <c r="BL63" s="198"/>
      <c r="BM63" s="198"/>
      <c r="BN63" s="198"/>
      <c r="BO63" s="198"/>
      <c r="BP63" s="198"/>
      <c r="BQ63" s="198"/>
      <c r="BR63" s="198"/>
      <c r="BS63" s="198"/>
      <c r="BT63" s="198"/>
      <c r="BU63" s="198"/>
      <c r="BV63" s="198"/>
      <c r="BW63" s="198"/>
      <c r="BX63" s="198"/>
      <c r="BY63" s="198"/>
      <c r="BZ63" s="198"/>
      <c r="CA63" s="198"/>
      <c r="CB63" s="198"/>
      <c r="CC63" s="198"/>
      <c r="CD63" s="198"/>
      <c r="CE63" s="198"/>
      <c r="CF63" s="198"/>
      <c r="CG63" s="198"/>
      <c r="CH63" s="198"/>
      <c r="CI63" s="198"/>
      <c r="CJ63" s="198"/>
      <c r="CK63" s="198"/>
      <c r="CL63" s="198"/>
      <c r="CM63" s="198"/>
      <c r="CN63" s="198"/>
      <c r="CO63" s="198"/>
      <c r="CP63" s="198"/>
      <c r="CQ63" s="198"/>
      <c r="CR63" s="198"/>
      <c r="CS63" s="198"/>
      <c r="CT63" s="198"/>
      <c r="CU63" s="198"/>
      <c r="CV63" s="198"/>
      <c r="CW63" s="198"/>
      <c r="CX63" s="198"/>
      <c r="CY63" s="198"/>
      <c r="CZ63" s="198"/>
      <c r="DA63" s="198"/>
      <c r="DB63" s="198"/>
      <c r="DC63" s="198"/>
      <c r="DD63" s="198"/>
      <c r="DE63" s="198"/>
      <c r="DF63" s="198"/>
      <c r="DG63" s="198"/>
      <c r="DH63" s="198"/>
      <c r="DI63" s="198"/>
      <c r="DJ63" s="198"/>
      <c r="DK63" s="198"/>
      <c r="DL63" s="198"/>
      <c r="DM63" s="198"/>
      <c r="DN63" s="198"/>
      <c r="DO63" s="198"/>
      <c r="DP63" s="198"/>
      <c r="DQ63" s="198"/>
      <c r="DR63" s="198"/>
      <c r="DS63" s="198"/>
      <c r="DT63" s="198"/>
      <c r="DU63" s="198"/>
      <c r="DV63" s="198"/>
      <c r="DW63" s="198"/>
      <c r="DX63" s="198"/>
    </row>
    <row r="64" spans="1:128" s="444" customFormat="1" x14ac:dyDescent="0.2">
      <c r="F64" s="883"/>
      <c r="G64" s="883"/>
      <c r="H64" s="883"/>
      <c r="I64" s="18">
        <v>3</v>
      </c>
      <c r="J64" s="15"/>
      <c r="K64" s="15"/>
      <c r="L64" s="15"/>
      <c r="M64" s="15"/>
      <c r="N64" s="15"/>
      <c r="O64" s="15"/>
      <c r="P64" s="15"/>
      <c r="Q64" s="15"/>
      <c r="R64" s="15"/>
      <c r="S64" s="635"/>
      <c r="T64" s="635"/>
      <c r="U64" s="635"/>
      <c r="V64" s="635"/>
      <c r="W64" s="635"/>
      <c r="X64" s="635"/>
      <c r="Y64" s="635"/>
      <c r="Z64" s="160"/>
      <c r="AA64" s="160"/>
      <c r="AB64" s="160"/>
      <c r="AC64" s="160"/>
      <c r="AD64" s="160"/>
      <c r="AE64" s="160"/>
      <c r="AF64" s="160"/>
      <c r="AG64" s="160"/>
      <c r="AH64" s="160"/>
      <c r="AI64" s="198"/>
      <c r="AJ64" s="198"/>
      <c r="AK64" s="198"/>
      <c r="AL64" s="198"/>
      <c r="AM64" s="198"/>
      <c r="AN64" s="198"/>
      <c r="AO64" s="198"/>
      <c r="AP64" s="198"/>
      <c r="AQ64" s="198"/>
      <c r="AR64" s="198"/>
      <c r="AS64" s="198"/>
      <c r="AT64" s="198"/>
      <c r="AU64" s="198"/>
      <c r="AV64" s="198"/>
      <c r="AW64" s="198"/>
      <c r="AX64" s="198"/>
      <c r="AY64" s="198"/>
      <c r="AZ64" s="198"/>
      <c r="BA64" s="198"/>
      <c r="BB64" s="198"/>
      <c r="BC64" s="198"/>
      <c r="BD64" s="198"/>
      <c r="BE64" s="198"/>
      <c r="BF64" s="198"/>
      <c r="BG64" s="198"/>
      <c r="BH64" s="198"/>
      <c r="BI64" s="198"/>
      <c r="BJ64" s="198"/>
      <c r="BK64" s="198"/>
      <c r="BL64" s="198"/>
      <c r="BM64" s="198"/>
      <c r="BN64" s="198"/>
      <c r="BO64" s="198"/>
      <c r="BP64" s="198"/>
      <c r="BQ64" s="198"/>
      <c r="BR64" s="198"/>
      <c r="BS64" s="198"/>
      <c r="BT64" s="198"/>
      <c r="BU64" s="198"/>
      <c r="BV64" s="198"/>
      <c r="BW64" s="198"/>
      <c r="BX64" s="198"/>
      <c r="BY64" s="198"/>
      <c r="BZ64" s="198"/>
      <c r="CA64" s="198"/>
      <c r="CB64" s="198"/>
      <c r="CC64" s="198"/>
      <c r="CD64" s="198"/>
      <c r="CE64" s="198"/>
      <c r="CF64" s="198"/>
      <c r="CG64" s="198"/>
      <c r="CH64" s="198"/>
      <c r="CI64" s="198"/>
      <c r="CJ64" s="198"/>
      <c r="CK64" s="198"/>
      <c r="CL64" s="198"/>
      <c r="CM64" s="198"/>
      <c r="CN64" s="198"/>
      <c r="CO64" s="198"/>
      <c r="CP64" s="198"/>
      <c r="CQ64" s="198"/>
      <c r="CR64" s="198"/>
      <c r="CS64" s="198"/>
      <c r="CT64" s="198"/>
      <c r="CU64" s="198"/>
      <c r="CV64" s="198"/>
      <c r="CW64" s="198"/>
      <c r="CX64" s="198"/>
      <c r="CY64" s="198"/>
      <c r="CZ64" s="198"/>
      <c r="DA64" s="198"/>
      <c r="DB64" s="198"/>
      <c r="DC64" s="198"/>
      <c r="DD64" s="198"/>
      <c r="DE64" s="198"/>
      <c r="DF64" s="198"/>
      <c r="DG64" s="198"/>
      <c r="DH64" s="198"/>
      <c r="DI64" s="198"/>
      <c r="DJ64" s="198"/>
      <c r="DK64" s="198"/>
      <c r="DL64" s="198"/>
      <c r="DM64" s="198"/>
      <c r="DN64" s="198"/>
      <c r="DO64" s="198"/>
      <c r="DP64" s="198"/>
      <c r="DQ64" s="198"/>
      <c r="DR64" s="198"/>
      <c r="DS64" s="198"/>
      <c r="DT64" s="198"/>
      <c r="DU64" s="198"/>
      <c r="DV64" s="198"/>
      <c r="DW64" s="198"/>
      <c r="DX64" s="198"/>
    </row>
    <row r="65" spans="8:41" s="160" customFormat="1" x14ac:dyDescent="0.2">
      <c r="S65" s="675"/>
      <c r="T65" s="675"/>
      <c r="U65" s="675"/>
      <c r="V65" s="675"/>
      <c r="W65" s="675"/>
      <c r="X65" s="675"/>
      <c r="Y65" s="675"/>
    </row>
    <row r="66" spans="8:41" s="160" customFormat="1" x14ac:dyDescent="0.2">
      <c r="S66" s="675"/>
      <c r="T66" s="675"/>
      <c r="U66" s="675"/>
      <c r="V66" s="675"/>
      <c r="W66" s="675"/>
      <c r="X66" s="675"/>
      <c r="Y66" s="675"/>
    </row>
    <row r="67" spans="8:41" s="160" customFormat="1" x14ac:dyDescent="0.2">
      <c r="S67" s="675"/>
      <c r="T67" s="675"/>
      <c r="U67" s="675"/>
      <c r="V67" s="675"/>
      <c r="W67" s="675"/>
      <c r="X67" s="675"/>
      <c r="Y67" s="675"/>
    </row>
    <row r="68" spans="8:41" s="160" customFormat="1" x14ac:dyDescent="0.2">
      <c r="S68" s="675"/>
      <c r="T68" s="675"/>
      <c r="U68" s="675"/>
      <c r="V68" s="675"/>
      <c r="W68" s="675"/>
      <c r="X68" s="675"/>
      <c r="Y68" s="675"/>
    </row>
    <row r="69" spans="8:41" s="160" customFormat="1" x14ac:dyDescent="0.2">
      <c r="S69" s="675"/>
      <c r="T69" s="675"/>
      <c r="U69" s="675"/>
      <c r="V69" s="675"/>
      <c r="W69" s="675"/>
      <c r="X69" s="675"/>
      <c r="Y69" s="675"/>
    </row>
    <row r="70" spans="8:41" s="160" customFormat="1" x14ac:dyDescent="0.2">
      <c r="S70" s="675"/>
      <c r="T70" s="675"/>
      <c r="U70" s="675"/>
      <c r="V70" s="675"/>
      <c r="W70" s="675"/>
      <c r="X70" s="675"/>
      <c r="Y70" s="675"/>
    </row>
    <row r="71" spans="8:41" s="160" customFormat="1" x14ac:dyDescent="0.2">
      <c r="S71" s="675"/>
      <c r="T71" s="675"/>
      <c r="U71" s="675"/>
      <c r="V71" s="675"/>
      <c r="W71" s="675"/>
      <c r="X71" s="675"/>
      <c r="Y71" s="675"/>
    </row>
    <row r="72" spans="8:41" s="160" customFormat="1" x14ac:dyDescent="0.2">
      <c r="S72" s="675"/>
      <c r="T72" s="675"/>
      <c r="U72" s="675"/>
      <c r="V72" s="675"/>
      <c r="W72" s="675"/>
      <c r="X72" s="675"/>
      <c r="Y72" s="675"/>
    </row>
    <row r="73" spans="8:41" customFormat="1" x14ac:dyDescent="0.2">
      <c r="H73" s="151" t="s">
        <v>127</v>
      </c>
      <c r="I73" s="154">
        <f>SUM('NASQAN Staffing'!G55:AL55)</f>
        <v>0</v>
      </c>
      <c r="S73" s="627"/>
      <c r="T73" s="627"/>
      <c r="U73" s="627"/>
      <c r="V73" s="627"/>
      <c r="W73" s="627"/>
      <c r="X73" s="627"/>
      <c r="Y73" s="627"/>
      <c r="AI73" s="160"/>
      <c r="AJ73" s="160"/>
      <c r="AK73" s="160"/>
      <c r="AL73" s="160"/>
      <c r="AM73" s="160"/>
      <c r="AN73" s="160"/>
      <c r="AO73" s="160"/>
    </row>
    <row r="74" spans="8:41" customFormat="1" x14ac:dyDescent="0.2">
      <c r="H74" s="151"/>
      <c r="I74" s="153">
        <f>SUM(,J13:Y52)</f>
        <v>0</v>
      </c>
      <c r="S74" s="627"/>
      <c r="T74" s="627"/>
      <c r="U74" s="627"/>
      <c r="V74" s="627"/>
      <c r="W74" s="627"/>
      <c r="X74" s="627"/>
      <c r="Y74" s="627"/>
      <c r="AI74" s="160"/>
      <c r="AJ74" s="160"/>
      <c r="AK74" s="160"/>
      <c r="AL74" s="160"/>
      <c r="AM74" s="160"/>
      <c r="AN74" s="160"/>
      <c r="AO74" s="160"/>
    </row>
    <row r="75" spans="8:41" customFormat="1" x14ac:dyDescent="0.2">
      <c r="H75" s="151"/>
      <c r="I75" s="153">
        <f>SUM(J55:Y58)</f>
        <v>0</v>
      </c>
      <c r="S75" s="627"/>
      <c r="T75" s="627"/>
      <c r="U75" s="627"/>
      <c r="V75" s="627"/>
      <c r="W75" s="627"/>
      <c r="X75" s="627"/>
      <c r="Y75" s="627"/>
      <c r="AI75" s="160"/>
      <c r="AJ75" s="160"/>
      <c r="AK75" s="160"/>
      <c r="AL75" s="160"/>
      <c r="AM75" s="160"/>
      <c r="AN75" s="160"/>
      <c r="AO75" s="160"/>
    </row>
    <row r="76" spans="8:41" s="160" customFormat="1" x14ac:dyDescent="0.2">
      <c r="S76" s="675"/>
      <c r="T76" s="675"/>
      <c r="U76" s="675"/>
      <c r="V76" s="675"/>
      <c r="W76" s="675"/>
      <c r="X76" s="675"/>
      <c r="Y76" s="675"/>
    </row>
    <row r="77" spans="8:41" s="160" customFormat="1" x14ac:dyDescent="0.2">
      <c r="S77" s="675"/>
      <c r="T77" s="675"/>
      <c r="U77" s="675"/>
      <c r="V77" s="675"/>
      <c r="W77" s="675"/>
      <c r="X77" s="675"/>
      <c r="Y77" s="675"/>
    </row>
    <row r="78" spans="8:41" s="160" customFormat="1" x14ac:dyDescent="0.2">
      <c r="S78" s="675"/>
      <c r="T78" s="675"/>
      <c r="U78" s="675"/>
      <c r="V78" s="675"/>
      <c r="W78" s="675"/>
      <c r="X78" s="675"/>
      <c r="Y78" s="675"/>
    </row>
    <row r="79" spans="8:41" s="160" customFormat="1" x14ac:dyDescent="0.2">
      <c r="S79" s="675"/>
      <c r="T79" s="675"/>
      <c r="U79" s="675"/>
      <c r="V79" s="675"/>
      <c r="W79" s="675"/>
      <c r="X79" s="675"/>
      <c r="Y79" s="675"/>
    </row>
    <row r="80" spans="8:41" s="160" customFormat="1" x14ac:dyDescent="0.2">
      <c r="S80" s="675"/>
      <c r="T80" s="675"/>
      <c r="U80" s="675"/>
      <c r="V80" s="675"/>
      <c r="W80" s="675"/>
      <c r="X80" s="675"/>
      <c r="Y80" s="675"/>
    </row>
    <row r="81" spans="26:128" s="251" customFormat="1" x14ac:dyDescent="0.2">
      <c r="Z81" s="160"/>
      <c r="AA81" s="160"/>
      <c r="AB81" s="160"/>
      <c r="AC81" s="160"/>
      <c r="AD81" s="160"/>
      <c r="AE81" s="160"/>
      <c r="AF81" s="160"/>
      <c r="AG81" s="160"/>
      <c r="AH81" s="160"/>
      <c r="AI81" s="198"/>
      <c r="AJ81" s="198"/>
      <c r="AK81" s="198"/>
      <c r="AL81" s="198"/>
      <c r="AM81" s="198"/>
      <c r="AN81" s="198"/>
      <c r="AO81" s="198"/>
      <c r="AP81" s="198"/>
      <c r="AQ81" s="198"/>
      <c r="AR81" s="198"/>
      <c r="AS81" s="198"/>
      <c r="AT81" s="198"/>
      <c r="AU81" s="198"/>
      <c r="AV81" s="198"/>
      <c r="AW81" s="198"/>
      <c r="AX81" s="198"/>
      <c r="AY81" s="198"/>
      <c r="AZ81" s="198"/>
      <c r="BA81" s="198"/>
      <c r="BB81" s="198"/>
      <c r="BC81" s="198"/>
      <c r="BD81" s="198"/>
      <c r="BE81" s="198"/>
      <c r="BF81" s="198"/>
      <c r="BG81" s="198"/>
      <c r="BH81" s="198"/>
      <c r="BI81" s="198"/>
      <c r="BJ81" s="198"/>
      <c r="BK81" s="198"/>
      <c r="BL81" s="198"/>
      <c r="BM81" s="198"/>
      <c r="BN81" s="198"/>
      <c r="BO81" s="198"/>
      <c r="BP81" s="198"/>
      <c r="BQ81" s="198"/>
      <c r="BR81" s="198"/>
      <c r="BS81" s="198"/>
      <c r="BT81" s="198"/>
      <c r="BU81" s="198"/>
      <c r="BV81" s="198"/>
      <c r="BW81" s="198"/>
      <c r="BX81" s="198"/>
      <c r="BY81" s="198"/>
      <c r="BZ81" s="198"/>
      <c r="CA81" s="198"/>
      <c r="CB81" s="198"/>
      <c r="CC81" s="198"/>
      <c r="CD81" s="198"/>
      <c r="CE81" s="198"/>
      <c r="CF81" s="198"/>
      <c r="CG81" s="198"/>
      <c r="CH81" s="198"/>
      <c r="CI81" s="198"/>
      <c r="CJ81" s="198"/>
      <c r="CK81" s="198"/>
      <c r="CL81" s="198"/>
      <c r="CM81" s="198"/>
      <c r="CN81" s="198"/>
      <c r="CO81" s="198"/>
      <c r="CP81" s="198"/>
      <c r="CQ81" s="198"/>
      <c r="CR81" s="198"/>
      <c r="CS81" s="198"/>
      <c r="CT81" s="198"/>
      <c r="CU81" s="198"/>
      <c r="CV81" s="198"/>
      <c r="CW81" s="198"/>
      <c r="CX81" s="198"/>
      <c r="CY81" s="198"/>
      <c r="CZ81" s="198"/>
      <c r="DA81" s="198"/>
      <c r="DB81" s="198"/>
      <c r="DC81" s="198"/>
      <c r="DD81" s="198"/>
      <c r="DE81" s="198"/>
      <c r="DF81" s="198"/>
      <c r="DG81" s="198"/>
      <c r="DH81" s="198"/>
      <c r="DI81" s="198"/>
      <c r="DJ81" s="198"/>
      <c r="DK81" s="198"/>
      <c r="DL81" s="198"/>
      <c r="DM81" s="198"/>
      <c r="DN81" s="198"/>
      <c r="DO81" s="198"/>
      <c r="DP81" s="198"/>
      <c r="DQ81" s="198"/>
      <c r="DR81" s="198"/>
      <c r="DS81" s="198"/>
      <c r="DT81" s="198"/>
      <c r="DU81" s="198"/>
      <c r="DV81" s="198"/>
      <c r="DW81" s="198"/>
      <c r="DX81" s="198"/>
    </row>
    <row r="82" spans="26:128" s="251" customFormat="1" x14ac:dyDescent="0.2">
      <c r="Z82" s="160"/>
      <c r="AA82" s="160"/>
      <c r="AB82" s="160"/>
      <c r="AC82" s="160"/>
      <c r="AD82" s="160"/>
      <c r="AE82" s="160"/>
      <c r="AF82" s="160"/>
      <c r="AG82" s="160"/>
      <c r="AH82" s="160"/>
      <c r="AI82" s="198"/>
      <c r="AJ82" s="198"/>
      <c r="AK82" s="198"/>
      <c r="AL82" s="198"/>
      <c r="AM82" s="198"/>
      <c r="AN82" s="198"/>
      <c r="AO82" s="198"/>
      <c r="AP82" s="198"/>
      <c r="AQ82" s="198"/>
      <c r="AR82" s="198"/>
      <c r="AS82" s="198"/>
      <c r="AT82" s="198"/>
      <c r="AU82" s="198"/>
      <c r="AV82" s="198"/>
      <c r="AW82" s="198"/>
      <c r="AX82" s="198"/>
      <c r="AY82" s="198"/>
      <c r="AZ82" s="198"/>
      <c r="BA82" s="198"/>
      <c r="BB82" s="198"/>
      <c r="BC82" s="198"/>
      <c r="BD82" s="198"/>
      <c r="BE82" s="198"/>
      <c r="BF82" s="198"/>
      <c r="BG82" s="198"/>
      <c r="BH82" s="198"/>
      <c r="BI82" s="198"/>
      <c r="BJ82" s="198"/>
      <c r="BK82" s="198"/>
      <c r="BL82" s="198"/>
      <c r="BM82" s="198"/>
      <c r="BN82" s="198"/>
      <c r="BO82" s="198"/>
      <c r="BP82" s="198"/>
      <c r="BQ82" s="198"/>
      <c r="BR82" s="198"/>
      <c r="BS82" s="198"/>
      <c r="BT82" s="198"/>
      <c r="BU82" s="198"/>
      <c r="BV82" s="198"/>
      <c r="BW82" s="198"/>
      <c r="BX82" s="198"/>
      <c r="BY82" s="198"/>
      <c r="BZ82" s="198"/>
      <c r="CA82" s="198"/>
      <c r="CB82" s="198"/>
      <c r="CC82" s="198"/>
      <c r="CD82" s="198"/>
      <c r="CE82" s="198"/>
      <c r="CF82" s="198"/>
      <c r="CG82" s="198"/>
      <c r="CH82" s="198"/>
      <c r="CI82" s="198"/>
      <c r="CJ82" s="198"/>
      <c r="CK82" s="198"/>
      <c r="CL82" s="198"/>
      <c r="CM82" s="198"/>
      <c r="CN82" s="198"/>
      <c r="CO82" s="198"/>
      <c r="CP82" s="198"/>
      <c r="CQ82" s="198"/>
      <c r="CR82" s="198"/>
      <c r="CS82" s="198"/>
      <c r="CT82" s="198"/>
      <c r="CU82" s="198"/>
      <c r="CV82" s="198"/>
      <c r="CW82" s="198"/>
      <c r="CX82" s="198"/>
      <c r="CY82" s="198"/>
      <c r="CZ82" s="198"/>
      <c r="DA82" s="198"/>
      <c r="DB82" s="198"/>
      <c r="DC82" s="198"/>
      <c r="DD82" s="198"/>
      <c r="DE82" s="198"/>
      <c r="DF82" s="198"/>
      <c r="DG82" s="198"/>
      <c r="DH82" s="198"/>
      <c r="DI82" s="198"/>
      <c r="DJ82" s="198"/>
      <c r="DK82" s="198"/>
      <c r="DL82" s="198"/>
      <c r="DM82" s="198"/>
      <c r="DN82" s="198"/>
      <c r="DO82" s="198"/>
      <c r="DP82" s="198"/>
      <c r="DQ82" s="198"/>
      <c r="DR82" s="198"/>
      <c r="DS82" s="198"/>
      <c r="DT82" s="198"/>
      <c r="DU82" s="198"/>
      <c r="DV82" s="198"/>
      <c r="DW82" s="198"/>
      <c r="DX82" s="198"/>
    </row>
    <row r="83" spans="26:128" s="251" customFormat="1" x14ac:dyDescent="0.2">
      <c r="Z83" s="160"/>
      <c r="AA83" s="160"/>
      <c r="AB83" s="160"/>
      <c r="AC83" s="160"/>
      <c r="AD83" s="160"/>
      <c r="AE83" s="160"/>
      <c r="AF83" s="160"/>
      <c r="AG83" s="160"/>
      <c r="AH83" s="160"/>
      <c r="AI83" s="198"/>
      <c r="AJ83" s="198"/>
      <c r="AK83" s="198"/>
      <c r="AL83" s="198"/>
      <c r="AM83" s="198"/>
      <c r="AN83" s="198"/>
      <c r="AO83" s="198"/>
      <c r="AP83" s="198"/>
      <c r="AQ83" s="198"/>
      <c r="AR83" s="198"/>
      <c r="AS83" s="198"/>
      <c r="AT83" s="198"/>
      <c r="AU83" s="198"/>
      <c r="AV83" s="198"/>
      <c r="AW83" s="198"/>
      <c r="AX83" s="198"/>
      <c r="AY83" s="198"/>
      <c r="AZ83" s="198"/>
      <c r="BA83" s="198"/>
      <c r="BB83" s="198"/>
      <c r="BC83" s="198"/>
      <c r="BD83" s="198"/>
      <c r="BE83" s="198"/>
      <c r="BF83" s="198"/>
      <c r="BG83" s="198"/>
      <c r="BH83" s="198"/>
      <c r="BI83" s="198"/>
      <c r="BJ83" s="198"/>
      <c r="BK83" s="198"/>
      <c r="BL83" s="198"/>
      <c r="BM83" s="198"/>
      <c r="BN83" s="198"/>
      <c r="BO83" s="198"/>
      <c r="BP83" s="198"/>
      <c r="BQ83" s="198"/>
      <c r="BR83" s="198"/>
      <c r="BS83" s="198"/>
      <c r="BT83" s="198"/>
      <c r="BU83" s="198"/>
      <c r="BV83" s="198"/>
      <c r="BW83" s="198"/>
      <c r="BX83" s="198"/>
      <c r="BY83" s="198"/>
      <c r="BZ83" s="198"/>
      <c r="CA83" s="198"/>
      <c r="CB83" s="198"/>
      <c r="CC83" s="198"/>
      <c r="CD83" s="198"/>
      <c r="CE83" s="198"/>
      <c r="CF83" s="198"/>
      <c r="CG83" s="198"/>
      <c r="CH83" s="198"/>
      <c r="CI83" s="198"/>
      <c r="CJ83" s="198"/>
      <c r="CK83" s="198"/>
      <c r="CL83" s="198"/>
      <c r="CM83" s="198"/>
      <c r="CN83" s="198"/>
      <c r="CO83" s="198"/>
      <c r="CP83" s="198"/>
      <c r="CQ83" s="198"/>
      <c r="CR83" s="198"/>
      <c r="CS83" s="198"/>
      <c r="CT83" s="198"/>
      <c r="CU83" s="198"/>
      <c r="CV83" s="198"/>
      <c r="CW83" s="198"/>
      <c r="CX83" s="198"/>
      <c r="CY83" s="198"/>
      <c r="CZ83" s="198"/>
      <c r="DA83" s="198"/>
      <c r="DB83" s="198"/>
      <c r="DC83" s="198"/>
      <c r="DD83" s="198"/>
      <c r="DE83" s="198"/>
      <c r="DF83" s="198"/>
      <c r="DG83" s="198"/>
      <c r="DH83" s="198"/>
      <c r="DI83" s="198"/>
      <c r="DJ83" s="198"/>
      <c r="DK83" s="198"/>
      <c r="DL83" s="198"/>
      <c r="DM83" s="198"/>
      <c r="DN83" s="198"/>
      <c r="DO83" s="198"/>
      <c r="DP83" s="198"/>
      <c r="DQ83" s="198"/>
      <c r="DR83" s="198"/>
      <c r="DS83" s="198"/>
      <c r="DT83" s="198"/>
      <c r="DU83" s="198"/>
      <c r="DV83" s="198"/>
      <c r="DW83" s="198"/>
      <c r="DX83" s="198"/>
    </row>
    <row r="84" spans="26:128" s="251" customFormat="1" x14ac:dyDescent="0.2">
      <c r="Z84" s="160"/>
      <c r="AA84" s="160"/>
      <c r="AB84" s="160"/>
      <c r="AC84" s="160"/>
      <c r="AD84" s="160"/>
      <c r="AE84" s="160"/>
      <c r="AF84" s="160"/>
      <c r="AG84" s="160"/>
      <c r="AH84" s="160"/>
      <c r="AI84" s="198"/>
      <c r="AJ84" s="198"/>
      <c r="AK84" s="198"/>
      <c r="AL84" s="198"/>
      <c r="AM84" s="198"/>
      <c r="AN84" s="198"/>
      <c r="AO84" s="198"/>
      <c r="AP84" s="198"/>
      <c r="AQ84" s="198"/>
      <c r="AR84" s="198"/>
      <c r="AS84" s="198"/>
      <c r="AT84" s="198"/>
      <c r="AU84" s="198"/>
      <c r="AV84" s="198"/>
      <c r="AW84" s="198"/>
      <c r="AX84" s="198"/>
      <c r="AY84" s="198"/>
      <c r="AZ84" s="198"/>
      <c r="BA84" s="198"/>
      <c r="BB84" s="198"/>
      <c r="BC84" s="198"/>
      <c r="BD84" s="198"/>
      <c r="BE84" s="198"/>
      <c r="BF84" s="198"/>
      <c r="BG84" s="198"/>
      <c r="BH84" s="198"/>
      <c r="BI84" s="198"/>
      <c r="BJ84" s="198"/>
      <c r="BK84" s="198"/>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8"/>
      <c r="CN84" s="198"/>
      <c r="CO84" s="198"/>
      <c r="CP84" s="198"/>
      <c r="CQ84" s="198"/>
      <c r="CR84" s="198"/>
      <c r="CS84" s="198"/>
      <c r="CT84" s="198"/>
      <c r="CU84" s="198"/>
      <c r="CV84" s="198"/>
      <c r="CW84" s="198"/>
      <c r="CX84" s="198"/>
      <c r="CY84" s="198"/>
      <c r="CZ84" s="198"/>
      <c r="DA84" s="198"/>
      <c r="DB84" s="198"/>
      <c r="DC84" s="198"/>
      <c r="DD84" s="198"/>
      <c r="DE84" s="198"/>
      <c r="DF84" s="198"/>
      <c r="DG84" s="198"/>
      <c r="DH84" s="198"/>
      <c r="DI84" s="198"/>
      <c r="DJ84" s="198"/>
      <c r="DK84" s="198"/>
      <c r="DL84" s="198"/>
      <c r="DM84" s="198"/>
      <c r="DN84" s="198"/>
      <c r="DO84" s="198"/>
      <c r="DP84" s="198"/>
      <c r="DQ84" s="198"/>
      <c r="DR84" s="198"/>
      <c r="DS84" s="198"/>
      <c r="DT84" s="198"/>
      <c r="DU84" s="198"/>
      <c r="DV84" s="198"/>
      <c r="DW84" s="198"/>
      <c r="DX84" s="198"/>
    </row>
    <row r="85" spans="26:128" s="251" customFormat="1" x14ac:dyDescent="0.2">
      <c r="Z85" s="160"/>
      <c r="AA85" s="160"/>
      <c r="AB85" s="160"/>
      <c r="AC85" s="160"/>
      <c r="AD85" s="160"/>
      <c r="AE85" s="160"/>
      <c r="AF85" s="160"/>
      <c r="AG85" s="160"/>
      <c r="AH85" s="160"/>
      <c r="AI85" s="198"/>
      <c r="AJ85" s="198"/>
      <c r="AK85" s="198"/>
      <c r="AL85" s="198"/>
      <c r="AM85" s="198"/>
      <c r="AN85" s="198"/>
      <c r="AO85" s="198"/>
      <c r="AP85" s="198"/>
      <c r="AQ85" s="198"/>
      <c r="AR85" s="198"/>
      <c r="AS85" s="198"/>
      <c r="AT85" s="198"/>
      <c r="AU85" s="198"/>
      <c r="AV85" s="198"/>
      <c r="AW85" s="198"/>
      <c r="AX85" s="198"/>
      <c r="AY85" s="198"/>
      <c r="AZ85" s="198"/>
      <c r="BA85" s="198"/>
      <c r="BB85" s="198"/>
      <c r="BC85" s="198"/>
      <c r="BD85" s="198"/>
      <c r="BE85" s="198"/>
      <c r="BF85" s="198"/>
      <c r="BG85" s="198"/>
      <c r="BH85" s="198"/>
      <c r="BI85" s="198"/>
      <c r="BJ85" s="198"/>
      <c r="BK85" s="198"/>
      <c r="BL85" s="198"/>
      <c r="BM85" s="198"/>
      <c r="BN85" s="198"/>
      <c r="BO85" s="198"/>
      <c r="BP85" s="198"/>
      <c r="BQ85" s="198"/>
      <c r="BR85" s="198"/>
      <c r="BS85" s="198"/>
      <c r="BT85" s="198"/>
      <c r="BU85" s="198"/>
      <c r="BV85" s="198"/>
      <c r="BW85" s="198"/>
      <c r="BX85" s="198"/>
      <c r="BY85" s="198"/>
      <c r="BZ85" s="198"/>
      <c r="CA85" s="198"/>
      <c r="CB85" s="198"/>
      <c r="CC85" s="198"/>
      <c r="CD85" s="198"/>
      <c r="CE85" s="198"/>
      <c r="CF85" s="198"/>
      <c r="CG85" s="198"/>
      <c r="CH85" s="198"/>
      <c r="CI85" s="198"/>
      <c r="CJ85" s="198"/>
      <c r="CK85" s="198"/>
      <c r="CL85" s="198"/>
      <c r="CM85" s="198"/>
      <c r="CN85" s="198"/>
      <c r="CO85" s="198"/>
      <c r="CP85" s="198"/>
      <c r="CQ85" s="198"/>
      <c r="CR85" s="198"/>
      <c r="CS85" s="198"/>
      <c r="CT85" s="198"/>
      <c r="CU85" s="198"/>
      <c r="CV85" s="198"/>
      <c r="CW85" s="198"/>
      <c r="CX85" s="198"/>
      <c r="CY85" s="198"/>
      <c r="CZ85" s="198"/>
      <c r="DA85" s="198"/>
      <c r="DB85" s="198"/>
      <c r="DC85" s="198"/>
      <c r="DD85" s="198"/>
      <c r="DE85" s="198"/>
      <c r="DF85" s="198"/>
      <c r="DG85" s="198"/>
      <c r="DH85" s="198"/>
      <c r="DI85" s="198"/>
      <c r="DJ85" s="198"/>
      <c r="DK85" s="198"/>
      <c r="DL85" s="198"/>
      <c r="DM85" s="198"/>
      <c r="DN85" s="198"/>
      <c r="DO85" s="198"/>
      <c r="DP85" s="198"/>
      <c r="DQ85" s="198"/>
      <c r="DR85" s="198"/>
      <c r="DS85" s="198"/>
      <c r="DT85" s="198"/>
      <c r="DU85" s="198"/>
      <c r="DV85" s="198"/>
      <c r="DW85" s="198"/>
      <c r="DX85" s="198"/>
    </row>
    <row r="86" spans="26:128" s="251" customFormat="1" x14ac:dyDescent="0.2">
      <c r="Z86" s="160"/>
      <c r="AA86" s="160"/>
      <c r="AB86" s="160"/>
      <c r="AC86" s="160"/>
      <c r="AD86" s="160"/>
      <c r="AE86" s="160"/>
      <c r="AF86" s="160"/>
      <c r="AG86" s="160"/>
      <c r="AH86" s="160"/>
      <c r="AI86" s="198"/>
      <c r="AJ86" s="198"/>
      <c r="AK86" s="198"/>
      <c r="AL86" s="198"/>
      <c r="AM86" s="198"/>
      <c r="AN86" s="198"/>
      <c r="AO86" s="198"/>
      <c r="AP86" s="198"/>
      <c r="AQ86" s="198"/>
      <c r="AR86" s="198"/>
      <c r="AS86" s="198"/>
      <c r="AT86" s="198"/>
      <c r="AU86" s="198"/>
      <c r="AV86" s="198"/>
      <c r="AW86" s="198"/>
      <c r="AX86" s="198"/>
      <c r="AY86" s="198"/>
      <c r="AZ86" s="198"/>
      <c r="BA86" s="198"/>
      <c r="BB86" s="198"/>
      <c r="BC86" s="198"/>
      <c r="BD86" s="198"/>
      <c r="BE86" s="198"/>
      <c r="BF86" s="198"/>
      <c r="BG86" s="198"/>
      <c r="BH86" s="198"/>
      <c r="BI86" s="198"/>
      <c r="BJ86" s="198"/>
      <c r="BK86" s="198"/>
      <c r="BL86" s="198"/>
      <c r="BM86" s="198"/>
      <c r="BN86" s="198"/>
      <c r="BO86" s="198"/>
      <c r="BP86" s="198"/>
      <c r="BQ86" s="198"/>
      <c r="BR86" s="198"/>
      <c r="BS86" s="198"/>
      <c r="BT86" s="198"/>
      <c r="BU86" s="198"/>
      <c r="BV86" s="198"/>
      <c r="BW86" s="198"/>
      <c r="BX86" s="198"/>
      <c r="BY86" s="198"/>
      <c r="BZ86" s="198"/>
      <c r="CA86" s="198"/>
      <c r="CB86" s="198"/>
      <c r="CC86" s="198"/>
      <c r="CD86" s="198"/>
      <c r="CE86" s="198"/>
      <c r="CF86" s="198"/>
      <c r="CG86" s="198"/>
      <c r="CH86" s="198"/>
      <c r="CI86" s="198"/>
      <c r="CJ86" s="198"/>
      <c r="CK86" s="198"/>
      <c r="CL86" s="198"/>
      <c r="CM86" s="198"/>
      <c r="CN86" s="198"/>
      <c r="CO86" s="198"/>
      <c r="CP86" s="198"/>
      <c r="CQ86" s="198"/>
      <c r="CR86" s="198"/>
      <c r="CS86" s="198"/>
      <c r="CT86" s="198"/>
      <c r="CU86" s="198"/>
      <c r="CV86" s="198"/>
      <c r="CW86" s="198"/>
      <c r="CX86" s="198"/>
      <c r="CY86" s="198"/>
      <c r="CZ86" s="198"/>
      <c r="DA86" s="198"/>
      <c r="DB86" s="198"/>
      <c r="DC86" s="198"/>
      <c r="DD86" s="198"/>
      <c r="DE86" s="198"/>
      <c r="DF86" s="198"/>
      <c r="DG86" s="198"/>
      <c r="DH86" s="198"/>
      <c r="DI86" s="198"/>
      <c r="DJ86" s="198"/>
      <c r="DK86" s="198"/>
      <c r="DL86" s="198"/>
      <c r="DM86" s="198"/>
      <c r="DN86" s="198"/>
      <c r="DO86" s="198"/>
      <c r="DP86" s="198"/>
      <c r="DQ86" s="198"/>
      <c r="DR86" s="198"/>
      <c r="DS86" s="198"/>
      <c r="DT86" s="198"/>
      <c r="DU86" s="198"/>
      <c r="DV86" s="198"/>
      <c r="DW86" s="198"/>
      <c r="DX86" s="198"/>
    </row>
    <row r="87" spans="26:128" s="251" customFormat="1" x14ac:dyDescent="0.2">
      <c r="Z87" s="160"/>
      <c r="AA87" s="160"/>
      <c r="AB87" s="160"/>
      <c r="AC87" s="160"/>
      <c r="AD87" s="160"/>
      <c r="AE87" s="160"/>
      <c r="AF87" s="160"/>
      <c r="AG87" s="160"/>
      <c r="AH87" s="160"/>
      <c r="AI87" s="198"/>
      <c r="AJ87" s="198"/>
      <c r="AK87" s="198"/>
      <c r="AL87" s="198"/>
      <c r="AM87" s="198"/>
      <c r="AN87" s="198"/>
      <c r="AO87" s="198"/>
      <c r="AP87" s="198"/>
      <c r="AQ87" s="198"/>
      <c r="AR87" s="198"/>
      <c r="AS87" s="198"/>
      <c r="AT87" s="198"/>
      <c r="AU87" s="198"/>
      <c r="AV87" s="198"/>
      <c r="AW87" s="198"/>
      <c r="AX87" s="198"/>
      <c r="AY87" s="198"/>
      <c r="AZ87" s="198"/>
      <c r="BA87" s="198"/>
      <c r="BB87" s="198"/>
      <c r="BC87" s="198"/>
      <c r="BD87" s="198"/>
      <c r="BE87" s="198"/>
      <c r="BF87" s="198"/>
      <c r="BG87" s="198"/>
      <c r="BH87" s="198"/>
      <c r="BI87" s="198"/>
      <c r="BJ87" s="198"/>
      <c r="BK87" s="198"/>
      <c r="BL87" s="198"/>
      <c r="BM87" s="198"/>
      <c r="BN87" s="198"/>
      <c r="BO87" s="198"/>
      <c r="BP87" s="198"/>
      <c r="BQ87" s="198"/>
      <c r="BR87" s="198"/>
      <c r="BS87" s="198"/>
      <c r="BT87" s="198"/>
      <c r="BU87" s="198"/>
      <c r="BV87" s="198"/>
      <c r="BW87" s="198"/>
      <c r="BX87" s="198"/>
      <c r="BY87" s="198"/>
      <c r="BZ87" s="198"/>
      <c r="CA87" s="198"/>
      <c r="CB87" s="198"/>
      <c r="CC87" s="198"/>
      <c r="CD87" s="198"/>
      <c r="CE87" s="198"/>
      <c r="CF87" s="198"/>
      <c r="CG87" s="198"/>
      <c r="CH87" s="198"/>
      <c r="CI87" s="198"/>
      <c r="CJ87" s="198"/>
      <c r="CK87" s="198"/>
      <c r="CL87" s="198"/>
      <c r="CM87" s="198"/>
      <c r="CN87" s="198"/>
      <c r="CO87" s="198"/>
      <c r="CP87" s="198"/>
      <c r="CQ87" s="198"/>
      <c r="CR87" s="198"/>
      <c r="CS87" s="198"/>
      <c r="CT87" s="198"/>
      <c r="CU87" s="198"/>
      <c r="CV87" s="198"/>
      <c r="CW87" s="198"/>
      <c r="CX87" s="198"/>
      <c r="CY87" s="198"/>
      <c r="CZ87" s="198"/>
      <c r="DA87" s="198"/>
      <c r="DB87" s="198"/>
      <c r="DC87" s="198"/>
      <c r="DD87" s="198"/>
      <c r="DE87" s="198"/>
      <c r="DF87" s="198"/>
      <c r="DG87" s="198"/>
      <c r="DH87" s="198"/>
      <c r="DI87" s="198"/>
      <c r="DJ87" s="198"/>
      <c r="DK87" s="198"/>
      <c r="DL87" s="198"/>
      <c r="DM87" s="198"/>
      <c r="DN87" s="198"/>
      <c r="DO87" s="198"/>
      <c r="DP87" s="198"/>
      <c r="DQ87" s="198"/>
      <c r="DR87" s="198"/>
      <c r="DS87" s="198"/>
      <c r="DT87" s="198"/>
      <c r="DU87" s="198"/>
      <c r="DV87" s="198"/>
      <c r="DW87" s="198"/>
      <c r="DX87" s="198"/>
    </row>
    <row r="88" spans="26:128" s="251" customFormat="1" x14ac:dyDescent="0.2">
      <c r="Z88" s="160"/>
      <c r="AA88" s="160"/>
      <c r="AB88" s="160"/>
      <c r="AC88" s="160"/>
      <c r="AD88" s="160"/>
      <c r="AE88" s="160"/>
      <c r="AF88" s="160"/>
      <c r="AG88" s="160"/>
      <c r="AH88" s="160"/>
      <c r="AI88" s="198"/>
      <c r="AJ88" s="198"/>
      <c r="AK88" s="198"/>
      <c r="AL88" s="198"/>
      <c r="AM88" s="198"/>
      <c r="AN88" s="198"/>
      <c r="AO88" s="198"/>
      <c r="AP88" s="198"/>
      <c r="AQ88" s="198"/>
      <c r="AR88" s="198"/>
      <c r="AS88" s="198"/>
      <c r="AT88" s="198"/>
      <c r="AU88" s="198"/>
      <c r="AV88" s="198"/>
      <c r="AW88" s="198"/>
      <c r="AX88" s="198"/>
      <c r="AY88" s="198"/>
      <c r="AZ88" s="198"/>
      <c r="BA88" s="198"/>
      <c r="BB88" s="198"/>
      <c r="BC88" s="198"/>
      <c r="BD88" s="198"/>
      <c r="BE88" s="198"/>
      <c r="BF88" s="198"/>
      <c r="BG88" s="198"/>
      <c r="BH88" s="198"/>
      <c r="BI88" s="198"/>
      <c r="BJ88" s="198"/>
      <c r="BK88" s="198"/>
      <c r="BL88" s="198"/>
      <c r="BM88" s="198"/>
      <c r="BN88" s="198"/>
      <c r="BO88" s="198"/>
      <c r="BP88" s="198"/>
      <c r="BQ88" s="198"/>
      <c r="BR88" s="198"/>
      <c r="BS88" s="198"/>
      <c r="BT88" s="198"/>
      <c r="BU88" s="198"/>
      <c r="BV88" s="198"/>
      <c r="BW88" s="198"/>
      <c r="BX88" s="198"/>
      <c r="BY88" s="198"/>
      <c r="BZ88" s="198"/>
      <c r="CA88" s="198"/>
      <c r="CB88" s="198"/>
      <c r="CC88" s="198"/>
      <c r="CD88" s="198"/>
      <c r="CE88" s="198"/>
      <c r="CF88" s="198"/>
      <c r="CG88" s="198"/>
      <c r="CH88" s="198"/>
      <c r="CI88" s="198"/>
      <c r="CJ88" s="198"/>
      <c r="CK88" s="198"/>
      <c r="CL88" s="198"/>
      <c r="CM88" s="198"/>
      <c r="CN88" s="198"/>
      <c r="CO88" s="198"/>
      <c r="CP88" s="198"/>
      <c r="CQ88" s="198"/>
      <c r="CR88" s="198"/>
      <c r="CS88" s="198"/>
      <c r="CT88" s="198"/>
      <c r="CU88" s="198"/>
      <c r="CV88" s="198"/>
      <c r="CW88" s="198"/>
      <c r="CX88" s="198"/>
      <c r="CY88" s="198"/>
      <c r="CZ88" s="198"/>
      <c r="DA88" s="198"/>
      <c r="DB88" s="198"/>
      <c r="DC88" s="198"/>
      <c r="DD88" s="198"/>
      <c r="DE88" s="198"/>
      <c r="DF88" s="198"/>
      <c r="DG88" s="198"/>
      <c r="DH88" s="198"/>
      <c r="DI88" s="198"/>
      <c r="DJ88" s="198"/>
      <c r="DK88" s="198"/>
      <c r="DL88" s="198"/>
      <c r="DM88" s="198"/>
      <c r="DN88" s="198"/>
      <c r="DO88" s="198"/>
      <c r="DP88" s="198"/>
      <c r="DQ88" s="198"/>
      <c r="DR88" s="198"/>
      <c r="DS88" s="198"/>
      <c r="DT88" s="198"/>
      <c r="DU88" s="198"/>
      <c r="DV88" s="198"/>
      <c r="DW88" s="198"/>
      <c r="DX88" s="198"/>
    </row>
  </sheetData>
  <sheetProtection password="C79E" sheet="1" objects="1" scenarios="1" formatCells="0" formatColumns="0" formatRows="0"/>
  <mergeCells count="79">
    <mergeCell ref="X1:X3"/>
    <mergeCell ref="Y1:Y3"/>
    <mergeCell ref="J4:Y4"/>
    <mergeCell ref="S1:S3"/>
    <mergeCell ref="T1:T3"/>
    <mergeCell ref="U1:U3"/>
    <mergeCell ref="V1:V3"/>
    <mergeCell ref="W1:W3"/>
    <mergeCell ref="L1:L3"/>
    <mergeCell ref="P1:P3"/>
    <mergeCell ref="Q1:Q3"/>
    <mergeCell ref="R1:R3"/>
    <mergeCell ref="B56:H56"/>
    <mergeCell ref="B45:H45"/>
    <mergeCell ref="B46:H46"/>
    <mergeCell ref="B47:G47"/>
    <mergeCell ref="B48:G48"/>
    <mergeCell ref="B49:G49"/>
    <mergeCell ref="A53:H53"/>
    <mergeCell ref="A54:H54"/>
    <mergeCell ref="B50:G50"/>
    <mergeCell ref="B51:G51"/>
    <mergeCell ref="B52:G52"/>
    <mergeCell ref="A55:H55"/>
    <mergeCell ref="F64:H64"/>
    <mergeCell ref="A57:H57"/>
    <mergeCell ref="B58:H58"/>
    <mergeCell ref="A59:H59"/>
    <mergeCell ref="A60:H60"/>
    <mergeCell ref="A61:H61"/>
    <mergeCell ref="F63:H63"/>
    <mergeCell ref="B44:H44"/>
    <mergeCell ref="B33:H33"/>
    <mergeCell ref="B34:H34"/>
    <mergeCell ref="B35:H35"/>
    <mergeCell ref="B36:H36"/>
    <mergeCell ref="B37:H37"/>
    <mergeCell ref="B38:H38"/>
    <mergeCell ref="B39:H39"/>
    <mergeCell ref="B40:H40"/>
    <mergeCell ref="B41:H41"/>
    <mergeCell ref="B42:H42"/>
    <mergeCell ref="B43:H43"/>
    <mergeCell ref="B32:H32"/>
    <mergeCell ref="B21:H21"/>
    <mergeCell ref="A22:H22"/>
    <mergeCell ref="B23:H23"/>
    <mergeCell ref="B24:H24"/>
    <mergeCell ref="B25:H25"/>
    <mergeCell ref="B26:H26"/>
    <mergeCell ref="B27:H27"/>
    <mergeCell ref="B28:H28"/>
    <mergeCell ref="B29:H29"/>
    <mergeCell ref="B30:H30"/>
    <mergeCell ref="B31:H31"/>
    <mergeCell ref="B20:H20"/>
    <mergeCell ref="A9:H9"/>
    <mergeCell ref="A10:H10"/>
    <mergeCell ref="B11:H11"/>
    <mergeCell ref="B12:H12"/>
    <mergeCell ref="B13:H13"/>
    <mergeCell ref="B14:H14"/>
    <mergeCell ref="B15:H15"/>
    <mergeCell ref="B16:H16"/>
    <mergeCell ref="B17:H17"/>
    <mergeCell ref="B18:H18"/>
    <mergeCell ref="B19:H19"/>
    <mergeCell ref="A4:H4"/>
    <mergeCell ref="A6:H6"/>
    <mergeCell ref="A7:H7"/>
    <mergeCell ref="A8:H8"/>
    <mergeCell ref="O1:O3"/>
    <mergeCell ref="A1:H2"/>
    <mergeCell ref="I1:I3"/>
    <mergeCell ref="J1:J3"/>
    <mergeCell ref="K1:K3"/>
    <mergeCell ref="A3:H3"/>
    <mergeCell ref="N1:N3"/>
    <mergeCell ref="M1:M3"/>
  </mergeCells>
  <dataValidations count="2">
    <dataValidation type="custom" allowBlank="1" showInputMessage="1" showErrorMessage="1" error="Enter cost in cell L15 or L45 not both." sqref="P45:Y45">
      <formula1>AND(P15=0)</formula1>
    </dataValidation>
    <dataValidation type="custom" allowBlank="1" showInputMessage="1" showErrorMessage="1" error="Enter cost in cell L15 or L45 not both." sqref="P15:Y15">
      <formula1>AND(P45=0)</formula1>
    </dataValidation>
  </dataValidations>
  <pageMargins left="0.7" right="0.7" top="0.75" bottom="0.75" header="0.3" footer="0.3"/>
  <pageSetup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655"/>
  <sheetViews>
    <sheetView zoomScale="75" zoomScaleNormal="75" workbookViewId="0">
      <selection activeCell="G1" sqref="G1:N1"/>
    </sheetView>
  </sheetViews>
  <sheetFormatPr defaultColWidth="21.7109375" defaultRowHeight="12.75" x14ac:dyDescent="0.2"/>
  <cols>
    <col min="1" max="1" width="32.28515625" style="3" customWidth="1"/>
    <col min="2" max="2" width="26.5703125" style="1" customWidth="1"/>
    <col min="3" max="3" width="10.28515625" style="1" bestFit="1" customWidth="1"/>
    <col min="4" max="4" width="8" style="1" customWidth="1"/>
    <col min="5" max="5" width="6" style="1" bestFit="1" customWidth="1"/>
    <col min="6" max="6" width="14.7109375" style="1" customWidth="1"/>
    <col min="7" max="7" width="12.85546875" style="1" customWidth="1"/>
    <col min="8" max="8" width="14.7109375" style="1" customWidth="1"/>
    <col min="9" max="9" width="12.85546875" style="1" customWidth="1"/>
    <col min="10" max="10" width="14.7109375" style="1" customWidth="1"/>
    <col min="11" max="11" width="12.85546875" style="628" customWidth="1"/>
    <col min="12" max="12" width="13" style="628" customWidth="1"/>
    <col min="13" max="13" width="12.85546875" style="628" customWidth="1"/>
    <col min="14" max="14" width="14.5703125" style="628" customWidth="1"/>
    <col min="15" max="15" width="4.140625" style="160" customWidth="1"/>
    <col min="16" max="16" width="6.140625" style="160" bestFit="1" customWidth="1"/>
    <col min="17" max="17" width="19.5703125" style="160" bestFit="1" customWidth="1"/>
    <col min="18" max="18" width="39.42578125" style="160" bestFit="1" customWidth="1"/>
    <col min="19" max="19" width="10.7109375" style="160" customWidth="1"/>
    <col min="20" max="20" width="19.85546875" style="160" customWidth="1"/>
    <col min="21" max="21" width="18.7109375" style="160" customWidth="1"/>
    <col min="22" max="22" width="18.28515625" style="160" bestFit="1" customWidth="1"/>
    <col min="23" max="24" width="10.7109375" style="160" customWidth="1"/>
    <col min="25" max="25" width="15.28515625" style="160" bestFit="1" customWidth="1"/>
    <col min="26" max="30" width="10.7109375" style="160" customWidth="1"/>
    <col min="31" max="31" width="12.85546875" style="160" customWidth="1"/>
    <col min="32" max="32" width="10.7109375" style="160" customWidth="1"/>
    <col min="33" max="33" width="12.85546875" style="160" customWidth="1"/>
    <col min="34" max="34" width="10.7109375" style="160" customWidth="1"/>
    <col min="35" max="35" width="12.85546875" style="160" customWidth="1"/>
    <col min="36" max="36" width="10.7109375" style="160" customWidth="1"/>
    <col min="37" max="37" width="15.42578125" style="160" bestFit="1" customWidth="1"/>
    <col min="38" max="38" width="32.28515625" style="160" customWidth="1"/>
    <col min="39" max="39" width="2.5703125" style="160" customWidth="1"/>
    <col min="40" max="40" width="8" style="160" customWidth="1"/>
    <col min="41" max="41" width="21.42578125" style="160" customWidth="1"/>
    <col min="42" max="42" width="49.28515625" style="160" customWidth="1"/>
    <col min="43" max="43" width="22.5703125" bestFit="1" customWidth="1"/>
    <col min="44" max="44" width="6" bestFit="1" customWidth="1"/>
    <col min="45" max="45" width="27" bestFit="1" customWidth="1"/>
    <col min="46" max="46" width="21.7109375" customWidth="1"/>
    <col min="47" max="47" width="8" style="147" customWidth="1"/>
    <col min="48" max="48" width="16.42578125" style="147" bestFit="1" customWidth="1"/>
    <col min="49" max="49" width="41.140625" style="147" bestFit="1" customWidth="1"/>
    <col min="50" max="50" width="35.140625" style="147" customWidth="1"/>
    <col min="51" max="51" width="21.7109375" style="1" customWidth="1"/>
    <col min="52" max="52" width="42.28515625" style="1" customWidth="1"/>
    <col min="53" max="16384" width="21.7109375" style="1"/>
  </cols>
  <sheetData>
    <row r="1" spans="1:52" ht="18.75" customHeight="1" thickBot="1" x14ac:dyDescent="0.25">
      <c r="A1" s="862" t="s">
        <v>669</v>
      </c>
      <c r="B1" s="862"/>
      <c r="C1" s="862"/>
      <c r="D1" s="862"/>
      <c r="E1" s="862"/>
      <c r="F1" s="863"/>
      <c r="G1" s="1036" t="s">
        <v>341</v>
      </c>
      <c r="H1" s="1037"/>
      <c r="I1" s="1037"/>
      <c r="J1" s="1037"/>
      <c r="K1" s="1037"/>
      <c r="L1" s="1037"/>
      <c r="M1" s="1037"/>
      <c r="N1" s="1037"/>
    </row>
    <row r="2" spans="1:52" ht="21.6" customHeight="1" thickBot="1" x14ac:dyDescent="0.25">
      <c r="A2" s="862"/>
      <c r="B2" s="862"/>
      <c r="C2" s="862"/>
      <c r="D2" s="862"/>
      <c r="E2" s="862"/>
      <c r="F2" s="863"/>
      <c r="G2" s="924" t="s">
        <v>342</v>
      </c>
      <c r="H2" s="925"/>
      <c r="I2" s="925"/>
      <c r="J2" s="925"/>
      <c r="K2" s="925"/>
      <c r="L2" s="925"/>
      <c r="M2" s="925"/>
      <c r="N2" s="977"/>
    </row>
    <row r="3" spans="1:52" ht="43.5" customHeight="1" thickBot="1" x14ac:dyDescent="0.25">
      <c r="A3" s="860" t="str">
        <f>'START HERE'!$C$3</f>
        <v>XX</v>
      </c>
      <c r="B3" s="860"/>
      <c r="C3" s="860"/>
      <c r="D3" s="860"/>
      <c r="E3" s="860"/>
      <c r="F3" s="861"/>
      <c r="G3" s="984" t="s">
        <v>343</v>
      </c>
      <c r="H3" s="1031"/>
      <c r="I3" s="1032" t="s">
        <v>844</v>
      </c>
      <c r="J3" s="1033"/>
      <c r="K3" s="1029" t="s">
        <v>935</v>
      </c>
      <c r="L3" s="1030"/>
      <c r="M3" s="1050" t="s">
        <v>851</v>
      </c>
      <c r="N3" s="1051"/>
      <c r="AU3" s="160"/>
    </row>
    <row r="4" spans="1:52" ht="54" customHeight="1" thickBot="1" x14ac:dyDescent="0.25">
      <c r="A4" s="860" t="str">
        <f>'START HERE'!C4</f>
        <v>GGXXXX0000</v>
      </c>
      <c r="B4" s="860"/>
      <c r="C4" s="860"/>
      <c r="D4" s="860"/>
      <c r="E4" s="860"/>
      <c r="F4" s="861"/>
      <c r="G4" s="978" t="s">
        <v>934</v>
      </c>
      <c r="H4" s="979"/>
      <c r="I4" s="979"/>
      <c r="J4" s="979"/>
      <c r="K4" s="979"/>
      <c r="L4" s="979"/>
      <c r="M4" s="979"/>
      <c r="N4" s="1052"/>
      <c r="AU4" s="160"/>
    </row>
    <row r="5" spans="1:52" s="2" customFormat="1" ht="21" customHeight="1" thickBot="1" x14ac:dyDescent="0.25">
      <c r="A5" s="470"/>
      <c r="B5" s="468"/>
      <c r="C5" s="468"/>
      <c r="D5" s="468"/>
      <c r="E5" s="468"/>
      <c r="F5" s="468"/>
      <c r="G5" s="975" t="s">
        <v>193</v>
      </c>
      <c r="H5" s="976"/>
      <c r="I5" s="975" t="s">
        <v>193</v>
      </c>
      <c r="J5" s="976"/>
      <c r="K5" s="975" t="s">
        <v>193</v>
      </c>
      <c r="L5" s="976"/>
      <c r="M5" s="975" t="s">
        <v>193</v>
      </c>
      <c r="N5" s="976"/>
      <c r="O5" s="160"/>
      <c r="P5" s="551"/>
      <c r="Q5" s="551"/>
      <c r="R5" s="567" t="s">
        <v>850</v>
      </c>
      <c r="S5" s="551"/>
      <c r="T5" s="552"/>
      <c r="U5" s="552"/>
      <c r="V5" s="551"/>
      <c r="W5" s="553"/>
      <c r="X5" s="553"/>
      <c r="Y5" s="554"/>
      <c r="Z5" s="555"/>
      <c r="AA5" s="551"/>
      <c r="AB5" s="160"/>
      <c r="AC5" s="160"/>
      <c r="AD5" s="160"/>
      <c r="AE5" s="160"/>
      <c r="AF5" s="160"/>
      <c r="AG5" s="160"/>
      <c r="AH5" s="160"/>
      <c r="AI5" s="160"/>
      <c r="AJ5" s="160"/>
      <c r="AK5" s="160"/>
      <c r="AL5" s="160"/>
      <c r="AM5" s="160"/>
      <c r="AN5" s="160"/>
      <c r="AO5" s="160"/>
      <c r="AP5" s="160"/>
      <c r="AQ5"/>
      <c r="AR5"/>
      <c r="AS5"/>
      <c r="AT5"/>
      <c r="AU5" s="1034"/>
      <c r="AV5" s="1035"/>
      <c r="AW5" s="835"/>
      <c r="AX5" s="160"/>
      <c r="AY5"/>
    </row>
    <row r="6" spans="1:52" s="46" customFormat="1" ht="77.25" customHeight="1" thickBot="1" x14ac:dyDescent="0.3">
      <c r="A6" s="43" t="s">
        <v>153</v>
      </c>
      <c r="B6" s="43" t="s">
        <v>154</v>
      </c>
      <c r="C6" s="329" t="s">
        <v>799</v>
      </c>
      <c r="D6" s="43" t="s">
        <v>155</v>
      </c>
      <c r="E6" s="43" t="s">
        <v>156</v>
      </c>
      <c r="F6" s="44" t="s">
        <v>157</v>
      </c>
      <c r="G6" s="165" t="s">
        <v>158</v>
      </c>
      <c r="H6" s="166" t="s">
        <v>159</v>
      </c>
      <c r="I6" s="166" t="s">
        <v>158</v>
      </c>
      <c r="J6" s="166" t="s">
        <v>159</v>
      </c>
      <c r="K6" s="166" t="s">
        <v>158</v>
      </c>
      <c r="L6" s="166" t="s">
        <v>159</v>
      </c>
      <c r="M6" s="166" t="s">
        <v>158</v>
      </c>
      <c r="N6" s="166" t="s">
        <v>159</v>
      </c>
      <c r="O6" s="160"/>
      <c r="P6" s="616" t="s">
        <v>298</v>
      </c>
      <c r="Q6" s="568" t="s">
        <v>352</v>
      </c>
      <c r="R6" s="556" t="s">
        <v>353</v>
      </c>
      <c r="S6" s="557" t="s">
        <v>354</v>
      </c>
      <c r="T6" s="771" t="s">
        <v>809</v>
      </c>
      <c r="U6" s="771" t="s">
        <v>857</v>
      </c>
      <c r="V6" s="559" t="s">
        <v>355</v>
      </c>
      <c r="W6" s="582" t="s">
        <v>437</v>
      </c>
      <c r="X6" s="582" t="s">
        <v>858</v>
      </c>
      <c r="Y6" s="583" t="s">
        <v>919</v>
      </c>
      <c r="Z6" s="560"/>
      <c r="AA6" s="556"/>
      <c r="AB6" s="160"/>
      <c r="AC6" s="160"/>
      <c r="AD6" s="160"/>
      <c r="AE6" s="160"/>
      <c r="AF6" s="160"/>
      <c r="AG6" s="160"/>
      <c r="AH6" s="160"/>
      <c r="AI6" s="160"/>
      <c r="AJ6" s="160"/>
      <c r="AK6" s="160"/>
      <c r="AL6" s="160"/>
      <c r="AM6" s="160"/>
      <c r="AN6" s="160"/>
      <c r="AO6" s="160"/>
      <c r="AP6" s="160"/>
      <c r="AQ6"/>
      <c r="AR6"/>
      <c r="AS6"/>
      <c r="AT6"/>
      <c r="AU6" s="191"/>
      <c r="AV6" s="191"/>
      <c r="AW6" s="191"/>
      <c r="AX6" s="252"/>
      <c r="AY6" s="167"/>
      <c r="AZ6" s="172"/>
    </row>
    <row r="7" spans="1:52" s="57" customFormat="1" ht="15" customHeight="1" x14ac:dyDescent="0.2">
      <c r="A7" s="85"/>
      <c r="B7" s="462" t="s">
        <v>161</v>
      </c>
      <c r="C7" s="86">
        <f>SUM(C8:C42)</f>
        <v>0</v>
      </c>
      <c r="D7" s="462"/>
      <c r="E7" s="462"/>
      <c r="F7" s="760">
        <f>SUM(G7,I7,K7,M7)</f>
        <v>0</v>
      </c>
      <c r="G7" s="168">
        <f t="shared" ref="G7:N7" si="0">SUM(G8:G42)</f>
        <v>0</v>
      </c>
      <c r="H7" s="55">
        <f t="shared" si="0"/>
        <v>0</v>
      </c>
      <c r="I7" s="54">
        <f t="shared" si="0"/>
        <v>0</v>
      </c>
      <c r="J7" s="55">
        <f t="shared" si="0"/>
        <v>0</v>
      </c>
      <c r="K7" s="647">
        <f t="shared" si="0"/>
        <v>0</v>
      </c>
      <c r="L7" s="648">
        <f t="shared" si="0"/>
        <v>0</v>
      </c>
      <c r="M7" s="647">
        <f t="shared" si="0"/>
        <v>0</v>
      </c>
      <c r="N7" s="648">
        <f t="shared" si="0"/>
        <v>0</v>
      </c>
      <c r="O7" s="160"/>
      <c r="P7" s="605" t="s">
        <v>248</v>
      </c>
      <c r="Q7" s="569" t="s">
        <v>646</v>
      </c>
      <c r="R7" s="569" t="s">
        <v>647</v>
      </c>
      <c r="S7" s="562">
        <v>14</v>
      </c>
      <c r="T7" s="589" t="s">
        <v>886</v>
      </c>
      <c r="U7" s="589" t="s">
        <v>361</v>
      </c>
      <c r="V7" s="563" t="s">
        <v>357</v>
      </c>
      <c r="W7" s="591" t="s">
        <v>439</v>
      </c>
      <c r="X7" s="592" t="s">
        <v>866</v>
      </c>
      <c r="Y7" s="593" t="s">
        <v>920</v>
      </c>
      <c r="Z7" s="564"/>
      <c r="AA7" s="561"/>
      <c r="AB7" s="160"/>
      <c r="AC7" s="160"/>
      <c r="AD7" s="160"/>
      <c r="AE7" s="160"/>
      <c r="AF7" s="160"/>
      <c r="AG7" s="160"/>
      <c r="AH7" s="160"/>
      <c r="AI7" s="160"/>
      <c r="AJ7" s="160"/>
      <c r="AK7" s="160"/>
      <c r="AL7" s="160"/>
      <c r="AM7" s="160"/>
      <c r="AN7" s="160"/>
      <c r="AO7" s="160"/>
      <c r="AP7" s="160"/>
      <c r="AQ7"/>
      <c r="AR7"/>
      <c r="AS7"/>
      <c r="AT7"/>
      <c r="AU7" s="195"/>
      <c r="AV7" s="192"/>
      <c r="AW7" s="192"/>
      <c r="AX7" s="192"/>
    </row>
    <row r="8" spans="1:52" s="66" customFormat="1" ht="15" customHeight="1" x14ac:dyDescent="0.25">
      <c r="A8" s="127">
        <f>'SC Staffing Summary'!$A$8</f>
        <v>0</v>
      </c>
      <c r="B8" s="128" t="str">
        <f>'SC Staffing Summary'!$B$8</f>
        <v>NAWQA-- SC Contact</v>
      </c>
      <c r="C8" s="65">
        <f>SUM(H8)</f>
        <v>0</v>
      </c>
      <c r="D8" s="169">
        <f>'SC Staffing Summary'!D8</f>
        <v>0</v>
      </c>
      <c r="E8" s="169">
        <f>'SC Staffing Summary'!E8</f>
        <v>0</v>
      </c>
      <c r="F8" s="436">
        <f>'SC Staffing Summary'!F8</f>
        <v>0</v>
      </c>
      <c r="G8" s="173">
        <f>$F$8*H8</f>
        <v>0</v>
      </c>
      <c r="H8" s="63">
        <v>0</v>
      </c>
      <c r="I8" s="64">
        <f>$F$8*J8</f>
        <v>0</v>
      </c>
      <c r="J8" s="650">
        <v>0</v>
      </c>
      <c r="K8" s="64">
        <f>$F$8*L8</f>
        <v>0</v>
      </c>
      <c r="L8" s="650">
        <v>0</v>
      </c>
      <c r="M8" s="64">
        <f>$F$8*N8</f>
        <v>0</v>
      </c>
      <c r="N8" s="650">
        <v>0</v>
      </c>
      <c r="O8" s="160"/>
      <c r="P8" s="585" t="s">
        <v>240</v>
      </c>
      <c r="Q8" s="569" t="s">
        <v>648</v>
      </c>
      <c r="R8" s="569" t="s">
        <v>649</v>
      </c>
      <c r="S8" s="562">
        <v>14</v>
      </c>
      <c r="T8" s="589" t="s">
        <v>921</v>
      </c>
      <c r="U8" s="589" t="s">
        <v>361</v>
      </c>
      <c r="V8" s="563" t="s">
        <v>357</v>
      </c>
      <c r="W8" s="591" t="s">
        <v>439</v>
      </c>
      <c r="X8" s="592" t="s">
        <v>866</v>
      </c>
      <c r="Y8" s="565"/>
      <c r="Z8" s="566"/>
      <c r="AA8" s="561"/>
      <c r="AB8" s="160"/>
      <c r="AC8" s="160"/>
      <c r="AD8" s="160"/>
      <c r="AE8" s="160"/>
      <c r="AF8" s="160"/>
      <c r="AG8" s="160"/>
      <c r="AH8" s="160"/>
      <c r="AI8" s="160"/>
      <c r="AJ8" s="160"/>
      <c r="AK8" s="160"/>
      <c r="AL8" s="160"/>
      <c r="AM8" s="160"/>
      <c r="AN8" s="160"/>
      <c r="AO8" s="160"/>
      <c r="AP8" s="160"/>
      <c r="AQ8"/>
      <c r="AR8"/>
      <c r="AS8"/>
      <c r="AT8"/>
      <c r="AU8" s="195"/>
      <c r="AV8" s="193"/>
      <c r="AW8" s="193"/>
      <c r="AX8" s="193"/>
    </row>
    <row r="9" spans="1:52" s="66" customFormat="1" ht="15" customHeight="1" x14ac:dyDescent="0.2">
      <c r="A9" s="127">
        <f>'SC Staffing Summary'!$A$9</f>
        <v>0</v>
      </c>
      <c r="B9" s="128" t="str">
        <f>'SC Staffing Summary'!$B$9</f>
        <v>Specify</v>
      </c>
      <c r="C9" s="65">
        <f t="shared" ref="C9:C42" si="1">SUM(H9)</f>
        <v>0</v>
      </c>
      <c r="D9" s="169">
        <f>'SC Staffing Summary'!D9</f>
        <v>0</v>
      </c>
      <c r="E9" s="169">
        <f>'SC Staffing Summary'!E9</f>
        <v>0</v>
      </c>
      <c r="F9" s="436">
        <f>'SC Staffing Summary'!F9</f>
        <v>0</v>
      </c>
      <c r="G9" s="173">
        <f>$F$9*H9</f>
        <v>0</v>
      </c>
      <c r="H9" s="63">
        <v>0</v>
      </c>
      <c r="I9" s="64">
        <f>$F$9*J9</f>
        <v>0</v>
      </c>
      <c r="J9" s="650">
        <v>0</v>
      </c>
      <c r="K9" s="64">
        <f>$F$9*L9</f>
        <v>0</v>
      </c>
      <c r="L9" s="650">
        <v>0</v>
      </c>
      <c r="M9" s="64">
        <f>$F$9*N9</f>
        <v>0</v>
      </c>
      <c r="N9" s="650">
        <v>0</v>
      </c>
      <c r="O9" s="160"/>
      <c r="P9" s="585" t="s">
        <v>242</v>
      </c>
      <c r="Q9" s="570" t="s">
        <v>650</v>
      </c>
      <c r="R9" s="570" t="s">
        <v>651</v>
      </c>
      <c r="S9" s="562">
        <v>14</v>
      </c>
      <c r="T9" s="589" t="s">
        <v>898</v>
      </c>
      <c r="U9" s="589" t="s">
        <v>361</v>
      </c>
      <c r="V9" s="563" t="s">
        <v>357</v>
      </c>
      <c r="W9" s="591" t="s">
        <v>439</v>
      </c>
      <c r="X9" s="592" t="s">
        <v>866</v>
      </c>
      <c r="Y9" s="593"/>
      <c r="Z9" s="564"/>
      <c r="AA9" s="561"/>
      <c r="AB9" s="160"/>
      <c r="AC9" s="160"/>
      <c r="AD9" s="160"/>
      <c r="AE9" s="160"/>
      <c r="AF9" s="160"/>
      <c r="AG9" s="160"/>
      <c r="AH9" s="160"/>
      <c r="AI9" s="160"/>
      <c r="AJ9" s="160"/>
      <c r="AK9" s="160"/>
      <c r="AL9" s="160"/>
      <c r="AM9" s="160"/>
      <c r="AN9" s="160"/>
      <c r="AO9" s="160"/>
      <c r="AP9" s="160"/>
      <c r="AQ9"/>
      <c r="AR9"/>
      <c r="AS9"/>
      <c r="AT9"/>
      <c r="AU9" s="195"/>
      <c r="AV9" s="253"/>
      <c r="AW9" s="253"/>
      <c r="AX9" s="253"/>
    </row>
    <row r="10" spans="1:52" s="66" customFormat="1" ht="15" customHeight="1" x14ac:dyDescent="0.2">
      <c r="A10" s="127">
        <f>'SC Staffing Summary'!$A$10</f>
        <v>0</v>
      </c>
      <c r="B10" s="128" t="str">
        <f>'SC Staffing Summary'!$B$10</f>
        <v>Specify</v>
      </c>
      <c r="C10" s="65">
        <f t="shared" si="1"/>
        <v>0</v>
      </c>
      <c r="D10" s="169">
        <f>'SC Staffing Summary'!D10</f>
        <v>0</v>
      </c>
      <c r="E10" s="169">
        <f>'SC Staffing Summary'!E10</f>
        <v>0</v>
      </c>
      <c r="F10" s="436">
        <f>'SC Staffing Summary'!F10</f>
        <v>0</v>
      </c>
      <c r="G10" s="173">
        <f>$F$10*H10</f>
        <v>0</v>
      </c>
      <c r="H10" s="63">
        <v>0</v>
      </c>
      <c r="I10" s="64">
        <f>$F$10*J10</f>
        <v>0</v>
      </c>
      <c r="J10" s="650">
        <v>0</v>
      </c>
      <c r="K10" s="64">
        <f>$F$10*L10</f>
        <v>0</v>
      </c>
      <c r="L10" s="650">
        <v>0</v>
      </c>
      <c r="M10" s="64">
        <f>$F$10*N10</f>
        <v>0</v>
      </c>
      <c r="N10" s="650">
        <v>0</v>
      </c>
      <c r="O10" s="160"/>
      <c r="P10" s="585" t="s">
        <v>258</v>
      </c>
      <c r="Q10" s="569" t="s">
        <v>652</v>
      </c>
      <c r="R10" s="569" t="s">
        <v>653</v>
      </c>
      <c r="S10" s="562">
        <v>14</v>
      </c>
      <c r="T10" s="589" t="s">
        <v>906</v>
      </c>
      <c r="U10" s="589" t="s">
        <v>361</v>
      </c>
      <c r="V10" s="563" t="s">
        <v>357</v>
      </c>
      <c r="W10" s="591" t="s">
        <v>439</v>
      </c>
      <c r="X10" s="592" t="s">
        <v>866</v>
      </c>
      <c r="Y10" s="593"/>
      <c r="Z10" s="564"/>
      <c r="AA10" s="561"/>
      <c r="AB10" s="160"/>
      <c r="AC10" s="160"/>
      <c r="AD10" s="160"/>
      <c r="AE10" s="160"/>
      <c r="AF10" s="160"/>
      <c r="AG10" s="160"/>
      <c r="AH10" s="160"/>
      <c r="AI10" s="160"/>
      <c r="AJ10" s="160"/>
      <c r="AK10" s="160"/>
      <c r="AL10" s="160"/>
      <c r="AM10" s="160"/>
      <c r="AN10" s="160"/>
      <c r="AO10" s="160"/>
      <c r="AP10" s="160"/>
      <c r="AQ10"/>
      <c r="AR10"/>
      <c r="AS10"/>
      <c r="AT10"/>
      <c r="AU10" s="195"/>
      <c r="AV10" s="192"/>
      <c r="AW10" s="192"/>
      <c r="AX10" s="192"/>
    </row>
    <row r="11" spans="1:52" s="66" customFormat="1" ht="15" customHeight="1" x14ac:dyDescent="0.2">
      <c r="A11" s="127">
        <f>'SC Staffing Summary'!$A$11</f>
        <v>0</v>
      </c>
      <c r="B11" s="128" t="str">
        <f>'SC Staffing Summary'!$B$11</f>
        <v>Specify</v>
      </c>
      <c r="C11" s="65">
        <f t="shared" si="1"/>
        <v>0</v>
      </c>
      <c r="D11" s="169">
        <f>'SC Staffing Summary'!D11</f>
        <v>0</v>
      </c>
      <c r="E11" s="169">
        <f>'SC Staffing Summary'!E11</f>
        <v>0</v>
      </c>
      <c r="F11" s="436">
        <f>'SC Staffing Summary'!F11</f>
        <v>0</v>
      </c>
      <c r="G11" s="173">
        <f>$F$11*H11</f>
        <v>0</v>
      </c>
      <c r="H11" s="63">
        <v>0</v>
      </c>
      <c r="I11" s="64">
        <f>$F$11*J11</f>
        <v>0</v>
      </c>
      <c r="J11" s="650">
        <v>0</v>
      </c>
      <c r="K11" s="64">
        <f>$F$11*L11</f>
        <v>0</v>
      </c>
      <c r="L11" s="650">
        <v>0</v>
      </c>
      <c r="M11" s="64">
        <f>$F$11*N11</f>
        <v>0</v>
      </c>
      <c r="N11" s="650">
        <v>0</v>
      </c>
      <c r="O11" s="160"/>
      <c r="P11" s="392"/>
      <c r="Q11" s="374"/>
      <c r="R11" s="373"/>
      <c r="S11" s="370"/>
      <c r="T11" s="378"/>
      <c r="U11" s="373"/>
      <c r="V11" s="372"/>
      <c r="W11" s="391"/>
      <c r="X11" s="387"/>
      <c r="Y11" s="385"/>
      <c r="Z11" s="379"/>
      <c r="AA11" s="373"/>
      <c r="AB11" s="160"/>
      <c r="AC11" s="160"/>
      <c r="AD11" s="160"/>
      <c r="AE11" s="160"/>
      <c r="AF11" s="160"/>
      <c r="AG11" s="160"/>
      <c r="AH11" s="160"/>
      <c r="AI11" s="160"/>
      <c r="AJ11" s="160"/>
      <c r="AK11" s="160"/>
      <c r="AL11" s="160"/>
      <c r="AM11" s="160"/>
      <c r="AN11" s="160"/>
      <c r="AO11" s="160"/>
      <c r="AP11" s="160"/>
      <c r="AQ11"/>
      <c r="AR11"/>
      <c r="AS11"/>
      <c r="AT11"/>
      <c r="AU11" s="195"/>
      <c r="AV11" s="192"/>
      <c r="AW11" s="192"/>
      <c r="AX11" s="192"/>
    </row>
    <row r="12" spans="1:52" s="66" customFormat="1" ht="15" customHeight="1" x14ac:dyDescent="0.2">
      <c r="A12" s="127">
        <f>'SC Staffing Summary'!$A$12</f>
        <v>0</v>
      </c>
      <c r="B12" s="128" t="str">
        <f>'SC Staffing Summary'!$B$12</f>
        <v>Specify</v>
      </c>
      <c r="C12" s="65">
        <f t="shared" si="1"/>
        <v>0</v>
      </c>
      <c r="D12" s="169">
        <f>'SC Staffing Summary'!D12</f>
        <v>0</v>
      </c>
      <c r="E12" s="169">
        <f>'SC Staffing Summary'!E12</f>
        <v>0</v>
      </c>
      <c r="F12" s="436">
        <f>'SC Staffing Summary'!F12</f>
        <v>0</v>
      </c>
      <c r="G12" s="173">
        <f>$F$12*H12</f>
        <v>0</v>
      </c>
      <c r="H12" s="63">
        <v>0</v>
      </c>
      <c r="I12" s="64">
        <f>$F$12*J12</f>
        <v>0</v>
      </c>
      <c r="J12" s="650">
        <v>0</v>
      </c>
      <c r="K12" s="64">
        <f>$F$12*L12</f>
        <v>0</v>
      </c>
      <c r="L12" s="650">
        <v>0</v>
      </c>
      <c r="M12" s="64">
        <f>$F$12*N12</f>
        <v>0</v>
      </c>
      <c r="N12" s="650">
        <v>0</v>
      </c>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c r="AR12"/>
      <c r="AS12"/>
      <c r="AT12"/>
      <c r="AU12" s="195"/>
      <c r="AV12" s="193"/>
      <c r="AW12" s="193"/>
      <c r="AX12" s="193"/>
    </row>
    <row r="13" spans="1:52" s="66" customFormat="1" ht="15" customHeight="1" x14ac:dyDescent="0.2">
      <c r="A13" s="127">
        <f>'SC Staffing Summary'!$A$13</f>
        <v>0</v>
      </c>
      <c r="B13" s="128" t="str">
        <f>'SC Staffing Summary'!$B$13</f>
        <v>Specify</v>
      </c>
      <c r="C13" s="65">
        <f t="shared" si="1"/>
        <v>0</v>
      </c>
      <c r="D13" s="169">
        <f>'SC Staffing Summary'!D13</f>
        <v>0</v>
      </c>
      <c r="E13" s="169">
        <f>'SC Staffing Summary'!E13</f>
        <v>0</v>
      </c>
      <c r="F13" s="436">
        <f>'SC Staffing Summary'!F13</f>
        <v>0</v>
      </c>
      <c r="G13" s="173">
        <f>$F$13*H13</f>
        <v>0</v>
      </c>
      <c r="H13" s="63">
        <v>0</v>
      </c>
      <c r="I13" s="64">
        <f>$F$13*J13</f>
        <v>0</v>
      </c>
      <c r="J13" s="650">
        <v>0</v>
      </c>
      <c r="K13" s="64">
        <f>$F$13*L13</f>
        <v>0</v>
      </c>
      <c r="L13" s="650">
        <v>0</v>
      </c>
      <c r="M13" s="64">
        <f>$F$13*N13</f>
        <v>0</v>
      </c>
      <c r="N13" s="650">
        <v>0</v>
      </c>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c r="AR13"/>
      <c r="AS13"/>
      <c r="AT13"/>
      <c r="AU13" s="195"/>
      <c r="AV13" s="193"/>
      <c r="AW13" s="193"/>
      <c r="AX13" s="193"/>
    </row>
    <row r="14" spans="1:52" s="66" customFormat="1" ht="15" customHeight="1" x14ac:dyDescent="0.2">
      <c r="A14" s="127">
        <f>'SC Staffing Summary'!$A$14</f>
        <v>0</v>
      </c>
      <c r="B14" s="128" t="str">
        <f>'SC Staffing Summary'!$B$14</f>
        <v>Specify</v>
      </c>
      <c r="C14" s="65">
        <f t="shared" si="1"/>
        <v>0</v>
      </c>
      <c r="D14" s="169">
        <f>'SC Staffing Summary'!D14</f>
        <v>0</v>
      </c>
      <c r="E14" s="169">
        <f>'SC Staffing Summary'!E14</f>
        <v>0</v>
      </c>
      <c r="F14" s="436">
        <f>'SC Staffing Summary'!F14</f>
        <v>0</v>
      </c>
      <c r="G14" s="173">
        <f>$F$14*H14</f>
        <v>0</v>
      </c>
      <c r="H14" s="63">
        <v>0</v>
      </c>
      <c r="I14" s="64">
        <f>$F$14*J14</f>
        <v>0</v>
      </c>
      <c r="J14" s="650">
        <v>0</v>
      </c>
      <c r="K14" s="64">
        <f>$F$14*L14</f>
        <v>0</v>
      </c>
      <c r="L14" s="650">
        <v>0</v>
      </c>
      <c r="M14" s="64">
        <f>$F$14*N14</f>
        <v>0</v>
      </c>
      <c r="N14" s="650">
        <v>0</v>
      </c>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c r="AR14"/>
      <c r="AS14"/>
      <c r="AT14"/>
      <c r="AU14" s="195"/>
      <c r="AV14" s="192"/>
      <c r="AW14" s="192"/>
      <c r="AX14" s="192"/>
    </row>
    <row r="15" spans="1:52" s="66" customFormat="1" ht="15" customHeight="1" x14ac:dyDescent="0.2">
      <c r="A15" s="127">
        <f>'SC Staffing Summary'!$A$15</f>
        <v>0</v>
      </c>
      <c r="B15" s="128" t="str">
        <f>'SC Staffing Summary'!$B$15</f>
        <v>Specify</v>
      </c>
      <c r="C15" s="65">
        <f t="shared" si="1"/>
        <v>0</v>
      </c>
      <c r="D15" s="169">
        <f>'SC Staffing Summary'!D15</f>
        <v>0</v>
      </c>
      <c r="E15" s="169">
        <f>'SC Staffing Summary'!E15</f>
        <v>0</v>
      </c>
      <c r="F15" s="436">
        <f>'SC Staffing Summary'!F15</f>
        <v>0</v>
      </c>
      <c r="G15" s="173">
        <f>$F$15*H15</f>
        <v>0</v>
      </c>
      <c r="H15" s="63">
        <v>0</v>
      </c>
      <c r="I15" s="64">
        <f>$F$15*J15</f>
        <v>0</v>
      </c>
      <c r="J15" s="650">
        <v>0</v>
      </c>
      <c r="K15" s="64">
        <f>$F$15*L15</f>
        <v>0</v>
      </c>
      <c r="L15" s="650">
        <v>0</v>
      </c>
      <c r="M15" s="64">
        <f>$F$15*N15</f>
        <v>0</v>
      </c>
      <c r="N15" s="650">
        <v>0</v>
      </c>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c r="AR15"/>
      <c r="AS15"/>
      <c r="AT15"/>
      <c r="AU15" s="195"/>
      <c r="AV15" s="192"/>
      <c r="AW15" s="192"/>
      <c r="AX15" s="192"/>
    </row>
    <row r="16" spans="1:52" s="66" customFormat="1" ht="15" customHeight="1" x14ac:dyDescent="0.2">
      <c r="A16" s="127">
        <f>'SC Staffing Summary'!$A$16</f>
        <v>0</v>
      </c>
      <c r="B16" s="128" t="str">
        <f>'SC Staffing Summary'!$B$16</f>
        <v>Specify</v>
      </c>
      <c r="C16" s="65">
        <f t="shared" si="1"/>
        <v>0</v>
      </c>
      <c r="D16" s="169">
        <f>'SC Staffing Summary'!D16</f>
        <v>0</v>
      </c>
      <c r="E16" s="169">
        <f>'SC Staffing Summary'!E16</f>
        <v>0</v>
      </c>
      <c r="F16" s="436">
        <f>'SC Staffing Summary'!F16</f>
        <v>0</v>
      </c>
      <c r="G16" s="173">
        <f>$F$16*H16</f>
        <v>0</v>
      </c>
      <c r="H16" s="63">
        <v>0</v>
      </c>
      <c r="I16" s="64">
        <f>$F$16*J16</f>
        <v>0</v>
      </c>
      <c r="J16" s="650">
        <v>0</v>
      </c>
      <c r="K16" s="64">
        <f>$F$16*L16</f>
        <v>0</v>
      </c>
      <c r="L16" s="650">
        <v>0</v>
      </c>
      <c r="M16" s="64">
        <f>$F$16*N16</f>
        <v>0</v>
      </c>
      <c r="N16" s="650">
        <v>0</v>
      </c>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c r="AR16"/>
      <c r="AS16"/>
      <c r="AT16"/>
      <c r="AU16" s="195"/>
      <c r="AV16" s="193"/>
      <c r="AW16" s="193"/>
      <c r="AX16" s="193"/>
    </row>
    <row r="17" spans="1:50" s="66" customFormat="1" ht="14.25" x14ac:dyDescent="0.2">
      <c r="A17" s="127">
        <f>'SC Staffing Summary'!$A$17</f>
        <v>0</v>
      </c>
      <c r="B17" s="128" t="str">
        <f>'SC Staffing Summary'!$B$17</f>
        <v>Specify</v>
      </c>
      <c r="C17" s="65">
        <f t="shared" si="1"/>
        <v>0</v>
      </c>
      <c r="D17" s="169">
        <f>'SC Staffing Summary'!D17</f>
        <v>0</v>
      </c>
      <c r="E17" s="169">
        <f>'SC Staffing Summary'!E17</f>
        <v>0</v>
      </c>
      <c r="F17" s="436">
        <f>'SC Staffing Summary'!F17</f>
        <v>0</v>
      </c>
      <c r="G17" s="173">
        <f>$F$17*H17</f>
        <v>0</v>
      </c>
      <c r="H17" s="63">
        <v>0</v>
      </c>
      <c r="I17" s="64">
        <f>$F$17*J17</f>
        <v>0</v>
      </c>
      <c r="J17" s="650">
        <v>0</v>
      </c>
      <c r="K17" s="64">
        <f>$F$17*L17</f>
        <v>0</v>
      </c>
      <c r="L17" s="650">
        <v>0</v>
      </c>
      <c r="M17" s="64">
        <f>$F$17*N17</f>
        <v>0</v>
      </c>
      <c r="N17" s="650">
        <v>0</v>
      </c>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c r="AR17"/>
      <c r="AS17"/>
      <c r="AT17"/>
      <c r="AU17" s="195"/>
      <c r="AV17" s="193"/>
      <c r="AW17" s="193"/>
      <c r="AX17" s="193"/>
    </row>
    <row r="18" spans="1:50" s="66" customFormat="1" ht="14.25" x14ac:dyDescent="0.2">
      <c r="A18" s="127">
        <f>'SC Staffing Summary'!$A$18</f>
        <v>0</v>
      </c>
      <c r="B18" s="128" t="str">
        <f>'SC Staffing Summary'!$B$18</f>
        <v>Specify</v>
      </c>
      <c r="C18" s="65">
        <f t="shared" si="1"/>
        <v>0</v>
      </c>
      <c r="D18" s="169">
        <f>'SC Staffing Summary'!D18</f>
        <v>0</v>
      </c>
      <c r="E18" s="169">
        <f>'SC Staffing Summary'!E18</f>
        <v>0</v>
      </c>
      <c r="F18" s="436">
        <f>'SC Staffing Summary'!F18</f>
        <v>0</v>
      </c>
      <c r="G18" s="173">
        <f>$F$18*H18</f>
        <v>0</v>
      </c>
      <c r="H18" s="63">
        <v>0</v>
      </c>
      <c r="I18" s="64">
        <f>$F$18*J18</f>
        <v>0</v>
      </c>
      <c r="J18" s="650">
        <v>0</v>
      </c>
      <c r="K18" s="64">
        <f>$F$18*L18</f>
        <v>0</v>
      </c>
      <c r="L18" s="650">
        <v>0</v>
      </c>
      <c r="M18" s="64">
        <f>$F$18*N18</f>
        <v>0</v>
      </c>
      <c r="N18" s="650">
        <v>0</v>
      </c>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c r="AR18"/>
      <c r="AS18"/>
      <c r="AT18"/>
      <c r="AU18" s="195"/>
      <c r="AV18" s="192"/>
      <c r="AW18" s="192"/>
      <c r="AX18" s="192"/>
    </row>
    <row r="19" spans="1:50" s="66" customFormat="1" ht="14.25" x14ac:dyDescent="0.2">
      <c r="A19" s="127">
        <f>'SC Staffing Summary'!$A$19</f>
        <v>0</v>
      </c>
      <c r="B19" s="128" t="str">
        <f>'SC Staffing Summary'!$B$19</f>
        <v>Specify</v>
      </c>
      <c r="C19" s="65">
        <f t="shared" si="1"/>
        <v>0</v>
      </c>
      <c r="D19" s="169">
        <f>'SC Staffing Summary'!D19</f>
        <v>0</v>
      </c>
      <c r="E19" s="169">
        <f>'SC Staffing Summary'!E19</f>
        <v>0</v>
      </c>
      <c r="F19" s="436">
        <f>'SC Staffing Summary'!F19</f>
        <v>0</v>
      </c>
      <c r="G19" s="173">
        <f>$F$19*H19</f>
        <v>0</v>
      </c>
      <c r="H19" s="63">
        <v>0</v>
      </c>
      <c r="I19" s="64">
        <f>$F$19*J19</f>
        <v>0</v>
      </c>
      <c r="J19" s="650">
        <v>0</v>
      </c>
      <c r="K19" s="64">
        <f>$F$19*L19</f>
        <v>0</v>
      </c>
      <c r="L19" s="650">
        <v>0</v>
      </c>
      <c r="M19" s="64">
        <f>$F$19*N19</f>
        <v>0</v>
      </c>
      <c r="N19" s="650">
        <v>0</v>
      </c>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c r="AR19"/>
      <c r="AS19"/>
      <c r="AT19"/>
      <c r="AU19" s="195"/>
      <c r="AV19" s="193"/>
      <c r="AW19" s="193"/>
      <c r="AX19" s="193"/>
    </row>
    <row r="20" spans="1:50" s="66" customFormat="1" ht="14.25" x14ac:dyDescent="0.2">
      <c r="A20" s="127">
        <f>'SC Staffing Summary'!$A$20</f>
        <v>0</v>
      </c>
      <c r="B20" s="128" t="str">
        <f>'SC Staffing Summary'!$B$20</f>
        <v>Specify</v>
      </c>
      <c r="C20" s="65">
        <f t="shared" si="1"/>
        <v>0</v>
      </c>
      <c r="D20" s="169">
        <f>'SC Staffing Summary'!D20</f>
        <v>0</v>
      </c>
      <c r="E20" s="169">
        <f>'SC Staffing Summary'!E20</f>
        <v>0</v>
      </c>
      <c r="F20" s="436">
        <f>'SC Staffing Summary'!F20</f>
        <v>0</v>
      </c>
      <c r="G20" s="173">
        <f>$F$20*H20</f>
        <v>0</v>
      </c>
      <c r="H20" s="63">
        <v>0</v>
      </c>
      <c r="I20" s="64">
        <f>$F$20*J20</f>
        <v>0</v>
      </c>
      <c r="J20" s="650">
        <v>0</v>
      </c>
      <c r="K20" s="64">
        <f>$F$20*L20</f>
        <v>0</v>
      </c>
      <c r="L20" s="650">
        <v>0</v>
      </c>
      <c r="M20" s="64">
        <f>$F$20*N20</f>
        <v>0</v>
      </c>
      <c r="N20" s="650">
        <v>0</v>
      </c>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c r="AR20"/>
      <c r="AS20"/>
      <c r="AT20"/>
      <c r="AU20" s="195"/>
      <c r="AV20" s="193"/>
      <c r="AW20" s="193"/>
      <c r="AX20" s="193"/>
    </row>
    <row r="21" spans="1:50" s="66" customFormat="1" ht="14.25" x14ac:dyDescent="0.2">
      <c r="A21" s="127">
        <f>'SC Staffing Summary'!$A$21</f>
        <v>0</v>
      </c>
      <c r="B21" s="128" t="str">
        <f>'SC Staffing Summary'!$B$21</f>
        <v>Specify</v>
      </c>
      <c r="C21" s="65">
        <f t="shared" si="1"/>
        <v>0</v>
      </c>
      <c r="D21" s="169">
        <f>'SC Staffing Summary'!D21</f>
        <v>0</v>
      </c>
      <c r="E21" s="169">
        <f>'SC Staffing Summary'!E21</f>
        <v>0</v>
      </c>
      <c r="F21" s="436">
        <f>'SC Staffing Summary'!F21</f>
        <v>0</v>
      </c>
      <c r="G21" s="173">
        <f>$F$21*H21</f>
        <v>0</v>
      </c>
      <c r="H21" s="63">
        <v>0</v>
      </c>
      <c r="I21" s="64">
        <f>$F$21*J21</f>
        <v>0</v>
      </c>
      <c r="J21" s="650">
        <v>0</v>
      </c>
      <c r="K21" s="64">
        <f>$F$21*L21</f>
        <v>0</v>
      </c>
      <c r="L21" s="650">
        <v>0</v>
      </c>
      <c r="M21" s="64">
        <f>$F$21*N21</f>
        <v>0</v>
      </c>
      <c r="N21" s="650">
        <v>0</v>
      </c>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c r="AR21"/>
      <c r="AS21"/>
      <c r="AT21"/>
      <c r="AU21" s="195"/>
      <c r="AV21" s="193"/>
      <c r="AW21" s="193"/>
      <c r="AX21" s="193"/>
    </row>
    <row r="22" spans="1:50" s="66" customFormat="1" ht="14.25" x14ac:dyDescent="0.2">
      <c r="A22" s="127">
        <f>'SC Staffing Summary'!$A$22</f>
        <v>0</v>
      </c>
      <c r="B22" s="128" t="str">
        <f>'SC Staffing Summary'!$B$22</f>
        <v>Specify</v>
      </c>
      <c r="C22" s="65">
        <f t="shared" si="1"/>
        <v>0</v>
      </c>
      <c r="D22" s="169">
        <f>'SC Staffing Summary'!D22</f>
        <v>0</v>
      </c>
      <c r="E22" s="169">
        <f>'SC Staffing Summary'!E22</f>
        <v>0</v>
      </c>
      <c r="F22" s="436">
        <f>'SC Staffing Summary'!F22</f>
        <v>0</v>
      </c>
      <c r="G22" s="173">
        <f>$F$22*H22</f>
        <v>0</v>
      </c>
      <c r="H22" s="63">
        <v>0</v>
      </c>
      <c r="I22" s="64">
        <f>$F$22*J22</f>
        <v>0</v>
      </c>
      <c r="J22" s="650">
        <v>0</v>
      </c>
      <c r="K22" s="64">
        <f>$F$22*L22</f>
        <v>0</v>
      </c>
      <c r="L22" s="650">
        <v>0</v>
      </c>
      <c r="M22" s="64">
        <f>$F$22*N22</f>
        <v>0</v>
      </c>
      <c r="N22" s="650">
        <v>0</v>
      </c>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c r="AR22"/>
      <c r="AS22"/>
      <c r="AT22"/>
      <c r="AU22" s="195"/>
      <c r="AV22" s="192"/>
      <c r="AW22" s="192"/>
      <c r="AX22" s="192"/>
    </row>
    <row r="23" spans="1:50" s="66" customFormat="1" ht="14.25" x14ac:dyDescent="0.2">
      <c r="A23" s="127">
        <f>'SC Staffing Summary'!$A$23</f>
        <v>0</v>
      </c>
      <c r="B23" s="128" t="str">
        <f>'SC Staffing Summary'!$B$23</f>
        <v>Specify</v>
      </c>
      <c r="C23" s="65">
        <f t="shared" si="1"/>
        <v>0</v>
      </c>
      <c r="D23" s="169">
        <f>'SC Staffing Summary'!D23</f>
        <v>0</v>
      </c>
      <c r="E23" s="169">
        <f>'SC Staffing Summary'!E23</f>
        <v>0</v>
      </c>
      <c r="F23" s="436">
        <f>'SC Staffing Summary'!F23</f>
        <v>0</v>
      </c>
      <c r="G23" s="173">
        <f>$F$23*H23</f>
        <v>0</v>
      </c>
      <c r="H23" s="63">
        <v>0</v>
      </c>
      <c r="I23" s="64">
        <f>$F$23*J23</f>
        <v>0</v>
      </c>
      <c r="J23" s="650">
        <v>0</v>
      </c>
      <c r="K23" s="64">
        <f>$F$23*L23</f>
        <v>0</v>
      </c>
      <c r="L23" s="650">
        <v>0</v>
      </c>
      <c r="M23" s="64">
        <f>$F$23*N23</f>
        <v>0</v>
      </c>
      <c r="N23" s="650">
        <v>0</v>
      </c>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c r="AR23"/>
      <c r="AS23"/>
      <c r="AT23"/>
      <c r="AU23" s="195"/>
      <c r="AV23" s="192"/>
      <c r="AW23" s="192"/>
      <c r="AX23" s="192"/>
    </row>
    <row r="24" spans="1:50" s="66" customFormat="1" ht="14.25" x14ac:dyDescent="0.2">
      <c r="A24" s="127">
        <f>'SC Staffing Summary'!$A$24</f>
        <v>0</v>
      </c>
      <c r="B24" s="128" t="str">
        <f>'SC Staffing Summary'!$B$24</f>
        <v>Specify</v>
      </c>
      <c r="C24" s="65">
        <f t="shared" si="1"/>
        <v>0</v>
      </c>
      <c r="D24" s="169">
        <f>'SC Staffing Summary'!D24</f>
        <v>0</v>
      </c>
      <c r="E24" s="169">
        <f>'SC Staffing Summary'!E24</f>
        <v>0</v>
      </c>
      <c r="F24" s="436">
        <f>'SC Staffing Summary'!F24</f>
        <v>0</v>
      </c>
      <c r="G24" s="173">
        <f>$F$24*H24</f>
        <v>0</v>
      </c>
      <c r="H24" s="63">
        <v>0</v>
      </c>
      <c r="I24" s="64">
        <f>$F$24*J24</f>
        <v>0</v>
      </c>
      <c r="J24" s="650">
        <v>0</v>
      </c>
      <c r="K24" s="64">
        <f>$F$24*L24</f>
        <v>0</v>
      </c>
      <c r="L24" s="650">
        <v>0</v>
      </c>
      <c r="M24" s="64">
        <f>$F$24*N24</f>
        <v>0</v>
      </c>
      <c r="N24" s="650">
        <v>0</v>
      </c>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c r="AR24"/>
      <c r="AS24"/>
      <c r="AT24"/>
      <c r="AU24" s="195"/>
      <c r="AV24" s="193"/>
      <c r="AW24" s="193"/>
      <c r="AX24" s="193"/>
    </row>
    <row r="25" spans="1:50" s="66" customFormat="1" ht="14.25" x14ac:dyDescent="0.2">
      <c r="A25" s="127">
        <f>'SC Staffing Summary'!$A$25</f>
        <v>0</v>
      </c>
      <c r="B25" s="128" t="str">
        <f>'SC Staffing Summary'!$B$25</f>
        <v>Specify</v>
      </c>
      <c r="C25" s="65">
        <f t="shared" si="1"/>
        <v>0</v>
      </c>
      <c r="D25" s="169">
        <f>'SC Staffing Summary'!D25</f>
        <v>0</v>
      </c>
      <c r="E25" s="169">
        <f>'SC Staffing Summary'!E25</f>
        <v>0</v>
      </c>
      <c r="F25" s="436">
        <f>'SC Staffing Summary'!F25</f>
        <v>0</v>
      </c>
      <c r="G25" s="173">
        <f>$F$25*H25</f>
        <v>0</v>
      </c>
      <c r="H25" s="63">
        <v>0</v>
      </c>
      <c r="I25" s="64">
        <f>$F$25*J25</f>
        <v>0</v>
      </c>
      <c r="J25" s="650">
        <v>0</v>
      </c>
      <c r="K25" s="64">
        <f>$F$25*L25</f>
        <v>0</v>
      </c>
      <c r="L25" s="650">
        <v>0</v>
      </c>
      <c r="M25" s="64">
        <f>$F$25*N25</f>
        <v>0</v>
      </c>
      <c r="N25" s="650">
        <v>0</v>
      </c>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c r="AR25"/>
      <c r="AS25"/>
      <c r="AT25"/>
      <c r="AU25" s="195"/>
      <c r="AV25" s="193"/>
      <c r="AW25" s="193"/>
      <c r="AX25" s="193"/>
    </row>
    <row r="26" spans="1:50" s="66" customFormat="1" ht="14.25" x14ac:dyDescent="0.2">
      <c r="A26" s="127">
        <f>'SC Staffing Summary'!$A$26</f>
        <v>0</v>
      </c>
      <c r="B26" s="128" t="str">
        <f>'SC Staffing Summary'!$B$26</f>
        <v>Specify</v>
      </c>
      <c r="C26" s="65">
        <f t="shared" si="1"/>
        <v>0</v>
      </c>
      <c r="D26" s="169">
        <f>'SC Staffing Summary'!D26</f>
        <v>0</v>
      </c>
      <c r="E26" s="169">
        <f>'SC Staffing Summary'!E26</f>
        <v>0</v>
      </c>
      <c r="F26" s="436">
        <f>'SC Staffing Summary'!F26</f>
        <v>0</v>
      </c>
      <c r="G26" s="173">
        <f>$F$26*H26</f>
        <v>0</v>
      </c>
      <c r="H26" s="63">
        <v>0</v>
      </c>
      <c r="I26" s="64">
        <f>$F$26*J26</f>
        <v>0</v>
      </c>
      <c r="J26" s="650">
        <v>0</v>
      </c>
      <c r="K26" s="64">
        <f>$F$26*L26</f>
        <v>0</v>
      </c>
      <c r="L26" s="650">
        <v>0</v>
      </c>
      <c r="M26" s="64">
        <f>$F$26*N26</f>
        <v>0</v>
      </c>
      <c r="N26" s="650">
        <v>0</v>
      </c>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c r="AR26"/>
      <c r="AS26"/>
      <c r="AT26"/>
      <c r="AU26" s="195"/>
      <c r="AV26" s="193"/>
      <c r="AW26" s="193"/>
      <c r="AX26" s="193"/>
    </row>
    <row r="27" spans="1:50" s="66" customFormat="1" ht="14.25" x14ac:dyDescent="0.2">
      <c r="A27" s="127">
        <f>'SC Staffing Summary'!$A$27</f>
        <v>0</v>
      </c>
      <c r="B27" s="128" t="str">
        <f>'SC Staffing Summary'!$B$27</f>
        <v>Specify</v>
      </c>
      <c r="C27" s="65">
        <f t="shared" si="1"/>
        <v>0</v>
      </c>
      <c r="D27" s="169">
        <f>'SC Staffing Summary'!D27</f>
        <v>0</v>
      </c>
      <c r="E27" s="169">
        <f>'SC Staffing Summary'!E27</f>
        <v>0</v>
      </c>
      <c r="F27" s="436">
        <f>'SC Staffing Summary'!F27</f>
        <v>0</v>
      </c>
      <c r="G27" s="173">
        <f>$F$27*H27</f>
        <v>0</v>
      </c>
      <c r="H27" s="63">
        <v>0</v>
      </c>
      <c r="I27" s="64">
        <f>$F$27*J27</f>
        <v>0</v>
      </c>
      <c r="J27" s="650">
        <v>0</v>
      </c>
      <c r="K27" s="64">
        <f>$F$27*L27</f>
        <v>0</v>
      </c>
      <c r="L27" s="650">
        <v>0</v>
      </c>
      <c r="M27" s="64">
        <f>$F$27*N27</f>
        <v>0</v>
      </c>
      <c r="N27" s="650">
        <v>0</v>
      </c>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c r="AR27"/>
      <c r="AS27"/>
      <c r="AT27"/>
      <c r="AU27" s="195"/>
      <c r="AV27" s="193"/>
      <c r="AW27" s="193"/>
      <c r="AX27" s="193"/>
    </row>
    <row r="28" spans="1:50" s="66" customFormat="1" ht="14.25" x14ac:dyDescent="0.2">
      <c r="A28" s="127">
        <f>'SC Staffing Summary'!$A$28</f>
        <v>0</v>
      </c>
      <c r="B28" s="128" t="str">
        <f>'SC Staffing Summary'!$B$28</f>
        <v>Specify</v>
      </c>
      <c r="C28" s="65">
        <f t="shared" si="1"/>
        <v>0</v>
      </c>
      <c r="D28" s="169">
        <f>'SC Staffing Summary'!D28</f>
        <v>0</v>
      </c>
      <c r="E28" s="169">
        <f>'SC Staffing Summary'!E28</f>
        <v>0</v>
      </c>
      <c r="F28" s="436">
        <f>'SC Staffing Summary'!F28</f>
        <v>0</v>
      </c>
      <c r="G28" s="173">
        <f>$F$28*H28</f>
        <v>0</v>
      </c>
      <c r="H28" s="63">
        <v>0</v>
      </c>
      <c r="I28" s="64">
        <f>$F$28*J28</f>
        <v>0</v>
      </c>
      <c r="J28" s="650">
        <v>0</v>
      </c>
      <c r="K28" s="64">
        <f>$F$28*L28</f>
        <v>0</v>
      </c>
      <c r="L28" s="650">
        <v>0</v>
      </c>
      <c r="M28" s="64">
        <f>$F$28*N28</f>
        <v>0</v>
      </c>
      <c r="N28" s="650">
        <v>0</v>
      </c>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c r="AR28"/>
      <c r="AS28"/>
      <c r="AT28"/>
      <c r="AU28" s="195"/>
      <c r="AV28" s="193"/>
      <c r="AW28" s="193"/>
      <c r="AX28" s="193"/>
    </row>
    <row r="29" spans="1:50" s="66" customFormat="1" ht="14.25" x14ac:dyDescent="0.2">
      <c r="A29" s="127">
        <f>'SC Staffing Summary'!$A$29</f>
        <v>0</v>
      </c>
      <c r="B29" s="128" t="str">
        <f>'SC Staffing Summary'!$B$29</f>
        <v>Specify</v>
      </c>
      <c r="C29" s="65">
        <f t="shared" si="1"/>
        <v>0</v>
      </c>
      <c r="D29" s="169">
        <f>'SC Staffing Summary'!D29</f>
        <v>0</v>
      </c>
      <c r="E29" s="169">
        <f>'SC Staffing Summary'!E29</f>
        <v>0</v>
      </c>
      <c r="F29" s="436">
        <f>'SC Staffing Summary'!F29</f>
        <v>0</v>
      </c>
      <c r="G29" s="173">
        <f>$F$29*H29</f>
        <v>0</v>
      </c>
      <c r="H29" s="63">
        <v>0</v>
      </c>
      <c r="I29" s="64">
        <f>$F$29*J29</f>
        <v>0</v>
      </c>
      <c r="J29" s="650">
        <v>0</v>
      </c>
      <c r="K29" s="64">
        <f>$F$29*L29</f>
        <v>0</v>
      </c>
      <c r="L29" s="650">
        <v>0</v>
      </c>
      <c r="M29" s="64">
        <f>$F$29*N29</f>
        <v>0</v>
      </c>
      <c r="N29" s="650">
        <v>0</v>
      </c>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c r="AR29"/>
      <c r="AS29"/>
      <c r="AT29"/>
      <c r="AU29" s="195"/>
      <c r="AV29" s="193"/>
      <c r="AW29" s="193"/>
      <c r="AX29" s="193"/>
    </row>
    <row r="30" spans="1:50" s="66" customFormat="1" ht="14.25" x14ac:dyDescent="0.2">
      <c r="A30" s="127">
        <f>'SC Staffing Summary'!$A$30</f>
        <v>0</v>
      </c>
      <c r="B30" s="128" t="str">
        <f>'SC Staffing Summary'!$B$30</f>
        <v>Specify</v>
      </c>
      <c r="C30" s="65">
        <f t="shared" si="1"/>
        <v>0</v>
      </c>
      <c r="D30" s="169">
        <f>'SC Staffing Summary'!D30</f>
        <v>0</v>
      </c>
      <c r="E30" s="169">
        <f>'SC Staffing Summary'!E30</f>
        <v>0</v>
      </c>
      <c r="F30" s="436">
        <f>'SC Staffing Summary'!F30</f>
        <v>0</v>
      </c>
      <c r="G30" s="173">
        <f>$F$30*H30</f>
        <v>0</v>
      </c>
      <c r="H30" s="63">
        <v>0</v>
      </c>
      <c r="I30" s="64">
        <f>$F$30*J30</f>
        <v>0</v>
      </c>
      <c r="J30" s="650">
        <v>0</v>
      </c>
      <c r="K30" s="64">
        <f>$F$30*L30</f>
        <v>0</v>
      </c>
      <c r="L30" s="650">
        <v>0</v>
      </c>
      <c r="M30" s="64">
        <f>$F$30*N30</f>
        <v>0</v>
      </c>
      <c r="N30" s="650">
        <v>0</v>
      </c>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c r="AR30"/>
      <c r="AS30"/>
      <c r="AT30"/>
      <c r="AU30" s="195"/>
      <c r="AV30" s="192"/>
      <c r="AW30" s="192"/>
      <c r="AX30" s="192"/>
    </row>
    <row r="31" spans="1:50" s="66" customFormat="1" ht="14.25" x14ac:dyDescent="0.2">
      <c r="A31" s="127">
        <f>'SC Staffing Summary'!$A$31</f>
        <v>0</v>
      </c>
      <c r="B31" s="128" t="str">
        <f>'SC Staffing Summary'!$B$31</f>
        <v>Specify</v>
      </c>
      <c r="C31" s="65">
        <f t="shared" si="1"/>
        <v>0</v>
      </c>
      <c r="D31" s="169">
        <f>'SC Staffing Summary'!D31</f>
        <v>0</v>
      </c>
      <c r="E31" s="169">
        <f>'SC Staffing Summary'!E31</f>
        <v>0</v>
      </c>
      <c r="F31" s="436">
        <f>'SC Staffing Summary'!F31</f>
        <v>0</v>
      </c>
      <c r="G31" s="173">
        <f>$F$31*H31</f>
        <v>0</v>
      </c>
      <c r="H31" s="63">
        <v>0</v>
      </c>
      <c r="I31" s="64">
        <f>$F$31*J31</f>
        <v>0</v>
      </c>
      <c r="J31" s="650">
        <v>0</v>
      </c>
      <c r="K31" s="64">
        <f>$F$31*L31</f>
        <v>0</v>
      </c>
      <c r="L31" s="650">
        <v>0</v>
      </c>
      <c r="M31" s="64">
        <f>$F$31*N31</f>
        <v>0</v>
      </c>
      <c r="N31" s="650">
        <v>0</v>
      </c>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c r="AR31"/>
      <c r="AS31"/>
      <c r="AT31"/>
      <c r="AU31" s="195"/>
      <c r="AV31" s="193"/>
      <c r="AW31" s="193"/>
      <c r="AX31" s="193"/>
    </row>
    <row r="32" spans="1:50" s="66" customFormat="1" ht="14.25" x14ac:dyDescent="0.2">
      <c r="A32" s="127">
        <f>'SC Staffing Summary'!$A$32</f>
        <v>0</v>
      </c>
      <c r="B32" s="128" t="str">
        <f>'SC Staffing Summary'!$B$32</f>
        <v>Specify</v>
      </c>
      <c r="C32" s="65">
        <f t="shared" si="1"/>
        <v>0</v>
      </c>
      <c r="D32" s="169">
        <f>'SC Staffing Summary'!D32</f>
        <v>0</v>
      </c>
      <c r="E32" s="169">
        <f>'SC Staffing Summary'!E32</f>
        <v>0</v>
      </c>
      <c r="F32" s="436">
        <f>'SC Staffing Summary'!F32</f>
        <v>0</v>
      </c>
      <c r="G32" s="173">
        <f>$F$32*H32</f>
        <v>0</v>
      </c>
      <c r="H32" s="63">
        <v>0</v>
      </c>
      <c r="I32" s="64">
        <f>$F$32*J32</f>
        <v>0</v>
      </c>
      <c r="J32" s="650">
        <v>0</v>
      </c>
      <c r="K32" s="64">
        <f>$F$32*L32</f>
        <v>0</v>
      </c>
      <c r="L32" s="650">
        <v>0</v>
      </c>
      <c r="M32" s="64">
        <f>$F$32*N32</f>
        <v>0</v>
      </c>
      <c r="N32" s="650">
        <v>0</v>
      </c>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c r="AR32"/>
      <c r="AS32"/>
      <c r="AT32"/>
      <c r="AU32" s="195"/>
      <c r="AV32" s="193"/>
      <c r="AW32" s="193"/>
      <c r="AX32" s="193"/>
    </row>
    <row r="33" spans="1:50" s="66" customFormat="1" ht="14.25" x14ac:dyDescent="0.2">
      <c r="A33" s="127">
        <f>'SC Staffing Summary'!$A$33</f>
        <v>0</v>
      </c>
      <c r="B33" s="128" t="str">
        <f>'SC Staffing Summary'!$B$33</f>
        <v>Specify</v>
      </c>
      <c r="C33" s="65">
        <f t="shared" si="1"/>
        <v>0</v>
      </c>
      <c r="D33" s="169">
        <f>'SC Staffing Summary'!D33</f>
        <v>0</v>
      </c>
      <c r="E33" s="169">
        <f>'SC Staffing Summary'!E33</f>
        <v>0</v>
      </c>
      <c r="F33" s="436">
        <f>'SC Staffing Summary'!F33</f>
        <v>0</v>
      </c>
      <c r="G33" s="173">
        <f>$F$33*H33</f>
        <v>0</v>
      </c>
      <c r="H33" s="63">
        <v>0</v>
      </c>
      <c r="I33" s="64">
        <f>$F$33*J33</f>
        <v>0</v>
      </c>
      <c r="J33" s="650">
        <v>0</v>
      </c>
      <c r="K33" s="64">
        <f>$F$33*L33</f>
        <v>0</v>
      </c>
      <c r="L33" s="650">
        <v>0</v>
      </c>
      <c r="M33" s="64">
        <f>$F$33*N33</f>
        <v>0</v>
      </c>
      <c r="N33" s="650">
        <v>0</v>
      </c>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c r="AR33"/>
      <c r="AS33"/>
      <c r="AT33"/>
      <c r="AU33" s="195"/>
      <c r="AV33" s="253"/>
      <c r="AW33" s="253"/>
      <c r="AX33" s="253"/>
    </row>
    <row r="34" spans="1:50" s="66" customFormat="1" ht="14.25" x14ac:dyDescent="0.2">
      <c r="A34" s="127">
        <f>'SC Staffing Summary'!$A$34</f>
        <v>0</v>
      </c>
      <c r="B34" s="128" t="str">
        <f>'SC Staffing Summary'!$B$34</f>
        <v>Specify</v>
      </c>
      <c r="C34" s="65">
        <f t="shared" si="1"/>
        <v>0</v>
      </c>
      <c r="D34" s="169">
        <f>'SC Staffing Summary'!D34</f>
        <v>0</v>
      </c>
      <c r="E34" s="169">
        <f>'SC Staffing Summary'!E34</f>
        <v>0</v>
      </c>
      <c r="F34" s="436">
        <f>'SC Staffing Summary'!F34</f>
        <v>0</v>
      </c>
      <c r="G34" s="173">
        <f>$F$34*H34</f>
        <v>0</v>
      </c>
      <c r="H34" s="63">
        <v>0</v>
      </c>
      <c r="I34" s="64">
        <f>$F$34*J34</f>
        <v>0</v>
      </c>
      <c r="J34" s="650">
        <v>0</v>
      </c>
      <c r="K34" s="64">
        <f>$F$34*L34</f>
        <v>0</v>
      </c>
      <c r="L34" s="650">
        <v>0</v>
      </c>
      <c r="M34" s="64">
        <f>$F$34*N34</f>
        <v>0</v>
      </c>
      <c r="N34" s="650">
        <v>0</v>
      </c>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c r="AR34"/>
      <c r="AS34"/>
      <c r="AT34"/>
      <c r="AU34" s="195"/>
      <c r="AV34" s="192"/>
      <c r="AW34" s="192"/>
      <c r="AX34" s="192"/>
    </row>
    <row r="35" spans="1:50" s="66" customFormat="1" ht="14.25" x14ac:dyDescent="0.2">
      <c r="A35" s="127">
        <f>'SC Staffing Summary'!$A$35</f>
        <v>0</v>
      </c>
      <c r="B35" s="128" t="str">
        <f>'SC Staffing Summary'!$B$35</f>
        <v>Specify</v>
      </c>
      <c r="C35" s="65">
        <f t="shared" si="1"/>
        <v>0</v>
      </c>
      <c r="D35" s="169">
        <f>'SC Staffing Summary'!D35</f>
        <v>0</v>
      </c>
      <c r="E35" s="169">
        <f>'SC Staffing Summary'!E35</f>
        <v>0</v>
      </c>
      <c r="F35" s="436">
        <f>'SC Staffing Summary'!F35</f>
        <v>0</v>
      </c>
      <c r="G35" s="173">
        <f>$F$35*H35</f>
        <v>0</v>
      </c>
      <c r="H35" s="63">
        <v>0</v>
      </c>
      <c r="I35" s="64">
        <f>$F$35*J35</f>
        <v>0</v>
      </c>
      <c r="J35" s="650">
        <v>0</v>
      </c>
      <c r="K35" s="64">
        <f>$F$35*L35</f>
        <v>0</v>
      </c>
      <c r="L35" s="650">
        <v>0</v>
      </c>
      <c r="M35" s="64">
        <f>$F$35*N35</f>
        <v>0</v>
      </c>
      <c r="N35" s="650">
        <v>0</v>
      </c>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c r="AR35"/>
      <c r="AS35"/>
      <c r="AT35"/>
      <c r="AU35" s="195"/>
      <c r="AV35" s="193"/>
      <c r="AW35" s="193"/>
      <c r="AX35" s="193"/>
    </row>
    <row r="36" spans="1:50" s="66" customFormat="1" ht="14.25" x14ac:dyDescent="0.2">
      <c r="A36" s="127">
        <f>'SC Staffing Summary'!$A$36</f>
        <v>0</v>
      </c>
      <c r="B36" s="128" t="str">
        <f>'SC Staffing Summary'!$B$36</f>
        <v>Specify</v>
      </c>
      <c r="C36" s="65">
        <f t="shared" si="1"/>
        <v>0</v>
      </c>
      <c r="D36" s="169">
        <f>'SC Staffing Summary'!D36</f>
        <v>0</v>
      </c>
      <c r="E36" s="169">
        <f>'SC Staffing Summary'!E36</f>
        <v>0</v>
      </c>
      <c r="F36" s="436">
        <f>'SC Staffing Summary'!F36</f>
        <v>0</v>
      </c>
      <c r="G36" s="173">
        <f>$F$36*H36</f>
        <v>0</v>
      </c>
      <c r="H36" s="63">
        <v>0</v>
      </c>
      <c r="I36" s="64">
        <f>$F$36*J36</f>
        <v>0</v>
      </c>
      <c r="J36" s="650">
        <v>0</v>
      </c>
      <c r="K36" s="64">
        <f>$F$36*L36</f>
        <v>0</v>
      </c>
      <c r="L36" s="650">
        <v>0</v>
      </c>
      <c r="M36" s="64">
        <f>$F$36*N36</f>
        <v>0</v>
      </c>
      <c r="N36" s="650">
        <v>0</v>
      </c>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c r="AR36"/>
      <c r="AS36"/>
      <c r="AT36"/>
      <c r="AU36" s="195"/>
      <c r="AV36" s="193"/>
      <c r="AW36" s="193"/>
      <c r="AX36" s="193"/>
    </row>
    <row r="37" spans="1:50" s="66" customFormat="1" ht="14.25" x14ac:dyDescent="0.2">
      <c r="A37" s="127">
        <f>'SC Staffing Summary'!$A$37</f>
        <v>0</v>
      </c>
      <c r="B37" s="128" t="str">
        <f>'SC Staffing Summary'!$B$37</f>
        <v>Specify</v>
      </c>
      <c r="C37" s="65">
        <f t="shared" si="1"/>
        <v>0</v>
      </c>
      <c r="D37" s="169">
        <f>'SC Staffing Summary'!D37</f>
        <v>0</v>
      </c>
      <c r="E37" s="169">
        <f>'SC Staffing Summary'!E37</f>
        <v>0</v>
      </c>
      <c r="F37" s="436">
        <f>'SC Staffing Summary'!F37</f>
        <v>0</v>
      </c>
      <c r="G37" s="173">
        <f>$F$37*H37</f>
        <v>0</v>
      </c>
      <c r="H37" s="63">
        <v>0</v>
      </c>
      <c r="I37" s="64">
        <f>$F$37*J37</f>
        <v>0</v>
      </c>
      <c r="J37" s="650">
        <v>0</v>
      </c>
      <c r="K37" s="64">
        <f>$F$37*L37</f>
        <v>0</v>
      </c>
      <c r="L37" s="650">
        <v>0</v>
      </c>
      <c r="M37" s="64">
        <f>$F$37*N37</f>
        <v>0</v>
      </c>
      <c r="N37" s="650">
        <v>0</v>
      </c>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c r="AR37"/>
      <c r="AS37"/>
      <c r="AT37"/>
      <c r="AU37" s="195"/>
      <c r="AV37" s="253"/>
      <c r="AW37" s="253"/>
      <c r="AX37" s="253"/>
    </row>
    <row r="38" spans="1:50" s="66" customFormat="1" ht="14.25" x14ac:dyDescent="0.2">
      <c r="A38" s="127">
        <f>'SC Staffing Summary'!$A$38</f>
        <v>0</v>
      </c>
      <c r="B38" s="128" t="str">
        <f>'SC Staffing Summary'!$B$38</f>
        <v>Specify</v>
      </c>
      <c r="C38" s="65">
        <f t="shared" si="1"/>
        <v>0</v>
      </c>
      <c r="D38" s="169">
        <f>'SC Staffing Summary'!D38</f>
        <v>0</v>
      </c>
      <c r="E38" s="169">
        <f>'SC Staffing Summary'!E38</f>
        <v>0</v>
      </c>
      <c r="F38" s="436">
        <f>'SC Staffing Summary'!F38</f>
        <v>0</v>
      </c>
      <c r="G38" s="173">
        <f>$F$38*H38</f>
        <v>0</v>
      </c>
      <c r="H38" s="63">
        <v>0</v>
      </c>
      <c r="I38" s="64">
        <f>$F$38*J38</f>
        <v>0</v>
      </c>
      <c r="J38" s="650">
        <v>0</v>
      </c>
      <c r="K38" s="64">
        <f>$F$38*L38</f>
        <v>0</v>
      </c>
      <c r="L38" s="650">
        <v>0</v>
      </c>
      <c r="M38" s="64">
        <f>$F$38*N38</f>
        <v>0</v>
      </c>
      <c r="N38" s="650">
        <v>0</v>
      </c>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c r="AR38"/>
      <c r="AS38"/>
      <c r="AT38"/>
      <c r="AU38" s="196"/>
      <c r="AV38" s="192"/>
      <c r="AW38" s="192"/>
      <c r="AX38" s="192"/>
    </row>
    <row r="39" spans="1:50" s="66" customFormat="1" ht="14.25" x14ac:dyDescent="0.2">
      <c r="A39" s="127">
        <f>'SC Staffing Summary'!$A$39</f>
        <v>0</v>
      </c>
      <c r="B39" s="128" t="str">
        <f>'SC Staffing Summary'!$B$39</f>
        <v>Specify</v>
      </c>
      <c r="C39" s="65">
        <f t="shared" si="1"/>
        <v>0</v>
      </c>
      <c r="D39" s="169">
        <f>'SC Staffing Summary'!D39</f>
        <v>0</v>
      </c>
      <c r="E39" s="169">
        <f>'SC Staffing Summary'!E39</f>
        <v>0</v>
      </c>
      <c r="F39" s="436">
        <f>'SC Staffing Summary'!F39</f>
        <v>0</v>
      </c>
      <c r="G39" s="173">
        <f>$F$38*H39</f>
        <v>0</v>
      </c>
      <c r="H39" s="63">
        <v>0</v>
      </c>
      <c r="I39" s="64">
        <f>$F$38*J39</f>
        <v>0</v>
      </c>
      <c r="J39" s="650">
        <v>0</v>
      </c>
      <c r="K39" s="64">
        <f>$F$38*L39</f>
        <v>0</v>
      </c>
      <c r="L39" s="650">
        <v>0</v>
      </c>
      <c r="M39" s="64">
        <f>$F$38*N39</f>
        <v>0</v>
      </c>
      <c r="N39" s="650">
        <v>0</v>
      </c>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c r="AR39"/>
      <c r="AS39"/>
      <c r="AT39"/>
      <c r="AU39" s="195"/>
      <c r="AV39" s="193"/>
      <c r="AW39" s="193"/>
      <c r="AX39" s="193"/>
    </row>
    <row r="40" spans="1:50" s="66" customFormat="1" ht="14.25" x14ac:dyDescent="0.2">
      <c r="A40" s="127">
        <f>'SC Staffing Summary'!$A$40</f>
        <v>0</v>
      </c>
      <c r="B40" s="128" t="str">
        <f>'SC Staffing Summary'!$B$40</f>
        <v>Specify</v>
      </c>
      <c r="C40" s="65">
        <f t="shared" si="1"/>
        <v>0</v>
      </c>
      <c r="D40" s="169">
        <f>'SC Staffing Summary'!D40</f>
        <v>0</v>
      </c>
      <c r="E40" s="169">
        <f>'SC Staffing Summary'!E40</f>
        <v>0</v>
      </c>
      <c r="F40" s="436">
        <f>'SC Staffing Summary'!F40</f>
        <v>0</v>
      </c>
      <c r="G40" s="173">
        <f>$F$40*H40</f>
        <v>0</v>
      </c>
      <c r="H40" s="63">
        <v>0</v>
      </c>
      <c r="I40" s="64">
        <f>$F$40*J40</f>
        <v>0</v>
      </c>
      <c r="J40" s="650">
        <v>0</v>
      </c>
      <c r="K40" s="64">
        <f>$F$40*L40</f>
        <v>0</v>
      </c>
      <c r="L40" s="650">
        <v>0</v>
      </c>
      <c r="M40" s="64">
        <f>$F$40*N40</f>
        <v>0</v>
      </c>
      <c r="N40" s="650">
        <v>0</v>
      </c>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c r="AR40"/>
      <c r="AS40"/>
      <c r="AT40"/>
      <c r="AU40" s="195"/>
      <c r="AV40" s="193"/>
      <c r="AW40" s="193"/>
      <c r="AX40" s="193"/>
    </row>
    <row r="41" spans="1:50" s="66" customFormat="1" ht="14.25" x14ac:dyDescent="0.2">
      <c r="A41" s="127">
        <f>'SC Staffing Summary'!$A$41</f>
        <v>0</v>
      </c>
      <c r="B41" s="128" t="str">
        <f>'SC Staffing Summary'!$B$41</f>
        <v>Specify</v>
      </c>
      <c r="C41" s="65">
        <f t="shared" si="1"/>
        <v>0</v>
      </c>
      <c r="D41" s="169">
        <f>'SC Staffing Summary'!D41</f>
        <v>0</v>
      </c>
      <c r="E41" s="169">
        <f>'SC Staffing Summary'!E41</f>
        <v>0</v>
      </c>
      <c r="F41" s="436">
        <f>'SC Staffing Summary'!F41</f>
        <v>0</v>
      </c>
      <c r="G41" s="173">
        <f>$F$41*H41</f>
        <v>0</v>
      </c>
      <c r="H41" s="63">
        <v>0</v>
      </c>
      <c r="I41" s="64">
        <f>$F$41*J41</f>
        <v>0</v>
      </c>
      <c r="J41" s="650">
        <v>0</v>
      </c>
      <c r="K41" s="64">
        <f>$F$41*L41</f>
        <v>0</v>
      </c>
      <c r="L41" s="650">
        <v>0</v>
      </c>
      <c r="M41" s="64">
        <f>$F$41*N41</f>
        <v>0</v>
      </c>
      <c r="N41" s="650">
        <v>0</v>
      </c>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c r="AR41"/>
      <c r="AS41"/>
      <c r="AT41"/>
      <c r="AU41" s="195"/>
      <c r="AV41" s="253"/>
      <c r="AW41" s="253"/>
      <c r="AX41" s="253"/>
    </row>
    <row r="42" spans="1:50" s="66" customFormat="1" ht="15" thickBot="1" x14ac:dyDescent="0.25">
      <c r="A42" s="127">
        <f>'SC Staffing Summary'!$A$42</f>
        <v>0</v>
      </c>
      <c r="B42" s="128" t="str">
        <f>'SC Staffing Summary'!$B$42</f>
        <v>Specify</v>
      </c>
      <c r="C42" s="65">
        <f t="shared" si="1"/>
        <v>0</v>
      </c>
      <c r="D42" s="169">
        <f>'SC Staffing Summary'!D42</f>
        <v>0</v>
      </c>
      <c r="E42" s="169">
        <f>'SC Staffing Summary'!E42</f>
        <v>0</v>
      </c>
      <c r="F42" s="436">
        <f>'SC Staffing Summary'!F42</f>
        <v>0</v>
      </c>
      <c r="G42" s="174">
        <f>$F$42*H42</f>
        <v>0</v>
      </c>
      <c r="H42" s="171">
        <v>0</v>
      </c>
      <c r="I42" s="175">
        <f>$F$42*J42</f>
        <v>0</v>
      </c>
      <c r="J42" s="171">
        <v>0</v>
      </c>
      <c r="K42" s="175">
        <f>$F$42*L42</f>
        <v>0</v>
      </c>
      <c r="L42" s="171">
        <v>0</v>
      </c>
      <c r="M42" s="175">
        <f>$F$42*N42</f>
        <v>0</v>
      </c>
      <c r="N42" s="171">
        <v>0</v>
      </c>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c r="AR42"/>
      <c r="AS42"/>
      <c r="AT42"/>
      <c r="AU42" s="195"/>
      <c r="AV42" s="192"/>
      <c r="AW42" s="192"/>
      <c r="AX42" s="192"/>
    </row>
    <row r="43" spans="1:50" s="113" customFormat="1" x14ac:dyDescent="0.2">
      <c r="A43" s="113" t="s">
        <v>82</v>
      </c>
      <c r="B43" s="464" t="s">
        <v>83</v>
      </c>
      <c r="C43" s="988"/>
      <c r="D43" s="988"/>
      <c r="E43" s="988"/>
      <c r="F43" s="988"/>
      <c r="G43" s="988"/>
      <c r="H43" s="988"/>
      <c r="I43" s="988"/>
      <c r="J43" s="988"/>
      <c r="K43" s="768"/>
      <c r="L43" s="768"/>
      <c r="M43" s="768"/>
      <c r="N43" s="768"/>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95"/>
      <c r="AV43" s="193"/>
      <c r="AW43" s="193"/>
      <c r="AX43" s="193"/>
    </row>
    <row r="44" spans="1:50" s="469" customFormat="1" x14ac:dyDescent="0.2">
      <c r="B44" s="987">
        <v>1</v>
      </c>
      <c r="C44" s="988"/>
      <c r="D44" s="988"/>
      <c r="E44" s="988"/>
      <c r="F44" s="988"/>
      <c r="G44" s="988"/>
      <c r="H44" s="988"/>
      <c r="I44" s="988"/>
      <c r="J44" s="988"/>
      <c r="K44" s="768"/>
      <c r="L44" s="768"/>
      <c r="M44" s="768"/>
      <c r="N44" s="768"/>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95"/>
      <c r="AV44" s="193"/>
      <c r="AW44" s="193"/>
      <c r="AX44" s="193"/>
    </row>
    <row r="45" spans="1:50" s="469" customFormat="1" x14ac:dyDescent="0.2">
      <c r="B45" s="987">
        <v>2</v>
      </c>
      <c r="C45" s="988"/>
      <c r="D45" s="988"/>
      <c r="E45" s="988"/>
      <c r="F45" s="988"/>
      <c r="G45" s="988"/>
      <c r="H45" s="988"/>
      <c r="I45" s="988"/>
      <c r="J45" s="988"/>
      <c r="K45" s="768"/>
      <c r="L45" s="768"/>
      <c r="M45" s="768"/>
      <c r="N45" s="768"/>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96"/>
      <c r="AV45" s="192"/>
      <c r="AW45" s="192"/>
      <c r="AX45" s="192"/>
    </row>
    <row r="46" spans="1:50" s="469" customFormat="1" x14ac:dyDescent="0.2">
      <c r="B46" s="987">
        <v>3</v>
      </c>
      <c r="C46" s="988"/>
      <c r="D46" s="988"/>
      <c r="E46" s="988"/>
      <c r="F46" s="988"/>
      <c r="G46" s="988"/>
      <c r="H46" s="988"/>
      <c r="I46" s="988"/>
      <c r="J46" s="988"/>
      <c r="K46" s="768"/>
      <c r="L46" s="768"/>
      <c r="M46" s="768"/>
      <c r="N46" s="768"/>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96"/>
      <c r="AV46" s="192"/>
      <c r="AW46" s="192"/>
      <c r="AX46" s="192"/>
    </row>
    <row r="47" spans="1:50" s="469" customFormat="1" x14ac:dyDescent="0.2">
      <c r="B47" s="987">
        <v>4</v>
      </c>
      <c r="C47" s="988"/>
      <c r="D47" s="988"/>
      <c r="E47" s="988"/>
      <c r="F47" s="988"/>
      <c r="G47" s="988"/>
      <c r="H47" s="988"/>
      <c r="I47" s="988"/>
      <c r="J47" s="988"/>
      <c r="K47" s="768"/>
      <c r="L47" s="768"/>
      <c r="M47" s="768"/>
      <c r="N47" s="768"/>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95"/>
      <c r="AV47" s="193"/>
      <c r="AW47" s="193"/>
      <c r="AX47" s="193"/>
    </row>
    <row r="48" spans="1:50" s="469" customFormat="1" x14ac:dyDescent="0.2">
      <c r="B48" s="987">
        <v>5</v>
      </c>
      <c r="C48" s="988"/>
      <c r="D48" s="988"/>
      <c r="E48" s="988"/>
      <c r="F48" s="988"/>
      <c r="G48" s="988"/>
      <c r="H48" s="988"/>
      <c r="I48" s="988"/>
      <c r="J48" s="988"/>
      <c r="K48" s="768"/>
      <c r="L48" s="768"/>
      <c r="M48" s="768"/>
      <c r="N48" s="768"/>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95"/>
      <c r="AV48" s="192"/>
      <c r="AW48" s="192"/>
      <c r="AX48" s="192"/>
    </row>
    <row r="49" spans="2:52" s="469" customFormat="1" ht="15" customHeight="1" x14ac:dyDescent="0.2">
      <c r="B49" s="987">
        <v>6</v>
      </c>
      <c r="C49" s="988"/>
      <c r="D49" s="988"/>
      <c r="E49" s="988"/>
      <c r="F49" s="988"/>
      <c r="G49" s="988"/>
      <c r="H49" s="988"/>
      <c r="I49" s="988"/>
      <c r="J49" s="988"/>
      <c r="K49" s="768"/>
      <c r="L49" s="768"/>
      <c r="M49" s="768"/>
      <c r="N49" s="768"/>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95"/>
      <c r="AV49" s="192"/>
      <c r="AW49" s="192"/>
      <c r="AX49" s="192"/>
    </row>
    <row r="50" spans="2:52" s="469" customFormat="1" ht="15" customHeight="1" x14ac:dyDescent="0.2">
      <c r="B50" s="987">
        <v>7</v>
      </c>
      <c r="C50" s="988"/>
      <c r="D50" s="988"/>
      <c r="E50" s="988"/>
      <c r="F50" s="988"/>
      <c r="G50" s="988"/>
      <c r="H50" s="988"/>
      <c r="I50" s="988"/>
      <c r="J50" s="988"/>
      <c r="K50" s="768"/>
      <c r="L50" s="768"/>
      <c r="M50" s="768"/>
      <c r="N50" s="768"/>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95"/>
      <c r="AV50" s="192"/>
      <c r="AW50" s="192"/>
      <c r="AX50" s="192"/>
    </row>
    <row r="51" spans="2:52" s="469" customFormat="1" ht="15" customHeight="1" x14ac:dyDescent="0.2">
      <c r="B51" s="987">
        <v>8</v>
      </c>
      <c r="C51" s="988"/>
      <c r="D51" s="988"/>
      <c r="E51" s="988"/>
      <c r="F51" s="988"/>
      <c r="G51" s="988"/>
      <c r="H51" s="988"/>
      <c r="I51" s="988"/>
      <c r="J51" s="988"/>
      <c r="K51" s="768"/>
      <c r="L51" s="768"/>
      <c r="M51" s="768"/>
      <c r="N51" s="768"/>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95"/>
      <c r="AV51" s="193"/>
      <c r="AW51" s="193"/>
      <c r="AX51" s="193"/>
    </row>
    <row r="52" spans="2:52" s="469" customFormat="1" ht="15" customHeight="1" x14ac:dyDescent="0.2">
      <c r="B52" s="987">
        <v>9</v>
      </c>
      <c r="C52" s="988"/>
      <c r="D52" s="988"/>
      <c r="E52" s="988"/>
      <c r="F52" s="988"/>
      <c r="G52" s="988"/>
      <c r="H52" s="988"/>
      <c r="I52" s="988"/>
      <c r="J52" s="988"/>
      <c r="K52" s="768"/>
      <c r="L52" s="768"/>
      <c r="M52" s="768"/>
      <c r="N52" s="768"/>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95"/>
      <c r="AV52" s="192"/>
      <c r="AW52" s="192"/>
      <c r="AX52" s="192"/>
    </row>
    <row r="53" spans="2:52" s="469" customFormat="1" ht="15" customHeight="1" x14ac:dyDescent="0.2">
      <c r="B53" s="467"/>
      <c r="C53" s="467"/>
      <c r="D53" s="467"/>
      <c r="E53" s="467"/>
      <c r="F53" s="467"/>
      <c r="G53" s="467"/>
      <c r="H53" s="467"/>
      <c r="I53" s="467"/>
      <c r="J53" s="467"/>
      <c r="K53" s="769"/>
      <c r="L53" s="769"/>
      <c r="M53" s="769"/>
      <c r="N53" s="769"/>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95"/>
      <c r="AV53" s="192"/>
      <c r="AW53" s="192"/>
      <c r="AX53" s="192"/>
    </row>
    <row r="54" spans="2:52" s="116" customFormat="1" ht="15" customHeight="1" x14ac:dyDescent="0.2">
      <c r="B54" s="243" t="s">
        <v>102</v>
      </c>
      <c r="C54" s="247"/>
      <c r="D54" s="247"/>
      <c r="E54" s="248"/>
      <c r="F54" s="248"/>
      <c r="G54" s="248"/>
      <c r="H54" s="248"/>
      <c r="I54" s="248"/>
      <c r="J54" s="248"/>
      <c r="K54" s="699"/>
      <c r="L54" s="699"/>
      <c r="M54" s="699"/>
      <c r="N54" s="699"/>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c r="AR54"/>
      <c r="AS54"/>
      <c r="AT54"/>
      <c r="AU54" s="195"/>
      <c r="AV54" s="192"/>
      <c r="AW54" s="192"/>
      <c r="AX54" s="192"/>
    </row>
    <row r="55" spans="2:52" s="116" customFormat="1" ht="15" customHeight="1" x14ac:dyDescent="0.2">
      <c r="B55" s="244">
        <f>SUM(G55:AJ55)</f>
        <v>0</v>
      </c>
      <c r="C55" s="247"/>
      <c r="D55" s="247"/>
      <c r="E55" s="248"/>
      <c r="F55" s="248"/>
      <c r="G55" s="245">
        <f>G7</f>
        <v>0</v>
      </c>
      <c r="H55" s="248"/>
      <c r="I55" s="245">
        <f>I7</f>
        <v>0</v>
      </c>
      <c r="J55" s="248"/>
      <c r="K55" s="696">
        <f>K7</f>
        <v>0</v>
      </c>
      <c r="L55" s="699"/>
      <c r="M55" s="696">
        <f>M7</f>
        <v>0</v>
      </c>
      <c r="N55" s="699"/>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c r="AR55"/>
      <c r="AS55"/>
      <c r="AT55"/>
      <c r="AU55" s="195"/>
      <c r="AV55" s="193"/>
      <c r="AW55" s="193"/>
      <c r="AX55" s="193"/>
    </row>
    <row r="56" spans="2:52" s="116" customFormat="1" ht="15" customHeight="1" x14ac:dyDescent="0.2">
      <c r="K56" s="666"/>
      <c r="L56" s="666"/>
      <c r="M56" s="666"/>
      <c r="N56" s="666"/>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c r="AR56"/>
      <c r="AS56"/>
      <c r="AT56"/>
      <c r="AU56" s="195"/>
      <c r="AV56" s="193"/>
      <c r="AW56" s="193"/>
      <c r="AX56" s="193"/>
    </row>
    <row r="57" spans="2:52" s="116" customFormat="1" ht="15" customHeight="1" x14ac:dyDescent="0.2">
      <c r="K57" s="666"/>
      <c r="L57" s="666"/>
      <c r="M57" s="666"/>
      <c r="N57" s="666"/>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c r="AR57"/>
      <c r="AS57"/>
      <c r="AT57"/>
      <c r="AU57" s="195"/>
      <c r="AV57" s="254"/>
      <c r="AW57" s="254"/>
      <c r="AX57" s="254"/>
    </row>
    <row r="58" spans="2:52" s="116" customFormat="1" ht="15" customHeight="1" x14ac:dyDescent="0.2">
      <c r="K58" s="666"/>
      <c r="L58" s="666"/>
      <c r="M58" s="666"/>
      <c r="N58" s="666"/>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c r="AR58"/>
      <c r="AS58"/>
      <c r="AT58"/>
      <c r="AU58" s="195"/>
      <c r="AV58" s="192"/>
      <c r="AW58" s="192"/>
      <c r="AX58" s="192"/>
    </row>
    <row r="59" spans="2:52" s="116" customFormat="1" ht="15" customHeight="1" x14ac:dyDescent="0.2">
      <c r="K59" s="666"/>
      <c r="L59" s="666"/>
      <c r="M59" s="666"/>
      <c r="N59" s="666"/>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c r="AR59"/>
      <c r="AS59"/>
      <c r="AT59"/>
      <c r="AU59" s="195"/>
      <c r="AV59" s="192"/>
      <c r="AW59" s="192"/>
      <c r="AX59" s="192"/>
    </row>
    <row r="60" spans="2:52" s="116" customFormat="1" ht="15" customHeight="1" x14ac:dyDescent="0.2">
      <c r="K60" s="666"/>
      <c r="L60" s="666"/>
      <c r="M60" s="666"/>
      <c r="N60" s="666"/>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c r="AR60"/>
      <c r="AS60"/>
      <c r="AT60"/>
      <c r="AU60" s="195"/>
      <c r="AV60" s="193"/>
      <c r="AW60" s="193"/>
      <c r="AX60" s="193"/>
    </row>
    <row r="61" spans="2:52" customFormat="1" ht="15" customHeight="1" x14ac:dyDescent="0.2">
      <c r="K61" s="627"/>
      <c r="L61" s="627"/>
      <c r="M61" s="627"/>
      <c r="N61" s="627"/>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U61" s="195"/>
      <c r="AV61" s="193"/>
      <c r="AW61" s="193"/>
      <c r="AX61" s="193"/>
      <c r="AY61" s="1"/>
      <c r="AZ61" s="1"/>
    </row>
    <row r="62" spans="2:52" customFormat="1" ht="15" customHeight="1" x14ac:dyDescent="0.2">
      <c r="K62" s="627"/>
      <c r="L62" s="627"/>
      <c r="M62" s="627"/>
      <c r="N62" s="627"/>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U62" s="195"/>
      <c r="AV62" s="193"/>
      <c r="AW62" s="193"/>
      <c r="AX62" s="193"/>
      <c r="AY62" s="1"/>
      <c r="AZ62" s="1"/>
    </row>
    <row r="63" spans="2:52" customFormat="1" ht="15" customHeight="1" x14ac:dyDescent="0.2">
      <c r="K63" s="627"/>
      <c r="L63" s="627"/>
      <c r="M63" s="627"/>
      <c r="N63" s="627"/>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U63" s="195"/>
      <c r="AV63" s="192"/>
      <c r="AW63" s="192"/>
      <c r="AX63" s="192"/>
      <c r="AY63" s="1"/>
      <c r="AZ63" s="1"/>
    </row>
    <row r="64" spans="2:52" customFormat="1" ht="15" customHeight="1" x14ac:dyDescent="0.2">
      <c r="K64" s="627"/>
      <c r="L64" s="627"/>
      <c r="M64" s="627"/>
      <c r="N64" s="627"/>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U64" s="195"/>
      <c r="AV64" s="193"/>
      <c r="AW64" s="193"/>
      <c r="AX64" s="193"/>
      <c r="AY64" s="1"/>
      <c r="AZ64" s="1"/>
    </row>
    <row r="65" spans="11:52" customFormat="1" ht="15" customHeight="1" x14ac:dyDescent="0.2">
      <c r="K65" s="627"/>
      <c r="L65" s="627"/>
      <c r="M65" s="627"/>
      <c r="N65" s="627"/>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U65" s="195"/>
      <c r="AV65" s="193"/>
      <c r="AW65" s="193"/>
      <c r="AX65" s="193"/>
      <c r="AY65" s="1"/>
      <c r="AZ65" s="1"/>
    </row>
    <row r="66" spans="11:52" customFormat="1" ht="15" customHeight="1" x14ac:dyDescent="0.2">
      <c r="K66" s="627"/>
      <c r="L66" s="627"/>
      <c r="M66" s="627"/>
      <c r="N66" s="627"/>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U66" s="195"/>
      <c r="AV66" s="192"/>
      <c r="AW66" s="192"/>
      <c r="AX66" s="192"/>
      <c r="AY66" s="1"/>
      <c r="AZ66" s="1"/>
    </row>
    <row r="67" spans="11:52" customFormat="1" ht="15" customHeight="1" x14ac:dyDescent="0.2">
      <c r="K67" s="627"/>
      <c r="L67" s="627"/>
      <c r="M67" s="627"/>
      <c r="N67" s="627"/>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U67" s="195"/>
      <c r="AV67" s="193"/>
      <c r="AW67" s="193"/>
      <c r="AX67" s="193"/>
      <c r="AY67" s="1"/>
      <c r="AZ67" s="1"/>
    </row>
    <row r="68" spans="11:52" customFormat="1" ht="15" customHeight="1" x14ac:dyDescent="0.2">
      <c r="K68" s="627"/>
      <c r="L68" s="627"/>
      <c r="M68" s="627"/>
      <c r="N68" s="627"/>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U68" s="195"/>
      <c r="AV68" s="253"/>
      <c r="AW68" s="253"/>
      <c r="AX68" s="253"/>
      <c r="AY68" s="1"/>
      <c r="AZ68" s="1"/>
    </row>
    <row r="69" spans="11:52" customFormat="1" ht="15" customHeight="1" x14ac:dyDescent="0.2">
      <c r="K69" s="627"/>
      <c r="L69" s="627"/>
      <c r="M69" s="627"/>
      <c r="N69" s="627"/>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U69" s="195"/>
      <c r="AV69" s="192"/>
      <c r="AW69" s="192"/>
      <c r="AX69" s="192"/>
      <c r="AY69" s="1"/>
      <c r="AZ69" s="1"/>
    </row>
    <row r="70" spans="11:52" customFormat="1" ht="15" customHeight="1" x14ac:dyDescent="0.2">
      <c r="K70" s="627"/>
      <c r="L70" s="627"/>
      <c r="M70" s="627"/>
      <c r="N70" s="627"/>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U70" s="195"/>
      <c r="AV70" s="193"/>
      <c r="AW70" s="193"/>
      <c r="AX70" s="193"/>
      <c r="AY70" s="1"/>
      <c r="AZ70" s="1"/>
    </row>
    <row r="71" spans="11:52" customFormat="1" ht="15" customHeight="1" x14ac:dyDescent="0.2">
      <c r="K71" s="627"/>
      <c r="L71" s="627"/>
      <c r="M71" s="627"/>
      <c r="N71" s="627"/>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U71" s="195"/>
      <c r="AV71" s="253"/>
      <c r="AW71" s="253"/>
      <c r="AX71" s="253"/>
      <c r="AY71" s="1"/>
      <c r="AZ71" s="1"/>
    </row>
    <row r="72" spans="11:52" customFormat="1" ht="15" customHeight="1" x14ac:dyDescent="0.2">
      <c r="K72" s="627"/>
      <c r="L72" s="627"/>
      <c r="M72" s="627"/>
      <c r="N72" s="627"/>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U72" s="195"/>
      <c r="AV72" s="253"/>
      <c r="AW72" s="253"/>
      <c r="AX72" s="253"/>
      <c r="AY72" s="1"/>
      <c r="AZ72" s="1"/>
    </row>
    <row r="73" spans="11:52" customFormat="1" ht="15" customHeight="1" x14ac:dyDescent="0.2">
      <c r="K73" s="627"/>
      <c r="L73" s="627"/>
      <c r="M73" s="627"/>
      <c r="N73" s="627"/>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U73" s="195"/>
      <c r="AV73" s="192"/>
      <c r="AW73" s="192"/>
      <c r="AX73" s="192"/>
      <c r="AY73" s="1"/>
      <c r="AZ73" s="1"/>
    </row>
    <row r="74" spans="11:52" customFormat="1" ht="15" customHeight="1" x14ac:dyDescent="0.2">
      <c r="K74" s="627"/>
      <c r="L74" s="627"/>
      <c r="M74" s="627"/>
      <c r="N74" s="627"/>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U74" s="195"/>
      <c r="AV74" s="193"/>
      <c r="AW74" s="193"/>
      <c r="AX74" s="193"/>
      <c r="AY74" s="1"/>
      <c r="AZ74" s="1"/>
    </row>
    <row r="75" spans="11:52" customFormat="1" ht="15" customHeight="1" x14ac:dyDescent="0.2">
      <c r="K75" s="627"/>
      <c r="L75" s="627"/>
      <c r="M75" s="627"/>
      <c r="N75" s="627"/>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U75" s="195"/>
      <c r="AV75" s="193"/>
      <c r="AW75" s="193"/>
      <c r="AX75" s="193"/>
      <c r="AY75" s="1"/>
      <c r="AZ75" s="1"/>
    </row>
    <row r="76" spans="11:52" customFormat="1" ht="15" customHeight="1" x14ac:dyDescent="0.2">
      <c r="K76" s="627"/>
      <c r="L76" s="627"/>
      <c r="M76" s="627"/>
      <c r="N76" s="627"/>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U76" s="195"/>
      <c r="AV76" s="193"/>
      <c r="AW76" s="193"/>
      <c r="AX76" s="193"/>
      <c r="AY76" s="1"/>
      <c r="AZ76" s="1"/>
    </row>
    <row r="77" spans="11:52" customFormat="1" ht="15" customHeight="1" x14ac:dyDescent="0.2">
      <c r="K77" s="627"/>
      <c r="L77" s="627"/>
      <c r="M77" s="627"/>
      <c r="N77" s="627"/>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U77" s="195"/>
      <c r="AV77" s="253"/>
      <c r="AW77" s="253"/>
      <c r="AX77" s="253"/>
      <c r="AY77" s="1"/>
      <c r="AZ77" s="1"/>
    </row>
    <row r="78" spans="11:52" customFormat="1" ht="15" customHeight="1" x14ac:dyDescent="0.2">
      <c r="K78" s="627"/>
      <c r="L78" s="627"/>
      <c r="M78" s="627"/>
      <c r="N78" s="627"/>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U78" s="195"/>
      <c r="AV78" s="253"/>
      <c r="AW78" s="253"/>
      <c r="AX78" s="253"/>
      <c r="AY78" s="1"/>
      <c r="AZ78" s="1"/>
    </row>
    <row r="79" spans="11:52" customFormat="1" ht="15" customHeight="1" x14ac:dyDescent="0.2">
      <c r="K79" s="627"/>
      <c r="L79" s="627"/>
      <c r="M79" s="627"/>
      <c r="N79" s="627"/>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U79" s="195"/>
      <c r="AV79" s="253"/>
      <c r="AW79" s="253"/>
      <c r="AX79" s="253"/>
      <c r="AY79" s="1"/>
      <c r="AZ79" s="1"/>
    </row>
    <row r="80" spans="11:52" customFormat="1" ht="15" customHeight="1" x14ac:dyDescent="0.2">
      <c r="K80" s="627"/>
      <c r="L80" s="627"/>
      <c r="M80" s="627"/>
      <c r="N80" s="627"/>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U80" s="195"/>
      <c r="AV80" s="192"/>
      <c r="AW80" s="192"/>
      <c r="AX80" s="192"/>
      <c r="AY80" s="1"/>
      <c r="AZ80" s="1"/>
    </row>
    <row r="81" spans="11:52" customFormat="1" ht="15" customHeight="1" x14ac:dyDescent="0.2">
      <c r="K81" s="627"/>
      <c r="L81" s="627"/>
      <c r="M81" s="627"/>
      <c r="N81" s="627"/>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U81" s="195"/>
      <c r="AV81" s="255"/>
      <c r="AW81" s="255"/>
      <c r="AX81" s="255"/>
      <c r="AY81" s="1"/>
      <c r="AZ81" s="1"/>
    </row>
    <row r="82" spans="11:52" customFormat="1" ht="15" customHeight="1" x14ac:dyDescent="0.2">
      <c r="K82" s="627"/>
      <c r="L82" s="627"/>
      <c r="M82" s="627"/>
      <c r="N82" s="627"/>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U82" s="195"/>
      <c r="AV82" s="255"/>
      <c r="AW82" s="255"/>
      <c r="AX82" s="255"/>
      <c r="AY82" s="1"/>
      <c r="AZ82" s="1"/>
    </row>
    <row r="83" spans="11:52" customFormat="1" ht="15" customHeight="1" x14ac:dyDescent="0.2">
      <c r="K83" s="627"/>
      <c r="L83" s="627"/>
      <c r="M83" s="627"/>
      <c r="N83" s="627"/>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U83" s="195"/>
      <c r="AV83" s="255"/>
      <c r="AW83" s="255"/>
      <c r="AX83" s="255"/>
      <c r="AY83" s="1"/>
      <c r="AZ83" s="1"/>
    </row>
    <row r="84" spans="11:52" customFormat="1" ht="15" customHeight="1" x14ac:dyDescent="0.2">
      <c r="K84" s="627"/>
      <c r="L84" s="627"/>
      <c r="M84" s="627"/>
      <c r="N84" s="627"/>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U84" s="195"/>
      <c r="AV84" s="255"/>
      <c r="AW84" s="255"/>
      <c r="AX84" s="255"/>
      <c r="AY84" s="1"/>
      <c r="AZ84" s="1"/>
    </row>
    <row r="85" spans="11:52" customFormat="1" ht="15" customHeight="1" x14ac:dyDescent="0.2">
      <c r="K85" s="627"/>
      <c r="L85" s="627"/>
      <c r="M85" s="627"/>
      <c r="N85" s="627"/>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U85" s="195"/>
      <c r="AV85" s="255"/>
      <c r="AW85" s="255"/>
      <c r="AX85" s="255"/>
      <c r="AY85" s="1"/>
      <c r="AZ85" s="1"/>
    </row>
    <row r="86" spans="11:52" customFormat="1" ht="15" customHeight="1" x14ac:dyDescent="0.2">
      <c r="K86" s="627"/>
      <c r="L86" s="627"/>
      <c r="M86" s="627"/>
      <c r="N86" s="627"/>
      <c r="O86" s="160"/>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U86" s="195"/>
      <c r="AV86" s="192"/>
      <c r="AW86" s="192"/>
      <c r="AX86" s="192"/>
      <c r="AY86" s="1"/>
      <c r="AZ86" s="1"/>
    </row>
    <row r="87" spans="11:52" customFormat="1" ht="15" customHeight="1" x14ac:dyDescent="0.2">
      <c r="K87" s="627"/>
      <c r="L87" s="627"/>
      <c r="M87" s="627"/>
      <c r="N87" s="627"/>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U87" s="195"/>
      <c r="AV87" s="255"/>
      <c r="AW87" s="255"/>
      <c r="AX87" s="255"/>
      <c r="AY87" s="1"/>
      <c r="AZ87" s="1"/>
    </row>
    <row r="88" spans="11:52" customFormat="1" ht="15" customHeight="1" x14ac:dyDescent="0.2">
      <c r="K88" s="627"/>
      <c r="L88" s="627"/>
      <c r="M88" s="627"/>
      <c r="N88" s="627"/>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U88" s="195"/>
      <c r="AV88" s="192"/>
      <c r="AW88" s="192"/>
      <c r="AX88" s="192"/>
      <c r="AY88" s="1"/>
      <c r="AZ88" s="1"/>
    </row>
    <row r="89" spans="11:52" customFormat="1" ht="15" customHeight="1" x14ac:dyDescent="0.2">
      <c r="K89" s="627"/>
      <c r="L89" s="627"/>
      <c r="M89" s="627"/>
      <c r="N89" s="627"/>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U89" s="195"/>
      <c r="AV89" s="192"/>
      <c r="AW89" s="192"/>
      <c r="AX89" s="192"/>
      <c r="AY89" s="1"/>
      <c r="AZ89" s="1"/>
    </row>
    <row r="90" spans="11:52" customFormat="1" ht="15" customHeight="1" x14ac:dyDescent="0.2">
      <c r="K90" s="627"/>
      <c r="L90" s="627"/>
      <c r="M90" s="627"/>
      <c r="N90" s="627"/>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U90" s="195"/>
      <c r="AV90" s="255"/>
      <c r="AW90" s="255"/>
      <c r="AX90" s="255"/>
      <c r="AY90" s="1"/>
      <c r="AZ90" s="1"/>
    </row>
    <row r="91" spans="11:52" customFormat="1" ht="15" customHeight="1" x14ac:dyDescent="0.2">
      <c r="K91" s="627"/>
      <c r="L91" s="627"/>
      <c r="M91" s="627"/>
      <c r="N91" s="627"/>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U91" s="195"/>
      <c r="AV91" s="253"/>
      <c r="AW91" s="253"/>
      <c r="AX91" s="253"/>
      <c r="AY91" s="1"/>
      <c r="AZ91" s="1"/>
    </row>
    <row r="92" spans="11:52" customFormat="1" ht="15" customHeight="1" x14ac:dyDescent="0.2">
      <c r="K92" s="627"/>
      <c r="L92" s="627"/>
      <c r="M92" s="627"/>
      <c r="N92" s="627"/>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U92" s="195"/>
      <c r="AV92" s="192"/>
      <c r="AW92" s="192"/>
      <c r="AX92" s="192"/>
      <c r="AY92" s="1"/>
      <c r="AZ92" s="1"/>
    </row>
    <row r="93" spans="11:52" customFormat="1" ht="15" customHeight="1" x14ac:dyDescent="0.2">
      <c r="K93" s="627"/>
      <c r="L93" s="627"/>
      <c r="M93" s="627"/>
      <c r="N93" s="627"/>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U93" s="195"/>
      <c r="AV93" s="255"/>
      <c r="AW93" s="255"/>
      <c r="AX93" s="255"/>
      <c r="AY93" s="1"/>
      <c r="AZ93" s="1"/>
    </row>
    <row r="94" spans="11:52" customFormat="1" ht="15" customHeight="1" x14ac:dyDescent="0.2">
      <c r="K94" s="627"/>
      <c r="L94" s="627"/>
      <c r="M94" s="627"/>
      <c r="N94" s="627"/>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U94" s="195"/>
      <c r="AV94" s="192"/>
      <c r="AW94" s="192"/>
      <c r="AX94" s="192"/>
      <c r="AY94" s="1"/>
      <c r="AZ94" s="1"/>
    </row>
    <row r="95" spans="11:52" customFormat="1" ht="15" customHeight="1" x14ac:dyDescent="0.2">
      <c r="K95" s="627"/>
      <c r="L95" s="627"/>
      <c r="M95" s="627"/>
      <c r="N95" s="627"/>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U95" s="195"/>
      <c r="AV95" s="192"/>
      <c r="AW95" s="192"/>
      <c r="AX95" s="192"/>
      <c r="AY95" s="1"/>
      <c r="AZ95" s="1"/>
    </row>
    <row r="96" spans="11:52" customFormat="1" ht="15" customHeight="1" x14ac:dyDescent="0.2">
      <c r="K96" s="627"/>
      <c r="L96" s="627"/>
      <c r="M96" s="627"/>
      <c r="N96" s="627"/>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U96" s="195"/>
      <c r="AV96" s="255"/>
      <c r="AW96" s="255"/>
      <c r="AX96" s="255"/>
      <c r="AY96" s="1"/>
      <c r="AZ96" s="1"/>
    </row>
    <row r="97" spans="11:52" customFormat="1" ht="15" customHeight="1" x14ac:dyDescent="0.2">
      <c r="K97" s="627"/>
      <c r="L97" s="627"/>
      <c r="M97" s="627"/>
      <c r="N97" s="627"/>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U97" s="195"/>
      <c r="AV97" s="255"/>
      <c r="AW97" s="255"/>
      <c r="AX97" s="255"/>
      <c r="AY97" s="1"/>
      <c r="AZ97" s="1"/>
    </row>
    <row r="98" spans="11:52" customFormat="1" ht="15" customHeight="1" x14ac:dyDescent="0.2">
      <c r="K98" s="627"/>
      <c r="L98" s="627"/>
      <c r="M98" s="627"/>
      <c r="N98" s="627"/>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U98" s="195"/>
      <c r="AV98" s="192"/>
      <c r="AW98" s="192"/>
      <c r="AX98" s="192"/>
      <c r="AY98" s="1"/>
      <c r="AZ98" s="1"/>
    </row>
    <row r="99" spans="11:52" customFormat="1" ht="15" customHeight="1" x14ac:dyDescent="0.2">
      <c r="K99" s="627"/>
      <c r="L99" s="627"/>
      <c r="M99" s="627"/>
      <c r="N99" s="627"/>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U99" s="195"/>
      <c r="AV99" s="193"/>
      <c r="AW99" s="193"/>
      <c r="AX99" s="193"/>
      <c r="AY99" s="1"/>
      <c r="AZ99" s="1"/>
    </row>
    <row r="100" spans="11:52" customFormat="1" ht="15" customHeight="1" x14ac:dyDescent="0.2">
      <c r="K100" s="627"/>
      <c r="L100" s="627"/>
      <c r="M100" s="627"/>
      <c r="N100" s="627"/>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U100" s="195"/>
      <c r="AV100" s="253"/>
      <c r="AW100" s="253"/>
      <c r="AX100" s="253"/>
      <c r="AY100" s="1"/>
      <c r="AZ100" s="1"/>
    </row>
    <row r="101" spans="11:52" customFormat="1" ht="15" customHeight="1" x14ac:dyDescent="0.2">
      <c r="K101" s="627"/>
      <c r="L101" s="627"/>
      <c r="M101" s="627"/>
      <c r="N101" s="627"/>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U101" s="195"/>
      <c r="AV101" s="192"/>
      <c r="AW101" s="192"/>
      <c r="AX101" s="192"/>
      <c r="AY101" s="1"/>
      <c r="AZ101" s="1"/>
    </row>
    <row r="102" spans="11:52" customFormat="1" ht="15" customHeight="1" x14ac:dyDescent="0.2">
      <c r="K102" s="627"/>
      <c r="L102" s="627"/>
      <c r="M102" s="627"/>
      <c r="N102" s="627"/>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U102" s="195"/>
      <c r="AV102" s="193"/>
      <c r="AW102" s="193"/>
      <c r="AX102" s="193"/>
      <c r="AY102" s="1"/>
      <c r="AZ102" s="1"/>
    </row>
    <row r="103" spans="11:52" customFormat="1" ht="15" customHeight="1" x14ac:dyDescent="0.2">
      <c r="K103" s="627"/>
      <c r="L103" s="627"/>
      <c r="M103" s="627"/>
      <c r="N103" s="627"/>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U103" s="195"/>
      <c r="AV103" s="253"/>
      <c r="AW103" s="253"/>
      <c r="AX103" s="253"/>
      <c r="AY103" s="1"/>
      <c r="AZ103" s="1"/>
    </row>
    <row r="104" spans="11:52" customFormat="1" ht="15" customHeight="1" x14ac:dyDescent="0.2">
      <c r="K104" s="627"/>
      <c r="L104" s="627"/>
      <c r="M104" s="627"/>
      <c r="N104" s="627"/>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U104" s="195"/>
      <c r="AV104" s="192"/>
      <c r="AW104" s="192"/>
      <c r="AX104" s="192"/>
      <c r="AY104" s="1"/>
      <c r="AZ104" s="1"/>
    </row>
    <row r="105" spans="11:52" customFormat="1" ht="15" customHeight="1" x14ac:dyDescent="0.2">
      <c r="K105" s="627"/>
      <c r="L105" s="627"/>
      <c r="M105" s="627"/>
      <c r="N105" s="627"/>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U105" s="195"/>
      <c r="AV105" s="193"/>
      <c r="AW105" s="193"/>
      <c r="AX105" s="193"/>
      <c r="AY105" s="1"/>
      <c r="AZ105" s="1"/>
    </row>
    <row r="106" spans="11:52" customFormat="1" ht="15" customHeight="1" x14ac:dyDescent="0.2">
      <c r="K106" s="627"/>
      <c r="L106" s="627"/>
      <c r="M106" s="627"/>
      <c r="N106" s="627"/>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U106" s="195"/>
      <c r="AV106" s="253"/>
      <c r="AW106" s="253"/>
      <c r="AX106" s="253"/>
      <c r="AY106" s="1"/>
      <c r="AZ106" s="1"/>
    </row>
    <row r="107" spans="11:52" customFormat="1" ht="15" customHeight="1" x14ac:dyDescent="0.2">
      <c r="K107" s="627"/>
      <c r="L107" s="627"/>
      <c r="M107" s="627"/>
      <c r="N107" s="627"/>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U107" s="195"/>
      <c r="AV107" s="192"/>
      <c r="AW107" s="192"/>
      <c r="AX107" s="192"/>
      <c r="AY107" s="1"/>
      <c r="AZ107" s="1"/>
    </row>
    <row r="108" spans="11:52" customFormat="1" ht="15" customHeight="1" x14ac:dyDescent="0.2">
      <c r="K108" s="627"/>
      <c r="L108" s="627"/>
      <c r="M108" s="627"/>
      <c r="N108" s="627"/>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U108" s="195"/>
      <c r="AV108" s="192"/>
      <c r="AW108" s="192"/>
      <c r="AX108" s="192"/>
      <c r="AY108" s="1"/>
      <c r="AZ108" s="1"/>
    </row>
    <row r="109" spans="11:52" customFormat="1" ht="15" customHeight="1" x14ac:dyDescent="0.2">
      <c r="K109" s="627"/>
      <c r="L109" s="627"/>
      <c r="M109" s="627"/>
      <c r="N109" s="627"/>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U109" s="195"/>
      <c r="AV109" s="193"/>
      <c r="AW109" s="193"/>
      <c r="AX109" s="193"/>
      <c r="AY109" s="1"/>
      <c r="AZ109" s="1"/>
    </row>
    <row r="110" spans="11:52" customFormat="1" ht="15" customHeight="1" x14ac:dyDescent="0.2">
      <c r="K110" s="627"/>
      <c r="L110" s="627"/>
      <c r="M110" s="627"/>
      <c r="N110" s="627"/>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U110" s="195"/>
      <c r="AV110" s="193"/>
      <c r="AW110" s="193"/>
      <c r="AX110" s="193"/>
      <c r="AY110" s="1"/>
      <c r="AZ110" s="1"/>
    </row>
    <row r="111" spans="11:52" customFormat="1" ht="15" customHeight="1" x14ac:dyDescent="0.2">
      <c r="K111" s="627"/>
      <c r="L111" s="627"/>
      <c r="M111" s="627"/>
      <c r="N111" s="627"/>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U111" s="195"/>
      <c r="AV111" s="193"/>
      <c r="AW111" s="193"/>
      <c r="AX111" s="193"/>
      <c r="AY111" s="1"/>
      <c r="AZ111" s="1"/>
    </row>
    <row r="112" spans="11:52" customFormat="1" ht="15" customHeight="1" x14ac:dyDescent="0.2">
      <c r="K112" s="627"/>
      <c r="L112" s="627"/>
      <c r="M112" s="627"/>
      <c r="N112" s="627"/>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U112" s="195"/>
      <c r="AV112" s="253"/>
      <c r="AW112" s="253"/>
      <c r="AX112" s="253"/>
      <c r="AY112" s="1"/>
      <c r="AZ112" s="1"/>
    </row>
    <row r="113" spans="11:52" customFormat="1" ht="15" customHeight="1" x14ac:dyDescent="0.2">
      <c r="K113" s="627"/>
      <c r="L113" s="627"/>
      <c r="M113" s="627"/>
      <c r="N113" s="627"/>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U113" s="195"/>
      <c r="AV113" s="253"/>
      <c r="AW113" s="253"/>
      <c r="AX113" s="253"/>
      <c r="AY113" s="1"/>
      <c r="AZ113" s="1"/>
    </row>
    <row r="114" spans="11:52" customFormat="1" ht="15" customHeight="1" x14ac:dyDescent="0.2">
      <c r="K114" s="627"/>
      <c r="L114" s="627"/>
      <c r="M114" s="627"/>
      <c r="N114" s="627"/>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U114" s="195"/>
      <c r="AV114" s="192"/>
      <c r="AW114" s="192"/>
      <c r="AX114" s="192"/>
      <c r="AY114" s="1"/>
      <c r="AZ114" s="1"/>
    </row>
    <row r="115" spans="11:52" customFormat="1" ht="15" customHeight="1" x14ac:dyDescent="0.2">
      <c r="K115" s="627"/>
      <c r="L115" s="627"/>
      <c r="M115" s="627"/>
      <c r="N115" s="627"/>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U115" s="195"/>
      <c r="AV115" s="192"/>
      <c r="AW115" s="192"/>
      <c r="AX115" s="192"/>
      <c r="AY115" s="1"/>
      <c r="AZ115" s="1"/>
    </row>
    <row r="116" spans="11:52" customFormat="1" ht="15" customHeight="1" x14ac:dyDescent="0.2">
      <c r="K116" s="627"/>
      <c r="L116" s="627"/>
      <c r="M116" s="627"/>
      <c r="N116" s="627"/>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U116" s="195"/>
      <c r="AV116" s="193"/>
      <c r="AW116" s="193"/>
      <c r="AX116" s="193"/>
      <c r="AY116" s="1"/>
      <c r="AZ116" s="1"/>
    </row>
    <row r="117" spans="11:52" customFormat="1" ht="15" customHeight="1" x14ac:dyDescent="0.2">
      <c r="K117" s="627"/>
      <c r="L117" s="627"/>
      <c r="M117" s="627"/>
      <c r="N117" s="627"/>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U117" s="195"/>
      <c r="AV117" s="193"/>
      <c r="AW117" s="193"/>
      <c r="AX117" s="193"/>
      <c r="AY117" s="1"/>
      <c r="AZ117" s="1"/>
    </row>
    <row r="118" spans="11:52" customFormat="1" ht="15" customHeight="1" x14ac:dyDescent="0.2">
      <c r="K118" s="627"/>
      <c r="L118" s="627"/>
      <c r="M118" s="627"/>
      <c r="N118" s="627"/>
      <c r="O118" s="160"/>
      <c r="P118" s="160"/>
      <c r="Q118" s="160"/>
      <c r="R118" s="160"/>
      <c r="S118" s="160"/>
      <c r="T118" s="160"/>
      <c r="U118" s="160"/>
      <c r="V118" s="160"/>
      <c r="W118" s="160"/>
      <c r="X118" s="160"/>
      <c r="Y118" s="160"/>
      <c r="Z118" s="160"/>
      <c r="AA118" s="160"/>
      <c r="AB118" s="160"/>
      <c r="AC118" s="160"/>
      <c r="AD118" s="160"/>
      <c r="AE118" s="160"/>
      <c r="AF118" s="160"/>
      <c r="AG118" s="160"/>
      <c r="AH118" s="160"/>
      <c r="AI118" s="160"/>
      <c r="AJ118" s="160"/>
      <c r="AK118" s="160"/>
      <c r="AL118" s="160"/>
      <c r="AM118" s="160"/>
      <c r="AN118" s="160"/>
      <c r="AO118" s="160"/>
      <c r="AP118" s="160"/>
      <c r="AU118" s="195"/>
      <c r="AV118" s="192"/>
      <c r="AW118" s="192"/>
      <c r="AX118" s="192"/>
      <c r="AY118" s="1"/>
      <c r="AZ118" s="1"/>
    </row>
    <row r="119" spans="11:52" customFormat="1" ht="15" customHeight="1" x14ac:dyDescent="0.2">
      <c r="K119" s="627"/>
      <c r="L119" s="627"/>
      <c r="M119" s="627"/>
      <c r="N119" s="627"/>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U119" s="195"/>
      <c r="AV119" s="193"/>
      <c r="AW119" s="193"/>
      <c r="AX119" s="193"/>
      <c r="AY119" s="1"/>
      <c r="AZ119" s="1"/>
    </row>
    <row r="120" spans="11:52" customFormat="1" ht="15" customHeight="1" x14ac:dyDescent="0.2">
      <c r="K120" s="627"/>
      <c r="L120" s="627"/>
      <c r="M120" s="627"/>
      <c r="N120" s="627"/>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U120" s="195"/>
      <c r="AV120" s="193"/>
      <c r="AW120" s="193"/>
      <c r="AX120" s="193"/>
      <c r="AY120" s="1"/>
      <c r="AZ120" s="1"/>
    </row>
    <row r="121" spans="11:52" customFormat="1" ht="15" customHeight="1" x14ac:dyDescent="0.2">
      <c r="K121" s="627"/>
      <c r="L121" s="627"/>
      <c r="M121" s="627"/>
      <c r="N121" s="627"/>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U121" s="195"/>
      <c r="AV121" s="193"/>
      <c r="AW121" s="193"/>
      <c r="AX121" s="193"/>
      <c r="AY121" s="1"/>
      <c r="AZ121" s="1"/>
    </row>
    <row r="122" spans="11:52" customFormat="1" ht="15" customHeight="1" x14ac:dyDescent="0.2">
      <c r="K122" s="627"/>
      <c r="L122" s="627"/>
      <c r="M122" s="627"/>
      <c r="N122" s="627"/>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U122" s="195"/>
      <c r="AV122" s="192"/>
      <c r="AW122" s="192"/>
      <c r="AX122" s="192"/>
      <c r="AY122" s="1"/>
      <c r="AZ122" s="1"/>
    </row>
    <row r="123" spans="11:52" customFormat="1" ht="15" customHeight="1" x14ac:dyDescent="0.2">
      <c r="K123" s="627"/>
      <c r="L123" s="627"/>
      <c r="M123" s="627"/>
      <c r="N123" s="627"/>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U123" s="195"/>
      <c r="AV123" s="193"/>
      <c r="AW123" s="193"/>
      <c r="AX123" s="193"/>
      <c r="AY123" s="1"/>
      <c r="AZ123" s="1"/>
    </row>
    <row r="124" spans="11:52" customFormat="1" ht="15" customHeight="1" x14ac:dyDescent="0.2">
      <c r="K124" s="627"/>
      <c r="L124" s="627"/>
      <c r="M124" s="627"/>
      <c r="N124" s="627"/>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U124" s="195"/>
      <c r="AV124" s="195"/>
      <c r="AW124" s="195"/>
      <c r="AX124" s="195"/>
      <c r="AY124" s="1"/>
      <c r="AZ124" s="1"/>
    </row>
    <row r="125" spans="11:52" customFormat="1" ht="15" customHeight="1" x14ac:dyDescent="0.2">
      <c r="K125" s="627"/>
      <c r="L125" s="627"/>
      <c r="M125" s="627"/>
      <c r="N125" s="627"/>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U125" s="196"/>
      <c r="AV125" s="196"/>
      <c r="AW125" s="196"/>
      <c r="AX125" s="196"/>
      <c r="AY125" s="1"/>
      <c r="AZ125" s="1"/>
    </row>
    <row r="126" spans="11:52" customFormat="1" ht="15" customHeight="1" x14ac:dyDescent="0.2">
      <c r="K126" s="627"/>
      <c r="L126" s="627"/>
      <c r="M126" s="627"/>
      <c r="N126" s="627"/>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U126" s="236"/>
      <c r="AV126" s="236"/>
      <c r="AW126" s="236"/>
      <c r="AX126" s="233"/>
      <c r="AY126" s="1"/>
      <c r="AZ126" s="1"/>
    </row>
    <row r="127" spans="11:52" customFormat="1" ht="15" customHeight="1" x14ac:dyDescent="0.2">
      <c r="K127" s="627"/>
      <c r="L127" s="627"/>
      <c r="M127" s="627"/>
      <c r="N127" s="627"/>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U127" s="256"/>
      <c r="AV127" s="257"/>
      <c r="AW127" s="257"/>
      <c r="AX127" s="256"/>
      <c r="AY127" s="1"/>
      <c r="AZ127" s="1"/>
    </row>
    <row r="128" spans="11:52" customFormat="1" ht="15" customHeight="1" x14ac:dyDescent="0.2">
      <c r="K128" s="627"/>
      <c r="L128" s="627"/>
      <c r="M128" s="627"/>
      <c r="N128" s="627"/>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U128" s="195"/>
      <c r="AV128" s="195"/>
      <c r="AW128" s="195"/>
      <c r="AX128" s="195"/>
      <c r="AY128" s="1"/>
      <c r="AZ128" s="1"/>
    </row>
    <row r="129" spans="11:52" customFormat="1" ht="15" customHeight="1" x14ac:dyDescent="0.2">
      <c r="K129" s="627"/>
      <c r="L129" s="627"/>
      <c r="M129" s="627"/>
      <c r="N129" s="627"/>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U129" s="195"/>
      <c r="AV129" s="195"/>
      <c r="AW129" s="195"/>
      <c r="AX129" s="195"/>
      <c r="AY129" s="1"/>
      <c r="AZ129" s="1"/>
    </row>
    <row r="130" spans="11:52" customFormat="1" ht="15" customHeight="1" x14ac:dyDescent="0.2">
      <c r="K130" s="627"/>
      <c r="L130" s="627"/>
      <c r="M130" s="627"/>
      <c r="N130" s="627"/>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U130" s="195"/>
      <c r="AV130" s="195"/>
      <c r="AW130" s="195"/>
      <c r="AX130" s="195"/>
      <c r="AY130" s="1"/>
      <c r="AZ130" s="1"/>
    </row>
    <row r="131" spans="11:52" customFormat="1" ht="15" customHeight="1" x14ac:dyDescent="0.2">
      <c r="K131" s="627"/>
      <c r="L131" s="627"/>
      <c r="M131" s="627"/>
      <c r="N131" s="627"/>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U131" s="236"/>
      <c r="AV131" s="236"/>
      <c r="AW131" s="236"/>
      <c r="AX131" s="233"/>
      <c r="AY131" s="1"/>
      <c r="AZ131" s="1"/>
    </row>
    <row r="132" spans="11:52" customFormat="1" ht="15" customHeight="1" x14ac:dyDescent="0.2">
      <c r="K132" s="627"/>
      <c r="L132" s="627"/>
      <c r="M132" s="627"/>
      <c r="N132" s="627"/>
      <c r="O132" s="160"/>
      <c r="P132" s="160"/>
      <c r="Q132" s="160"/>
      <c r="R132" s="160"/>
      <c r="S132" s="160"/>
      <c r="T132" s="160"/>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U132" s="256"/>
      <c r="AV132" s="257"/>
      <c r="AW132" s="257"/>
      <c r="AX132" s="195"/>
      <c r="AY132" s="1"/>
      <c r="AZ132" s="1"/>
    </row>
    <row r="133" spans="11:52" customFormat="1" ht="15" customHeight="1" x14ac:dyDescent="0.2">
      <c r="K133" s="627"/>
      <c r="L133" s="627"/>
      <c r="M133" s="627"/>
      <c r="N133" s="627"/>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U133" s="160"/>
      <c r="AV133" s="160"/>
      <c r="AW133" s="160"/>
      <c r="AX133" s="160"/>
      <c r="AZ133" s="13"/>
    </row>
    <row r="134" spans="11:52" customFormat="1" ht="15" customHeight="1" x14ac:dyDescent="0.2">
      <c r="K134" s="627"/>
      <c r="L134" s="627"/>
      <c r="M134" s="627"/>
      <c r="N134" s="627"/>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U134" s="160"/>
      <c r="AV134" s="160"/>
      <c r="AW134" s="160"/>
      <c r="AX134" s="160"/>
      <c r="AZ134" s="13"/>
    </row>
    <row r="135" spans="11:52" customFormat="1" ht="15" customHeight="1" x14ac:dyDescent="0.2">
      <c r="K135" s="627"/>
      <c r="L135" s="627"/>
      <c r="M135" s="627"/>
      <c r="N135" s="627"/>
      <c r="O135" s="160"/>
      <c r="P135" s="160"/>
      <c r="Q135" s="160"/>
      <c r="R135" s="160"/>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U135" s="160"/>
      <c r="AV135" s="160"/>
      <c r="AW135" s="160"/>
      <c r="AX135" s="160"/>
      <c r="AZ135" s="13"/>
    </row>
    <row r="136" spans="11:52" customFormat="1" x14ac:dyDescent="0.2">
      <c r="K136" s="627"/>
      <c r="L136" s="627"/>
      <c r="M136" s="627"/>
      <c r="N136" s="627"/>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U136" s="160"/>
      <c r="AV136" s="160"/>
      <c r="AW136" s="160"/>
      <c r="AX136" s="160"/>
      <c r="AZ136" s="13"/>
    </row>
    <row r="137" spans="11:52" customFormat="1" x14ac:dyDescent="0.2">
      <c r="K137" s="627"/>
      <c r="L137" s="627"/>
      <c r="M137" s="627"/>
      <c r="N137" s="627"/>
      <c r="O137" s="160"/>
      <c r="P137" s="160"/>
      <c r="Q137" s="160"/>
      <c r="R137" s="160"/>
      <c r="S137" s="160"/>
      <c r="T137" s="160"/>
      <c r="U137" s="160"/>
      <c r="V137" s="160"/>
      <c r="W137" s="160"/>
      <c r="X137" s="160"/>
      <c r="Y137" s="160"/>
      <c r="Z137" s="160"/>
      <c r="AA137" s="160"/>
      <c r="AB137" s="160"/>
      <c r="AC137" s="160"/>
      <c r="AD137" s="160"/>
      <c r="AE137" s="160"/>
      <c r="AF137" s="160"/>
      <c r="AG137" s="160"/>
      <c r="AH137" s="160"/>
      <c r="AI137" s="160"/>
      <c r="AJ137" s="160"/>
      <c r="AK137" s="160"/>
      <c r="AL137" s="160"/>
      <c r="AM137" s="160"/>
      <c r="AN137" s="160"/>
      <c r="AO137" s="160"/>
      <c r="AP137" s="160"/>
      <c r="AU137" s="160"/>
      <c r="AV137" s="160"/>
      <c r="AW137" s="160"/>
      <c r="AX137" s="160"/>
      <c r="AZ137" s="13"/>
    </row>
    <row r="138" spans="11:52" customFormat="1" x14ac:dyDescent="0.2">
      <c r="K138" s="627"/>
      <c r="L138" s="627"/>
      <c r="M138" s="627"/>
      <c r="N138" s="627"/>
      <c r="O138" s="160"/>
      <c r="P138" s="160"/>
      <c r="Q138" s="160"/>
      <c r="R138" s="160"/>
      <c r="S138" s="160"/>
      <c r="T138" s="160"/>
      <c r="U138" s="160"/>
      <c r="V138" s="160"/>
      <c r="W138" s="160"/>
      <c r="X138" s="160"/>
      <c r="Y138" s="160"/>
      <c r="Z138" s="160"/>
      <c r="AA138" s="160"/>
      <c r="AB138" s="160"/>
      <c r="AC138" s="160"/>
      <c r="AD138" s="160"/>
      <c r="AE138" s="160"/>
      <c r="AF138" s="160"/>
      <c r="AG138" s="160"/>
      <c r="AH138" s="160"/>
      <c r="AI138" s="160"/>
      <c r="AJ138" s="160"/>
      <c r="AK138" s="160"/>
      <c r="AL138" s="160"/>
      <c r="AM138" s="160"/>
      <c r="AN138" s="160"/>
      <c r="AO138" s="160"/>
      <c r="AP138" s="160"/>
      <c r="AU138" s="160"/>
      <c r="AV138" s="160"/>
      <c r="AW138" s="160"/>
      <c r="AX138" s="160"/>
      <c r="AZ138" s="13"/>
    </row>
    <row r="139" spans="11:52" customFormat="1" x14ac:dyDescent="0.2">
      <c r="K139" s="627"/>
      <c r="L139" s="627"/>
      <c r="M139" s="627"/>
      <c r="N139" s="627"/>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U139" s="160"/>
      <c r="AV139" s="160"/>
      <c r="AW139" s="160"/>
      <c r="AX139" s="160"/>
      <c r="AZ139" s="13"/>
    </row>
    <row r="140" spans="11:52" customFormat="1" x14ac:dyDescent="0.2">
      <c r="K140" s="627"/>
      <c r="L140" s="627"/>
      <c r="M140" s="627"/>
      <c r="N140" s="627"/>
      <c r="O140" s="160"/>
      <c r="P140" s="160"/>
      <c r="Q140" s="160"/>
      <c r="R140" s="160"/>
      <c r="S140" s="160"/>
      <c r="T140" s="160"/>
      <c r="U140" s="160"/>
      <c r="V140" s="160"/>
      <c r="W140" s="160"/>
      <c r="X140" s="160"/>
      <c r="Y140" s="160"/>
      <c r="Z140" s="160"/>
      <c r="AA140" s="160"/>
      <c r="AB140" s="160"/>
      <c r="AC140" s="160"/>
      <c r="AD140" s="160"/>
      <c r="AE140" s="160"/>
      <c r="AF140" s="160"/>
      <c r="AG140" s="160"/>
      <c r="AH140" s="160"/>
      <c r="AI140" s="160"/>
      <c r="AJ140" s="160"/>
      <c r="AK140" s="160"/>
      <c r="AL140" s="160"/>
      <c r="AM140" s="160"/>
      <c r="AN140" s="160"/>
      <c r="AO140" s="160"/>
      <c r="AP140" s="160"/>
      <c r="AU140" s="160"/>
      <c r="AV140" s="160"/>
      <c r="AW140" s="160"/>
      <c r="AX140" s="160"/>
      <c r="AZ140" s="13"/>
    </row>
    <row r="141" spans="11:52" customFormat="1" x14ac:dyDescent="0.2">
      <c r="K141" s="627"/>
      <c r="L141" s="627"/>
      <c r="M141" s="627"/>
      <c r="N141" s="627"/>
      <c r="O141" s="160"/>
      <c r="P141" s="160"/>
      <c r="Q141" s="160"/>
      <c r="R141" s="160"/>
      <c r="S141" s="160"/>
      <c r="T141" s="160"/>
      <c r="U141" s="160"/>
      <c r="V141" s="160"/>
      <c r="W141" s="160"/>
      <c r="X141" s="160"/>
      <c r="Y141" s="160"/>
      <c r="Z141" s="160"/>
      <c r="AA141" s="160"/>
      <c r="AB141" s="160"/>
      <c r="AC141" s="160"/>
      <c r="AD141" s="160"/>
      <c r="AE141" s="160"/>
      <c r="AF141" s="160"/>
      <c r="AG141" s="160"/>
      <c r="AH141" s="160"/>
      <c r="AI141" s="160"/>
      <c r="AJ141" s="160"/>
      <c r="AK141" s="160"/>
      <c r="AL141" s="160"/>
      <c r="AM141" s="160"/>
      <c r="AN141" s="160"/>
      <c r="AO141" s="160"/>
      <c r="AP141" s="160"/>
      <c r="AU141" s="160"/>
      <c r="AV141" s="160"/>
      <c r="AW141" s="160"/>
      <c r="AX141" s="160"/>
      <c r="AZ141" s="13"/>
    </row>
    <row r="142" spans="11:52" customFormat="1" x14ac:dyDescent="0.2">
      <c r="K142" s="627"/>
      <c r="L142" s="627"/>
      <c r="M142" s="627"/>
      <c r="N142" s="627"/>
      <c r="O142" s="160"/>
      <c r="P142" s="160"/>
      <c r="Q142" s="160"/>
      <c r="R142" s="160"/>
      <c r="S142" s="160"/>
      <c r="T142" s="160"/>
      <c r="U142" s="160"/>
      <c r="V142" s="160"/>
      <c r="W142" s="160"/>
      <c r="X142" s="160"/>
      <c r="Y142" s="160"/>
      <c r="Z142" s="160"/>
      <c r="AA142" s="160"/>
      <c r="AB142" s="160"/>
      <c r="AC142" s="160"/>
      <c r="AD142" s="160"/>
      <c r="AE142" s="160"/>
      <c r="AF142" s="160"/>
      <c r="AG142" s="160"/>
      <c r="AH142" s="160"/>
      <c r="AI142" s="160"/>
      <c r="AJ142" s="160"/>
      <c r="AK142" s="160"/>
      <c r="AL142" s="160"/>
      <c r="AM142" s="160"/>
      <c r="AN142" s="160"/>
      <c r="AO142" s="160"/>
      <c r="AP142" s="160"/>
      <c r="AU142" s="160"/>
      <c r="AV142" s="160"/>
      <c r="AW142" s="160"/>
      <c r="AX142" s="160"/>
      <c r="AZ142" s="13"/>
    </row>
    <row r="143" spans="11:52" customFormat="1" x14ac:dyDescent="0.2">
      <c r="K143" s="627"/>
      <c r="L143" s="627"/>
      <c r="M143" s="627"/>
      <c r="N143" s="627"/>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60"/>
      <c r="AL143" s="160"/>
      <c r="AM143" s="160"/>
      <c r="AN143" s="160"/>
      <c r="AO143" s="160"/>
      <c r="AP143" s="160"/>
      <c r="AU143" s="160"/>
      <c r="AV143" s="160"/>
      <c r="AW143" s="160"/>
      <c r="AX143" s="160"/>
      <c r="AZ143" s="13"/>
    </row>
    <row r="144" spans="11:52" customFormat="1" x14ac:dyDescent="0.2">
      <c r="K144" s="627"/>
      <c r="L144" s="627"/>
      <c r="M144" s="627"/>
      <c r="N144" s="627"/>
      <c r="O144" s="160"/>
      <c r="P144" s="160"/>
      <c r="Q144" s="160"/>
      <c r="R144" s="160"/>
      <c r="S144" s="160"/>
      <c r="T144" s="160"/>
      <c r="U144" s="160"/>
      <c r="V144" s="160"/>
      <c r="W144" s="160"/>
      <c r="X144" s="160"/>
      <c r="Y144" s="160"/>
      <c r="Z144" s="160"/>
      <c r="AA144" s="160"/>
      <c r="AB144" s="160"/>
      <c r="AC144" s="160"/>
      <c r="AD144" s="160"/>
      <c r="AE144" s="160"/>
      <c r="AF144" s="160"/>
      <c r="AG144" s="160"/>
      <c r="AH144" s="160"/>
      <c r="AI144" s="160"/>
      <c r="AJ144" s="160"/>
      <c r="AK144" s="160"/>
      <c r="AL144" s="160"/>
      <c r="AM144" s="160"/>
      <c r="AN144" s="160"/>
      <c r="AO144" s="160"/>
      <c r="AP144" s="160"/>
      <c r="AU144" s="160"/>
      <c r="AV144" s="160"/>
      <c r="AW144" s="160"/>
      <c r="AX144" s="160"/>
      <c r="AZ144" s="13"/>
    </row>
    <row r="145" spans="11:52" customFormat="1" x14ac:dyDescent="0.2">
      <c r="K145" s="627"/>
      <c r="L145" s="627"/>
      <c r="M145" s="627"/>
      <c r="N145" s="627"/>
      <c r="O145" s="160"/>
      <c r="P145" s="160"/>
      <c r="Q145" s="160"/>
      <c r="R145" s="160"/>
      <c r="S145" s="160"/>
      <c r="T145" s="160"/>
      <c r="U145" s="160"/>
      <c r="V145" s="160"/>
      <c r="W145" s="160"/>
      <c r="X145" s="160"/>
      <c r="Y145" s="160"/>
      <c r="Z145" s="160"/>
      <c r="AA145" s="160"/>
      <c r="AB145" s="160"/>
      <c r="AC145" s="160"/>
      <c r="AD145" s="160"/>
      <c r="AE145" s="160"/>
      <c r="AF145" s="160"/>
      <c r="AG145" s="160"/>
      <c r="AH145" s="160"/>
      <c r="AI145" s="160"/>
      <c r="AJ145" s="160"/>
      <c r="AK145" s="160"/>
      <c r="AL145" s="160"/>
      <c r="AM145" s="160"/>
      <c r="AN145" s="160"/>
      <c r="AO145" s="160"/>
      <c r="AP145" s="160"/>
      <c r="AU145" s="160"/>
      <c r="AV145" s="160"/>
      <c r="AW145" s="160"/>
      <c r="AX145" s="160"/>
      <c r="AZ145" s="13"/>
    </row>
    <row r="146" spans="11:52" customFormat="1" x14ac:dyDescent="0.2">
      <c r="K146" s="627"/>
      <c r="L146" s="627"/>
      <c r="M146" s="627"/>
      <c r="N146" s="627"/>
      <c r="O146" s="160"/>
      <c r="P146" s="160"/>
      <c r="Q146" s="160"/>
      <c r="R146" s="160"/>
      <c r="S146" s="160"/>
      <c r="T146" s="160"/>
      <c r="U146" s="160"/>
      <c r="V146" s="160"/>
      <c r="W146" s="160"/>
      <c r="X146" s="160"/>
      <c r="Y146" s="160"/>
      <c r="Z146" s="160"/>
      <c r="AA146" s="160"/>
      <c r="AB146" s="160"/>
      <c r="AC146" s="160"/>
      <c r="AD146" s="160"/>
      <c r="AE146" s="160"/>
      <c r="AF146" s="160"/>
      <c r="AG146" s="160"/>
      <c r="AH146" s="160"/>
      <c r="AI146" s="160"/>
      <c r="AJ146" s="160"/>
      <c r="AK146" s="160"/>
      <c r="AL146" s="160"/>
      <c r="AM146" s="160"/>
      <c r="AN146" s="160"/>
      <c r="AO146" s="160"/>
      <c r="AP146" s="160"/>
      <c r="AU146" s="160"/>
      <c r="AV146" s="160"/>
      <c r="AW146" s="160"/>
      <c r="AX146" s="160"/>
      <c r="AZ146" s="13"/>
    </row>
    <row r="147" spans="11:52" customFormat="1" x14ac:dyDescent="0.2">
      <c r="K147" s="627"/>
      <c r="L147" s="627"/>
      <c r="M147" s="627"/>
      <c r="N147" s="627"/>
      <c r="O147" s="160"/>
      <c r="P147" s="160"/>
      <c r="Q147" s="160"/>
      <c r="R147" s="160"/>
      <c r="S147" s="160"/>
      <c r="T147" s="160"/>
      <c r="U147" s="160"/>
      <c r="V147" s="160"/>
      <c r="W147" s="160"/>
      <c r="X147" s="160"/>
      <c r="Y147" s="160"/>
      <c r="Z147" s="160"/>
      <c r="AA147" s="160"/>
      <c r="AB147" s="160"/>
      <c r="AC147" s="160"/>
      <c r="AD147" s="160"/>
      <c r="AE147" s="160"/>
      <c r="AF147" s="160"/>
      <c r="AG147" s="160"/>
      <c r="AH147" s="160"/>
      <c r="AI147" s="160"/>
      <c r="AJ147" s="160"/>
      <c r="AK147" s="160"/>
      <c r="AL147" s="160"/>
      <c r="AM147" s="160"/>
      <c r="AN147" s="160"/>
      <c r="AO147" s="160"/>
      <c r="AP147" s="160"/>
      <c r="AU147" s="160"/>
      <c r="AV147" s="160"/>
      <c r="AW147" s="160"/>
      <c r="AX147" s="160"/>
      <c r="AZ147" s="13"/>
    </row>
    <row r="148" spans="11:52" customFormat="1" x14ac:dyDescent="0.2">
      <c r="K148" s="627"/>
      <c r="L148" s="627"/>
      <c r="M148" s="627"/>
      <c r="N148" s="627"/>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0"/>
      <c r="AJ148" s="160"/>
      <c r="AK148" s="160"/>
      <c r="AL148" s="160"/>
      <c r="AM148" s="160"/>
      <c r="AN148" s="160"/>
      <c r="AO148" s="160"/>
      <c r="AP148" s="160"/>
      <c r="AU148" s="160"/>
      <c r="AV148" s="160"/>
      <c r="AW148" s="160"/>
      <c r="AX148" s="160"/>
      <c r="AZ148" s="13"/>
    </row>
    <row r="149" spans="11:52" customFormat="1" x14ac:dyDescent="0.2">
      <c r="K149" s="627"/>
      <c r="L149" s="627"/>
      <c r="M149" s="627"/>
      <c r="N149" s="627"/>
      <c r="O149" s="160"/>
      <c r="P149" s="160"/>
      <c r="Q149" s="160"/>
      <c r="R149" s="160"/>
      <c r="S149" s="160"/>
      <c r="T149" s="160"/>
      <c r="U149" s="160"/>
      <c r="V149" s="160"/>
      <c r="W149" s="160"/>
      <c r="X149" s="160"/>
      <c r="Y149" s="160"/>
      <c r="Z149" s="160"/>
      <c r="AA149" s="160"/>
      <c r="AB149" s="160"/>
      <c r="AC149" s="160"/>
      <c r="AD149" s="160"/>
      <c r="AE149" s="160"/>
      <c r="AF149" s="160"/>
      <c r="AG149" s="160"/>
      <c r="AH149" s="160"/>
      <c r="AI149" s="160"/>
      <c r="AJ149" s="160"/>
      <c r="AK149" s="160"/>
      <c r="AL149" s="160"/>
      <c r="AM149" s="160"/>
      <c r="AN149" s="160"/>
      <c r="AO149" s="160"/>
      <c r="AP149" s="160"/>
      <c r="AU149" s="160"/>
      <c r="AV149" s="160"/>
      <c r="AW149" s="160"/>
      <c r="AX149" s="160"/>
      <c r="AZ149" s="13"/>
    </row>
    <row r="150" spans="11:52" customFormat="1" x14ac:dyDescent="0.2">
      <c r="K150" s="627"/>
      <c r="L150" s="627"/>
      <c r="M150" s="627"/>
      <c r="N150" s="627"/>
      <c r="O150" s="160"/>
      <c r="P150" s="160"/>
      <c r="Q150" s="160"/>
      <c r="R150" s="160"/>
      <c r="S150" s="160"/>
      <c r="T150" s="160"/>
      <c r="U150" s="160"/>
      <c r="V150" s="160"/>
      <c r="W150" s="160"/>
      <c r="X150" s="160"/>
      <c r="Y150" s="160"/>
      <c r="Z150" s="160"/>
      <c r="AA150" s="160"/>
      <c r="AB150" s="160"/>
      <c r="AC150" s="160"/>
      <c r="AD150" s="160"/>
      <c r="AE150" s="160"/>
      <c r="AF150" s="160"/>
      <c r="AG150" s="160"/>
      <c r="AH150" s="160"/>
      <c r="AI150" s="160"/>
      <c r="AJ150" s="160"/>
      <c r="AK150" s="160"/>
      <c r="AL150" s="160"/>
      <c r="AM150" s="160"/>
      <c r="AN150" s="160"/>
      <c r="AO150" s="160"/>
      <c r="AP150" s="160"/>
      <c r="AU150" s="160"/>
      <c r="AV150" s="160"/>
      <c r="AW150" s="160"/>
      <c r="AX150" s="160"/>
      <c r="AZ150" s="13"/>
    </row>
    <row r="151" spans="11:52" customFormat="1" x14ac:dyDescent="0.2">
      <c r="K151" s="627"/>
      <c r="L151" s="627"/>
      <c r="M151" s="627"/>
      <c r="N151" s="627"/>
      <c r="O151" s="160"/>
      <c r="P151" s="160"/>
      <c r="Q151" s="160"/>
      <c r="R151" s="160"/>
      <c r="S151" s="160"/>
      <c r="T151" s="160"/>
      <c r="U151" s="160"/>
      <c r="V151" s="160"/>
      <c r="W151" s="160"/>
      <c r="X151" s="160"/>
      <c r="Y151" s="160"/>
      <c r="Z151" s="160"/>
      <c r="AA151" s="160"/>
      <c r="AB151" s="160"/>
      <c r="AC151" s="160"/>
      <c r="AD151" s="160"/>
      <c r="AE151" s="160"/>
      <c r="AF151" s="160"/>
      <c r="AG151" s="160"/>
      <c r="AH151" s="160"/>
      <c r="AI151" s="160"/>
      <c r="AJ151" s="160"/>
      <c r="AK151" s="160"/>
      <c r="AL151" s="160"/>
      <c r="AM151" s="160"/>
      <c r="AN151" s="160"/>
      <c r="AO151" s="160"/>
      <c r="AP151" s="160"/>
      <c r="AU151" s="160"/>
      <c r="AV151" s="160"/>
      <c r="AW151" s="160"/>
      <c r="AX151" s="160"/>
      <c r="AZ151" s="13"/>
    </row>
    <row r="152" spans="11:52" customFormat="1" x14ac:dyDescent="0.2">
      <c r="K152" s="627"/>
      <c r="L152" s="627"/>
      <c r="M152" s="627"/>
      <c r="N152" s="627"/>
      <c r="O152" s="160"/>
      <c r="P152" s="160"/>
      <c r="Q152" s="160"/>
      <c r="R152" s="160"/>
      <c r="S152" s="160"/>
      <c r="T152" s="160"/>
      <c r="U152" s="160"/>
      <c r="V152" s="160"/>
      <c r="W152" s="160"/>
      <c r="X152" s="160"/>
      <c r="Y152" s="160"/>
      <c r="Z152" s="160"/>
      <c r="AA152" s="160"/>
      <c r="AB152" s="160"/>
      <c r="AC152" s="160"/>
      <c r="AD152" s="160"/>
      <c r="AE152" s="160"/>
      <c r="AF152" s="160"/>
      <c r="AG152" s="160"/>
      <c r="AH152" s="160"/>
      <c r="AI152" s="160"/>
      <c r="AJ152" s="160"/>
      <c r="AK152" s="160"/>
      <c r="AL152" s="160"/>
      <c r="AM152" s="160"/>
      <c r="AN152" s="160"/>
      <c r="AO152" s="160"/>
      <c r="AP152" s="160"/>
      <c r="AU152" s="160"/>
      <c r="AV152" s="160"/>
      <c r="AW152" s="160"/>
      <c r="AX152" s="160"/>
      <c r="AZ152" s="13"/>
    </row>
    <row r="153" spans="11:52" customFormat="1" x14ac:dyDescent="0.2">
      <c r="K153" s="627"/>
      <c r="L153" s="627"/>
      <c r="M153" s="627"/>
      <c r="N153" s="627"/>
      <c r="O153" s="160"/>
      <c r="P153" s="160"/>
      <c r="Q153" s="160"/>
      <c r="R153" s="160"/>
      <c r="S153" s="160"/>
      <c r="T153" s="160"/>
      <c r="U153" s="160"/>
      <c r="V153" s="160"/>
      <c r="W153" s="160"/>
      <c r="X153" s="160"/>
      <c r="Y153" s="160"/>
      <c r="Z153" s="160"/>
      <c r="AA153" s="160"/>
      <c r="AB153" s="160"/>
      <c r="AC153" s="160"/>
      <c r="AD153" s="160"/>
      <c r="AE153" s="160"/>
      <c r="AF153" s="160"/>
      <c r="AG153" s="160"/>
      <c r="AH153" s="160"/>
      <c r="AI153" s="160"/>
      <c r="AJ153" s="160"/>
      <c r="AK153" s="160"/>
      <c r="AL153" s="160"/>
      <c r="AM153" s="160"/>
      <c r="AN153" s="160"/>
      <c r="AO153" s="160"/>
      <c r="AP153" s="160"/>
      <c r="AU153" s="160"/>
      <c r="AV153" s="160"/>
      <c r="AW153" s="160"/>
      <c r="AX153" s="160"/>
      <c r="AZ153" s="13"/>
    </row>
    <row r="154" spans="11:52" customFormat="1" x14ac:dyDescent="0.2">
      <c r="K154" s="627"/>
      <c r="L154" s="627"/>
      <c r="M154" s="627"/>
      <c r="N154" s="627"/>
      <c r="O154" s="160"/>
      <c r="P154" s="160"/>
      <c r="Q154" s="160"/>
      <c r="R154" s="160"/>
      <c r="S154" s="160"/>
      <c r="T154" s="160"/>
      <c r="U154" s="160"/>
      <c r="V154" s="160"/>
      <c r="W154" s="160"/>
      <c r="X154" s="160"/>
      <c r="Y154" s="160"/>
      <c r="Z154" s="160"/>
      <c r="AA154" s="160"/>
      <c r="AB154" s="160"/>
      <c r="AC154" s="160"/>
      <c r="AD154" s="160"/>
      <c r="AE154" s="160"/>
      <c r="AF154" s="160"/>
      <c r="AG154" s="160"/>
      <c r="AH154" s="160"/>
      <c r="AI154" s="160"/>
      <c r="AJ154" s="160"/>
      <c r="AK154" s="160"/>
      <c r="AL154" s="160"/>
      <c r="AM154" s="160"/>
      <c r="AN154" s="160"/>
      <c r="AO154" s="160"/>
      <c r="AP154" s="160"/>
      <c r="AU154" s="160"/>
      <c r="AV154" s="160"/>
      <c r="AW154" s="160"/>
      <c r="AX154" s="160"/>
      <c r="AZ154" s="13"/>
    </row>
    <row r="155" spans="11:52" customFormat="1" x14ac:dyDescent="0.2">
      <c r="K155" s="627"/>
      <c r="L155" s="627"/>
      <c r="M155" s="627"/>
      <c r="N155" s="627"/>
      <c r="O155" s="160"/>
      <c r="P155" s="160"/>
      <c r="Q155" s="160"/>
      <c r="R155" s="160"/>
      <c r="S155" s="160"/>
      <c r="T155" s="160"/>
      <c r="U155" s="160"/>
      <c r="V155" s="160"/>
      <c r="W155" s="160"/>
      <c r="X155" s="160"/>
      <c r="Y155" s="160"/>
      <c r="Z155" s="160"/>
      <c r="AA155" s="160"/>
      <c r="AB155" s="160"/>
      <c r="AC155" s="160"/>
      <c r="AD155" s="160"/>
      <c r="AE155" s="160"/>
      <c r="AF155" s="160"/>
      <c r="AG155" s="160"/>
      <c r="AH155" s="160"/>
      <c r="AI155" s="160"/>
      <c r="AJ155" s="160"/>
      <c r="AK155" s="160"/>
      <c r="AL155" s="160"/>
      <c r="AM155" s="160"/>
      <c r="AN155" s="160"/>
      <c r="AO155" s="160"/>
      <c r="AP155" s="160"/>
      <c r="AU155" s="160"/>
      <c r="AV155" s="160"/>
      <c r="AW155" s="160"/>
      <c r="AX155" s="160"/>
      <c r="AZ155" s="13"/>
    </row>
    <row r="156" spans="11:52" customFormat="1" x14ac:dyDescent="0.2">
      <c r="K156" s="627"/>
      <c r="L156" s="627"/>
      <c r="M156" s="627"/>
      <c r="N156" s="627"/>
      <c r="O156" s="160"/>
      <c r="P156" s="160"/>
      <c r="Q156" s="160"/>
      <c r="R156" s="160"/>
      <c r="S156" s="160"/>
      <c r="T156" s="160"/>
      <c r="U156" s="160"/>
      <c r="V156" s="160"/>
      <c r="W156" s="160"/>
      <c r="X156" s="160"/>
      <c r="Y156" s="160"/>
      <c r="Z156" s="160"/>
      <c r="AA156" s="160"/>
      <c r="AB156" s="160"/>
      <c r="AC156" s="160"/>
      <c r="AD156" s="160"/>
      <c r="AE156" s="160"/>
      <c r="AF156" s="160"/>
      <c r="AG156" s="160"/>
      <c r="AH156" s="160"/>
      <c r="AI156" s="160"/>
      <c r="AJ156" s="160"/>
      <c r="AK156" s="160"/>
      <c r="AL156" s="160"/>
      <c r="AM156" s="160"/>
      <c r="AN156" s="160"/>
      <c r="AO156" s="160"/>
      <c r="AP156" s="160"/>
      <c r="AU156" s="160"/>
      <c r="AV156" s="160"/>
      <c r="AW156" s="160"/>
      <c r="AX156" s="160"/>
      <c r="AZ156" s="13"/>
    </row>
    <row r="157" spans="11:52" customFormat="1" x14ac:dyDescent="0.2">
      <c r="K157" s="627"/>
      <c r="L157" s="627"/>
      <c r="M157" s="627"/>
      <c r="N157" s="627"/>
      <c r="O157" s="160"/>
      <c r="P157" s="160"/>
      <c r="Q157" s="160"/>
      <c r="R157" s="160"/>
      <c r="S157" s="160"/>
      <c r="T157" s="160"/>
      <c r="U157" s="160"/>
      <c r="V157" s="160"/>
      <c r="W157" s="160"/>
      <c r="X157" s="160"/>
      <c r="Y157" s="160"/>
      <c r="Z157" s="160"/>
      <c r="AA157" s="160"/>
      <c r="AB157" s="160"/>
      <c r="AC157" s="160"/>
      <c r="AD157" s="160"/>
      <c r="AE157" s="160"/>
      <c r="AF157" s="160"/>
      <c r="AG157" s="160"/>
      <c r="AH157" s="160"/>
      <c r="AI157" s="160"/>
      <c r="AJ157" s="160"/>
      <c r="AK157" s="160"/>
      <c r="AL157" s="160"/>
      <c r="AM157" s="160"/>
      <c r="AN157" s="160"/>
      <c r="AO157" s="160"/>
      <c r="AP157" s="160"/>
      <c r="AU157" s="160"/>
      <c r="AV157" s="160"/>
      <c r="AW157" s="160"/>
      <c r="AX157" s="160"/>
      <c r="AZ157" s="13"/>
    </row>
    <row r="158" spans="11:52" customFormat="1" x14ac:dyDescent="0.2">
      <c r="K158" s="627"/>
      <c r="L158" s="627"/>
      <c r="M158" s="627"/>
      <c r="N158" s="627"/>
      <c r="O158" s="160"/>
      <c r="P158" s="160"/>
      <c r="Q158" s="160"/>
      <c r="R158" s="160"/>
      <c r="S158" s="160"/>
      <c r="T158" s="160"/>
      <c r="U158" s="160"/>
      <c r="V158" s="160"/>
      <c r="W158" s="160"/>
      <c r="X158" s="160"/>
      <c r="Y158" s="160"/>
      <c r="Z158" s="160"/>
      <c r="AA158" s="160"/>
      <c r="AB158" s="160"/>
      <c r="AC158" s="160"/>
      <c r="AD158" s="160"/>
      <c r="AE158" s="160"/>
      <c r="AF158" s="160"/>
      <c r="AG158" s="160"/>
      <c r="AH158" s="160"/>
      <c r="AI158" s="160"/>
      <c r="AJ158" s="160"/>
      <c r="AK158" s="160"/>
      <c r="AL158" s="160"/>
      <c r="AM158" s="160"/>
      <c r="AN158" s="160"/>
      <c r="AO158" s="160"/>
      <c r="AP158" s="160"/>
      <c r="AU158" s="160"/>
      <c r="AV158" s="160"/>
      <c r="AW158" s="160"/>
      <c r="AX158" s="160"/>
      <c r="AZ158" s="13"/>
    </row>
    <row r="159" spans="11:52" customFormat="1" x14ac:dyDescent="0.2">
      <c r="K159" s="627"/>
      <c r="L159" s="627"/>
      <c r="M159" s="627"/>
      <c r="N159" s="627"/>
      <c r="O159" s="160"/>
      <c r="P159" s="160"/>
      <c r="Q159" s="160"/>
      <c r="R159" s="160"/>
      <c r="S159" s="160"/>
      <c r="T159" s="160"/>
      <c r="U159" s="160"/>
      <c r="V159" s="160"/>
      <c r="W159" s="160"/>
      <c r="X159" s="160"/>
      <c r="Y159" s="160"/>
      <c r="Z159" s="160"/>
      <c r="AA159" s="160"/>
      <c r="AB159" s="160"/>
      <c r="AC159" s="160"/>
      <c r="AD159" s="160"/>
      <c r="AE159" s="160"/>
      <c r="AF159" s="160"/>
      <c r="AG159" s="160"/>
      <c r="AH159" s="160"/>
      <c r="AI159" s="160"/>
      <c r="AJ159" s="160"/>
      <c r="AK159" s="160"/>
      <c r="AL159" s="160"/>
      <c r="AM159" s="160"/>
      <c r="AN159" s="160"/>
      <c r="AO159" s="160"/>
      <c r="AP159" s="160"/>
      <c r="AU159" s="160"/>
      <c r="AV159" s="160"/>
      <c r="AW159" s="160"/>
      <c r="AX159" s="160"/>
      <c r="AZ159" s="13"/>
    </row>
    <row r="160" spans="11:52" customFormat="1" x14ac:dyDescent="0.2">
      <c r="K160" s="627"/>
      <c r="L160" s="627"/>
      <c r="M160" s="627"/>
      <c r="N160" s="627"/>
      <c r="O160" s="160"/>
      <c r="P160" s="160"/>
      <c r="Q160" s="160"/>
      <c r="R160" s="160"/>
      <c r="S160" s="160"/>
      <c r="T160" s="160"/>
      <c r="U160" s="160"/>
      <c r="V160" s="160"/>
      <c r="W160" s="160"/>
      <c r="X160" s="160"/>
      <c r="Y160" s="160"/>
      <c r="Z160" s="160"/>
      <c r="AA160" s="160"/>
      <c r="AB160" s="160"/>
      <c r="AC160" s="160"/>
      <c r="AD160" s="160"/>
      <c r="AE160" s="160"/>
      <c r="AF160" s="160"/>
      <c r="AG160" s="160"/>
      <c r="AH160" s="160"/>
      <c r="AI160" s="160"/>
      <c r="AJ160" s="160"/>
      <c r="AK160" s="160"/>
      <c r="AL160" s="160"/>
      <c r="AM160" s="160"/>
      <c r="AN160" s="160"/>
      <c r="AO160" s="160"/>
      <c r="AP160" s="160"/>
      <c r="AU160" s="160"/>
      <c r="AV160" s="160"/>
      <c r="AW160" s="160"/>
      <c r="AX160" s="160"/>
      <c r="AZ160" s="13"/>
    </row>
    <row r="161" spans="11:52" customFormat="1" x14ac:dyDescent="0.2">
      <c r="K161" s="627"/>
      <c r="L161" s="627"/>
      <c r="M161" s="627"/>
      <c r="N161" s="627"/>
      <c r="O161" s="160"/>
      <c r="P161" s="160"/>
      <c r="Q161" s="160"/>
      <c r="R161" s="160"/>
      <c r="S161" s="160"/>
      <c r="T161" s="160"/>
      <c r="U161" s="160"/>
      <c r="V161" s="160"/>
      <c r="W161" s="160"/>
      <c r="X161" s="160"/>
      <c r="Y161" s="160"/>
      <c r="Z161" s="160"/>
      <c r="AA161" s="160"/>
      <c r="AB161" s="160"/>
      <c r="AC161" s="160"/>
      <c r="AD161" s="160"/>
      <c r="AE161" s="160"/>
      <c r="AF161" s="160"/>
      <c r="AG161" s="160"/>
      <c r="AH161" s="160"/>
      <c r="AI161" s="160"/>
      <c r="AJ161" s="160"/>
      <c r="AK161" s="160"/>
      <c r="AL161" s="160"/>
      <c r="AM161" s="160"/>
      <c r="AN161" s="160"/>
      <c r="AO161" s="160"/>
      <c r="AP161" s="160"/>
      <c r="AU161" s="160"/>
      <c r="AV161" s="160"/>
      <c r="AW161" s="160"/>
      <c r="AX161" s="160"/>
      <c r="AZ161" s="13"/>
    </row>
    <row r="162" spans="11:52" customFormat="1" x14ac:dyDescent="0.2">
      <c r="K162" s="627"/>
      <c r="L162" s="627"/>
      <c r="M162" s="627"/>
      <c r="N162" s="627"/>
      <c r="O162" s="160"/>
      <c r="P162" s="160"/>
      <c r="Q162" s="160"/>
      <c r="R162" s="160"/>
      <c r="S162" s="160"/>
      <c r="T162" s="160"/>
      <c r="U162" s="160"/>
      <c r="V162" s="160"/>
      <c r="W162" s="160"/>
      <c r="X162" s="160"/>
      <c r="Y162" s="160"/>
      <c r="Z162" s="160"/>
      <c r="AA162" s="160"/>
      <c r="AB162" s="160"/>
      <c r="AC162" s="160"/>
      <c r="AD162" s="160"/>
      <c r="AE162" s="160"/>
      <c r="AF162" s="160"/>
      <c r="AG162" s="160"/>
      <c r="AH162" s="160"/>
      <c r="AI162" s="160"/>
      <c r="AJ162" s="160"/>
      <c r="AK162" s="160"/>
      <c r="AL162" s="160"/>
      <c r="AM162" s="160"/>
      <c r="AN162" s="160"/>
      <c r="AO162" s="160"/>
      <c r="AP162" s="160"/>
      <c r="AU162" s="160"/>
      <c r="AV162" s="160"/>
      <c r="AW162" s="160"/>
      <c r="AX162" s="160"/>
      <c r="AZ162" s="13"/>
    </row>
    <row r="163" spans="11:52" customFormat="1" x14ac:dyDescent="0.2">
      <c r="K163" s="627"/>
      <c r="L163" s="627"/>
      <c r="M163" s="627"/>
      <c r="N163" s="627"/>
      <c r="O163" s="160"/>
      <c r="P163" s="160"/>
      <c r="Q163" s="160"/>
      <c r="R163" s="160"/>
      <c r="S163" s="160"/>
      <c r="T163" s="160"/>
      <c r="U163" s="160"/>
      <c r="V163" s="160"/>
      <c r="W163" s="160"/>
      <c r="X163" s="160"/>
      <c r="Y163" s="160"/>
      <c r="Z163" s="160"/>
      <c r="AA163" s="160"/>
      <c r="AB163" s="160"/>
      <c r="AC163" s="160"/>
      <c r="AD163" s="160"/>
      <c r="AE163" s="160"/>
      <c r="AF163" s="160"/>
      <c r="AG163" s="160"/>
      <c r="AH163" s="160"/>
      <c r="AI163" s="160"/>
      <c r="AJ163" s="160"/>
      <c r="AK163" s="160"/>
      <c r="AL163" s="160"/>
      <c r="AM163" s="160"/>
      <c r="AN163" s="160"/>
      <c r="AO163" s="160"/>
      <c r="AP163" s="160"/>
      <c r="AU163" s="160"/>
      <c r="AV163" s="160"/>
      <c r="AW163" s="160"/>
      <c r="AX163" s="160"/>
      <c r="AZ163" s="13"/>
    </row>
    <row r="164" spans="11:52" customFormat="1" x14ac:dyDescent="0.2">
      <c r="K164" s="627"/>
      <c r="L164" s="627"/>
      <c r="M164" s="627"/>
      <c r="N164" s="627"/>
      <c r="O164" s="160"/>
      <c r="P164" s="160"/>
      <c r="Q164" s="160"/>
      <c r="R164" s="160"/>
      <c r="S164" s="160"/>
      <c r="T164" s="160"/>
      <c r="U164" s="160"/>
      <c r="V164" s="160"/>
      <c r="W164" s="160"/>
      <c r="X164" s="160"/>
      <c r="Y164" s="160"/>
      <c r="Z164" s="160"/>
      <c r="AA164" s="160"/>
      <c r="AB164" s="160"/>
      <c r="AC164" s="160"/>
      <c r="AD164" s="160"/>
      <c r="AE164" s="160"/>
      <c r="AF164" s="160"/>
      <c r="AG164" s="160"/>
      <c r="AH164" s="160"/>
      <c r="AI164" s="160"/>
      <c r="AJ164" s="160"/>
      <c r="AK164" s="160"/>
      <c r="AL164" s="160"/>
      <c r="AM164" s="160"/>
      <c r="AN164" s="160"/>
      <c r="AO164" s="160"/>
      <c r="AP164" s="160"/>
      <c r="AU164" s="160"/>
      <c r="AV164" s="160"/>
      <c r="AW164" s="160"/>
      <c r="AX164" s="160"/>
      <c r="AZ164" s="13"/>
    </row>
    <row r="165" spans="11:52" customFormat="1" x14ac:dyDescent="0.2">
      <c r="K165" s="627"/>
      <c r="L165" s="627"/>
      <c r="M165" s="627"/>
      <c r="N165" s="627"/>
      <c r="O165" s="160"/>
      <c r="P165" s="160"/>
      <c r="Q165" s="160"/>
      <c r="R165" s="160"/>
      <c r="S165" s="160"/>
      <c r="T165" s="160"/>
      <c r="U165" s="160"/>
      <c r="V165" s="160"/>
      <c r="W165" s="160"/>
      <c r="X165" s="160"/>
      <c r="Y165" s="160"/>
      <c r="Z165" s="160"/>
      <c r="AA165" s="160"/>
      <c r="AB165" s="160"/>
      <c r="AC165" s="160"/>
      <c r="AD165" s="160"/>
      <c r="AE165" s="160"/>
      <c r="AF165" s="160"/>
      <c r="AG165" s="160"/>
      <c r="AH165" s="160"/>
      <c r="AI165" s="160"/>
      <c r="AJ165" s="160"/>
      <c r="AK165" s="160"/>
      <c r="AL165" s="160"/>
      <c r="AM165" s="160"/>
      <c r="AN165" s="160"/>
      <c r="AO165" s="160"/>
      <c r="AP165" s="160"/>
      <c r="AU165" s="160"/>
      <c r="AV165" s="160"/>
      <c r="AW165" s="160"/>
      <c r="AX165" s="160"/>
      <c r="AZ165" s="13"/>
    </row>
    <row r="166" spans="11:52" customFormat="1" x14ac:dyDescent="0.2">
      <c r="K166" s="627"/>
      <c r="L166" s="627"/>
      <c r="M166" s="627"/>
      <c r="N166" s="627"/>
      <c r="O166" s="160"/>
      <c r="P166" s="160"/>
      <c r="Q166" s="160"/>
      <c r="R166" s="160"/>
      <c r="S166" s="160"/>
      <c r="T166" s="160"/>
      <c r="U166" s="160"/>
      <c r="V166" s="160"/>
      <c r="W166" s="160"/>
      <c r="X166" s="160"/>
      <c r="Y166" s="160"/>
      <c r="Z166" s="160"/>
      <c r="AA166" s="160"/>
      <c r="AB166" s="160"/>
      <c r="AC166" s="160"/>
      <c r="AD166" s="160"/>
      <c r="AE166" s="160"/>
      <c r="AF166" s="160"/>
      <c r="AG166" s="160"/>
      <c r="AH166" s="160"/>
      <c r="AI166" s="160"/>
      <c r="AJ166" s="160"/>
      <c r="AK166" s="160"/>
      <c r="AL166" s="160"/>
      <c r="AM166" s="160"/>
      <c r="AN166" s="160"/>
      <c r="AO166" s="160"/>
      <c r="AP166" s="160"/>
      <c r="AU166" s="160"/>
      <c r="AV166" s="160"/>
      <c r="AW166" s="160"/>
      <c r="AX166" s="160"/>
      <c r="AZ166" s="13"/>
    </row>
    <row r="167" spans="11:52" customFormat="1" x14ac:dyDescent="0.2">
      <c r="K167" s="627"/>
      <c r="L167" s="627"/>
      <c r="M167" s="627"/>
      <c r="N167" s="627"/>
      <c r="O167" s="160"/>
      <c r="P167" s="160"/>
      <c r="Q167" s="160"/>
      <c r="R167" s="160"/>
      <c r="S167" s="160"/>
      <c r="T167" s="160"/>
      <c r="U167" s="160"/>
      <c r="V167" s="160"/>
      <c r="W167" s="160"/>
      <c r="X167" s="160"/>
      <c r="Y167" s="160"/>
      <c r="Z167" s="160"/>
      <c r="AA167" s="160"/>
      <c r="AB167" s="160"/>
      <c r="AC167" s="160"/>
      <c r="AD167" s="160"/>
      <c r="AE167" s="160"/>
      <c r="AF167" s="160"/>
      <c r="AG167" s="160"/>
      <c r="AH167" s="160"/>
      <c r="AI167" s="160"/>
      <c r="AJ167" s="160"/>
      <c r="AK167" s="160"/>
      <c r="AL167" s="160"/>
      <c r="AM167" s="160"/>
      <c r="AN167" s="160"/>
      <c r="AO167" s="160"/>
      <c r="AP167" s="160"/>
      <c r="AU167" s="160"/>
      <c r="AV167" s="160"/>
      <c r="AW167" s="160"/>
      <c r="AX167" s="160"/>
      <c r="AZ167" s="13"/>
    </row>
    <row r="168" spans="11:52" customFormat="1" x14ac:dyDescent="0.2">
      <c r="K168" s="627"/>
      <c r="L168" s="627"/>
      <c r="M168" s="627"/>
      <c r="N168" s="627"/>
      <c r="O168" s="160"/>
      <c r="P168" s="160"/>
      <c r="Q168" s="160"/>
      <c r="R168" s="160"/>
      <c r="S168" s="160"/>
      <c r="T168" s="160"/>
      <c r="U168" s="160"/>
      <c r="V168" s="160"/>
      <c r="W168" s="160"/>
      <c r="X168" s="160"/>
      <c r="Y168" s="160"/>
      <c r="Z168" s="160"/>
      <c r="AA168" s="160"/>
      <c r="AB168" s="160"/>
      <c r="AC168" s="160"/>
      <c r="AD168" s="160"/>
      <c r="AE168" s="160"/>
      <c r="AF168" s="160"/>
      <c r="AG168" s="160"/>
      <c r="AH168" s="160"/>
      <c r="AI168" s="160"/>
      <c r="AJ168" s="160"/>
      <c r="AK168" s="160"/>
      <c r="AL168" s="160"/>
      <c r="AM168" s="160"/>
      <c r="AN168" s="160"/>
      <c r="AO168" s="160"/>
      <c r="AP168" s="160"/>
      <c r="AU168" s="160"/>
      <c r="AV168" s="160"/>
      <c r="AW168" s="160"/>
      <c r="AX168" s="160"/>
      <c r="AZ168" s="13"/>
    </row>
    <row r="169" spans="11:52" customFormat="1" x14ac:dyDescent="0.2">
      <c r="K169" s="627"/>
      <c r="L169" s="627"/>
      <c r="M169" s="627"/>
      <c r="N169" s="627"/>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U169" s="160"/>
      <c r="AV169" s="160"/>
      <c r="AW169" s="160"/>
      <c r="AX169" s="160"/>
      <c r="AZ169" s="13"/>
    </row>
    <row r="170" spans="11:52" customFormat="1" x14ac:dyDescent="0.2">
      <c r="K170" s="627"/>
      <c r="L170" s="627"/>
      <c r="M170" s="627"/>
      <c r="N170" s="627"/>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160"/>
      <c r="AN170" s="160"/>
      <c r="AO170" s="160"/>
      <c r="AP170" s="160"/>
      <c r="AU170" s="160"/>
      <c r="AV170" s="160"/>
      <c r="AW170" s="160"/>
      <c r="AX170" s="160"/>
      <c r="AZ170" s="13"/>
    </row>
    <row r="171" spans="11:52" customFormat="1" x14ac:dyDescent="0.2">
      <c r="K171" s="627"/>
      <c r="L171" s="627"/>
      <c r="M171" s="627"/>
      <c r="N171" s="627"/>
      <c r="O171" s="160"/>
      <c r="P171" s="160"/>
      <c r="Q171" s="160"/>
      <c r="R171" s="160"/>
      <c r="S171" s="160"/>
      <c r="T171" s="160"/>
      <c r="U171" s="160"/>
      <c r="V171" s="160"/>
      <c r="W171" s="160"/>
      <c r="X171" s="160"/>
      <c r="Y171" s="160"/>
      <c r="Z171" s="160"/>
      <c r="AA171" s="160"/>
      <c r="AB171" s="160"/>
      <c r="AC171" s="160"/>
      <c r="AD171" s="160"/>
      <c r="AE171" s="160"/>
      <c r="AF171" s="160"/>
      <c r="AG171" s="160"/>
      <c r="AH171" s="160"/>
      <c r="AI171" s="160"/>
      <c r="AJ171" s="160"/>
      <c r="AK171" s="160"/>
      <c r="AL171" s="160"/>
      <c r="AM171" s="160"/>
      <c r="AN171" s="160"/>
      <c r="AO171" s="160"/>
      <c r="AP171" s="160"/>
      <c r="AU171" s="160"/>
      <c r="AV171" s="160"/>
      <c r="AW171" s="160"/>
      <c r="AX171" s="160"/>
      <c r="AZ171" s="13"/>
    </row>
    <row r="172" spans="11:52" customFormat="1" x14ac:dyDescent="0.2">
      <c r="K172" s="627"/>
      <c r="L172" s="627"/>
      <c r="M172" s="627"/>
      <c r="N172" s="627"/>
      <c r="O172" s="160"/>
      <c r="P172" s="160"/>
      <c r="Q172" s="160"/>
      <c r="R172" s="160"/>
      <c r="S172" s="160"/>
      <c r="T172" s="160"/>
      <c r="U172" s="160"/>
      <c r="V172" s="160"/>
      <c r="W172" s="160"/>
      <c r="X172" s="160"/>
      <c r="Y172" s="160"/>
      <c r="Z172" s="160"/>
      <c r="AA172" s="160"/>
      <c r="AB172" s="160"/>
      <c r="AC172" s="160"/>
      <c r="AD172" s="160"/>
      <c r="AE172" s="160"/>
      <c r="AF172" s="160"/>
      <c r="AG172" s="160"/>
      <c r="AH172" s="160"/>
      <c r="AI172" s="160"/>
      <c r="AJ172" s="160"/>
      <c r="AK172" s="160"/>
      <c r="AL172" s="160"/>
      <c r="AM172" s="160"/>
      <c r="AN172" s="160"/>
      <c r="AO172" s="160"/>
      <c r="AP172" s="160"/>
      <c r="AU172" s="160"/>
      <c r="AV172" s="160"/>
      <c r="AW172" s="160"/>
      <c r="AX172" s="160"/>
      <c r="AZ172" s="13"/>
    </row>
    <row r="173" spans="11:52" customFormat="1" x14ac:dyDescent="0.2">
      <c r="K173" s="627"/>
      <c r="L173" s="627"/>
      <c r="M173" s="627"/>
      <c r="N173" s="627"/>
      <c r="O173" s="160"/>
      <c r="P173" s="160"/>
      <c r="Q173" s="160"/>
      <c r="R173" s="160"/>
      <c r="S173" s="160"/>
      <c r="T173" s="160"/>
      <c r="U173" s="160"/>
      <c r="V173" s="160"/>
      <c r="W173" s="160"/>
      <c r="X173" s="160"/>
      <c r="Y173" s="160"/>
      <c r="Z173" s="160"/>
      <c r="AA173" s="160"/>
      <c r="AB173" s="160"/>
      <c r="AC173" s="160"/>
      <c r="AD173" s="160"/>
      <c r="AE173" s="160"/>
      <c r="AF173" s="160"/>
      <c r="AG173" s="160"/>
      <c r="AH173" s="160"/>
      <c r="AI173" s="160"/>
      <c r="AJ173" s="160"/>
      <c r="AK173" s="160"/>
      <c r="AL173" s="160"/>
      <c r="AM173" s="160"/>
      <c r="AN173" s="160"/>
      <c r="AO173" s="160"/>
      <c r="AP173" s="160"/>
      <c r="AU173" s="160"/>
      <c r="AV173" s="160"/>
      <c r="AW173" s="160"/>
      <c r="AX173" s="160"/>
      <c r="AZ173" s="13"/>
    </row>
    <row r="174" spans="11:52" customFormat="1" x14ac:dyDescent="0.2">
      <c r="K174" s="627"/>
      <c r="L174" s="627"/>
      <c r="M174" s="627"/>
      <c r="N174" s="627"/>
      <c r="O174" s="160"/>
      <c r="P174" s="160"/>
      <c r="Q174" s="160"/>
      <c r="R174" s="160"/>
      <c r="S174" s="160"/>
      <c r="T174" s="160"/>
      <c r="U174" s="160"/>
      <c r="V174" s="160"/>
      <c r="W174" s="160"/>
      <c r="X174" s="160"/>
      <c r="Y174" s="160"/>
      <c r="Z174" s="160"/>
      <c r="AA174" s="160"/>
      <c r="AB174" s="160"/>
      <c r="AC174" s="160"/>
      <c r="AD174" s="160"/>
      <c r="AE174" s="160"/>
      <c r="AF174" s="160"/>
      <c r="AG174" s="160"/>
      <c r="AH174" s="160"/>
      <c r="AI174" s="160"/>
      <c r="AJ174" s="160"/>
      <c r="AK174" s="160"/>
      <c r="AL174" s="160"/>
      <c r="AM174" s="160"/>
      <c r="AN174" s="160"/>
      <c r="AO174" s="160"/>
      <c r="AP174" s="160"/>
      <c r="AU174" s="160"/>
      <c r="AV174" s="160"/>
      <c r="AW174" s="160"/>
      <c r="AX174" s="160"/>
      <c r="AZ174" s="13"/>
    </row>
    <row r="175" spans="11:52" customFormat="1" x14ac:dyDescent="0.2">
      <c r="K175" s="627"/>
      <c r="L175" s="627"/>
      <c r="M175" s="627"/>
      <c r="N175" s="627"/>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U175" s="160"/>
      <c r="AV175" s="160"/>
      <c r="AW175" s="160"/>
      <c r="AX175" s="160"/>
      <c r="AZ175" s="13"/>
    </row>
    <row r="176" spans="11:52" customFormat="1" x14ac:dyDescent="0.2">
      <c r="K176" s="627"/>
      <c r="L176" s="627"/>
      <c r="M176" s="627"/>
      <c r="N176" s="627"/>
      <c r="O176" s="160"/>
      <c r="P176" s="160"/>
      <c r="Q176" s="160"/>
      <c r="R176" s="160"/>
      <c r="S176" s="160"/>
      <c r="T176" s="160"/>
      <c r="U176" s="160"/>
      <c r="V176" s="160"/>
      <c r="W176" s="160"/>
      <c r="X176" s="160"/>
      <c r="Y176" s="160"/>
      <c r="Z176" s="160"/>
      <c r="AA176" s="160"/>
      <c r="AB176" s="160"/>
      <c r="AC176" s="160"/>
      <c r="AD176" s="160"/>
      <c r="AE176" s="160"/>
      <c r="AF176" s="160"/>
      <c r="AG176" s="160"/>
      <c r="AH176" s="160"/>
      <c r="AI176" s="160"/>
      <c r="AJ176" s="160"/>
      <c r="AK176" s="160"/>
      <c r="AL176" s="160"/>
      <c r="AM176" s="160"/>
      <c r="AN176" s="160"/>
      <c r="AO176" s="160"/>
      <c r="AP176" s="160"/>
      <c r="AU176" s="160"/>
      <c r="AV176" s="160"/>
      <c r="AW176" s="160"/>
      <c r="AX176" s="160"/>
      <c r="AZ176" s="13"/>
    </row>
    <row r="177" spans="11:52" customFormat="1" x14ac:dyDescent="0.2">
      <c r="K177" s="627"/>
      <c r="L177" s="627"/>
      <c r="M177" s="627"/>
      <c r="N177" s="627"/>
      <c r="O177" s="160"/>
      <c r="P177" s="160"/>
      <c r="Q177" s="160"/>
      <c r="R177" s="160"/>
      <c r="S177" s="160"/>
      <c r="T177" s="160"/>
      <c r="U177" s="160"/>
      <c r="V177" s="160"/>
      <c r="W177" s="160"/>
      <c r="X177" s="160"/>
      <c r="Y177" s="160"/>
      <c r="Z177" s="160"/>
      <c r="AA177" s="160"/>
      <c r="AB177" s="160"/>
      <c r="AC177" s="160"/>
      <c r="AD177" s="160"/>
      <c r="AE177" s="160"/>
      <c r="AF177" s="160"/>
      <c r="AG177" s="160"/>
      <c r="AH177" s="160"/>
      <c r="AI177" s="160"/>
      <c r="AJ177" s="160"/>
      <c r="AK177" s="160"/>
      <c r="AL177" s="160"/>
      <c r="AM177" s="160"/>
      <c r="AN177" s="160"/>
      <c r="AO177" s="160"/>
      <c r="AP177" s="160"/>
      <c r="AU177" s="160"/>
      <c r="AV177" s="160"/>
      <c r="AW177" s="160"/>
      <c r="AX177" s="160"/>
      <c r="AZ177" s="13"/>
    </row>
    <row r="178" spans="11:52" customFormat="1" x14ac:dyDescent="0.2">
      <c r="K178" s="627"/>
      <c r="L178" s="627"/>
      <c r="M178" s="627"/>
      <c r="N178" s="627"/>
      <c r="O178" s="160"/>
      <c r="P178" s="160"/>
      <c r="Q178" s="160"/>
      <c r="R178" s="160"/>
      <c r="S178" s="160"/>
      <c r="T178" s="160"/>
      <c r="U178" s="160"/>
      <c r="V178" s="160"/>
      <c r="W178" s="160"/>
      <c r="X178" s="160"/>
      <c r="Y178" s="160"/>
      <c r="Z178" s="160"/>
      <c r="AA178" s="160"/>
      <c r="AB178" s="160"/>
      <c r="AC178" s="160"/>
      <c r="AD178" s="160"/>
      <c r="AE178" s="160"/>
      <c r="AF178" s="160"/>
      <c r="AG178" s="160"/>
      <c r="AH178" s="160"/>
      <c r="AI178" s="160"/>
      <c r="AJ178" s="160"/>
      <c r="AK178" s="160"/>
      <c r="AL178" s="160"/>
      <c r="AM178" s="160"/>
      <c r="AN178" s="160"/>
      <c r="AO178" s="160"/>
      <c r="AP178" s="160"/>
      <c r="AU178" s="160"/>
      <c r="AV178" s="160"/>
      <c r="AW178" s="160"/>
      <c r="AX178" s="160"/>
      <c r="AZ178" s="13"/>
    </row>
    <row r="179" spans="11:52" customFormat="1" x14ac:dyDescent="0.2">
      <c r="K179" s="627"/>
      <c r="L179" s="627"/>
      <c r="M179" s="627"/>
      <c r="N179" s="627"/>
      <c r="O179" s="160"/>
      <c r="P179" s="160"/>
      <c r="Q179" s="160"/>
      <c r="R179" s="160"/>
      <c r="S179" s="160"/>
      <c r="T179" s="160"/>
      <c r="U179" s="160"/>
      <c r="V179" s="160"/>
      <c r="W179" s="160"/>
      <c r="X179" s="160"/>
      <c r="Y179" s="160"/>
      <c r="Z179" s="160"/>
      <c r="AA179" s="160"/>
      <c r="AB179" s="160"/>
      <c r="AC179" s="160"/>
      <c r="AD179" s="160"/>
      <c r="AE179" s="160"/>
      <c r="AF179" s="160"/>
      <c r="AG179" s="160"/>
      <c r="AH179" s="160"/>
      <c r="AI179" s="160"/>
      <c r="AJ179" s="160"/>
      <c r="AK179" s="160"/>
      <c r="AL179" s="160"/>
      <c r="AM179" s="160"/>
      <c r="AN179" s="160"/>
      <c r="AO179" s="160"/>
      <c r="AP179" s="160"/>
      <c r="AU179" s="160"/>
      <c r="AV179" s="160"/>
      <c r="AW179" s="160"/>
      <c r="AX179" s="160"/>
      <c r="AZ179" s="13"/>
    </row>
    <row r="180" spans="11:52" customFormat="1" x14ac:dyDescent="0.2">
      <c r="K180" s="627"/>
      <c r="L180" s="627"/>
      <c r="M180" s="627"/>
      <c r="N180" s="627"/>
      <c r="O180" s="160"/>
      <c r="P180" s="160"/>
      <c r="Q180" s="160"/>
      <c r="R180" s="160"/>
      <c r="S180" s="160"/>
      <c r="T180" s="160"/>
      <c r="U180" s="160"/>
      <c r="V180" s="160"/>
      <c r="W180" s="160"/>
      <c r="X180" s="160"/>
      <c r="Y180" s="160"/>
      <c r="Z180" s="160"/>
      <c r="AA180" s="160"/>
      <c r="AB180" s="160"/>
      <c r="AC180" s="160"/>
      <c r="AD180" s="160"/>
      <c r="AE180" s="160"/>
      <c r="AF180" s="160"/>
      <c r="AG180" s="160"/>
      <c r="AH180" s="160"/>
      <c r="AI180" s="160"/>
      <c r="AJ180" s="160"/>
      <c r="AK180" s="160"/>
      <c r="AL180" s="160"/>
      <c r="AM180" s="160"/>
      <c r="AN180" s="160"/>
      <c r="AO180" s="160"/>
      <c r="AP180" s="160"/>
      <c r="AU180" s="160"/>
      <c r="AV180" s="160"/>
      <c r="AW180" s="160"/>
      <c r="AX180" s="160"/>
      <c r="AZ180" s="13"/>
    </row>
    <row r="181" spans="11:52" customFormat="1" x14ac:dyDescent="0.2">
      <c r="K181" s="627"/>
      <c r="L181" s="627"/>
      <c r="M181" s="627"/>
      <c r="N181" s="627"/>
      <c r="O181" s="160"/>
      <c r="P181" s="160"/>
      <c r="Q181" s="160"/>
      <c r="R181" s="160"/>
      <c r="S181" s="160"/>
      <c r="T181" s="160"/>
      <c r="U181" s="160"/>
      <c r="V181" s="160"/>
      <c r="W181" s="160"/>
      <c r="X181" s="160"/>
      <c r="Y181" s="160"/>
      <c r="Z181" s="160"/>
      <c r="AA181" s="160"/>
      <c r="AB181" s="160"/>
      <c r="AC181" s="160"/>
      <c r="AD181" s="160"/>
      <c r="AE181" s="160"/>
      <c r="AF181" s="160"/>
      <c r="AG181" s="160"/>
      <c r="AH181" s="160"/>
      <c r="AI181" s="160"/>
      <c r="AJ181" s="160"/>
      <c r="AK181" s="160"/>
      <c r="AL181" s="160"/>
      <c r="AM181" s="160"/>
      <c r="AN181" s="160"/>
      <c r="AO181" s="160"/>
      <c r="AP181" s="160"/>
      <c r="AU181" s="160"/>
      <c r="AV181" s="160"/>
      <c r="AW181" s="160"/>
      <c r="AX181" s="160"/>
      <c r="AZ181" s="13"/>
    </row>
    <row r="182" spans="11:52" customFormat="1" x14ac:dyDescent="0.2">
      <c r="K182" s="627"/>
      <c r="L182" s="627"/>
      <c r="M182" s="627"/>
      <c r="N182" s="627"/>
      <c r="O182" s="160"/>
      <c r="P182" s="160"/>
      <c r="Q182" s="160"/>
      <c r="R182" s="160"/>
      <c r="S182" s="160"/>
      <c r="T182" s="160"/>
      <c r="U182" s="160"/>
      <c r="V182" s="160"/>
      <c r="W182" s="160"/>
      <c r="X182" s="160"/>
      <c r="Y182" s="160"/>
      <c r="Z182" s="160"/>
      <c r="AA182" s="160"/>
      <c r="AB182" s="160"/>
      <c r="AC182" s="160"/>
      <c r="AD182" s="160"/>
      <c r="AE182" s="160"/>
      <c r="AF182" s="160"/>
      <c r="AG182" s="160"/>
      <c r="AH182" s="160"/>
      <c r="AI182" s="160"/>
      <c r="AJ182" s="160"/>
      <c r="AK182" s="160"/>
      <c r="AL182" s="160"/>
      <c r="AM182" s="160"/>
      <c r="AN182" s="160"/>
      <c r="AO182" s="160"/>
      <c r="AP182" s="160"/>
      <c r="AU182" s="160"/>
      <c r="AV182" s="160"/>
      <c r="AW182" s="160"/>
      <c r="AX182" s="160"/>
      <c r="AZ182" s="13"/>
    </row>
    <row r="183" spans="11:52" customFormat="1" x14ac:dyDescent="0.2">
      <c r="K183" s="627"/>
      <c r="L183" s="627"/>
      <c r="M183" s="627"/>
      <c r="N183" s="627"/>
      <c r="O183" s="160"/>
      <c r="P183" s="160"/>
      <c r="Q183" s="160"/>
      <c r="R183" s="160"/>
      <c r="S183" s="160"/>
      <c r="T183" s="160"/>
      <c r="U183" s="160"/>
      <c r="V183" s="160"/>
      <c r="W183" s="160"/>
      <c r="X183" s="160"/>
      <c r="Y183" s="160"/>
      <c r="Z183" s="160"/>
      <c r="AA183" s="160"/>
      <c r="AB183" s="160"/>
      <c r="AC183" s="160"/>
      <c r="AD183" s="160"/>
      <c r="AE183" s="160"/>
      <c r="AF183" s="160"/>
      <c r="AG183" s="160"/>
      <c r="AH183" s="160"/>
      <c r="AI183" s="160"/>
      <c r="AJ183" s="160"/>
      <c r="AK183" s="160"/>
      <c r="AL183" s="160"/>
      <c r="AM183" s="160"/>
      <c r="AN183" s="160"/>
      <c r="AO183" s="160"/>
      <c r="AP183" s="160"/>
      <c r="AU183" s="160"/>
      <c r="AV183" s="160"/>
      <c r="AW183" s="160"/>
      <c r="AX183" s="160"/>
      <c r="AZ183" s="13"/>
    </row>
    <row r="184" spans="11:52" customFormat="1" x14ac:dyDescent="0.2">
      <c r="K184" s="627"/>
      <c r="L184" s="627"/>
      <c r="M184" s="627"/>
      <c r="N184" s="627"/>
      <c r="O184" s="160"/>
      <c r="P184" s="160"/>
      <c r="Q184" s="160"/>
      <c r="R184" s="160"/>
      <c r="S184" s="160"/>
      <c r="T184" s="160"/>
      <c r="U184" s="160"/>
      <c r="V184" s="160"/>
      <c r="W184" s="160"/>
      <c r="X184" s="160"/>
      <c r="Y184" s="160"/>
      <c r="Z184" s="160"/>
      <c r="AA184" s="160"/>
      <c r="AB184" s="160"/>
      <c r="AC184" s="160"/>
      <c r="AD184" s="160"/>
      <c r="AE184" s="160"/>
      <c r="AF184" s="160"/>
      <c r="AG184" s="160"/>
      <c r="AH184" s="160"/>
      <c r="AI184" s="160"/>
      <c r="AJ184" s="160"/>
      <c r="AK184" s="160"/>
      <c r="AL184" s="160"/>
      <c r="AM184" s="160"/>
      <c r="AN184" s="160"/>
      <c r="AO184" s="160"/>
      <c r="AP184" s="160"/>
      <c r="AU184" s="160"/>
      <c r="AV184" s="160"/>
      <c r="AW184" s="160"/>
      <c r="AX184" s="160"/>
      <c r="AZ184" s="13"/>
    </row>
    <row r="185" spans="11:52" customFormat="1" x14ac:dyDescent="0.2">
      <c r="K185" s="627"/>
      <c r="L185" s="627"/>
      <c r="M185" s="627"/>
      <c r="N185" s="627"/>
      <c r="O185" s="160"/>
      <c r="P185" s="160"/>
      <c r="Q185" s="160"/>
      <c r="R185" s="160"/>
      <c r="S185" s="160"/>
      <c r="T185" s="160"/>
      <c r="U185" s="160"/>
      <c r="V185" s="160"/>
      <c r="W185" s="160"/>
      <c r="X185" s="160"/>
      <c r="Y185" s="160"/>
      <c r="Z185" s="160"/>
      <c r="AA185" s="160"/>
      <c r="AB185" s="160"/>
      <c r="AC185" s="160"/>
      <c r="AD185" s="160"/>
      <c r="AE185" s="160"/>
      <c r="AF185" s="160"/>
      <c r="AG185" s="160"/>
      <c r="AH185" s="160"/>
      <c r="AI185" s="160"/>
      <c r="AJ185" s="160"/>
      <c r="AK185" s="160"/>
      <c r="AL185" s="160"/>
      <c r="AM185" s="160"/>
      <c r="AN185" s="160"/>
      <c r="AO185" s="160"/>
      <c r="AP185" s="160"/>
      <c r="AU185" s="160"/>
      <c r="AV185" s="160"/>
      <c r="AW185" s="160"/>
      <c r="AX185" s="160"/>
      <c r="AZ185" s="13"/>
    </row>
    <row r="186" spans="11:52" customFormat="1" x14ac:dyDescent="0.2">
      <c r="K186" s="627"/>
      <c r="L186" s="627"/>
      <c r="M186" s="627"/>
      <c r="N186" s="627"/>
      <c r="O186" s="160"/>
      <c r="P186" s="160"/>
      <c r="Q186" s="160"/>
      <c r="R186" s="160"/>
      <c r="S186" s="160"/>
      <c r="T186" s="160"/>
      <c r="U186" s="160"/>
      <c r="V186" s="160"/>
      <c r="W186" s="160"/>
      <c r="X186" s="160"/>
      <c r="Y186" s="160"/>
      <c r="Z186" s="160"/>
      <c r="AA186" s="160"/>
      <c r="AB186" s="160"/>
      <c r="AC186" s="160"/>
      <c r="AD186" s="160"/>
      <c r="AE186" s="160"/>
      <c r="AF186" s="160"/>
      <c r="AG186" s="160"/>
      <c r="AH186" s="160"/>
      <c r="AI186" s="160"/>
      <c r="AJ186" s="160"/>
      <c r="AK186" s="160"/>
      <c r="AL186" s="160"/>
      <c r="AM186" s="160"/>
      <c r="AN186" s="160"/>
      <c r="AO186" s="160"/>
      <c r="AP186" s="160"/>
      <c r="AU186" s="160"/>
      <c r="AV186" s="160"/>
      <c r="AW186" s="160"/>
      <c r="AX186" s="160"/>
      <c r="AZ186" s="13"/>
    </row>
    <row r="187" spans="11:52" customFormat="1" x14ac:dyDescent="0.2">
      <c r="K187" s="627"/>
      <c r="L187" s="627"/>
      <c r="M187" s="627"/>
      <c r="N187" s="627"/>
      <c r="O187" s="160"/>
      <c r="P187" s="160"/>
      <c r="Q187" s="160"/>
      <c r="R187" s="160"/>
      <c r="S187" s="160"/>
      <c r="T187" s="160"/>
      <c r="U187" s="160"/>
      <c r="V187" s="160"/>
      <c r="W187" s="160"/>
      <c r="X187" s="160"/>
      <c r="Y187" s="160"/>
      <c r="Z187" s="160"/>
      <c r="AA187" s="160"/>
      <c r="AB187" s="160"/>
      <c r="AC187" s="160"/>
      <c r="AD187" s="160"/>
      <c r="AE187" s="160"/>
      <c r="AF187" s="160"/>
      <c r="AG187" s="160"/>
      <c r="AH187" s="160"/>
      <c r="AI187" s="160"/>
      <c r="AJ187" s="160"/>
      <c r="AK187" s="160"/>
      <c r="AL187" s="160"/>
      <c r="AM187" s="160"/>
      <c r="AN187" s="160"/>
      <c r="AO187" s="160"/>
      <c r="AP187" s="160"/>
      <c r="AU187" s="160"/>
      <c r="AV187" s="160"/>
      <c r="AW187" s="160"/>
      <c r="AX187" s="160"/>
      <c r="AZ187" s="13"/>
    </row>
    <row r="188" spans="11:52" customFormat="1" x14ac:dyDescent="0.2">
      <c r="K188" s="627"/>
      <c r="L188" s="627"/>
      <c r="M188" s="627"/>
      <c r="N188" s="627"/>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U188" s="160"/>
      <c r="AV188" s="160"/>
      <c r="AW188" s="160"/>
      <c r="AX188" s="160"/>
      <c r="AZ188" s="13"/>
    </row>
    <row r="189" spans="11:52" customFormat="1" x14ac:dyDescent="0.2">
      <c r="K189" s="627"/>
      <c r="L189" s="627"/>
      <c r="M189" s="627"/>
      <c r="N189" s="627"/>
      <c r="O189" s="160"/>
      <c r="P189" s="160"/>
      <c r="Q189" s="160"/>
      <c r="R189" s="160"/>
      <c r="S189" s="160"/>
      <c r="T189" s="160"/>
      <c r="U189" s="160"/>
      <c r="V189" s="160"/>
      <c r="W189" s="160"/>
      <c r="X189" s="160"/>
      <c r="Y189" s="160"/>
      <c r="Z189" s="160"/>
      <c r="AA189" s="160"/>
      <c r="AB189" s="160"/>
      <c r="AC189" s="160"/>
      <c r="AD189" s="160"/>
      <c r="AE189" s="160"/>
      <c r="AF189" s="160"/>
      <c r="AG189" s="160"/>
      <c r="AH189" s="160"/>
      <c r="AI189" s="160"/>
      <c r="AJ189" s="160"/>
      <c r="AK189" s="160"/>
      <c r="AL189" s="160"/>
      <c r="AM189" s="160"/>
      <c r="AN189" s="160"/>
      <c r="AO189" s="160"/>
      <c r="AP189" s="160"/>
      <c r="AU189" s="160"/>
      <c r="AV189" s="160"/>
      <c r="AW189" s="160"/>
      <c r="AX189" s="160"/>
      <c r="AZ189" s="13"/>
    </row>
    <row r="190" spans="11:52" customFormat="1" x14ac:dyDescent="0.2">
      <c r="K190" s="627"/>
      <c r="L190" s="627"/>
      <c r="M190" s="627"/>
      <c r="N190" s="627"/>
      <c r="O190" s="160"/>
      <c r="P190" s="160"/>
      <c r="Q190" s="160"/>
      <c r="R190" s="160"/>
      <c r="S190" s="160"/>
      <c r="T190" s="160"/>
      <c r="U190" s="160"/>
      <c r="V190" s="160"/>
      <c r="W190" s="160"/>
      <c r="X190" s="160"/>
      <c r="Y190" s="160"/>
      <c r="Z190" s="160"/>
      <c r="AA190" s="160"/>
      <c r="AB190" s="160"/>
      <c r="AC190" s="160"/>
      <c r="AD190" s="160"/>
      <c r="AE190" s="160"/>
      <c r="AF190" s="160"/>
      <c r="AG190" s="160"/>
      <c r="AH190" s="160"/>
      <c r="AI190" s="160"/>
      <c r="AJ190" s="160"/>
      <c r="AK190" s="160"/>
      <c r="AL190" s="160"/>
      <c r="AM190" s="160"/>
      <c r="AN190" s="160"/>
      <c r="AO190" s="160"/>
      <c r="AP190" s="160"/>
      <c r="AU190" s="160"/>
      <c r="AV190" s="160"/>
      <c r="AW190" s="160"/>
      <c r="AX190" s="160"/>
      <c r="AZ190" s="13"/>
    </row>
    <row r="191" spans="11:52" customFormat="1" x14ac:dyDescent="0.2">
      <c r="K191" s="627"/>
      <c r="L191" s="627"/>
      <c r="M191" s="627"/>
      <c r="N191" s="627"/>
      <c r="O191" s="160"/>
      <c r="P191" s="160"/>
      <c r="Q191" s="160"/>
      <c r="R191" s="160"/>
      <c r="S191" s="160"/>
      <c r="T191" s="160"/>
      <c r="U191" s="160"/>
      <c r="V191" s="160"/>
      <c r="W191" s="160"/>
      <c r="X191" s="160"/>
      <c r="Y191" s="160"/>
      <c r="Z191" s="160"/>
      <c r="AA191" s="160"/>
      <c r="AB191" s="160"/>
      <c r="AC191" s="160"/>
      <c r="AD191" s="160"/>
      <c r="AE191" s="160"/>
      <c r="AF191" s="160"/>
      <c r="AG191" s="160"/>
      <c r="AH191" s="160"/>
      <c r="AI191" s="160"/>
      <c r="AJ191" s="160"/>
      <c r="AK191" s="160"/>
      <c r="AL191" s="160"/>
      <c r="AM191" s="160"/>
      <c r="AN191" s="160"/>
      <c r="AO191" s="160"/>
      <c r="AP191" s="160"/>
      <c r="AU191" s="160"/>
      <c r="AV191" s="160"/>
      <c r="AW191" s="160"/>
      <c r="AX191" s="160"/>
      <c r="AZ191" s="13"/>
    </row>
    <row r="192" spans="11:52" customFormat="1" x14ac:dyDescent="0.2">
      <c r="K192" s="627"/>
      <c r="L192" s="627"/>
      <c r="M192" s="627"/>
      <c r="N192" s="627"/>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U192" s="160"/>
      <c r="AV192" s="160"/>
      <c r="AW192" s="160"/>
      <c r="AX192" s="160"/>
      <c r="AZ192" s="13"/>
    </row>
    <row r="193" spans="11:52" customFormat="1" x14ac:dyDescent="0.2">
      <c r="K193" s="627"/>
      <c r="L193" s="627"/>
      <c r="M193" s="627"/>
      <c r="N193" s="627"/>
      <c r="O193" s="160"/>
      <c r="P193" s="160"/>
      <c r="Q193" s="160"/>
      <c r="R193" s="160"/>
      <c r="S193" s="160"/>
      <c r="T193" s="160"/>
      <c r="U193" s="160"/>
      <c r="V193" s="160"/>
      <c r="W193" s="160"/>
      <c r="X193" s="160"/>
      <c r="Y193" s="160"/>
      <c r="Z193" s="160"/>
      <c r="AA193" s="160"/>
      <c r="AB193" s="160"/>
      <c r="AC193" s="160"/>
      <c r="AD193" s="160"/>
      <c r="AE193" s="160"/>
      <c r="AF193" s="160"/>
      <c r="AG193" s="160"/>
      <c r="AH193" s="160"/>
      <c r="AI193" s="160"/>
      <c r="AJ193" s="160"/>
      <c r="AK193" s="160"/>
      <c r="AL193" s="160"/>
      <c r="AM193" s="160"/>
      <c r="AN193" s="160"/>
      <c r="AO193" s="160"/>
      <c r="AP193" s="160"/>
      <c r="AU193" s="160"/>
      <c r="AV193" s="160"/>
      <c r="AW193" s="160"/>
      <c r="AX193" s="160"/>
      <c r="AZ193" s="13"/>
    </row>
    <row r="194" spans="11:52" customFormat="1" x14ac:dyDescent="0.2">
      <c r="K194" s="627"/>
      <c r="L194" s="627"/>
      <c r="M194" s="627"/>
      <c r="N194" s="627"/>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U194" s="160"/>
      <c r="AV194" s="160"/>
      <c r="AW194" s="160"/>
      <c r="AX194" s="160"/>
      <c r="AZ194" s="13"/>
    </row>
    <row r="195" spans="11:52" customFormat="1" x14ac:dyDescent="0.2">
      <c r="K195" s="627"/>
      <c r="L195" s="627"/>
      <c r="M195" s="627"/>
      <c r="N195" s="627"/>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U195" s="160"/>
      <c r="AV195" s="160"/>
      <c r="AW195" s="160"/>
      <c r="AX195" s="160"/>
      <c r="AZ195" s="13"/>
    </row>
    <row r="196" spans="11:52" customFormat="1" x14ac:dyDescent="0.2">
      <c r="K196" s="627"/>
      <c r="L196" s="627"/>
      <c r="M196" s="627"/>
      <c r="N196" s="627"/>
      <c r="O196" s="160"/>
      <c r="P196" s="160"/>
      <c r="Q196" s="160"/>
      <c r="R196" s="160"/>
      <c r="S196" s="160"/>
      <c r="T196" s="160"/>
      <c r="U196" s="160"/>
      <c r="V196" s="160"/>
      <c r="W196" s="160"/>
      <c r="X196" s="160"/>
      <c r="Y196" s="160"/>
      <c r="Z196" s="160"/>
      <c r="AA196" s="160"/>
      <c r="AB196" s="160"/>
      <c r="AC196" s="160"/>
      <c r="AD196" s="160"/>
      <c r="AE196" s="160"/>
      <c r="AF196" s="160"/>
      <c r="AG196" s="160"/>
      <c r="AH196" s="160"/>
      <c r="AI196" s="160"/>
      <c r="AJ196" s="160"/>
      <c r="AK196" s="160"/>
      <c r="AL196" s="160"/>
      <c r="AM196" s="160"/>
      <c r="AN196" s="160"/>
      <c r="AO196" s="160"/>
      <c r="AP196" s="160"/>
      <c r="AU196" s="160"/>
      <c r="AV196" s="160"/>
      <c r="AW196" s="160"/>
      <c r="AX196" s="160"/>
      <c r="AZ196" s="13"/>
    </row>
    <row r="197" spans="11:52" customFormat="1" x14ac:dyDescent="0.2">
      <c r="K197" s="627"/>
      <c r="L197" s="627"/>
      <c r="M197" s="627"/>
      <c r="N197" s="627"/>
      <c r="O197" s="160"/>
      <c r="P197" s="160"/>
      <c r="Q197" s="160"/>
      <c r="R197" s="160"/>
      <c r="S197" s="160"/>
      <c r="T197" s="160"/>
      <c r="U197" s="160"/>
      <c r="V197" s="160"/>
      <c r="W197" s="160"/>
      <c r="X197" s="160"/>
      <c r="Y197" s="160"/>
      <c r="Z197" s="160"/>
      <c r="AA197" s="160"/>
      <c r="AB197" s="160"/>
      <c r="AC197" s="160"/>
      <c r="AD197" s="160"/>
      <c r="AE197" s="160"/>
      <c r="AF197" s="160"/>
      <c r="AG197" s="160"/>
      <c r="AH197" s="160"/>
      <c r="AI197" s="160"/>
      <c r="AJ197" s="160"/>
      <c r="AK197" s="160"/>
      <c r="AL197" s="160"/>
      <c r="AM197" s="160"/>
      <c r="AN197" s="160"/>
      <c r="AO197" s="160"/>
      <c r="AP197" s="160"/>
      <c r="AU197" s="160"/>
      <c r="AV197" s="160"/>
      <c r="AW197" s="160"/>
      <c r="AX197" s="160"/>
      <c r="AZ197" s="13"/>
    </row>
    <row r="198" spans="11:52" customFormat="1" x14ac:dyDescent="0.2">
      <c r="K198" s="627"/>
      <c r="L198" s="627"/>
      <c r="M198" s="627"/>
      <c r="N198" s="627"/>
      <c r="O198" s="160"/>
      <c r="P198" s="160"/>
      <c r="Q198" s="160"/>
      <c r="R198" s="160"/>
      <c r="S198" s="160"/>
      <c r="T198" s="160"/>
      <c r="U198" s="160"/>
      <c r="V198" s="160"/>
      <c r="W198" s="160"/>
      <c r="X198" s="160"/>
      <c r="Y198" s="160"/>
      <c r="Z198" s="160"/>
      <c r="AA198" s="160"/>
      <c r="AB198" s="160"/>
      <c r="AC198" s="160"/>
      <c r="AD198" s="160"/>
      <c r="AE198" s="160"/>
      <c r="AF198" s="160"/>
      <c r="AG198" s="160"/>
      <c r="AH198" s="160"/>
      <c r="AI198" s="160"/>
      <c r="AJ198" s="160"/>
      <c r="AK198" s="160"/>
      <c r="AL198" s="160"/>
      <c r="AM198" s="160"/>
      <c r="AN198" s="160"/>
      <c r="AO198" s="160"/>
      <c r="AP198" s="160"/>
      <c r="AU198" s="160"/>
      <c r="AV198" s="160"/>
      <c r="AW198" s="160"/>
      <c r="AX198" s="160"/>
      <c r="AZ198" s="13"/>
    </row>
    <row r="199" spans="11:52" customFormat="1" x14ac:dyDescent="0.2">
      <c r="K199" s="627"/>
      <c r="L199" s="627"/>
      <c r="M199" s="627"/>
      <c r="N199" s="627"/>
      <c r="O199" s="160"/>
      <c r="P199" s="160"/>
      <c r="Q199" s="160"/>
      <c r="R199" s="160"/>
      <c r="S199" s="160"/>
      <c r="T199" s="160"/>
      <c r="U199" s="160"/>
      <c r="V199" s="160"/>
      <c r="W199" s="160"/>
      <c r="X199" s="160"/>
      <c r="Y199" s="160"/>
      <c r="Z199" s="160"/>
      <c r="AA199" s="160"/>
      <c r="AB199" s="160"/>
      <c r="AC199" s="160"/>
      <c r="AD199" s="160"/>
      <c r="AE199" s="160"/>
      <c r="AF199" s="160"/>
      <c r="AG199" s="160"/>
      <c r="AH199" s="160"/>
      <c r="AI199" s="160"/>
      <c r="AJ199" s="160"/>
      <c r="AK199" s="160"/>
      <c r="AL199" s="160"/>
      <c r="AM199" s="160"/>
      <c r="AN199" s="160"/>
      <c r="AO199" s="160"/>
      <c r="AP199" s="160"/>
      <c r="AU199" s="160"/>
      <c r="AV199" s="160"/>
      <c r="AW199" s="160"/>
      <c r="AX199" s="160"/>
      <c r="AZ199" s="13"/>
    </row>
    <row r="200" spans="11:52" customFormat="1" x14ac:dyDescent="0.2">
      <c r="K200" s="627"/>
      <c r="L200" s="627"/>
      <c r="M200" s="627"/>
      <c r="N200" s="627"/>
      <c r="O200" s="160"/>
      <c r="P200" s="160"/>
      <c r="Q200" s="160"/>
      <c r="R200" s="160"/>
      <c r="S200" s="160"/>
      <c r="T200" s="160"/>
      <c r="U200" s="160"/>
      <c r="V200" s="160"/>
      <c r="W200" s="160"/>
      <c r="X200" s="160"/>
      <c r="Y200" s="160"/>
      <c r="Z200" s="160"/>
      <c r="AA200" s="160"/>
      <c r="AB200" s="160"/>
      <c r="AC200" s="160"/>
      <c r="AD200" s="160"/>
      <c r="AE200" s="160"/>
      <c r="AF200" s="160"/>
      <c r="AG200" s="160"/>
      <c r="AH200" s="160"/>
      <c r="AI200" s="160"/>
      <c r="AJ200" s="160"/>
      <c r="AK200" s="160"/>
      <c r="AL200" s="160"/>
      <c r="AM200" s="160"/>
      <c r="AN200" s="160"/>
      <c r="AO200" s="160"/>
      <c r="AP200" s="160"/>
      <c r="AU200" s="160"/>
      <c r="AV200" s="160"/>
      <c r="AW200" s="160"/>
      <c r="AX200" s="160"/>
      <c r="AZ200" s="13"/>
    </row>
    <row r="201" spans="11:52" customFormat="1" x14ac:dyDescent="0.2">
      <c r="K201" s="627"/>
      <c r="L201" s="627"/>
      <c r="M201" s="627"/>
      <c r="N201" s="627"/>
      <c r="O201" s="160"/>
      <c r="P201" s="160"/>
      <c r="Q201" s="160"/>
      <c r="R201" s="160"/>
      <c r="S201" s="160"/>
      <c r="T201" s="160"/>
      <c r="U201" s="160"/>
      <c r="V201" s="160"/>
      <c r="W201" s="160"/>
      <c r="X201" s="160"/>
      <c r="Y201" s="160"/>
      <c r="Z201" s="160"/>
      <c r="AA201" s="160"/>
      <c r="AB201" s="160"/>
      <c r="AC201" s="160"/>
      <c r="AD201" s="160"/>
      <c r="AE201" s="160"/>
      <c r="AF201" s="160"/>
      <c r="AG201" s="160"/>
      <c r="AH201" s="160"/>
      <c r="AI201" s="160"/>
      <c r="AJ201" s="160"/>
      <c r="AK201" s="160"/>
      <c r="AL201" s="160"/>
      <c r="AM201" s="160"/>
      <c r="AN201" s="160"/>
      <c r="AO201" s="160"/>
      <c r="AP201" s="160"/>
      <c r="AU201" s="160"/>
      <c r="AV201" s="160"/>
      <c r="AW201" s="160"/>
      <c r="AX201" s="160"/>
      <c r="AZ201" s="13"/>
    </row>
    <row r="202" spans="11:52" customFormat="1" x14ac:dyDescent="0.2">
      <c r="K202" s="627"/>
      <c r="L202" s="627"/>
      <c r="M202" s="627"/>
      <c r="N202" s="627"/>
      <c r="O202" s="160"/>
      <c r="P202" s="160"/>
      <c r="Q202" s="160"/>
      <c r="R202" s="160"/>
      <c r="S202" s="160"/>
      <c r="T202" s="160"/>
      <c r="U202" s="160"/>
      <c r="V202" s="160"/>
      <c r="W202" s="160"/>
      <c r="X202" s="160"/>
      <c r="Y202" s="160"/>
      <c r="Z202" s="160"/>
      <c r="AA202" s="160"/>
      <c r="AB202" s="160"/>
      <c r="AC202" s="160"/>
      <c r="AD202" s="160"/>
      <c r="AE202" s="160"/>
      <c r="AF202" s="160"/>
      <c r="AG202" s="160"/>
      <c r="AH202" s="160"/>
      <c r="AI202" s="160"/>
      <c r="AJ202" s="160"/>
      <c r="AK202" s="160"/>
      <c r="AL202" s="160"/>
      <c r="AM202" s="160"/>
      <c r="AN202" s="160"/>
      <c r="AO202" s="160"/>
      <c r="AP202" s="160"/>
      <c r="AU202" s="160"/>
      <c r="AV202" s="160"/>
      <c r="AW202" s="160"/>
      <c r="AX202" s="160"/>
      <c r="AZ202" s="13"/>
    </row>
    <row r="203" spans="11:52" customFormat="1" x14ac:dyDescent="0.2">
      <c r="K203" s="627"/>
      <c r="L203" s="627"/>
      <c r="M203" s="627"/>
      <c r="N203" s="627"/>
      <c r="O203" s="160"/>
      <c r="P203" s="160"/>
      <c r="Q203" s="160"/>
      <c r="R203" s="160"/>
      <c r="S203" s="160"/>
      <c r="T203" s="160"/>
      <c r="U203" s="160"/>
      <c r="V203" s="160"/>
      <c r="W203" s="160"/>
      <c r="X203" s="160"/>
      <c r="Y203" s="160"/>
      <c r="Z203" s="160"/>
      <c r="AA203" s="160"/>
      <c r="AB203" s="160"/>
      <c r="AC203" s="160"/>
      <c r="AD203" s="160"/>
      <c r="AE203" s="160"/>
      <c r="AF203" s="160"/>
      <c r="AG203" s="160"/>
      <c r="AH203" s="160"/>
      <c r="AI203" s="160"/>
      <c r="AJ203" s="160"/>
      <c r="AK203" s="160"/>
      <c r="AL203" s="160"/>
      <c r="AM203" s="160"/>
      <c r="AN203" s="160"/>
      <c r="AO203" s="160"/>
      <c r="AP203" s="160"/>
      <c r="AU203" s="160"/>
      <c r="AV203" s="160"/>
      <c r="AW203" s="160"/>
      <c r="AX203" s="160"/>
      <c r="AZ203" s="13"/>
    </row>
    <row r="204" spans="11:52" customFormat="1" x14ac:dyDescent="0.2">
      <c r="K204" s="627"/>
      <c r="L204" s="627"/>
      <c r="M204" s="627"/>
      <c r="N204" s="627"/>
      <c r="O204" s="160"/>
      <c r="P204" s="160"/>
      <c r="Q204" s="160"/>
      <c r="R204" s="160"/>
      <c r="S204" s="160"/>
      <c r="T204" s="160"/>
      <c r="U204" s="160"/>
      <c r="V204" s="160"/>
      <c r="W204" s="160"/>
      <c r="X204" s="160"/>
      <c r="Y204" s="160"/>
      <c r="Z204" s="160"/>
      <c r="AA204" s="160"/>
      <c r="AB204" s="160"/>
      <c r="AC204" s="160"/>
      <c r="AD204" s="160"/>
      <c r="AE204" s="160"/>
      <c r="AF204" s="160"/>
      <c r="AG204" s="160"/>
      <c r="AH204" s="160"/>
      <c r="AI204" s="160"/>
      <c r="AJ204" s="160"/>
      <c r="AK204" s="160"/>
      <c r="AL204" s="160"/>
      <c r="AM204" s="160"/>
      <c r="AN204" s="160"/>
      <c r="AO204" s="160"/>
      <c r="AP204" s="160"/>
      <c r="AU204" s="160"/>
      <c r="AV204" s="160"/>
      <c r="AW204" s="160"/>
      <c r="AX204" s="160"/>
      <c r="AZ204" s="13"/>
    </row>
    <row r="205" spans="11:52" customFormat="1" x14ac:dyDescent="0.2">
      <c r="K205" s="627"/>
      <c r="L205" s="627"/>
      <c r="M205" s="627"/>
      <c r="N205" s="627"/>
      <c r="O205" s="160"/>
      <c r="P205" s="160"/>
      <c r="Q205" s="160"/>
      <c r="R205" s="160"/>
      <c r="S205" s="160"/>
      <c r="T205" s="160"/>
      <c r="U205" s="160"/>
      <c r="V205" s="160"/>
      <c r="W205" s="160"/>
      <c r="X205" s="160"/>
      <c r="Y205" s="160"/>
      <c r="Z205" s="160"/>
      <c r="AA205" s="160"/>
      <c r="AB205" s="160"/>
      <c r="AC205" s="160"/>
      <c r="AD205" s="160"/>
      <c r="AE205" s="160"/>
      <c r="AF205" s="160"/>
      <c r="AG205" s="160"/>
      <c r="AH205" s="160"/>
      <c r="AI205" s="160"/>
      <c r="AJ205" s="160"/>
      <c r="AK205" s="160"/>
      <c r="AL205" s="160"/>
      <c r="AM205" s="160"/>
      <c r="AN205" s="160"/>
      <c r="AO205" s="160"/>
      <c r="AP205" s="160"/>
      <c r="AU205" s="160"/>
      <c r="AV205" s="160"/>
      <c r="AW205" s="160"/>
      <c r="AX205" s="160"/>
      <c r="AZ205" s="13"/>
    </row>
    <row r="206" spans="11:52" customFormat="1" x14ac:dyDescent="0.2">
      <c r="K206" s="627"/>
      <c r="L206" s="627"/>
      <c r="M206" s="627"/>
      <c r="N206" s="627"/>
      <c r="O206" s="160"/>
      <c r="P206" s="160"/>
      <c r="Q206" s="160"/>
      <c r="R206" s="160"/>
      <c r="S206" s="160"/>
      <c r="T206" s="160"/>
      <c r="U206" s="160"/>
      <c r="V206" s="160"/>
      <c r="W206" s="160"/>
      <c r="X206" s="160"/>
      <c r="Y206" s="160"/>
      <c r="Z206" s="160"/>
      <c r="AA206" s="160"/>
      <c r="AB206" s="160"/>
      <c r="AC206" s="160"/>
      <c r="AD206" s="160"/>
      <c r="AE206" s="160"/>
      <c r="AF206" s="160"/>
      <c r="AG206" s="160"/>
      <c r="AH206" s="160"/>
      <c r="AI206" s="160"/>
      <c r="AJ206" s="160"/>
      <c r="AK206" s="160"/>
      <c r="AL206" s="160"/>
      <c r="AM206" s="160"/>
      <c r="AN206" s="160"/>
      <c r="AO206" s="160"/>
      <c r="AP206" s="160"/>
      <c r="AU206" s="160"/>
      <c r="AV206" s="160"/>
      <c r="AW206" s="160"/>
      <c r="AX206" s="160"/>
      <c r="AZ206" s="13"/>
    </row>
    <row r="207" spans="11:52" customFormat="1" x14ac:dyDescent="0.2">
      <c r="K207" s="627"/>
      <c r="L207" s="627"/>
      <c r="M207" s="627"/>
      <c r="N207" s="627"/>
      <c r="O207" s="160"/>
      <c r="P207" s="160"/>
      <c r="Q207" s="160"/>
      <c r="R207" s="160"/>
      <c r="S207" s="160"/>
      <c r="T207" s="160"/>
      <c r="U207" s="160"/>
      <c r="V207" s="160"/>
      <c r="W207" s="160"/>
      <c r="X207" s="160"/>
      <c r="Y207" s="160"/>
      <c r="Z207" s="160"/>
      <c r="AA207" s="160"/>
      <c r="AB207" s="160"/>
      <c r="AC207" s="160"/>
      <c r="AD207" s="160"/>
      <c r="AE207" s="160"/>
      <c r="AF207" s="160"/>
      <c r="AG207" s="160"/>
      <c r="AH207" s="160"/>
      <c r="AI207" s="160"/>
      <c r="AJ207" s="160"/>
      <c r="AK207" s="160"/>
      <c r="AL207" s="160"/>
      <c r="AM207" s="160"/>
      <c r="AN207" s="160"/>
      <c r="AO207" s="160"/>
      <c r="AP207" s="160"/>
      <c r="AU207" s="160"/>
      <c r="AV207" s="160"/>
      <c r="AW207" s="160"/>
      <c r="AX207" s="160"/>
      <c r="AZ207" s="13"/>
    </row>
    <row r="208" spans="11:52" customFormat="1" x14ac:dyDescent="0.2">
      <c r="K208" s="627"/>
      <c r="L208" s="627"/>
      <c r="M208" s="627"/>
      <c r="N208" s="627"/>
      <c r="O208" s="160"/>
      <c r="P208" s="160"/>
      <c r="Q208" s="160"/>
      <c r="R208" s="160"/>
      <c r="S208" s="160"/>
      <c r="T208" s="160"/>
      <c r="U208" s="160"/>
      <c r="V208" s="160"/>
      <c r="W208" s="160"/>
      <c r="X208" s="160"/>
      <c r="Y208" s="160"/>
      <c r="Z208" s="160"/>
      <c r="AA208" s="160"/>
      <c r="AB208" s="160"/>
      <c r="AC208" s="160"/>
      <c r="AD208" s="160"/>
      <c r="AE208" s="160"/>
      <c r="AF208" s="160"/>
      <c r="AG208" s="160"/>
      <c r="AH208" s="160"/>
      <c r="AI208" s="160"/>
      <c r="AJ208" s="160"/>
      <c r="AK208" s="160"/>
      <c r="AL208" s="160"/>
      <c r="AM208" s="160"/>
      <c r="AN208" s="160"/>
      <c r="AO208" s="160"/>
      <c r="AP208" s="160"/>
      <c r="AU208" s="160"/>
      <c r="AV208" s="160"/>
      <c r="AW208" s="160"/>
      <c r="AX208" s="160"/>
      <c r="AZ208" s="13"/>
    </row>
    <row r="209" spans="11:52" customFormat="1" x14ac:dyDescent="0.2">
      <c r="K209" s="627"/>
      <c r="L209" s="627"/>
      <c r="M209" s="627"/>
      <c r="N209" s="627"/>
      <c r="O209" s="160"/>
      <c r="P209" s="160"/>
      <c r="Q209" s="160"/>
      <c r="R209" s="160"/>
      <c r="S209" s="160"/>
      <c r="T209" s="160"/>
      <c r="U209" s="160"/>
      <c r="V209" s="160"/>
      <c r="W209" s="160"/>
      <c r="X209" s="160"/>
      <c r="Y209" s="160"/>
      <c r="Z209" s="160"/>
      <c r="AA209" s="160"/>
      <c r="AB209" s="160"/>
      <c r="AC209" s="160"/>
      <c r="AD209" s="160"/>
      <c r="AE209" s="160"/>
      <c r="AF209" s="160"/>
      <c r="AG209" s="160"/>
      <c r="AH209" s="160"/>
      <c r="AI209" s="160"/>
      <c r="AJ209" s="160"/>
      <c r="AK209" s="160"/>
      <c r="AL209" s="160"/>
      <c r="AM209" s="160"/>
      <c r="AN209" s="160"/>
      <c r="AO209" s="160"/>
      <c r="AP209" s="160"/>
      <c r="AU209" s="160"/>
      <c r="AV209" s="160"/>
      <c r="AW209" s="160"/>
      <c r="AX209" s="160"/>
      <c r="AZ209" s="13"/>
    </row>
    <row r="210" spans="11:52" customFormat="1" x14ac:dyDescent="0.2">
      <c r="K210" s="627"/>
      <c r="L210" s="627"/>
      <c r="M210" s="627"/>
      <c r="N210" s="627"/>
      <c r="O210" s="160"/>
      <c r="P210" s="160"/>
      <c r="Q210" s="160"/>
      <c r="R210" s="160"/>
      <c r="S210" s="160"/>
      <c r="T210" s="160"/>
      <c r="U210" s="160"/>
      <c r="V210" s="160"/>
      <c r="W210" s="160"/>
      <c r="X210" s="160"/>
      <c r="Y210" s="160"/>
      <c r="Z210" s="160"/>
      <c r="AA210" s="160"/>
      <c r="AB210" s="160"/>
      <c r="AC210" s="160"/>
      <c r="AD210" s="160"/>
      <c r="AE210" s="160"/>
      <c r="AF210" s="160"/>
      <c r="AG210" s="160"/>
      <c r="AH210" s="160"/>
      <c r="AI210" s="160"/>
      <c r="AJ210" s="160"/>
      <c r="AK210" s="160"/>
      <c r="AL210" s="160"/>
      <c r="AM210" s="160"/>
      <c r="AN210" s="160"/>
      <c r="AO210" s="160"/>
      <c r="AP210" s="160"/>
      <c r="AU210" s="160"/>
      <c r="AV210" s="160"/>
      <c r="AW210" s="160"/>
      <c r="AX210" s="160"/>
      <c r="AZ210" s="13"/>
    </row>
    <row r="211" spans="11:52" customFormat="1" x14ac:dyDescent="0.2">
      <c r="K211" s="627"/>
      <c r="L211" s="627"/>
      <c r="M211" s="627"/>
      <c r="N211" s="627"/>
      <c r="O211" s="160"/>
      <c r="P211" s="160"/>
      <c r="Q211" s="160"/>
      <c r="R211" s="160"/>
      <c r="S211" s="160"/>
      <c r="T211" s="160"/>
      <c r="U211" s="160"/>
      <c r="V211" s="160"/>
      <c r="W211" s="160"/>
      <c r="X211" s="160"/>
      <c r="Y211" s="160"/>
      <c r="Z211" s="160"/>
      <c r="AA211" s="160"/>
      <c r="AB211" s="160"/>
      <c r="AC211" s="160"/>
      <c r="AD211" s="160"/>
      <c r="AE211" s="160"/>
      <c r="AF211" s="160"/>
      <c r="AG211" s="160"/>
      <c r="AH211" s="160"/>
      <c r="AI211" s="160"/>
      <c r="AJ211" s="160"/>
      <c r="AK211" s="160"/>
      <c r="AL211" s="160"/>
      <c r="AM211" s="160"/>
      <c r="AN211" s="160"/>
      <c r="AO211" s="160"/>
      <c r="AP211" s="160"/>
      <c r="AU211" s="160"/>
      <c r="AV211" s="160"/>
      <c r="AW211" s="160"/>
      <c r="AX211" s="160"/>
      <c r="AZ211" s="13"/>
    </row>
    <row r="212" spans="11:52" customFormat="1" x14ac:dyDescent="0.2">
      <c r="K212" s="627"/>
      <c r="L212" s="627"/>
      <c r="M212" s="627"/>
      <c r="N212" s="627"/>
      <c r="O212" s="160"/>
      <c r="P212" s="160"/>
      <c r="Q212" s="160"/>
      <c r="R212" s="160"/>
      <c r="S212" s="160"/>
      <c r="T212" s="160"/>
      <c r="U212" s="160"/>
      <c r="V212" s="160"/>
      <c r="W212" s="160"/>
      <c r="X212" s="160"/>
      <c r="Y212" s="160"/>
      <c r="Z212" s="160"/>
      <c r="AA212" s="160"/>
      <c r="AB212" s="160"/>
      <c r="AC212" s="160"/>
      <c r="AD212" s="160"/>
      <c r="AE212" s="160"/>
      <c r="AF212" s="160"/>
      <c r="AG212" s="160"/>
      <c r="AH212" s="160"/>
      <c r="AI212" s="160"/>
      <c r="AJ212" s="160"/>
      <c r="AK212" s="160"/>
      <c r="AL212" s="160"/>
      <c r="AM212" s="160"/>
      <c r="AN212" s="160"/>
      <c r="AO212" s="160"/>
      <c r="AP212" s="160"/>
      <c r="AU212" s="160"/>
      <c r="AV212" s="160"/>
      <c r="AW212" s="160"/>
      <c r="AX212" s="160"/>
      <c r="AZ212" s="13"/>
    </row>
    <row r="213" spans="11:52" customFormat="1" x14ac:dyDescent="0.2">
      <c r="K213" s="627"/>
      <c r="L213" s="627"/>
      <c r="M213" s="627"/>
      <c r="N213" s="627"/>
      <c r="O213" s="160"/>
      <c r="P213" s="160"/>
      <c r="Q213" s="160"/>
      <c r="R213" s="160"/>
      <c r="S213" s="160"/>
      <c r="T213" s="160"/>
      <c r="U213" s="160"/>
      <c r="V213" s="160"/>
      <c r="W213" s="160"/>
      <c r="X213" s="160"/>
      <c r="Y213" s="160"/>
      <c r="Z213" s="160"/>
      <c r="AA213" s="160"/>
      <c r="AB213" s="160"/>
      <c r="AC213" s="160"/>
      <c r="AD213" s="160"/>
      <c r="AE213" s="160"/>
      <c r="AF213" s="160"/>
      <c r="AG213" s="160"/>
      <c r="AH213" s="160"/>
      <c r="AI213" s="160"/>
      <c r="AJ213" s="160"/>
      <c r="AK213" s="160"/>
      <c r="AL213" s="160"/>
      <c r="AM213" s="160"/>
      <c r="AN213" s="160"/>
      <c r="AO213" s="160"/>
      <c r="AP213" s="160"/>
      <c r="AU213" s="160"/>
      <c r="AV213" s="160"/>
      <c r="AW213" s="160"/>
      <c r="AX213" s="160"/>
      <c r="AZ213" s="13"/>
    </row>
    <row r="214" spans="11:52" customFormat="1" x14ac:dyDescent="0.2">
      <c r="K214" s="627"/>
      <c r="L214" s="627"/>
      <c r="M214" s="627"/>
      <c r="N214" s="627"/>
      <c r="O214" s="160"/>
      <c r="P214" s="160"/>
      <c r="Q214" s="160"/>
      <c r="R214" s="160"/>
      <c r="S214" s="160"/>
      <c r="T214" s="160"/>
      <c r="U214" s="160"/>
      <c r="V214" s="160"/>
      <c r="W214" s="160"/>
      <c r="X214" s="160"/>
      <c r="Y214" s="160"/>
      <c r="Z214" s="160"/>
      <c r="AA214" s="160"/>
      <c r="AB214" s="160"/>
      <c r="AC214" s="160"/>
      <c r="AD214" s="160"/>
      <c r="AE214" s="160"/>
      <c r="AF214" s="160"/>
      <c r="AG214" s="160"/>
      <c r="AH214" s="160"/>
      <c r="AI214" s="160"/>
      <c r="AJ214" s="160"/>
      <c r="AK214" s="160"/>
      <c r="AL214" s="160"/>
      <c r="AM214" s="160"/>
      <c r="AN214" s="160"/>
      <c r="AO214" s="160"/>
      <c r="AP214" s="160"/>
      <c r="AU214" s="160"/>
      <c r="AV214" s="160"/>
      <c r="AW214" s="160"/>
      <c r="AX214" s="160"/>
      <c r="AZ214" s="13"/>
    </row>
    <row r="215" spans="11:52" customFormat="1" x14ac:dyDescent="0.2">
      <c r="K215" s="627"/>
      <c r="L215" s="627"/>
      <c r="M215" s="627"/>
      <c r="N215" s="627"/>
      <c r="O215" s="160"/>
      <c r="P215" s="160"/>
      <c r="Q215" s="160"/>
      <c r="R215" s="160"/>
      <c r="S215" s="160"/>
      <c r="T215" s="160"/>
      <c r="U215" s="160"/>
      <c r="V215" s="160"/>
      <c r="W215" s="160"/>
      <c r="X215" s="160"/>
      <c r="Y215" s="160"/>
      <c r="Z215" s="160"/>
      <c r="AA215" s="160"/>
      <c r="AB215" s="160"/>
      <c r="AC215" s="160"/>
      <c r="AD215" s="160"/>
      <c r="AE215" s="160"/>
      <c r="AF215" s="160"/>
      <c r="AG215" s="160"/>
      <c r="AH215" s="160"/>
      <c r="AI215" s="160"/>
      <c r="AJ215" s="160"/>
      <c r="AK215" s="160"/>
      <c r="AL215" s="160"/>
      <c r="AM215" s="160"/>
      <c r="AN215" s="160"/>
      <c r="AO215" s="160"/>
      <c r="AP215" s="160"/>
      <c r="AU215" s="160"/>
      <c r="AV215" s="160"/>
      <c r="AW215" s="160"/>
      <c r="AX215" s="160"/>
      <c r="AZ215" s="13"/>
    </row>
    <row r="216" spans="11:52" customFormat="1" x14ac:dyDescent="0.2">
      <c r="K216" s="627"/>
      <c r="L216" s="627"/>
      <c r="M216" s="627"/>
      <c r="N216" s="627"/>
      <c r="O216" s="160"/>
      <c r="P216" s="160"/>
      <c r="Q216" s="160"/>
      <c r="R216" s="160"/>
      <c r="S216" s="160"/>
      <c r="T216" s="160"/>
      <c r="U216" s="160"/>
      <c r="V216" s="160"/>
      <c r="W216" s="160"/>
      <c r="X216" s="160"/>
      <c r="Y216" s="160"/>
      <c r="Z216" s="160"/>
      <c r="AA216" s="160"/>
      <c r="AB216" s="160"/>
      <c r="AC216" s="160"/>
      <c r="AD216" s="160"/>
      <c r="AE216" s="160"/>
      <c r="AF216" s="160"/>
      <c r="AG216" s="160"/>
      <c r="AH216" s="160"/>
      <c r="AI216" s="160"/>
      <c r="AJ216" s="160"/>
      <c r="AK216" s="160"/>
      <c r="AL216" s="160"/>
      <c r="AM216" s="160"/>
      <c r="AN216" s="160"/>
      <c r="AO216" s="160"/>
      <c r="AP216" s="160"/>
      <c r="AU216" s="160"/>
      <c r="AV216" s="160"/>
      <c r="AW216" s="160"/>
      <c r="AX216" s="160"/>
      <c r="AZ216" s="13"/>
    </row>
    <row r="217" spans="11:52" customFormat="1" x14ac:dyDescent="0.2">
      <c r="K217" s="627"/>
      <c r="L217" s="627"/>
      <c r="M217" s="627"/>
      <c r="N217" s="627"/>
      <c r="O217" s="160"/>
      <c r="P217" s="160"/>
      <c r="Q217" s="160"/>
      <c r="R217" s="160"/>
      <c r="S217" s="160"/>
      <c r="T217" s="160"/>
      <c r="U217" s="160"/>
      <c r="V217" s="160"/>
      <c r="W217" s="160"/>
      <c r="X217" s="160"/>
      <c r="Y217" s="160"/>
      <c r="Z217" s="160"/>
      <c r="AA217" s="160"/>
      <c r="AB217" s="160"/>
      <c r="AC217" s="160"/>
      <c r="AD217" s="160"/>
      <c r="AE217" s="160"/>
      <c r="AF217" s="160"/>
      <c r="AG217" s="160"/>
      <c r="AH217" s="160"/>
      <c r="AI217" s="160"/>
      <c r="AJ217" s="160"/>
      <c r="AK217" s="160"/>
      <c r="AL217" s="160"/>
      <c r="AM217" s="160"/>
      <c r="AN217" s="160"/>
      <c r="AO217" s="160"/>
      <c r="AP217" s="160"/>
      <c r="AU217" s="160"/>
      <c r="AV217" s="160"/>
      <c r="AW217" s="160"/>
      <c r="AX217" s="160"/>
      <c r="AZ217" s="13"/>
    </row>
    <row r="218" spans="11:52" customFormat="1" x14ac:dyDescent="0.2">
      <c r="K218" s="627"/>
      <c r="L218" s="627"/>
      <c r="M218" s="627"/>
      <c r="N218" s="627"/>
      <c r="O218" s="160"/>
      <c r="P218" s="160"/>
      <c r="Q218" s="160"/>
      <c r="R218" s="160"/>
      <c r="S218" s="160"/>
      <c r="T218" s="160"/>
      <c r="U218" s="160"/>
      <c r="V218" s="160"/>
      <c r="W218" s="160"/>
      <c r="X218" s="160"/>
      <c r="Y218" s="160"/>
      <c r="Z218" s="160"/>
      <c r="AA218" s="160"/>
      <c r="AB218" s="160"/>
      <c r="AC218" s="160"/>
      <c r="AD218" s="160"/>
      <c r="AE218" s="160"/>
      <c r="AF218" s="160"/>
      <c r="AG218" s="160"/>
      <c r="AH218" s="160"/>
      <c r="AI218" s="160"/>
      <c r="AJ218" s="160"/>
      <c r="AK218" s="160"/>
      <c r="AL218" s="160"/>
      <c r="AM218" s="160"/>
      <c r="AN218" s="160"/>
      <c r="AO218" s="160"/>
      <c r="AP218" s="160"/>
      <c r="AU218" s="160"/>
      <c r="AV218" s="160"/>
      <c r="AW218" s="160"/>
      <c r="AX218" s="160"/>
      <c r="AZ218" s="13"/>
    </row>
    <row r="219" spans="11:52" customFormat="1" x14ac:dyDescent="0.2">
      <c r="K219" s="627"/>
      <c r="L219" s="627"/>
      <c r="M219" s="627"/>
      <c r="N219" s="627"/>
      <c r="O219" s="160"/>
      <c r="P219" s="160"/>
      <c r="Q219" s="160"/>
      <c r="R219" s="160"/>
      <c r="S219" s="160"/>
      <c r="T219" s="160"/>
      <c r="U219" s="160"/>
      <c r="V219" s="160"/>
      <c r="W219" s="160"/>
      <c r="X219" s="160"/>
      <c r="Y219" s="160"/>
      <c r="Z219" s="160"/>
      <c r="AA219" s="160"/>
      <c r="AB219" s="160"/>
      <c r="AC219" s="160"/>
      <c r="AD219" s="160"/>
      <c r="AE219" s="160"/>
      <c r="AF219" s="160"/>
      <c r="AG219" s="160"/>
      <c r="AH219" s="160"/>
      <c r="AI219" s="160"/>
      <c r="AJ219" s="160"/>
      <c r="AK219" s="160"/>
      <c r="AL219" s="160"/>
      <c r="AM219" s="160"/>
      <c r="AN219" s="160"/>
      <c r="AO219" s="160"/>
      <c r="AP219" s="160"/>
      <c r="AU219" s="160"/>
      <c r="AV219" s="160"/>
      <c r="AW219" s="160"/>
      <c r="AX219" s="160"/>
      <c r="AZ219" s="13"/>
    </row>
    <row r="220" spans="11:52" customFormat="1" x14ac:dyDescent="0.2">
      <c r="K220" s="627"/>
      <c r="L220" s="627"/>
      <c r="M220" s="627"/>
      <c r="N220" s="627"/>
      <c r="O220" s="160"/>
      <c r="P220" s="160"/>
      <c r="Q220" s="160"/>
      <c r="R220" s="160"/>
      <c r="S220" s="160"/>
      <c r="T220" s="160"/>
      <c r="U220" s="160"/>
      <c r="V220" s="160"/>
      <c r="W220" s="160"/>
      <c r="X220" s="160"/>
      <c r="Y220" s="160"/>
      <c r="Z220" s="160"/>
      <c r="AA220" s="160"/>
      <c r="AB220" s="160"/>
      <c r="AC220" s="160"/>
      <c r="AD220" s="160"/>
      <c r="AE220" s="160"/>
      <c r="AF220" s="160"/>
      <c r="AG220" s="160"/>
      <c r="AH220" s="160"/>
      <c r="AI220" s="160"/>
      <c r="AJ220" s="160"/>
      <c r="AK220" s="160"/>
      <c r="AL220" s="160"/>
      <c r="AM220" s="160"/>
      <c r="AN220" s="160"/>
      <c r="AO220" s="160"/>
      <c r="AP220" s="160"/>
      <c r="AU220" s="160"/>
      <c r="AV220" s="160"/>
      <c r="AW220" s="160"/>
      <c r="AX220" s="160"/>
      <c r="AZ220" s="13"/>
    </row>
    <row r="221" spans="11:52" customFormat="1" x14ac:dyDescent="0.2">
      <c r="K221" s="627"/>
      <c r="L221" s="627"/>
      <c r="M221" s="627"/>
      <c r="N221" s="627"/>
      <c r="O221" s="160"/>
      <c r="P221" s="160"/>
      <c r="Q221" s="160"/>
      <c r="R221" s="160"/>
      <c r="S221" s="160"/>
      <c r="T221" s="160"/>
      <c r="U221" s="160"/>
      <c r="V221" s="160"/>
      <c r="W221" s="160"/>
      <c r="X221" s="160"/>
      <c r="Y221" s="160"/>
      <c r="Z221" s="160"/>
      <c r="AA221" s="160"/>
      <c r="AB221" s="160"/>
      <c r="AC221" s="160"/>
      <c r="AD221" s="160"/>
      <c r="AE221" s="160"/>
      <c r="AF221" s="160"/>
      <c r="AG221" s="160"/>
      <c r="AH221" s="160"/>
      <c r="AI221" s="160"/>
      <c r="AJ221" s="160"/>
      <c r="AK221" s="160"/>
      <c r="AL221" s="160"/>
      <c r="AM221" s="160"/>
      <c r="AN221" s="160"/>
      <c r="AO221" s="160"/>
      <c r="AP221" s="160"/>
      <c r="AU221" s="160"/>
      <c r="AV221" s="160"/>
      <c r="AW221" s="160"/>
      <c r="AX221" s="160"/>
      <c r="AZ221" s="13"/>
    </row>
    <row r="222" spans="11:52" customFormat="1" x14ac:dyDescent="0.2">
      <c r="K222" s="627"/>
      <c r="L222" s="627"/>
      <c r="M222" s="627"/>
      <c r="N222" s="627"/>
      <c r="O222" s="160"/>
      <c r="P222" s="160"/>
      <c r="Q222" s="160"/>
      <c r="R222" s="160"/>
      <c r="S222" s="160"/>
      <c r="T222" s="160"/>
      <c r="U222" s="160"/>
      <c r="V222" s="160"/>
      <c r="W222" s="160"/>
      <c r="X222" s="160"/>
      <c r="Y222" s="160"/>
      <c r="Z222" s="160"/>
      <c r="AA222" s="160"/>
      <c r="AB222" s="160"/>
      <c r="AC222" s="160"/>
      <c r="AD222" s="160"/>
      <c r="AE222" s="160"/>
      <c r="AF222" s="160"/>
      <c r="AG222" s="160"/>
      <c r="AH222" s="160"/>
      <c r="AI222" s="160"/>
      <c r="AJ222" s="160"/>
      <c r="AK222" s="160"/>
      <c r="AL222" s="160"/>
      <c r="AM222" s="160"/>
      <c r="AN222" s="160"/>
      <c r="AO222" s="160"/>
      <c r="AP222" s="160"/>
      <c r="AU222" s="160"/>
      <c r="AV222" s="160"/>
      <c r="AW222" s="160"/>
      <c r="AX222" s="160"/>
      <c r="AZ222" s="13"/>
    </row>
    <row r="223" spans="11:52" customFormat="1" x14ac:dyDescent="0.2">
      <c r="K223" s="627"/>
      <c r="L223" s="627"/>
      <c r="M223" s="627"/>
      <c r="N223" s="627"/>
      <c r="O223" s="160"/>
      <c r="P223" s="160"/>
      <c r="Q223" s="160"/>
      <c r="R223" s="160"/>
      <c r="S223" s="160"/>
      <c r="T223" s="160"/>
      <c r="U223" s="160"/>
      <c r="V223" s="160"/>
      <c r="W223" s="160"/>
      <c r="X223" s="160"/>
      <c r="Y223" s="160"/>
      <c r="Z223" s="160"/>
      <c r="AA223" s="160"/>
      <c r="AB223" s="160"/>
      <c r="AC223" s="160"/>
      <c r="AD223" s="160"/>
      <c r="AE223" s="160"/>
      <c r="AF223" s="160"/>
      <c r="AG223" s="160"/>
      <c r="AH223" s="160"/>
      <c r="AI223" s="160"/>
      <c r="AJ223" s="160"/>
      <c r="AK223" s="160"/>
      <c r="AL223" s="160"/>
      <c r="AM223" s="160"/>
      <c r="AN223" s="160"/>
      <c r="AO223" s="160"/>
      <c r="AP223" s="160"/>
      <c r="AU223" s="160"/>
      <c r="AV223" s="160"/>
      <c r="AW223" s="160"/>
      <c r="AX223" s="160"/>
      <c r="AZ223" s="13"/>
    </row>
    <row r="224" spans="11:52" customFormat="1" x14ac:dyDescent="0.2">
      <c r="K224" s="627"/>
      <c r="L224" s="627"/>
      <c r="M224" s="627"/>
      <c r="N224" s="627"/>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U224" s="160"/>
      <c r="AV224" s="160"/>
      <c r="AW224" s="160"/>
      <c r="AX224" s="160"/>
      <c r="AZ224" s="13"/>
    </row>
    <row r="225" spans="11:52" customFormat="1" x14ac:dyDescent="0.2">
      <c r="K225" s="627"/>
      <c r="L225" s="627"/>
      <c r="M225" s="627"/>
      <c r="N225" s="627"/>
      <c r="O225" s="160"/>
      <c r="P225" s="160"/>
      <c r="Q225" s="160"/>
      <c r="R225" s="160"/>
      <c r="S225" s="160"/>
      <c r="T225" s="160"/>
      <c r="U225" s="160"/>
      <c r="V225" s="160"/>
      <c r="W225" s="160"/>
      <c r="X225" s="160"/>
      <c r="Y225" s="160"/>
      <c r="Z225" s="160"/>
      <c r="AA225" s="160"/>
      <c r="AB225" s="160"/>
      <c r="AC225" s="160"/>
      <c r="AD225" s="160"/>
      <c r="AE225" s="160"/>
      <c r="AF225" s="160"/>
      <c r="AG225" s="160"/>
      <c r="AH225" s="160"/>
      <c r="AI225" s="160"/>
      <c r="AJ225" s="160"/>
      <c r="AK225" s="160"/>
      <c r="AL225" s="160"/>
      <c r="AM225" s="160"/>
      <c r="AN225" s="160"/>
      <c r="AO225" s="160"/>
      <c r="AP225" s="160"/>
      <c r="AU225" s="160"/>
      <c r="AV225" s="160"/>
      <c r="AW225" s="160"/>
      <c r="AX225" s="160"/>
      <c r="AZ225" s="13"/>
    </row>
    <row r="226" spans="11:52" customFormat="1" x14ac:dyDescent="0.2">
      <c r="K226" s="627"/>
      <c r="L226" s="627"/>
      <c r="M226" s="627"/>
      <c r="N226" s="627"/>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0"/>
      <c r="AN226" s="160"/>
      <c r="AO226" s="160"/>
      <c r="AP226" s="160"/>
      <c r="AU226" s="160"/>
      <c r="AV226" s="160"/>
      <c r="AW226" s="160"/>
      <c r="AX226" s="160"/>
      <c r="AZ226" s="13"/>
    </row>
    <row r="227" spans="11:52" customFormat="1" x14ac:dyDescent="0.2">
      <c r="K227" s="627"/>
      <c r="L227" s="627"/>
      <c r="M227" s="627"/>
      <c r="N227" s="627"/>
      <c r="O227" s="160"/>
      <c r="P227" s="160"/>
      <c r="Q227" s="160"/>
      <c r="R227" s="160"/>
      <c r="S227" s="160"/>
      <c r="T227" s="160"/>
      <c r="U227" s="160"/>
      <c r="V227" s="160"/>
      <c r="W227" s="160"/>
      <c r="X227" s="160"/>
      <c r="Y227" s="160"/>
      <c r="Z227" s="160"/>
      <c r="AA227" s="160"/>
      <c r="AB227" s="160"/>
      <c r="AC227" s="160"/>
      <c r="AD227" s="160"/>
      <c r="AE227" s="160"/>
      <c r="AF227" s="160"/>
      <c r="AG227" s="160"/>
      <c r="AH227" s="160"/>
      <c r="AI227" s="160"/>
      <c r="AJ227" s="160"/>
      <c r="AK227" s="160"/>
      <c r="AL227" s="160"/>
      <c r="AM227" s="160"/>
      <c r="AN227" s="160"/>
      <c r="AO227" s="160"/>
      <c r="AP227" s="160"/>
      <c r="AU227" s="160"/>
      <c r="AV227" s="160"/>
      <c r="AW227" s="160"/>
      <c r="AX227" s="160"/>
      <c r="AZ227" s="13"/>
    </row>
    <row r="228" spans="11:52" customFormat="1" x14ac:dyDescent="0.2">
      <c r="K228" s="627"/>
      <c r="L228" s="627"/>
      <c r="M228" s="627"/>
      <c r="N228" s="627"/>
      <c r="O228" s="160"/>
      <c r="P228" s="160"/>
      <c r="Q228" s="160"/>
      <c r="R228" s="160"/>
      <c r="S228" s="160"/>
      <c r="T228" s="160"/>
      <c r="U228" s="160"/>
      <c r="V228" s="160"/>
      <c r="W228" s="160"/>
      <c r="X228" s="160"/>
      <c r="Y228" s="160"/>
      <c r="Z228" s="160"/>
      <c r="AA228" s="160"/>
      <c r="AB228" s="160"/>
      <c r="AC228" s="160"/>
      <c r="AD228" s="160"/>
      <c r="AE228" s="160"/>
      <c r="AF228" s="160"/>
      <c r="AG228" s="160"/>
      <c r="AH228" s="160"/>
      <c r="AI228" s="160"/>
      <c r="AJ228" s="160"/>
      <c r="AK228" s="160"/>
      <c r="AL228" s="160"/>
      <c r="AM228" s="160"/>
      <c r="AN228" s="160"/>
      <c r="AO228" s="160"/>
      <c r="AP228" s="160"/>
      <c r="AU228" s="160"/>
      <c r="AV228" s="160"/>
      <c r="AW228" s="160"/>
      <c r="AX228" s="160"/>
      <c r="AZ228" s="13"/>
    </row>
    <row r="229" spans="11:52" customFormat="1" x14ac:dyDescent="0.2">
      <c r="K229" s="627"/>
      <c r="L229" s="627"/>
      <c r="M229" s="627"/>
      <c r="N229" s="627"/>
      <c r="O229" s="160"/>
      <c r="P229" s="160"/>
      <c r="Q229" s="160"/>
      <c r="R229" s="160"/>
      <c r="S229" s="160"/>
      <c r="T229" s="160"/>
      <c r="U229" s="160"/>
      <c r="V229" s="160"/>
      <c r="W229" s="160"/>
      <c r="X229" s="160"/>
      <c r="Y229" s="160"/>
      <c r="Z229" s="160"/>
      <c r="AA229" s="160"/>
      <c r="AB229" s="160"/>
      <c r="AC229" s="160"/>
      <c r="AD229" s="160"/>
      <c r="AE229" s="160"/>
      <c r="AF229" s="160"/>
      <c r="AG229" s="160"/>
      <c r="AH229" s="160"/>
      <c r="AI229" s="160"/>
      <c r="AJ229" s="160"/>
      <c r="AK229" s="160"/>
      <c r="AL229" s="160"/>
      <c r="AM229" s="160"/>
      <c r="AN229" s="160"/>
      <c r="AO229" s="160"/>
      <c r="AP229" s="160"/>
      <c r="AU229" s="160"/>
      <c r="AV229" s="160"/>
      <c r="AW229" s="160"/>
      <c r="AX229" s="160"/>
      <c r="AZ229" s="13"/>
    </row>
    <row r="230" spans="11:52" customFormat="1" x14ac:dyDescent="0.2">
      <c r="K230" s="627"/>
      <c r="L230" s="627"/>
      <c r="M230" s="627"/>
      <c r="N230" s="627"/>
      <c r="O230" s="160"/>
      <c r="P230" s="160"/>
      <c r="Q230" s="160"/>
      <c r="R230" s="160"/>
      <c r="S230" s="160"/>
      <c r="T230" s="160"/>
      <c r="U230" s="160"/>
      <c r="V230" s="160"/>
      <c r="W230" s="160"/>
      <c r="X230" s="160"/>
      <c r="Y230" s="160"/>
      <c r="Z230" s="160"/>
      <c r="AA230" s="160"/>
      <c r="AB230" s="160"/>
      <c r="AC230" s="160"/>
      <c r="AD230" s="160"/>
      <c r="AE230" s="160"/>
      <c r="AF230" s="160"/>
      <c r="AG230" s="160"/>
      <c r="AH230" s="160"/>
      <c r="AI230" s="160"/>
      <c r="AJ230" s="160"/>
      <c r="AK230" s="160"/>
      <c r="AL230" s="160"/>
      <c r="AM230" s="160"/>
      <c r="AN230" s="160"/>
      <c r="AO230" s="160"/>
      <c r="AP230" s="160"/>
      <c r="AU230" s="160"/>
      <c r="AV230" s="160"/>
      <c r="AW230" s="160"/>
      <c r="AX230" s="160"/>
      <c r="AZ230" s="13"/>
    </row>
    <row r="231" spans="11:52" customFormat="1" x14ac:dyDescent="0.2">
      <c r="K231" s="627"/>
      <c r="L231" s="627"/>
      <c r="M231" s="627"/>
      <c r="N231" s="627"/>
      <c r="O231" s="160"/>
      <c r="P231" s="160"/>
      <c r="Q231" s="160"/>
      <c r="R231" s="160"/>
      <c r="S231" s="160"/>
      <c r="T231" s="160"/>
      <c r="U231" s="160"/>
      <c r="V231" s="160"/>
      <c r="W231" s="160"/>
      <c r="X231" s="160"/>
      <c r="Y231" s="160"/>
      <c r="Z231" s="160"/>
      <c r="AA231" s="160"/>
      <c r="AB231" s="160"/>
      <c r="AC231" s="160"/>
      <c r="AD231" s="160"/>
      <c r="AE231" s="160"/>
      <c r="AF231" s="160"/>
      <c r="AG231" s="160"/>
      <c r="AH231" s="160"/>
      <c r="AI231" s="160"/>
      <c r="AJ231" s="160"/>
      <c r="AK231" s="160"/>
      <c r="AL231" s="160"/>
      <c r="AM231" s="160"/>
      <c r="AN231" s="160"/>
      <c r="AO231" s="160"/>
      <c r="AP231" s="160"/>
      <c r="AU231" s="160"/>
      <c r="AV231" s="160"/>
      <c r="AW231" s="160"/>
      <c r="AX231" s="160"/>
      <c r="AZ231" s="13"/>
    </row>
    <row r="232" spans="11:52" customFormat="1" x14ac:dyDescent="0.2">
      <c r="K232" s="627"/>
      <c r="L232" s="627"/>
      <c r="M232" s="627"/>
      <c r="N232" s="627"/>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U232" s="160"/>
      <c r="AV232" s="160"/>
      <c r="AW232" s="160"/>
      <c r="AX232" s="160"/>
      <c r="AZ232" s="13"/>
    </row>
    <row r="233" spans="11:52" customFormat="1" x14ac:dyDescent="0.2">
      <c r="K233" s="627"/>
      <c r="L233" s="627"/>
      <c r="M233" s="627"/>
      <c r="N233" s="627"/>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U233" s="160"/>
      <c r="AV233" s="160"/>
      <c r="AW233" s="160"/>
      <c r="AX233" s="160"/>
      <c r="AZ233" s="13"/>
    </row>
    <row r="234" spans="11:52" customFormat="1" x14ac:dyDescent="0.2">
      <c r="K234" s="627"/>
      <c r="L234" s="627"/>
      <c r="M234" s="627"/>
      <c r="N234" s="627"/>
      <c r="O234" s="160"/>
      <c r="P234" s="160"/>
      <c r="Q234" s="160"/>
      <c r="R234" s="160"/>
      <c r="S234" s="160"/>
      <c r="T234" s="160"/>
      <c r="U234" s="160"/>
      <c r="V234" s="160"/>
      <c r="W234" s="160"/>
      <c r="X234" s="160"/>
      <c r="Y234" s="160"/>
      <c r="Z234" s="160"/>
      <c r="AA234" s="160"/>
      <c r="AB234" s="160"/>
      <c r="AC234" s="160"/>
      <c r="AD234" s="160"/>
      <c r="AE234" s="160"/>
      <c r="AF234" s="160"/>
      <c r="AG234" s="160"/>
      <c r="AH234" s="160"/>
      <c r="AI234" s="160"/>
      <c r="AJ234" s="160"/>
      <c r="AK234" s="160"/>
      <c r="AL234" s="160"/>
      <c r="AM234" s="160"/>
      <c r="AN234" s="160"/>
      <c r="AO234" s="160"/>
      <c r="AP234" s="160"/>
      <c r="AU234" s="160"/>
      <c r="AV234" s="160"/>
      <c r="AW234" s="160"/>
      <c r="AX234" s="160"/>
      <c r="AZ234" s="13"/>
    </row>
    <row r="235" spans="11:52" customFormat="1" x14ac:dyDescent="0.2">
      <c r="K235" s="627"/>
      <c r="L235" s="627"/>
      <c r="M235" s="627"/>
      <c r="N235" s="627"/>
      <c r="O235" s="160"/>
      <c r="P235" s="160"/>
      <c r="Q235" s="160"/>
      <c r="R235" s="160"/>
      <c r="S235" s="160"/>
      <c r="T235" s="160"/>
      <c r="U235" s="160"/>
      <c r="V235" s="160"/>
      <c r="W235" s="160"/>
      <c r="X235" s="160"/>
      <c r="Y235" s="160"/>
      <c r="Z235" s="160"/>
      <c r="AA235" s="160"/>
      <c r="AB235" s="160"/>
      <c r="AC235" s="160"/>
      <c r="AD235" s="160"/>
      <c r="AE235" s="160"/>
      <c r="AF235" s="160"/>
      <c r="AG235" s="160"/>
      <c r="AH235" s="160"/>
      <c r="AI235" s="160"/>
      <c r="AJ235" s="160"/>
      <c r="AK235" s="160"/>
      <c r="AL235" s="160"/>
      <c r="AM235" s="160"/>
      <c r="AN235" s="160"/>
      <c r="AO235" s="160"/>
      <c r="AP235" s="160"/>
      <c r="AU235" s="160"/>
      <c r="AV235" s="160"/>
      <c r="AW235" s="160"/>
      <c r="AX235" s="160"/>
      <c r="AZ235" s="13"/>
    </row>
    <row r="236" spans="11:52" customFormat="1" x14ac:dyDescent="0.2">
      <c r="K236" s="627"/>
      <c r="L236" s="627"/>
      <c r="M236" s="627"/>
      <c r="N236" s="627"/>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c r="AK236" s="160"/>
      <c r="AL236" s="160"/>
      <c r="AM236" s="160"/>
      <c r="AN236" s="160"/>
      <c r="AO236" s="160"/>
      <c r="AP236" s="160"/>
      <c r="AU236" s="160"/>
      <c r="AV236" s="160"/>
      <c r="AW236" s="160"/>
      <c r="AX236" s="160"/>
      <c r="AZ236" s="13"/>
    </row>
    <row r="237" spans="11:52" customFormat="1" x14ac:dyDescent="0.2">
      <c r="K237" s="627"/>
      <c r="L237" s="627"/>
      <c r="M237" s="627"/>
      <c r="N237" s="627"/>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c r="AK237" s="160"/>
      <c r="AL237" s="160"/>
      <c r="AM237" s="160"/>
      <c r="AN237" s="160"/>
      <c r="AO237" s="160"/>
      <c r="AP237" s="160"/>
      <c r="AU237" s="160"/>
      <c r="AV237" s="160"/>
      <c r="AW237" s="160"/>
      <c r="AX237" s="160"/>
      <c r="AZ237" s="13"/>
    </row>
    <row r="238" spans="11:52" customFormat="1" x14ac:dyDescent="0.2">
      <c r="K238" s="627"/>
      <c r="L238" s="627"/>
      <c r="M238" s="627"/>
      <c r="N238" s="627"/>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U238" s="160"/>
      <c r="AV238" s="160"/>
      <c r="AW238" s="160"/>
      <c r="AX238" s="160"/>
      <c r="AZ238" s="13"/>
    </row>
    <row r="239" spans="11:52" customFormat="1" x14ac:dyDescent="0.2">
      <c r="K239" s="627"/>
      <c r="L239" s="627"/>
      <c r="M239" s="627"/>
      <c r="N239" s="627"/>
      <c r="O239" s="160"/>
      <c r="P239" s="160"/>
      <c r="Q239" s="160"/>
      <c r="R239" s="160"/>
      <c r="S239" s="160"/>
      <c r="T239" s="160"/>
      <c r="U239" s="160"/>
      <c r="V239" s="160"/>
      <c r="W239" s="160"/>
      <c r="X239" s="160"/>
      <c r="Y239" s="160"/>
      <c r="Z239" s="160"/>
      <c r="AA239" s="160"/>
      <c r="AB239" s="160"/>
      <c r="AC239" s="160"/>
      <c r="AD239" s="160"/>
      <c r="AE239" s="160"/>
      <c r="AF239" s="160"/>
      <c r="AG239" s="160"/>
      <c r="AH239" s="160"/>
      <c r="AI239" s="160"/>
      <c r="AJ239" s="160"/>
      <c r="AK239" s="160"/>
      <c r="AL239" s="160"/>
      <c r="AM239" s="160"/>
      <c r="AN239" s="160"/>
      <c r="AO239" s="160"/>
      <c r="AP239" s="160"/>
      <c r="AU239" s="160"/>
      <c r="AV239" s="160"/>
      <c r="AW239" s="160"/>
      <c r="AX239" s="160"/>
      <c r="AZ239" s="13"/>
    </row>
    <row r="240" spans="11:52" customFormat="1" x14ac:dyDescent="0.2">
      <c r="K240" s="627"/>
      <c r="L240" s="627"/>
      <c r="M240" s="627"/>
      <c r="N240" s="627"/>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c r="AK240" s="160"/>
      <c r="AL240" s="160"/>
      <c r="AM240" s="160"/>
      <c r="AN240" s="160"/>
      <c r="AO240" s="160"/>
      <c r="AP240" s="160"/>
      <c r="AU240" s="160"/>
      <c r="AV240" s="160"/>
      <c r="AW240" s="160"/>
      <c r="AX240" s="160"/>
      <c r="AZ240" s="13"/>
    </row>
    <row r="241" spans="11:52" customFormat="1" x14ac:dyDescent="0.2">
      <c r="K241" s="627"/>
      <c r="L241" s="627"/>
      <c r="M241" s="627"/>
      <c r="N241" s="627"/>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c r="AK241" s="160"/>
      <c r="AL241" s="160"/>
      <c r="AM241" s="160"/>
      <c r="AN241" s="160"/>
      <c r="AO241" s="160"/>
      <c r="AP241" s="160"/>
      <c r="AU241" s="160"/>
      <c r="AV241" s="160"/>
      <c r="AW241" s="160"/>
      <c r="AX241" s="160"/>
      <c r="AZ241" s="13"/>
    </row>
    <row r="242" spans="11:52" customFormat="1" x14ac:dyDescent="0.2">
      <c r="K242" s="627"/>
      <c r="L242" s="627"/>
      <c r="M242" s="627"/>
      <c r="N242" s="627"/>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c r="AK242" s="160"/>
      <c r="AL242" s="160"/>
      <c r="AM242" s="160"/>
      <c r="AN242" s="160"/>
      <c r="AO242" s="160"/>
      <c r="AP242" s="160"/>
      <c r="AU242" s="160"/>
      <c r="AV242" s="160"/>
      <c r="AW242" s="160"/>
      <c r="AX242" s="160"/>
      <c r="AZ242" s="13"/>
    </row>
    <row r="243" spans="11:52" customFormat="1" x14ac:dyDescent="0.2">
      <c r="K243" s="627"/>
      <c r="L243" s="627"/>
      <c r="M243" s="627"/>
      <c r="N243" s="627"/>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c r="AK243" s="160"/>
      <c r="AL243" s="160"/>
      <c r="AM243" s="160"/>
      <c r="AN243" s="160"/>
      <c r="AO243" s="160"/>
      <c r="AP243" s="160"/>
      <c r="AU243" s="160"/>
      <c r="AV243" s="160"/>
      <c r="AW243" s="160"/>
      <c r="AX243" s="160"/>
      <c r="AZ243" s="13"/>
    </row>
    <row r="244" spans="11:52" customFormat="1" x14ac:dyDescent="0.2">
      <c r="K244" s="627"/>
      <c r="L244" s="627"/>
      <c r="M244" s="627"/>
      <c r="N244" s="627"/>
      <c r="O244" s="160"/>
      <c r="P244" s="160"/>
      <c r="Q244" s="160"/>
      <c r="R244" s="160"/>
      <c r="S244" s="160"/>
      <c r="T244" s="160"/>
      <c r="U244" s="160"/>
      <c r="V244" s="160"/>
      <c r="W244" s="160"/>
      <c r="X244" s="160"/>
      <c r="Y244" s="160"/>
      <c r="Z244" s="160"/>
      <c r="AA244" s="160"/>
      <c r="AB244" s="160"/>
      <c r="AC244" s="160"/>
      <c r="AD244" s="160"/>
      <c r="AE244" s="160"/>
      <c r="AF244" s="160"/>
      <c r="AG244" s="160"/>
      <c r="AH244" s="160"/>
      <c r="AI244" s="160"/>
      <c r="AJ244" s="160"/>
      <c r="AK244" s="160"/>
      <c r="AL244" s="160"/>
      <c r="AM244" s="160"/>
      <c r="AN244" s="160"/>
      <c r="AO244" s="160"/>
      <c r="AP244" s="160"/>
      <c r="AU244" s="160"/>
      <c r="AV244" s="160"/>
      <c r="AW244" s="160"/>
      <c r="AX244" s="160"/>
      <c r="AZ244" s="13"/>
    </row>
    <row r="245" spans="11:52" customFormat="1" x14ac:dyDescent="0.2">
      <c r="K245" s="627"/>
      <c r="L245" s="627"/>
      <c r="M245" s="627"/>
      <c r="N245" s="627"/>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c r="AK245" s="160"/>
      <c r="AL245" s="160"/>
      <c r="AM245" s="160"/>
      <c r="AN245" s="160"/>
      <c r="AO245" s="160"/>
      <c r="AP245" s="160"/>
      <c r="AU245" s="160"/>
      <c r="AV245" s="160"/>
      <c r="AW245" s="160"/>
      <c r="AX245" s="160"/>
      <c r="AZ245" s="13"/>
    </row>
    <row r="246" spans="11:52" customFormat="1" x14ac:dyDescent="0.2">
      <c r="K246" s="627"/>
      <c r="L246" s="627"/>
      <c r="M246" s="627"/>
      <c r="N246" s="627"/>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c r="AK246" s="160"/>
      <c r="AL246" s="160"/>
      <c r="AM246" s="160"/>
      <c r="AN246" s="160"/>
      <c r="AO246" s="160"/>
      <c r="AP246" s="160"/>
      <c r="AU246" s="160"/>
      <c r="AV246" s="160"/>
      <c r="AW246" s="160"/>
      <c r="AX246" s="160"/>
      <c r="AZ246" s="13"/>
    </row>
    <row r="247" spans="11:52" customFormat="1" x14ac:dyDescent="0.2">
      <c r="K247" s="627"/>
      <c r="L247" s="627"/>
      <c r="M247" s="627"/>
      <c r="N247" s="627"/>
      <c r="O247" s="160"/>
      <c r="P247" s="160"/>
      <c r="Q247" s="160"/>
      <c r="R247" s="160"/>
      <c r="S247" s="160"/>
      <c r="T247" s="160"/>
      <c r="U247" s="160"/>
      <c r="V247" s="160"/>
      <c r="W247" s="160"/>
      <c r="X247" s="160"/>
      <c r="Y247" s="160"/>
      <c r="Z247" s="160"/>
      <c r="AA247" s="160"/>
      <c r="AB247" s="160"/>
      <c r="AC247" s="160"/>
      <c r="AD247" s="160"/>
      <c r="AE247" s="160"/>
      <c r="AF247" s="160"/>
      <c r="AG247" s="160"/>
      <c r="AH247" s="160"/>
      <c r="AI247" s="160"/>
      <c r="AJ247" s="160"/>
      <c r="AK247" s="160"/>
      <c r="AL247" s="160"/>
      <c r="AM247" s="160"/>
      <c r="AN247" s="160"/>
      <c r="AO247" s="160"/>
      <c r="AP247" s="160"/>
      <c r="AU247" s="160"/>
      <c r="AV247" s="160"/>
      <c r="AW247" s="160"/>
      <c r="AX247" s="160"/>
      <c r="AZ247" s="13"/>
    </row>
    <row r="248" spans="11:52" customFormat="1" x14ac:dyDescent="0.2">
      <c r="K248" s="627"/>
      <c r="L248" s="627"/>
      <c r="M248" s="627"/>
      <c r="N248" s="627"/>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U248" s="160"/>
      <c r="AV248" s="160"/>
      <c r="AW248" s="160"/>
      <c r="AX248" s="160"/>
      <c r="AZ248" s="13"/>
    </row>
    <row r="249" spans="11:52" customFormat="1" x14ac:dyDescent="0.2">
      <c r="K249" s="627"/>
      <c r="L249" s="627"/>
      <c r="M249" s="627"/>
      <c r="N249" s="627"/>
      <c r="O249" s="160"/>
      <c r="P249" s="160"/>
      <c r="Q249" s="160"/>
      <c r="R249" s="160"/>
      <c r="S249" s="160"/>
      <c r="T249" s="160"/>
      <c r="U249" s="160"/>
      <c r="V249" s="160"/>
      <c r="W249" s="160"/>
      <c r="X249" s="160"/>
      <c r="Y249" s="160"/>
      <c r="Z249" s="160"/>
      <c r="AA249" s="160"/>
      <c r="AB249" s="160"/>
      <c r="AC249" s="160"/>
      <c r="AD249" s="160"/>
      <c r="AE249" s="160"/>
      <c r="AF249" s="160"/>
      <c r="AG249" s="160"/>
      <c r="AH249" s="160"/>
      <c r="AI249" s="160"/>
      <c r="AJ249" s="160"/>
      <c r="AK249" s="160"/>
      <c r="AL249" s="160"/>
      <c r="AM249" s="160"/>
      <c r="AN249" s="160"/>
      <c r="AO249" s="160"/>
      <c r="AP249" s="160"/>
      <c r="AU249" s="160"/>
      <c r="AV249" s="160"/>
      <c r="AW249" s="160"/>
      <c r="AX249" s="160"/>
      <c r="AZ249" s="13"/>
    </row>
    <row r="250" spans="11:52" customFormat="1" x14ac:dyDescent="0.2">
      <c r="K250" s="627"/>
      <c r="L250" s="627"/>
      <c r="M250" s="627"/>
      <c r="N250" s="627"/>
      <c r="O250" s="160"/>
      <c r="P250" s="160"/>
      <c r="Q250" s="160"/>
      <c r="R250" s="160"/>
      <c r="S250" s="160"/>
      <c r="T250" s="160"/>
      <c r="U250" s="160"/>
      <c r="V250" s="160"/>
      <c r="W250" s="160"/>
      <c r="X250" s="160"/>
      <c r="Y250" s="160"/>
      <c r="Z250" s="160"/>
      <c r="AA250" s="160"/>
      <c r="AB250" s="160"/>
      <c r="AC250" s="160"/>
      <c r="AD250" s="160"/>
      <c r="AE250" s="160"/>
      <c r="AF250" s="160"/>
      <c r="AG250" s="160"/>
      <c r="AH250" s="160"/>
      <c r="AI250" s="160"/>
      <c r="AJ250" s="160"/>
      <c r="AK250" s="160"/>
      <c r="AL250" s="160"/>
      <c r="AM250" s="160"/>
      <c r="AN250" s="160"/>
      <c r="AO250" s="160"/>
      <c r="AP250" s="160"/>
      <c r="AU250" s="160"/>
      <c r="AV250" s="160"/>
      <c r="AW250" s="160"/>
      <c r="AX250" s="160"/>
      <c r="AZ250" s="13"/>
    </row>
    <row r="251" spans="11:52" customFormat="1" x14ac:dyDescent="0.2">
      <c r="K251" s="627"/>
      <c r="L251" s="627"/>
      <c r="M251" s="627"/>
      <c r="N251" s="627"/>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c r="AK251" s="160"/>
      <c r="AL251" s="160"/>
      <c r="AM251" s="160"/>
      <c r="AN251" s="160"/>
      <c r="AO251" s="160"/>
      <c r="AP251" s="160"/>
      <c r="AU251" s="160"/>
      <c r="AV251" s="160"/>
      <c r="AW251" s="160"/>
      <c r="AX251" s="160"/>
      <c r="AZ251" s="13"/>
    </row>
    <row r="252" spans="11:52" customFormat="1" x14ac:dyDescent="0.2">
      <c r="K252" s="627"/>
      <c r="L252" s="627"/>
      <c r="M252" s="627"/>
      <c r="N252" s="627"/>
      <c r="O252" s="160"/>
      <c r="P252" s="160"/>
      <c r="Q252" s="160"/>
      <c r="R252" s="160"/>
      <c r="S252" s="160"/>
      <c r="T252" s="160"/>
      <c r="U252" s="160"/>
      <c r="V252" s="160"/>
      <c r="W252" s="160"/>
      <c r="X252" s="160"/>
      <c r="Y252" s="160"/>
      <c r="Z252" s="160"/>
      <c r="AA252" s="160"/>
      <c r="AB252" s="160"/>
      <c r="AC252" s="160"/>
      <c r="AD252" s="160"/>
      <c r="AE252" s="160"/>
      <c r="AF252" s="160"/>
      <c r="AG252" s="160"/>
      <c r="AH252" s="160"/>
      <c r="AI252" s="160"/>
      <c r="AJ252" s="160"/>
      <c r="AK252" s="160"/>
      <c r="AL252" s="160"/>
      <c r="AM252" s="160"/>
      <c r="AN252" s="160"/>
      <c r="AO252" s="160"/>
      <c r="AP252" s="160"/>
      <c r="AU252" s="160"/>
      <c r="AV252" s="160"/>
      <c r="AW252" s="160"/>
      <c r="AX252" s="160"/>
      <c r="AZ252" s="13"/>
    </row>
    <row r="253" spans="11:52" customFormat="1" x14ac:dyDescent="0.2">
      <c r="K253" s="627"/>
      <c r="L253" s="627"/>
      <c r="M253" s="627"/>
      <c r="N253" s="627"/>
      <c r="O253" s="160"/>
      <c r="P253" s="160"/>
      <c r="Q253" s="160"/>
      <c r="R253" s="160"/>
      <c r="S253" s="160"/>
      <c r="T253" s="160"/>
      <c r="U253" s="160"/>
      <c r="V253" s="160"/>
      <c r="W253" s="160"/>
      <c r="X253" s="160"/>
      <c r="Y253" s="160"/>
      <c r="Z253" s="160"/>
      <c r="AA253" s="160"/>
      <c r="AB253" s="160"/>
      <c r="AC253" s="160"/>
      <c r="AD253" s="160"/>
      <c r="AE253" s="160"/>
      <c r="AF253" s="160"/>
      <c r="AG253" s="160"/>
      <c r="AH253" s="160"/>
      <c r="AI253" s="160"/>
      <c r="AJ253" s="160"/>
      <c r="AK253" s="160"/>
      <c r="AL253" s="160"/>
      <c r="AM253" s="160"/>
      <c r="AN253" s="160"/>
      <c r="AO253" s="160"/>
      <c r="AP253" s="160"/>
      <c r="AU253" s="160"/>
      <c r="AV253" s="160"/>
      <c r="AW253" s="160"/>
      <c r="AX253" s="160"/>
      <c r="AZ253" s="13"/>
    </row>
    <row r="254" spans="11:52" customFormat="1" x14ac:dyDescent="0.2">
      <c r="K254" s="627"/>
      <c r="L254" s="627"/>
      <c r="M254" s="627"/>
      <c r="N254" s="627"/>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c r="AK254" s="160"/>
      <c r="AL254" s="160"/>
      <c r="AM254" s="160"/>
      <c r="AN254" s="160"/>
      <c r="AO254" s="160"/>
      <c r="AP254" s="160"/>
      <c r="AU254" s="160"/>
      <c r="AV254" s="160"/>
      <c r="AW254" s="160"/>
      <c r="AX254" s="160"/>
      <c r="AZ254" s="13"/>
    </row>
    <row r="255" spans="11:52" customFormat="1" x14ac:dyDescent="0.2">
      <c r="K255" s="627"/>
      <c r="L255" s="627"/>
      <c r="M255" s="627"/>
      <c r="N255" s="627"/>
      <c r="O255" s="160"/>
      <c r="P255" s="160"/>
      <c r="Q255" s="160"/>
      <c r="R255" s="160"/>
      <c r="S255" s="160"/>
      <c r="T255" s="160"/>
      <c r="U255" s="160"/>
      <c r="V255" s="160"/>
      <c r="W255" s="160"/>
      <c r="X255" s="160"/>
      <c r="Y255" s="160"/>
      <c r="Z255" s="160"/>
      <c r="AA255" s="160"/>
      <c r="AB255" s="160"/>
      <c r="AC255" s="160"/>
      <c r="AD255" s="160"/>
      <c r="AE255" s="160"/>
      <c r="AF255" s="160"/>
      <c r="AG255" s="160"/>
      <c r="AH255" s="160"/>
      <c r="AI255" s="160"/>
      <c r="AJ255" s="160"/>
      <c r="AK255" s="160"/>
      <c r="AL255" s="160"/>
      <c r="AM255" s="160"/>
      <c r="AN255" s="160"/>
      <c r="AO255" s="160"/>
      <c r="AP255" s="160"/>
      <c r="AU255" s="160"/>
      <c r="AV255" s="160"/>
      <c r="AW255" s="160"/>
      <c r="AX255" s="160"/>
      <c r="AZ255" s="13"/>
    </row>
    <row r="256" spans="11:52" customFormat="1" x14ac:dyDescent="0.2">
      <c r="K256" s="627"/>
      <c r="L256" s="627"/>
      <c r="M256" s="627"/>
      <c r="N256" s="627"/>
      <c r="O256" s="160"/>
      <c r="P256" s="160"/>
      <c r="Q256" s="160"/>
      <c r="R256" s="160"/>
      <c r="S256" s="160"/>
      <c r="T256" s="160"/>
      <c r="U256" s="160"/>
      <c r="V256" s="160"/>
      <c r="W256" s="160"/>
      <c r="X256" s="160"/>
      <c r="Y256" s="160"/>
      <c r="Z256" s="160"/>
      <c r="AA256" s="160"/>
      <c r="AB256" s="160"/>
      <c r="AC256" s="160"/>
      <c r="AD256" s="160"/>
      <c r="AE256" s="160"/>
      <c r="AF256" s="160"/>
      <c r="AG256" s="160"/>
      <c r="AH256" s="160"/>
      <c r="AI256" s="160"/>
      <c r="AJ256" s="160"/>
      <c r="AK256" s="160"/>
      <c r="AL256" s="160"/>
      <c r="AM256" s="160"/>
      <c r="AN256" s="160"/>
      <c r="AO256" s="160"/>
      <c r="AP256" s="160"/>
      <c r="AU256" s="160"/>
      <c r="AV256" s="160"/>
      <c r="AW256" s="160"/>
      <c r="AX256" s="160"/>
      <c r="AZ256" s="13"/>
    </row>
    <row r="257" spans="11:52" customFormat="1" x14ac:dyDescent="0.2">
      <c r="K257" s="627"/>
      <c r="L257" s="627"/>
      <c r="M257" s="627"/>
      <c r="N257" s="627"/>
      <c r="O257" s="160"/>
      <c r="P257" s="160"/>
      <c r="Q257" s="160"/>
      <c r="R257" s="160"/>
      <c r="S257" s="160"/>
      <c r="T257" s="160"/>
      <c r="U257" s="160"/>
      <c r="V257" s="160"/>
      <c r="W257" s="160"/>
      <c r="X257" s="160"/>
      <c r="Y257" s="160"/>
      <c r="Z257" s="160"/>
      <c r="AA257" s="160"/>
      <c r="AB257" s="160"/>
      <c r="AC257" s="160"/>
      <c r="AD257" s="160"/>
      <c r="AE257" s="160"/>
      <c r="AF257" s="160"/>
      <c r="AG257" s="160"/>
      <c r="AH257" s="160"/>
      <c r="AI257" s="160"/>
      <c r="AJ257" s="160"/>
      <c r="AK257" s="160"/>
      <c r="AL257" s="160"/>
      <c r="AM257" s="160"/>
      <c r="AN257" s="160"/>
      <c r="AO257" s="160"/>
      <c r="AP257" s="160"/>
      <c r="AU257" s="160"/>
      <c r="AV257" s="160"/>
      <c r="AW257" s="160"/>
      <c r="AX257" s="160"/>
      <c r="AZ257" s="13"/>
    </row>
    <row r="258" spans="11:52" customFormat="1" x14ac:dyDescent="0.2">
      <c r="K258" s="627"/>
      <c r="L258" s="627"/>
      <c r="M258" s="627"/>
      <c r="N258" s="627"/>
      <c r="O258" s="160"/>
      <c r="P258" s="160"/>
      <c r="Q258" s="160"/>
      <c r="R258" s="160"/>
      <c r="S258" s="160"/>
      <c r="T258" s="160"/>
      <c r="U258" s="160"/>
      <c r="V258" s="160"/>
      <c r="W258" s="160"/>
      <c r="X258" s="160"/>
      <c r="Y258" s="160"/>
      <c r="Z258" s="160"/>
      <c r="AA258" s="160"/>
      <c r="AB258" s="160"/>
      <c r="AC258" s="160"/>
      <c r="AD258" s="160"/>
      <c r="AE258" s="160"/>
      <c r="AF258" s="160"/>
      <c r="AG258" s="160"/>
      <c r="AH258" s="160"/>
      <c r="AI258" s="160"/>
      <c r="AJ258" s="160"/>
      <c r="AK258" s="160"/>
      <c r="AL258" s="160"/>
      <c r="AM258" s="160"/>
      <c r="AN258" s="160"/>
      <c r="AO258" s="160"/>
      <c r="AP258" s="160"/>
      <c r="AU258" s="160"/>
      <c r="AV258" s="160"/>
      <c r="AW258" s="160"/>
      <c r="AX258" s="160"/>
      <c r="AZ258" s="13"/>
    </row>
    <row r="259" spans="11:52" customFormat="1" x14ac:dyDescent="0.2">
      <c r="K259" s="627"/>
      <c r="L259" s="627"/>
      <c r="M259" s="627"/>
      <c r="N259" s="627"/>
      <c r="O259" s="160"/>
      <c r="P259" s="160"/>
      <c r="Q259" s="160"/>
      <c r="R259" s="160"/>
      <c r="S259" s="160"/>
      <c r="T259" s="160"/>
      <c r="U259" s="160"/>
      <c r="V259" s="160"/>
      <c r="W259" s="160"/>
      <c r="X259" s="160"/>
      <c r="Y259" s="160"/>
      <c r="Z259" s="160"/>
      <c r="AA259" s="160"/>
      <c r="AB259" s="160"/>
      <c r="AC259" s="160"/>
      <c r="AD259" s="160"/>
      <c r="AE259" s="160"/>
      <c r="AF259" s="160"/>
      <c r="AG259" s="160"/>
      <c r="AH259" s="160"/>
      <c r="AI259" s="160"/>
      <c r="AJ259" s="160"/>
      <c r="AK259" s="160"/>
      <c r="AL259" s="160"/>
      <c r="AM259" s="160"/>
      <c r="AN259" s="160"/>
      <c r="AO259" s="160"/>
      <c r="AP259" s="160"/>
      <c r="AU259" s="160"/>
      <c r="AV259" s="160"/>
      <c r="AW259" s="160"/>
      <c r="AX259" s="160"/>
      <c r="AZ259" s="13"/>
    </row>
    <row r="260" spans="11:52" customFormat="1" x14ac:dyDescent="0.2">
      <c r="K260" s="627"/>
      <c r="L260" s="627"/>
      <c r="M260" s="627"/>
      <c r="N260" s="627"/>
      <c r="O260" s="160"/>
      <c r="P260" s="160"/>
      <c r="Q260" s="160"/>
      <c r="R260" s="160"/>
      <c r="S260" s="160"/>
      <c r="T260" s="160"/>
      <c r="U260" s="160"/>
      <c r="V260" s="160"/>
      <c r="W260" s="160"/>
      <c r="X260" s="160"/>
      <c r="Y260" s="160"/>
      <c r="Z260" s="160"/>
      <c r="AA260" s="160"/>
      <c r="AB260" s="160"/>
      <c r="AC260" s="160"/>
      <c r="AD260" s="160"/>
      <c r="AE260" s="160"/>
      <c r="AF260" s="160"/>
      <c r="AG260" s="160"/>
      <c r="AH260" s="160"/>
      <c r="AI260" s="160"/>
      <c r="AJ260" s="160"/>
      <c r="AK260" s="160"/>
      <c r="AL260" s="160"/>
      <c r="AM260" s="160"/>
      <c r="AN260" s="160"/>
      <c r="AO260" s="160"/>
      <c r="AP260" s="160"/>
      <c r="AU260" s="160"/>
      <c r="AV260" s="160"/>
      <c r="AW260" s="160"/>
      <c r="AX260" s="160"/>
      <c r="AZ260" s="13"/>
    </row>
    <row r="261" spans="11:52" customFormat="1" x14ac:dyDescent="0.2">
      <c r="K261" s="627"/>
      <c r="L261" s="627"/>
      <c r="M261" s="627"/>
      <c r="N261" s="627"/>
      <c r="O261" s="160"/>
      <c r="P261" s="160"/>
      <c r="Q261" s="160"/>
      <c r="R261" s="160"/>
      <c r="S261" s="160"/>
      <c r="T261" s="160"/>
      <c r="U261" s="160"/>
      <c r="V261" s="160"/>
      <c r="W261" s="160"/>
      <c r="X261" s="160"/>
      <c r="Y261" s="160"/>
      <c r="Z261" s="160"/>
      <c r="AA261" s="160"/>
      <c r="AB261" s="160"/>
      <c r="AC261" s="160"/>
      <c r="AD261" s="160"/>
      <c r="AE261" s="160"/>
      <c r="AF261" s="160"/>
      <c r="AG261" s="160"/>
      <c r="AH261" s="160"/>
      <c r="AI261" s="160"/>
      <c r="AJ261" s="160"/>
      <c r="AK261" s="160"/>
      <c r="AL261" s="160"/>
      <c r="AM261" s="160"/>
      <c r="AN261" s="160"/>
      <c r="AO261" s="160"/>
      <c r="AP261" s="160"/>
      <c r="AU261" s="160"/>
      <c r="AV261" s="160"/>
      <c r="AW261" s="160"/>
      <c r="AX261" s="160"/>
      <c r="AZ261" s="13"/>
    </row>
    <row r="262" spans="11:52" customFormat="1" x14ac:dyDescent="0.2">
      <c r="K262" s="627"/>
      <c r="L262" s="627"/>
      <c r="M262" s="627"/>
      <c r="N262" s="627"/>
      <c r="O262" s="160"/>
      <c r="P262" s="160"/>
      <c r="Q262" s="160"/>
      <c r="R262" s="160"/>
      <c r="S262" s="160"/>
      <c r="T262" s="160"/>
      <c r="U262" s="160"/>
      <c r="V262" s="160"/>
      <c r="W262" s="160"/>
      <c r="X262" s="160"/>
      <c r="Y262" s="160"/>
      <c r="Z262" s="160"/>
      <c r="AA262" s="160"/>
      <c r="AB262" s="160"/>
      <c r="AC262" s="160"/>
      <c r="AD262" s="160"/>
      <c r="AE262" s="160"/>
      <c r="AF262" s="160"/>
      <c r="AG262" s="160"/>
      <c r="AH262" s="160"/>
      <c r="AI262" s="160"/>
      <c r="AJ262" s="160"/>
      <c r="AK262" s="160"/>
      <c r="AL262" s="160"/>
      <c r="AM262" s="160"/>
      <c r="AN262" s="160"/>
      <c r="AO262" s="160"/>
      <c r="AP262" s="160"/>
      <c r="AU262" s="160"/>
      <c r="AV262" s="160"/>
      <c r="AW262" s="160"/>
      <c r="AX262" s="160"/>
      <c r="AZ262" s="13"/>
    </row>
    <row r="263" spans="11:52" customFormat="1" x14ac:dyDescent="0.2">
      <c r="K263" s="627"/>
      <c r="L263" s="627"/>
      <c r="M263" s="627"/>
      <c r="N263" s="627"/>
      <c r="O263" s="160"/>
      <c r="P263" s="160"/>
      <c r="Q263" s="160"/>
      <c r="R263" s="160"/>
      <c r="S263" s="160"/>
      <c r="T263" s="160"/>
      <c r="U263" s="160"/>
      <c r="V263" s="160"/>
      <c r="W263" s="160"/>
      <c r="X263" s="160"/>
      <c r="Y263" s="160"/>
      <c r="Z263" s="160"/>
      <c r="AA263" s="160"/>
      <c r="AB263" s="160"/>
      <c r="AC263" s="160"/>
      <c r="AD263" s="160"/>
      <c r="AE263" s="160"/>
      <c r="AF263" s="160"/>
      <c r="AG263" s="160"/>
      <c r="AH263" s="160"/>
      <c r="AI263" s="160"/>
      <c r="AJ263" s="160"/>
      <c r="AK263" s="160"/>
      <c r="AL263" s="160"/>
      <c r="AM263" s="160"/>
      <c r="AN263" s="160"/>
      <c r="AO263" s="160"/>
      <c r="AP263" s="160"/>
      <c r="AU263" s="160"/>
      <c r="AV263" s="160"/>
      <c r="AW263" s="160"/>
      <c r="AX263" s="160"/>
      <c r="AZ263" s="13"/>
    </row>
    <row r="264" spans="11:52" customFormat="1" x14ac:dyDescent="0.2">
      <c r="K264" s="627"/>
      <c r="L264" s="627"/>
      <c r="M264" s="627"/>
      <c r="N264" s="627"/>
      <c r="O264" s="160"/>
      <c r="P264" s="160"/>
      <c r="Q264" s="160"/>
      <c r="R264" s="160"/>
      <c r="S264" s="160"/>
      <c r="T264" s="160"/>
      <c r="U264" s="160"/>
      <c r="V264" s="160"/>
      <c r="W264" s="160"/>
      <c r="X264" s="160"/>
      <c r="Y264" s="160"/>
      <c r="Z264" s="160"/>
      <c r="AA264" s="160"/>
      <c r="AB264" s="160"/>
      <c r="AC264" s="160"/>
      <c r="AD264" s="160"/>
      <c r="AE264" s="160"/>
      <c r="AF264" s="160"/>
      <c r="AG264" s="160"/>
      <c r="AH264" s="160"/>
      <c r="AI264" s="160"/>
      <c r="AJ264" s="160"/>
      <c r="AK264" s="160"/>
      <c r="AL264" s="160"/>
      <c r="AM264" s="160"/>
      <c r="AN264" s="160"/>
      <c r="AO264" s="160"/>
      <c r="AP264" s="160"/>
      <c r="AU264" s="160"/>
      <c r="AV264" s="160"/>
      <c r="AW264" s="160"/>
      <c r="AX264" s="160"/>
      <c r="AZ264" s="13"/>
    </row>
    <row r="265" spans="11:52" customFormat="1" x14ac:dyDescent="0.2">
      <c r="K265" s="627"/>
      <c r="L265" s="627"/>
      <c r="M265" s="627"/>
      <c r="N265" s="627"/>
      <c r="O265" s="160"/>
      <c r="P265" s="160"/>
      <c r="Q265" s="160"/>
      <c r="R265" s="160"/>
      <c r="S265" s="160"/>
      <c r="T265" s="160"/>
      <c r="U265" s="160"/>
      <c r="V265" s="160"/>
      <c r="W265" s="160"/>
      <c r="X265" s="160"/>
      <c r="Y265" s="160"/>
      <c r="Z265" s="160"/>
      <c r="AA265" s="160"/>
      <c r="AB265" s="160"/>
      <c r="AC265" s="160"/>
      <c r="AD265" s="160"/>
      <c r="AE265" s="160"/>
      <c r="AF265" s="160"/>
      <c r="AG265" s="160"/>
      <c r="AH265" s="160"/>
      <c r="AI265" s="160"/>
      <c r="AJ265" s="160"/>
      <c r="AK265" s="160"/>
      <c r="AL265" s="160"/>
      <c r="AM265" s="160"/>
      <c r="AN265" s="160"/>
      <c r="AO265" s="160"/>
      <c r="AP265" s="160"/>
      <c r="AU265" s="160"/>
      <c r="AV265" s="160"/>
      <c r="AW265" s="160"/>
      <c r="AX265" s="160"/>
      <c r="AZ265" s="13"/>
    </row>
    <row r="266" spans="11:52" customFormat="1" x14ac:dyDescent="0.2">
      <c r="K266" s="627"/>
      <c r="L266" s="627"/>
      <c r="M266" s="627"/>
      <c r="N266" s="627"/>
      <c r="O266" s="160"/>
      <c r="P266" s="160"/>
      <c r="Q266" s="160"/>
      <c r="R266" s="160"/>
      <c r="S266" s="160"/>
      <c r="T266" s="160"/>
      <c r="U266" s="160"/>
      <c r="V266" s="160"/>
      <c r="W266" s="160"/>
      <c r="X266" s="160"/>
      <c r="Y266" s="160"/>
      <c r="Z266" s="160"/>
      <c r="AA266" s="160"/>
      <c r="AB266" s="160"/>
      <c r="AC266" s="160"/>
      <c r="AD266" s="160"/>
      <c r="AE266" s="160"/>
      <c r="AF266" s="160"/>
      <c r="AG266" s="160"/>
      <c r="AH266" s="160"/>
      <c r="AI266" s="160"/>
      <c r="AJ266" s="160"/>
      <c r="AK266" s="160"/>
      <c r="AL266" s="160"/>
      <c r="AM266" s="160"/>
      <c r="AN266" s="160"/>
      <c r="AO266" s="160"/>
      <c r="AP266" s="160"/>
      <c r="AU266" s="160"/>
      <c r="AV266" s="160"/>
      <c r="AW266" s="160"/>
      <c r="AX266" s="160"/>
      <c r="AZ266" s="13"/>
    </row>
    <row r="267" spans="11:52" customFormat="1" x14ac:dyDescent="0.2">
      <c r="K267" s="627"/>
      <c r="L267" s="627"/>
      <c r="M267" s="627"/>
      <c r="N267" s="627"/>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c r="AK267" s="160"/>
      <c r="AL267" s="160"/>
      <c r="AM267" s="160"/>
      <c r="AN267" s="160"/>
      <c r="AO267" s="160"/>
      <c r="AP267" s="160"/>
      <c r="AU267" s="160"/>
      <c r="AV267" s="160"/>
      <c r="AW267" s="160"/>
      <c r="AX267" s="160"/>
      <c r="AZ267" s="13"/>
    </row>
    <row r="268" spans="11:52" customFormat="1" x14ac:dyDescent="0.2">
      <c r="K268" s="627"/>
      <c r="L268" s="627"/>
      <c r="M268" s="627"/>
      <c r="N268" s="627"/>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c r="AK268" s="160"/>
      <c r="AL268" s="160"/>
      <c r="AM268" s="160"/>
      <c r="AN268" s="160"/>
      <c r="AO268" s="160"/>
      <c r="AP268" s="160"/>
      <c r="AU268" s="160"/>
      <c r="AV268" s="160"/>
      <c r="AW268" s="160"/>
      <c r="AX268" s="160"/>
      <c r="AZ268" s="13"/>
    </row>
    <row r="269" spans="11:52" customFormat="1" x14ac:dyDescent="0.2">
      <c r="K269" s="627"/>
      <c r="L269" s="627"/>
      <c r="M269" s="627"/>
      <c r="N269" s="627"/>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c r="AK269" s="160"/>
      <c r="AL269" s="160"/>
      <c r="AM269" s="160"/>
      <c r="AN269" s="160"/>
      <c r="AO269" s="160"/>
      <c r="AP269" s="160"/>
      <c r="AU269" s="160"/>
      <c r="AV269" s="160"/>
      <c r="AW269" s="160"/>
      <c r="AX269" s="160"/>
      <c r="AZ269" s="13"/>
    </row>
    <row r="270" spans="11:52" customFormat="1" x14ac:dyDescent="0.2">
      <c r="K270" s="627"/>
      <c r="L270" s="627"/>
      <c r="M270" s="627"/>
      <c r="N270" s="627"/>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c r="AK270" s="160"/>
      <c r="AL270" s="160"/>
      <c r="AM270" s="160"/>
      <c r="AN270" s="160"/>
      <c r="AO270" s="160"/>
      <c r="AP270" s="160"/>
      <c r="AU270" s="160"/>
      <c r="AV270" s="160"/>
      <c r="AW270" s="160"/>
      <c r="AX270" s="160"/>
      <c r="AZ270" s="13"/>
    </row>
    <row r="271" spans="11:52" customFormat="1" x14ac:dyDescent="0.2">
      <c r="K271" s="627"/>
      <c r="L271" s="627"/>
      <c r="M271" s="627"/>
      <c r="N271" s="627"/>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c r="AK271" s="160"/>
      <c r="AL271" s="160"/>
      <c r="AM271" s="160"/>
      <c r="AN271" s="160"/>
      <c r="AO271" s="160"/>
      <c r="AP271" s="160"/>
      <c r="AU271" s="160"/>
      <c r="AV271" s="160"/>
      <c r="AW271" s="160"/>
      <c r="AX271" s="160"/>
      <c r="AZ271" s="13"/>
    </row>
    <row r="272" spans="11:52" customFormat="1" x14ac:dyDescent="0.2">
      <c r="K272" s="627"/>
      <c r="L272" s="627"/>
      <c r="M272" s="627"/>
      <c r="N272" s="627"/>
      <c r="O272" s="160"/>
      <c r="P272" s="160"/>
      <c r="Q272" s="160"/>
      <c r="R272" s="160"/>
      <c r="S272" s="160"/>
      <c r="T272" s="160"/>
      <c r="U272" s="160"/>
      <c r="V272" s="160"/>
      <c r="W272" s="160"/>
      <c r="X272" s="160"/>
      <c r="Y272" s="160"/>
      <c r="Z272" s="160"/>
      <c r="AA272" s="160"/>
      <c r="AB272" s="160"/>
      <c r="AC272" s="160"/>
      <c r="AD272" s="160"/>
      <c r="AE272" s="160"/>
      <c r="AF272" s="160"/>
      <c r="AG272" s="160"/>
      <c r="AH272" s="160"/>
      <c r="AI272" s="160"/>
      <c r="AJ272" s="160"/>
      <c r="AK272" s="160"/>
      <c r="AL272" s="160"/>
      <c r="AM272" s="160"/>
      <c r="AN272" s="160"/>
      <c r="AO272" s="160"/>
      <c r="AP272" s="160"/>
      <c r="AU272" s="160"/>
      <c r="AV272" s="160"/>
      <c r="AW272" s="160"/>
      <c r="AX272" s="160"/>
      <c r="AZ272" s="13"/>
    </row>
    <row r="273" spans="11:52" customFormat="1" x14ac:dyDescent="0.2">
      <c r="K273" s="627"/>
      <c r="L273" s="627"/>
      <c r="M273" s="627"/>
      <c r="N273" s="627"/>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c r="AK273" s="160"/>
      <c r="AL273" s="160"/>
      <c r="AM273" s="160"/>
      <c r="AN273" s="160"/>
      <c r="AO273" s="160"/>
      <c r="AP273" s="160"/>
      <c r="AU273" s="160"/>
      <c r="AV273" s="160"/>
      <c r="AW273" s="160"/>
      <c r="AX273" s="160"/>
      <c r="AZ273" s="13"/>
    </row>
    <row r="274" spans="11:52" customFormat="1" x14ac:dyDescent="0.2">
      <c r="K274" s="627"/>
      <c r="L274" s="627"/>
      <c r="M274" s="627"/>
      <c r="N274" s="627"/>
      <c r="O274" s="160"/>
      <c r="P274" s="160"/>
      <c r="Q274" s="160"/>
      <c r="R274" s="160"/>
      <c r="S274" s="160"/>
      <c r="T274" s="160"/>
      <c r="U274" s="160"/>
      <c r="V274" s="160"/>
      <c r="W274" s="160"/>
      <c r="X274" s="160"/>
      <c r="Y274" s="160"/>
      <c r="Z274" s="160"/>
      <c r="AA274" s="160"/>
      <c r="AB274" s="160"/>
      <c r="AC274" s="160"/>
      <c r="AD274" s="160"/>
      <c r="AE274" s="160"/>
      <c r="AF274" s="160"/>
      <c r="AG274" s="160"/>
      <c r="AH274" s="160"/>
      <c r="AI274" s="160"/>
      <c r="AJ274" s="160"/>
      <c r="AK274" s="160"/>
      <c r="AL274" s="160"/>
      <c r="AM274" s="160"/>
      <c r="AN274" s="160"/>
      <c r="AO274" s="160"/>
      <c r="AP274" s="160"/>
      <c r="AU274" s="160"/>
      <c r="AV274" s="160"/>
      <c r="AW274" s="160"/>
      <c r="AX274" s="160"/>
      <c r="AZ274" s="13"/>
    </row>
    <row r="275" spans="11:52" customFormat="1" x14ac:dyDescent="0.2">
      <c r="K275" s="627"/>
      <c r="L275" s="627"/>
      <c r="M275" s="627"/>
      <c r="N275" s="627"/>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c r="AU275" s="160"/>
      <c r="AV275" s="160"/>
      <c r="AW275" s="160"/>
      <c r="AX275" s="160"/>
      <c r="AZ275" s="13"/>
    </row>
    <row r="276" spans="11:52" customFormat="1" x14ac:dyDescent="0.2">
      <c r="K276" s="627"/>
      <c r="L276" s="627"/>
      <c r="M276" s="627"/>
      <c r="N276" s="627"/>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c r="AU276" s="160"/>
      <c r="AV276" s="160"/>
      <c r="AW276" s="160"/>
      <c r="AX276" s="160"/>
      <c r="AZ276" s="13"/>
    </row>
    <row r="277" spans="11:52" customFormat="1" x14ac:dyDescent="0.2">
      <c r="K277" s="627"/>
      <c r="L277" s="627"/>
      <c r="M277" s="627"/>
      <c r="N277" s="627"/>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U277" s="160"/>
      <c r="AV277" s="160"/>
      <c r="AW277" s="160"/>
      <c r="AX277" s="160"/>
      <c r="AZ277" s="13"/>
    </row>
    <row r="278" spans="11:52" customFormat="1" x14ac:dyDescent="0.2">
      <c r="K278" s="627"/>
      <c r="L278" s="627"/>
      <c r="M278" s="627"/>
      <c r="N278" s="627"/>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U278" s="160"/>
      <c r="AV278" s="160"/>
      <c r="AW278" s="160"/>
      <c r="AX278" s="160"/>
      <c r="AZ278" s="13"/>
    </row>
    <row r="279" spans="11:52" customFormat="1" x14ac:dyDescent="0.2">
      <c r="K279" s="627"/>
      <c r="L279" s="627"/>
      <c r="M279" s="627"/>
      <c r="N279" s="627"/>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U279" s="160"/>
      <c r="AV279" s="160"/>
      <c r="AW279" s="160"/>
      <c r="AX279" s="160"/>
      <c r="AZ279" s="13"/>
    </row>
    <row r="280" spans="11:52" customFormat="1" x14ac:dyDescent="0.2">
      <c r="K280" s="627"/>
      <c r="L280" s="627"/>
      <c r="M280" s="627"/>
      <c r="N280" s="627"/>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U280" s="160"/>
      <c r="AV280" s="160"/>
      <c r="AW280" s="160"/>
      <c r="AX280" s="160"/>
      <c r="AZ280" s="13"/>
    </row>
    <row r="281" spans="11:52" customFormat="1" x14ac:dyDescent="0.2">
      <c r="K281" s="627"/>
      <c r="L281" s="627"/>
      <c r="M281" s="627"/>
      <c r="N281" s="627"/>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160"/>
      <c r="AO281" s="160"/>
      <c r="AP281" s="160"/>
      <c r="AU281" s="160"/>
      <c r="AV281" s="160"/>
      <c r="AW281" s="160"/>
      <c r="AX281" s="160"/>
      <c r="AZ281" s="13"/>
    </row>
    <row r="282" spans="11:52" customFormat="1" x14ac:dyDescent="0.2">
      <c r="K282" s="627"/>
      <c r="L282" s="627"/>
      <c r="M282" s="627"/>
      <c r="N282" s="627"/>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U282" s="160"/>
      <c r="AV282" s="160"/>
      <c r="AW282" s="160"/>
      <c r="AX282" s="160"/>
      <c r="AZ282" s="13"/>
    </row>
    <row r="283" spans="11:52" customFormat="1" x14ac:dyDescent="0.2">
      <c r="K283" s="627"/>
      <c r="L283" s="627"/>
      <c r="M283" s="627"/>
      <c r="N283" s="627"/>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U283" s="160"/>
      <c r="AV283" s="160"/>
      <c r="AW283" s="160"/>
      <c r="AX283" s="160"/>
      <c r="AZ283" s="13"/>
    </row>
    <row r="284" spans="11:52" customFormat="1" x14ac:dyDescent="0.2">
      <c r="K284" s="627"/>
      <c r="L284" s="627"/>
      <c r="M284" s="627"/>
      <c r="N284" s="627"/>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c r="AK284" s="160"/>
      <c r="AL284" s="160"/>
      <c r="AM284" s="160"/>
      <c r="AN284" s="160"/>
      <c r="AO284" s="160"/>
      <c r="AP284" s="160"/>
      <c r="AU284" s="160"/>
      <c r="AV284" s="160"/>
      <c r="AW284" s="160"/>
      <c r="AX284" s="160"/>
      <c r="AZ284" s="13"/>
    </row>
    <row r="285" spans="11:52" customFormat="1" x14ac:dyDescent="0.2">
      <c r="K285" s="627"/>
      <c r="L285" s="627"/>
      <c r="M285" s="627"/>
      <c r="N285" s="627"/>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c r="AK285" s="160"/>
      <c r="AL285" s="160"/>
      <c r="AM285" s="160"/>
      <c r="AN285" s="160"/>
      <c r="AO285" s="160"/>
      <c r="AP285" s="160"/>
      <c r="AU285" s="160"/>
      <c r="AV285" s="160"/>
      <c r="AW285" s="160"/>
      <c r="AX285" s="160"/>
      <c r="AZ285" s="13"/>
    </row>
    <row r="286" spans="11:52" customFormat="1" x14ac:dyDescent="0.2">
      <c r="K286" s="627"/>
      <c r="L286" s="627"/>
      <c r="M286" s="627"/>
      <c r="N286" s="627"/>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U286" s="160"/>
      <c r="AV286" s="160"/>
      <c r="AW286" s="160"/>
      <c r="AX286" s="160"/>
      <c r="AZ286" s="13"/>
    </row>
    <row r="287" spans="11:52" customFormat="1" x14ac:dyDescent="0.2">
      <c r="K287" s="627"/>
      <c r="L287" s="627"/>
      <c r="M287" s="627"/>
      <c r="N287" s="627"/>
      <c r="O287" s="160"/>
      <c r="P287" s="160"/>
      <c r="Q287" s="160"/>
      <c r="R287" s="160"/>
      <c r="S287" s="160"/>
      <c r="T287" s="160"/>
      <c r="U287" s="160"/>
      <c r="V287" s="160"/>
      <c r="W287" s="160"/>
      <c r="X287" s="160"/>
      <c r="Y287" s="160"/>
      <c r="Z287" s="160"/>
      <c r="AA287" s="160"/>
      <c r="AB287" s="160"/>
      <c r="AC287" s="160"/>
      <c r="AD287" s="160"/>
      <c r="AE287" s="160"/>
      <c r="AF287" s="160"/>
      <c r="AG287" s="160"/>
      <c r="AH287" s="160"/>
      <c r="AI287" s="160"/>
      <c r="AJ287" s="160"/>
      <c r="AK287" s="160"/>
      <c r="AL287" s="160"/>
      <c r="AM287" s="160"/>
      <c r="AN287" s="160"/>
      <c r="AO287" s="160"/>
      <c r="AP287" s="160"/>
      <c r="AU287" s="160"/>
      <c r="AV287" s="160"/>
      <c r="AW287" s="160"/>
      <c r="AX287" s="160"/>
      <c r="AZ287" s="13"/>
    </row>
    <row r="288" spans="11:52" customFormat="1" x14ac:dyDescent="0.2">
      <c r="K288" s="627"/>
      <c r="L288" s="627"/>
      <c r="M288" s="627"/>
      <c r="N288" s="627"/>
      <c r="O288" s="160"/>
      <c r="P288" s="160"/>
      <c r="Q288" s="160"/>
      <c r="R288" s="160"/>
      <c r="S288" s="160"/>
      <c r="T288" s="160"/>
      <c r="U288" s="160"/>
      <c r="V288" s="160"/>
      <c r="W288" s="160"/>
      <c r="X288" s="160"/>
      <c r="Y288" s="160"/>
      <c r="Z288" s="160"/>
      <c r="AA288" s="160"/>
      <c r="AB288" s="160"/>
      <c r="AC288" s="160"/>
      <c r="AD288" s="160"/>
      <c r="AE288" s="160"/>
      <c r="AF288" s="160"/>
      <c r="AG288" s="160"/>
      <c r="AH288" s="160"/>
      <c r="AI288" s="160"/>
      <c r="AJ288" s="160"/>
      <c r="AK288" s="160"/>
      <c r="AL288" s="160"/>
      <c r="AM288" s="160"/>
      <c r="AN288" s="160"/>
      <c r="AO288" s="160"/>
      <c r="AP288" s="160"/>
      <c r="AU288" s="160"/>
      <c r="AV288" s="160"/>
      <c r="AW288" s="160"/>
      <c r="AX288" s="160"/>
      <c r="AZ288" s="13"/>
    </row>
    <row r="289" spans="11:52" customFormat="1" x14ac:dyDescent="0.2">
      <c r="K289" s="627"/>
      <c r="L289" s="627"/>
      <c r="M289" s="627"/>
      <c r="N289" s="627"/>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c r="AK289" s="160"/>
      <c r="AL289" s="160"/>
      <c r="AM289" s="160"/>
      <c r="AN289" s="160"/>
      <c r="AO289" s="160"/>
      <c r="AP289" s="160"/>
      <c r="AU289" s="160"/>
      <c r="AV289" s="160"/>
      <c r="AW289" s="160"/>
      <c r="AX289" s="160"/>
      <c r="AZ289" s="13"/>
    </row>
    <row r="290" spans="11:52" customFormat="1" x14ac:dyDescent="0.2">
      <c r="K290" s="627"/>
      <c r="L290" s="627"/>
      <c r="M290" s="627"/>
      <c r="N290" s="627"/>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U290" s="160"/>
      <c r="AV290" s="160"/>
      <c r="AW290" s="160"/>
      <c r="AX290" s="160"/>
      <c r="AZ290" s="13"/>
    </row>
    <row r="291" spans="11:52" customFormat="1" x14ac:dyDescent="0.2">
      <c r="K291" s="627"/>
      <c r="L291" s="627"/>
      <c r="M291" s="627"/>
      <c r="N291" s="627"/>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U291" s="160"/>
      <c r="AV291" s="160"/>
      <c r="AW291" s="160"/>
      <c r="AX291" s="160"/>
      <c r="AZ291" s="13"/>
    </row>
    <row r="292" spans="11:52" customFormat="1" x14ac:dyDescent="0.2">
      <c r="K292" s="627"/>
      <c r="L292" s="627"/>
      <c r="M292" s="627"/>
      <c r="N292" s="627"/>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c r="AK292" s="160"/>
      <c r="AL292" s="160"/>
      <c r="AM292" s="160"/>
      <c r="AN292" s="160"/>
      <c r="AO292" s="160"/>
      <c r="AP292" s="160"/>
      <c r="AU292" s="160"/>
      <c r="AV292" s="160"/>
      <c r="AW292" s="160"/>
      <c r="AX292" s="160"/>
      <c r="AZ292" s="13"/>
    </row>
    <row r="293" spans="11:52" customFormat="1" x14ac:dyDescent="0.2">
      <c r="K293" s="627"/>
      <c r="L293" s="627"/>
      <c r="M293" s="627"/>
      <c r="N293" s="627"/>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U293" s="160"/>
      <c r="AV293" s="160"/>
      <c r="AW293" s="160"/>
      <c r="AX293" s="160"/>
      <c r="AZ293" s="13"/>
    </row>
    <row r="294" spans="11:52" customFormat="1" x14ac:dyDescent="0.2">
      <c r="K294" s="627"/>
      <c r="L294" s="627"/>
      <c r="M294" s="627"/>
      <c r="N294" s="627"/>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U294" s="160"/>
      <c r="AV294" s="160"/>
      <c r="AW294" s="160"/>
      <c r="AX294" s="160"/>
      <c r="AZ294" s="13"/>
    </row>
    <row r="295" spans="11:52" customFormat="1" x14ac:dyDescent="0.2">
      <c r="K295" s="627"/>
      <c r="L295" s="627"/>
      <c r="M295" s="627"/>
      <c r="N295" s="627"/>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U295" s="160"/>
      <c r="AV295" s="160"/>
      <c r="AW295" s="160"/>
      <c r="AX295" s="160"/>
      <c r="AZ295" s="13"/>
    </row>
    <row r="296" spans="11:52" customFormat="1" x14ac:dyDescent="0.2">
      <c r="K296" s="627"/>
      <c r="L296" s="627"/>
      <c r="M296" s="627"/>
      <c r="N296" s="627"/>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c r="AK296" s="160"/>
      <c r="AL296" s="160"/>
      <c r="AM296" s="160"/>
      <c r="AN296" s="160"/>
      <c r="AO296" s="160"/>
      <c r="AP296" s="160"/>
      <c r="AU296" s="160"/>
      <c r="AV296" s="160"/>
      <c r="AW296" s="160"/>
      <c r="AX296" s="160"/>
      <c r="AZ296" s="13"/>
    </row>
    <row r="297" spans="11:52" customFormat="1" x14ac:dyDescent="0.2">
      <c r="K297" s="627"/>
      <c r="L297" s="627"/>
      <c r="M297" s="627"/>
      <c r="N297" s="627"/>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c r="AK297" s="160"/>
      <c r="AL297" s="160"/>
      <c r="AM297" s="160"/>
      <c r="AN297" s="160"/>
      <c r="AO297" s="160"/>
      <c r="AP297" s="160"/>
      <c r="AU297" s="160"/>
      <c r="AV297" s="160"/>
      <c r="AW297" s="160"/>
      <c r="AX297" s="160"/>
      <c r="AZ297" s="13"/>
    </row>
    <row r="298" spans="11:52" customFormat="1" x14ac:dyDescent="0.2">
      <c r="K298" s="627"/>
      <c r="L298" s="627"/>
      <c r="M298" s="627"/>
      <c r="N298" s="627"/>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U298" s="160"/>
      <c r="AV298" s="160"/>
      <c r="AW298" s="160"/>
      <c r="AX298" s="160"/>
      <c r="AZ298" s="13"/>
    </row>
    <row r="299" spans="11:52" customFormat="1" x14ac:dyDescent="0.2">
      <c r="K299" s="627"/>
      <c r="L299" s="627"/>
      <c r="M299" s="627"/>
      <c r="N299" s="627"/>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U299" s="160"/>
      <c r="AV299" s="160"/>
      <c r="AW299" s="160"/>
      <c r="AX299" s="160"/>
      <c r="AZ299" s="13"/>
    </row>
    <row r="300" spans="11:52" customFormat="1" x14ac:dyDescent="0.2">
      <c r="K300" s="627"/>
      <c r="L300" s="627"/>
      <c r="M300" s="627"/>
      <c r="N300" s="627"/>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U300" s="160"/>
      <c r="AV300" s="160"/>
      <c r="AW300" s="160"/>
      <c r="AX300" s="160"/>
      <c r="AZ300" s="13"/>
    </row>
    <row r="301" spans="11:52" customFormat="1" x14ac:dyDescent="0.2">
      <c r="K301" s="627"/>
      <c r="L301" s="627"/>
      <c r="M301" s="627"/>
      <c r="N301" s="627"/>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U301" s="160"/>
      <c r="AV301" s="160"/>
      <c r="AW301" s="160"/>
      <c r="AX301" s="160"/>
      <c r="AZ301" s="13"/>
    </row>
    <row r="302" spans="11:52" customFormat="1" x14ac:dyDescent="0.2">
      <c r="K302" s="627"/>
      <c r="L302" s="627"/>
      <c r="M302" s="627"/>
      <c r="N302" s="627"/>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c r="AK302" s="160"/>
      <c r="AL302" s="160"/>
      <c r="AM302" s="160"/>
      <c r="AN302" s="160"/>
      <c r="AO302" s="160"/>
      <c r="AP302" s="160"/>
      <c r="AU302" s="160"/>
      <c r="AV302" s="160"/>
      <c r="AW302" s="160"/>
      <c r="AX302" s="160"/>
      <c r="AZ302" s="13"/>
    </row>
    <row r="303" spans="11:52" customFormat="1" x14ac:dyDescent="0.2">
      <c r="K303" s="627"/>
      <c r="L303" s="627"/>
      <c r="M303" s="627"/>
      <c r="N303" s="627"/>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c r="AK303" s="160"/>
      <c r="AL303" s="160"/>
      <c r="AM303" s="160"/>
      <c r="AN303" s="160"/>
      <c r="AO303" s="160"/>
      <c r="AP303" s="160"/>
      <c r="AU303" s="160"/>
      <c r="AV303" s="160"/>
      <c r="AW303" s="160"/>
      <c r="AX303" s="160"/>
      <c r="AZ303" s="13"/>
    </row>
    <row r="304" spans="11:52" customFormat="1" x14ac:dyDescent="0.2">
      <c r="K304" s="627"/>
      <c r="L304" s="627"/>
      <c r="M304" s="627"/>
      <c r="N304" s="627"/>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c r="AK304" s="160"/>
      <c r="AL304" s="160"/>
      <c r="AM304" s="160"/>
      <c r="AN304" s="160"/>
      <c r="AO304" s="160"/>
      <c r="AP304" s="160"/>
      <c r="AU304" s="160"/>
      <c r="AV304" s="160"/>
      <c r="AW304" s="160"/>
      <c r="AX304" s="160"/>
      <c r="AZ304" s="13"/>
    </row>
    <row r="305" spans="11:52" customFormat="1" x14ac:dyDescent="0.2">
      <c r="K305" s="627"/>
      <c r="L305" s="627"/>
      <c r="M305" s="627"/>
      <c r="N305" s="627"/>
      <c r="O305" s="160"/>
      <c r="P305" s="160"/>
      <c r="Q305" s="160"/>
      <c r="R305" s="160"/>
      <c r="S305" s="160"/>
      <c r="T305" s="160"/>
      <c r="U305" s="160"/>
      <c r="V305" s="160"/>
      <c r="W305" s="160"/>
      <c r="X305" s="160"/>
      <c r="Y305" s="160"/>
      <c r="Z305" s="160"/>
      <c r="AA305" s="160"/>
      <c r="AB305" s="160"/>
      <c r="AC305" s="160"/>
      <c r="AD305" s="160"/>
      <c r="AE305" s="160"/>
      <c r="AF305" s="160"/>
      <c r="AG305" s="160"/>
      <c r="AH305" s="160"/>
      <c r="AI305" s="160"/>
      <c r="AJ305" s="160"/>
      <c r="AK305" s="160"/>
      <c r="AL305" s="160"/>
      <c r="AM305" s="160"/>
      <c r="AN305" s="160"/>
      <c r="AO305" s="160"/>
      <c r="AP305" s="160"/>
      <c r="AU305" s="160"/>
      <c r="AV305" s="160"/>
      <c r="AW305" s="160"/>
      <c r="AX305" s="160"/>
      <c r="AZ305" s="13"/>
    </row>
    <row r="306" spans="11:52" customFormat="1" x14ac:dyDescent="0.2">
      <c r="K306" s="627"/>
      <c r="L306" s="627"/>
      <c r="M306" s="627"/>
      <c r="N306" s="627"/>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c r="AK306" s="160"/>
      <c r="AL306" s="160"/>
      <c r="AM306" s="160"/>
      <c r="AN306" s="160"/>
      <c r="AO306" s="160"/>
      <c r="AP306" s="160"/>
      <c r="AU306" s="160"/>
      <c r="AV306" s="160"/>
      <c r="AW306" s="160"/>
      <c r="AX306" s="160"/>
      <c r="AZ306" s="13"/>
    </row>
    <row r="307" spans="11:52" customFormat="1" x14ac:dyDescent="0.2">
      <c r="K307" s="627"/>
      <c r="L307" s="627"/>
      <c r="M307" s="627"/>
      <c r="N307" s="627"/>
      <c r="O307" s="160"/>
      <c r="P307" s="160"/>
      <c r="Q307" s="160"/>
      <c r="R307" s="160"/>
      <c r="S307" s="160"/>
      <c r="T307" s="160"/>
      <c r="U307" s="160"/>
      <c r="V307" s="160"/>
      <c r="W307" s="160"/>
      <c r="X307" s="160"/>
      <c r="Y307" s="160"/>
      <c r="Z307" s="160"/>
      <c r="AA307" s="160"/>
      <c r="AB307" s="160"/>
      <c r="AC307" s="160"/>
      <c r="AD307" s="160"/>
      <c r="AE307" s="160"/>
      <c r="AF307" s="160"/>
      <c r="AG307" s="160"/>
      <c r="AH307" s="160"/>
      <c r="AI307" s="160"/>
      <c r="AJ307" s="160"/>
      <c r="AK307" s="160"/>
      <c r="AL307" s="160"/>
      <c r="AM307" s="160"/>
      <c r="AN307" s="160"/>
      <c r="AO307" s="160"/>
      <c r="AP307" s="160"/>
      <c r="AU307" s="160"/>
      <c r="AV307" s="160"/>
      <c r="AW307" s="160"/>
      <c r="AX307" s="160"/>
      <c r="AZ307" s="13"/>
    </row>
    <row r="308" spans="11:52" customFormat="1" x14ac:dyDescent="0.2">
      <c r="K308" s="627"/>
      <c r="L308" s="627"/>
      <c r="M308" s="627"/>
      <c r="N308" s="627"/>
      <c r="O308" s="160"/>
      <c r="P308" s="160"/>
      <c r="Q308" s="160"/>
      <c r="R308" s="160"/>
      <c r="S308" s="160"/>
      <c r="T308" s="160"/>
      <c r="U308" s="160"/>
      <c r="V308" s="160"/>
      <c r="W308" s="160"/>
      <c r="X308" s="160"/>
      <c r="Y308" s="160"/>
      <c r="Z308" s="160"/>
      <c r="AA308" s="160"/>
      <c r="AB308" s="160"/>
      <c r="AC308" s="160"/>
      <c r="AD308" s="160"/>
      <c r="AE308" s="160"/>
      <c r="AF308" s="160"/>
      <c r="AG308" s="160"/>
      <c r="AH308" s="160"/>
      <c r="AI308" s="160"/>
      <c r="AJ308" s="160"/>
      <c r="AK308" s="160"/>
      <c r="AL308" s="160"/>
      <c r="AM308" s="160"/>
      <c r="AN308" s="160"/>
      <c r="AO308" s="160"/>
      <c r="AP308" s="160"/>
      <c r="AU308" s="160"/>
      <c r="AV308" s="160"/>
      <c r="AW308" s="160"/>
      <c r="AX308" s="160"/>
      <c r="AZ308" s="13"/>
    </row>
    <row r="309" spans="11:52" customFormat="1" x14ac:dyDescent="0.2">
      <c r="K309" s="627"/>
      <c r="L309" s="627"/>
      <c r="M309" s="627"/>
      <c r="N309" s="627"/>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c r="AK309" s="160"/>
      <c r="AL309" s="160"/>
      <c r="AM309" s="160"/>
      <c r="AN309" s="160"/>
      <c r="AO309" s="160"/>
      <c r="AP309" s="160"/>
      <c r="AU309" s="160"/>
      <c r="AV309" s="160"/>
      <c r="AW309" s="160"/>
      <c r="AX309" s="160"/>
      <c r="AZ309" s="13"/>
    </row>
    <row r="310" spans="11:52" customFormat="1" x14ac:dyDescent="0.2">
      <c r="K310" s="627"/>
      <c r="L310" s="627"/>
      <c r="M310" s="627"/>
      <c r="N310" s="627"/>
      <c r="O310" s="160"/>
      <c r="P310" s="160"/>
      <c r="Q310" s="160"/>
      <c r="R310" s="160"/>
      <c r="S310" s="160"/>
      <c r="T310" s="160"/>
      <c r="U310" s="160"/>
      <c r="V310" s="160"/>
      <c r="W310" s="160"/>
      <c r="X310" s="160"/>
      <c r="Y310" s="160"/>
      <c r="Z310" s="160"/>
      <c r="AA310" s="160"/>
      <c r="AB310" s="160"/>
      <c r="AC310" s="160"/>
      <c r="AD310" s="160"/>
      <c r="AE310" s="160"/>
      <c r="AF310" s="160"/>
      <c r="AG310" s="160"/>
      <c r="AH310" s="160"/>
      <c r="AI310" s="160"/>
      <c r="AJ310" s="160"/>
      <c r="AK310" s="160"/>
      <c r="AL310" s="160"/>
      <c r="AM310" s="160"/>
      <c r="AN310" s="160"/>
      <c r="AO310" s="160"/>
      <c r="AP310" s="160"/>
      <c r="AU310" s="160"/>
      <c r="AV310" s="160"/>
      <c r="AW310" s="160"/>
      <c r="AX310" s="160"/>
      <c r="AZ310" s="13"/>
    </row>
    <row r="311" spans="11:52" customFormat="1" x14ac:dyDescent="0.2">
      <c r="K311" s="627"/>
      <c r="L311" s="627"/>
      <c r="M311" s="627"/>
      <c r="N311" s="627"/>
      <c r="O311" s="160"/>
      <c r="P311" s="160"/>
      <c r="Q311" s="160"/>
      <c r="R311" s="160"/>
      <c r="S311" s="160"/>
      <c r="T311" s="160"/>
      <c r="U311" s="160"/>
      <c r="V311" s="160"/>
      <c r="W311" s="160"/>
      <c r="X311" s="160"/>
      <c r="Y311" s="160"/>
      <c r="Z311" s="160"/>
      <c r="AA311" s="160"/>
      <c r="AB311" s="160"/>
      <c r="AC311" s="160"/>
      <c r="AD311" s="160"/>
      <c r="AE311" s="160"/>
      <c r="AF311" s="160"/>
      <c r="AG311" s="160"/>
      <c r="AH311" s="160"/>
      <c r="AI311" s="160"/>
      <c r="AJ311" s="160"/>
      <c r="AK311" s="160"/>
      <c r="AL311" s="160"/>
      <c r="AM311" s="160"/>
      <c r="AN311" s="160"/>
      <c r="AO311" s="160"/>
      <c r="AP311" s="160"/>
      <c r="AU311" s="160"/>
      <c r="AV311" s="160"/>
      <c r="AW311" s="160"/>
      <c r="AX311" s="160"/>
      <c r="AZ311" s="13"/>
    </row>
    <row r="312" spans="11:52" customFormat="1" x14ac:dyDescent="0.2">
      <c r="K312" s="627"/>
      <c r="L312" s="627"/>
      <c r="M312" s="627"/>
      <c r="N312" s="627"/>
      <c r="O312" s="160"/>
      <c r="P312" s="160"/>
      <c r="Q312" s="160"/>
      <c r="R312" s="160"/>
      <c r="S312" s="160"/>
      <c r="T312" s="160"/>
      <c r="U312" s="160"/>
      <c r="V312" s="160"/>
      <c r="W312" s="160"/>
      <c r="X312" s="160"/>
      <c r="Y312" s="160"/>
      <c r="Z312" s="160"/>
      <c r="AA312" s="160"/>
      <c r="AB312" s="160"/>
      <c r="AC312" s="160"/>
      <c r="AD312" s="160"/>
      <c r="AE312" s="160"/>
      <c r="AF312" s="160"/>
      <c r="AG312" s="160"/>
      <c r="AH312" s="160"/>
      <c r="AI312" s="160"/>
      <c r="AJ312" s="160"/>
      <c r="AK312" s="160"/>
      <c r="AL312" s="160"/>
      <c r="AM312" s="160"/>
      <c r="AN312" s="160"/>
      <c r="AO312" s="160"/>
      <c r="AP312" s="160"/>
      <c r="AU312" s="160"/>
      <c r="AV312" s="160"/>
      <c r="AW312" s="160"/>
      <c r="AX312" s="160"/>
      <c r="AZ312" s="13"/>
    </row>
    <row r="313" spans="11:52" customFormat="1" x14ac:dyDescent="0.2">
      <c r="K313" s="627"/>
      <c r="L313" s="627"/>
      <c r="M313" s="627"/>
      <c r="N313" s="627"/>
      <c r="O313" s="160"/>
      <c r="P313" s="160"/>
      <c r="Q313" s="160"/>
      <c r="R313" s="160"/>
      <c r="S313" s="160"/>
      <c r="T313" s="160"/>
      <c r="U313" s="160"/>
      <c r="V313" s="160"/>
      <c r="W313" s="160"/>
      <c r="X313" s="160"/>
      <c r="Y313" s="160"/>
      <c r="Z313" s="160"/>
      <c r="AA313" s="160"/>
      <c r="AB313" s="160"/>
      <c r="AC313" s="160"/>
      <c r="AD313" s="160"/>
      <c r="AE313" s="160"/>
      <c r="AF313" s="160"/>
      <c r="AG313" s="160"/>
      <c r="AH313" s="160"/>
      <c r="AI313" s="160"/>
      <c r="AJ313" s="160"/>
      <c r="AK313" s="160"/>
      <c r="AL313" s="160"/>
      <c r="AM313" s="160"/>
      <c r="AN313" s="160"/>
      <c r="AO313" s="160"/>
      <c r="AP313" s="160"/>
      <c r="AU313" s="160"/>
      <c r="AV313" s="160"/>
      <c r="AW313" s="160"/>
      <c r="AX313" s="160"/>
      <c r="AZ313" s="13"/>
    </row>
    <row r="314" spans="11:52" customFormat="1" x14ac:dyDescent="0.2">
      <c r="K314" s="627"/>
      <c r="L314" s="627"/>
      <c r="M314" s="627"/>
      <c r="N314" s="627"/>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U314" s="160"/>
      <c r="AV314" s="160"/>
      <c r="AW314" s="160"/>
      <c r="AX314" s="160"/>
      <c r="AZ314" s="13"/>
    </row>
    <row r="315" spans="11:52" customFormat="1" x14ac:dyDescent="0.2">
      <c r="K315" s="627"/>
      <c r="L315" s="627"/>
      <c r="M315" s="627"/>
      <c r="N315" s="627"/>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c r="AK315" s="160"/>
      <c r="AL315" s="160"/>
      <c r="AM315" s="160"/>
      <c r="AN315" s="160"/>
      <c r="AO315" s="160"/>
      <c r="AP315" s="160"/>
      <c r="AU315" s="160"/>
      <c r="AV315" s="160"/>
      <c r="AW315" s="160"/>
      <c r="AX315" s="160"/>
      <c r="AZ315" s="13"/>
    </row>
    <row r="316" spans="11:52" customFormat="1" x14ac:dyDescent="0.2">
      <c r="K316" s="627"/>
      <c r="L316" s="627"/>
      <c r="M316" s="627"/>
      <c r="N316" s="627"/>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c r="AK316" s="160"/>
      <c r="AL316" s="160"/>
      <c r="AM316" s="160"/>
      <c r="AN316" s="160"/>
      <c r="AO316" s="160"/>
      <c r="AP316" s="160"/>
      <c r="AU316" s="160"/>
      <c r="AV316" s="160"/>
      <c r="AW316" s="160"/>
      <c r="AX316" s="160"/>
      <c r="AZ316" s="13"/>
    </row>
    <row r="317" spans="11:52" customFormat="1" x14ac:dyDescent="0.2">
      <c r="K317" s="627"/>
      <c r="L317" s="627"/>
      <c r="M317" s="627"/>
      <c r="N317" s="627"/>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c r="AK317" s="160"/>
      <c r="AL317" s="160"/>
      <c r="AM317" s="160"/>
      <c r="AN317" s="160"/>
      <c r="AO317" s="160"/>
      <c r="AP317" s="160"/>
      <c r="AU317" s="160"/>
      <c r="AV317" s="160"/>
      <c r="AW317" s="160"/>
      <c r="AX317" s="160"/>
      <c r="AZ317" s="13"/>
    </row>
    <row r="318" spans="11:52" customFormat="1" x14ac:dyDescent="0.2">
      <c r="K318" s="627"/>
      <c r="L318" s="627"/>
      <c r="M318" s="627"/>
      <c r="N318" s="627"/>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U318" s="160"/>
      <c r="AV318" s="160"/>
      <c r="AW318" s="160"/>
      <c r="AX318" s="160"/>
      <c r="AZ318" s="13"/>
    </row>
    <row r="319" spans="11:52" customFormat="1" x14ac:dyDescent="0.2">
      <c r="K319" s="627"/>
      <c r="L319" s="627"/>
      <c r="M319" s="627"/>
      <c r="N319" s="627"/>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c r="AK319" s="160"/>
      <c r="AL319" s="160"/>
      <c r="AM319" s="160"/>
      <c r="AN319" s="160"/>
      <c r="AO319" s="160"/>
      <c r="AP319" s="160"/>
      <c r="AU319" s="160"/>
      <c r="AV319" s="160"/>
      <c r="AW319" s="160"/>
      <c r="AX319" s="160"/>
      <c r="AZ319" s="13"/>
    </row>
    <row r="320" spans="11:52" customFormat="1" x14ac:dyDescent="0.2">
      <c r="K320" s="627"/>
      <c r="L320" s="627"/>
      <c r="M320" s="627"/>
      <c r="N320" s="627"/>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c r="AK320" s="160"/>
      <c r="AL320" s="160"/>
      <c r="AM320" s="160"/>
      <c r="AN320" s="160"/>
      <c r="AO320" s="160"/>
      <c r="AP320" s="160"/>
      <c r="AU320" s="160"/>
      <c r="AV320" s="160"/>
      <c r="AW320" s="160"/>
      <c r="AX320" s="160"/>
      <c r="AZ320" s="13"/>
    </row>
    <row r="321" spans="11:52" customFormat="1" x14ac:dyDescent="0.2">
      <c r="K321" s="627"/>
      <c r="L321" s="627"/>
      <c r="M321" s="627"/>
      <c r="N321" s="627"/>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c r="AK321" s="160"/>
      <c r="AL321" s="160"/>
      <c r="AM321" s="160"/>
      <c r="AN321" s="160"/>
      <c r="AO321" s="160"/>
      <c r="AP321" s="160"/>
      <c r="AU321" s="160"/>
      <c r="AV321" s="160"/>
      <c r="AW321" s="160"/>
      <c r="AX321" s="160"/>
      <c r="AZ321" s="13"/>
    </row>
    <row r="322" spans="11:52" customFormat="1" x14ac:dyDescent="0.2">
      <c r="K322" s="627"/>
      <c r="L322" s="627"/>
      <c r="M322" s="627"/>
      <c r="N322" s="627"/>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U322" s="160"/>
      <c r="AV322" s="160"/>
      <c r="AW322" s="160"/>
      <c r="AX322" s="160"/>
      <c r="AZ322" s="13"/>
    </row>
    <row r="323" spans="11:52" customFormat="1" x14ac:dyDescent="0.2">
      <c r="K323" s="627"/>
      <c r="L323" s="627"/>
      <c r="M323" s="627"/>
      <c r="N323" s="627"/>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c r="AK323" s="160"/>
      <c r="AL323" s="160"/>
      <c r="AM323" s="160"/>
      <c r="AN323" s="160"/>
      <c r="AO323" s="160"/>
      <c r="AP323" s="160"/>
      <c r="AU323" s="160"/>
      <c r="AV323" s="160"/>
      <c r="AW323" s="160"/>
      <c r="AX323" s="160"/>
      <c r="AZ323" s="13"/>
    </row>
    <row r="324" spans="11:52" customFormat="1" x14ac:dyDescent="0.2">
      <c r="K324" s="627"/>
      <c r="L324" s="627"/>
      <c r="M324" s="627"/>
      <c r="N324" s="627"/>
      <c r="O324" s="160"/>
      <c r="P324" s="160"/>
      <c r="Q324" s="160"/>
      <c r="R324" s="160"/>
      <c r="S324" s="160"/>
      <c r="T324" s="160"/>
      <c r="U324" s="160"/>
      <c r="V324" s="160"/>
      <c r="W324" s="160"/>
      <c r="X324" s="160"/>
      <c r="Y324" s="160"/>
      <c r="Z324" s="160"/>
      <c r="AA324" s="160"/>
      <c r="AB324" s="160"/>
      <c r="AC324" s="160"/>
      <c r="AD324" s="160"/>
      <c r="AE324" s="160"/>
      <c r="AF324" s="160"/>
      <c r="AG324" s="160"/>
      <c r="AH324" s="160"/>
      <c r="AI324" s="160"/>
      <c r="AJ324" s="160"/>
      <c r="AK324" s="160"/>
      <c r="AL324" s="160"/>
      <c r="AM324" s="160"/>
      <c r="AN324" s="160"/>
      <c r="AO324" s="160"/>
      <c r="AP324" s="160"/>
      <c r="AU324" s="160"/>
      <c r="AV324" s="160"/>
      <c r="AW324" s="160"/>
      <c r="AX324" s="160"/>
      <c r="AZ324" s="13"/>
    </row>
    <row r="325" spans="11:52" customFormat="1" x14ac:dyDescent="0.2">
      <c r="K325" s="627"/>
      <c r="L325" s="627"/>
      <c r="M325" s="627"/>
      <c r="N325" s="627"/>
      <c r="O325" s="160"/>
      <c r="P325" s="160"/>
      <c r="Q325" s="160"/>
      <c r="R325" s="160"/>
      <c r="S325" s="160"/>
      <c r="T325" s="160"/>
      <c r="U325" s="160"/>
      <c r="V325" s="160"/>
      <c r="W325" s="160"/>
      <c r="X325" s="160"/>
      <c r="Y325" s="160"/>
      <c r="Z325" s="160"/>
      <c r="AA325" s="160"/>
      <c r="AB325" s="160"/>
      <c r="AC325" s="160"/>
      <c r="AD325" s="160"/>
      <c r="AE325" s="160"/>
      <c r="AF325" s="160"/>
      <c r="AG325" s="160"/>
      <c r="AH325" s="160"/>
      <c r="AI325" s="160"/>
      <c r="AJ325" s="160"/>
      <c r="AK325" s="160"/>
      <c r="AL325" s="160"/>
      <c r="AM325" s="160"/>
      <c r="AN325" s="160"/>
      <c r="AO325" s="160"/>
      <c r="AP325" s="160"/>
      <c r="AU325" s="160"/>
      <c r="AV325" s="160"/>
      <c r="AW325" s="160"/>
      <c r="AX325" s="160"/>
      <c r="AZ325" s="13"/>
    </row>
    <row r="326" spans="11:52" customFormat="1" x14ac:dyDescent="0.2">
      <c r="K326" s="627"/>
      <c r="L326" s="627"/>
      <c r="M326" s="627"/>
      <c r="N326" s="627"/>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c r="AK326" s="160"/>
      <c r="AL326" s="160"/>
      <c r="AM326" s="160"/>
      <c r="AN326" s="160"/>
      <c r="AO326" s="160"/>
      <c r="AP326" s="160"/>
      <c r="AU326" s="160"/>
      <c r="AV326" s="160"/>
      <c r="AW326" s="160"/>
      <c r="AX326" s="160"/>
      <c r="AZ326" s="13"/>
    </row>
    <row r="327" spans="11:52" customFormat="1" x14ac:dyDescent="0.2">
      <c r="K327" s="627"/>
      <c r="L327" s="627"/>
      <c r="M327" s="627"/>
      <c r="N327" s="627"/>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U327" s="160"/>
      <c r="AV327" s="160"/>
      <c r="AW327" s="160"/>
      <c r="AX327" s="160"/>
      <c r="AZ327" s="13"/>
    </row>
    <row r="328" spans="11:52" customFormat="1" x14ac:dyDescent="0.2">
      <c r="K328" s="627"/>
      <c r="L328" s="627"/>
      <c r="M328" s="627"/>
      <c r="N328" s="627"/>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0"/>
      <c r="AN328" s="160"/>
      <c r="AO328" s="160"/>
      <c r="AP328" s="160"/>
      <c r="AU328" s="160"/>
      <c r="AV328" s="160"/>
      <c r="AW328" s="160"/>
      <c r="AX328" s="160"/>
      <c r="AZ328" s="13"/>
    </row>
    <row r="329" spans="11:52" customFormat="1" x14ac:dyDescent="0.2">
      <c r="K329" s="627"/>
      <c r="L329" s="627"/>
      <c r="M329" s="627"/>
      <c r="N329" s="627"/>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c r="AK329" s="160"/>
      <c r="AL329" s="160"/>
      <c r="AM329" s="160"/>
      <c r="AN329" s="160"/>
      <c r="AO329" s="160"/>
      <c r="AP329" s="160"/>
      <c r="AU329" s="160"/>
      <c r="AV329" s="160"/>
      <c r="AW329" s="160"/>
      <c r="AX329" s="160"/>
      <c r="AZ329" s="13"/>
    </row>
    <row r="330" spans="11:52" customFormat="1" x14ac:dyDescent="0.2">
      <c r="K330" s="627"/>
      <c r="L330" s="627"/>
      <c r="M330" s="627"/>
      <c r="N330" s="627"/>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c r="AK330" s="160"/>
      <c r="AL330" s="160"/>
      <c r="AM330" s="160"/>
      <c r="AN330" s="160"/>
      <c r="AO330" s="160"/>
      <c r="AP330" s="160"/>
      <c r="AU330" s="160"/>
      <c r="AV330" s="160"/>
      <c r="AW330" s="160"/>
      <c r="AX330" s="160"/>
      <c r="AZ330" s="13"/>
    </row>
    <row r="331" spans="11:52" customFormat="1" x14ac:dyDescent="0.2">
      <c r="K331" s="627"/>
      <c r="L331" s="627"/>
      <c r="M331" s="627"/>
      <c r="N331" s="627"/>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c r="AK331" s="160"/>
      <c r="AL331" s="160"/>
      <c r="AM331" s="160"/>
      <c r="AN331" s="160"/>
      <c r="AO331" s="160"/>
      <c r="AP331" s="160"/>
      <c r="AU331" s="160"/>
      <c r="AV331" s="160"/>
      <c r="AW331" s="160"/>
      <c r="AX331" s="160"/>
      <c r="AZ331" s="13"/>
    </row>
    <row r="332" spans="11:52" customFormat="1" x14ac:dyDescent="0.2">
      <c r="K332" s="627"/>
      <c r="L332" s="627"/>
      <c r="M332" s="627"/>
      <c r="N332" s="627"/>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c r="AK332" s="160"/>
      <c r="AL332" s="160"/>
      <c r="AM332" s="160"/>
      <c r="AN332" s="160"/>
      <c r="AO332" s="160"/>
      <c r="AP332" s="160"/>
      <c r="AU332" s="160"/>
      <c r="AV332" s="160"/>
      <c r="AW332" s="160"/>
      <c r="AX332" s="160"/>
      <c r="AZ332" s="13"/>
    </row>
    <row r="333" spans="11:52" customFormat="1" x14ac:dyDescent="0.2">
      <c r="K333" s="627"/>
      <c r="L333" s="627"/>
      <c r="M333" s="627"/>
      <c r="N333" s="627"/>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c r="AK333" s="160"/>
      <c r="AL333" s="160"/>
      <c r="AM333" s="160"/>
      <c r="AN333" s="160"/>
      <c r="AO333" s="160"/>
      <c r="AP333" s="160"/>
      <c r="AU333" s="160"/>
      <c r="AV333" s="160"/>
      <c r="AW333" s="160"/>
      <c r="AX333" s="160"/>
      <c r="AZ333" s="13"/>
    </row>
    <row r="334" spans="11:52" customFormat="1" x14ac:dyDescent="0.2">
      <c r="K334" s="627"/>
      <c r="L334" s="627"/>
      <c r="M334" s="627"/>
      <c r="N334" s="627"/>
      <c r="O334" s="160"/>
      <c r="P334" s="160"/>
      <c r="Q334" s="160"/>
      <c r="R334" s="160"/>
      <c r="S334" s="160"/>
      <c r="T334" s="160"/>
      <c r="U334" s="160"/>
      <c r="V334" s="160"/>
      <c r="W334" s="160"/>
      <c r="X334" s="160"/>
      <c r="Y334" s="160"/>
      <c r="Z334" s="160"/>
      <c r="AA334" s="160"/>
      <c r="AB334" s="160"/>
      <c r="AC334" s="160"/>
      <c r="AD334" s="160"/>
      <c r="AE334" s="160"/>
      <c r="AF334" s="160"/>
      <c r="AG334" s="160"/>
      <c r="AH334" s="160"/>
      <c r="AI334" s="160"/>
      <c r="AJ334" s="160"/>
      <c r="AK334" s="160"/>
      <c r="AL334" s="160"/>
      <c r="AM334" s="160"/>
      <c r="AN334" s="160"/>
      <c r="AO334" s="160"/>
      <c r="AP334" s="160"/>
      <c r="AU334" s="160"/>
      <c r="AV334" s="160"/>
      <c r="AW334" s="160"/>
      <c r="AX334" s="160"/>
      <c r="AZ334" s="13"/>
    </row>
    <row r="335" spans="11:52" customFormat="1" x14ac:dyDescent="0.2">
      <c r="K335" s="627"/>
      <c r="L335" s="627"/>
      <c r="M335" s="627"/>
      <c r="N335" s="627"/>
      <c r="O335" s="160"/>
      <c r="P335" s="160"/>
      <c r="Q335" s="160"/>
      <c r="R335" s="160"/>
      <c r="S335" s="160"/>
      <c r="T335" s="160"/>
      <c r="U335" s="160"/>
      <c r="V335" s="160"/>
      <c r="W335" s="160"/>
      <c r="X335" s="160"/>
      <c r="Y335" s="160"/>
      <c r="Z335" s="160"/>
      <c r="AA335" s="160"/>
      <c r="AB335" s="160"/>
      <c r="AC335" s="160"/>
      <c r="AD335" s="160"/>
      <c r="AE335" s="160"/>
      <c r="AF335" s="160"/>
      <c r="AG335" s="160"/>
      <c r="AH335" s="160"/>
      <c r="AI335" s="160"/>
      <c r="AJ335" s="160"/>
      <c r="AK335" s="160"/>
      <c r="AL335" s="160"/>
      <c r="AM335" s="160"/>
      <c r="AN335" s="160"/>
      <c r="AO335" s="160"/>
      <c r="AP335" s="160"/>
      <c r="AU335" s="160"/>
      <c r="AV335" s="160"/>
      <c r="AW335" s="160"/>
      <c r="AX335" s="160"/>
      <c r="AZ335" s="13"/>
    </row>
    <row r="336" spans="11:52" customFormat="1" x14ac:dyDescent="0.2">
      <c r="K336" s="627"/>
      <c r="L336" s="627"/>
      <c r="M336" s="627"/>
      <c r="N336" s="627"/>
      <c r="O336" s="160"/>
      <c r="P336" s="160"/>
      <c r="Q336" s="160"/>
      <c r="R336" s="160"/>
      <c r="S336" s="160"/>
      <c r="T336" s="160"/>
      <c r="U336" s="160"/>
      <c r="V336" s="160"/>
      <c r="W336" s="160"/>
      <c r="X336" s="160"/>
      <c r="Y336" s="160"/>
      <c r="Z336" s="160"/>
      <c r="AA336" s="160"/>
      <c r="AB336" s="160"/>
      <c r="AC336" s="160"/>
      <c r="AD336" s="160"/>
      <c r="AE336" s="160"/>
      <c r="AF336" s="160"/>
      <c r="AG336" s="160"/>
      <c r="AH336" s="160"/>
      <c r="AI336" s="160"/>
      <c r="AJ336" s="160"/>
      <c r="AK336" s="160"/>
      <c r="AL336" s="160"/>
      <c r="AM336" s="160"/>
      <c r="AN336" s="160"/>
      <c r="AO336" s="160"/>
      <c r="AP336" s="160"/>
      <c r="AU336" s="160"/>
      <c r="AV336" s="160"/>
      <c r="AW336" s="160"/>
      <c r="AX336" s="160"/>
      <c r="AZ336" s="13"/>
    </row>
    <row r="337" spans="11:52" customFormat="1" x14ac:dyDescent="0.2">
      <c r="K337" s="627"/>
      <c r="L337" s="627"/>
      <c r="M337" s="627"/>
      <c r="N337" s="627"/>
      <c r="O337" s="160"/>
      <c r="P337" s="160"/>
      <c r="Q337" s="160"/>
      <c r="R337" s="160"/>
      <c r="S337" s="160"/>
      <c r="T337" s="160"/>
      <c r="U337" s="160"/>
      <c r="V337" s="160"/>
      <c r="W337" s="160"/>
      <c r="X337" s="160"/>
      <c r="Y337" s="160"/>
      <c r="Z337" s="160"/>
      <c r="AA337" s="160"/>
      <c r="AB337" s="160"/>
      <c r="AC337" s="160"/>
      <c r="AD337" s="160"/>
      <c r="AE337" s="160"/>
      <c r="AF337" s="160"/>
      <c r="AG337" s="160"/>
      <c r="AH337" s="160"/>
      <c r="AI337" s="160"/>
      <c r="AJ337" s="160"/>
      <c r="AK337" s="160"/>
      <c r="AL337" s="160"/>
      <c r="AM337" s="160"/>
      <c r="AN337" s="160"/>
      <c r="AO337" s="160"/>
      <c r="AP337" s="160"/>
      <c r="AU337" s="160"/>
      <c r="AV337" s="160"/>
      <c r="AW337" s="160"/>
      <c r="AX337" s="160"/>
      <c r="AZ337" s="13"/>
    </row>
    <row r="338" spans="11:52" customFormat="1" x14ac:dyDescent="0.2">
      <c r="K338" s="627"/>
      <c r="L338" s="627"/>
      <c r="M338" s="627"/>
      <c r="N338" s="627"/>
      <c r="O338" s="160"/>
      <c r="P338" s="160"/>
      <c r="Q338" s="160"/>
      <c r="R338" s="160"/>
      <c r="S338" s="160"/>
      <c r="T338" s="160"/>
      <c r="U338" s="160"/>
      <c r="V338" s="160"/>
      <c r="W338" s="160"/>
      <c r="X338" s="160"/>
      <c r="Y338" s="160"/>
      <c r="Z338" s="160"/>
      <c r="AA338" s="160"/>
      <c r="AB338" s="160"/>
      <c r="AC338" s="160"/>
      <c r="AD338" s="160"/>
      <c r="AE338" s="160"/>
      <c r="AF338" s="160"/>
      <c r="AG338" s="160"/>
      <c r="AH338" s="160"/>
      <c r="AI338" s="160"/>
      <c r="AJ338" s="160"/>
      <c r="AK338" s="160"/>
      <c r="AL338" s="160"/>
      <c r="AM338" s="160"/>
      <c r="AN338" s="160"/>
      <c r="AO338" s="160"/>
      <c r="AP338" s="160"/>
      <c r="AU338" s="160"/>
      <c r="AV338" s="160"/>
      <c r="AW338" s="160"/>
      <c r="AX338" s="160"/>
      <c r="AZ338" s="13"/>
    </row>
    <row r="339" spans="11:52" customFormat="1" x14ac:dyDescent="0.2">
      <c r="K339" s="627"/>
      <c r="L339" s="627"/>
      <c r="M339" s="627"/>
      <c r="N339" s="627"/>
      <c r="O339" s="160"/>
      <c r="P339" s="160"/>
      <c r="Q339" s="160"/>
      <c r="R339" s="160"/>
      <c r="S339" s="160"/>
      <c r="T339" s="160"/>
      <c r="U339" s="160"/>
      <c r="V339" s="160"/>
      <c r="W339" s="160"/>
      <c r="X339" s="160"/>
      <c r="Y339" s="160"/>
      <c r="Z339" s="160"/>
      <c r="AA339" s="160"/>
      <c r="AB339" s="160"/>
      <c r="AC339" s="160"/>
      <c r="AD339" s="160"/>
      <c r="AE339" s="160"/>
      <c r="AF339" s="160"/>
      <c r="AG339" s="160"/>
      <c r="AH339" s="160"/>
      <c r="AI339" s="160"/>
      <c r="AJ339" s="160"/>
      <c r="AK339" s="160"/>
      <c r="AL339" s="160"/>
      <c r="AM339" s="160"/>
      <c r="AN339" s="160"/>
      <c r="AO339" s="160"/>
      <c r="AP339" s="160"/>
      <c r="AU339" s="160"/>
      <c r="AV339" s="160"/>
      <c r="AW339" s="160"/>
      <c r="AX339" s="160"/>
      <c r="AZ339" s="13"/>
    </row>
    <row r="340" spans="11:52" customFormat="1" x14ac:dyDescent="0.2">
      <c r="K340" s="627"/>
      <c r="L340" s="627"/>
      <c r="M340" s="627"/>
      <c r="N340" s="627"/>
      <c r="O340" s="160"/>
      <c r="P340" s="160"/>
      <c r="Q340" s="160"/>
      <c r="R340" s="160"/>
      <c r="S340" s="160"/>
      <c r="T340" s="160"/>
      <c r="U340" s="160"/>
      <c r="V340" s="160"/>
      <c r="W340" s="160"/>
      <c r="X340" s="160"/>
      <c r="Y340" s="160"/>
      <c r="Z340" s="160"/>
      <c r="AA340" s="160"/>
      <c r="AB340" s="160"/>
      <c r="AC340" s="160"/>
      <c r="AD340" s="160"/>
      <c r="AE340" s="160"/>
      <c r="AF340" s="160"/>
      <c r="AG340" s="160"/>
      <c r="AH340" s="160"/>
      <c r="AI340" s="160"/>
      <c r="AJ340" s="160"/>
      <c r="AK340" s="160"/>
      <c r="AL340" s="160"/>
      <c r="AM340" s="160"/>
      <c r="AN340" s="160"/>
      <c r="AO340" s="160"/>
      <c r="AP340" s="160"/>
      <c r="AU340" s="160"/>
      <c r="AV340" s="160"/>
      <c r="AW340" s="160"/>
      <c r="AX340" s="160"/>
      <c r="AZ340" s="13"/>
    </row>
    <row r="341" spans="11:52" customFormat="1" x14ac:dyDescent="0.2">
      <c r="K341" s="627"/>
      <c r="L341" s="627"/>
      <c r="M341" s="627"/>
      <c r="N341" s="627"/>
      <c r="O341" s="160"/>
      <c r="P341" s="160"/>
      <c r="Q341" s="160"/>
      <c r="R341" s="160"/>
      <c r="S341" s="160"/>
      <c r="T341" s="160"/>
      <c r="U341" s="160"/>
      <c r="V341" s="160"/>
      <c r="W341" s="160"/>
      <c r="X341" s="160"/>
      <c r="Y341" s="160"/>
      <c r="Z341" s="160"/>
      <c r="AA341" s="160"/>
      <c r="AB341" s="160"/>
      <c r="AC341" s="160"/>
      <c r="AD341" s="160"/>
      <c r="AE341" s="160"/>
      <c r="AF341" s="160"/>
      <c r="AG341" s="160"/>
      <c r="AH341" s="160"/>
      <c r="AI341" s="160"/>
      <c r="AJ341" s="160"/>
      <c r="AK341" s="160"/>
      <c r="AL341" s="160"/>
      <c r="AM341" s="160"/>
      <c r="AN341" s="160"/>
      <c r="AO341" s="160"/>
      <c r="AP341" s="160"/>
      <c r="AU341" s="160"/>
      <c r="AV341" s="160"/>
      <c r="AW341" s="160"/>
      <c r="AX341" s="160"/>
      <c r="AZ341" s="13"/>
    </row>
    <row r="342" spans="11:52" customFormat="1" x14ac:dyDescent="0.2">
      <c r="K342" s="627"/>
      <c r="L342" s="627"/>
      <c r="M342" s="627"/>
      <c r="N342" s="627"/>
      <c r="O342" s="160"/>
      <c r="P342" s="160"/>
      <c r="Q342" s="160"/>
      <c r="R342" s="160"/>
      <c r="S342" s="160"/>
      <c r="T342" s="160"/>
      <c r="U342" s="160"/>
      <c r="V342" s="160"/>
      <c r="W342" s="160"/>
      <c r="X342" s="160"/>
      <c r="Y342" s="160"/>
      <c r="Z342" s="160"/>
      <c r="AA342" s="160"/>
      <c r="AB342" s="160"/>
      <c r="AC342" s="160"/>
      <c r="AD342" s="160"/>
      <c r="AE342" s="160"/>
      <c r="AF342" s="160"/>
      <c r="AG342" s="160"/>
      <c r="AH342" s="160"/>
      <c r="AI342" s="160"/>
      <c r="AJ342" s="160"/>
      <c r="AK342" s="160"/>
      <c r="AL342" s="160"/>
      <c r="AM342" s="160"/>
      <c r="AN342" s="160"/>
      <c r="AO342" s="160"/>
      <c r="AP342" s="160"/>
      <c r="AU342" s="160"/>
      <c r="AV342" s="160"/>
      <c r="AW342" s="160"/>
      <c r="AX342" s="160"/>
      <c r="AZ342" s="13"/>
    </row>
    <row r="343" spans="11:52" customFormat="1" x14ac:dyDescent="0.2">
      <c r="K343" s="627"/>
      <c r="L343" s="627"/>
      <c r="M343" s="627"/>
      <c r="N343" s="627"/>
      <c r="O343" s="160"/>
      <c r="P343" s="160"/>
      <c r="Q343" s="160"/>
      <c r="R343" s="160"/>
      <c r="S343" s="160"/>
      <c r="T343" s="160"/>
      <c r="U343" s="160"/>
      <c r="V343" s="160"/>
      <c r="W343" s="160"/>
      <c r="X343" s="160"/>
      <c r="Y343" s="160"/>
      <c r="Z343" s="160"/>
      <c r="AA343" s="160"/>
      <c r="AB343" s="160"/>
      <c r="AC343" s="160"/>
      <c r="AD343" s="160"/>
      <c r="AE343" s="160"/>
      <c r="AF343" s="160"/>
      <c r="AG343" s="160"/>
      <c r="AH343" s="160"/>
      <c r="AI343" s="160"/>
      <c r="AJ343" s="160"/>
      <c r="AK343" s="160"/>
      <c r="AL343" s="160"/>
      <c r="AM343" s="160"/>
      <c r="AN343" s="160"/>
      <c r="AO343" s="160"/>
      <c r="AP343" s="160"/>
      <c r="AU343" s="160"/>
      <c r="AV343" s="160"/>
      <c r="AW343" s="160"/>
      <c r="AX343" s="160"/>
      <c r="AZ343" s="13"/>
    </row>
    <row r="344" spans="11:52" customFormat="1" x14ac:dyDescent="0.2">
      <c r="K344" s="627"/>
      <c r="L344" s="627"/>
      <c r="M344" s="627"/>
      <c r="N344" s="627"/>
      <c r="O344" s="160"/>
      <c r="P344" s="160"/>
      <c r="Q344" s="160"/>
      <c r="R344" s="160"/>
      <c r="S344" s="160"/>
      <c r="T344" s="160"/>
      <c r="U344" s="160"/>
      <c r="V344" s="160"/>
      <c r="W344" s="160"/>
      <c r="X344" s="160"/>
      <c r="Y344" s="160"/>
      <c r="Z344" s="160"/>
      <c r="AA344" s="160"/>
      <c r="AB344" s="160"/>
      <c r="AC344" s="160"/>
      <c r="AD344" s="160"/>
      <c r="AE344" s="160"/>
      <c r="AF344" s="160"/>
      <c r="AG344" s="160"/>
      <c r="AH344" s="160"/>
      <c r="AI344" s="160"/>
      <c r="AJ344" s="160"/>
      <c r="AK344" s="160"/>
      <c r="AL344" s="160"/>
      <c r="AM344" s="160"/>
      <c r="AN344" s="160"/>
      <c r="AO344" s="160"/>
      <c r="AP344" s="160"/>
      <c r="AU344" s="160"/>
      <c r="AV344" s="160"/>
      <c r="AW344" s="160"/>
      <c r="AX344" s="160"/>
      <c r="AZ344" s="13"/>
    </row>
    <row r="345" spans="11:52" customFormat="1" x14ac:dyDescent="0.2">
      <c r="K345" s="627"/>
      <c r="L345" s="627"/>
      <c r="M345" s="627"/>
      <c r="N345" s="627"/>
      <c r="O345" s="160"/>
      <c r="P345" s="160"/>
      <c r="Q345" s="160"/>
      <c r="R345" s="160"/>
      <c r="S345" s="160"/>
      <c r="T345" s="160"/>
      <c r="U345" s="160"/>
      <c r="V345" s="160"/>
      <c r="W345" s="160"/>
      <c r="X345" s="160"/>
      <c r="Y345" s="160"/>
      <c r="Z345" s="160"/>
      <c r="AA345" s="160"/>
      <c r="AB345" s="160"/>
      <c r="AC345" s="160"/>
      <c r="AD345" s="160"/>
      <c r="AE345" s="160"/>
      <c r="AF345" s="160"/>
      <c r="AG345" s="160"/>
      <c r="AH345" s="160"/>
      <c r="AI345" s="160"/>
      <c r="AJ345" s="160"/>
      <c r="AK345" s="160"/>
      <c r="AL345" s="160"/>
      <c r="AM345" s="160"/>
      <c r="AN345" s="160"/>
      <c r="AO345" s="160"/>
      <c r="AP345" s="160"/>
      <c r="AU345" s="160"/>
      <c r="AV345" s="160"/>
      <c r="AW345" s="160"/>
      <c r="AX345" s="160"/>
      <c r="AZ345" s="13"/>
    </row>
    <row r="346" spans="11:52" customFormat="1" x14ac:dyDescent="0.2">
      <c r="K346" s="627"/>
      <c r="L346" s="627"/>
      <c r="M346" s="627"/>
      <c r="N346" s="627"/>
      <c r="O346" s="160"/>
      <c r="P346" s="160"/>
      <c r="Q346" s="160"/>
      <c r="R346" s="160"/>
      <c r="S346" s="160"/>
      <c r="T346" s="160"/>
      <c r="U346" s="160"/>
      <c r="V346" s="160"/>
      <c r="W346" s="160"/>
      <c r="X346" s="160"/>
      <c r="Y346" s="160"/>
      <c r="Z346" s="160"/>
      <c r="AA346" s="160"/>
      <c r="AB346" s="160"/>
      <c r="AC346" s="160"/>
      <c r="AD346" s="160"/>
      <c r="AE346" s="160"/>
      <c r="AF346" s="160"/>
      <c r="AG346" s="160"/>
      <c r="AH346" s="160"/>
      <c r="AI346" s="160"/>
      <c r="AJ346" s="160"/>
      <c r="AK346" s="160"/>
      <c r="AL346" s="160"/>
      <c r="AM346" s="160"/>
      <c r="AN346" s="160"/>
      <c r="AO346" s="160"/>
      <c r="AP346" s="160"/>
      <c r="AU346" s="160"/>
      <c r="AV346" s="160"/>
      <c r="AW346" s="160"/>
      <c r="AX346" s="160"/>
      <c r="AZ346" s="13"/>
    </row>
    <row r="347" spans="11:52" customFormat="1" x14ac:dyDescent="0.2">
      <c r="K347" s="627"/>
      <c r="L347" s="627"/>
      <c r="M347" s="627"/>
      <c r="N347" s="627"/>
      <c r="O347" s="160"/>
      <c r="P347" s="160"/>
      <c r="Q347" s="160"/>
      <c r="R347" s="160"/>
      <c r="S347" s="160"/>
      <c r="T347" s="160"/>
      <c r="U347" s="160"/>
      <c r="V347" s="160"/>
      <c r="W347" s="160"/>
      <c r="X347" s="160"/>
      <c r="Y347" s="160"/>
      <c r="Z347" s="160"/>
      <c r="AA347" s="160"/>
      <c r="AB347" s="160"/>
      <c r="AC347" s="160"/>
      <c r="AD347" s="160"/>
      <c r="AE347" s="160"/>
      <c r="AF347" s="160"/>
      <c r="AG347" s="160"/>
      <c r="AH347" s="160"/>
      <c r="AI347" s="160"/>
      <c r="AJ347" s="160"/>
      <c r="AK347" s="160"/>
      <c r="AL347" s="160"/>
      <c r="AM347" s="160"/>
      <c r="AN347" s="160"/>
      <c r="AO347" s="160"/>
      <c r="AP347" s="160"/>
      <c r="AU347" s="160"/>
      <c r="AV347" s="160"/>
      <c r="AW347" s="160"/>
      <c r="AX347" s="160"/>
      <c r="AZ347" s="13"/>
    </row>
    <row r="348" spans="11:52" customFormat="1" x14ac:dyDescent="0.2">
      <c r="K348" s="627"/>
      <c r="L348" s="627"/>
      <c r="M348" s="627"/>
      <c r="N348" s="627"/>
      <c r="O348" s="160"/>
      <c r="P348" s="160"/>
      <c r="Q348" s="160"/>
      <c r="R348" s="160"/>
      <c r="S348" s="160"/>
      <c r="T348" s="160"/>
      <c r="U348" s="160"/>
      <c r="V348" s="160"/>
      <c r="W348" s="160"/>
      <c r="X348" s="160"/>
      <c r="Y348" s="160"/>
      <c r="Z348" s="160"/>
      <c r="AA348" s="160"/>
      <c r="AB348" s="160"/>
      <c r="AC348" s="160"/>
      <c r="AD348" s="160"/>
      <c r="AE348" s="160"/>
      <c r="AF348" s="160"/>
      <c r="AG348" s="160"/>
      <c r="AH348" s="160"/>
      <c r="AI348" s="160"/>
      <c r="AJ348" s="160"/>
      <c r="AK348" s="160"/>
      <c r="AL348" s="160"/>
      <c r="AM348" s="160"/>
      <c r="AN348" s="160"/>
      <c r="AO348" s="160"/>
      <c r="AP348" s="160"/>
      <c r="AU348" s="160"/>
      <c r="AV348" s="160"/>
      <c r="AW348" s="160"/>
      <c r="AX348" s="160"/>
      <c r="AZ348" s="13"/>
    </row>
    <row r="349" spans="11:52" customFormat="1" x14ac:dyDescent="0.2">
      <c r="K349" s="627"/>
      <c r="L349" s="627"/>
      <c r="M349" s="627"/>
      <c r="N349" s="627"/>
      <c r="O349" s="160"/>
      <c r="P349" s="160"/>
      <c r="Q349" s="160"/>
      <c r="R349" s="160"/>
      <c r="S349" s="160"/>
      <c r="T349" s="160"/>
      <c r="U349" s="160"/>
      <c r="V349" s="160"/>
      <c r="W349" s="160"/>
      <c r="X349" s="160"/>
      <c r="Y349" s="160"/>
      <c r="Z349" s="160"/>
      <c r="AA349" s="160"/>
      <c r="AB349" s="160"/>
      <c r="AC349" s="160"/>
      <c r="AD349" s="160"/>
      <c r="AE349" s="160"/>
      <c r="AF349" s="160"/>
      <c r="AG349" s="160"/>
      <c r="AH349" s="160"/>
      <c r="AI349" s="160"/>
      <c r="AJ349" s="160"/>
      <c r="AK349" s="160"/>
      <c r="AL349" s="160"/>
      <c r="AM349" s="160"/>
      <c r="AN349" s="160"/>
      <c r="AO349" s="160"/>
      <c r="AP349" s="160"/>
      <c r="AU349" s="160"/>
      <c r="AV349" s="160"/>
      <c r="AW349" s="160"/>
      <c r="AX349" s="160"/>
      <c r="AZ349" s="13"/>
    </row>
    <row r="350" spans="11:52" customFormat="1" x14ac:dyDescent="0.2">
      <c r="K350" s="627"/>
      <c r="L350" s="627"/>
      <c r="M350" s="627"/>
      <c r="N350" s="627"/>
      <c r="O350" s="160"/>
      <c r="P350" s="160"/>
      <c r="Q350" s="160"/>
      <c r="R350" s="160"/>
      <c r="S350" s="160"/>
      <c r="T350" s="160"/>
      <c r="U350" s="160"/>
      <c r="V350" s="160"/>
      <c r="W350" s="160"/>
      <c r="X350" s="160"/>
      <c r="Y350" s="160"/>
      <c r="Z350" s="160"/>
      <c r="AA350" s="160"/>
      <c r="AB350" s="160"/>
      <c r="AC350" s="160"/>
      <c r="AD350" s="160"/>
      <c r="AE350" s="160"/>
      <c r="AF350" s="160"/>
      <c r="AG350" s="160"/>
      <c r="AH350" s="160"/>
      <c r="AI350" s="160"/>
      <c r="AJ350" s="160"/>
      <c r="AK350" s="160"/>
      <c r="AL350" s="160"/>
      <c r="AM350" s="160"/>
      <c r="AN350" s="160"/>
      <c r="AO350" s="160"/>
      <c r="AP350" s="160"/>
      <c r="AU350" s="160"/>
      <c r="AV350" s="160"/>
      <c r="AW350" s="160"/>
      <c r="AX350" s="160"/>
      <c r="AZ350" s="13"/>
    </row>
    <row r="351" spans="11:52" customFormat="1" x14ac:dyDescent="0.2">
      <c r="K351" s="627"/>
      <c r="L351" s="627"/>
      <c r="M351" s="627"/>
      <c r="N351" s="627"/>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c r="AK351" s="160"/>
      <c r="AL351" s="160"/>
      <c r="AM351" s="160"/>
      <c r="AN351" s="160"/>
      <c r="AO351" s="160"/>
      <c r="AP351" s="160"/>
      <c r="AU351" s="160"/>
      <c r="AV351" s="160"/>
      <c r="AW351" s="160"/>
      <c r="AX351" s="160"/>
      <c r="AZ351" s="13"/>
    </row>
    <row r="352" spans="11:52" customFormat="1" x14ac:dyDescent="0.2">
      <c r="K352" s="627"/>
      <c r="L352" s="627"/>
      <c r="M352" s="627"/>
      <c r="N352" s="627"/>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c r="AK352" s="160"/>
      <c r="AL352" s="160"/>
      <c r="AM352" s="160"/>
      <c r="AN352" s="160"/>
      <c r="AO352" s="160"/>
      <c r="AP352" s="160"/>
      <c r="AU352" s="160"/>
      <c r="AV352" s="160"/>
      <c r="AW352" s="160"/>
      <c r="AX352" s="160"/>
      <c r="AZ352" s="13"/>
    </row>
    <row r="353" spans="11:52" customFormat="1" x14ac:dyDescent="0.2">
      <c r="K353" s="627"/>
      <c r="L353" s="627"/>
      <c r="M353" s="627"/>
      <c r="N353" s="627"/>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c r="AK353" s="160"/>
      <c r="AL353" s="160"/>
      <c r="AM353" s="160"/>
      <c r="AN353" s="160"/>
      <c r="AO353" s="160"/>
      <c r="AP353" s="160"/>
      <c r="AU353" s="160"/>
      <c r="AV353" s="160"/>
      <c r="AW353" s="160"/>
      <c r="AX353" s="160"/>
      <c r="AZ353" s="13"/>
    </row>
    <row r="354" spans="11:52" customFormat="1" x14ac:dyDescent="0.2">
      <c r="K354" s="627"/>
      <c r="L354" s="627"/>
      <c r="M354" s="627"/>
      <c r="N354" s="627"/>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c r="AK354" s="160"/>
      <c r="AL354" s="160"/>
      <c r="AM354" s="160"/>
      <c r="AN354" s="160"/>
      <c r="AO354" s="160"/>
      <c r="AP354" s="160"/>
      <c r="AU354" s="160"/>
      <c r="AV354" s="160"/>
      <c r="AW354" s="160"/>
      <c r="AX354" s="160"/>
      <c r="AZ354" s="13"/>
    </row>
    <row r="355" spans="11:52" customFormat="1" x14ac:dyDescent="0.2">
      <c r="K355" s="627"/>
      <c r="L355" s="627"/>
      <c r="M355" s="627"/>
      <c r="N355" s="627"/>
      <c r="O355" s="160"/>
      <c r="P355" s="160"/>
      <c r="Q355" s="160"/>
      <c r="R355" s="160"/>
      <c r="S355" s="160"/>
      <c r="T355" s="160"/>
      <c r="U355" s="160"/>
      <c r="V355" s="160"/>
      <c r="W355" s="160"/>
      <c r="X355" s="160"/>
      <c r="Y355" s="160"/>
      <c r="Z355" s="160"/>
      <c r="AA355" s="160"/>
      <c r="AB355" s="160"/>
      <c r="AC355" s="160"/>
      <c r="AD355" s="160"/>
      <c r="AE355" s="160"/>
      <c r="AF355" s="160"/>
      <c r="AG355" s="160"/>
      <c r="AH355" s="160"/>
      <c r="AI355" s="160"/>
      <c r="AJ355" s="160"/>
      <c r="AK355" s="160"/>
      <c r="AL355" s="160"/>
      <c r="AM355" s="160"/>
      <c r="AN355" s="160"/>
      <c r="AO355" s="160"/>
      <c r="AP355" s="160"/>
      <c r="AU355" s="160"/>
      <c r="AV355" s="160"/>
      <c r="AW355" s="160"/>
      <c r="AX355" s="160"/>
      <c r="AZ355" s="13"/>
    </row>
    <row r="356" spans="11:52" customFormat="1" x14ac:dyDescent="0.2">
      <c r="K356" s="627"/>
      <c r="L356" s="627"/>
      <c r="M356" s="627"/>
      <c r="N356" s="627"/>
      <c r="O356" s="160"/>
      <c r="P356" s="160"/>
      <c r="Q356" s="160"/>
      <c r="R356" s="160"/>
      <c r="S356" s="160"/>
      <c r="T356" s="160"/>
      <c r="U356" s="160"/>
      <c r="V356" s="160"/>
      <c r="W356" s="160"/>
      <c r="X356" s="160"/>
      <c r="Y356" s="160"/>
      <c r="Z356" s="160"/>
      <c r="AA356" s="160"/>
      <c r="AB356" s="160"/>
      <c r="AC356" s="160"/>
      <c r="AD356" s="160"/>
      <c r="AE356" s="160"/>
      <c r="AF356" s="160"/>
      <c r="AG356" s="160"/>
      <c r="AH356" s="160"/>
      <c r="AI356" s="160"/>
      <c r="AJ356" s="160"/>
      <c r="AK356" s="160"/>
      <c r="AL356" s="160"/>
      <c r="AM356" s="160"/>
      <c r="AN356" s="160"/>
      <c r="AO356" s="160"/>
      <c r="AP356" s="160"/>
      <c r="AU356" s="160"/>
      <c r="AV356" s="160"/>
      <c r="AW356" s="160"/>
      <c r="AX356" s="160"/>
      <c r="AZ356" s="13"/>
    </row>
    <row r="357" spans="11:52" customFormat="1" x14ac:dyDescent="0.2">
      <c r="K357" s="627"/>
      <c r="L357" s="627"/>
      <c r="M357" s="627"/>
      <c r="N357" s="627"/>
      <c r="O357" s="160"/>
      <c r="P357" s="160"/>
      <c r="Q357" s="160"/>
      <c r="R357" s="160"/>
      <c r="S357" s="160"/>
      <c r="T357" s="160"/>
      <c r="U357" s="160"/>
      <c r="V357" s="160"/>
      <c r="W357" s="160"/>
      <c r="X357" s="160"/>
      <c r="Y357" s="160"/>
      <c r="Z357" s="160"/>
      <c r="AA357" s="160"/>
      <c r="AB357" s="160"/>
      <c r="AC357" s="160"/>
      <c r="AD357" s="160"/>
      <c r="AE357" s="160"/>
      <c r="AF357" s="160"/>
      <c r="AG357" s="160"/>
      <c r="AH357" s="160"/>
      <c r="AI357" s="160"/>
      <c r="AJ357" s="160"/>
      <c r="AK357" s="160"/>
      <c r="AL357" s="160"/>
      <c r="AM357" s="160"/>
      <c r="AN357" s="160"/>
      <c r="AO357" s="160"/>
      <c r="AP357" s="160"/>
      <c r="AU357" s="160"/>
      <c r="AV357" s="160"/>
      <c r="AW357" s="160"/>
      <c r="AX357" s="160"/>
      <c r="AZ357" s="13"/>
    </row>
    <row r="358" spans="11:52" customFormat="1" x14ac:dyDescent="0.2">
      <c r="K358" s="627"/>
      <c r="L358" s="627"/>
      <c r="M358" s="627"/>
      <c r="N358" s="627"/>
      <c r="O358" s="160"/>
      <c r="P358" s="160"/>
      <c r="Q358" s="160"/>
      <c r="R358" s="160"/>
      <c r="S358" s="160"/>
      <c r="T358" s="160"/>
      <c r="U358" s="160"/>
      <c r="V358" s="160"/>
      <c r="W358" s="160"/>
      <c r="X358" s="160"/>
      <c r="Y358" s="160"/>
      <c r="Z358" s="160"/>
      <c r="AA358" s="160"/>
      <c r="AB358" s="160"/>
      <c r="AC358" s="160"/>
      <c r="AD358" s="160"/>
      <c r="AE358" s="160"/>
      <c r="AF358" s="160"/>
      <c r="AG358" s="160"/>
      <c r="AH358" s="160"/>
      <c r="AI358" s="160"/>
      <c r="AJ358" s="160"/>
      <c r="AK358" s="160"/>
      <c r="AL358" s="160"/>
      <c r="AM358" s="160"/>
      <c r="AN358" s="160"/>
      <c r="AO358" s="160"/>
      <c r="AP358" s="160"/>
      <c r="AU358" s="160"/>
      <c r="AV358" s="160"/>
      <c r="AW358" s="160"/>
      <c r="AX358" s="160"/>
      <c r="AZ358" s="13"/>
    </row>
    <row r="359" spans="11:52" customFormat="1" x14ac:dyDescent="0.2">
      <c r="K359" s="627"/>
      <c r="L359" s="627"/>
      <c r="M359" s="627"/>
      <c r="N359" s="627"/>
      <c r="O359" s="160"/>
      <c r="P359" s="160"/>
      <c r="Q359" s="160"/>
      <c r="R359" s="160"/>
      <c r="S359" s="160"/>
      <c r="T359" s="160"/>
      <c r="U359" s="160"/>
      <c r="V359" s="160"/>
      <c r="W359" s="160"/>
      <c r="X359" s="160"/>
      <c r="Y359" s="160"/>
      <c r="Z359" s="160"/>
      <c r="AA359" s="160"/>
      <c r="AB359" s="160"/>
      <c r="AC359" s="160"/>
      <c r="AD359" s="160"/>
      <c r="AE359" s="160"/>
      <c r="AF359" s="160"/>
      <c r="AG359" s="160"/>
      <c r="AH359" s="160"/>
      <c r="AI359" s="160"/>
      <c r="AJ359" s="160"/>
      <c r="AK359" s="160"/>
      <c r="AL359" s="160"/>
      <c r="AM359" s="160"/>
      <c r="AN359" s="160"/>
      <c r="AO359" s="160"/>
      <c r="AP359" s="160"/>
      <c r="AU359" s="160"/>
      <c r="AV359" s="160"/>
      <c r="AW359" s="160"/>
      <c r="AX359" s="160"/>
      <c r="AZ359" s="13"/>
    </row>
    <row r="360" spans="11:52" customFormat="1" x14ac:dyDescent="0.2">
      <c r="K360" s="627"/>
      <c r="L360" s="627"/>
      <c r="M360" s="627"/>
      <c r="N360" s="627"/>
      <c r="O360" s="160"/>
      <c r="P360" s="160"/>
      <c r="Q360" s="160"/>
      <c r="R360" s="160"/>
      <c r="S360" s="160"/>
      <c r="T360" s="160"/>
      <c r="U360" s="160"/>
      <c r="V360" s="160"/>
      <c r="W360" s="160"/>
      <c r="X360" s="160"/>
      <c r="Y360" s="160"/>
      <c r="Z360" s="160"/>
      <c r="AA360" s="160"/>
      <c r="AB360" s="160"/>
      <c r="AC360" s="160"/>
      <c r="AD360" s="160"/>
      <c r="AE360" s="160"/>
      <c r="AF360" s="160"/>
      <c r="AG360" s="160"/>
      <c r="AH360" s="160"/>
      <c r="AI360" s="160"/>
      <c r="AJ360" s="160"/>
      <c r="AK360" s="160"/>
      <c r="AL360" s="160"/>
      <c r="AM360" s="160"/>
      <c r="AN360" s="160"/>
      <c r="AO360" s="160"/>
      <c r="AP360" s="160"/>
      <c r="AU360" s="160"/>
      <c r="AV360" s="160"/>
      <c r="AW360" s="160"/>
      <c r="AX360" s="160"/>
      <c r="AZ360" s="13"/>
    </row>
    <row r="361" spans="11:52" customFormat="1" x14ac:dyDescent="0.2">
      <c r="K361" s="627"/>
      <c r="L361" s="627"/>
      <c r="M361" s="627"/>
      <c r="N361" s="627"/>
      <c r="O361" s="160"/>
      <c r="P361" s="160"/>
      <c r="Q361" s="160"/>
      <c r="R361" s="160"/>
      <c r="S361" s="160"/>
      <c r="T361" s="160"/>
      <c r="U361" s="160"/>
      <c r="V361" s="160"/>
      <c r="W361" s="160"/>
      <c r="X361" s="160"/>
      <c r="Y361" s="160"/>
      <c r="Z361" s="160"/>
      <c r="AA361" s="160"/>
      <c r="AB361" s="160"/>
      <c r="AC361" s="160"/>
      <c r="AD361" s="160"/>
      <c r="AE361" s="160"/>
      <c r="AF361" s="160"/>
      <c r="AG361" s="160"/>
      <c r="AH361" s="160"/>
      <c r="AI361" s="160"/>
      <c r="AJ361" s="160"/>
      <c r="AK361" s="160"/>
      <c r="AL361" s="160"/>
      <c r="AM361" s="160"/>
      <c r="AN361" s="160"/>
      <c r="AO361" s="160"/>
      <c r="AP361" s="160"/>
      <c r="AU361" s="160"/>
      <c r="AV361" s="160"/>
      <c r="AW361" s="160"/>
      <c r="AX361" s="160"/>
      <c r="AZ361" s="13"/>
    </row>
    <row r="362" spans="11:52" customFormat="1" x14ac:dyDescent="0.2">
      <c r="K362" s="627"/>
      <c r="L362" s="627"/>
      <c r="M362" s="627"/>
      <c r="N362" s="627"/>
      <c r="O362" s="160"/>
      <c r="P362" s="160"/>
      <c r="Q362" s="160"/>
      <c r="R362" s="160"/>
      <c r="S362" s="160"/>
      <c r="T362" s="160"/>
      <c r="U362" s="160"/>
      <c r="V362" s="160"/>
      <c r="W362" s="160"/>
      <c r="X362" s="160"/>
      <c r="Y362" s="160"/>
      <c r="Z362" s="160"/>
      <c r="AA362" s="160"/>
      <c r="AB362" s="160"/>
      <c r="AC362" s="160"/>
      <c r="AD362" s="160"/>
      <c r="AE362" s="160"/>
      <c r="AF362" s="160"/>
      <c r="AG362" s="160"/>
      <c r="AH362" s="160"/>
      <c r="AI362" s="160"/>
      <c r="AJ362" s="160"/>
      <c r="AK362" s="160"/>
      <c r="AL362" s="160"/>
      <c r="AM362" s="160"/>
      <c r="AN362" s="160"/>
      <c r="AO362" s="160"/>
      <c r="AP362" s="160"/>
      <c r="AU362" s="160"/>
      <c r="AV362" s="160"/>
      <c r="AW362" s="160"/>
      <c r="AX362" s="160"/>
      <c r="AZ362" s="13"/>
    </row>
    <row r="363" spans="11:52" customFormat="1" x14ac:dyDescent="0.2">
      <c r="K363" s="627"/>
      <c r="L363" s="627"/>
      <c r="M363" s="627"/>
      <c r="N363" s="627"/>
      <c r="O363" s="160"/>
      <c r="P363" s="160"/>
      <c r="Q363" s="160"/>
      <c r="R363" s="160"/>
      <c r="S363" s="160"/>
      <c r="T363" s="160"/>
      <c r="U363" s="160"/>
      <c r="V363" s="160"/>
      <c r="W363" s="160"/>
      <c r="X363" s="160"/>
      <c r="Y363" s="160"/>
      <c r="Z363" s="160"/>
      <c r="AA363" s="160"/>
      <c r="AB363" s="160"/>
      <c r="AC363" s="160"/>
      <c r="AD363" s="160"/>
      <c r="AE363" s="160"/>
      <c r="AF363" s="160"/>
      <c r="AG363" s="160"/>
      <c r="AH363" s="160"/>
      <c r="AI363" s="160"/>
      <c r="AJ363" s="160"/>
      <c r="AK363" s="160"/>
      <c r="AL363" s="160"/>
      <c r="AM363" s="160"/>
      <c r="AN363" s="160"/>
      <c r="AO363" s="160"/>
      <c r="AP363" s="160"/>
      <c r="AU363" s="160"/>
      <c r="AV363" s="160"/>
      <c r="AW363" s="160"/>
      <c r="AX363" s="160"/>
      <c r="AZ363" s="13"/>
    </row>
    <row r="364" spans="11:52" customFormat="1" x14ac:dyDescent="0.2">
      <c r="K364" s="627"/>
      <c r="L364" s="627"/>
      <c r="M364" s="627"/>
      <c r="N364" s="627"/>
      <c r="O364" s="160"/>
      <c r="P364" s="160"/>
      <c r="Q364" s="160"/>
      <c r="R364" s="160"/>
      <c r="S364" s="160"/>
      <c r="T364" s="160"/>
      <c r="U364" s="160"/>
      <c r="V364" s="160"/>
      <c r="W364" s="160"/>
      <c r="X364" s="160"/>
      <c r="Y364" s="160"/>
      <c r="Z364" s="160"/>
      <c r="AA364" s="160"/>
      <c r="AB364" s="160"/>
      <c r="AC364" s="160"/>
      <c r="AD364" s="160"/>
      <c r="AE364" s="160"/>
      <c r="AF364" s="160"/>
      <c r="AG364" s="160"/>
      <c r="AH364" s="160"/>
      <c r="AI364" s="160"/>
      <c r="AJ364" s="160"/>
      <c r="AK364" s="160"/>
      <c r="AL364" s="160"/>
      <c r="AM364" s="160"/>
      <c r="AN364" s="160"/>
      <c r="AO364" s="160"/>
      <c r="AP364" s="160"/>
      <c r="AU364" s="160"/>
      <c r="AV364" s="160"/>
      <c r="AW364" s="160"/>
      <c r="AX364" s="160"/>
      <c r="AZ364" s="13"/>
    </row>
    <row r="365" spans="11:52" customFormat="1" x14ac:dyDescent="0.2">
      <c r="K365" s="627"/>
      <c r="L365" s="627"/>
      <c r="M365" s="627"/>
      <c r="N365" s="627"/>
      <c r="O365" s="160"/>
      <c r="P365" s="160"/>
      <c r="Q365" s="160"/>
      <c r="R365" s="160"/>
      <c r="S365" s="160"/>
      <c r="T365" s="160"/>
      <c r="U365" s="160"/>
      <c r="V365" s="160"/>
      <c r="W365" s="160"/>
      <c r="X365" s="160"/>
      <c r="Y365" s="160"/>
      <c r="Z365" s="160"/>
      <c r="AA365" s="160"/>
      <c r="AB365" s="160"/>
      <c r="AC365" s="160"/>
      <c r="AD365" s="160"/>
      <c r="AE365" s="160"/>
      <c r="AF365" s="160"/>
      <c r="AG365" s="160"/>
      <c r="AH365" s="160"/>
      <c r="AI365" s="160"/>
      <c r="AJ365" s="160"/>
      <c r="AK365" s="160"/>
      <c r="AL365" s="160"/>
      <c r="AM365" s="160"/>
      <c r="AN365" s="160"/>
      <c r="AO365" s="160"/>
      <c r="AP365" s="160"/>
      <c r="AU365" s="160"/>
      <c r="AV365" s="160"/>
      <c r="AW365" s="160"/>
      <c r="AX365" s="160"/>
      <c r="AZ365" s="13"/>
    </row>
    <row r="366" spans="11:52" customFormat="1" x14ac:dyDescent="0.2">
      <c r="K366" s="627"/>
      <c r="L366" s="627"/>
      <c r="M366" s="627"/>
      <c r="N366" s="627"/>
      <c r="O366" s="160"/>
      <c r="P366" s="160"/>
      <c r="Q366" s="160"/>
      <c r="R366" s="160"/>
      <c r="S366" s="160"/>
      <c r="T366" s="160"/>
      <c r="U366" s="160"/>
      <c r="V366" s="160"/>
      <c r="W366" s="160"/>
      <c r="X366" s="160"/>
      <c r="Y366" s="160"/>
      <c r="Z366" s="160"/>
      <c r="AA366" s="160"/>
      <c r="AB366" s="160"/>
      <c r="AC366" s="160"/>
      <c r="AD366" s="160"/>
      <c r="AE366" s="160"/>
      <c r="AF366" s="160"/>
      <c r="AG366" s="160"/>
      <c r="AH366" s="160"/>
      <c r="AI366" s="160"/>
      <c r="AJ366" s="160"/>
      <c r="AK366" s="160"/>
      <c r="AL366" s="160"/>
      <c r="AM366" s="160"/>
      <c r="AN366" s="160"/>
      <c r="AO366" s="160"/>
      <c r="AP366" s="160"/>
      <c r="AU366" s="160"/>
      <c r="AV366" s="160"/>
      <c r="AW366" s="160"/>
      <c r="AX366" s="160"/>
      <c r="AZ366" s="13"/>
    </row>
    <row r="367" spans="11:52" customFormat="1" x14ac:dyDescent="0.2">
      <c r="K367" s="627"/>
      <c r="L367" s="627"/>
      <c r="M367" s="627"/>
      <c r="N367" s="627"/>
      <c r="O367" s="160"/>
      <c r="P367" s="160"/>
      <c r="Q367" s="160"/>
      <c r="R367" s="160"/>
      <c r="S367" s="160"/>
      <c r="T367" s="160"/>
      <c r="U367" s="160"/>
      <c r="V367" s="160"/>
      <c r="W367" s="160"/>
      <c r="X367" s="160"/>
      <c r="Y367" s="160"/>
      <c r="Z367" s="160"/>
      <c r="AA367" s="160"/>
      <c r="AB367" s="160"/>
      <c r="AC367" s="160"/>
      <c r="AD367" s="160"/>
      <c r="AE367" s="160"/>
      <c r="AF367" s="160"/>
      <c r="AG367" s="160"/>
      <c r="AH367" s="160"/>
      <c r="AI367" s="160"/>
      <c r="AJ367" s="160"/>
      <c r="AK367" s="160"/>
      <c r="AL367" s="160"/>
      <c r="AM367" s="160"/>
      <c r="AN367" s="160"/>
      <c r="AO367" s="160"/>
      <c r="AP367" s="160"/>
      <c r="AU367" s="160"/>
      <c r="AV367" s="160"/>
      <c r="AW367" s="160"/>
      <c r="AX367" s="160"/>
      <c r="AZ367" s="13"/>
    </row>
    <row r="368" spans="11:52" customFormat="1" x14ac:dyDescent="0.2">
      <c r="K368" s="627"/>
      <c r="L368" s="627"/>
      <c r="M368" s="627"/>
      <c r="N368" s="627"/>
      <c r="O368" s="160"/>
      <c r="P368" s="160"/>
      <c r="Q368" s="160"/>
      <c r="R368" s="160"/>
      <c r="S368" s="160"/>
      <c r="T368" s="160"/>
      <c r="U368" s="160"/>
      <c r="V368" s="160"/>
      <c r="W368" s="160"/>
      <c r="X368" s="160"/>
      <c r="Y368" s="160"/>
      <c r="Z368" s="160"/>
      <c r="AA368" s="160"/>
      <c r="AB368" s="160"/>
      <c r="AC368" s="160"/>
      <c r="AD368" s="160"/>
      <c r="AE368" s="160"/>
      <c r="AF368" s="160"/>
      <c r="AG368" s="160"/>
      <c r="AH368" s="160"/>
      <c r="AI368" s="160"/>
      <c r="AJ368" s="160"/>
      <c r="AK368" s="160"/>
      <c r="AL368" s="160"/>
      <c r="AM368" s="160"/>
      <c r="AN368" s="160"/>
      <c r="AO368" s="160"/>
      <c r="AP368" s="160"/>
      <c r="AU368" s="160"/>
      <c r="AV368" s="160"/>
      <c r="AW368" s="160"/>
      <c r="AX368" s="160"/>
      <c r="AZ368" s="13"/>
    </row>
    <row r="369" spans="11:52" customFormat="1" x14ac:dyDescent="0.2">
      <c r="K369" s="627"/>
      <c r="L369" s="627"/>
      <c r="M369" s="627"/>
      <c r="N369" s="627"/>
      <c r="O369" s="160"/>
      <c r="P369" s="160"/>
      <c r="Q369" s="160"/>
      <c r="R369" s="160"/>
      <c r="S369" s="160"/>
      <c r="T369" s="160"/>
      <c r="U369" s="160"/>
      <c r="V369" s="160"/>
      <c r="W369" s="160"/>
      <c r="X369" s="160"/>
      <c r="Y369" s="160"/>
      <c r="Z369" s="160"/>
      <c r="AA369" s="160"/>
      <c r="AB369" s="160"/>
      <c r="AC369" s="160"/>
      <c r="AD369" s="160"/>
      <c r="AE369" s="160"/>
      <c r="AF369" s="160"/>
      <c r="AG369" s="160"/>
      <c r="AH369" s="160"/>
      <c r="AI369" s="160"/>
      <c r="AJ369" s="160"/>
      <c r="AK369" s="160"/>
      <c r="AL369" s="160"/>
      <c r="AM369" s="160"/>
      <c r="AN369" s="160"/>
      <c r="AO369" s="160"/>
      <c r="AP369" s="160"/>
      <c r="AU369" s="160"/>
      <c r="AV369" s="160"/>
      <c r="AW369" s="160"/>
      <c r="AX369" s="160"/>
      <c r="AZ369" s="13"/>
    </row>
    <row r="370" spans="11:52" customFormat="1" x14ac:dyDescent="0.2">
      <c r="K370" s="627"/>
      <c r="L370" s="627"/>
      <c r="M370" s="627"/>
      <c r="N370" s="627"/>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c r="AK370" s="160"/>
      <c r="AL370" s="160"/>
      <c r="AM370" s="160"/>
      <c r="AN370" s="160"/>
      <c r="AO370" s="160"/>
      <c r="AP370" s="160"/>
      <c r="AU370" s="160"/>
      <c r="AV370" s="160"/>
      <c r="AW370" s="160"/>
      <c r="AX370" s="160"/>
      <c r="AZ370" s="13"/>
    </row>
    <row r="371" spans="11:52" customFormat="1" x14ac:dyDescent="0.2">
      <c r="K371" s="627"/>
      <c r="L371" s="627"/>
      <c r="M371" s="627"/>
      <c r="N371" s="627"/>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c r="AK371" s="160"/>
      <c r="AL371" s="160"/>
      <c r="AM371" s="160"/>
      <c r="AN371" s="160"/>
      <c r="AO371" s="160"/>
      <c r="AP371" s="160"/>
      <c r="AU371" s="160"/>
      <c r="AV371" s="160"/>
      <c r="AW371" s="160"/>
      <c r="AX371" s="160"/>
      <c r="AZ371" s="13"/>
    </row>
    <row r="372" spans="11:52" customFormat="1" x14ac:dyDescent="0.2">
      <c r="K372" s="627"/>
      <c r="L372" s="627"/>
      <c r="M372" s="627"/>
      <c r="N372" s="627"/>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c r="AK372" s="160"/>
      <c r="AL372" s="160"/>
      <c r="AM372" s="160"/>
      <c r="AN372" s="160"/>
      <c r="AO372" s="160"/>
      <c r="AP372" s="160"/>
      <c r="AU372" s="160"/>
      <c r="AV372" s="160"/>
      <c r="AW372" s="160"/>
      <c r="AX372" s="160"/>
      <c r="AZ372" s="13"/>
    </row>
    <row r="373" spans="11:52" customFormat="1" x14ac:dyDescent="0.2">
      <c r="K373" s="627"/>
      <c r="L373" s="627"/>
      <c r="M373" s="627"/>
      <c r="N373" s="627"/>
      <c r="O373" s="160"/>
      <c r="P373" s="160"/>
      <c r="Q373" s="160"/>
      <c r="R373" s="160"/>
      <c r="S373" s="160"/>
      <c r="T373" s="160"/>
      <c r="U373" s="160"/>
      <c r="V373" s="160"/>
      <c r="W373" s="160"/>
      <c r="X373" s="160"/>
      <c r="Y373" s="160"/>
      <c r="Z373" s="160"/>
      <c r="AA373" s="160"/>
      <c r="AB373" s="160"/>
      <c r="AC373" s="160"/>
      <c r="AD373" s="160"/>
      <c r="AE373" s="160"/>
      <c r="AF373" s="160"/>
      <c r="AG373" s="160"/>
      <c r="AH373" s="160"/>
      <c r="AI373" s="160"/>
      <c r="AJ373" s="160"/>
      <c r="AK373" s="160"/>
      <c r="AL373" s="160"/>
      <c r="AM373" s="160"/>
      <c r="AN373" s="160"/>
      <c r="AO373" s="160"/>
      <c r="AP373" s="160"/>
      <c r="AU373" s="160"/>
      <c r="AV373" s="160"/>
      <c r="AW373" s="160"/>
      <c r="AX373" s="160"/>
      <c r="AZ373" s="13"/>
    </row>
    <row r="374" spans="11:52" customFormat="1" x14ac:dyDescent="0.2">
      <c r="K374" s="627"/>
      <c r="L374" s="627"/>
      <c r="M374" s="627"/>
      <c r="N374" s="627"/>
      <c r="O374" s="160"/>
      <c r="P374" s="160"/>
      <c r="Q374" s="160"/>
      <c r="R374" s="160"/>
      <c r="S374" s="160"/>
      <c r="T374" s="160"/>
      <c r="U374" s="160"/>
      <c r="V374" s="160"/>
      <c r="W374" s="160"/>
      <c r="X374" s="160"/>
      <c r="Y374" s="160"/>
      <c r="Z374" s="160"/>
      <c r="AA374" s="160"/>
      <c r="AB374" s="160"/>
      <c r="AC374" s="160"/>
      <c r="AD374" s="160"/>
      <c r="AE374" s="160"/>
      <c r="AF374" s="160"/>
      <c r="AG374" s="160"/>
      <c r="AH374" s="160"/>
      <c r="AI374" s="160"/>
      <c r="AJ374" s="160"/>
      <c r="AK374" s="160"/>
      <c r="AL374" s="160"/>
      <c r="AM374" s="160"/>
      <c r="AN374" s="160"/>
      <c r="AO374" s="160"/>
      <c r="AP374" s="160"/>
      <c r="AU374" s="160"/>
      <c r="AV374" s="160"/>
      <c r="AW374" s="160"/>
      <c r="AX374" s="160"/>
      <c r="AZ374" s="13"/>
    </row>
    <row r="375" spans="11:52" customFormat="1" x14ac:dyDescent="0.2">
      <c r="K375" s="627"/>
      <c r="L375" s="627"/>
      <c r="M375" s="627"/>
      <c r="N375" s="627"/>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c r="AK375" s="160"/>
      <c r="AL375" s="160"/>
      <c r="AM375" s="160"/>
      <c r="AN375" s="160"/>
      <c r="AO375" s="160"/>
      <c r="AP375" s="160"/>
      <c r="AU375" s="160"/>
      <c r="AV375" s="160"/>
      <c r="AW375" s="160"/>
      <c r="AX375" s="160"/>
      <c r="AZ375" s="13"/>
    </row>
    <row r="376" spans="11:52" customFormat="1" x14ac:dyDescent="0.2">
      <c r="K376" s="627"/>
      <c r="L376" s="627"/>
      <c r="M376" s="627"/>
      <c r="N376" s="627"/>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c r="AK376" s="160"/>
      <c r="AL376" s="160"/>
      <c r="AM376" s="160"/>
      <c r="AN376" s="160"/>
      <c r="AO376" s="160"/>
      <c r="AP376" s="160"/>
      <c r="AU376" s="160"/>
      <c r="AV376" s="160"/>
      <c r="AW376" s="160"/>
      <c r="AX376" s="160"/>
      <c r="AZ376" s="13"/>
    </row>
    <row r="377" spans="11:52" customFormat="1" x14ac:dyDescent="0.2">
      <c r="K377" s="627"/>
      <c r="L377" s="627"/>
      <c r="M377" s="627"/>
      <c r="N377" s="627"/>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c r="AK377" s="160"/>
      <c r="AL377" s="160"/>
      <c r="AM377" s="160"/>
      <c r="AN377" s="160"/>
      <c r="AO377" s="160"/>
      <c r="AP377" s="160"/>
      <c r="AU377" s="160"/>
      <c r="AV377" s="160"/>
      <c r="AW377" s="160"/>
      <c r="AX377" s="160"/>
      <c r="AZ377" s="13"/>
    </row>
    <row r="378" spans="11:52" customFormat="1" x14ac:dyDescent="0.2">
      <c r="K378" s="627"/>
      <c r="L378" s="627"/>
      <c r="M378" s="627"/>
      <c r="N378" s="627"/>
      <c r="O378" s="160"/>
      <c r="P378" s="160"/>
      <c r="Q378" s="160"/>
      <c r="R378" s="160"/>
      <c r="S378" s="160"/>
      <c r="T378" s="160"/>
      <c r="U378" s="160"/>
      <c r="V378" s="160"/>
      <c r="W378" s="160"/>
      <c r="X378" s="160"/>
      <c r="Y378" s="160"/>
      <c r="Z378" s="160"/>
      <c r="AA378" s="160"/>
      <c r="AB378" s="160"/>
      <c r="AC378" s="160"/>
      <c r="AD378" s="160"/>
      <c r="AE378" s="160"/>
      <c r="AF378" s="160"/>
      <c r="AG378" s="160"/>
      <c r="AH378" s="160"/>
      <c r="AI378" s="160"/>
      <c r="AJ378" s="160"/>
      <c r="AK378" s="160"/>
      <c r="AL378" s="160"/>
      <c r="AM378" s="160"/>
      <c r="AN378" s="160"/>
      <c r="AO378" s="160"/>
      <c r="AP378" s="160"/>
      <c r="AU378" s="160"/>
      <c r="AV378" s="160"/>
      <c r="AW378" s="160"/>
      <c r="AX378" s="160"/>
      <c r="AZ378" s="13"/>
    </row>
    <row r="379" spans="11:52" customFormat="1" x14ac:dyDescent="0.2">
      <c r="K379" s="627"/>
      <c r="L379" s="627"/>
      <c r="M379" s="627"/>
      <c r="N379" s="627"/>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c r="AK379" s="160"/>
      <c r="AL379" s="160"/>
      <c r="AM379" s="160"/>
      <c r="AN379" s="160"/>
      <c r="AO379" s="160"/>
      <c r="AP379" s="160"/>
      <c r="AU379" s="160"/>
      <c r="AV379" s="160"/>
      <c r="AW379" s="160"/>
      <c r="AX379" s="160"/>
      <c r="AZ379" s="13"/>
    </row>
    <row r="380" spans="11:52" customFormat="1" x14ac:dyDescent="0.2">
      <c r="K380" s="627"/>
      <c r="L380" s="627"/>
      <c r="M380" s="627"/>
      <c r="N380" s="627"/>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c r="AK380" s="160"/>
      <c r="AL380" s="160"/>
      <c r="AM380" s="160"/>
      <c r="AN380" s="160"/>
      <c r="AO380" s="160"/>
      <c r="AP380" s="160"/>
      <c r="AU380" s="160"/>
      <c r="AV380" s="160"/>
      <c r="AW380" s="160"/>
      <c r="AX380" s="160"/>
      <c r="AZ380" s="13"/>
    </row>
    <row r="381" spans="11:52" customFormat="1" x14ac:dyDescent="0.2">
      <c r="K381" s="627"/>
      <c r="L381" s="627"/>
      <c r="M381" s="627"/>
      <c r="N381" s="627"/>
      <c r="O381" s="160"/>
      <c r="P381" s="160"/>
      <c r="Q381" s="160"/>
      <c r="R381" s="160"/>
      <c r="S381" s="160"/>
      <c r="T381" s="160"/>
      <c r="U381" s="160"/>
      <c r="V381" s="160"/>
      <c r="W381" s="160"/>
      <c r="X381" s="160"/>
      <c r="Y381" s="160"/>
      <c r="Z381" s="160"/>
      <c r="AA381" s="160"/>
      <c r="AB381" s="160"/>
      <c r="AC381" s="160"/>
      <c r="AD381" s="160"/>
      <c r="AE381" s="160"/>
      <c r="AF381" s="160"/>
      <c r="AG381" s="160"/>
      <c r="AH381" s="160"/>
      <c r="AI381" s="160"/>
      <c r="AJ381" s="160"/>
      <c r="AK381" s="160"/>
      <c r="AL381" s="160"/>
      <c r="AM381" s="160"/>
      <c r="AN381" s="160"/>
      <c r="AO381" s="160"/>
      <c r="AP381" s="160"/>
      <c r="AU381" s="160"/>
      <c r="AV381" s="160"/>
      <c r="AW381" s="160"/>
      <c r="AX381" s="160"/>
      <c r="AZ381" s="13"/>
    </row>
    <row r="382" spans="11:52" customFormat="1" x14ac:dyDescent="0.2">
      <c r="K382" s="627"/>
      <c r="L382" s="627"/>
      <c r="M382" s="627"/>
      <c r="N382" s="627"/>
      <c r="O382" s="160"/>
      <c r="P382" s="160"/>
      <c r="Q382" s="160"/>
      <c r="R382" s="160"/>
      <c r="S382" s="160"/>
      <c r="T382" s="160"/>
      <c r="U382" s="160"/>
      <c r="V382" s="160"/>
      <c r="W382" s="160"/>
      <c r="X382" s="160"/>
      <c r="Y382" s="160"/>
      <c r="Z382" s="160"/>
      <c r="AA382" s="160"/>
      <c r="AB382" s="160"/>
      <c r="AC382" s="160"/>
      <c r="AD382" s="160"/>
      <c r="AE382" s="160"/>
      <c r="AF382" s="160"/>
      <c r="AG382" s="160"/>
      <c r="AH382" s="160"/>
      <c r="AI382" s="160"/>
      <c r="AJ382" s="160"/>
      <c r="AK382" s="160"/>
      <c r="AL382" s="160"/>
      <c r="AM382" s="160"/>
      <c r="AN382" s="160"/>
      <c r="AO382" s="160"/>
      <c r="AP382" s="160"/>
      <c r="AU382" s="160"/>
      <c r="AV382" s="160"/>
      <c r="AW382" s="160"/>
      <c r="AX382" s="160"/>
      <c r="AZ382" s="13"/>
    </row>
    <row r="383" spans="11:52" customFormat="1" x14ac:dyDescent="0.2">
      <c r="K383" s="627"/>
      <c r="L383" s="627"/>
      <c r="M383" s="627"/>
      <c r="N383" s="627"/>
      <c r="O383" s="160"/>
      <c r="P383" s="160"/>
      <c r="Q383" s="160"/>
      <c r="R383" s="160"/>
      <c r="S383" s="160"/>
      <c r="T383" s="160"/>
      <c r="U383" s="160"/>
      <c r="V383" s="160"/>
      <c r="W383" s="160"/>
      <c r="X383" s="160"/>
      <c r="Y383" s="160"/>
      <c r="Z383" s="160"/>
      <c r="AA383" s="160"/>
      <c r="AB383" s="160"/>
      <c r="AC383" s="160"/>
      <c r="AD383" s="160"/>
      <c r="AE383" s="160"/>
      <c r="AF383" s="160"/>
      <c r="AG383" s="160"/>
      <c r="AH383" s="160"/>
      <c r="AI383" s="160"/>
      <c r="AJ383" s="160"/>
      <c r="AK383" s="160"/>
      <c r="AL383" s="160"/>
      <c r="AM383" s="160"/>
      <c r="AN383" s="160"/>
      <c r="AO383" s="160"/>
      <c r="AP383" s="160"/>
      <c r="AU383" s="160"/>
      <c r="AV383" s="160"/>
      <c r="AW383" s="160"/>
      <c r="AX383" s="160"/>
      <c r="AZ383" s="13"/>
    </row>
    <row r="384" spans="11:52" customFormat="1" x14ac:dyDescent="0.2">
      <c r="K384" s="627"/>
      <c r="L384" s="627"/>
      <c r="M384" s="627"/>
      <c r="N384" s="627"/>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c r="AK384" s="160"/>
      <c r="AL384" s="160"/>
      <c r="AM384" s="160"/>
      <c r="AN384" s="160"/>
      <c r="AO384" s="160"/>
      <c r="AP384" s="160"/>
      <c r="AU384" s="160"/>
      <c r="AV384" s="160"/>
      <c r="AW384" s="160"/>
      <c r="AX384" s="160"/>
      <c r="AZ384" s="13"/>
    </row>
    <row r="385" spans="11:52" customFormat="1" x14ac:dyDescent="0.2">
      <c r="K385" s="627"/>
      <c r="L385" s="627"/>
      <c r="M385" s="627"/>
      <c r="N385" s="627"/>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c r="AK385" s="160"/>
      <c r="AL385" s="160"/>
      <c r="AM385" s="160"/>
      <c r="AN385" s="160"/>
      <c r="AO385" s="160"/>
      <c r="AP385" s="160"/>
      <c r="AU385" s="160"/>
      <c r="AV385" s="160"/>
      <c r="AW385" s="160"/>
      <c r="AX385" s="160"/>
      <c r="AZ385" s="13"/>
    </row>
    <row r="386" spans="11:52" customFormat="1" x14ac:dyDescent="0.2">
      <c r="K386" s="627"/>
      <c r="L386" s="627"/>
      <c r="M386" s="627"/>
      <c r="N386" s="627"/>
      <c r="O386" s="160"/>
      <c r="P386" s="160"/>
      <c r="Q386" s="160"/>
      <c r="R386" s="160"/>
      <c r="S386" s="160"/>
      <c r="T386" s="160"/>
      <c r="U386" s="160"/>
      <c r="V386" s="160"/>
      <c r="W386" s="160"/>
      <c r="X386" s="160"/>
      <c r="Y386" s="160"/>
      <c r="Z386" s="160"/>
      <c r="AA386" s="160"/>
      <c r="AB386" s="160"/>
      <c r="AC386" s="160"/>
      <c r="AD386" s="160"/>
      <c r="AE386" s="160"/>
      <c r="AF386" s="160"/>
      <c r="AG386" s="160"/>
      <c r="AH386" s="160"/>
      <c r="AI386" s="160"/>
      <c r="AJ386" s="160"/>
      <c r="AK386" s="160"/>
      <c r="AL386" s="160"/>
      <c r="AM386" s="160"/>
      <c r="AN386" s="160"/>
      <c r="AO386" s="160"/>
      <c r="AP386" s="160"/>
      <c r="AU386" s="160"/>
      <c r="AV386" s="160"/>
      <c r="AW386" s="160"/>
      <c r="AX386" s="160"/>
      <c r="AZ386" s="13"/>
    </row>
    <row r="387" spans="11:52" customFormat="1" x14ac:dyDescent="0.2">
      <c r="K387" s="627"/>
      <c r="L387" s="627"/>
      <c r="M387" s="627"/>
      <c r="N387" s="627"/>
      <c r="O387" s="160"/>
      <c r="P387" s="160"/>
      <c r="Q387" s="160"/>
      <c r="R387" s="160"/>
      <c r="S387" s="160"/>
      <c r="T387" s="160"/>
      <c r="U387" s="160"/>
      <c r="V387" s="160"/>
      <c r="W387" s="160"/>
      <c r="X387" s="160"/>
      <c r="Y387" s="160"/>
      <c r="Z387" s="160"/>
      <c r="AA387" s="160"/>
      <c r="AB387" s="160"/>
      <c r="AC387" s="160"/>
      <c r="AD387" s="160"/>
      <c r="AE387" s="160"/>
      <c r="AF387" s="160"/>
      <c r="AG387" s="160"/>
      <c r="AH387" s="160"/>
      <c r="AI387" s="160"/>
      <c r="AJ387" s="160"/>
      <c r="AK387" s="160"/>
      <c r="AL387" s="160"/>
      <c r="AM387" s="160"/>
      <c r="AN387" s="160"/>
      <c r="AO387" s="160"/>
      <c r="AP387" s="160"/>
      <c r="AU387" s="160"/>
      <c r="AV387" s="160"/>
      <c r="AW387" s="160"/>
      <c r="AX387" s="160"/>
      <c r="AZ387" s="13"/>
    </row>
    <row r="388" spans="11:52" customFormat="1" x14ac:dyDescent="0.2">
      <c r="K388" s="627"/>
      <c r="L388" s="627"/>
      <c r="M388" s="627"/>
      <c r="N388" s="627"/>
      <c r="O388" s="160"/>
      <c r="P388" s="160"/>
      <c r="Q388" s="160"/>
      <c r="R388" s="160"/>
      <c r="S388" s="160"/>
      <c r="T388" s="160"/>
      <c r="U388" s="160"/>
      <c r="V388" s="160"/>
      <c r="W388" s="160"/>
      <c r="X388" s="160"/>
      <c r="Y388" s="160"/>
      <c r="Z388" s="160"/>
      <c r="AA388" s="160"/>
      <c r="AB388" s="160"/>
      <c r="AC388" s="160"/>
      <c r="AD388" s="160"/>
      <c r="AE388" s="160"/>
      <c r="AF388" s="160"/>
      <c r="AG388" s="160"/>
      <c r="AH388" s="160"/>
      <c r="AI388" s="160"/>
      <c r="AJ388" s="160"/>
      <c r="AK388" s="160"/>
      <c r="AL388" s="160"/>
      <c r="AM388" s="160"/>
      <c r="AN388" s="160"/>
      <c r="AO388" s="160"/>
      <c r="AP388" s="160"/>
      <c r="AU388" s="160"/>
      <c r="AV388" s="160"/>
      <c r="AW388" s="160"/>
      <c r="AX388" s="160"/>
      <c r="AZ388" s="13"/>
    </row>
    <row r="389" spans="11:52" customFormat="1" x14ac:dyDescent="0.2">
      <c r="K389" s="627"/>
      <c r="L389" s="627"/>
      <c r="M389" s="627"/>
      <c r="N389" s="627"/>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c r="AK389" s="160"/>
      <c r="AL389" s="160"/>
      <c r="AM389" s="160"/>
      <c r="AN389" s="160"/>
      <c r="AO389" s="160"/>
      <c r="AP389" s="160"/>
      <c r="AU389" s="160"/>
      <c r="AV389" s="160"/>
      <c r="AW389" s="160"/>
      <c r="AX389" s="160"/>
      <c r="AZ389" s="13"/>
    </row>
    <row r="390" spans="11:52" customFormat="1" x14ac:dyDescent="0.2">
      <c r="K390" s="627"/>
      <c r="L390" s="627"/>
      <c r="M390" s="627"/>
      <c r="N390" s="627"/>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c r="AK390" s="160"/>
      <c r="AL390" s="160"/>
      <c r="AM390" s="160"/>
      <c r="AN390" s="160"/>
      <c r="AO390" s="160"/>
      <c r="AP390" s="160"/>
      <c r="AU390" s="160"/>
      <c r="AV390" s="160"/>
      <c r="AW390" s="160"/>
      <c r="AX390" s="160"/>
      <c r="AZ390" s="13"/>
    </row>
    <row r="391" spans="11:52" customFormat="1" x14ac:dyDescent="0.2">
      <c r="K391" s="627"/>
      <c r="L391" s="627"/>
      <c r="M391" s="627"/>
      <c r="N391" s="627"/>
      <c r="O391" s="160"/>
      <c r="P391" s="160"/>
      <c r="Q391" s="160"/>
      <c r="R391" s="160"/>
      <c r="S391" s="160"/>
      <c r="T391" s="160"/>
      <c r="U391" s="160"/>
      <c r="V391" s="160"/>
      <c r="W391" s="160"/>
      <c r="X391" s="160"/>
      <c r="Y391" s="160"/>
      <c r="Z391" s="160"/>
      <c r="AA391" s="160"/>
      <c r="AB391" s="160"/>
      <c r="AC391" s="160"/>
      <c r="AD391" s="160"/>
      <c r="AE391" s="160"/>
      <c r="AF391" s="160"/>
      <c r="AG391" s="160"/>
      <c r="AH391" s="160"/>
      <c r="AI391" s="160"/>
      <c r="AJ391" s="160"/>
      <c r="AK391" s="160"/>
      <c r="AL391" s="160"/>
      <c r="AM391" s="160"/>
      <c r="AN391" s="160"/>
      <c r="AO391" s="160"/>
      <c r="AP391" s="160"/>
      <c r="AU391" s="160"/>
      <c r="AV391" s="160"/>
      <c r="AW391" s="160"/>
      <c r="AX391" s="160"/>
      <c r="AZ391" s="13"/>
    </row>
    <row r="392" spans="11:52" customFormat="1" x14ac:dyDescent="0.2">
      <c r="K392" s="627"/>
      <c r="L392" s="627"/>
      <c r="M392" s="627"/>
      <c r="N392" s="627"/>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c r="AK392" s="160"/>
      <c r="AL392" s="160"/>
      <c r="AM392" s="160"/>
      <c r="AN392" s="160"/>
      <c r="AO392" s="160"/>
      <c r="AP392" s="160"/>
      <c r="AU392" s="160"/>
      <c r="AV392" s="160"/>
      <c r="AW392" s="160"/>
      <c r="AX392" s="160"/>
      <c r="AZ392" s="13"/>
    </row>
    <row r="393" spans="11:52" customFormat="1" x14ac:dyDescent="0.2">
      <c r="K393" s="627"/>
      <c r="L393" s="627"/>
      <c r="M393" s="627"/>
      <c r="N393" s="627"/>
      <c r="O393" s="160"/>
      <c r="P393" s="160"/>
      <c r="Q393" s="160"/>
      <c r="R393" s="160"/>
      <c r="S393" s="160"/>
      <c r="T393" s="160"/>
      <c r="U393" s="160"/>
      <c r="V393" s="160"/>
      <c r="W393" s="160"/>
      <c r="X393" s="160"/>
      <c r="Y393" s="160"/>
      <c r="Z393" s="160"/>
      <c r="AA393" s="160"/>
      <c r="AB393" s="160"/>
      <c r="AC393" s="160"/>
      <c r="AD393" s="160"/>
      <c r="AE393" s="160"/>
      <c r="AF393" s="160"/>
      <c r="AG393" s="160"/>
      <c r="AH393" s="160"/>
      <c r="AI393" s="160"/>
      <c r="AJ393" s="160"/>
      <c r="AK393" s="160"/>
      <c r="AL393" s="160"/>
      <c r="AM393" s="160"/>
      <c r="AN393" s="160"/>
      <c r="AO393" s="160"/>
      <c r="AP393" s="160"/>
      <c r="AU393" s="160"/>
      <c r="AV393" s="160"/>
      <c r="AW393" s="160"/>
      <c r="AX393" s="160"/>
      <c r="AZ393" s="13"/>
    </row>
    <row r="394" spans="11:52" customFormat="1" x14ac:dyDescent="0.2">
      <c r="K394" s="627"/>
      <c r="L394" s="627"/>
      <c r="M394" s="627"/>
      <c r="N394" s="627"/>
      <c r="O394" s="160"/>
      <c r="P394" s="160"/>
      <c r="Q394" s="160"/>
      <c r="R394" s="160"/>
      <c r="S394" s="160"/>
      <c r="T394" s="160"/>
      <c r="U394" s="160"/>
      <c r="V394" s="160"/>
      <c r="W394" s="160"/>
      <c r="X394" s="160"/>
      <c r="Y394" s="160"/>
      <c r="Z394" s="160"/>
      <c r="AA394" s="160"/>
      <c r="AB394" s="160"/>
      <c r="AC394" s="160"/>
      <c r="AD394" s="160"/>
      <c r="AE394" s="160"/>
      <c r="AF394" s="160"/>
      <c r="AG394" s="160"/>
      <c r="AH394" s="160"/>
      <c r="AI394" s="160"/>
      <c r="AJ394" s="160"/>
      <c r="AK394" s="160"/>
      <c r="AL394" s="160"/>
      <c r="AM394" s="160"/>
      <c r="AN394" s="160"/>
      <c r="AO394" s="160"/>
      <c r="AP394" s="160"/>
      <c r="AU394" s="160"/>
      <c r="AV394" s="160"/>
      <c r="AW394" s="160"/>
      <c r="AX394" s="160"/>
      <c r="AZ394" s="13"/>
    </row>
    <row r="395" spans="11:52" customFormat="1" x14ac:dyDescent="0.2">
      <c r="K395" s="627"/>
      <c r="L395" s="627"/>
      <c r="M395" s="627"/>
      <c r="N395" s="627"/>
      <c r="O395" s="160"/>
      <c r="P395" s="160"/>
      <c r="Q395" s="160"/>
      <c r="R395" s="160"/>
      <c r="S395" s="160"/>
      <c r="T395" s="160"/>
      <c r="U395" s="160"/>
      <c r="V395" s="160"/>
      <c r="W395" s="160"/>
      <c r="X395" s="160"/>
      <c r="Y395" s="160"/>
      <c r="Z395" s="160"/>
      <c r="AA395" s="160"/>
      <c r="AB395" s="160"/>
      <c r="AC395" s="160"/>
      <c r="AD395" s="160"/>
      <c r="AE395" s="160"/>
      <c r="AF395" s="160"/>
      <c r="AG395" s="160"/>
      <c r="AH395" s="160"/>
      <c r="AI395" s="160"/>
      <c r="AJ395" s="160"/>
      <c r="AK395" s="160"/>
      <c r="AL395" s="160"/>
      <c r="AM395" s="160"/>
      <c r="AN395" s="160"/>
      <c r="AO395" s="160"/>
      <c r="AP395" s="160"/>
      <c r="AU395" s="160"/>
      <c r="AV395" s="160"/>
      <c r="AW395" s="160"/>
      <c r="AX395" s="160"/>
      <c r="AZ395" s="13"/>
    </row>
    <row r="396" spans="11:52" customFormat="1" x14ac:dyDescent="0.2">
      <c r="K396" s="627"/>
      <c r="L396" s="627"/>
      <c r="M396" s="627"/>
      <c r="N396" s="627"/>
      <c r="O396" s="160"/>
      <c r="P396" s="160"/>
      <c r="Q396" s="160"/>
      <c r="R396" s="160"/>
      <c r="S396" s="160"/>
      <c r="T396" s="160"/>
      <c r="U396" s="160"/>
      <c r="V396" s="160"/>
      <c r="W396" s="160"/>
      <c r="X396" s="160"/>
      <c r="Y396" s="160"/>
      <c r="Z396" s="160"/>
      <c r="AA396" s="160"/>
      <c r="AB396" s="160"/>
      <c r="AC396" s="160"/>
      <c r="AD396" s="160"/>
      <c r="AE396" s="160"/>
      <c r="AF396" s="160"/>
      <c r="AG396" s="160"/>
      <c r="AH396" s="160"/>
      <c r="AI396" s="160"/>
      <c r="AJ396" s="160"/>
      <c r="AK396" s="160"/>
      <c r="AL396" s="160"/>
      <c r="AM396" s="160"/>
      <c r="AN396" s="160"/>
      <c r="AO396" s="160"/>
      <c r="AP396" s="160"/>
      <c r="AU396" s="160"/>
      <c r="AV396" s="160"/>
      <c r="AW396" s="160"/>
      <c r="AX396" s="160"/>
      <c r="AZ396" s="13"/>
    </row>
    <row r="397" spans="11:52" customFormat="1" x14ac:dyDescent="0.2">
      <c r="K397" s="627"/>
      <c r="L397" s="627"/>
      <c r="M397" s="627"/>
      <c r="N397" s="627"/>
      <c r="O397" s="160"/>
      <c r="P397" s="160"/>
      <c r="Q397" s="160"/>
      <c r="R397" s="160"/>
      <c r="S397" s="160"/>
      <c r="T397" s="160"/>
      <c r="U397" s="160"/>
      <c r="V397" s="160"/>
      <c r="W397" s="160"/>
      <c r="X397" s="160"/>
      <c r="Y397" s="160"/>
      <c r="Z397" s="160"/>
      <c r="AA397" s="160"/>
      <c r="AB397" s="160"/>
      <c r="AC397" s="160"/>
      <c r="AD397" s="160"/>
      <c r="AE397" s="160"/>
      <c r="AF397" s="160"/>
      <c r="AG397" s="160"/>
      <c r="AH397" s="160"/>
      <c r="AI397" s="160"/>
      <c r="AJ397" s="160"/>
      <c r="AK397" s="160"/>
      <c r="AL397" s="160"/>
      <c r="AM397" s="160"/>
      <c r="AN397" s="160"/>
      <c r="AO397" s="160"/>
      <c r="AP397" s="160"/>
      <c r="AU397" s="160"/>
      <c r="AV397" s="160"/>
      <c r="AW397" s="160"/>
      <c r="AX397" s="160"/>
      <c r="AZ397" s="13"/>
    </row>
    <row r="398" spans="11:52" customFormat="1" x14ac:dyDescent="0.2">
      <c r="K398" s="627"/>
      <c r="L398" s="627"/>
      <c r="M398" s="627"/>
      <c r="N398" s="627"/>
      <c r="O398" s="160"/>
      <c r="P398" s="160"/>
      <c r="Q398" s="160"/>
      <c r="R398" s="160"/>
      <c r="S398" s="160"/>
      <c r="T398" s="160"/>
      <c r="U398" s="160"/>
      <c r="V398" s="160"/>
      <c r="W398" s="160"/>
      <c r="X398" s="160"/>
      <c r="Y398" s="160"/>
      <c r="Z398" s="160"/>
      <c r="AA398" s="160"/>
      <c r="AB398" s="160"/>
      <c r="AC398" s="160"/>
      <c r="AD398" s="160"/>
      <c r="AE398" s="160"/>
      <c r="AF398" s="160"/>
      <c r="AG398" s="160"/>
      <c r="AH398" s="160"/>
      <c r="AI398" s="160"/>
      <c r="AJ398" s="160"/>
      <c r="AK398" s="160"/>
      <c r="AL398" s="160"/>
      <c r="AM398" s="160"/>
      <c r="AN398" s="160"/>
      <c r="AO398" s="160"/>
      <c r="AP398" s="160"/>
      <c r="AU398" s="160"/>
      <c r="AV398" s="160"/>
      <c r="AW398" s="160"/>
      <c r="AX398" s="160"/>
      <c r="AZ398" s="13"/>
    </row>
    <row r="399" spans="11:52" customFormat="1" x14ac:dyDescent="0.2">
      <c r="K399" s="627"/>
      <c r="L399" s="627"/>
      <c r="M399" s="627"/>
      <c r="N399" s="627"/>
      <c r="O399" s="160"/>
      <c r="P399" s="160"/>
      <c r="Q399" s="160"/>
      <c r="R399" s="160"/>
      <c r="S399" s="160"/>
      <c r="T399" s="160"/>
      <c r="U399" s="160"/>
      <c r="V399" s="160"/>
      <c r="W399" s="160"/>
      <c r="X399" s="160"/>
      <c r="Y399" s="160"/>
      <c r="Z399" s="160"/>
      <c r="AA399" s="160"/>
      <c r="AB399" s="160"/>
      <c r="AC399" s="160"/>
      <c r="AD399" s="160"/>
      <c r="AE399" s="160"/>
      <c r="AF399" s="160"/>
      <c r="AG399" s="160"/>
      <c r="AH399" s="160"/>
      <c r="AI399" s="160"/>
      <c r="AJ399" s="160"/>
      <c r="AK399" s="160"/>
      <c r="AL399" s="160"/>
      <c r="AM399" s="160"/>
      <c r="AN399" s="160"/>
      <c r="AO399" s="160"/>
      <c r="AP399" s="160"/>
      <c r="AU399" s="160"/>
      <c r="AV399" s="160"/>
      <c r="AW399" s="160"/>
      <c r="AX399" s="160"/>
      <c r="AZ399" s="13"/>
    </row>
    <row r="400" spans="11:52" customFormat="1" x14ac:dyDescent="0.2">
      <c r="K400" s="627"/>
      <c r="L400" s="627"/>
      <c r="M400" s="627"/>
      <c r="N400" s="627"/>
      <c r="O400" s="160"/>
      <c r="P400" s="160"/>
      <c r="Q400" s="160"/>
      <c r="R400" s="160"/>
      <c r="S400" s="160"/>
      <c r="T400" s="160"/>
      <c r="U400" s="160"/>
      <c r="V400" s="160"/>
      <c r="W400" s="160"/>
      <c r="X400" s="160"/>
      <c r="Y400" s="160"/>
      <c r="Z400" s="160"/>
      <c r="AA400" s="160"/>
      <c r="AB400" s="160"/>
      <c r="AC400" s="160"/>
      <c r="AD400" s="160"/>
      <c r="AE400" s="160"/>
      <c r="AF400" s="160"/>
      <c r="AG400" s="160"/>
      <c r="AH400" s="160"/>
      <c r="AI400" s="160"/>
      <c r="AJ400" s="160"/>
      <c r="AK400" s="160"/>
      <c r="AL400" s="160"/>
      <c r="AM400" s="160"/>
      <c r="AN400" s="160"/>
      <c r="AO400" s="160"/>
      <c r="AP400" s="160"/>
      <c r="AU400" s="160"/>
      <c r="AV400" s="160"/>
      <c r="AW400" s="160"/>
      <c r="AX400" s="160"/>
      <c r="AZ400" s="13"/>
    </row>
    <row r="401" spans="11:52" customFormat="1" x14ac:dyDescent="0.2">
      <c r="K401" s="627"/>
      <c r="L401" s="627"/>
      <c r="M401" s="627"/>
      <c r="N401" s="627"/>
      <c r="O401" s="160"/>
      <c r="P401" s="160"/>
      <c r="Q401" s="160"/>
      <c r="R401" s="160"/>
      <c r="S401" s="160"/>
      <c r="T401" s="160"/>
      <c r="U401" s="160"/>
      <c r="V401" s="160"/>
      <c r="W401" s="160"/>
      <c r="X401" s="160"/>
      <c r="Y401" s="160"/>
      <c r="Z401" s="160"/>
      <c r="AA401" s="160"/>
      <c r="AB401" s="160"/>
      <c r="AC401" s="160"/>
      <c r="AD401" s="160"/>
      <c r="AE401" s="160"/>
      <c r="AF401" s="160"/>
      <c r="AG401" s="160"/>
      <c r="AH401" s="160"/>
      <c r="AI401" s="160"/>
      <c r="AJ401" s="160"/>
      <c r="AK401" s="160"/>
      <c r="AL401" s="160"/>
      <c r="AM401" s="160"/>
      <c r="AN401" s="160"/>
      <c r="AO401" s="160"/>
      <c r="AP401" s="160"/>
      <c r="AU401" s="160"/>
      <c r="AV401" s="160"/>
      <c r="AW401" s="160"/>
      <c r="AX401" s="160"/>
      <c r="AZ401" s="13"/>
    </row>
    <row r="402" spans="11:52" customFormat="1" x14ac:dyDescent="0.2">
      <c r="K402" s="627"/>
      <c r="L402" s="627"/>
      <c r="M402" s="627"/>
      <c r="N402" s="627"/>
      <c r="O402" s="160"/>
      <c r="P402" s="160"/>
      <c r="Q402" s="160"/>
      <c r="R402" s="160"/>
      <c r="S402" s="160"/>
      <c r="T402" s="160"/>
      <c r="U402" s="160"/>
      <c r="V402" s="160"/>
      <c r="W402" s="160"/>
      <c r="X402" s="160"/>
      <c r="Y402" s="160"/>
      <c r="Z402" s="160"/>
      <c r="AA402" s="160"/>
      <c r="AB402" s="160"/>
      <c r="AC402" s="160"/>
      <c r="AD402" s="160"/>
      <c r="AE402" s="160"/>
      <c r="AF402" s="160"/>
      <c r="AG402" s="160"/>
      <c r="AH402" s="160"/>
      <c r="AI402" s="160"/>
      <c r="AJ402" s="160"/>
      <c r="AK402" s="160"/>
      <c r="AL402" s="160"/>
      <c r="AM402" s="160"/>
      <c r="AN402" s="160"/>
      <c r="AO402" s="160"/>
      <c r="AP402" s="160"/>
      <c r="AU402" s="160"/>
      <c r="AV402" s="160"/>
      <c r="AW402" s="160"/>
      <c r="AX402" s="160"/>
      <c r="AZ402" s="13"/>
    </row>
    <row r="403" spans="11:52" customFormat="1" x14ac:dyDescent="0.2">
      <c r="K403" s="627"/>
      <c r="L403" s="627"/>
      <c r="M403" s="627"/>
      <c r="N403" s="627"/>
      <c r="O403" s="160"/>
      <c r="P403" s="160"/>
      <c r="Q403" s="160"/>
      <c r="R403" s="160"/>
      <c r="S403" s="160"/>
      <c r="T403" s="160"/>
      <c r="U403" s="160"/>
      <c r="V403" s="160"/>
      <c r="W403" s="160"/>
      <c r="X403" s="160"/>
      <c r="Y403" s="160"/>
      <c r="Z403" s="160"/>
      <c r="AA403" s="160"/>
      <c r="AB403" s="160"/>
      <c r="AC403" s="160"/>
      <c r="AD403" s="160"/>
      <c r="AE403" s="160"/>
      <c r="AF403" s="160"/>
      <c r="AG403" s="160"/>
      <c r="AH403" s="160"/>
      <c r="AI403" s="160"/>
      <c r="AJ403" s="160"/>
      <c r="AK403" s="160"/>
      <c r="AL403" s="160"/>
      <c r="AM403" s="160"/>
      <c r="AN403" s="160"/>
      <c r="AO403" s="160"/>
      <c r="AP403" s="160"/>
      <c r="AU403" s="160"/>
      <c r="AV403" s="160"/>
      <c r="AW403" s="160"/>
      <c r="AX403" s="160"/>
      <c r="AZ403" s="13"/>
    </row>
    <row r="404" spans="11:52" customFormat="1" x14ac:dyDescent="0.2">
      <c r="K404" s="627"/>
      <c r="L404" s="627"/>
      <c r="M404" s="627"/>
      <c r="N404" s="627"/>
      <c r="O404" s="160"/>
      <c r="P404" s="160"/>
      <c r="Q404" s="160"/>
      <c r="R404" s="160"/>
      <c r="S404" s="160"/>
      <c r="T404" s="160"/>
      <c r="U404" s="160"/>
      <c r="V404" s="160"/>
      <c r="W404" s="160"/>
      <c r="X404" s="160"/>
      <c r="Y404" s="160"/>
      <c r="Z404" s="160"/>
      <c r="AA404" s="160"/>
      <c r="AB404" s="160"/>
      <c r="AC404" s="160"/>
      <c r="AD404" s="160"/>
      <c r="AE404" s="160"/>
      <c r="AF404" s="160"/>
      <c r="AG404" s="160"/>
      <c r="AH404" s="160"/>
      <c r="AI404" s="160"/>
      <c r="AJ404" s="160"/>
      <c r="AK404" s="160"/>
      <c r="AL404" s="160"/>
      <c r="AM404" s="160"/>
      <c r="AN404" s="160"/>
      <c r="AO404" s="160"/>
      <c r="AP404" s="160"/>
      <c r="AU404" s="160"/>
      <c r="AV404" s="160"/>
      <c r="AW404" s="160"/>
      <c r="AX404" s="160"/>
      <c r="AZ404" s="13"/>
    </row>
    <row r="405" spans="11:52" customFormat="1" x14ac:dyDescent="0.2">
      <c r="K405" s="627"/>
      <c r="L405" s="627"/>
      <c r="M405" s="627"/>
      <c r="N405" s="627"/>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c r="AK405" s="160"/>
      <c r="AL405" s="160"/>
      <c r="AM405" s="160"/>
      <c r="AN405" s="160"/>
      <c r="AO405" s="160"/>
      <c r="AP405" s="160"/>
      <c r="AU405" s="160"/>
      <c r="AV405" s="160"/>
      <c r="AW405" s="160"/>
      <c r="AX405" s="160"/>
      <c r="AZ405" s="13"/>
    </row>
    <row r="406" spans="11:52" customFormat="1" x14ac:dyDescent="0.2">
      <c r="K406" s="627"/>
      <c r="L406" s="627"/>
      <c r="M406" s="627"/>
      <c r="N406" s="627"/>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c r="AK406" s="160"/>
      <c r="AL406" s="160"/>
      <c r="AM406" s="160"/>
      <c r="AN406" s="160"/>
      <c r="AO406" s="160"/>
      <c r="AP406" s="160"/>
      <c r="AU406" s="160"/>
      <c r="AV406" s="160"/>
      <c r="AW406" s="160"/>
      <c r="AX406" s="160"/>
      <c r="AZ406" s="13"/>
    </row>
    <row r="407" spans="11:52" customFormat="1" x14ac:dyDescent="0.2">
      <c r="K407" s="627"/>
      <c r="L407" s="627"/>
      <c r="M407" s="627"/>
      <c r="N407" s="627"/>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c r="AK407" s="160"/>
      <c r="AL407" s="160"/>
      <c r="AM407" s="160"/>
      <c r="AN407" s="160"/>
      <c r="AO407" s="160"/>
      <c r="AP407" s="160"/>
      <c r="AU407" s="160"/>
      <c r="AV407" s="160"/>
      <c r="AW407" s="160"/>
      <c r="AX407" s="160"/>
      <c r="AZ407" s="13"/>
    </row>
    <row r="408" spans="11:52" customFormat="1" x14ac:dyDescent="0.2">
      <c r="K408" s="627"/>
      <c r="L408" s="627"/>
      <c r="M408" s="627"/>
      <c r="N408" s="627"/>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c r="AK408" s="160"/>
      <c r="AL408" s="160"/>
      <c r="AM408" s="160"/>
      <c r="AN408" s="160"/>
      <c r="AO408" s="160"/>
      <c r="AP408" s="160"/>
      <c r="AU408" s="160"/>
      <c r="AV408" s="160"/>
      <c r="AW408" s="160"/>
      <c r="AX408" s="160"/>
      <c r="AZ408" s="13"/>
    </row>
    <row r="409" spans="11:52" customFormat="1" x14ac:dyDescent="0.2">
      <c r="K409" s="627"/>
      <c r="L409" s="627"/>
      <c r="M409" s="627"/>
      <c r="N409" s="627"/>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c r="AK409" s="160"/>
      <c r="AL409" s="160"/>
      <c r="AM409" s="160"/>
      <c r="AN409" s="160"/>
      <c r="AO409" s="160"/>
      <c r="AP409" s="160"/>
      <c r="AU409" s="160"/>
      <c r="AV409" s="160"/>
      <c r="AW409" s="160"/>
      <c r="AX409" s="160"/>
      <c r="AZ409" s="13"/>
    </row>
    <row r="410" spans="11:52" customFormat="1" x14ac:dyDescent="0.2">
      <c r="K410" s="627"/>
      <c r="L410" s="627"/>
      <c r="M410" s="627"/>
      <c r="N410" s="627"/>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c r="AK410" s="160"/>
      <c r="AL410" s="160"/>
      <c r="AM410" s="160"/>
      <c r="AN410" s="160"/>
      <c r="AO410" s="160"/>
      <c r="AP410" s="160"/>
      <c r="AU410" s="160"/>
      <c r="AV410" s="160"/>
      <c r="AW410" s="160"/>
      <c r="AX410" s="160"/>
      <c r="AZ410" s="13"/>
    </row>
    <row r="411" spans="11:52" customFormat="1" x14ac:dyDescent="0.2">
      <c r="K411" s="627"/>
      <c r="L411" s="627"/>
      <c r="M411" s="627"/>
      <c r="N411" s="627"/>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c r="AK411" s="160"/>
      <c r="AL411" s="160"/>
      <c r="AM411" s="160"/>
      <c r="AN411" s="160"/>
      <c r="AO411" s="160"/>
      <c r="AP411" s="160"/>
      <c r="AU411" s="160"/>
      <c r="AV411" s="160"/>
      <c r="AW411" s="160"/>
      <c r="AX411" s="160"/>
      <c r="AZ411" s="13"/>
    </row>
    <row r="412" spans="11:52" customFormat="1" x14ac:dyDescent="0.2">
      <c r="K412" s="627"/>
      <c r="L412" s="627"/>
      <c r="M412" s="627"/>
      <c r="N412" s="627"/>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c r="AK412" s="160"/>
      <c r="AL412" s="160"/>
      <c r="AM412" s="160"/>
      <c r="AN412" s="160"/>
      <c r="AO412" s="160"/>
      <c r="AP412" s="160"/>
      <c r="AU412" s="160"/>
      <c r="AV412" s="160"/>
      <c r="AW412" s="160"/>
      <c r="AX412" s="160"/>
      <c r="AZ412" s="13"/>
    </row>
    <row r="413" spans="11:52" customFormat="1" x14ac:dyDescent="0.2">
      <c r="K413" s="627"/>
      <c r="L413" s="627"/>
      <c r="M413" s="627"/>
      <c r="N413" s="627"/>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U413" s="160"/>
      <c r="AV413" s="160"/>
      <c r="AW413" s="160"/>
      <c r="AX413" s="160"/>
      <c r="AZ413" s="13"/>
    </row>
    <row r="414" spans="11:52" customFormat="1" x14ac:dyDescent="0.2">
      <c r="K414" s="627"/>
      <c r="L414" s="627"/>
      <c r="M414" s="627"/>
      <c r="N414" s="627"/>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U414" s="160"/>
      <c r="AV414" s="160"/>
      <c r="AW414" s="160"/>
      <c r="AX414" s="160"/>
      <c r="AZ414" s="13"/>
    </row>
    <row r="415" spans="11:52" customFormat="1" x14ac:dyDescent="0.2">
      <c r="K415" s="627"/>
      <c r="L415" s="627"/>
      <c r="M415" s="627"/>
      <c r="N415" s="627"/>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c r="AK415" s="160"/>
      <c r="AL415" s="160"/>
      <c r="AM415" s="160"/>
      <c r="AN415" s="160"/>
      <c r="AO415" s="160"/>
      <c r="AP415" s="160"/>
      <c r="AU415" s="160"/>
      <c r="AV415" s="160"/>
      <c r="AW415" s="160"/>
      <c r="AX415" s="160"/>
      <c r="AZ415" s="13"/>
    </row>
    <row r="416" spans="11:52" customFormat="1" x14ac:dyDescent="0.2">
      <c r="K416" s="627"/>
      <c r="L416" s="627"/>
      <c r="M416" s="627"/>
      <c r="N416" s="627"/>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c r="AK416" s="160"/>
      <c r="AL416" s="160"/>
      <c r="AM416" s="160"/>
      <c r="AN416" s="160"/>
      <c r="AO416" s="160"/>
      <c r="AP416" s="160"/>
      <c r="AU416" s="160"/>
      <c r="AV416" s="160"/>
      <c r="AW416" s="160"/>
      <c r="AX416" s="160"/>
      <c r="AZ416" s="13"/>
    </row>
    <row r="417" spans="11:52" customFormat="1" x14ac:dyDescent="0.2">
      <c r="K417" s="627"/>
      <c r="L417" s="627"/>
      <c r="M417" s="627"/>
      <c r="N417" s="627"/>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c r="AK417" s="160"/>
      <c r="AL417" s="160"/>
      <c r="AM417" s="160"/>
      <c r="AN417" s="160"/>
      <c r="AO417" s="160"/>
      <c r="AP417" s="160"/>
      <c r="AU417" s="160"/>
      <c r="AV417" s="160"/>
      <c r="AW417" s="160"/>
      <c r="AX417" s="160"/>
      <c r="AZ417" s="13"/>
    </row>
    <row r="418" spans="11:52" customFormat="1" x14ac:dyDescent="0.2">
      <c r="K418" s="627"/>
      <c r="L418" s="627"/>
      <c r="M418" s="627"/>
      <c r="N418" s="627"/>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c r="AK418" s="160"/>
      <c r="AL418" s="160"/>
      <c r="AM418" s="160"/>
      <c r="AN418" s="160"/>
      <c r="AO418" s="160"/>
      <c r="AP418" s="160"/>
      <c r="AU418" s="160"/>
      <c r="AV418" s="160"/>
      <c r="AW418" s="160"/>
      <c r="AX418" s="160"/>
      <c r="AZ418" s="13"/>
    </row>
    <row r="419" spans="11:52" customFormat="1" x14ac:dyDescent="0.2">
      <c r="K419" s="627"/>
      <c r="L419" s="627"/>
      <c r="M419" s="627"/>
      <c r="N419" s="627"/>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c r="AK419" s="160"/>
      <c r="AL419" s="160"/>
      <c r="AM419" s="160"/>
      <c r="AN419" s="160"/>
      <c r="AO419" s="160"/>
      <c r="AP419" s="160"/>
      <c r="AU419" s="160"/>
      <c r="AV419" s="160"/>
      <c r="AW419" s="160"/>
      <c r="AX419" s="160"/>
      <c r="AZ419" s="13"/>
    </row>
    <row r="420" spans="11:52" customFormat="1" x14ac:dyDescent="0.2">
      <c r="K420" s="627"/>
      <c r="L420" s="627"/>
      <c r="M420" s="627"/>
      <c r="N420" s="627"/>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c r="AK420" s="160"/>
      <c r="AL420" s="160"/>
      <c r="AM420" s="160"/>
      <c r="AN420" s="160"/>
      <c r="AO420" s="160"/>
      <c r="AP420" s="160"/>
      <c r="AU420" s="160"/>
      <c r="AV420" s="160"/>
      <c r="AW420" s="160"/>
      <c r="AX420" s="160"/>
      <c r="AZ420" s="13"/>
    </row>
    <row r="421" spans="11:52" customFormat="1" x14ac:dyDescent="0.2">
      <c r="K421" s="627"/>
      <c r="L421" s="627"/>
      <c r="M421" s="627"/>
      <c r="N421" s="627"/>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c r="AK421" s="160"/>
      <c r="AL421" s="160"/>
      <c r="AM421" s="160"/>
      <c r="AN421" s="160"/>
      <c r="AO421" s="160"/>
      <c r="AP421" s="160"/>
      <c r="AU421" s="160"/>
      <c r="AV421" s="160"/>
      <c r="AW421" s="160"/>
      <c r="AX421" s="160"/>
      <c r="AZ421" s="13"/>
    </row>
    <row r="422" spans="11:52" customFormat="1" x14ac:dyDescent="0.2">
      <c r="K422" s="627"/>
      <c r="L422" s="627"/>
      <c r="M422" s="627"/>
      <c r="N422" s="627"/>
      <c r="O422" s="160"/>
      <c r="P422" s="160"/>
      <c r="Q422" s="160"/>
      <c r="R422" s="160"/>
      <c r="S422" s="160"/>
      <c r="T422" s="160"/>
      <c r="U422" s="160"/>
      <c r="V422" s="160"/>
      <c r="W422" s="160"/>
      <c r="X422" s="160"/>
      <c r="Y422" s="160"/>
      <c r="Z422" s="160"/>
      <c r="AA422" s="160"/>
      <c r="AB422" s="160"/>
      <c r="AC422" s="160"/>
      <c r="AD422" s="160"/>
      <c r="AE422" s="160"/>
      <c r="AF422" s="160"/>
      <c r="AG422" s="160"/>
      <c r="AH422" s="160"/>
      <c r="AI422" s="160"/>
      <c r="AJ422" s="160"/>
      <c r="AK422" s="160"/>
      <c r="AL422" s="160"/>
      <c r="AM422" s="160"/>
      <c r="AN422" s="160"/>
      <c r="AO422" s="160"/>
      <c r="AP422" s="160"/>
      <c r="AU422" s="160"/>
      <c r="AV422" s="160"/>
      <c r="AW422" s="160"/>
      <c r="AX422" s="160"/>
      <c r="AZ422" s="13"/>
    </row>
    <row r="423" spans="11:52" customFormat="1" x14ac:dyDescent="0.2">
      <c r="K423" s="627"/>
      <c r="L423" s="627"/>
      <c r="M423" s="627"/>
      <c r="N423" s="627"/>
      <c r="O423" s="160"/>
      <c r="P423" s="160"/>
      <c r="Q423" s="160"/>
      <c r="R423" s="160"/>
      <c r="S423" s="160"/>
      <c r="T423" s="160"/>
      <c r="U423" s="160"/>
      <c r="V423" s="160"/>
      <c r="W423" s="160"/>
      <c r="X423" s="160"/>
      <c r="Y423" s="160"/>
      <c r="Z423" s="160"/>
      <c r="AA423" s="160"/>
      <c r="AB423" s="160"/>
      <c r="AC423" s="160"/>
      <c r="AD423" s="160"/>
      <c r="AE423" s="160"/>
      <c r="AF423" s="160"/>
      <c r="AG423" s="160"/>
      <c r="AH423" s="160"/>
      <c r="AI423" s="160"/>
      <c r="AJ423" s="160"/>
      <c r="AK423" s="160"/>
      <c r="AL423" s="160"/>
      <c r="AM423" s="160"/>
      <c r="AN423" s="160"/>
      <c r="AO423" s="160"/>
      <c r="AP423" s="160"/>
      <c r="AU423" s="160"/>
      <c r="AV423" s="160"/>
      <c r="AW423" s="160"/>
      <c r="AX423" s="160"/>
      <c r="AZ423" s="13"/>
    </row>
    <row r="424" spans="11:52" customFormat="1" x14ac:dyDescent="0.2">
      <c r="K424" s="627"/>
      <c r="L424" s="627"/>
      <c r="M424" s="627"/>
      <c r="N424" s="627"/>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c r="AK424" s="160"/>
      <c r="AL424" s="160"/>
      <c r="AM424" s="160"/>
      <c r="AN424" s="160"/>
      <c r="AO424" s="160"/>
      <c r="AP424" s="160"/>
      <c r="AU424" s="160"/>
      <c r="AV424" s="160"/>
      <c r="AW424" s="160"/>
      <c r="AX424" s="160"/>
      <c r="AZ424" s="13"/>
    </row>
    <row r="425" spans="11:52" customFormat="1" x14ac:dyDescent="0.2">
      <c r="K425" s="627"/>
      <c r="L425" s="627"/>
      <c r="M425" s="627"/>
      <c r="N425" s="627"/>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c r="AK425" s="160"/>
      <c r="AL425" s="160"/>
      <c r="AM425" s="160"/>
      <c r="AN425" s="160"/>
      <c r="AO425" s="160"/>
      <c r="AP425" s="160"/>
      <c r="AU425" s="160"/>
      <c r="AV425" s="160"/>
      <c r="AW425" s="160"/>
      <c r="AX425" s="160"/>
      <c r="AZ425" s="13"/>
    </row>
    <row r="426" spans="11:52" customFormat="1" x14ac:dyDescent="0.2">
      <c r="K426" s="627"/>
      <c r="L426" s="627"/>
      <c r="M426" s="627"/>
      <c r="N426" s="627"/>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c r="AK426" s="160"/>
      <c r="AL426" s="160"/>
      <c r="AM426" s="160"/>
      <c r="AN426" s="160"/>
      <c r="AO426" s="160"/>
      <c r="AP426" s="160"/>
      <c r="AU426" s="160"/>
      <c r="AV426" s="160"/>
      <c r="AW426" s="160"/>
      <c r="AX426" s="160"/>
      <c r="AZ426" s="13"/>
    </row>
    <row r="427" spans="11:52" customFormat="1" x14ac:dyDescent="0.2">
      <c r="K427" s="627"/>
      <c r="L427" s="627"/>
      <c r="M427" s="627"/>
      <c r="N427" s="627"/>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c r="AK427" s="160"/>
      <c r="AL427" s="160"/>
      <c r="AM427" s="160"/>
      <c r="AN427" s="160"/>
      <c r="AO427" s="160"/>
      <c r="AP427" s="160"/>
      <c r="AU427" s="160"/>
      <c r="AV427" s="160"/>
      <c r="AW427" s="160"/>
      <c r="AX427" s="160"/>
      <c r="AZ427" s="13"/>
    </row>
    <row r="428" spans="11:52" customFormat="1" x14ac:dyDescent="0.2">
      <c r="K428" s="627"/>
      <c r="L428" s="627"/>
      <c r="M428" s="627"/>
      <c r="N428" s="627"/>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c r="AK428" s="160"/>
      <c r="AL428" s="160"/>
      <c r="AM428" s="160"/>
      <c r="AN428" s="160"/>
      <c r="AO428" s="160"/>
      <c r="AP428" s="160"/>
      <c r="AU428" s="160"/>
      <c r="AV428" s="160"/>
      <c r="AW428" s="160"/>
      <c r="AX428" s="160"/>
      <c r="AZ428" s="13"/>
    </row>
    <row r="429" spans="11:52" customFormat="1" x14ac:dyDescent="0.2">
      <c r="K429" s="627"/>
      <c r="L429" s="627"/>
      <c r="M429" s="627"/>
      <c r="N429" s="627"/>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c r="AK429" s="160"/>
      <c r="AL429" s="160"/>
      <c r="AM429" s="160"/>
      <c r="AN429" s="160"/>
      <c r="AO429" s="160"/>
      <c r="AP429" s="160"/>
      <c r="AU429" s="160"/>
      <c r="AV429" s="160"/>
      <c r="AW429" s="160"/>
      <c r="AX429" s="160"/>
      <c r="AZ429" s="13"/>
    </row>
    <row r="430" spans="11:52" customFormat="1" x14ac:dyDescent="0.2">
      <c r="K430" s="627"/>
      <c r="L430" s="627"/>
      <c r="M430" s="627"/>
      <c r="N430" s="627"/>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c r="AK430" s="160"/>
      <c r="AL430" s="160"/>
      <c r="AM430" s="160"/>
      <c r="AN430" s="160"/>
      <c r="AO430" s="160"/>
      <c r="AP430" s="160"/>
      <c r="AU430" s="160"/>
      <c r="AV430" s="160"/>
      <c r="AW430" s="160"/>
      <c r="AX430" s="160"/>
      <c r="AZ430" s="13"/>
    </row>
    <row r="431" spans="11:52" customFormat="1" x14ac:dyDescent="0.2">
      <c r="K431" s="627"/>
      <c r="L431" s="627"/>
      <c r="M431" s="627"/>
      <c r="N431" s="627"/>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c r="AK431" s="160"/>
      <c r="AL431" s="160"/>
      <c r="AM431" s="160"/>
      <c r="AN431" s="160"/>
      <c r="AO431" s="160"/>
      <c r="AP431" s="160"/>
      <c r="AU431" s="160"/>
      <c r="AV431" s="160"/>
      <c r="AW431" s="160"/>
      <c r="AX431" s="160"/>
      <c r="AZ431" s="13"/>
    </row>
    <row r="432" spans="11:52" customFormat="1" x14ac:dyDescent="0.2">
      <c r="K432" s="627"/>
      <c r="L432" s="627"/>
      <c r="M432" s="627"/>
      <c r="N432" s="627"/>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c r="AK432" s="160"/>
      <c r="AL432" s="160"/>
      <c r="AM432" s="160"/>
      <c r="AN432" s="160"/>
      <c r="AO432" s="160"/>
      <c r="AP432" s="160"/>
      <c r="AU432" s="160"/>
      <c r="AV432" s="160"/>
      <c r="AW432" s="160"/>
      <c r="AX432" s="160"/>
      <c r="AZ432" s="13"/>
    </row>
    <row r="433" spans="11:52" customFormat="1" x14ac:dyDescent="0.2">
      <c r="K433" s="627"/>
      <c r="L433" s="627"/>
      <c r="M433" s="627"/>
      <c r="N433" s="627"/>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c r="AK433" s="160"/>
      <c r="AL433" s="160"/>
      <c r="AM433" s="160"/>
      <c r="AN433" s="160"/>
      <c r="AO433" s="160"/>
      <c r="AP433" s="160"/>
      <c r="AU433" s="160"/>
      <c r="AV433" s="160"/>
      <c r="AW433" s="160"/>
      <c r="AX433" s="160"/>
      <c r="AZ433" s="13"/>
    </row>
    <row r="434" spans="11:52" customFormat="1" x14ac:dyDescent="0.2">
      <c r="K434" s="627"/>
      <c r="L434" s="627"/>
      <c r="M434" s="627"/>
      <c r="N434" s="627"/>
      <c r="O434" s="160"/>
      <c r="P434" s="160"/>
      <c r="Q434" s="160"/>
      <c r="R434" s="160"/>
      <c r="S434" s="160"/>
      <c r="T434" s="160"/>
      <c r="U434" s="160"/>
      <c r="V434" s="160"/>
      <c r="W434" s="160"/>
      <c r="X434" s="160"/>
      <c r="Y434" s="160"/>
      <c r="Z434" s="160"/>
      <c r="AA434" s="160"/>
      <c r="AB434" s="160"/>
      <c r="AC434" s="160"/>
      <c r="AD434" s="160"/>
      <c r="AE434" s="160"/>
      <c r="AF434" s="160"/>
      <c r="AG434" s="160"/>
      <c r="AH434" s="160"/>
      <c r="AI434" s="160"/>
      <c r="AJ434" s="160"/>
      <c r="AK434" s="160"/>
      <c r="AL434" s="160"/>
      <c r="AM434" s="160"/>
      <c r="AN434" s="160"/>
      <c r="AO434" s="160"/>
      <c r="AP434" s="160"/>
      <c r="AU434" s="160"/>
      <c r="AV434" s="160"/>
      <c r="AW434" s="160"/>
      <c r="AX434" s="160"/>
      <c r="AZ434" s="13"/>
    </row>
    <row r="435" spans="11:52" customFormat="1" x14ac:dyDescent="0.2">
      <c r="K435" s="627"/>
      <c r="L435" s="627"/>
      <c r="M435" s="627"/>
      <c r="N435" s="627"/>
      <c r="O435" s="160"/>
      <c r="P435" s="160"/>
      <c r="Q435" s="160"/>
      <c r="R435" s="160"/>
      <c r="S435" s="160"/>
      <c r="T435" s="160"/>
      <c r="U435" s="160"/>
      <c r="V435" s="160"/>
      <c r="W435" s="160"/>
      <c r="X435" s="160"/>
      <c r="Y435" s="160"/>
      <c r="Z435" s="160"/>
      <c r="AA435" s="160"/>
      <c r="AB435" s="160"/>
      <c r="AC435" s="160"/>
      <c r="AD435" s="160"/>
      <c r="AE435" s="160"/>
      <c r="AF435" s="160"/>
      <c r="AG435" s="160"/>
      <c r="AH435" s="160"/>
      <c r="AI435" s="160"/>
      <c r="AJ435" s="160"/>
      <c r="AK435" s="160"/>
      <c r="AL435" s="160"/>
      <c r="AM435" s="160"/>
      <c r="AN435" s="160"/>
      <c r="AO435" s="160"/>
      <c r="AP435" s="160"/>
      <c r="AU435" s="160"/>
      <c r="AV435" s="160"/>
      <c r="AW435" s="160"/>
      <c r="AX435" s="160"/>
      <c r="AZ435" s="13"/>
    </row>
    <row r="436" spans="11:52" customFormat="1" x14ac:dyDescent="0.2">
      <c r="K436" s="627"/>
      <c r="L436" s="627"/>
      <c r="M436" s="627"/>
      <c r="N436" s="627"/>
      <c r="O436" s="160"/>
      <c r="P436" s="160"/>
      <c r="Q436" s="160"/>
      <c r="R436" s="160"/>
      <c r="S436" s="160"/>
      <c r="T436" s="160"/>
      <c r="U436" s="160"/>
      <c r="V436" s="160"/>
      <c r="W436" s="160"/>
      <c r="X436" s="160"/>
      <c r="Y436" s="160"/>
      <c r="Z436" s="160"/>
      <c r="AA436" s="160"/>
      <c r="AB436" s="160"/>
      <c r="AC436" s="160"/>
      <c r="AD436" s="160"/>
      <c r="AE436" s="160"/>
      <c r="AF436" s="160"/>
      <c r="AG436" s="160"/>
      <c r="AH436" s="160"/>
      <c r="AI436" s="160"/>
      <c r="AJ436" s="160"/>
      <c r="AK436" s="160"/>
      <c r="AL436" s="160"/>
      <c r="AM436" s="160"/>
      <c r="AN436" s="160"/>
      <c r="AO436" s="160"/>
      <c r="AP436" s="160"/>
      <c r="AU436" s="160"/>
      <c r="AV436" s="160"/>
      <c r="AW436" s="160"/>
      <c r="AX436" s="160"/>
      <c r="AZ436" s="13"/>
    </row>
    <row r="437" spans="11:52" customFormat="1" x14ac:dyDescent="0.2">
      <c r="K437" s="627"/>
      <c r="L437" s="627"/>
      <c r="M437" s="627"/>
      <c r="N437" s="627"/>
      <c r="O437" s="160"/>
      <c r="P437" s="160"/>
      <c r="Q437" s="160"/>
      <c r="R437" s="160"/>
      <c r="S437" s="160"/>
      <c r="T437" s="160"/>
      <c r="U437" s="160"/>
      <c r="V437" s="160"/>
      <c r="W437" s="160"/>
      <c r="X437" s="160"/>
      <c r="Y437" s="160"/>
      <c r="Z437" s="160"/>
      <c r="AA437" s="160"/>
      <c r="AB437" s="160"/>
      <c r="AC437" s="160"/>
      <c r="AD437" s="160"/>
      <c r="AE437" s="160"/>
      <c r="AF437" s="160"/>
      <c r="AG437" s="160"/>
      <c r="AH437" s="160"/>
      <c r="AI437" s="160"/>
      <c r="AJ437" s="160"/>
      <c r="AK437" s="160"/>
      <c r="AL437" s="160"/>
      <c r="AM437" s="160"/>
      <c r="AN437" s="160"/>
      <c r="AO437" s="160"/>
      <c r="AP437" s="160"/>
      <c r="AU437" s="160"/>
      <c r="AV437" s="160"/>
      <c r="AW437" s="160"/>
      <c r="AX437" s="160"/>
      <c r="AZ437" s="13"/>
    </row>
    <row r="438" spans="11:52" customFormat="1" x14ac:dyDescent="0.2">
      <c r="K438" s="627"/>
      <c r="L438" s="627"/>
      <c r="M438" s="627"/>
      <c r="N438" s="627"/>
      <c r="O438" s="160"/>
      <c r="P438" s="160"/>
      <c r="Q438" s="160"/>
      <c r="R438" s="160"/>
      <c r="S438" s="160"/>
      <c r="T438" s="160"/>
      <c r="U438" s="160"/>
      <c r="V438" s="160"/>
      <c r="W438" s="160"/>
      <c r="X438" s="160"/>
      <c r="Y438" s="160"/>
      <c r="Z438" s="160"/>
      <c r="AA438" s="160"/>
      <c r="AB438" s="160"/>
      <c r="AC438" s="160"/>
      <c r="AD438" s="160"/>
      <c r="AE438" s="160"/>
      <c r="AF438" s="160"/>
      <c r="AG438" s="160"/>
      <c r="AH438" s="160"/>
      <c r="AI438" s="160"/>
      <c r="AJ438" s="160"/>
      <c r="AK438" s="160"/>
      <c r="AL438" s="160"/>
      <c r="AM438" s="160"/>
      <c r="AN438" s="160"/>
      <c r="AO438" s="160"/>
      <c r="AP438" s="160"/>
      <c r="AU438" s="160"/>
      <c r="AV438" s="160"/>
      <c r="AW438" s="160"/>
      <c r="AX438" s="160"/>
      <c r="AZ438" s="13"/>
    </row>
    <row r="439" spans="11:52" customFormat="1" x14ac:dyDescent="0.2">
      <c r="K439" s="627"/>
      <c r="L439" s="627"/>
      <c r="M439" s="627"/>
      <c r="N439" s="627"/>
      <c r="O439" s="160"/>
      <c r="P439" s="160"/>
      <c r="Q439" s="160"/>
      <c r="R439" s="160"/>
      <c r="S439" s="160"/>
      <c r="T439" s="160"/>
      <c r="U439" s="160"/>
      <c r="V439" s="160"/>
      <c r="W439" s="160"/>
      <c r="X439" s="160"/>
      <c r="Y439" s="160"/>
      <c r="Z439" s="160"/>
      <c r="AA439" s="160"/>
      <c r="AB439" s="160"/>
      <c r="AC439" s="160"/>
      <c r="AD439" s="160"/>
      <c r="AE439" s="160"/>
      <c r="AF439" s="160"/>
      <c r="AG439" s="160"/>
      <c r="AH439" s="160"/>
      <c r="AI439" s="160"/>
      <c r="AJ439" s="160"/>
      <c r="AK439" s="160"/>
      <c r="AL439" s="160"/>
      <c r="AM439" s="160"/>
      <c r="AN439" s="160"/>
      <c r="AO439" s="160"/>
      <c r="AP439" s="160"/>
      <c r="AU439" s="160"/>
      <c r="AV439" s="160"/>
      <c r="AW439" s="160"/>
      <c r="AX439" s="160"/>
      <c r="AZ439" s="13"/>
    </row>
    <row r="440" spans="11:52" customFormat="1" x14ac:dyDescent="0.2">
      <c r="K440" s="627"/>
      <c r="L440" s="627"/>
      <c r="M440" s="627"/>
      <c r="N440" s="627"/>
      <c r="O440" s="160"/>
      <c r="P440" s="160"/>
      <c r="Q440" s="160"/>
      <c r="R440" s="160"/>
      <c r="S440" s="160"/>
      <c r="T440" s="160"/>
      <c r="U440" s="160"/>
      <c r="V440" s="160"/>
      <c r="W440" s="160"/>
      <c r="X440" s="160"/>
      <c r="Y440" s="160"/>
      <c r="Z440" s="160"/>
      <c r="AA440" s="160"/>
      <c r="AB440" s="160"/>
      <c r="AC440" s="160"/>
      <c r="AD440" s="160"/>
      <c r="AE440" s="160"/>
      <c r="AF440" s="160"/>
      <c r="AG440" s="160"/>
      <c r="AH440" s="160"/>
      <c r="AI440" s="160"/>
      <c r="AJ440" s="160"/>
      <c r="AK440" s="160"/>
      <c r="AL440" s="160"/>
      <c r="AM440" s="160"/>
      <c r="AN440" s="160"/>
      <c r="AO440" s="160"/>
      <c r="AP440" s="160"/>
      <c r="AU440" s="160"/>
      <c r="AV440" s="160"/>
      <c r="AW440" s="160"/>
      <c r="AX440" s="160"/>
      <c r="AZ440" s="13"/>
    </row>
    <row r="441" spans="11:52" customFormat="1" x14ac:dyDescent="0.2">
      <c r="K441" s="627"/>
      <c r="L441" s="627"/>
      <c r="M441" s="627"/>
      <c r="N441" s="627"/>
      <c r="O441" s="160"/>
      <c r="P441" s="160"/>
      <c r="Q441" s="160"/>
      <c r="R441" s="160"/>
      <c r="S441" s="160"/>
      <c r="T441" s="160"/>
      <c r="U441" s="160"/>
      <c r="V441" s="160"/>
      <c r="W441" s="160"/>
      <c r="X441" s="160"/>
      <c r="Y441" s="160"/>
      <c r="Z441" s="160"/>
      <c r="AA441" s="160"/>
      <c r="AB441" s="160"/>
      <c r="AC441" s="160"/>
      <c r="AD441" s="160"/>
      <c r="AE441" s="160"/>
      <c r="AF441" s="160"/>
      <c r="AG441" s="160"/>
      <c r="AH441" s="160"/>
      <c r="AI441" s="160"/>
      <c r="AJ441" s="160"/>
      <c r="AK441" s="160"/>
      <c r="AL441" s="160"/>
      <c r="AM441" s="160"/>
      <c r="AN441" s="160"/>
      <c r="AO441" s="160"/>
      <c r="AP441" s="160"/>
      <c r="AU441" s="160"/>
      <c r="AV441" s="160"/>
      <c r="AW441" s="160"/>
      <c r="AX441" s="160"/>
      <c r="AZ441" s="13"/>
    </row>
    <row r="442" spans="11:52" customFormat="1" x14ac:dyDescent="0.2">
      <c r="K442" s="627"/>
      <c r="L442" s="627"/>
      <c r="M442" s="627"/>
      <c r="N442" s="627"/>
      <c r="O442" s="160"/>
      <c r="P442" s="160"/>
      <c r="Q442" s="160"/>
      <c r="R442" s="160"/>
      <c r="S442" s="160"/>
      <c r="T442" s="160"/>
      <c r="U442" s="160"/>
      <c r="V442" s="160"/>
      <c r="W442" s="160"/>
      <c r="X442" s="160"/>
      <c r="Y442" s="160"/>
      <c r="Z442" s="160"/>
      <c r="AA442" s="160"/>
      <c r="AB442" s="160"/>
      <c r="AC442" s="160"/>
      <c r="AD442" s="160"/>
      <c r="AE442" s="160"/>
      <c r="AF442" s="160"/>
      <c r="AG442" s="160"/>
      <c r="AH442" s="160"/>
      <c r="AI442" s="160"/>
      <c r="AJ442" s="160"/>
      <c r="AK442" s="160"/>
      <c r="AL442" s="160"/>
      <c r="AM442" s="160"/>
      <c r="AN442" s="160"/>
      <c r="AO442" s="160"/>
      <c r="AP442" s="160"/>
      <c r="AU442" s="160"/>
      <c r="AV442" s="160"/>
      <c r="AW442" s="160"/>
      <c r="AX442" s="160"/>
      <c r="AZ442" s="13"/>
    </row>
    <row r="443" spans="11:52" customFormat="1" x14ac:dyDescent="0.2">
      <c r="K443" s="627"/>
      <c r="L443" s="627"/>
      <c r="M443" s="627"/>
      <c r="N443" s="627"/>
      <c r="O443" s="160"/>
      <c r="P443" s="160"/>
      <c r="Q443" s="160"/>
      <c r="R443" s="160"/>
      <c r="S443" s="160"/>
      <c r="T443" s="160"/>
      <c r="U443" s="160"/>
      <c r="V443" s="160"/>
      <c r="W443" s="160"/>
      <c r="X443" s="160"/>
      <c r="Y443" s="160"/>
      <c r="Z443" s="160"/>
      <c r="AA443" s="160"/>
      <c r="AB443" s="160"/>
      <c r="AC443" s="160"/>
      <c r="AD443" s="160"/>
      <c r="AE443" s="160"/>
      <c r="AF443" s="160"/>
      <c r="AG443" s="160"/>
      <c r="AH443" s="160"/>
      <c r="AI443" s="160"/>
      <c r="AJ443" s="160"/>
      <c r="AK443" s="160"/>
      <c r="AL443" s="160"/>
      <c r="AM443" s="160"/>
      <c r="AN443" s="160"/>
      <c r="AO443" s="160"/>
      <c r="AP443" s="160"/>
      <c r="AU443" s="160"/>
      <c r="AV443" s="160"/>
      <c r="AW443" s="160"/>
      <c r="AX443" s="160"/>
      <c r="AZ443" s="13"/>
    </row>
    <row r="444" spans="11:52" customFormat="1" x14ac:dyDescent="0.2">
      <c r="K444" s="627"/>
      <c r="L444" s="627"/>
      <c r="M444" s="627"/>
      <c r="N444" s="627"/>
      <c r="O444" s="160"/>
      <c r="P444" s="160"/>
      <c r="Q444" s="160"/>
      <c r="R444" s="160"/>
      <c r="S444" s="160"/>
      <c r="T444" s="160"/>
      <c r="U444" s="160"/>
      <c r="V444" s="160"/>
      <c r="W444" s="160"/>
      <c r="X444" s="160"/>
      <c r="Y444" s="160"/>
      <c r="Z444" s="160"/>
      <c r="AA444" s="160"/>
      <c r="AB444" s="160"/>
      <c r="AC444" s="160"/>
      <c r="AD444" s="160"/>
      <c r="AE444" s="160"/>
      <c r="AF444" s="160"/>
      <c r="AG444" s="160"/>
      <c r="AH444" s="160"/>
      <c r="AI444" s="160"/>
      <c r="AJ444" s="160"/>
      <c r="AK444" s="160"/>
      <c r="AL444" s="160"/>
      <c r="AM444" s="160"/>
      <c r="AN444" s="160"/>
      <c r="AO444" s="160"/>
      <c r="AP444" s="160"/>
      <c r="AU444" s="160"/>
      <c r="AV444" s="160"/>
      <c r="AW444" s="160"/>
      <c r="AX444" s="160"/>
      <c r="AZ444" s="13"/>
    </row>
    <row r="445" spans="11:52" customFormat="1" x14ac:dyDescent="0.2">
      <c r="K445" s="627"/>
      <c r="L445" s="627"/>
      <c r="M445" s="627"/>
      <c r="N445" s="627"/>
      <c r="O445" s="160"/>
      <c r="P445" s="160"/>
      <c r="Q445" s="160"/>
      <c r="R445" s="160"/>
      <c r="S445" s="160"/>
      <c r="T445" s="160"/>
      <c r="U445" s="160"/>
      <c r="V445" s="160"/>
      <c r="W445" s="160"/>
      <c r="X445" s="160"/>
      <c r="Y445" s="160"/>
      <c r="Z445" s="160"/>
      <c r="AA445" s="160"/>
      <c r="AB445" s="160"/>
      <c r="AC445" s="160"/>
      <c r="AD445" s="160"/>
      <c r="AE445" s="160"/>
      <c r="AF445" s="160"/>
      <c r="AG445" s="160"/>
      <c r="AH445" s="160"/>
      <c r="AI445" s="160"/>
      <c r="AJ445" s="160"/>
      <c r="AK445" s="160"/>
      <c r="AL445" s="160"/>
      <c r="AM445" s="160"/>
      <c r="AN445" s="160"/>
      <c r="AO445" s="160"/>
      <c r="AP445" s="160"/>
      <c r="AU445" s="160"/>
      <c r="AV445" s="160"/>
      <c r="AW445" s="160"/>
      <c r="AX445" s="160"/>
      <c r="AZ445" s="13"/>
    </row>
    <row r="446" spans="11:52" customFormat="1" x14ac:dyDescent="0.2">
      <c r="K446" s="627"/>
      <c r="L446" s="627"/>
      <c r="M446" s="627"/>
      <c r="N446" s="627"/>
      <c r="O446" s="160"/>
      <c r="P446" s="160"/>
      <c r="Q446" s="160"/>
      <c r="R446" s="160"/>
      <c r="S446" s="160"/>
      <c r="T446" s="160"/>
      <c r="U446" s="160"/>
      <c r="V446" s="160"/>
      <c r="W446" s="160"/>
      <c r="X446" s="160"/>
      <c r="Y446" s="160"/>
      <c r="Z446" s="160"/>
      <c r="AA446" s="160"/>
      <c r="AB446" s="160"/>
      <c r="AC446" s="160"/>
      <c r="AD446" s="160"/>
      <c r="AE446" s="160"/>
      <c r="AF446" s="160"/>
      <c r="AG446" s="160"/>
      <c r="AH446" s="160"/>
      <c r="AI446" s="160"/>
      <c r="AJ446" s="160"/>
      <c r="AK446" s="160"/>
      <c r="AL446" s="160"/>
      <c r="AM446" s="160"/>
      <c r="AN446" s="160"/>
      <c r="AO446" s="160"/>
      <c r="AP446" s="160"/>
      <c r="AU446" s="160"/>
      <c r="AV446" s="160"/>
      <c r="AW446" s="160"/>
      <c r="AX446" s="160"/>
      <c r="AZ446" s="13"/>
    </row>
    <row r="447" spans="11:52" customFormat="1" x14ac:dyDescent="0.2">
      <c r="K447" s="627"/>
      <c r="L447" s="627"/>
      <c r="M447" s="627"/>
      <c r="N447" s="627"/>
      <c r="O447" s="160"/>
      <c r="P447" s="160"/>
      <c r="Q447" s="160"/>
      <c r="R447" s="160"/>
      <c r="S447" s="160"/>
      <c r="T447" s="160"/>
      <c r="U447" s="160"/>
      <c r="V447" s="160"/>
      <c r="W447" s="160"/>
      <c r="X447" s="160"/>
      <c r="Y447" s="160"/>
      <c r="Z447" s="160"/>
      <c r="AA447" s="160"/>
      <c r="AB447" s="160"/>
      <c r="AC447" s="160"/>
      <c r="AD447" s="160"/>
      <c r="AE447" s="160"/>
      <c r="AF447" s="160"/>
      <c r="AG447" s="160"/>
      <c r="AH447" s="160"/>
      <c r="AI447" s="160"/>
      <c r="AJ447" s="160"/>
      <c r="AK447" s="160"/>
      <c r="AL447" s="160"/>
      <c r="AM447" s="160"/>
      <c r="AN447" s="160"/>
      <c r="AO447" s="160"/>
      <c r="AP447" s="160"/>
      <c r="AU447" s="160"/>
      <c r="AV447" s="160"/>
      <c r="AW447" s="160"/>
      <c r="AX447" s="160"/>
      <c r="AZ447" s="13"/>
    </row>
    <row r="448" spans="11:52" customFormat="1" x14ac:dyDescent="0.2">
      <c r="K448" s="627"/>
      <c r="L448" s="627"/>
      <c r="M448" s="627"/>
      <c r="N448" s="627"/>
      <c r="O448" s="160"/>
      <c r="P448" s="160"/>
      <c r="Q448" s="160"/>
      <c r="R448" s="160"/>
      <c r="S448" s="160"/>
      <c r="T448" s="160"/>
      <c r="U448" s="160"/>
      <c r="V448" s="160"/>
      <c r="W448" s="160"/>
      <c r="X448" s="160"/>
      <c r="Y448" s="160"/>
      <c r="Z448" s="160"/>
      <c r="AA448" s="160"/>
      <c r="AB448" s="160"/>
      <c r="AC448" s="160"/>
      <c r="AD448" s="160"/>
      <c r="AE448" s="160"/>
      <c r="AF448" s="160"/>
      <c r="AG448" s="160"/>
      <c r="AH448" s="160"/>
      <c r="AI448" s="160"/>
      <c r="AJ448" s="160"/>
      <c r="AK448" s="160"/>
      <c r="AL448" s="160"/>
      <c r="AM448" s="160"/>
      <c r="AN448" s="160"/>
      <c r="AO448" s="160"/>
      <c r="AP448" s="160"/>
      <c r="AU448" s="160"/>
      <c r="AV448" s="160"/>
      <c r="AW448" s="160"/>
      <c r="AX448" s="160"/>
      <c r="AZ448" s="13"/>
    </row>
    <row r="449" spans="11:52" customFormat="1" x14ac:dyDescent="0.2">
      <c r="K449" s="627"/>
      <c r="L449" s="627"/>
      <c r="M449" s="627"/>
      <c r="N449" s="627"/>
      <c r="O449" s="160"/>
      <c r="P449" s="160"/>
      <c r="Q449" s="160"/>
      <c r="R449" s="160"/>
      <c r="S449" s="160"/>
      <c r="T449" s="160"/>
      <c r="U449" s="160"/>
      <c r="V449" s="160"/>
      <c r="W449" s="160"/>
      <c r="X449" s="160"/>
      <c r="Y449" s="160"/>
      <c r="Z449" s="160"/>
      <c r="AA449" s="160"/>
      <c r="AB449" s="160"/>
      <c r="AC449" s="160"/>
      <c r="AD449" s="160"/>
      <c r="AE449" s="160"/>
      <c r="AF449" s="160"/>
      <c r="AG449" s="160"/>
      <c r="AH449" s="160"/>
      <c r="AI449" s="160"/>
      <c r="AJ449" s="160"/>
      <c r="AK449" s="160"/>
      <c r="AL449" s="160"/>
      <c r="AM449" s="160"/>
      <c r="AN449" s="160"/>
      <c r="AO449" s="160"/>
      <c r="AP449" s="160"/>
      <c r="AU449" s="160"/>
      <c r="AV449" s="160"/>
      <c r="AW449" s="160"/>
      <c r="AX449" s="160"/>
      <c r="AZ449" s="13"/>
    </row>
    <row r="450" spans="11:52" customFormat="1" x14ac:dyDescent="0.2">
      <c r="K450" s="627"/>
      <c r="L450" s="627"/>
      <c r="M450" s="627"/>
      <c r="N450" s="627"/>
      <c r="O450" s="160"/>
      <c r="P450" s="160"/>
      <c r="Q450" s="160"/>
      <c r="R450" s="160"/>
      <c r="S450" s="160"/>
      <c r="T450" s="160"/>
      <c r="U450" s="160"/>
      <c r="V450" s="160"/>
      <c r="W450" s="160"/>
      <c r="X450" s="160"/>
      <c r="Y450" s="160"/>
      <c r="Z450" s="160"/>
      <c r="AA450" s="160"/>
      <c r="AB450" s="160"/>
      <c r="AC450" s="160"/>
      <c r="AD450" s="160"/>
      <c r="AE450" s="160"/>
      <c r="AF450" s="160"/>
      <c r="AG450" s="160"/>
      <c r="AH450" s="160"/>
      <c r="AI450" s="160"/>
      <c r="AJ450" s="160"/>
      <c r="AK450" s="160"/>
      <c r="AL450" s="160"/>
      <c r="AM450" s="160"/>
      <c r="AN450" s="160"/>
      <c r="AO450" s="160"/>
      <c r="AP450" s="160"/>
      <c r="AU450" s="160"/>
      <c r="AV450" s="160"/>
      <c r="AW450" s="160"/>
      <c r="AX450" s="160"/>
      <c r="AZ450" s="13"/>
    </row>
    <row r="451" spans="11:52" customFormat="1" x14ac:dyDescent="0.2">
      <c r="K451" s="627"/>
      <c r="L451" s="627"/>
      <c r="M451" s="627"/>
      <c r="N451" s="627"/>
      <c r="O451" s="160"/>
      <c r="P451" s="160"/>
      <c r="Q451" s="160"/>
      <c r="R451" s="160"/>
      <c r="S451" s="160"/>
      <c r="T451" s="160"/>
      <c r="U451" s="160"/>
      <c r="V451" s="160"/>
      <c r="W451" s="160"/>
      <c r="X451" s="160"/>
      <c r="Y451" s="160"/>
      <c r="Z451" s="160"/>
      <c r="AA451" s="160"/>
      <c r="AB451" s="160"/>
      <c r="AC451" s="160"/>
      <c r="AD451" s="160"/>
      <c r="AE451" s="160"/>
      <c r="AF451" s="160"/>
      <c r="AG451" s="160"/>
      <c r="AH451" s="160"/>
      <c r="AI451" s="160"/>
      <c r="AJ451" s="160"/>
      <c r="AK451" s="160"/>
      <c r="AL451" s="160"/>
      <c r="AM451" s="160"/>
      <c r="AN451" s="160"/>
      <c r="AO451" s="160"/>
      <c r="AP451" s="160"/>
      <c r="AU451" s="160"/>
      <c r="AV451" s="160"/>
      <c r="AW451" s="160"/>
      <c r="AX451" s="160"/>
      <c r="AZ451" s="13"/>
    </row>
    <row r="452" spans="11:52" customFormat="1" x14ac:dyDescent="0.2">
      <c r="K452" s="627"/>
      <c r="L452" s="627"/>
      <c r="M452" s="627"/>
      <c r="N452" s="627"/>
      <c r="O452" s="160"/>
      <c r="P452" s="160"/>
      <c r="Q452" s="160"/>
      <c r="R452" s="160"/>
      <c r="S452" s="160"/>
      <c r="T452" s="160"/>
      <c r="U452" s="160"/>
      <c r="V452" s="160"/>
      <c r="W452" s="160"/>
      <c r="X452" s="160"/>
      <c r="Y452" s="160"/>
      <c r="Z452" s="160"/>
      <c r="AA452" s="160"/>
      <c r="AB452" s="160"/>
      <c r="AC452" s="160"/>
      <c r="AD452" s="160"/>
      <c r="AE452" s="160"/>
      <c r="AF452" s="160"/>
      <c r="AG452" s="160"/>
      <c r="AH452" s="160"/>
      <c r="AI452" s="160"/>
      <c r="AJ452" s="160"/>
      <c r="AK452" s="160"/>
      <c r="AL452" s="160"/>
      <c r="AM452" s="160"/>
      <c r="AN452" s="160"/>
      <c r="AO452" s="160"/>
      <c r="AP452" s="160"/>
      <c r="AU452" s="160"/>
      <c r="AV452" s="160"/>
      <c r="AW452" s="160"/>
      <c r="AX452" s="160"/>
      <c r="AZ452" s="13"/>
    </row>
    <row r="453" spans="11:52" customFormat="1" x14ac:dyDescent="0.2">
      <c r="K453" s="627"/>
      <c r="L453" s="627"/>
      <c r="M453" s="627"/>
      <c r="N453" s="627"/>
      <c r="O453" s="160"/>
      <c r="P453" s="160"/>
      <c r="Q453" s="160"/>
      <c r="R453" s="160"/>
      <c r="S453" s="160"/>
      <c r="T453" s="160"/>
      <c r="U453" s="160"/>
      <c r="V453" s="160"/>
      <c r="W453" s="160"/>
      <c r="X453" s="160"/>
      <c r="Y453" s="160"/>
      <c r="Z453" s="160"/>
      <c r="AA453" s="160"/>
      <c r="AB453" s="160"/>
      <c r="AC453" s="160"/>
      <c r="AD453" s="160"/>
      <c r="AE453" s="160"/>
      <c r="AF453" s="160"/>
      <c r="AG453" s="160"/>
      <c r="AH453" s="160"/>
      <c r="AI453" s="160"/>
      <c r="AJ453" s="160"/>
      <c r="AK453" s="160"/>
      <c r="AL453" s="160"/>
      <c r="AM453" s="160"/>
      <c r="AN453" s="160"/>
      <c r="AO453" s="160"/>
      <c r="AP453" s="160"/>
      <c r="AU453" s="160"/>
      <c r="AV453" s="160"/>
      <c r="AW453" s="160"/>
      <c r="AX453" s="160"/>
      <c r="AZ453" s="13"/>
    </row>
    <row r="454" spans="11:52" customFormat="1" x14ac:dyDescent="0.2">
      <c r="K454" s="627"/>
      <c r="L454" s="627"/>
      <c r="M454" s="627"/>
      <c r="N454" s="627"/>
      <c r="O454" s="160"/>
      <c r="P454" s="160"/>
      <c r="Q454" s="160"/>
      <c r="R454" s="160"/>
      <c r="S454" s="160"/>
      <c r="T454" s="160"/>
      <c r="U454" s="160"/>
      <c r="V454" s="160"/>
      <c r="W454" s="160"/>
      <c r="X454" s="160"/>
      <c r="Y454" s="160"/>
      <c r="Z454" s="160"/>
      <c r="AA454" s="160"/>
      <c r="AB454" s="160"/>
      <c r="AC454" s="160"/>
      <c r="AD454" s="160"/>
      <c r="AE454" s="160"/>
      <c r="AF454" s="160"/>
      <c r="AG454" s="160"/>
      <c r="AH454" s="160"/>
      <c r="AI454" s="160"/>
      <c r="AJ454" s="160"/>
      <c r="AK454" s="160"/>
      <c r="AL454" s="160"/>
      <c r="AM454" s="160"/>
      <c r="AN454" s="160"/>
      <c r="AO454" s="160"/>
      <c r="AP454" s="160"/>
      <c r="AU454" s="160"/>
      <c r="AV454" s="160"/>
      <c r="AW454" s="160"/>
      <c r="AX454" s="160"/>
      <c r="AZ454" s="13"/>
    </row>
    <row r="455" spans="11:52" customFormat="1" x14ac:dyDescent="0.2">
      <c r="K455" s="627"/>
      <c r="L455" s="627"/>
      <c r="M455" s="627"/>
      <c r="N455" s="627"/>
      <c r="O455" s="160"/>
      <c r="P455" s="160"/>
      <c r="Q455" s="160"/>
      <c r="R455" s="160"/>
      <c r="S455" s="160"/>
      <c r="T455" s="160"/>
      <c r="U455" s="160"/>
      <c r="V455" s="160"/>
      <c r="W455" s="160"/>
      <c r="X455" s="160"/>
      <c r="Y455" s="160"/>
      <c r="Z455" s="160"/>
      <c r="AA455" s="160"/>
      <c r="AB455" s="160"/>
      <c r="AC455" s="160"/>
      <c r="AD455" s="160"/>
      <c r="AE455" s="160"/>
      <c r="AF455" s="160"/>
      <c r="AG455" s="160"/>
      <c r="AH455" s="160"/>
      <c r="AI455" s="160"/>
      <c r="AJ455" s="160"/>
      <c r="AK455" s="160"/>
      <c r="AL455" s="160"/>
      <c r="AM455" s="160"/>
      <c r="AN455" s="160"/>
      <c r="AO455" s="160"/>
      <c r="AP455" s="160"/>
      <c r="AU455" s="160"/>
      <c r="AV455" s="160"/>
      <c r="AW455" s="160"/>
      <c r="AX455" s="160"/>
      <c r="AZ455" s="13"/>
    </row>
    <row r="456" spans="11:52" customFormat="1" x14ac:dyDescent="0.2">
      <c r="K456" s="627"/>
      <c r="L456" s="627"/>
      <c r="M456" s="627"/>
      <c r="N456" s="627"/>
      <c r="O456" s="160"/>
      <c r="P456" s="160"/>
      <c r="Q456" s="160"/>
      <c r="R456" s="160"/>
      <c r="S456" s="160"/>
      <c r="T456" s="160"/>
      <c r="U456" s="160"/>
      <c r="V456" s="160"/>
      <c r="W456" s="160"/>
      <c r="X456" s="160"/>
      <c r="Y456" s="160"/>
      <c r="Z456" s="160"/>
      <c r="AA456" s="160"/>
      <c r="AB456" s="160"/>
      <c r="AC456" s="160"/>
      <c r="AD456" s="160"/>
      <c r="AE456" s="160"/>
      <c r="AF456" s="160"/>
      <c r="AG456" s="160"/>
      <c r="AH456" s="160"/>
      <c r="AI456" s="160"/>
      <c r="AJ456" s="160"/>
      <c r="AK456" s="160"/>
      <c r="AL456" s="160"/>
      <c r="AM456" s="160"/>
      <c r="AN456" s="160"/>
      <c r="AO456" s="160"/>
      <c r="AP456" s="160"/>
      <c r="AU456" s="160"/>
      <c r="AV456" s="160"/>
      <c r="AW456" s="160"/>
      <c r="AX456" s="160"/>
      <c r="AZ456" s="13"/>
    </row>
    <row r="457" spans="11:52" customFormat="1" x14ac:dyDescent="0.2">
      <c r="K457" s="627"/>
      <c r="L457" s="627"/>
      <c r="M457" s="627"/>
      <c r="N457" s="627"/>
      <c r="O457" s="160"/>
      <c r="P457" s="160"/>
      <c r="Q457" s="160"/>
      <c r="R457" s="160"/>
      <c r="S457" s="160"/>
      <c r="T457" s="160"/>
      <c r="U457" s="160"/>
      <c r="V457" s="160"/>
      <c r="W457" s="160"/>
      <c r="X457" s="160"/>
      <c r="Y457" s="160"/>
      <c r="Z457" s="160"/>
      <c r="AA457" s="160"/>
      <c r="AB457" s="160"/>
      <c r="AC457" s="160"/>
      <c r="AD457" s="160"/>
      <c r="AE457" s="160"/>
      <c r="AF457" s="160"/>
      <c r="AG457" s="160"/>
      <c r="AH457" s="160"/>
      <c r="AI457" s="160"/>
      <c r="AJ457" s="160"/>
      <c r="AK457" s="160"/>
      <c r="AL457" s="160"/>
      <c r="AM457" s="160"/>
      <c r="AN457" s="160"/>
      <c r="AO457" s="160"/>
      <c r="AP457" s="160"/>
      <c r="AU457" s="160"/>
      <c r="AV457" s="160"/>
      <c r="AW457" s="160"/>
      <c r="AX457" s="160"/>
      <c r="AZ457" s="13"/>
    </row>
    <row r="458" spans="11:52" customFormat="1" x14ac:dyDescent="0.2">
      <c r="K458" s="627"/>
      <c r="L458" s="627"/>
      <c r="M458" s="627"/>
      <c r="N458" s="627"/>
      <c r="O458" s="160"/>
      <c r="P458" s="160"/>
      <c r="Q458" s="160"/>
      <c r="R458" s="160"/>
      <c r="S458" s="160"/>
      <c r="T458" s="160"/>
      <c r="U458" s="160"/>
      <c r="V458" s="160"/>
      <c r="W458" s="160"/>
      <c r="X458" s="160"/>
      <c r="Y458" s="160"/>
      <c r="Z458" s="160"/>
      <c r="AA458" s="160"/>
      <c r="AB458" s="160"/>
      <c r="AC458" s="160"/>
      <c r="AD458" s="160"/>
      <c r="AE458" s="160"/>
      <c r="AF458" s="160"/>
      <c r="AG458" s="160"/>
      <c r="AH458" s="160"/>
      <c r="AI458" s="160"/>
      <c r="AJ458" s="160"/>
      <c r="AK458" s="160"/>
      <c r="AL458" s="160"/>
      <c r="AM458" s="160"/>
      <c r="AN458" s="160"/>
      <c r="AO458" s="160"/>
      <c r="AP458" s="160"/>
      <c r="AU458" s="160"/>
      <c r="AV458" s="160"/>
      <c r="AW458" s="160"/>
      <c r="AX458" s="160"/>
      <c r="AZ458" s="13"/>
    </row>
    <row r="459" spans="11:52" customFormat="1" x14ac:dyDescent="0.2">
      <c r="K459" s="627"/>
      <c r="L459" s="627"/>
      <c r="M459" s="627"/>
      <c r="N459" s="627"/>
      <c r="O459" s="160"/>
      <c r="P459" s="160"/>
      <c r="Q459" s="160"/>
      <c r="R459" s="160"/>
      <c r="S459" s="160"/>
      <c r="T459" s="160"/>
      <c r="U459" s="160"/>
      <c r="V459" s="160"/>
      <c r="W459" s="160"/>
      <c r="X459" s="160"/>
      <c r="Y459" s="160"/>
      <c r="Z459" s="160"/>
      <c r="AA459" s="160"/>
      <c r="AB459" s="160"/>
      <c r="AC459" s="160"/>
      <c r="AD459" s="160"/>
      <c r="AE459" s="160"/>
      <c r="AF459" s="160"/>
      <c r="AG459" s="160"/>
      <c r="AH459" s="160"/>
      <c r="AI459" s="160"/>
      <c r="AJ459" s="160"/>
      <c r="AK459" s="160"/>
      <c r="AL459" s="160"/>
      <c r="AM459" s="160"/>
      <c r="AN459" s="160"/>
      <c r="AO459" s="160"/>
      <c r="AP459" s="160"/>
      <c r="AU459" s="160"/>
      <c r="AV459" s="160"/>
      <c r="AW459" s="160"/>
      <c r="AX459" s="160"/>
      <c r="AZ459" s="13"/>
    </row>
    <row r="460" spans="11:52" customFormat="1" x14ac:dyDescent="0.2">
      <c r="K460" s="627"/>
      <c r="L460" s="627"/>
      <c r="M460" s="627"/>
      <c r="N460" s="627"/>
      <c r="O460" s="160"/>
      <c r="P460" s="160"/>
      <c r="Q460" s="160"/>
      <c r="R460" s="160"/>
      <c r="S460" s="160"/>
      <c r="T460" s="160"/>
      <c r="U460" s="160"/>
      <c r="V460" s="160"/>
      <c r="W460" s="160"/>
      <c r="X460" s="160"/>
      <c r="Y460" s="160"/>
      <c r="Z460" s="160"/>
      <c r="AA460" s="160"/>
      <c r="AB460" s="160"/>
      <c r="AC460" s="160"/>
      <c r="AD460" s="160"/>
      <c r="AE460" s="160"/>
      <c r="AF460" s="160"/>
      <c r="AG460" s="160"/>
      <c r="AH460" s="160"/>
      <c r="AI460" s="160"/>
      <c r="AJ460" s="160"/>
      <c r="AK460" s="160"/>
      <c r="AL460" s="160"/>
      <c r="AM460" s="160"/>
      <c r="AN460" s="160"/>
      <c r="AO460" s="160"/>
      <c r="AP460" s="160"/>
      <c r="AU460" s="160"/>
      <c r="AV460" s="160"/>
      <c r="AW460" s="160"/>
      <c r="AX460" s="160"/>
      <c r="AZ460" s="13"/>
    </row>
    <row r="461" spans="11:52" customFormat="1" x14ac:dyDescent="0.2">
      <c r="K461" s="627"/>
      <c r="L461" s="627"/>
      <c r="M461" s="627"/>
      <c r="N461" s="627"/>
      <c r="O461" s="160"/>
      <c r="P461" s="160"/>
      <c r="Q461" s="160"/>
      <c r="R461" s="160"/>
      <c r="S461" s="160"/>
      <c r="T461" s="160"/>
      <c r="U461" s="160"/>
      <c r="V461" s="160"/>
      <c r="W461" s="160"/>
      <c r="X461" s="160"/>
      <c r="Y461" s="160"/>
      <c r="Z461" s="160"/>
      <c r="AA461" s="160"/>
      <c r="AB461" s="160"/>
      <c r="AC461" s="160"/>
      <c r="AD461" s="160"/>
      <c r="AE461" s="160"/>
      <c r="AF461" s="160"/>
      <c r="AG461" s="160"/>
      <c r="AH461" s="160"/>
      <c r="AI461" s="160"/>
      <c r="AJ461" s="160"/>
      <c r="AK461" s="160"/>
      <c r="AL461" s="160"/>
      <c r="AM461" s="160"/>
      <c r="AN461" s="160"/>
      <c r="AO461" s="160"/>
      <c r="AP461" s="160"/>
      <c r="AU461" s="160"/>
      <c r="AV461" s="160"/>
      <c r="AW461" s="160"/>
      <c r="AX461" s="160"/>
      <c r="AZ461" s="13"/>
    </row>
    <row r="462" spans="11:52" customFormat="1" x14ac:dyDescent="0.2">
      <c r="K462" s="627"/>
      <c r="L462" s="627"/>
      <c r="M462" s="627"/>
      <c r="N462" s="627"/>
      <c r="O462" s="160"/>
      <c r="P462" s="160"/>
      <c r="Q462" s="160"/>
      <c r="R462" s="160"/>
      <c r="S462" s="160"/>
      <c r="T462" s="160"/>
      <c r="U462" s="160"/>
      <c r="V462" s="160"/>
      <c r="W462" s="160"/>
      <c r="X462" s="160"/>
      <c r="Y462" s="160"/>
      <c r="Z462" s="160"/>
      <c r="AA462" s="160"/>
      <c r="AB462" s="160"/>
      <c r="AC462" s="160"/>
      <c r="AD462" s="160"/>
      <c r="AE462" s="160"/>
      <c r="AF462" s="160"/>
      <c r="AG462" s="160"/>
      <c r="AH462" s="160"/>
      <c r="AI462" s="160"/>
      <c r="AJ462" s="160"/>
      <c r="AK462" s="160"/>
      <c r="AL462" s="160"/>
      <c r="AM462" s="160"/>
      <c r="AN462" s="160"/>
      <c r="AO462" s="160"/>
      <c r="AP462" s="160"/>
      <c r="AU462" s="160"/>
      <c r="AV462" s="160"/>
      <c r="AW462" s="160"/>
      <c r="AX462" s="160"/>
      <c r="AZ462" s="13"/>
    </row>
    <row r="463" spans="11:52" customFormat="1" x14ac:dyDescent="0.2">
      <c r="K463" s="627"/>
      <c r="L463" s="627"/>
      <c r="M463" s="627"/>
      <c r="N463" s="627"/>
      <c r="O463" s="160"/>
      <c r="P463" s="160"/>
      <c r="Q463" s="160"/>
      <c r="R463" s="160"/>
      <c r="S463" s="160"/>
      <c r="T463" s="160"/>
      <c r="U463" s="160"/>
      <c r="V463" s="160"/>
      <c r="W463" s="160"/>
      <c r="X463" s="160"/>
      <c r="Y463" s="160"/>
      <c r="Z463" s="160"/>
      <c r="AA463" s="160"/>
      <c r="AB463" s="160"/>
      <c r="AC463" s="160"/>
      <c r="AD463" s="160"/>
      <c r="AE463" s="160"/>
      <c r="AF463" s="160"/>
      <c r="AG463" s="160"/>
      <c r="AH463" s="160"/>
      <c r="AI463" s="160"/>
      <c r="AJ463" s="160"/>
      <c r="AK463" s="160"/>
      <c r="AL463" s="160"/>
      <c r="AM463" s="160"/>
      <c r="AN463" s="160"/>
      <c r="AO463" s="160"/>
      <c r="AP463" s="160"/>
      <c r="AU463" s="160"/>
      <c r="AV463" s="160"/>
      <c r="AW463" s="160"/>
      <c r="AX463" s="160"/>
      <c r="AZ463" s="13"/>
    </row>
    <row r="464" spans="11:52" customFormat="1" x14ac:dyDescent="0.2">
      <c r="K464" s="627"/>
      <c r="L464" s="627"/>
      <c r="M464" s="627"/>
      <c r="N464" s="627"/>
      <c r="O464" s="160"/>
      <c r="P464" s="160"/>
      <c r="Q464" s="160"/>
      <c r="R464" s="160"/>
      <c r="S464" s="160"/>
      <c r="T464" s="160"/>
      <c r="U464" s="160"/>
      <c r="V464" s="160"/>
      <c r="W464" s="160"/>
      <c r="X464" s="160"/>
      <c r="Y464" s="160"/>
      <c r="Z464" s="160"/>
      <c r="AA464" s="160"/>
      <c r="AB464" s="160"/>
      <c r="AC464" s="160"/>
      <c r="AD464" s="160"/>
      <c r="AE464" s="160"/>
      <c r="AF464" s="160"/>
      <c r="AG464" s="160"/>
      <c r="AH464" s="160"/>
      <c r="AI464" s="160"/>
      <c r="AJ464" s="160"/>
      <c r="AK464" s="160"/>
      <c r="AL464" s="160"/>
      <c r="AM464" s="160"/>
      <c r="AN464" s="160"/>
      <c r="AO464" s="160"/>
      <c r="AP464" s="160"/>
      <c r="AU464" s="160"/>
      <c r="AV464" s="160"/>
      <c r="AW464" s="160"/>
      <c r="AX464" s="160"/>
      <c r="AZ464" s="13"/>
    </row>
    <row r="465" spans="11:52" customFormat="1" x14ac:dyDescent="0.2">
      <c r="K465" s="627"/>
      <c r="L465" s="627"/>
      <c r="M465" s="627"/>
      <c r="N465" s="627"/>
      <c r="O465" s="160"/>
      <c r="P465" s="160"/>
      <c r="Q465" s="160"/>
      <c r="R465" s="160"/>
      <c r="S465" s="160"/>
      <c r="T465" s="160"/>
      <c r="U465" s="160"/>
      <c r="V465" s="160"/>
      <c r="W465" s="160"/>
      <c r="X465" s="160"/>
      <c r="Y465" s="160"/>
      <c r="Z465" s="160"/>
      <c r="AA465" s="160"/>
      <c r="AB465" s="160"/>
      <c r="AC465" s="160"/>
      <c r="AD465" s="160"/>
      <c r="AE465" s="160"/>
      <c r="AF465" s="160"/>
      <c r="AG465" s="160"/>
      <c r="AH465" s="160"/>
      <c r="AI465" s="160"/>
      <c r="AJ465" s="160"/>
      <c r="AK465" s="160"/>
      <c r="AL465" s="160"/>
      <c r="AM465" s="160"/>
      <c r="AN465" s="160"/>
      <c r="AO465" s="160"/>
      <c r="AP465" s="160"/>
      <c r="AU465" s="160"/>
      <c r="AV465" s="160"/>
      <c r="AW465" s="160"/>
      <c r="AX465" s="160"/>
      <c r="AZ465" s="13"/>
    </row>
    <row r="466" spans="11:52" customFormat="1" x14ac:dyDescent="0.2">
      <c r="K466" s="627"/>
      <c r="L466" s="627"/>
      <c r="M466" s="627"/>
      <c r="N466" s="627"/>
      <c r="O466" s="160"/>
      <c r="P466" s="160"/>
      <c r="Q466" s="160"/>
      <c r="R466" s="160"/>
      <c r="S466" s="160"/>
      <c r="T466" s="160"/>
      <c r="U466" s="160"/>
      <c r="V466" s="160"/>
      <c r="W466" s="160"/>
      <c r="X466" s="160"/>
      <c r="Y466" s="160"/>
      <c r="Z466" s="160"/>
      <c r="AA466" s="160"/>
      <c r="AB466" s="160"/>
      <c r="AC466" s="160"/>
      <c r="AD466" s="160"/>
      <c r="AE466" s="160"/>
      <c r="AF466" s="160"/>
      <c r="AG466" s="160"/>
      <c r="AH466" s="160"/>
      <c r="AI466" s="160"/>
      <c r="AJ466" s="160"/>
      <c r="AK466" s="160"/>
      <c r="AL466" s="160"/>
      <c r="AM466" s="160"/>
      <c r="AN466" s="160"/>
      <c r="AO466" s="160"/>
      <c r="AP466" s="160"/>
      <c r="AU466" s="160"/>
      <c r="AV466" s="160"/>
      <c r="AW466" s="160"/>
      <c r="AX466" s="160"/>
      <c r="AZ466" s="13"/>
    </row>
    <row r="467" spans="11:52" customFormat="1" x14ac:dyDescent="0.2">
      <c r="K467" s="627"/>
      <c r="L467" s="627"/>
      <c r="M467" s="627"/>
      <c r="N467" s="627"/>
      <c r="O467" s="160"/>
      <c r="P467" s="160"/>
      <c r="Q467" s="160"/>
      <c r="R467" s="160"/>
      <c r="S467" s="160"/>
      <c r="T467" s="160"/>
      <c r="U467" s="160"/>
      <c r="V467" s="160"/>
      <c r="W467" s="160"/>
      <c r="X467" s="160"/>
      <c r="Y467" s="160"/>
      <c r="Z467" s="160"/>
      <c r="AA467" s="160"/>
      <c r="AB467" s="160"/>
      <c r="AC467" s="160"/>
      <c r="AD467" s="160"/>
      <c r="AE467" s="160"/>
      <c r="AF467" s="160"/>
      <c r="AG467" s="160"/>
      <c r="AH467" s="160"/>
      <c r="AI467" s="160"/>
      <c r="AJ467" s="160"/>
      <c r="AK467" s="160"/>
      <c r="AL467" s="160"/>
      <c r="AM467" s="160"/>
      <c r="AN467" s="160"/>
      <c r="AO467" s="160"/>
      <c r="AP467" s="160"/>
      <c r="AU467" s="160"/>
      <c r="AV467" s="160"/>
      <c r="AW467" s="160"/>
      <c r="AX467" s="160"/>
      <c r="AZ467" s="13"/>
    </row>
    <row r="468" spans="11:52" customFormat="1" x14ac:dyDescent="0.2">
      <c r="K468" s="627"/>
      <c r="L468" s="627"/>
      <c r="M468" s="627"/>
      <c r="N468" s="627"/>
      <c r="O468" s="160"/>
      <c r="P468" s="160"/>
      <c r="Q468" s="160"/>
      <c r="R468" s="160"/>
      <c r="S468" s="160"/>
      <c r="T468" s="160"/>
      <c r="U468" s="160"/>
      <c r="V468" s="160"/>
      <c r="W468" s="160"/>
      <c r="X468" s="160"/>
      <c r="Y468" s="160"/>
      <c r="Z468" s="160"/>
      <c r="AA468" s="160"/>
      <c r="AB468" s="160"/>
      <c r="AC468" s="160"/>
      <c r="AD468" s="160"/>
      <c r="AE468" s="160"/>
      <c r="AF468" s="160"/>
      <c r="AG468" s="160"/>
      <c r="AH468" s="160"/>
      <c r="AI468" s="160"/>
      <c r="AJ468" s="160"/>
      <c r="AK468" s="160"/>
      <c r="AL468" s="160"/>
      <c r="AM468" s="160"/>
      <c r="AN468" s="160"/>
      <c r="AO468" s="160"/>
      <c r="AP468" s="160"/>
      <c r="AU468" s="160"/>
      <c r="AV468" s="160"/>
      <c r="AW468" s="160"/>
      <c r="AX468" s="160"/>
      <c r="AZ468" s="13"/>
    </row>
    <row r="469" spans="11:52" customFormat="1" x14ac:dyDescent="0.2">
      <c r="K469" s="627"/>
      <c r="L469" s="627"/>
      <c r="M469" s="627"/>
      <c r="N469" s="627"/>
      <c r="O469" s="160"/>
      <c r="P469" s="160"/>
      <c r="Q469" s="160"/>
      <c r="R469" s="160"/>
      <c r="S469" s="160"/>
      <c r="T469" s="160"/>
      <c r="U469" s="160"/>
      <c r="V469" s="160"/>
      <c r="W469" s="160"/>
      <c r="X469" s="160"/>
      <c r="Y469" s="160"/>
      <c r="Z469" s="160"/>
      <c r="AA469" s="160"/>
      <c r="AB469" s="160"/>
      <c r="AC469" s="160"/>
      <c r="AD469" s="160"/>
      <c r="AE469" s="160"/>
      <c r="AF469" s="160"/>
      <c r="AG469" s="160"/>
      <c r="AH469" s="160"/>
      <c r="AI469" s="160"/>
      <c r="AJ469" s="160"/>
      <c r="AK469" s="160"/>
      <c r="AL469" s="160"/>
      <c r="AM469" s="160"/>
      <c r="AN469" s="160"/>
      <c r="AO469" s="160"/>
      <c r="AP469" s="160"/>
      <c r="AU469" s="160"/>
      <c r="AV469" s="160"/>
      <c r="AW469" s="160"/>
      <c r="AX469" s="160"/>
      <c r="AZ469" s="13"/>
    </row>
    <row r="470" spans="11:52" customFormat="1" x14ac:dyDescent="0.2">
      <c r="K470" s="627"/>
      <c r="L470" s="627"/>
      <c r="M470" s="627"/>
      <c r="N470" s="627"/>
      <c r="O470" s="160"/>
      <c r="P470" s="160"/>
      <c r="Q470" s="160"/>
      <c r="R470" s="160"/>
      <c r="S470" s="160"/>
      <c r="T470" s="160"/>
      <c r="U470" s="160"/>
      <c r="V470" s="160"/>
      <c r="W470" s="160"/>
      <c r="X470" s="160"/>
      <c r="Y470" s="160"/>
      <c r="Z470" s="160"/>
      <c r="AA470" s="160"/>
      <c r="AB470" s="160"/>
      <c r="AC470" s="160"/>
      <c r="AD470" s="160"/>
      <c r="AE470" s="160"/>
      <c r="AF470" s="160"/>
      <c r="AG470" s="160"/>
      <c r="AH470" s="160"/>
      <c r="AI470" s="160"/>
      <c r="AJ470" s="160"/>
      <c r="AK470" s="160"/>
      <c r="AL470" s="160"/>
      <c r="AM470" s="160"/>
      <c r="AN470" s="160"/>
      <c r="AO470" s="160"/>
      <c r="AP470" s="160"/>
      <c r="AU470" s="160"/>
      <c r="AV470" s="160"/>
      <c r="AW470" s="160"/>
      <c r="AX470" s="160"/>
      <c r="AZ470" s="13"/>
    </row>
    <row r="471" spans="11:52" customFormat="1" x14ac:dyDescent="0.2">
      <c r="K471" s="627"/>
      <c r="L471" s="627"/>
      <c r="M471" s="627"/>
      <c r="N471" s="627"/>
      <c r="O471" s="160"/>
      <c r="P471" s="160"/>
      <c r="Q471" s="160"/>
      <c r="R471" s="160"/>
      <c r="S471" s="160"/>
      <c r="T471" s="160"/>
      <c r="U471" s="160"/>
      <c r="V471" s="160"/>
      <c r="W471" s="160"/>
      <c r="X471" s="160"/>
      <c r="Y471" s="160"/>
      <c r="Z471" s="160"/>
      <c r="AA471" s="160"/>
      <c r="AB471" s="160"/>
      <c r="AC471" s="160"/>
      <c r="AD471" s="160"/>
      <c r="AE471" s="160"/>
      <c r="AF471" s="160"/>
      <c r="AG471" s="160"/>
      <c r="AH471" s="160"/>
      <c r="AI471" s="160"/>
      <c r="AJ471" s="160"/>
      <c r="AK471" s="160"/>
      <c r="AL471" s="160"/>
      <c r="AM471" s="160"/>
      <c r="AN471" s="160"/>
      <c r="AO471" s="160"/>
      <c r="AP471" s="160"/>
      <c r="AU471" s="160"/>
      <c r="AV471" s="160"/>
      <c r="AW471" s="160"/>
      <c r="AX471" s="160"/>
      <c r="AZ471" s="13"/>
    </row>
    <row r="472" spans="11:52" customFormat="1" x14ac:dyDescent="0.2">
      <c r="K472" s="627"/>
      <c r="L472" s="627"/>
      <c r="M472" s="627"/>
      <c r="N472" s="627"/>
      <c r="O472" s="160"/>
      <c r="P472" s="160"/>
      <c r="Q472" s="160"/>
      <c r="R472" s="160"/>
      <c r="S472" s="160"/>
      <c r="T472" s="160"/>
      <c r="U472" s="160"/>
      <c r="V472" s="160"/>
      <c r="W472" s="160"/>
      <c r="X472" s="160"/>
      <c r="Y472" s="160"/>
      <c r="Z472" s="160"/>
      <c r="AA472" s="160"/>
      <c r="AB472" s="160"/>
      <c r="AC472" s="160"/>
      <c r="AD472" s="160"/>
      <c r="AE472" s="160"/>
      <c r="AF472" s="160"/>
      <c r="AG472" s="160"/>
      <c r="AH472" s="160"/>
      <c r="AI472" s="160"/>
      <c r="AJ472" s="160"/>
      <c r="AK472" s="160"/>
      <c r="AL472" s="160"/>
      <c r="AM472" s="160"/>
      <c r="AN472" s="160"/>
      <c r="AO472" s="160"/>
      <c r="AP472" s="160"/>
      <c r="AU472" s="160"/>
      <c r="AV472" s="160"/>
      <c r="AW472" s="160"/>
      <c r="AX472" s="160"/>
      <c r="AZ472" s="13"/>
    </row>
    <row r="473" spans="11:52" customFormat="1" x14ac:dyDescent="0.2">
      <c r="K473" s="627"/>
      <c r="L473" s="627"/>
      <c r="M473" s="627"/>
      <c r="N473" s="627"/>
      <c r="O473" s="160"/>
      <c r="P473" s="160"/>
      <c r="Q473" s="160"/>
      <c r="R473" s="160"/>
      <c r="S473" s="160"/>
      <c r="T473" s="160"/>
      <c r="U473" s="160"/>
      <c r="V473" s="160"/>
      <c r="W473" s="160"/>
      <c r="X473" s="160"/>
      <c r="Y473" s="160"/>
      <c r="Z473" s="160"/>
      <c r="AA473" s="160"/>
      <c r="AB473" s="160"/>
      <c r="AC473" s="160"/>
      <c r="AD473" s="160"/>
      <c r="AE473" s="160"/>
      <c r="AF473" s="160"/>
      <c r="AG473" s="160"/>
      <c r="AH473" s="160"/>
      <c r="AI473" s="160"/>
      <c r="AJ473" s="160"/>
      <c r="AK473" s="160"/>
      <c r="AL473" s="160"/>
      <c r="AM473" s="160"/>
      <c r="AN473" s="160"/>
      <c r="AO473" s="160"/>
      <c r="AP473" s="160"/>
      <c r="AU473" s="160"/>
      <c r="AV473" s="160"/>
      <c r="AW473" s="160"/>
      <c r="AX473" s="160"/>
      <c r="AZ473" s="13"/>
    </row>
    <row r="474" spans="11:52" customFormat="1" x14ac:dyDescent="0.2">
      <c r="K474" s="627"/>
      <c r="L474" s="627"/>
      <c r="M474" s="627"/>
      <c r="N474" s="627"/>
      <c r="O474" s="160"/>
      <c r="P474" s="160"/>
      <c r="Q474" s="160"/>
      <c r="R474" s="160"/>
      <c r="S474" s="160"/>
      <c r="T474" s="160"/>
      <c r="U474" s="160"/>
      <c r="V474" s="160"/>
      <c r="W474" s="160"/>
      <c r="X474" s="160"/>
      <c r="Y474" s="160"/>
      <c r="Z474" s="160"/>
      <c r="AA474" s="160"/>
      <c r="AB474" s="160"/>
      <c r="AC474" s="160"/>
      <c r="AD474" s="160"/>
      <c r="AE474" s="160"/>
      <c r="AF474" s="160"/>
      <c r="AG474" s="160"/>
      <c r="AH474" s="160"/>
      <c r="AI474" s="160"/>
      <c r="AJ474" s="160"/>
      <c r="AK474" s="160"/>
      <c r="AL474" s="160"/>
      <c r="AM474" s="160"/>
      <c r="AN474" s="160"/>
      <c r="AO474" s="160"/>
      <c r="AP474" s="160"/>
      <c r="AU474" s="160"/>
      <c r="AV474" s="160"/>
      <c r="AW474" s="160"/>
      <c r="AX474" s="160"/>
      <c r="AZ474" s="13"/>
    </row>
    <row r="475" spans="11:52" customFormat="1" x14ac:dyDescent="0.2">
      <c r="K475" s="627"/>
      <c r="L475" s="627"/>
      <c r="M475" s="627"/>
      <c r="N475" s="627"/>
      <c r="O475" s="160"/>
      <c r="P475" s="160"/>
      <c r="Q475" s="160"/>
      <c r="R475" s="160"/>
      <c r="S475" s="160"/>
      <c r="T475" s="160"/>
      <c r="U475" s="160"/>
      <c r="V475" s="160"/>
      <c r="W475" s="160"/>
      <c r="X475" s="160"/>
      <c r="Y475" s="160"/>
      <c r="Z475" s="160"/>
      <c r="AA475" s="160"/>
      <c r="AB475" s="160"/>
      <c r="AC475" s="160"/>
      <c r="AD475" s="160"/>
      <c r="AE475" s="160"/>
      <c r="AF475" s="160"/>
      <c r="AG475" s="160"/>
      <c r="AH475" s="160"/>
      <c r="AI475" s="160"/>
      <c r="AJ475" s="160"/>
      <c r="AK475" s="160"/>
      <c r="AL475" s="160"/>
      <c r="AM475" s="160"/>
      <c r="AN475" s="160"/>
      <c r="AO475" s="160"/>
      <c r="AP475" s="160"/>
      <c r="AU475" s="160"/>
      <c r="AV475" s="160"/>
      <c r="AW475" s="160"/>
      <c r="AX475" s="160"/>
      <c r="AZ475" s="13"/>
    </row>
    <row r="476" spans="11:52" customFormat="1" x14ac:dyDescent="0.2">
      <c r="K476" s="627"/>
      <c r="L476" s="627"/>
      <c r="M476" s="627"/>
      <c r="N476" s="627"/>
      <c r="O476" s="160"/>
      <c r="P476" s="160"/>
      <c r="Q476" s="160"/>
      <c r="R476" s="160"/>
      <c r="S476" s="160"/>
      <c r="T476" s="160"/>
      <c r="U476" s="160"/>
      <c r="V476" s="160"/>
      <c r="W476" s="160"/>
      <c r="X476" s="160"/>
      <c r="Y476" s="160"/>
      <c r="Z476" s="160"/>
      <c r="AA476" s="160"/>
      <c r="AB476" s="160"/>
      <c r="AC476" s="160"/>
      <c r="AD476" s="160"/>
      <c r="AE476" s="160"/>
      <c r="AF476" s="160"/>
      <c r="AG476" s="160"/>
      <c r="AH476" s="160"/>
      <c r="AI476" s="160"/>
      <c r="AJ476" s="160"/>
      <c r="AK476" s="160"/>
      <c r="AL476" s="160"/>
      <c r="AM476" s="160"/>
      <c r="AN476" s="160"/>
      <c r="AO476" s="160"/>
      <c r="AP476" s="160"/>
      <c r="AU476" s="160"/>
      <c r="AV476" s="160"/>
      <c r="AW476" s="160"/>
      <c r="AX476" s="160"/>
      <c r="AZ476" s="13"/>
    </row>
    <row r="477" spans="11:52" customFormat="1" x14ac:dyDescent="0.2">
      <c r="K477" s="627"/>
      <c r="L477" s="627"/>
      <c r="M477" s="627"/>
      <c r="N477" s="627"/>
      <c r="O477" s="160"/>
      <c r="P477" s="160"/>
      <c r="Q477" s="160"/>
      <c r="R477" s="160"/>
      <c r="S477" s="160"/>
      <c r="T477" s="160"/>
      <c r="U477" s="160"/>
      <c r="V477" s="160"/>
      <c r="W477" s="160"/>
      <c r="X477" s="160"/>
      <c r="Y477" s="160"/>
      <c r="Z477" s="160"/>
      <c r="AA477" s="160"/>
      <c r="AB477" s="160"/>
      <c r="AC477" s="160"/>
      <c r="AD477" s="160"/>
      <c r="AE477" s="160"/>
      <c r="AF477" s="160"/>
      <c r="AG477" s="160"/>
      <c r="AH477" s="160"/>
      <c r="AI477" s="160"/>
      <c r="AJ477" s="160"/>
      <c r="AK477" s="160"/>
      <c r="AL477" s="160"/>
      <c r="AM477" s="160"/>
      <c r="AN477" s="160"/>
      <c r="AO477" s="160"/>
      <c r="AP477" s="160"/>
      <c r="AU477" s="160"/>
      <c r="AV477" s="160"/>
      <c r="AW477" s="160"/>
      <c r="AX477" s="160"/>
      <c r="AZ477" s="13"/>
    </row>
    <row r="478" spans="11:52" customFormat="1" x14ac:dyDescent="0.2">
      <c r="K478" s="627"/>
      <c r="L478" s="627"/>
      <c r="M478" s="627"/>
      <c r="N478" s="627"/>
      <c r="O478" s="160"/>
      <c r="P478" s="160"/>
      <c r="Q478" s="160"/>
      <c r="R478" s="160"/>
      <c r="S478" s="160"/>
      <c r="T478" s="160"/>
      <c r="U478" s="160"/>
      <c r="V478" s="160"/>
      <c r="W478" s="160"/>
      <c r="X478" s="160"/>
      <c r="Y478" s="160"/>
      <c r="Z478" s="160"/>
      <c r="AA478" s="160"/>
      <c r="AB478" s="160"/>
      <c r="AC478" s="160"/>
      <c r="AD478" s="160"/>
      <c r="AE478" s="160"/>
      <c r="AF478" s="160"/>
      <c r="AG478" s="160"/>
      <c r="AH478" s="160"/>
      <c r="AI478" s="160"/>
      <c r="AJ478" s="160"/>
      <c r="AK478" s="160"/>
      <c r="AL478" s="160"/>
      <c r="AM478" s="160"/>
      <c r="AN478" s="160"/>
      <c r="AO478" s="160"/>
      <c r="AP478" s="160"/>
      <c r="AU478" s="160"/>
      <c r="AV478" s="160"/>
      <c r="AW478" s="160"/>
      <c r="AX478" s="160"/>
      <c r="AZ478" s="13"/>
    </row>
    <row r="479" spans="11:52" customFormat="1" x14ac:dyDescent="0.2">
      <c r="K479" s="627"/>
      <c r="L479" s="627"/>
      <c r="M479" s="627"/>
      <c r="N479" s="627"/>
      <c r="O479" s="160"/>
      <c r="P479" s="160"/>
      <c r="Q479" s="160"/>
      <c r="R479" s="160"/>
      <c r="S479" s="160"/>
      <c r="T479" s="160"/>
      <c r="U479" s="160"/>
      <c r="V479" s="160"/>
      <c r="W479" s="160"/>
      <c r="X479" s="160"/>
      <c r="Y479" s="160"/>
      <c r="Z479" s="160"/>
      <c r="AA479" s="160"/>
      <c r="AB479" s="160"/>
      <c r="AC479" s="160"/>
      <c r="AD479" s="160"/>
      <c r="AE479" s="160"/>
      <c r="AF479" s="160"/>
      <c r="AG479" s="160"/>
      <c r="AH479" s="160"/>
      <c r="AI479" s="160"/>
      <c r="AJ479" s="160"/>
      <c r="AK479" s="160"/>
      <c r="AL479" s="160"/>
      <c r="AM479" s="160"/>
      <c r="AN479" s="160"/>
      <c r="AO479" s="160"/>
      <c r="AP479" s="160"/>
      <c r="AU479" s="160"/>
      <c r="AV479" s="160"/>
      <c r="AW479" s="160"/>
      <c r="AX479" s="160"/>
      <c r="AZ479" s="13"/>
    </row>
    <row r="480" spans="11:52" customFormat="1" x14ac:dyDescent="0.2">
      <c r="K480" s="627"/>
      <c r="L480" s="627"/>
      <c r="M480" s="627"/>
      <c r="N480" s="627"/>
      <c r="O480" s="160"/>
      <c r="P480" s="160"/>
      <c r="Q480" s="160"/>
      <c r="R480" s="160"/>
      <c r="S480" s="160"/>
      <c r="T480" s="160"/>
      <c r="U480" s="160"/>
      <c r="V480" s="160"/>
      <c r="W480" s="160"/>
      <c r="X480" s="160"/>
      <c r="Y480" s="160"/>
      <c r="Z480" s="160"/>
      <c r="AA480" s="160"/>
      <c r="AB480" s="160"/>
      <c r="AC480" s="160"/>
      <c r="AD480" s="160"/>
      <c r="AE480" s="160"/>
      <c r="AF480" s="160"/>
      <c r="AG480" s="160"/>
      <c r="AH480" s="160"/>
      <c r="AI480" s="160"/>
      <c r="AJ480" s="160"/>
      <c r="AK480" s="160"/>
      <c r="AL480" s="160"/>
      <c r="AM480" s="160"/>
      <c r="AN480" s="160"/>
      <c r="AO480" s="160"/>
      <c r="AP480" s="160"/>
      <c r="AU480" s="160"/>
      <c r="AV480" s="160"/>
      <c r="AW480" s="160"/>
      <c r="AX480" s="160"/>
      <c r="AZ480" s="13"/>
    </row>
    <row r="481" spans="11:52" customFormat="1" x14ac:dyDescent="0.2">
      <c r="K481" s="627"/>
      <c r="L481" s="627"/>
      <c r="M481" s="627"/>
      <c r="N481" s="627"/>
      <c r="O481" s="160"/>
      <c r="P481" s="160"/>
      <c r="Q481" s="160"/>
      <c r="R481" s="160"/>
      <c r="S481" s="160"/>
      <c r="T481" s="160"/>
      <c r="U481" s="160"/>
      <c r="V481" s="160"/>
      <c r="W481" s="160"/>
      <c r="X481" s="160"/>
      <c r="Y481" s="160"/>
      <c r="Z481" s="160"/>
      <c r="AA481" s="160"/>
      <c r="AB481" s="160"/>
      <c r="AC481" s="160"/>
      <c r="AD481" s="160"/>
      <c r="AE481" s="160"/>
      <c r="AF481" s="160"/>
      <c r="AG481" s="160"/>
      <c r="AH481" s="160"/>
      <c r="AI481" s="160"/>
      <c r="AJ481" s="160"/>
      <c r="AK481" s="160"/>
      <c r="AL481" s="160"/>
      <c r="AM481" s="160"/>
      <c r="AN481" s="160"/>
      <c r="AO481" s="160"/>
      <c r="AP481" s="160"/>
      <c r="AU481" s="160"/>
      <c r="AV481" s="160"/>
      <c r="AW481" s="160"/>
      <c r="AX481" s="160"/>
      <c r="AZ481" s="13"/>
    </row>
    <row r="482" spans="11:52" customFormat="1" x14ac:dyDescent="0.2">
      <c r="K482" s="627"/>
      <c r="L482" s="627"/>
      <c r="M482" s="627"/>
      <c r="N482" s="627"/>
      <c r="O482" s="160"/>
      <c r="P482" s="160"/>
      <c r="Q482" s="160"/>
      <c r="R482" s="160"/>
      <c r="S482" s="160"/>
      <c r="T482" s="160"/>
      <c r="U482" s="160"/>
      <c r="V482" s="160"/>
      <c r="W482" s="160"/>
      <c r="X482" s="160"/>
      <c r="Y482" s="160"/>
      <c r="Z482" s="160"/>
      <c r="AA482" s="160"/>
      <c r="AB482" s="160"/>
      <c r="AC482" s="160"/>
      <c r="AD482" s="160"/>
      <c r="AE482" s="160"/>
      <c r="AF482" s="160"/>
      <c r="AG482" s="160"/>
      <c r="AH482" s="160"/>
      <c r="AI482" s="160"/>
      <c r="AJ482" s="160"/>
      <c r="AK482" s="160"/>
      <c r="AL482" s="160"/>
      <c r="AM482" s="160"/>
      <c r="AN482" s="160"/>
      <c r="AO482" s="160"/>
      <c r="AP482" s="160"/>
      <c r="AU482" s="160"/>
      <c r="AV482" s="160"/>
      <c r="AW482" s="160"/>
      <c r="AX482" s="160"/>
      <c r="AZ482" s="13"/>
    </row>
    <row r="483" spans="11:52" customFormat="1" x14ac:dyDescent="0.2">
      <c r="K483" s="627"/>
      <c r="L483" s="627"/>
      <c r="M483" s="627"/>
      <c r="N483" s="627"/>
      <c r="O483" s="160"/>
      <c r="P483" s="160"/>
      <c r="Q483" s="160"/>
      <c r="R483" s="160"/>
      <c r="S483" s="160"/>
      <c r="T483" s="160"/>
      <c r="U483" s="160"/>
      <c r="V483" s="160"/>
      <c r="W483" s="160"/>
      <c r="X483" s="160"/>
      <c r="Y483" s="160"/>
      <c r="Z483" s="160"/>
      <c r="AA483" s="160"/>
      <c r="AB483" s="160"/>
      <c r="AC483" s="160"/>
      <c r="AD483" s="160"/>
      <c r="AE483" s="160"/>
      <c r="AF483" s="160"/>
      <c r="AG483" s="160"/>
      <c r="AH483" s="160"/>
      <c r="AI483" s="160"/>
      <c r="AJ483" s="160"/>
      <c r="AK483" s="160"/>
      <c r="AL483" s="160"/>
      <c r="AM483" s="160"/>
      <c r="AN483" s="160"/>
      <c r="AO483" s="160"/>
      <c r="AP483" s="160"/>
      <c r="AU483" s="160"/>
      <c r="AV483" s="160"/>
      <c r="AW483" s="160"/>
      <c r="AX483" s="160"/>
      <c r="AZ483" s="13"/>
    </row>
    <row r="484" spans="11:52" customFormat="1" x14ac:dyDescent="0.2">
      <c r="K484" s="627"/>
      <c r="L484" s="627"/>
      <c r="M484" s="627"/>
      <c r="N484" s="627"/>
      <c r="O484" s="160"/>
      <c r="P484" s="160"/>
      <c r="Q484" s="160"/>
      <c r="R484" s="160"/>
      <c r="S484" s="160"/>
      <c r="T484" s="160"/>
      <c r="U484" s="160"/>
      <c r="V484" s="160"/>
      <c r="W484" s="160"/>
      <c r="X484" s="160"/>
      <c r="Y484" s="160"/>
      <c r="Z484" s="160"/>
      <c r="AA484" s="160"/>
      <c r="AB484" s="160"/>
      <c r="AC484" s="160"/>
      <c r="AD484" s="160"/>
      <c r="AE484" s="160"/>
      <c r="AF484" s="160"/>
      <c r="AG484" s="160"/>
      <c r="AH484" s="160"/>
      <c r="AI484" s="160"/>
      <c r="AJ484" s="160"/>
      <c r="AK484" s="160"/>
      <c r="AL484" s="160"/>
      <c r="AM484" s="160"/>
      <c r="AN484" s="160"/>
      <c r="AO484" s="160"/>
      <c r="AP484" s="160"/>
      <c r="AU484" s="160"/>
      <c r="AV484" s="160"/>
      <c r="AW484" s="160"/>
      <c r="AX484" s="160"/>
      <c r="AZ484" s="13"/>
    </row>
    <row r="485" spans="11:52" customFormat="1" x14ac:dyDescent="0.2">
      <c r="K485" s="627"/>
      <c r="L485" s="627"/>
      <c r="M485" s="627"/>
      <c r="N485" s="627"/>
      <c r="O485" s="160"/>
      <c r="P485" s="160"/>
      <c r="Q485" s="160"/>
      <c r="R485" s="160"/>
      <c r="S485" s="160"/>
      <c r="T485" s="160"/>
      <c r="U485" s="160"/>
      <c r="V485" s="160"/>
      <c r="W485" s="160"/>
      <c r="X485" s="160"/>
      <c r="Y485" s="160"/>
      <c r="Z485" s="160"/>
      <c r="AA485" s="160"/>
      <c r="AB485" s="160"/>
      <c r="AC485" s="160"/>
      <c r="AD485" s="160"/>
      <c r="AE485" s="160"/>
      <c r="AF485" s="160"/>
      <c r="AG485" s="160"/>
      <c r="AH485" s="160"/>
      <c r="AI485" s="160"/>
      <c r="AJ485" s="160"/>
      <c r="AK485" s="160"/>
      <c r="AL485" s="160"/>
      <c r="AM485" s="160"/>
      <c r="AN485" s="160"/>
      <c r="AO485" s="160"/>
      <c r="AP485" s="160"/>
      <c r="AU485" s="160"/>
      <c r="AV485" s="160"/>
      <c r="AW485" s="160"/>
      <c r="AX485" s="160"/>
      <c r="AZ485" s="13"/>
    </row>
    <row r="486" spans="11:52" customFormat="1" x14ac:dyDescent="0.2">
      <c r="K486" s="627"/>
      <c r="L486" s="627"/>
      <c r="M486" s="627"/>
      <c r="N486" s="627"/>
      <c r="O486" s="160"/>
      <c r="P486" s="160"/>
      <c r="Q486" s="160"/>
      <c r="R486" s="160"/>
      <c r="S486" s="160"/>
      <c r="T486" s="160"/>
      <c r="U486" s="160"/>
      <c r="V486" s="160"/>
      <c r="W486" s="160"/>
      <c r="X486" s="160"/>
      <c r="Y486" s="160"/>
      <c r="Z486" s="160"/>
      <c r="AA486" s="160"/>
      <c r="AB486" s="160"/>
      <c r="AC486" s="160"/>
      <c r="AD486" s="160"/>
      <c r="AE486" s="160"/>
      <c r="AF486" s="160"/>
      <c r="AG486" s="160"/>
      <c r="AH486" s="160"/>
      <c r="AI486" s="160"/>
      <c r="AJ486" s="160"/>
      <c r="AK486" s="160"/>
      <c r="AL486" s="160"/>
      <c r="AM486" s="160"/>
      <c r="AN486" s="160"/>
      <c r="AO486" s="160"/>
      <c r="AP486" s="160"/>
      <c r="AU486" s="160"/>
      <c r="AV486" s="160"/>
      <c r="AW486" s="160"/>
      <c r="AX486" s="160"/>
      <c r="AZ486" s="13"/>
    </row>
    <row r="487" spans="11:52" customFormat="1" x14ac:dyDescent="0.2">
      <c r="K487" s="627"/>
      <c r="L487" s="627"/>
      <c r="M487" s="627"/>
      <c r="N487" s="627"/>
      <c r="O487" s="160"/>
      <c r="P487" s="160"/>
      <c r="Q487" s="160"/>
      <c r="R487" s="160"/>
      <c r="S487" s="160"/>
      <c r="T487" s="160"/>
      <c r="U487" s="160"/>
      <c r="V487" s="160"/>
      <c r="W487" s="160"/>
      <c r="X487" s="160"/>
      <c r="Y487" s="160"/>
      <c r="Z487" s="160"/>
      <c r="AA487" s="160"/>
      <c r="AB487" s="160"/>
      <c r="AC487" s="160"/>
      <c r="AD487" s="160"/>
      <c r="AE487" s="160"/>
      <c r="AF487" s="160"/>
      <c r="AG487" s="160"/>
      <c r="AH487" s="160"/>
      <c r="AI487" s="160"/>
      <c r="AJ487" s="160"/>
      <c r="AK487" s="160"/>
      <c r="AL487" s="160"/>
      <c r="AM487" s="160"/>
      <c r="AN487" s="160"/>
      <c r="AO487" s="160"/>
      <c r="AP487" s="160"/>
      <c r="AU487" s="160"/>
      <c r="AV487" s="160"/>
      <c r="AW487" s="160"/>
      <c r="AX487" s="160"/>
      <c r="AZ487" s="13"/>
    </row>
    <row r="488" spans="11:52" customFormat="1" x14ac:dyDescent="0.2">
      <c r="K488" s="627"/>
      <c r="L488" s="627"/>
      <c r="M488" s="627"/>
      <c r="N488" s="627"/>
      <c r="O488" s="160"/>
      <c r="P488" s="160"/>
      <c r="Q488" s="160"/>
      <c r="R488" s="160"/>
      <c r="S488" s="160"/>
      <c r="T488" s="160"/>
      <c r="U488" s="160"/>
      <c r="V488" s="160"/>
      <c r="W488" s="160"/>
      <c r="X488" s="160"/>
      <c r="Y488" s="160"/>
      <c r="Z488" s="160"/>
      <c r="AA488" s="160"/>
      <c r="AB488" s="160"/>
      <c r="AC488" s="160"/>
      <c r="AD488" s="160"/>
      <c r="AE488" s="160"/>
      <c r="AF488" s="160"/>
      <c r="AG488" s="160"/>
      <c r="AH488" s="160"/>
      <c r="AI488" s="160"/>
      <c r="AJ488" s="160"/>
      <c r="AK488" s="160"/>
      <c r="AL488" s="160"/>
      <c r="AM488" s="160"/>
      <c r="AN488" s="160"/>
      <c r="AO488" s="160"/>
      <c r="AP488" s="160"/>
      <c r="AU488" s="160"/>
      <c r="AV488" s="160"/>
      <c r="AW488" s="160"/>
      <c r="AX488" s="160"/>
      <c r="AZ488" s="13"/>
    </row>
    <row r="489" spans="11:52" customFormat="1" x14ac:dyDescent="0.2">
      <c r="K489" s="627"/>
      <c r="L489" s="627"/>
      <c r="M489" s="627"/>
      <c r="N489" s="627"/>
      <c r="O489" s="160"/>
      <c r="P489" s="160"/>
      <c r="Q489" s="160"/>
      <c r="R489" s="160"/>
      <c r="S489" s="160"/>
      <c r="T489" s="160"/>
      <c r="U489" s="160"/>
      <c r="V489" s="160"/>
      <c r="W489" s="160"/>
      <c r="X489" s="160"/>
      <c r="Y489" s="160"/>
      <c r="Z489" s="160"/>
      <c r="AA489" s="160"/>
      <c r="AB489" s="160"/>
      <c r="AC489" s="160"/>
      <c r="AD489" s="160"/>
      <c r="AE489" s="160"/>
      <c r="AF489" s="160"/>
      <c r="AG489" s="160"/>
      <c r="AH489" s="160"/>
      <c r="AI489" s="160"/>
      <c r="AJ489" s="160"/>
      <c r="AK489" s="160"/>
      <c r="AL489" s="160"/>
      <c r="AM489" s="160"/>
      <c r="AN489" s="160"/>
      <c r="AO489" s="160"/>
      <c r="AP489" s="160"/>
      <c r="AU489" s="160"/>
      <c r="AV489" s="160"/>
      <c r="AW489" s="160"/>
      <c r="AX489" s="160"/>
      <c r="AZ489" s="13"/>
    </row>
    <row r="490" spans="11:52" customFormat="1" x14ac:dyDescent="0.2">
      <c r="K490" s="627"/>
      <c r="L490" s="627"/>
      <c r="M490" s="627"/>
      <c r="N490" s="627"/>
      <c r="O490" s="160"/>
      <c r="P490" s="160"/>
      <c r="Q490" s="160"/>
      <c r="R490" s="160"/>
      <c r="S490" s="160"/>
      <c r="T490" s="160"/>
      <c r="U490" s="160"/>
      <c r="V490" s="160"/>
      <c r="W490" s="160"/>
      <c r="X490" s="160"/>
      <c r="Y490" s="160"/>
      <c r="Z490" s="160"/>
      <c r="AA490" s="160"/>
      <c r="AB490" s="160"/>
      <c r="AC490" s="160"/>
      <c r="AD490" s="160"/>
      <c r="AE490" s="160"/>
      <c r="AF490" s="160"/>
      <c r="AG490" s="160"/>
      <c r="AH490" s="160"/>
      <c r="AI490" s="160"/>
      <c r="AJ490" s="160"/>
      <c r="AK490" s="160"/>
      <c r="AL490" s="160"/>
      <c r="AM490" s="160"/>
      <c r="AN490" s="160"/>
      <c r="AO490" s="160"/>
      <c r="AP490" s="160"/>
      <c r="AU490" s="160"/>
      <c r="AV490" s="160"/>
      <c r="AW490" s="160"/>
      <c r="AX490" s="160"/>
      <c r="AZ490" s="13"/>
    </row>
    <row r="491" spans="11:52" customFormat="1" x14ac:dyDescent="0.2">
      <c r="K491" s="627"/>
      <c r="L491" s="627"/>
      <c r="M491" s="627"/>
      <c r="N491" s="627"/>
      <c r="O491" s="160"/>
      <c r="P491" s="160"/>
      <c r="Q491" s="160"/>
      <c r="R491" s="160"/>
      <c r="S491" s="160"/>
      <c r="T491" s="160"/>
      <c r="U491" s="160"/>
      <c r="V491" s="160"/>
      <c r="W491" s="160"/>
      <c r="X491" s="160"/>
      <c r="Y491" s="160"/>
      <c r="Z491" s="160"/>
      <c r="AA491" s="160"/>
      <c r="AB491" s="160"/>
      <c r="AC491" s="160"/>
      <c r="AD491" s="160"/>
      <c r="AE491" s="160"/>
      <c r="AF491" s="160"/>
      <c r="AG491" s="160"/>
      <c r="AH491" s="160"/>
      <c r="AI491" s="160"/>
      <c r="AJ491" s="160"/>
      <c r="AK491" s="160"/>
      <c r="AL491" s="160"/>
      <c r="AM491" s="160"/>
      <c r="AN491" s="160"/>
      <c r="AO491" s="160"/>
      <c r="AP491" s="160"/>
      <c r="AU491" s="160"/>
      <c r="AV491" s="160"/>
      <c r="AW491" s="160"/>
      <c r="AX491" s="160"/>
      <c r="AZ491" s="13"/>
    </row>
    <row r="492" spans="11:52" customFormat="1" x14ac:dyDescent="0.2">
      <c r="K492" s="627"/>
      <c r="L492" s="627"/>
      <c r="M492" s="627"/>
      <c r="N492" s="627"/>
      <c r="O492" s="160"/>
      <c r="P492" s="160"/>
      <c r="Q492" s="160"/>
      <c r="R492" s="160"/>
      <c r="S492" s="160"/>
      <c r="T492" s="160"/>
      <c r="U492" s="160"/>
      <c r="V492" s="160"/>
      <c r="W492" s="160"/>
      <c r="X492" s="160"/>
      <c r="Y492" s="160"/>
      <c r="Z492" s="160"/>
      <c r="AA492" s="160"/>
      <c r="AB492" s="160"/>
      <c r="AC492" s="160"/>
      <c r="AD492" s="160"/>
      <c r="AE492" s="160"/>
      <c r="AF492" s="160"/>
      <c r="AG492" s="160"/>
      <c r="AH492" s="160"/>
      <c r="AI492" s="160"/>
      <c r="AJ492" s="160"/>
      <c r="AK492" s="160"/>
      <c r="AL492" s="160"/>
      <c r="AM492" s="160"/>
      <c r="AN492" s="160"/>
      <c r="AO492" s="160"/>
      <c r="AP492" s="160"/>
      <c r="AU492" s="160"/>
      <c r="AV492" s="160"/>
      <c r="AW492" s="160"/>
      <c r="AX492" s="160"/>
      <c r="AZ492" s="13"/>
    </row>
    <row r="493" spans="11:52" customFormat="1" x14ac:dyDescent="0.2">
      <c r="K493" s="627"/>
      <c r="L493" s="627"/>
      <c r="M493" s="627"/>
      <c r="N493" s="627"/>
      <c r="O493" s="160"/>
      <c r="P493" s="160"/>
      <c r="Q493" s="160"/>
      <c r="R493" s="160"/>
      <c r="S493" s="160"/>
      <c r="T493" s="160"/>
      <c r="U493" s="160"/>
      <c r="V493" s="160"/>
      <c r="W493" s="160"/>
      <c r="X493" s="160"/>
      <c r="Y493" s="160"/>
      <c r="Z493" s="160"/>
      <c r="AA493" s="160"/>
      <c r="AB493" s="160"/>
      <c r="AC493" s="160"/>
      <c r="AD493" s="160"/>
      <c r="AE493" s="160"/>
      <c r="AF493" s="160"/>
      <c r="AG493" s="160"/>
      <c r="AH493" s="160"/>
      <c r="AI493" s="160"/>
      <c r="AJ493" s="160"/>
      <c r="AK493" s="160"/>
      <c r="AL493" s="160"/>
      <c r="AM493" s="160"/>
      <c r="AN493" s="160"/>
      <c r="AO493" s="160"/>
      <c r="AP493" s="160"/>
      <c r="AU493" s="160"/>
      <c r="AV493" s="160"/>
      <c r="AW493" s="160"/>
      <c r="AX493" s="160"/>
      <c r="AZ493" s="13"/>
    </row>
    <row r="494" spans="11:52" customFormat="1" x14ac:dyDescent="0.2">
      <c r="K494" s="627"/>
      <c r="L494" s="627"/>
      <c r="M494" s="627"/>
      <c r="N494" s="627"/>
      <c r="O494" s="160"/>
      <c r="P494" s="160"/>
      <c r="Q494" s="160"/>
      <c r="R494" s="160"/>
      <c r="S494" s="160"/>
      <c r="T494" s="160"/>
      <c r="U494" s="160"/>
      <c r="V494" s="160"/>
      <c r="W494" s="160"/>
      <c r="X494" s="160"/>
      <c r="Y494" s="160"/>
      <c r="Z494" s="160"/>
      <c r="AA494" s="160"/>
      <c r="AB494" s="160"/>
      <c r="AC494" s="160"/>
      <c r="AD494" s="160"/>
      <c r="AE494" s="160"/>
      <c r="AF494" s="160"/>
      <c r="AG494" s="160"/>
      <c r="AH494" s="160"/>
      <c r="AI494" s="160"/>
      <c r="AJ494" s="160"/>
      <c r="AK494" s="160"/>
      <c r="AL494" s="160"/>
      <c r="AM494" s="160"/>
      <c r="AN494" s="160"/>
      <c r="AO494" s="160"/>
      <c r="AP494" s="160"/>
      <c r="AU494" s="160"/>
      <c r="AV494" s="160"/>
      <c r="AW494" s="160"/>
      <c r="AX494" s="160"/>
      <c r="AZ494" s="13"/>
    </row>
    <row r="495" spans="11:52" customFormat="1" x14ac:dyDescent="0.2">
      <c r="K495" s="627"/>
      <c r="L495" s="627"/>
      <c r="M495" s="627"/>
      <c r="N495" s="627"/>
      <c r="O495" s="160"/>
      <c r="P495" s="160"/>
      <c r="Q495" s="160"/>
      <c r="R495" s="160"/>
      <c r="S495" s="160"/>
      <c r="T495" s="160"/>
      <c r="U495" s="160"/>
      <c r="V495" s="160"/>
      <c r="W495" s="160"/>
      <c r="X495" s="160"/>
      <c r="Y495" s="160"/>
      <c r="Z495" s="160"/>
      <c r="AA495" s="160"/>
      <c r="AB495" s="160"/>
      <c r="AC495" s="160"/>
      <c r="AD495" s="160"/>
      <c r="AE495" s="160"/>
      <c r="AF495" s="160"/>
      <c r="AG495" s="160"/>
      <c r="AH495" s="160"/>
      <c r="AI495" s="160"/>
      <c r="AJ495" s="160"/>
      <c r="AK495" s="160"/>
      <c r="AL495" s="160"/>
      <c r="AM495" s="160"/>
      <c r="AN495" s="160"/>
      <c r="AO495" s="160"/>
      <c r="AP495" s="160"/>
      <c r="AU495" s="160"/>
      <c r="AV495" s="160"/>
      <c r="AW495" s="160"/>
      <c r="AX495" s="160"/>
      <c r="AZ495" s="13"/>
    </row>
    <row r="496" spans="11:52" customFormat="1" x14ac:dyDescent="0.2">
      <c r="K496" s="627"/>
      <c r="L496" s="627"/>
      <c r="M496" s="627"/>
      <c r="N496" s="627"/>
      <c r="O496" s="160"/>
      <c r="P496" s="160"/>
      <c r="Q496" s="160"/>
      <c r="R496" s="160"/>
      <c r="S496" s="160"/>
      <c r="T496" s="160"/>
      <c r="U496" s="160"/>
      <c r="V496" s="160"/>
      <c r="W496" s="160"/>
      <c r="X496" s="160"/>
      <c r="Y496" s="160"/>
      <c r="Z496" s="160"/>
      <c r="AA496" s="160"/>
      <c r="AB496" s="160"/>
      <c r="AC496" s="160"/>
      <c r="AD496" s="160"/>
      <c r="AE496" s="160"/>
      <c r="AF496" s="160"/>
      <c r="AG496" s="160"/>
      <c r="AH496" s="160"/>
      <c r="AI496" s="160"/>
      <c r="AJ496" s="160"/>
      <c r="AK496" s="160"/>
      <c r="AL496" s="160"/>
      <c r="AM496" s="160"/>
      <c r="AN496" s="160"/>
      <c r="AO496" s="160"/>
      <c r="AP496" s="160"/>
      <c r="AU496" s="160"/>
      <c r="AV496" s="160"/>
      <c r="AW496" s="160"/>
      <c r="AX496" s="160"/>
      <c r="AZ496" s="13"/>
    </row>
    <row r="497" spans="11:52" customFormat="1" x14ac:dyDescent="0.2">
      <c r="K497" s="627"/>
      <c r="L497" s="627"/>
      <c r="M497" s="627"/>
      <c r="N497" s="627"/>
      <c r="O497" s="160"/>
      <c r="P497" s="160"/>
      <c r="Q497" s="160"/>
      <c r="R497" s="160"/>
      <c r="S497" s="160"/>
      <c r="T497" s="160"/>
      <c r="U497" s="160"/>
      <c r="V497" s="160"/>
      <c r="W497" s="160"/>
      <c r="X497" s="160"/>
      <c r="Y497" s="160"/>
      <c r="Z497" s="160"/>
      <c r="AA497" s="160"/>
      <c r="AB497" s="160"/>
      <c r="AC497" s="160"/>
      <c r="AD497" s="160"/>
      <c r="AE497" s="160"/>
      <c r="AF497" s="160"/>
      <c r="AG497" s="160"/>
      <c r="AH497" s="160"/>
      <c r="AI497" s="160"/>
      <c r="AJ497" s="160"/>
      <c r="AK497" s="160"/>
      <c r="AL497" s="160"/>
      <c r="AM497" s="160"/>
      <c r="AN497" s="160"/>
      <c r="AO497" s="160"/>
      <c r="AP497" s="160"/>
      <c r="AU497" s="160"/>
      <c r="AV497" s="160"/>
      <c r="AW497" s="160"/>
      <c r="AX497" s="160"/>
      <c r="AZ497" s="13"/>
    </row>
    <row r="498" spans="11:52" customFormat="1" x14ac:dyDescent="0.2">
      <c r="K498" s="627"/>
      <c r="L498" s="627"/>
      <c r="M498" s="627"/>
      <c r="N498" s="627"/>
      <c r="O498" s="160"/>
      <c r="P498" s="160"/>
      <c r="Q498" s="160"/>
      <c r="R498" s="160"/>
      <c r="S498" s="160"/>
      <c r="T498" s="160"/>
      <c r="U498" s="160"/>
      <c r="V498" s="160"/>
      <c r="W498" s="160"/>
      <c r="X498" s="160"/>
      <c r="Y498" s="160"/>
      <c r="Z498" s="160"/>
      <c r="AA498" s="160"/>
      <c r="AB498" s="160"/>
      <c r="AC498" s="160"/>
      <c r="AD498" s="160"/>
      <c r="AE498" s="160"/>
      <c r="AF498" s="160"/>
      <c r="AG498" s="160"/>
      <c r="AH498" s="160"/>
      <c r="AI498" s="160"/>
      <c r="AJ498" s="160"/>
      <c r="AK498" s="160"/>
      <c r="AL498" s="160"/>
      <c r="AM498" s="160"/>
      <c r="AN498" s="160"/>
      <c r="AO498" s="160"/>
      <c r="AP498" s="160"/>
      <c r="AU498" s="160"/>
      <c r="AV498" s="160"/>
      <c r="AW498" s="160"/>
      <c r="AX498" s="160"/>
      <c r="AZ498" s="13"/>
    </row>
    <row r="499" spans="11:52" customFormat="1" x14ac:dyDescent="0.2">
      <c r="K499" s="627"/>
      <c r="L499" s="627"/>
      <c r="M499" s="627"/>
      <c r="N499" s="627"/>
      <c r="O499" s="160"/>
      <c r="P499" s="160"/>
      <c r="Q499" s="160"/>
      <c r="R499" s="160"/>
      <c r="S499" s="160"/>
      <c r="T499" s="160"/>
      <c r="U499" s="160"/>
      <c r="V499" s="160"/>
      <c r="W499" s="160"/>
      <c r="X499" s="160"/>
      <c r="Y499" s="160"/>
      <c r="Z499" s="160"/>
      <c r="AA499" s="160"/>
      <c r="AB499" s="160"/>
      <c r="AC499" s="160"/>
      <c r="AD499" s="160"/>
      <c r="AE499" s="160"/>
      <c r="AF499" s="160"/>
      <c r="AG499" s="160"/>
      <c r="AH499" s="160"/>
      <c r="AI499" s="160"/>
      <c r="AJ499" s="160"/>
      <c r="AK499" s="160"/>
      <c r="AL499" s="160"/>
      <c r="AM499" s="160"/>
      <c r="AN499" s="160"/>
      <c r="AO499" s="160"/>
      <c r="AP499" s="160"/>
      <c r="AU499" s="160"/>
      <c r="AV499" s="160"/>
      <c r="AW499" s="160"/>
      <c r="AX499" s="160"/>
      <c r="AZ499" s="13"/>
    </row>
    <row r="500" spans="11:52" customFormat="1" x14ac:dyDescent="0.2">
      <c r="K500" s="627"/>
      <c r="L500" s="627"/>
      <c r="M500" s="627"/>
      <c r="N500" s="627"/>
      <c r="O500" s="160"/>
      <c r="P500" s="160"/>
      <c r="Q500" s="160"/>
      <c r="R500" s="160"/>
      <c r="S500" s="160"/>
      <c r="T500" s="160"/>
      <c r="U500" s="160"/>
      <c r="V500" s="160"/>
      <c r="W500" s="160"/>
      <c r="X500" s="160"/>
      <c r="Y500" s="160"/>
      <c r="Z500" s="160"/>
      <c r="AA500" s="160"/>
      <c r="AB500" s="160"/>
      <c r="AC500" s="160"/>
      <c r="AD500" s="160"/>
      <c r="AE500" s="160"/>
      <c r="AF500" s="160"/>
      <c r="AG500" s="160"/>
      <c r="AH500" s="160"/>
      <c r="AI500" s="160"/>
      <c r="AJ500" s="160"/>
      <c r="AK500" s="160"/>
      <c r="AL500" s="160"/>
      <c r="AM500" s="160"/>
      <c r="AN500" s="160"/>
      <c r="AO500" s="160"/>
      <c r="AP500" s="160"/>
      <c r="AU500" s="160"/>
      <c r="AV500" s="160"/>
      <c r="AW500" s="160"/>
      <c r="AX500" s="160"/>
      <c r="AZ500" s="13"/>
    </row>
    <row r="501" spans="11:52" customFormat="1" x14ac:dyDescent="0.2">
      <c r="K501" s="627"/>
      <c r="L501" s="627"/>
      <c r="M501" s="627"/>
      <c r="N501" s="627"/>
      <c r="O501" s="160"/>
      <c r="P501" s="160"/>
      <c r="Q501" s="160"/>
      <c r="R501" s="160"/>
      <c r="S501" s="160"/>
      <c r="T501" s="160"/>
      <c r="U501" s="160"/>
      <c r="V501" s="160"/>
      <c r="W501" s="160"/>
      <c r="X501" s="160"/>
      <c r="Y501" s="160"/>
      <c r="Z501" s="160"/>
      <c r="AA501" s="160"/>
      <c r="AB501" s="160"/>
      <c r="AC501" s="160"/>
      <c r="AD501" s="160"/>
      <c r="AE501" s="160"/>
      <c r="AF501" s="160"/>
      <c r="AG501" s="160"/>
      <c r="AH501" s="160"/>
      <c r="AI501" s="160"/>
      <c r="AJ501" s="160"/>
      <c r="AK501" s="160"/>
      <c r="AL501" s="160"/>
      <c r="AM501" s="160"/>
      <c r="AN501" s="160"/>
      <c r="AO501" s="160"/>
      <c r="AP501" s="160"/>
      <c r="AU501" s="160"/>
      <c r="AV501" s="160"/>
      <c r="AW501" s="160"/>
      <c r="AX501" s="160"/>
      <c r="AZ501" s="13"/>
    </row>
    <row r="502" spans="11:52" customFormat="1" x14ac:dyDescent="0.2">
      <c r="K502" s="627"/>
      <c r="L502" s="627"/>
      <c r="M502" s="627"/>
      <c r="N502" s="627"/>
      <c r="O502" s="160"/>
      <c r="P502" s="160"/>
      <c r="Q502" s="160"/>
      <c r="R502" s="160"/>
      <c r="S502" s="160"/>
      <c r="T502" s="160"/>
      <c r="U502" s="160"/>
      <c r="V502" s="160"/>
      <c r="W502" s="160"/>
      <c r="X502" s="160"/>
      <c r="Y502" s="160"/>
      <c r="Z502" s="160"/>
      <c r="AA502" s="160"/>
      <c r="AB502" s="160"/>
      <c r="AC502" s="160"/>
      <c r="AD502" s="160"/>
      <c r="AE502" s="160"/>
      <c r="AF502" s="160"/>
      <c r="AG502" s="160"/>
      <c r="AH502" s="160"/>
      <c r="AI502" s="160"/>
      <c r="AJ502" s="160"/>
      <c r="AK502" s="160"/>
      <c r="AL502" s="160"/>
      <c r="AM502" s="160"/>
      <c r="AN502" s="160"/>
      <c r="AO502" s="160"/>
      <c r="AP502" s="160"/>
      <c r="AU502" s="160"/>
      <c r="AV502" s="160"/>
      <c r="AW502" s="160"/>
      <c r="AX502" s="160"/>
      <c r="AZ502" s="13"/>
    </row>
    <row r="503" spans="11:52" customFormat="1" x14ac:dyDescent="0.2">
      <c r="K503" s="627"/>
      <c r="L503" s="627"/>
      <c r="M503" s="627"/>
      <c r="N503" s="627"/>
      <c r="O503" s="160"/>
      <c r="P503" s="160"/>
      <c r="Q503" s="160"/>
      <c r="R503" s="160"/>
      <c r="S503" s="160"/>
      <c r="T503" s="160"/>
      <c r="U503" s="160"/>
      <c r="V503" s="160"/>
      <c r="W503" s="160"/>
      <c r="X503" s="160"/>
      <c r="Y503" s="160"/>
      <c r="Z503" s="160"/>
      <c r="AA503" s="160"/>
      <c r="AB503" s="160"/>
      <c r="AC503" s="160"/>
      <c r="AD503" s="160"/>
      <c r="AE503" s="160"/>
      <c r="AF503" s="160"/>
      <c r="AG503" s="160"/>
      <c r="AH503" s="160"/>
      <c r="AI503" s="160"/>
      <c r="AJ503" s="160"/>
      <c r="AK503" s="160"/>
      <c r="AL503" s="160"/>
      <c r="AM503" s="160"/>
      <c r="AN503" s="160"/>
      <c r="AO503" s="160"/>
      <c r="AP503" s="160"/>
      <c r="AU503" s="160"/>
      <c r="AV503" s="160"/>
      <c r="AW503" s="160"/>
      <c r="AX503" s="160"/>
      <c r="AZ503" s="13"/>
    </row>
    <row r="504" spans="11:52" customFormat="1" x14ac:dyDescent="0.2">
      <c r="K504" s="627"/>
      <c r="L504" s="627"/>
      <c r="M504" s="627"/>
      <c r="N504" s="627"/>
      <c r="O504" s="160"/>
      <c r="P504" s="160"/>
      <c r="Q504" s="160"/>
      <c r="R504" s="160"/>
      <c r="S504" s="160"/>
      <c r="T504" s="160"/>
      <c r="U504" s="160"/>
      <c r="V504" s="160"/>
      <c r="W504" s="160"/>
      <c r="X504" s="160"/>
      <c r="Y504" s="160"/>
      <c r="Z504" s="160"/>
      <c r="AA504" s="160"/>
      <c r="AB504" s="160"/>
      <c r="AC504" s="160"/>
      <c r="AD504" s="160"/>
      <c r="AE504" s="160"/>
      <c r="AF504" s="160"/>
      <c r="AG504" s="160"/>
      <c r="AH504" s="160"/>
      <c r="AI504" s="160"/>
      <c r="AJ504" s="160"/>
      <c r="AK504" s="160"/>
      <c r="AL504" s="160"/>
      <c r="AM504" s="160"/>
      <c r="AN504" s="160"/>
      <c r="AO504" s="160"/>
      <c r="AP504" s="160"/>
      <c r="AU504" s="160"/>
      <c r="AV504" s="160"/>
      <c r="AW504" s="160"/>
      <c r="AX504" s="160"/>
      <c r="AZ504" s="13"/>
    </row>
    <row r="505" spans="11:52" customFormat="1" x14ac:dyDescent="0.2">
      <c r="K505" s="627"/>
      <c r="L505" s="627"/>
      <c r="M505" s="627"/>
      <c r="N505" s="627"/>
      <c r="O505" s="160"/>
      <c r="P505" s="160"/>
      <c r="Q505" s="160"/>
      <c r="R505" s="160"/>
      <c r="S505" s="160"/>
      <c r="T505" s="160"/>
      <c r="U505" s="160"/>
      <c r="V505" s="160"/>
      <c r="W505" s="160"/>
      <c r="X505" s="160"/>
      <c r="Y505" s="160"/>
      <c r="Z505" s="160"/>
      <c r="AA505" s="160"/>
      <c r="AB505" s="160"/>
      <c r="AC505" s="160"/>
      <c r="AD505" s="160"/>
      <c r="AE505" s="160"/>
      <c r="AF505" s="160"/>
      <c r="AG505" s="160"/>
      <c r="AH505" s="160"/>
      <c r="AI505" s="160"/>
      <c r="AJ505" s="160"/>
      <c r="AK505" s="160"/>
      <c r="AL505" s="160"/>
      <c r="AM505" s="160"/>
      <c r="AN505" s="160"/>
      <c r="AO505" s="160"/>
      <c r="AP505" s="160"/>
      <c r="AU505" s="160"/>
      <c r="AV505" s="160"/>
      <c r="AW505" s="160"/>
      <c r="AX505" s="160"/>
      <c r="AZ505" s="13"/>
    </row>
    <row r="506" spans="11:52" customFormat="1" x14ac:dyDescent="0.2">
      <c r="K506" s="627"/>
      <c r="L506" s="627"/>
      <c r="M506" s="627"/>
      <c r="N506" s="627"/>
      <c r="O506" s="160"/>
      <c r="P506" s="160"/>
      <c r="Q506" s="160"/>
      <c r="R506" s="160"/>
      <c r="S506" s="160"/>
      <c r="T506" s="160"/>
      <c r="U506" s="160"/>
      <c r="V506" s="160"/>
      <c r="W506" s="160"/>
      <c r="X506" s="160"/>
      <c r="Y506" s="160"/>
      <c r="Z506" s="160"/>
      <c r="AA506" s="160"/>
      <c r="AB506" s="160"/>
      <c r="AC506" s="160"/>
      <c r="AD506" s="160"/>
      <c r="AE506" s="160"/>
      <c r="AF506" s="160"/>
      <c r="AG506" s="160"/>
      <c r="AH506" s="160"/>
      <c r="AI506" s="160"/>
      <c r="AJ506" s="160"/>
      <c r="AK506" s="160"/>
      <c r="AL506" s="160"/>
      <c r="AM506" s="160"/>
      <c r="AN506" s="160"/>
      <c r="AO506" s="160"/>
      <c r="AP506" s="160"/>
      <c r="AU506" s="160"/>
      <c r="AV506" s="160"/>
      <c r="AW506" s="160"/>
      <c r="AX506" s="160"/>
      <c r="AZ506" s="13"/>
    </row>
    <row r="507" spans="11:52" customFormat="1" x14ac:dyDescent="0.2">
      <c r="K507" s="627"/>
      <c r="L507" s="627"/>
      <c r="M507" s="627"/>
      <c r="N507" s="627"/>
      <c r="O507" s="160"/>
      <c r="P507" s="160"/>
      <c r="Q507" s="160"/>
      <c r="R507" s="160"/>
      <c r="S507" s="160"/>
      <c r="T507" s="160"/>
      <c r="U507" s="160"/>
      <c r="V507" s="160"/>
      <c r="W507" s="160"/>
      <c r="X507" s="160"/>
      <c r="Y507" s="160"/>
      <c r="Z507" s="160"/>
      <c r="AA507" s="160"/>
      <c r="AB507" s="160"/>
      <c r="AC507" s="160"/>
      <c r="AD507" s="160"/>
      <c r="AE507" s="160"/>
      <c r="AF507" s="160"/>
      <c r="AG507" s="160"/>
      <c r="AH507" s="160"/>
      <c r="AI507" s="160"/>
      <c r="AJ507" s="160"/>
      <c r="AK507" s="160"/>
      <c r="AL507" s="160"/>
      <c r="AM507" s="160"/>
      <c r="AN507" s="160"/>
      <c r="AO507" s="160"/>
      <c r="AP507" s="160"/>
      <c r="AU507" s="160"/>
      <c r="AV507" s="160"/>
      <c r="AW507" s="160"/>
      <c r="AX507" s="160"/>
      <c r="AZ507" s="13"/>
    </row>
    <row r="508" spans="11:52" customFormat="1" x14ac:dyDescent="0.2">
      <c r="K508" s="627"/>
      <c r="L508" s="627"/>
      <c r="M508" s="627"/>
      <c r="N508" s="627"/>
      <c r="O508" s="160"/>
      <c r="P508" s="160"/>
      <c r="Q508" s="160"/>
      <c r="R508" s="160"/>
      <c r="S508" s="160"/>
      <c r="T508" s="160"/>
      <c r="U508" s="160"/>
      <c r="V508" s="160"/>
      <c r="W508" s="160"/>
      <c r="X508" s="160"/>
      <c r="Y508" s="160"/>
      <c r="Z508" s="160"/>
      <c r="AA508" s="160"/>
      <c r="AB508" s="160"/>
      <c r="AC508" s="160"/>
      <c r="AD508" s="160"/>
      <c r="AE508" s="160"/>
      <c r="AF508" s="160"/>
      <c r="AG508" s="160"/>
      <c r="AH508" s="160"/>
      <c r="AI508" s="160"/>
      <c r="AJ508" s="160"/>
      <c r="AK508" s="160"/>
      <c r="AL508" s="160"/>
      <c r="AM508" s="160"/>
      <c r="AN508" s="160"/>
      <c r="AO508" s="160"/>
      <c r="AP508" s="160"/>
      <c r="AU508" s="160"/>
      <c r="AV508" s="160"/>
      <c r="AW508" s="160"/>
      <c r="AX508" s="160"/>
      <c r="AZ508" s="13"/>
    </row>
    <row r="509" spans="11:52" customFormat="1" x14ac:dyDescent="0.2">
      <c r="K509" s="627"/>
      <c r="L509" s="627"/>
      <c r="M509" s="627"/>
      <c r="N509" s="627"/>
      <c r="O509" s="160"/>
      <c r="P509" s="160"/>
      <c r="Q509" s="160"/>
      <c r="R509" s="160"/>
      <c r="S509" s="160"/>
      <c r="T509" s="160"/>
      <c r="U509" s="160"/>
      <c r="V509" s="160"/>
      <c r="W509" s="160"/>
      <c r="X509" s="160"/>
      <c r="Y509" s="160"/>
      <c r="Z509" s="160"/>
      <c r="AA509" s="160"/>
      <c r="AB509" s="160"/>
      <c r="AC509" s="160"/>
      <c r="AD509" s="160"/>
      <c r="AE509" s="160"/>
      <c r="AF509" s="160"/>
      <c r="AG509" s="160"/>
      <c r="AH509" s="160"/>
      <c r="AI509" s="160"/>
      <c r="AJ509" s="160"/>
      <c r="AK509" s="160"/>
      <c r="AL509" s="160"/>
      <c r="AM509" s="160"/>
      <c r="AN509" s="160"/>
      <c r="AO509" s="160"/>
      <c r="AP509" s="160"/>
      <c r="AU509" s="160"/>
      <c r="AV509" s="160"/>
      <c r="AW509" s="160"/>
      <c r="AX509" s="160"/>
      <c r="AZ509" s="13"/>
    </row>
    <row r="510" spans="11:52" customFormat="1" x14ac:dyDescent="0.2">
      <c r="K510" s="627"/>
      <c r="L510" s="627"/>
      <c r="M510" s="627"/>
      <c r="N510" s="627"/>
      <c r="O510" s="160"/>
      <c r="P510" s="160"/>
      <c r="Q510" s="160"/>
      <c r="R510" s="160"/>
      <c r="S510" s="160"/>
      <c r="T510" s="160"/>
      <c r="U510" s="160"/>
      <c r="V510" s="160"/>
      <c r="W510" s="160"/>
      <c r="X510" s="160"/>
      <c r="Y510" s="160"/>
      <c r="Z510" s="160"/>
      <c r="AA510" s="160"/>
      <c r="AB510" s="160"/>
      <c r="AC510" s="160"/>
      <c r="AD510" s="160"/>
      <c r="AE510" s="160"/>
      <c r="AF510" s="160"/>
      <c r="AG510" s="160"/>
      <c r="AH510" s="160"/>
      <c r="AI510" s="160"/>
      <c r="AJ510" s="160"/>
      <c r="AK510" s="160"/>
      <c r="AL510" s="160"/>
      <c r="AM510" s="160"/>
      <c r="AN510" s="160"/>
      <c r="AO510" s="160"/>
      <c r="AP510" s="160"/>
      <c r="AU510" s="160"/>
      <c r="AV510" s="160"/>
      <c r="AW510" s="160"/>
      <c r="AX510" s="160"/>
      <c r="AZ510" s="13"/>
    </row>
    <row r="511" spans="11:52" customFormat="1" x14ac:dyDescent="0.2">
      <c r="K511" s="627"/>
      <c r="L511" s="627"/>
      <c r="M511" s="627"/>
      <c r="N511" s="627"/>
      <c r="O511" s="160"/>
      <c r="P511" s="160"/>
      <c r="Q511" s="160"/>
      <c r="R511" s="160"/>
      <c r="S511" s="160"/>
      <c r="T511" s="160"/>
      <c r="U511" s="160"/>
      <c r="V511" s="160"/>
      <c r="W511" s="160"/>
      <c r="X511" s="160"/>
      <c r="Y511" s="160"/>
      <c r="Z511" s="160"/>
      <c r="AA511" s="160"/>
      <c r="AB511" s="160"/>
      <c r="AC511" s="160"/>
      <c r="AD511" s="160"/>
      <c r="AE511" s="160"/>
      <c r="AF511" s="160"/>
      <c r="AG511" s="160"/>
      <c r="AH511" s="160"/>
      <c r="AI511" s="160"/>
      <c r="AJ511" s="160"/>
      <c r="AK511" s="160"/>
      <c r="AL511" s="160"/>
      <c r="AM511" s="160"/>
      <c r="AN511" s="160"/>
      <c r="AO511" s="160"/>
      <c r="AP511" s="160"/>
      <c r="AU511" s="160"/>
      <c r="AV511" s="160"/>
      <c r="AW511" s="160"/>
      <c r="AX511" s="160"/>
      <c r="AZ511" s="13"/>
    </row>
    <row r="512" spans="11:52" customFormat="1" x14ac:dyDescent="0.2">
      <c r="K512" s="627"/>
      <c r="L512" s="627"/>
      <c r="M512" s="627"/>
      <c r="N512" s="627"/>
      <c r="O512" s="160"/>
      <c r="P512" s="160"/>
      <c r="Q512" s="160"/>
      <c r="R512" s="160"/>
      <c r="S512" s="160"/>
      <c r="T512" s="160"/>
      <c r="U512" s="160"/>
      <c r="V512" s="160"/>
      <c r="W512" s="160"/>
      <c r="X512" s="160"/>
      <c r="Y512" s="160"/>
      <c r="Z512" s="160"/>
      <c r="AA512" s="160"/>
      <c r="AB512" s="160"/>
      <c r="AC512" s="160"/>
      <c r="AD512" s="160"/>
      <c r="AE512" s="160"/>
      <c r="AF512" s="160"/>
      <c r="AG512" s="160"/>
      <c r="AH512" s="160"/>
      <c r="AI512" s="160"/>
      <c r="AJ512" s="160"/>
      <c r="AK512" s="160"/>
      <c r="AL512" s="160"/>
      <c r="AM512" s="160"/>
      <c r="AN512" s="160"/>
      <c r="AO512" s="160"/>
      <c r="AP512" s="160"/>
      <c r="AU512" s="160"/>
      <c r="AV512" s="160"/>
      <c r="AW512" s="160"/>
      <c r="AX512" s="160"/>
      <c r="AZ512" s="13"/>
    </row>
    <row r="513" spans="11:52" customFormat="1" x14ac:dyDescent="0.2">
      <c r="K513" s="627"/>
      <c r="L513" s="627"/>
      <c r="M513" s="627"/>
      <c r="N513" s="627"/>
      <c r="O513" s="160"/>
      <c r="P513" s="160"/>
      <c r="Q513" s="160"/>
      <c r="R513" s="160"/>
      <c r="S513" s="160"/>
      <c r="T513" s="160"/>
      <c r="U513" s="160"/>
      <c r="V513" s="160"/>
      <c r="W513" s="160"/>
      <c r="X513" s="160"/>
      <c r="Y513" s="160"/>
      <c r="Z513" s="160"/>
      <c r="AA513" s="160"/>
      <c r="AB513" s="160"/>
      <c r="AC513" s="160"/>
      <c r="AD513" s="160"/>
      <c r="AE513" s="160"/>
      <c r="AF513" s="160"/>
      <c r="AG513" s="160"/>
      <c r="AH513" s="160"/>
      <c r="AI513" s="160"/>
      <c r="AJ513" s="160"/>
      <c r="AK513" s="160"/>
      <c r="AL513" s="160"/>
      <c r="AM513" s="160"/>
      <c r="AN513" s="160"/>
      <c r="AO513" s="160"/>
      <c r="AP513" s="160"/>
      <c r="AU513" s="160"/>
      <c r="AV513" s="160"/>
      <c r="AW513" s="160"/>
      <c r="AX513" s="160"/>
      <c r="AZ513" s="13"/>
    </row>
    <row r="514" spans="11:52" customFormat="1" x14ac:dyDescent="0.2">
      <c r="K514" s="627"/>
      <c r="L514" s="627"/>
      <c r="M514" s="627"/>
      <c r="N514" s="627"/>
      <c r="O514" s="160"/>
      <c r="P514" s="160"/>
      <c r="Q514" s="160"/>
      <c r="R514" s="160"/>
      <c r="S514" s="160"/>
      <c r="T514" s="160"/>
      <c r="U514" s="160"/>
      <c r="V514" s="160"/>
      <c r="W514" s="160"/>
      <c r="X514" s="160"/>
      <c r="Y514" s="160"/>
      <c r="Z514" s="160"/>
      <c r="AA514" s="160"/>
      <c r="AB514" s="160"/>
      <c r="AC514" s="160"/>
      <c r="AD514" s="160"/>
      <c r="AE514" s="160"/>
      <c r="AF514" s="160"/>
      <c r="AG514" s="160"/>
      <c r="AH514" s="160"/>
      <c r="AI514" s="160"/>
      <c r="AJ514" s="160"/>
      <c r="AK514" s="160"/>
      <c r="AL514" s="160"/>
      <c r="AM514" s="160"/>
      <c r="AN514" s="160"/>
      <c r="AO514" s="160"/>
      <c r="AP514" s="160"/>
      <c r="AU514" s="160"/>
      <c r="AV514" s="160"/>
      <c r="AW514" s="160"/>
      <c r="AX514" s="160"/>
      <c r="AZ514" s="13"/>
    </row>
    <row r="515" spans="11:52" customFormat="1" x14ac:dyDescent="0.2">
      <c r="K515" s="627"/>
      <c r="L515" s="627"/>
      <c r="M515" s="627"/>
      <c r="N515" s="627"/>
      <c r="O515" s="160"/>
      <c r="P515" s="160"/>
      <c r="Q515" s="160"/>
      <c r="R515" s="160"/>
      <c r="S515" s="160"/>
      <c r="T515" s="160"/>
      <c r="U515" s="160"/>
      <c r="V515" s="160"/>
      <c r="W515" s="160"/>
      <c r="X515" s="160"/>
      <c r="Y515" s="160"/>
      <c r="Z515" s="160"/>
      <c r="AA515" s="160"/>
      <c r="AB515" s="160"/>
      <c r="AC515" s="160"/>
      <c r="AD515" s="160"/>
      <c r="AE515" s="160"/>
      <c r="AF515" s="160"/>
      <c r="AG515" s="160"/>
      <c r="AH515" s="160"/>
      <c r="AI515" s="160"/>
      <c r="AJ515" s="160"/>
      <c r="AK515" s="160"/>
      <c r="AL515" s="160"/>
      <c r="AM515" s="160"/>
      <c r="AN515" s="160"/>
      <c r="AO515" s="160"/>
      <c r="AP515" s="160"/>
      <c r="AU515" s="160"/>
      <c r="AV515" s="160"/>
      <c r="AW515" s="160"/>
      <c r="AX515" s="160"/>
      <c r="AZ515" s="13"/>
    </row>
    <row r="516" spans="11:52" customFormat="1" x14ac:dyDescent="0.2">
      <c r="K516" s="627"/>
      <c r="L516" s="627"/>
      <c r="M516" s="627"/>
      <c r="N516" s="627"/>
      <c r="O516" s="160"/>
      <c r="P516" s="160"/>
      <c r="Q516" s="160"/>
      <c r="R516" s="160"/>
      <c r="S516" s="160"/>
      <c r="T516" s="160"/>
      <c r="U516" s="160"/>
      <c r="V516" s="160"/>
      <c r="W516" s="160"/>
      <c r="X516" s="160"/>
      <c r="Y516" s="160"/>
      <c r="Z516" s="160"/>
      <c r="AA516" s="160"/>
      <c r="AB516" s="160"/>
      <c r="AC516" s="160"/>
      <c r="AD516" s="160"/>
      <c r="AE516" s="160"/>
      <c r="AF516" s="160"/>
      <c r="AG516" s="160"/>
      <c r="AH516" s="160"/>
      <c r="AI516" s="160"/>
      <c r="AJ516" s="160"/>
      <c r="AK516" s="160"/>
      <c r="AL516" s="160"/>
      <c r="AM516" s="160"/>
      <c r="AN516" s="160"/>
      <c r="AO516" s="160"/>
      <c r="AP516" s="160"/>
      <c r="AU516" s="160"/>
      <c r="AV516" s="160"/>
      <c r="AW516" s="160"/>
      <c r="AX516" s="160"/>
      <c r="AZ516" s="13"/>
    </row>
    <row r="517" spans="11:52" customFormat="1" x14ac:dyDescent="0.2">
      <c r="K517" s="627"/>
      <c r="L517" s="627"/>
      <c r="M517" s="627"/>
      <c r="N517" s="627"/>
      <c r="O517" s="160"/>
      <c r="P517" s="160"/>
      <c r="Q517" s="160"/>
      <c r="R517" s="160"/>
      <c r="S517" s="160"/>
      <c r="T517" s="160"/>
      <c r="U517" s="160"/>
      <c r="V517" s="160"/>
      <c r="W517" s="160"/>
      <c r="X517" s="160"/>
      <c r="Y517" s="160"/>
      <c r="Z517" s="160"/>
      <c r="AA517" s="160"/>
      <c r="AB517" s="160"/>
      <c r="AC517" s="160"/>
      <c r="AD517" s="160"/>
      <c r="AE517" s="160"/>
      <c r="AF517" s="160"/>
      <c r="AG517" s="160"/>
      <c r="AH517" s="160"/>
      <c r="AI517" s="160"/>
      <c r="AJ517" s="160"/>
      <c r="AK517" s="160"/>
      <c r="AL517" s="160"/>
      <c r="AM517" s="160"/>
      <c r="AN517" s="160"/>
      <c r="AO517" s="160"/>
      <c r="AP517" s="160"/>
      <c r="AU517" s="160"/>
      <c r="AV517" s="160"/>
      <c r="AW517" s="160"/>
      <c r="AX517" s="160"/>
      <c r="AZ517" s="13"/>
    </row>
    <row r="518" spans="11:52" customFormat="1" x14ac:dyDescent="0.2">
      <c r="K518" s="627"/>
      <c r="L518" s="627"/>
      <c r="M518" s="627"/>
      <c r="N518" s="627"/>
      <c r="O518" s="160"/>
      <c r="P518" s="160"/>
      <c r="Q518" s="160"/>
      <c r="R518" s="160"/>
      <c r="S518" s="160"/>
      <c r="T518" s="160"/>
      <c r="U518" s="160"/>
      <c r="V518" s="160"/>
      <c r="W518" s="160"/>
      <c r="X518" s="160"/>
      <c r="Y518" s="160"/>
      <c r="Z518" s="160"/>
      <c r="AA518" s="160"/>
      <c r="AB518" s="160"/>
      <c r="AC518" s="160"/>
      <c r="AD518" s="160"/>
      <c r="AE518" s="160"/>
      <c r="AF518" s="160"/>
      <c r="AG518" s="160"/>
      <c r="AH518" s="160"/>
      <c r="AI518" s="160"/>
      <c r="AJ518" s="160"/>
      <c r="AK518" s="160"/>
      <c r="AL518" s="160"/>
      <c r="AM518" s="160"/>
      <c r="AN518" s="160"/>
      <c r="AO518" s="160"/>
      <c r="AP518" s="160"/>
      <c r="AU518" s="160"/>
      <c r="AV518" s="160"/>
      <c r="AW518" s="160"/>
      <c r="AX518" s="160"/>
      <c r="AZ518" s="13"/>
    </row>
    <row r="519" spans="11:52" customFormat="1" x14ac:dyDescent="0.2">
      <c r="K519" s="627"/>
      <c r="L519" s="627"/>
      <c r="M519" s="627"/>
      <c r="N519" s="627"/>
      <c r="O519" s="160"/>
      <c r="P519" s="160"/>
      <c r="Q519" s="160"/>
      <c r="R519" s="160"/>
      <c r="S519" s="160"/>
      <c r="T519" s="160"/>
      <c r="U519" s="160"/>
      <c r="V519" s="160"/>
      <c r="W519" s="160"/>
      <c r="X519" s="160"/>
      <c r="Y519" s="160"/>
      <c r="Z519" s="160"/>
      <c r="AA519" s="160"/>
      <c r="AB519" s="160"/>
      <c r="AC519" s="160"/>
      <c r="AD519" s="160"/>
      <c r="AE519" s="160"/>
      <c r="AF519" s="160"/>
      <c r="AG519" s="160"/>
      <c r="AH519" s="160"/>
      <c r="AI519" s="160"/>
      <c r="AJ519" s="160"/>
      <c r="AK519" s="160"/>
      <c r="AL519" s="160"/>
      <c r="AM519" s="160"/>
      <c r="AN519" s="160"/>
      <c r="AO519" s="160"/>
      <c r="AP519" s="160"/>
      <c r="AU519" s="160"/>
      <c r="AV519" s="160"/>
      <c r="AW519" s="160"/>
      <c r="AX519" s="160"/>
      <c r="AZ519" s="13"/>
    </row>
    <row r="520" spans="11:52" customFormat="1" x14ac:dyDescent="0.2">
      <c r="K520" s="627"/>
      <c r="L520" s="627"/>
      <c r="M520" s="627"/>
      <c r="N520" s="627"/>
      <c r="O520" s="160"/>
      <c r="P520" s="160"/>
      <c r="Q520" s="160"/>
      <c r="R520" s="160"/>
      <c r="S520" s="160"/>
      <c r="T520" s="160"/>
      <c r="U520" s="160"/>
      <c r="V520" s="160"/>
      <c r="W520" s="160"/>
      <c r="X520" s="160"/>
      <c r="Y520" s="160"/>
      <c r="Z520" s="160"/>
      <c r="AA520" s="160"/>
      <c r="AB520" s="160"/>
      <c r="AC520" s="160"/>
      <c r="AD520" s="160"/>
      <c r="AE520" s="160"/>
      <c r="AF520" s="160"/>
      <c r="AG520" s="160"/>
      <c r="AH520" s="160"/>
      <c r="AI520" s="160"/>
      <c r="AJ520" s="160"/>
      <c r="AK520" s="160"/>
      <c r="AL520" s="160"/>
      <c r="AM520" s="160"/>
      <c r="AN520" s="160"/>
      <c r="AO520" s="160"/>
      <c r="AP520" s="160"/>
      <c r="AU520" s="160"/>
      <c r="AV520" s="160"/>
      <c r="AW520" s="160"/>
      <c r="AX520" s="160"/>
      <c r="AZ520" s="13"/>
    </row>
    <row r="521" spans="11:52" customFormat="1" x14ac:dyDescent="0.2">
      <c r="K521" s="627"/>
      <c r="L521" s="627"/>
      <c r="M521" s="627"/>
      <c r="N521" s="627"/>
      <c r="O521" s="160"/>
      <c r="P521" s="160"/>
      <c r="Q521" s="160"/>
      <c r="R521" s="160"/>
      <c r="S521" s="160"/>
      <c r="T521" s="160"/>
      <c r="U521" s="160"/>
      <c r="V521" s="160"/>
      <c r="W521" s="160"/>
      <c r="X521" s="160"/>
      <c r="Y521" s="160"/>
      <c r="Z521" s="160"/>
      <c r="AA521" s="160"/>
      <c r="AB521" s="160"/>
      <c r="AC521" s="160"/>
      <c r="AD521" s="160"/>
      <c r="AE521" s="160"/>
      <c r="AF521" s="160"/>
      <c r="AG521" s="160"/>
      <c r="AH521" s="160"/>
      <c r="AI521" s="160"/>
      <c r="AJ521" s="160"/>
      <c r="AK521" s="160"/>
      <c r="AL521" s="160"/>
      <c r="AM521" s="160"/>
      <c r="AN521" s="160"/>
      <c r="AO521" s="160"/>
      <c r="AP521" s="160"/>
      <c r="AU521" s="160"/>
      <c r="AV521" s="160"/>
      <c r="AW521" s="160"/>
      <c r="AX521" s="160"/>
      <c r="AZ521" s="13"/>
    </row>
    <row r="522" spans="11:52" customFormat="1" x14ac:dyDescent="0.2">
      <c r="K522" s="627"/>
      <c r="L522" s="627"/>
      <c r="M522" s="627"/>
      <c r="N522" s="627"/>
      <c r="O522" s="160"/>
      <c r="P522" s="160"/>
      <c r="Q522" s="160"/>
      <c r="R522" s="160"/>
      <c r="S522" s="160"/>
      <c r="T522" s="160"/>
      <c r="U522" s="160"/>
      <c r="V522" s="160"/>
      <c r="W522" s="160"/>
      <c r="X522" s="160"/>
      <c r="Y522" s="160"/>
      <c r="Z522" s="160"/>
      <c r="AA522" s="160"/>
      <c r="AB522" s="160"/>
      <c r="AC522" s="160"/>
      <c r="AD522" s="160"/>
      <c r="AE522" s="160"/>
      <c r="AF522" s="160"/>
      <c r="AG522" s="160"/>
      <c r="AH522" s="160"/>
      <c r="AI522" s="160"/>
      <c r="AJ522" s="160"/>
      <c r="AK522" s="160"/>
      <c r="AL522" s="160"/>
      <c r="AM522" s="160"/>
      <c r="AN522" s="160"/>
      <c r="AO522" s="160"/>
      <c r="AP522" s="160"/>
      <c r="AU522" s="160"/>
      <c r="AV522" s="160"/>
      <c r="AW522" s="160"/>
      <c r="AX522" s="160"/>
      <c r="AZ522" s="13"/>
    </row>
    <row r="523" spans="11:52" customFormat="1" x14ac:dyDescent="0.2">
      <c r="K523" s="627"/>
      <c r="L523" s="627"/>
      <c r="M523" s="627"/>
      <c r="N523" s="627"/>
      <c r="O523" s="160"/>
      <c r="P523" s="160"/>
      <c r="Q523" s="160"/>
      <c r="R523" s="160"/>
      <c r="S523" s="160"/>
      <c r="T523" s="160"/>
      <c r="U523" s="160"/>
      <c r="V523" s="160"/>
      <c r="W523" s="160"/>
      <c r="X523" s="160"/>
      <c r="Y523" s="160"/>
      <c r="Z523" s="160"/>
      <c r="AA523" s="160"/>
      <c r="AB523" s="160"/>
      <c r="AC523" s="160"/>
      <c r="AD523" s="160"/>
      <c r="AE523" s="160"/>
      <c r="AF523" s="160"/>
      <c r="AG523" s="160"/>
      <c r="AH523" s="160"/>
      <c r="AI523" s="160"/>
      <c r="AJ523" s="160"/>
      <c r="AK523" s="160"/>
      <c r="AL523" s="160"/>
      <c r="AM523" s="160"/>
      <c r="AN523" s="160"/>
      <c r="AO523" s="160"/>
      <c r="AP523" s="160"/>
      <c r="AU523" s="160"/>
      <c r="AV523" s="160"/>
      <c r="AW523" s="160"/>
      <c r="AX523" s="160"/>
      <c r="AZ523" s="13"/>
    </row>
    <row r="524" spans="11:52" customFormat="1" x14ac:dyDescent="0.2">
      <c r="K524" s="627"/>
      <c r="L524" s="627"/>
      <c r="M524" s="627"/>
      <c r="N524" s="627"/>
      <c r="O524" s="160"/>
      <c r="P524" s="160"/>
      <c r="Q524" s="160"/>
      <c r="R524" s="160"/>
      <c r="S524" s="160"/>
      <c r="T524" s="160"/>
      <c r="U524" s="160"/>
      <c r="V524" s="160"/>
      <c r="W524" s="160"/>
      <c r="X524" s="160"/>
      <c r="Y524" s="160"/>
      <c r="Z524" s="160"/>
      <c r="AA524" s="160"/>
      <c r="AB524" s="160"/>
      <c r="AC524" s="160"/>
      <c r="AD524" s="160"/>
      <c r="AE524" s="160"/>
      <c r="AF524" s="160"/>
      <c r="AG524" s="160"/>
      <c r="AH524" s="160"/>
      <c r="AI524" s="160"/>
      <c r="AJ524" s="160"/>
      <c r="AK524" s="160"/>
      <c r="AL524" s="160"/>
      <c r="AM524" s="160"/>
      <c r="AN524" s="160"/>
      <c r="AO524" s="160"/>
      <c r="AP524" s="160"/>
      <c r="AU524" s="160"/>
      <c r="AV524" s="160"/>
      <c r="AW524" s="160"/>
      <c r="AX524" s="160"/>
      <c r="AZ524" s="13"/>
    </row>
    <row r="525" spans="11:52" customFormat="1" x14ac:dyDescent="0.2">
      <c r="K525" s="627"/>
      <c r="L525" s="627"/>
      <c r="M525" s="627"/>
      <c r="N525" s="627"/>
      <c r="O525" s="160"/>
      <c r="P525" s="160"/>
      <c r="Q525" s="160"/>
      <c r="R525" s="160"/>
      <c r="S525" s="160"/>
      <c r="T525" s="160"/>
      <c r="U525" s="160"/>
      <c r="V525" s="160"/>
      <c r="W525" s="160"/>
      <c r="X525" s="160"/>
      <c r="Y525" s="160"/>
      <c r="Z525" s="160"/>
      <c r="AA525" s="160"/>
      <c r="AB525" s="160"/>
      <c r="AC525" s="160"/>
      <c r="AD525" s="160"/>
      <c r="AE525" s="160"/>
      <c r="AF525" s="160"/>
      <c r="AG525" s="160"/>
      <c r="AH525" s="160"/>
      <c r="AI525" s="160"/>
      <c r="AJ525" s="160"/>
      <c r="AK525" s="160"/>
      <c r="AL525" s="160"/>
      <c r="AM525" s="160"/>
      <c r="AN525" s="160"/>
      <c r="AO525" s="160"/>
      <c r="AP525" s="160"/>
      <c r="AU525" s="160"/>
      <c r="AV525" s="160"/>
      <c r="AW525" s="160"/>
      <c r="AX525" s="160"/>
      <c r="AZ525" s="13"/>
    </row>
    <row r="526" spans="11:52" customFormat="1" x14ac:dyDescent="0.2">
      <c r="K526" s="627"/>
      <c r="L526" s="627"/>
      <c r="M526" s="627"/>
      <c r="N526" s="627"/>
      <c r="O526" s="160"/>
      <c r="P526" s="160"/>
      <c r="Q526" s="160"/>
      <c r="R526" s="160"/>
      <c r="S526" s="160"/>
      <c r="T526" s="160"/>
      <c r="U526" s="160"/>
      <c r="V526" s="160"/>
      <c r="W526" s="160"/>
      <c r="X526" s="160"/>
      <c r="Y526" s="160"/>
      <c r="Z526" s="160"/>
      <c r="AA526" s="160"/>
      <c r="AB526" s="160"/>
      <c r="AC526" s="160"/>
      <c r="AD526" s="160"/>
      <c r="AE526" s="160"/>
      <c r="AF526" s="160"/>
      <c r="AG526" s="160"/>
      <c r="AH526" s="160"/>
      <c r="AI526" s="160"/>
      <c r="AJ526" s="160"/>
      <c r="AK526" s="160"/>
      <c r="AL526" s="160"/>
      <c r="AM526" s="160"/>
      <c r="AN526" s="160"/>
      <c r="AO526" s="160"/>
      <c r="AP526" s="160"/>
      <c r="AU526" s="160"/>
      <c r="AV526" s="160"/>
      <c r="AW526" s="160"/>
      <c r="AX526" s="160"/>
      <c r="AZ526" s="13"/>
    </row>
    <row r="527" spans="11:52" customFormat="1" x14ac:dyDescent="0.2">
      <c r="K527" s="627"/>
      <c r="L527" s="627"/>
      <c r="M527" s="627"/>
      <c r="N527" s="627"/>
      <c r="O527" s="160"/>
      <c r="P527" s="160"/>
      <c r="Q527" s="160"/>
      <c r="R527" s="160"/>
      <c r="S527" s="160"/>
      <c r="T527" s="160"/>
      <c r="U527" s="160"/>
      <c r="V527" s="160"/>
      <c r="W527" s="160"/>
      <c r="X527" s="160"/>
      <c r="Y527" s="160"/>
      <c r="Z527" s="160"/>
      <c r="AA527" s="160"/>
      <c r="AB527" s="160"/>
      <c r="AC527" s="160"/>
      <c r="AD527" s="160"/>
      <c r="AE527" s="160"/>
      <c r="AF527" s="160"/>
      <c r="AG527" s="160"/>
      <c r="AH527" s="160"/>
      <c r="AI527" s="160"/>
      <c r="AJ527" s="160"/>
      <c r="AK527" s="160"/>
      <c r="AL527" s="160"/>
      <c r="AM527" s="160"/>
      <c r="AN527" s="160"/>
      <c r="AO527" s="160"/>
      <c r="AP527" s="160"/>
      <c r="AU527" s="160"/>
      <c r="AV527" s="160"/>
      <c r="AW527" s="160"/>
      <c r="AX527" s="160"/>
      <c r="AZ527" s="13"/>
    </row>
    <row r="528" spans="11:52" customFormat="1" x14ac:dyDescent="0.2">
      <c r="K528" s="627"/>
      <c r="L528" s="627"/>
      <c r="M528" s="627"/>
      <c r="N528" s="627"/>
      <c r="O528" s="160"/>
      <c r="P528" s="160"/>
      <c r="Q528" s="160"/>
      <c r="R528" s="160"/>
      <c r="S528" s="160"/>
      <c r="T528" s="160"/>
      <c r="U528" s="160"/>
      <c r="V528" s="160"/>
      <c r="W528" s="160"/>
      <c r="X528" s="160"/>
      <c r="Y528" s="160"/>
      <c r="Z528" s="160"/>
      <c r="AA528" s="160"/>
      <c r="AB528" s="160"/>
      <c r="AC528" s="160"/>
      <c r="AD528" s="160"/>
      <c r="AE528" s="160"/>
      <c r="AF528" s="160"/>
      <c r="AG528" s="160"/>
      <c r="AH528" s="160"/>
      <c r="AI528" s="160"/>
      <c r="AJ528" s="160"/>
      <c r="AK528" s="160"/>
      <c r="AL528" s="160"/>
      <c r="AM528" s="160"/>
      <c r="AN528" s="160"/>
      <c r="AO528" s="160"/>
      <c r="AP528" s="160"/>
      <c r="AU528" s="160"/>
      <c r="AV528" s="160"/>
      <c r="AW528" s="160"/>
      <c r="AX528" s="160"/>
      <c r="AZ528" s="13"/>
    </row>
    <row r="529" spans="11:52" customFormat="1" x14ac:dyDescent="0.2">
      <c r="K529" s="627"/>
      <c r="L529" s="627"/>
      <c r="M529" s="627"/>
      <c r="N529" s="627"/>
      <c r="O529" s="160"/>
      <c r="P529" s="160"/>
      <c r="Q529" s="160"/>
      <c r="R529" s="160"/>
      <c r="S529" s="160"/>
      <c r="T529" s="160"/>
      <c r="U529" s="160"/>
      <c r="V529" s="160"/>
      <c r="W529" s="160"/>
      <c r="X529" s="160"/>
      <c r="Y529" s="160"/>
      <c r="Z529" s="160"/>
      <c r="AA529" s="160"/>
      <c r="AB529" s="160"/>
      <c r="AC529" s="160"/>
      <c r="AD529" s="160"/>
      <c r="AE529" s="160"/>
      <c r="AF529" s="160"/>
      <c r="AG529" s="160"/>
      <c r="AH529" s="160"/>
      <c r="AI529" s="160"/>
      <c r="AJ529" s="160"/>
      <c r="AK529" s="160"/>
      <c r="AL529" s="160"/>
      <c r="AM529" s="160"/>
      <c r="AN529" s="160"/>
      <c r="AO529" s="160"/>
      <c r="AP529" s="160"/>
      <c r="AU529" s="160"/>
      <c r="AV529" s="160"/>
      <c r="AW529" s="160"/>
      <c r="AX529" s="160"/>
      <c r="AZ529" s="13"/>
    </row>
    <row r="530" spans="11:52" customFormat="1" x14ac:dyDescent="0.2">
      <c r="K530" s="627"/>
      <c r="L530" s="627"/>
      <c r="M530" s="627"/>
      <c r="N530" s="627"/>
      <c r="O530" s="160"/>
      <c r="P530" s="160"/>
      <c r="Q530" s="160"/>
      <c r="R530" s="160"/>
      <c r="S530" s="160"/>
      <c r="T530" s="160"/>
      <c r="U530" s="160"/>
      <c r="V530" s="160"/>
      <c r="W530" s="160"/>
      <c r="X530" s="160"/>
      <c r="Y530" s="160"/>
      <c r="Z530" s="160"/>
      <c r="AA530" s="160"/>
      <c r="AB530" s="160"/>
      <c r="AC530" s="160"/>
      <c r="AD530" s="160"/>
      <c r="AE530" s="160"/>
      <c r="AF530" s="160"/>
      <c r="AG530" s="160"/>
      <c r="AH530" s="160"/>
      <c r="AI530" s="160"/>
      <c r="AJ530" s="160"/>
      <c r="AK530" s="160"/>
      <c r="AL530" s="160"/>
      <c r="AM530" s="160"/>
      <c r="AN530" s="160"/>
      <c r="AO530" s="160"/>
      <c r="AP530" s="160"/>
      <c r="AU530" s="160"/>
      <c r="AV530" s="160"/>
      <c r="AW530" s="160"/>
      <c r="AX530" s="160"/>
      <c r="AZ530" s="13"/>
    </row>
    <row r="531" spans="11:52" customFormat="1" x14ac:dyDescent="0.2">
      <c r="K531" s="627"/>
      <c r="L531" s="627"/>
      <c r="M531" s="627"/>
      <c r="N531" s="627"/>
      <c r="O531" s="160"/>
      <c r="P531" s="160"/>
      <c r="Q531" s="160"/>
      <c r="R531" s="160"/>
      <c r="S531" s="160"/>
      <c r="T531" s="160"/>
      <c r="U531" s="160"/>
      <c r="V531" s="160"/>
      <c r="W531" s="160"/>
      <c r="X531" s="160"/>
      <c r="Y531" s="160"/>
      <c r="Z531" s="160"/>
      <c r="AA531" s="160"/>
      <c r="AB531" s="160"/>
      <c r="AC531" s="160"/>
      <c r="AD531" s="160"/>
      <c r="AE531" s="160"/>
      <c r="AF531" s="160"/>
      <c r="AG531" s="160"/>
      <c r="AH531" s="160"/>
      <c r="AI531" s="160"/>
      <c r="AJ531" s="160"/>
      <c r="AK531" s="160"/>
      <c r="AL531" s="160"/>
      <c r="AM531" s="160"/>
      <c r="AN531" s="160"/>
      <c r="AO531" s="160"/>
      <c r="AP531" s="160"/>
      <c r="AU531" s="160"/>
      <c r="AV531" s="160"/>
      <c r="AW531" s="160"/>
      <c r="AX531" s="160"/>
      <c r="AZ531" s="13"/>
    </row>
    <row r="532" spans="11:52" customFormat="1" x14ac:dyDescent="0.2">
      <c r="K532" s="627"/>
      <c r="L532" s="627"/>
      <c r="M532" s="627"/>
      <c r="N532" s="627"/>
      <c r="O532" s="160"/>
      <c r="P532" s="160"/>
      <c r="Q532" s="160"/>
      <c r="R532" s="160"/>
      <c r="S532" s="160"/>
      <c r="T532" s="160"/>
      <c r="U532" s="160"/>
      <c r="V532" s="160"/>
      <c r="W532" s="160"/>
      <c r="X532" s="160"/>
      <c r="Y532" s="160"/>
      <c r="Z532" s="160"/>
      <c r="AA532" s="160"/>
      <c r="AB532" s="160"/>
      <c r="AC532" s="160"/>
      <c r="AD532" s="160"/>
      <c r="AE532" s="160"/>
      <c r="AF532" s="160"/>
      <c r="AG532" s="160"/>
      <c r="AH532" s="160"/>
      <c r="AI532" s="160"/>
      <c r="AJ532" s="160"/>
      <c r="AK532" s="160"/>
      <c r="AL532" s="160"/>
      <c r="AM532" s="160"/>
      <c r="AN532" s="160"/>
      <c r="AO532" s="160"/>
      <c r="AP532" s="160"/>
      <c r="AU532" s="160"/>
      <c r="AV532" s="160"/>
      <c r="AW532" s="160"/>
      <c r="AX532" s="160"/>
      <c r="AZ532" s="13"/>
    </row>
    <row r="533" spans="11:52" customFormat="1" x14ac:dyDescent="0.2">
      <c r="K533" s="627"/>
      <c r="L533" s="627"/>
      <c r="M533" s="627"/>
      <c r="N533" s="627"/>
      <c r="O533" s="160"/>
      <c r="P533" s="160"/>
      <c r="Q533" s="160"/>
      <c r="R533" s="160"/>
      <c r="S533" s="160"/>
      <c r="T533" s="160"/>
      <c r="U533" s="160"/>
      <c r="V533" s="160"/>
      <c r="W533" s="160"/>
      <c r="X533" s="160"/>
      <c r="Y533" s="160"/>
      <c r="Z533" s="160"/>
      <c r="AA533" s="160"/>
      <c r="AB533" s="160"/>
      <c r="AC533" s="160"/>
      <c r="AD533" s="160"/>
      <c r="AE533" s="160"/>
      <c r="AF533" s="160"/>
      <c r="AG533" s="160"/>
      <c r="AH533" s="160"/>
      <c r="AI533" s="160"/>
      <c r="AJ533" s="160"/>
      <c r="AK533" s="160"/>
      <c r="AL533" s="160"/>
      <c r="AM533" s="160"/>
      <c r="AN533" s="160"/>
      <c r="AO533" s="160"/>
      <c r="AP533" s="160"/>
      <c r="AU533" s="160"/>
      <c r="AV533" s="160"/>
      <c r="AW533" s="160"/>
      <c r="AX533" s="160"/>
      <c r="AZ533" s="13"/>
    </row>
    <row r="534" spans="11:52" customFormat="1" x14ac:dyDescent="0.2">
      <c r="K534" s="627"/>
      <c r="L534" s="627"/>
      <c r="M534" s="627"/>
      <c r="N534" s="627"/>
      <c r="O534" s="160"/>
      <c r="P534" s="160"/>
      <c r="Q534" s="160"/>
      <c r="R534" s="160"/>
      <c r="S534" s="160"/>
      <c r="T534" s="160"/>
      <c r="U534" s="160"/>
      <c r="V534" s="160"/>
      <c r="W534" s="160"/>
      <c r="X534" s="160"/>
      <c r="Y534" s="160"/>
      <c r="Z534" s="160"/>
      <c r="AA534" s="160"/>
      <c r="AB534" s="160"/>
      <c r="AC534" s="160"/>
      <c r="AD534" s="160"/>
      <c r="AE534" s="160"/>
      <c r="AF534" s="160"/>
      <c r="AG534" s="160"/>
      <c r="AH534" s="160"/>
      <c r="AI534" s="160"/>
      <c r="AJ534" s="160"/>
      <c r="AK534" s="160"/>
      <c r="AL534" s="160"/>
      <c r="AM534" s="160"/>
      <c r="AN534" s="160"/>
      <c r="AO534" s="160"/>
      <c r="AP534" s="160"/>
      <c r="AU534" s="160"/>
      <c r="AV534" s="160"/>
      <c r="AW534" s="160"/>
      <c r="AX534" s="160"/>
      <c r="AZ534" s="13"/>
    </row>
    <row r="535" spans="11:52" customFormat="1" x14ac:dyDescent="0.2">
      <c r="K535" s="627"/>
      <c r="L535" s="627"/>
      <c r="M535" s="627"/>
      <c r="N535" s="627"/>
      <c r="O535" s="160"/>
      <c r="P535" s="160"/>
      <c r="Q535" s="160"/>
      <c r="R535" s="160"/>
      <c r="S535" s="160"/>
      <c r="T535" s="160"/>
      <c r="U535" s="160"/>
      <c r="V535" s="160"/>
      <c r="W535" s="160"/>
      <c r="X535" s="160"/>
      <c r="Y535" s="160"/>
      <c r="Z535" s="160"/>
      <c r="AA535" s="160"/>
      <c r="AB535" s="160"/>
      <c r="AC535" s="160"/>
      <c r="AD535" s="160"/>
      <c r="AE535" s="160"/>
      <c r="AF535" s="160"/>
      <c r="AG535" s="160"/>
      <c r="AH535" s="160"/>
      <c r="AI535" s="160"/>
      <c r="AJ535" s="160"/>
      <c r="AK535" s="160"/>
      <c r="AL535" s="160"/>
      <c r="AM535" s="160"/>
      <c r="AN535" s="160"/>
      <c r="AO535" s="160"/>
      <c r="AP535" s="160"/>
      <c r="AU535" s="160"/>
      <c r="AV535" s="160"/>
      <c r="AW535" s="160"/>
      <c r="AX535" s="160"/>
      <c r="AZ535" s="13"/>
    </row>
    <row r="536" spans="11:52" customFormat="1" x14ac:dyDescent="0.2">
      <c r="K536" s="627"/>
      <c r="L536" s="627"/>
      <c r="M536" s="627"/>
      <c r="N536" s="627"/>
      <c r="O536" s="160"/>
      <c r="P536" s="160"/>
      <c r="Q536" s="160"/>
      <c r="R536" s="160"/>
      <c r="S536" s="160"/>
      <c r="T536" s="160"/>
      <c r="U536" s="160"/>
      <c r="V536" s="160"/>
      <c r="W536" s="160"/>
      <c r="X536" s="160"/>
      <c r="Y536" s="160"/>
      <c r="Z536" s="160"/>
      <c r="AA536" s="160"/>
      <c r="AB536" s="160"/>
      <c r="AC536" s="160"/>
      <c r="AD536" s="160"/>
      <c r="AE536" s="160"/>
      <c r="AF536" s="160"/>
      <c r="AG536" s="160"/>
      <c r="AH536" s="160"/>
      <c r="AI536" s="160"/>
      <c r="AJ536" s="160"/>
      <c r="AK536" s="160"/>
      <c r="AL536" s="160"/>
      <c r="AM536" s="160"/>
      <c r="AN536" s="160"/>
      <c r="AO536" s="160"/>
      <c r="AP536" s="160"/>
      <c r="AU536" s="160"/>
      <c r="AV536" s="160"/>
      <c r="AW536" s="160"/>
      <c r="AX536" s="160"/>
      <c r="AZ536" s="13"/>
    </row>
    <row r="537" spans="11:52" customFormat="1" x14ac:dyDescent="0.2">
      <c r="K537" s="627"/>
      <c r="L537" s="627"/>
      <c r="M537" s="627"/>
      <c r="N537" s="627"/>
      <c r="O537" s="160"/>
      <c r="P537" s="160"/>
      <c r="Q537" s="160"/>
      <c r="R537" s="160"/>
      <c r="S537" s="160"/>
      <c r="T537" s="160"/>
      <c r="U537" s="160"/>
      <c r="V537" s="160"/>
      <c r="W537" s="160"/>
      <c r="X537" s="160"/>
      <c r="Y537" s="160"/>
      <c r="Z537" s="160"/>
      <c r="AA537" s="160"/>
      <c r="AB537" s="160"/>
      <c r="AC537" s="160"/>
      <c r="AD537" s="160"/>
      <c r="AE537" s="160"/>
      <c r="AF537" s="160"/>
      <c r="AG537" s="160"/>
      <c r="AH537" s="160"/>
      <c r="AI537" s="160"/>
      <c r="AJ537" s="160"/>
      <c r="AK537" s="160"/>
      <c r="AL537" s="160"/>
      <c r="AM537" s="160"/>
      <c r="AN537" s="160"/>
      <c r="AO537" s="160"/>
      <c r="AP537" s="160"/>
      <c r="AU537" s="160"/>
      <c r="AV537" s="160"/>
      <c r="AW537" s="160"/>
      <c r="AX537" s="160"/>
      <c r="AZ537" s="13"/>
    </row>
    <row r="538" spans="11:52" customFormat="1" x14ac:dyDescent="0.2">
      <c r="K538" s="627"/>
      <c r="L538" s="627"/>
      <c r="M538" s="627"/>
      <c r="N538" s="627"/>
      <c r="O538" s="160"/>
      <c r="P538" s="160"/>
      <c r="Q538" s="160"/>
      <c r="R538" s="160"/>
      <c r="S538" s="160"/>
      <c r="T538" s="160"/>
      <c r="U538" s="160"/>
      <c r="V538" s="160"/>
      <c r="W538" s="160"/>
      <c r="X538" s="160"/>
      <c r="Y538" s="160"/>
      <c r="Z538" s="160"/>
      <c r="AA538" s="160"/>
      <c r="AB538" s="160"/>
      <c r="AC538" s="160"/>
      <c r="AD538" s="160"/>
      <c r="AE538" s="160"/>
      <c r="AF538" s="160"/>
      <c r="AG538" s="160"/>
      <c r="AH538" s="160"/>
      <c r="AI538" s="160"/>
      <c r="AJ538" s="160"/>
      <c r="AK538" s="160"/>
      <c r="AL538" s="160"/>
      <c r="AM538" s="160"/>
      <c r="AN538" s="160"/>
      <c r="AO538" s="160"/>
      <c r="AP538" s="160"/>
      <c r="AU538" s="160"/>
      <c r="AV538" s="160"/>
      <c r="AW538" s="160"/>
      <c r="AX538" s="160"/>
      <c r="AZ538" s="13"/>
    </row>
    <row r="539" spans="11:52" customFormat="1" x14ac:dyDescent="0.2">
      <c r="K539" s="627"/>
      <c r="L539" s="627"/>
      <c r="M539" s="627"/>
      <c r="N539" s="627"/>
      <c r="O539" s="160"/>
      <c r="P539" s="160"/>
      <c r="Q539" s="160"/>
      <c r="R539" s="160"/>
      <c r="S539" s="160"/>
      <c r="T539" s="160"/>
      <c r="U539" s="160"/>
      <c r="V539" s="160"/>
      <c r="W539" s="160"/>
      <c r="X539" s="160"/>
      <c r="Y539" s="160"/>
      <c r="Z539" s="160"/>
      <c r="AA539" s="160"/>
      <c r="AB539" s="160"/>
      <c r="AC539" s="160"/>
      <c r="AD539" s="160"/>
      <c r="AE539" s="160"/>
      <c r="AF539" s="160"/>
      <c r="AG539" s="160"/>
      <c r="AH539" s="160"/>
      <c r="AI539" s="160"/>
      <c r="AJ539" s="160"/>
      <c r="AK539" s="160"/>
      <c r="AL539" s="160"/>
      <c r="AM539" s="160"/>
      <c r="AN539" s="160"/>
      <c r="AO539" s="160"/>
      <c r="AP539" s="160"/>
      <c r="AU539" s="160"/>
      <c r="AV539" s="160"/>
      <c r="AW539" s="160"/>
      <c r="AX539" s="160"/>
      <c r="AZ539" s="13"/>
    </row>
    <row r="540" spans="11:52" customFormat="1" x14ac:dyDescent="0.2">
      <c r="K540" s="627"/>
      <c r="L540" s="627"/>
      <c r="M540" s="627"/>
      <c r="N540" s="627"/>
      <c r="O540" s="160"/>
      <c r="P540" s="160"/>
      <c r="Q540" s="160"/>
      <c r="R540" s="160"/>
      <c r="S540" s="160"/>
      <c r="T540" s="160"/>
      <c r="U540" s="160"/>
      <c r="V540" s="160"/>
      <c r="W540" s="160"/>
      <c r="X540" s="160"/>
      <c r="Y540" s="160"/>
      <c r="Z540" s="160"/>
      <c r="AA540" s="160"/>
      <c r="AB540" s="160"/>
      <c r="AC540" s="160"/>
      <c r="AD540" s="160"/>
      <c r="AE540" s="160"/>
      <c r="AF540" s="160"/>
      <c r="AG540" s="160"/>
      <c r="AH540" s="160"/>
      <c r="AI540" s="160"/>
      <c r="AJ540" s="160"/>
      <c r="AK540" s="160"/>
      <c r="AL540" s="160"/>
      <c r="AM540" s="160"/>
      <c r="AN540" s="160"/>
      <c r="AO540" s="160"/>
      <c r="AP540" s="160"/>
      <c r="AU540" s="160"/>
      <c r="AV540" s="160"/>
      <c r="AW540" s="160"/>
      <c r="AX540" s="160"/>
      <c r="AZ540" s="13"/>
    </row>
    <row r="541" spans="11:52" customFormat="1" x14ac:dyDescent="0.2">
      <c r="K541" s="627"/>
      <c r="L541" s="627"/>
      <c r="M541" s="627"/>
      <c r="N541" s="627"/>
      <c r="O541" s="160"/>
      <c r="P541" s="160"/>
      <c r="Q541" s="160"/>
      <c r="R541" s="160"/>
      <c r="S541" s="160"/>
      <c r="T541" s="160"/>
      <c r="U541" s="160"/>
      <c r="V541" s="160"/>
      <c r="W541" s="160"/>
      <c r="X541" s="160"/>
      <c r="Y541" s="160"/>
      <c r="Z541" s="160"/>
      <c r="AA541" s="160"/>
      <c r="AB541" s="160"/>
      <c r="AC541" s="160"/>
      <c r="AD541" s="160"/>
      <c r="AE541" s="160"/>
      <c r="AF541" s="160"/>
      <c r="AG541" s="160"/>
      <c r="AH541" s="160"/>
      <c r="AI541" s="160"/>
      <c r="AJ541" s="160"/>
      <c r="AK541" s="160"/>
      <c r="AL541" s="160"/>
      <c r="AM541" s="160"/>
      <c r="AN541" s="160"/>
      <c r="AO541" s="160"/>
      <c r="AP541" s="160"/>
      <c r="AU541" s="160"/>
      <c r="AV541" s="160"/>
      <c r="AW541" s="160"/>
      <c r="AX541" s="160"/>
      <c r="AZ541" s="13"/>
    </row>
    <row r="542" spans="11:52" customFormat="1" x14ac:dyDescent="0.2">
      <c r="K542" s="627"/>
      <c r="L542" s="627"/>
      <c r="M542" s="627"/>
      <c r="N542" s="627"/>
      <c r="O542" s="160"/>
      <c r="P542" s="160"/>
      <c r="Q542" s="160"/>
      <c r="R542" s="160"/>
      <c r="S542" s="160"/>
      <c r="T542" s="160"/>
      <c r="U542" s="160"/>
      <c r="V542" s="160"/>
      <c r="W542" s="160"/>
      <c r="X542" s="160"/>
      <c r="Y542" s="160"/>
      <c r="Z542" s="160"/>
      <c r="AA542" s="160"/>
      <c r="AB542" s="160"/>
      <c r="AC542" s="160"/>
      <c r="AD542" s="160"/>
      <c r="AE542" s="160"/>
      <c r="AF542" s="160"/>
      <c r="AG542" s="160"/>
      <c r="AH542" s="160"/>
      <c r="AI542" s="160"/>
      <c r="AJ542" s="160"/>
      <c r="AK542" s="160"/>
      <c r="AL542" s="160"/>
      <c r="AM542" s="160"/>
      <c r="AN542" s="160"/>
      <c r="AO542" s="160"/>
      <c r="AP542" s="160"/>
      <c r="AU542" s="160"/>
      <c r="AV542" s="160"/>
      <c r="AW542" s="160"/>
      <c r="AX542" s="160"/>
      <c r="AZ542" s="13"/>
    </row>
    <row r="543" spans="11:52" customFormat="1" x14ac:dyDescent="0.2">
      <c r="K543" s="627"/>
      <c r="L543" s="627"/>
      <c r="M543" s="627"/>
      <c r="N543" s="627"/>
      <c r="O543" s="160"/>
      <c r="P543" s="160"/>
      <c r="Q543" s="160"/>
      <c r="R543" s="160"/>
      <c r="S543" s="160"/>
      <c r="T543" s="160"/>
      <c r="U543" s="160"/>
      <c r="V543" s="160"/>
      <c r="W543" s="160"/>
      <c r="X543" s="160"/>
      <c r="Y543" s="160"/>
      <c r="Z543" s="160"/>
      <c r="AA543" s="160"/>
      <c r="AB543" s="160"/>
      <c r="AC543" s="160"/>
      <c r="AD543" s="160"/>
      <c r="AE543" s="160"/>
      <c r="AF543" s="160"/>
      <c r="AG543" s="160"/>
      <c r="AH543" s="160"/>
      <c r="AI543" s="160"/>
      <c r="AJ543" s="160"/>
      <c r="AK543" s="160"/>
      <c r="AL543" s="160"/>
      <c r="AM543" s="160"/>
      <c r="AN543" s="160"/>
      <c r="AO543" s="160"/>
      <c r="AP543" s="160"/>
      <c r="AU543" s="160"/>
      <c r="AV543" s="160"/>
      <c r="AW543" s="160"/>
      <c r="AX543" s="160"/>
      <c r="AZ543" s="13"/>
    </row>
    <row r="544" spans="11:52" customFormat="1" x14ac:dyDescent="0.2">
      <c r="K544" s="627"/>
      <c r="L544" s="627"/>
      <c r="M544" s="627"/>
      <c r="N544" s="627"/>
      <c r="O544" s="160"/>
      <c r="P544" s="160"/>
      <c r="Q544" s="160"/>
      <c r="R544" s="160"/>
      <c r="S544" s="160"/>
      <c r="T544" s="160"/>
      <c r="U544" s="160"/>
      <c r="V544" s="160"/>
      <c r="W544" s="160"/>
      <c r="X544" s="160"/>
      <c r="Y544" s="160"/>
      <c r="Z544" s="160"/>
      <c r="AA544" s="160"/>
      <c r="AB544" s="160"/>
      <c r="AC544" s="160"/>
      <c r="AD544" s="160"/>
      <c r="AE544" s="160"/>
      <c r="AF544" s="160"/>
      <c r="AG544" s="160"/>
      <c r="AH544" s="160"/>
      <c r="AI544" s="160"/>
      <c r="AJ544" s="160"/>
      <c r="AK544" s="160"/>
      <c r="AL544" s="160"/>
      <c r="AM544" s="160"/>
      <c r="AN544" s="160"/>
      <c r="AO544" s="160"/>
      <c r="AP544" s="160"/>
      <c r="AU544" s="160"/>
      <c r="AV544" s="160"/>
      <c r="AW544" s="160"/>
      <c r="AX544" s="160"/>
      <c r="AZ544" s="13"/>
    </row>
    <row r="545" spans="11:52" customFormat="1" x14ac:dyDescent="0.2">
      <c r="K545" s="627"/>
      <c r="L545" s="627"/>
      <c r="M545" s="627"/>
      <c r="N545" s="627"/>
      <c r="O545" s="160"/>
      <c r="P545" s="160"/>
      <c r="Q545" s="160"/>
      <c r="R545" s="160"/>
      <c r="S545" s="160"/>
      <c r="T545" s="160"/>
      <c r="U545" s="160"/>
      <c r="V545" s="160"/>
      <c r="W545" s="160"/>
      <c r="X545" s="160"/>
      <c r="Y545" s="160"/>
      <c r="Z545" s="160"/>
      <c r="AA545" s="160"/>
      <c r="AB545" s="160"/>
      <c r="AC545" s="160"/>
      <c r="AD545" s="160"/>
      <c r="AE545" s="160"/>
      <c r="AF545" s="160"/>
      <c r="AG545" s="160"/>
      <c r="AH545" s="160"/>
      <c r="AI545" s="160"/>
      <c r="AJ545" s="160"/>
      <c r="AK545" s="160"/>
      <c r="AL545" s="160"/>
      <c r="AM545" s="160"/>
      <c r="AN545" s="160"/>
      <c r="AO545" s="160"/>
      <c r="AP545" s="160"/>
      <c r="AU545" s="160"/>
      <c r="AV545" s="160"/>
      <c r="AW545" s="160"/>
      <c r="AX545" s="160"/>
      <c r="AZ545" s="13"/>
    </row>
    <row r="546" spans="11:52" customFormat="1" x14ac:dyDescent="0.2">
      <c r="K546" s="627"/>
      <c r="L546" s="627"/>
      <c r="M546" s="627"/>
      <c r="N546" s="627"/>
      <c r="O546" s="160"/>
      <c r="P546" s="160"/>
      <c r="Q546" s="160"/>
      <c r="R546" s="160"/>
      <c r="S546" s="160"/>
      <c r="T546" s="160"/>
      <c r="U546" s="160"/>
      <c r="V546" s="160"/>
      <c r="W546" s="160"/>
      <c r="X546" s="160"/>
      <c r="Y546" s="160"/>
      <c r="Z546" s="160"/>
      <c r="AA546" s="160"/>
      <c r="AB546" s="160"/>
      <c r="AC546" s="160"/>
      <c r="AD546" s="160"/>
      <c r="AE546" s="160"/>
      <c r="AF546" s="160"/>
      <c r="AG546" s="160"/>
      <c r="AH546" s="160"/>
      <c r="AI546" s="160"/>
      <c r="AJ546" s="160"/>
      <c r="AK546" s="160"/>
      <c r="AL546" s="160"/>
      <c r="AM546" s="160"/>
      <c r="AN546" s="160"/>
      <c r="AO546" s="160"/>
      <c r="AP546" s="160"/>
      <c r="AU546" s="160"/>
      <c r="AV546" s="160"/>
      <c r="AW546" s="160"/>
      <c r="AX546" s="160"/>
      <c r="AZ546" s="13"/>
    </row>
    <row r="547" spans="11:52" customFormat="1" x14ac:dyDescent="0.2">
      <c r="K547" s="627"/>
      <c r="L547" s="627"/>
      <c r="M547" s="627"/>
      <c r="N547" s="627"/>
      <c r="O547" s="160"/>
      <c r="P547" s="160"/>
      <c r="Q547" s="160"/>
      <c r="R547" s="160"/>
      <c r="S547" s="160"/>
      <c r="T547" s="160"/>
      <c r="U547" s="160"/>
      <c r="V547" s="160"/>
      <c r="W547" s="160"/>
      <c r="X547" s="160"/>
      <c r="Y547" s="160"/>
      <c r="Z547" s="160"/>
      <c r="AA547" s="160"/>
      <c r="AB547" s="160"/>
      <c r="AC547" s="160"/>
      <c r="AD547" s="160"/>
      <c r="AE547" s="160"/>
      <c r="AF547" s="160"/>
      <c r="AG547" s="160"/>
      <c r="AH547" s="160"/>
      <c r="AI547" s="160"/>
      <c r="AJ547" s="160"/>
      <c r="AK547" s="160"/>
      <c r="AL547" s="160"/>
      <c r="AM547" s="160"/>
      <c r="AN547" s="160"/>
      <c r="AO547" s="160"/>
      <c r="AP547" s="160"/>
      <c r="AU547" s="160"/>
      <c r="AV547" s="160"/>
      <c r="AW547" s="160"/>
      <c r="AX547" s="160"/>
      <c r="AZ547" s="13"/>
    </row>
    <row r="548" spans="11:52" customFormat="1" x14ac:dyDescent="0.2">
      <c r="K548" s="627"/>
      <c r="L548" s="627"/>
      <c r="M548" s="627"/>
      <c r="N548" s="627"/>
      <c r="O548" s="160"/>
      <c r="P548" s="160"/>
      <c r="Q548" s="160"/>
      <c r="R548" s="160"/>
      <c r="S548" s="160"/>
      <c r="T548" s="160"/>
      <c r="U548" s="160"/>
      <c r="V548" s="160"/>
      <c r="W548" s="160"/>
      <c r="X548" s="160"/>
      <c r="Y548" s="160"/>
      <c r="Z548" s="160"/>
      <c r="AA548" s="160"/>
      <c r="AB548" s="160"/>
      <c r="AC548" s="160"/>
      <c r="AD548" s="160"/>
      <c r="AE548" s="160"/>
      <c r="AF548" s="160"/>
      <c r="AG548" s="160"/>
      <c r="AH548" s="160"/>
      <c r="AI548" s="160"/>
      <c r="AJ548" s="160"/>
      <c r="AK548" s="160"/>
      <c r="AL548" s="160"/>
      <c r="AM548" s="160"/>
      <c r="AN548" s="160"/>
      <c r="AO548" s="160"/>
      <c r="AP548" s="160"/>
      <c r="AU548" s="160"/>
      <c r="AV548" s="160"/>
      <c r="AW548" s="160"/>
      <c r="AX548" s="160"/>
      <c r="AZ548" s="13"/>
    </row>
    <row r="549" spans="11:52" customFormat="1" x14ac:dyDescent="0.2">
      <c r="K549" s="627"/>
      <c r="L549" s="627"/>
      <c r="M549" s="627"/>
      <c r="N549" s="627"/>
      <c r="O549" s="160"/>
      <c r="P549" s="160"/>
      <c r="Q549" s="160"/>
      <c r="R549" s="160"/>
      <c r="S549" s="160"/>
      <c r="T549" s="160"/>
      <c r="U549" s="160"/>
      <c r="V549" s="160"/>
      <c r="W549" s="160"/>
      <c r="X549" s="160"/>
      <c r="Y549" s="160"/>
      <c r="Z549" s="160"/>
      <c r="AA549" s="160"/>
      <c r="AB549" s="160"/>
      <c r="AC549" s="160"/>
      <c r="AD549" s="160"/>
      <c r="AE549" s="160"/>
      <c r="AF549" s="160"/>
      <c r="AG549" s="160"/>
      <c r="AH549" s="160"/>
      <c r="AI549" s="160"/>
      <c r="AJ549" s="160"/>
      <c r="AK549" s="160"/>
      <c r="AL549" s="160"/>
      <c r="AM549" s="160"/>
      <c r="AN549" s="160"/>
      <c r="AO549" s="160"/>
      <c r="AP549" s="160"/>
      <c r="AU549" s="160"/>
      <c r="AV549" s="160"/>
      <c r="AW549" s="160"/>
      <c r="AX549" s="160"/>
      <c r="AZ549" s="13"/>
    </row>
    <row r="550" spans="11:52" customFormat="1" x14ac:dyDescent="0.2">
      <c r="K550" s="627"/>
      <c r="L550" s="627"/>
      <c r="M550" s="627"/>
      <c r="N550" s="627"/>
      <c r="O550" s="160"/>
      <c r="P550" s="160"/>
      <c r="Q550" s="160"/>
      <c r="R550" s="160"/>
      <c r="S550" s="160"/>
      <c r="T550" s="160"/>
      <c r="U550" s="160"/>
      <c r="V550" s="160"/>
      <c r="W550" s="160"/>
      <c r="X550" s="160"/>
      <c r="Y550" s="160"/>
      <c r="Z550" s="160"/>
      <c r="AA550" s="160"/>
      <c r="AB550" s="160"/>
      <c r="AC550" s="160"/>
      <c r="AD550" s="160"/>
      <c r="AE550" s="160"/>
      <c r="AF550" s="160"/>
      <c r="AG550" s="160"/>
      <c r="AH550" s="160"/>
      <c r="AI550" s="160"/>
      <c r="AJ550" s="160"/>
      <c r="AK550" s="160"/>
      <c r="AL550" s="160"/>
      <c r="AM550" s="160"/>
      <c r="AN550" s="160"/>
      <c r="AO550" s="160"/>
      <c r="AP550" s="160"/>
      <c r="AU550" s="160"/>
      <c r="AV550" s="160"/>
      <c r="AW550" s="160"/>
      <c r="AX550" s="160"/>
      <c r="AZ550" s="13"/>
    </row>
    <row r="551" spans="11:52" customFormat="1" x14ac:dyDescent="0.2">
      <c r="K551" s="627"/>
      <c r="L551" s="627"/>
      <c r="M551" s="627"/>
      <c r="N551" s="627"/>
      <c r="O551" s="160"/>
      <c r="P551" s="160"/>
      <c r="Q551" s="160"/>
      <c r="R551" s="160"/>
      <c r="S551" s="160"/>
      <c r="T551" s="160"/>
      <c r="U551" s="160"/>
      <c r="V551" s="160"/>
      <c r="W551" s="160"/>
      <c r="X551" s="160"/>
      <c r="Y551" s="160"/>
      <c r="Z551" s="160"/>
      <c r="AA551" s="160"/>
      <c r="AB551" s="160"/>
      <c r="AC551" s="160"/>
      <c r="AD551" s="160"/>
      <c r="AE551" s="160"/>
      <c r="AF551" s="160"/>
      <c r="AG551" s="160"/>
      <c r="AH551" s="160"/>
      <c r="AI551" s="160"/>
      <c r="AJ551" s="160"/>
      <c r="AK551" s="160"/>
      <c r="AL551" s="160"/>
      <c r="AM551" s="160"/>
      <c r="AN551" s="160"/>
      <c r="AO551" s="160"/>
      <c r="AP551" s="160"/>
      <c r="AU551" s="160"/>
      <c r="AV551" s="160"/>
      <c r="AW551" s="160"/>
      <c r="AX551" s="160"/>
      <c r="AZ551" s="13"/>
    </row>
    <row r="552" spans="11:52" customFormat="1" x14ac:dyDescent="0.2">
      <c r="K552" s="627"/>
      <c r="L552" s="627"/>
      <c r="M552" s="627"/>
      <c r="N552" s="627"/>
      <c r="O552" s="160"/>
      <c r="P552" s="160"/>
      <c r="Q552" s="160"/>
      <c r="R552" s="160"/>
      <c r="S552" s="160"/>
      <c r="T552" s="160"/>
      <c r="U552" s="160"/>
      <c r="V552" s="160"/>
      <c r="W552" s="160"/>
      <c r="X552" s="160"/>
      <c r="Y552" s="160"/>
      <c r="Z552" s="160"/>
      <c r="AA552" s="160"/>
      <c r="AB552" s="160"/>
      <c r="AC552" s="160"/>
      <c r="AD552" s="160"/>
      <c r="AE552" s="160"/>
      <c r="AF552" s="160"/>
      <c r="AG552" s="160"/>
      <c r="AH552" s="160"/>
      <c r="AI552" s="160"/>
      <c r="AJ552" s="160"/>
      <c r="AK552" s="160"/>
      <c r="AL552" s="160"/>
      <c r="AM552" s="160"/>
      <c r="AN552" s="160"/>
      <c r="AO552" s="160"/>
      <c r="AP552" s="160"/>
      <c r="AU552" s="160"/>
      <c r="AV552" s="160"/>
      <c r="AW552" s="160"/>
      <c r="AX552" s="160"/>
      <c r="AZ552" s="13"/>
    </row>
    <row r="553" spans="11:52" customFormat="1" x14ac:dyDescent="0.2">
      <c r="K553" s="627"/>
      <c r="L553" s="627"/>
      <c r="M553" s="627"/>
      <c r="N553" s="627"/>
      <c r="O553" s="160"/>
      <c r="P553" s="160"/>
      <c r="Q553" s="160"/>
      <c r="R553" s="160"/>
      <c r="S553" s="160"/>
      <c r="T553" s="160"/>
      <c r="U553" s="160"/>
      <c r="V553" s="160"/>
      <c r="W553" s="160"/>
      <c r="X553" s="160"/>
      <c r="Y553" s="160"/>
      <c r="Z553" s="160"/>
      <c r="AA553" s="160"/>
      <c r="AB553" s="160"/>
      <c r="AC553" s="160"/>
      <c r="AD553" s="160"/>
      <c r="AE553" s="160"/>
      <c r="AF553" s="160"/>
      <c r="AG553" s="160"/>
      <c r="AH553" s="160"/>
      <c r="AI553" s="160"/>
      <c r="AJ553" s="160"/>
      <c r="AK553" s="160"/>
      <c r="AL553" s="160"/>
      <c r="AM553" s="160"/>
      <c r="AN553" s="160"/>
      <c r="AO553" s="160"/>
      <c r="AP553" s="160"/>
      <c r="AU553" s="160"/>
      <c r="AV553" s="160"/>
      <c r="AW553" s="160"/>
      <c r="AX553" s="160"/>
      <c r="AZ553" s="13"/>
    </row>
    <row r="554" spans="11:52" customFormat="1" x14ac:dyDescent="0.2">
      <c r="K554" s="627"/>
      <c r="L554" s="627"/>
      <c r="M554" s="627"/>
      <c r="N554" s="627"/>
      <c r="O554" s="160"/>
      <c r="P554" s="160"/>
      <c r="Q554" s="160"/>
      <c r="R554" s="160"/>
      <c r="S554" s="160"/>
      <c r="T554" s="160"/>
      <c r="U554" s="160"/>
      <c r="V554" s="160"/>
      <c r="W554" s="160"/>
      <c r="X554" s="160"/>
      <c r="Y554" s="160"/>
      <c r="Z554" s="160"/>
      <c r="AA554" s="160"/>
      <c r="AB554" s="160"/>
      <c r="AC554" s="160"/>
      <c r="AD554" s="160"/>
      <c r="AE554" s="160"/>
      <c r="AF554" s="160"/>
      <c r="AG554" s="160"/>
      <c r="AH554" s="160"/>
      <c r="AI554" s="160"/>
      <c r="AJ554" s="160"/>
      <c r="AK554" s="160"/>
      <c r="AL554" s="160"/>
      <c r="AM554" s="160"/>
      <c r="AN554" s="160"/>
      <c r="AO554" s="160"/>
      <c r="AP554" s="160"/>
      <c r="AU554" s="160"/>
      <c r="AV554" s="160"/>
      <c r="AW554" s="160"/>
      <c r="AX554" s="160"/>
      <c r="AZ554" s="13"/>
    </row>
    <row r="555" spans="11:52" customFormat="1" x14ac:dyDescent="0.2">
      <c r="K555" s="627"/>
      <c r="L555" s="627"/>
      <c r="M555" s="627"/>
      <c r="N555" s="627"/>
      <c r="O555" s="160"/>
      <c r="P555" s="160"/>
      <c r="Q555" s="160"/>
      <c r="R555" s="160"/>
      <c r="S555" s="160"/>
      <c r="T555" s="160"/>
      <c r="U555" s="160"/>
      <c r="V555" s="160"/>
      <c r="W555" s="160"/>
      <c r="X555" s="160"/>
      <c r="Y555" s="160"/>
      <c r="Z555" s="160"/>
      <c r="AA555" s="160"/>
      <c r="AB555" s="160"/>
      <c r="AC555" s="160"/>
      <c r="AD555" s="160"/>
      <c r="AE555" s="160"/>
      <c r="AF555" s="160"/>
      <c r="AG555" s="160"/>
      <c r="AH555" s="160"/>
      <c r="AI555" s="160"/>
      <c r="AJ555" s="160"/>
      <c r="AK555" s="160"/>
      <c r="AL555" s="160"/>
      <c r="AM555" s="160"/>
      <c r="AN555" s="160"/>
      <c r="AO555" s="160"/>
      <c r="AP555" s="160"/>
      <c r="AU555" s="160"/>
      <c r="AV555" s="160"/>
      <c r="AW555" s="160"/>
      <c r="AX555" s="160"/>
      <c r="AZ555" s="13"/>
    </row>
    <row r="556" spans="11:52" customFormat="1" x14ac:dyDescent="0.2">
      <c r="K556" s="627"/>
      <c r="L556" s="627"/>
      <c r="M556" s="627"/>
      <c r="N556" s="627"/>
      <c r="O556" s="160"/>
      <c r="P556" s="160"/>
      <c r="Q556" s="160"/>
      <c r="R556" s="160"/>
      <c r="S556" s="160"/>
      <c r="T556" s="160"/>
      <c r="U556" s="160"/>
      <c r="V556" s="160"/>
      <c r="W556" s="160"/>
      <c r="X556" s="160"/>
      <c r="Y556" s="160"/>
      <c r="Z556" s="160"/>
      <c r="AA556" s="160"/>
      <c r="AB556" s="160"/>
      <c r="AC556" s="160"/>
      <c r="AD556" s="160"/>
      <c r="AE556" s="160"/>
      <c r="AF556" s="160"/>
      <c r="AG556" s="160"/>
      <c r="AH556" s="160"/>
      <c r="AI556" s="160"/>
      <c r="AJ556" s="160"/>
      <c r="AK556" s="160"/>
      <c r="AL556" s="160"/>
      <c r="AM556" s="160"/>
      <c r="AN556" s="160"/>
      <c r="AO556" s="160"/>
      <c r="AP556" s="160"/>
      <c r="AU556" s="160"/>
      <c r="AV556" s="160"/>
      <c r="AW556" s="160"/>
      <c r="AX556" s="160"/>
      <c r="AZ556" s="13"/>
    </row>
    <row r="557" spans="11:52" customFormat="1" x14ac:dyDescent="0.2">
      <c r="K557" s="627"/>
      <c r="L557" s="627"/>
      <c r="M557" s="627"/>
      <c r="N557" s="627"/>
      <c r="O557" s="160"/>
      <c r="P557" s="160"/>
      <c r="Q557" s="160"/>
      <c r="R557" s="160"/>
      <c r="S557" s="160"/>
      <c r="T557" s="160"/>
      <c r="U557" s="160"/>
      <c r="V557" s="160"/>
      <c r="W557" s="160"/>
      <c r="X557" s="160"/>
      <c r="Y557" s="160"/>
      <c r="Z557" s="160"/>
      <c r="AA557" s="160"/>
      <c r="AB557" s="160"/>
      <c r="AC557" s="160"/>
      <c r="AD557" s="160"/>
      <c r="AE557" s="160"/>
      <c r="AF557" s="160"/>
      <c r="AG557" s="160"/>
      <c r="AH557" s="160"/>
      <c r="AI557" s="160"/>
      <c r="AJ557" s="160"/>
      <c r="AK557" s="160"/>
      <c r="AL557" s="160"/>
      <c r="AM557" s="160"/>
      <c r="AN557" s="160"/>
      <c r="AO557" s="160"/>
      <c r="AP557" s="160"/>
      <c r="AU557" s="160"/>
      <c r="AV557" s="160"/>
      <c r="AW557" s="160"/>
      <c r="AX557" s="160"/>
      <c r="AZ557" s="13"/>
    </row>
    <row r="558" spans="11:52" customFormat="1" x14ac:dyDescent="0.2">
      <c r="K558" s="627"/>
      <c r="L558" s="627"/>
      <c r="M558" s="627"/>
      <c r="N558" s="627"/>
      <c r="O558" s="160"/>
      <c r="P558" s="160"/>
      <c r="Q558" s="160"/>
      <c r="R558" s="160"/>
      <c r="S558" s="160"/>
      <c r="T558" s="160"/>
      <c r="U558" s="160"/>
      <c r="V558" s="160"/>
      <c r="W558" s="160"/>
      <c r="X558" s="160"/>
      <c r="Y558" s="160"/>
      <c r="Z558" s="160"/>
      <c r="AA558" s="160"/>
      <c r="AB558" s="160"/>
      <c r="AC558" s="160"/>
      <c r="AD558" s="160"/>
      <c r="AE558" s="160"/>
      <c r="AF558" s="160"/>
      <c r="AG558" s="160"/>
      <c r="AH558" s="160"/>
      <c r="AI558" s="160"/>
      <c r="AJ558" s="160"/>
      <c r="AK558" s="160"/>
      <c r="AL558" s="160"/>
      <c r="AM558" s="160"/>
      <c r="AN558" s="160"/>
      <c r="AO558" s="160"/>
      <c r="AP558" s="160"/>
      <c r="AU558" s="160"/>
      <c r="AV558" s="160"/>
      <c r="AW558" s="160"/>
      <c r="AX558" s="160"/>
      <c r="AZ558" s="13"/>
    </row>
    <row r="559" spans="11:52" customFormat="1" x14ac:dyDescent="0.2">
      <c r="K559" s="627"/>
      <c r="L559" s="627"/>
      <c r="M559" s="627"/>
      <c r="N559" s="627"/>
      <c r="O559" s="160"/>
      <c r="P559" s="160"/>
      <c r="Q559" s="160"/>
      <c r="R559" s="160"/>
      <c r="S559" s="160"/>
      <c r="T559" s="160"/>
      <c r="U559" s="160"/>
      <c r="V559" s="160"/>
      <c r="W559" s="160"/>
      <c r="X559" s="160"/>
      <c r="Y559" s="160"/>
      <c r="Z559" s="160"/>
      <c r="AA559" s="160"/>
      <c r="AB559" s="160"/>
      <c r="AC559" s="160"/>
      <c r="AD559" s="160"/>
      <c r="AE559" s="160"/>
      <c r="AF559" s="160"/>
      <c r="AG559" s="160"/>
      <c r="AH559" s="160"/>
      <c r="AI559" s="160"/>
      <c r="AJ559" s="160"/>
      <c r="AK559" s="160"/>
      <c r="AL559" s="160"/>
      <c r="AM559" s="160"/>
      <c r="AN559" s="160"/>
      <c r="AO559" s="160"/>
      <c r="AP559" s="160"/>
      <c r="AU559" s="160"/>
      <c r="AV559" s="160"/>
      <c r="AW559" s="160"/>
      <c r="AX559" s="160"/>
      <c r="AZ559" s="13"/>
    </row>
    <row r="560" spans="11:52" customFormat="1" x14ac:dyDescent="0.2">
      <c r="K560" s="627"/>
      <c r="L560" s="627"/>
      <c r="M560" s="627"/>
      <c r="N560" s="627"/>
      <c r="O560" s="160"/>
      <c r="P560" s="160"/>
      <c r="Q560" s="160"/>
      <c r="R560" s="160"/>
      <c r="S560" s="160"/>
      <c r="T560" s="160"/>
      <c r="U560" s="160"/>
      <c r="V560" s="160"/>
      <c r="W560" s="160"/>
      <c r="X560" s="160"/>
      <c r="Y560" s="160"/>
      <c r="Z560" s="160"/>
      <c r="AA560" s="160"/>
      <c r="AB560" s="160"/>
      <c r="AC560" s="160"/>
      <c r="AD560" s="160"/>
      <c r="AE560" s="160"/>
      <c r="AF560" s="160"/>
      <c r="AG560" s="160"/>
      <c r="AH560" s="160"/>
      <c r="AI560" s="160"/>
      <c r="AJ560" s="160"/>
      <c r="AK560" s="160"/>
      <c r="AL560" s="160"/>
      <c r="AM560" s="160"/>
      <c r="AN560" s="160"/>
      <c r="AO560" s="160"/>
      <c r="AP560" s="160"/>
      <c r="AU560" s="160"/>
      <c r="AV560" s="160"/>
      <c r="AW560" s="160"/>
      <c r="AX560" s="160"/>
      <c r="AZ560" s="13"/>
    </row>
    <row r="561" spans="11:52" customFormat="1" x14ac:dyDescent="0.2">
      <c r="K561" s="627"/>
      <c r="L561" s="627"/>
      <c r="M561" s="627"/>
      <c r="N561" s="627"/>
      <c r="O561" s="160"/>
      <c r="P561" s="160"/>
      <c r="Q561" s="160"/>
      <c r="R561" s="160"/>
      <c r="S561" s="160"/>
      <c r="T561" s="160"/>
      <c r="U561" s="160"/>
      <c r="V561" s="160"/>
      <c r="W561" s="160"/>
      <c r="X561" s="160"/>
      <c r="Y561" s="160"/>
      <c r="Z561" s="160"/>
      <c r="AA561" s="160"/>
      <c r="AB561" s="160"/>
      <c r="AC561" s="160"/>
      <c r="AD561" s="160"/>
      <c r="AE561" s="160"/>
      <c r="AF561" s="160"/>
      <c r="AG561" s="160"/>
      <c r="AH561" s="160"/>
      <c r="AI561" s="160"/>
      <c r="AJ561" s="160"/>
      <c r="AK561" s="160"/>
      <c r="AL561" s="160"/>
      <c r="AM561" s="160"/>
      <c r="AN561" s="160"/>
      <c r="AO561" s="160"/>
      <c r="AP561" s="160"/>
      <c r="AU561" s="160"/>
      <c r="AV561" s="160"/>
      <c r="AW561" s="160"/>
      <c r="AX561" s="160"/>
      <c r="AZ561" s="13"/>
    </row>
    <row r="562" spans="11:52" customFormat="1" x14ac:dyDescent="0.2">
      <c r="K562" s="627"/>
      <c r="L562" s="627"/>
      <c r="M562" s="627"/>
      <c r="N562" s="627"/>
      <c r="O562" s="160"/>
      <c r="P562" s="160"/>
      <c r="Q562" s="160"/>
      <c r="R562" s="160"/>
      <c r="S562" s="160"/>
      <c r="T562" s="160"/>
      <c r="U562" s="160"/>
      <c r="V562" s="160"/>
      <c r="W562" s="160"/>
      <c r="X562" s="160"/>
      <c r="Y562" s="160"/>
      <c r="Z562" s="160"/>
      <c r="AA562" s="160"/>
      <c r="AB562" s="160"/>
      <c r="AC562" s="160"/>
      <c r="AD562" s="160"/>
      <c r="AE562" s="160"/>
      <c r="AF562" s="160"/>
      <c r="AG562" s="160"/>
      <c r="AH562" s="160"/>
      <c r="AI562" s="160"/>
      <c r="AJ562" s="160"/>
      <c r="AK562" s="160"/>
      <c r="AL562" s="160"/>
      <c r="AM562" s="160"/>
      <c r="AN562" s="160"/>
      <c r="AO562" s="160"/>
      <c r="AP562" s="160"/>
      <c r="AU562" s="160"/>
      <c r="AV562" s="160"/>
      <c r="AW562" s="160"/>
      <c r="AX562" s="160"/>
      <c r="AZ562" s="13"/>
    </row>
    <row r="563" spans="11:52" customFormat="1" x14ac:dyDescent="0.2">
      <c r="K563" s="627"/>
      <c r="L563" s="627"/>
      <c r="M563" s="627"/>
      <c r="N563" s="627"/>
      <c r="O563" s="160"/>
      <c r="P563" s="160"/>
      <c r="Q563" s="160"/>
      <c r="R563" s="160"/>
      <c r="S563" s="160"/>
      <c r="T563" s="160"/>
      <c r="U563" s="160"/>
      <c r="V563" s="160"/>
      <c r="W563" s="160"/>
      <c r="X563" s="160"/>
      <c r="Y563" s="160"/>
      <c r="Z563" s="160"/>
      <c r="AA563" s="160"/>
      <c r="AB563" s="160"/>
      <c r="AC563" s="160"/>
      <c r="AD563" s="160"/>
      <c r="AE563" s="160"/>
      <c r="AF563" s="160"/>
      <c r="AG563" s="160"/>
      <c r="AH563" s="160"/>
      <c r="AI563" s="160"/>
      <c r="AJ563" s="160"/>
      <c r="AK563" s="160"/>
      <c r="AL563" s="160"/>
      <c r="AM563" s="160"/>
      <c r="AN563" s="160"/>
      <c r="AO563" s="160"/>
      <c r="AP563" s="160"/>
      <c r="AU563" s="160"/>
      <c r="AV563" s="160"/>
      <c r="AW563" s="160"/>
      <c r="AX563" s="160"/>
      <c r="AZ563" s="13"/>
    </row>
    <row r="564" spans="11:52" customFormat="1" x14ac:dyDescent="0.2">
      <c r="K564" s="627"/>
      <c r="L564" s="627"/>
      <c r="M564" s="627"/>
      <c r="N564" s="627"/>
      <c r="O564" s="160"/>
      <c r="P564" s="160"/>
      <c r="Q564" s="160"/>
      <c r="R564" s="160"/>
      <c r="S564" s="160"/>
      <c r="T564" s="160"/>
      <c r="U564" s="160"/>
      <c r="V564" s="160"/>
      <c r="W564" s="160"/>
      <c r="X564" s="160"/>
      <c r="Y564" s="160"/>
      <c r="Z564" s="160"/>
      <c r="AA564" s="160"/>
      <c r="AB564" s="160"/>
      <c r="AC564" s="160"/>
      <c r="AD564" s="160"/>
      <c r="AE564" s="160"/>
      <c r="AF564" s="160"/>
      <c r="AG564" s="160"/>
      <c r="AH564" s="160"/>
      <c r="AI564" s="160"/>
      <c r="AJ564" s="160"/>
      <c r="AK564" s="160"/>
      <c r="AL564" s="160"/>
      <c r="AM564" s="160"/>
      <c r="AN564" s="160"/>
      <c r="AO564" s="160"/>
      <c r="AP564" s="160"/>
      <c r="AU564" s="160"/>
      <c r="AV564" s="160"/>
      <c r="AW564" s="160"/>
      <c r="AX564" s="160"/>
      <c r="AZ564" s="13"/>
    </row>
    <row r="565" spans="11:52" customFormat="1" x14ac:dyDescent="0.2">
      <c r="K565" s="627"/>
      <c r="L565" s="627"/>
      <c r="M565" s="627"/>
      <c r="N565" s="627"/>
      <c r="O565" s="160"/>
      <c r="P565" s="160"/>
      <c r="Q565" s="160"/>
      <c r="R565" s="160"/>
      <c r="S565" s="160"/>
      <c r="T565" s="160"/>
      <c r="U565" s="160"/>
      <c r="V565" s="160"/>
      <c r="W565" s="160"/>
      <c r="X565" s="160"/>
      <c r="Y565" s="160"/>
      <c r="Z565" s="160"/>
      <c r="AA565" s="160"/>
      <c r="AB565" s="160"/>
      <c r="AC565" s="160"/>
      <c r="AD565" s="160"/>
      <c r="AE565" s="160"/>
      <c r="AF565" s="160"/>
      <c r="AG565" s="160"/>
      <c r="AH565" s="160"/>
      <c r="AI565" s="160"/>
      <c r="AJ565" s="160"/>
      <c r="AK565" s="160"/>
      <c r="AL565" s="160"/>
      <c r="AM565" s="160"/>
      <c r="AN565" s="160"/>
      <c r="AO565" s="160"/>
      <c r="AP565" s="160"/>
      <c r="AU565" s="160"/>
      <c r="AV565" s="160"/>
      <c r="AW565" s="160"/>
      <c r="AX565" s="160"/>
      <c r="AZ565" s="13"/>
    </row>
    <row r="566" spans="11:52" customFormat="1" x14ac:dyDescent="0.2">
      <c r="K566" s="627"/>
      <c r="L566" s="627"/>
      <c r="M566" s="627"/>
      <c r="N566" s="627"/>
      <c r="O566" s="160"/>
      <c r="P566" s="160"/>
      <c r="Q566" s="160"/>
      <c r="R566" s="160"/>
      <c r="S566" s="160"/>
      <c r="T566" s="160"/>
      <c r="U566" s="160"/>
      <c r="V566" s="160"/>
      <c r="W566" s="160"/>
      <c r="X566" s="160"/>
      <c r="Y566" s="160"/>
      <c r="Z566" s="160"/>
      <c r="AA566" s="160"/>
      <c r="AB566" s="160"/>
      <c r="AC566" s="160"/>
      <c r="AD566" s="160"/>
      <c r="AE566" s="160"/>
      <c r="AF566" s="160"/>
      <c r="AG566" s="160"/>
      <c r="AH566" s="160"/>
      <c r="AI566" s="160"/>
      <c r="AJ566" s="160"/>
      <c r="AK566" s="160"/>
      <c r="AL566" s="160"/>
      <c r="AM566" s="160"/>
      <c r="AN566" s="160"/>
      <c r="AO566" s="160"/>
      <c r="AP566" s="160"/>
      <c r="AU566" s="160"/>
      <c r="AV566" s="160"/>
      <c r="AW566" s="160"/>
      <c r="AX566" s="160"/>
      <c r="AZ566" s="13"/>
    </row>
    <row r="567" spans="11:52" customFormat="1" x14ac:dyDescent="0.2">
      <c r="K567" s="627"/>
      <c r="L567" s="627"/>
      <c r="M567" s="627"/>
      <c r="N567" s="627"/>
      <c r="O567" s="160"/>
      <c r="P567" s="160"/>
      <c r="Q567" s="160"/>
      <c r="R567" s="160"/>
      <c r="S567" s="160"/>
      <c r="T567" s="160"/>
      <c r="U567" s="160"/>
      <c r="V567" s="160"/>
      <c r="W567" s="160"/>
      <c r="X567" s="160"/>
      <c r="Y567" s="160"/>
      <c r="Z567" s="160"/>
      <c r="AA567" s="160"/>
      <c r="AB567" s="160"/>
      <c r="AC567" s="160"/>
      <c r="AD567" s="160"/>
      <c r="AE567" s="160"/>
      <c r="AF567" s="160"/>
      <c r="AG567" s="160"/>
      <c r="AH567" s="160"/>
      <c r="AI567" s="160"/>
      <c r="AJ567" s="160"/>
      <c r="AK567" s="160"/>
      <c r="AL567" s="160"/>
      <c r="AM567" s="160"/>
      <c r="AN567" s="160"/>
      <c r="AO567" s="160"/>
      <c r="AP567" s="160"/>
      <c r="AU567" s="160"/>
      <c r="AV567" s="160"/>
      <c r="AW567" s="160"/>
      <c r="AX567" s="160"/>
      <c r="AZ567" s="13"/>
    </row>
    <row r="568" spans="11:52" customFormat="1" x14ac:dyDescent="0.2">
      <c r="K568" s="627"/>
      <c r="L568" s="627"/>
      <c r="M568" s="627"/>
      <c r="N568" s="627"/>
      <c r="O568" s="160"/>
      <c r="P568" s="160"/>
      <c r="Q568" s="160"/>
      <c r="R568" s="160"/>
      <c r="S568" s="160"/>
      <c r="T568" s="160"/>
      <c r="U568" s="160"/>
      <c r="V568" s="160"/>
      <c r="W568" s="160"/>
      <c r="X568" s="160"/>
      <c r="Y568" s="160"/>
      <c r="Z568" s="160"/>
      <c r="AA568" s="160"/>
      <c r="AB568" s="160"/>
      <c r="AC568" s="160"/>
      <c r="AD568" s="160"/>
      <c r="AE568" s="160"/>
      <c r="AF568" s="160"/>
      <c r="AG568" s="160"/>
      <c r="AH568" s="160"/>
      <c r="AI568" s="160"/>
      <c r="AJ568" s="160"/>
      <c r="AK568" s="160"/>
      <c r="AL568" s="160"/>
      <c r="AM568" s="160"/>
      <c r="AN568" s="160"/>
      <c r="AO568" s="160"/>
      <c r="AP568" s="160"/>
      <c r="AU568" s="160"/>
      <c r="AV568" s="160"/>
      <c r="AW568" s="160"/>
      <c r="AX568" s="160"/>
      <c r="AZ568" s="13"/>
    </row>
    <row r="569" spans="11:52" customFormat="1" x14ac:dyDescent="0.2">
      <c r="K569" s="627"/>
      <c r="L569" s="627"/>
      <c r="M569" s="627"/>
      <c r="N569" s="627"/>
      <c r="O569" s="160"/>
      <c r="P569" s="160"/>
      <c r="Q569" s="160"/>
      <c r="R569" s="160"/>
      <c r="S569" s="160"/>
      <c r="T569" s="160"/>
      <c r="U569" s="160"/>
      <c r="V569" s="160"/>
      <c r="W569" s="160"/>
      <c r="X569" s="160"/>
      <c r="Y569" s="160"/>
      <c r="Z569" s="160"/>
      <c r="AA569" s="160"/>
      <c r="AB569" s="160"/>
      <c r="AC569" s="160"/>
      <c r="AD569" s="160"/>
      <c r="AE569" s="160"/>
      <c r="AF569" s="160"/>
      <c r="AG569" s="160"/>
      <c r="AH569" s="160"/>
      <c r="AI569" s="160"/>
      <c r="AJ569" s="160"/>
      <c r="AK569" s="160"/>
      <c r="AL569" s="160"/>
      <c r="AM569" s="160"/>
      <c r="AN569" s="160"/>
      <c r="AO569" s="160"/>
      <c r="AP569" s="160"/>
      <c r="AU569" s="160"/>
      <c r="AV569" s="160"/>
      <c r="AW569" s="160"/>
      <c r="AX569" s="160"/>
      <c r="AZ569" s="13"/>
    </row>
    <row r="570" spans="11:52" customFormat="1" x14ac:dyDescent="0.2">
      <c r="K570" s="627"/>
      <c r="L570" s="627"/>
      <c r="M570" s="627"/>
      <c r="N570" s="627"/>
      <c r="O570" s="160"/>
      <c r="P570" s="160"/>
      <c r="Q570" s="160"/>
      <c r="R570" s="160"/>
      <c r="S570" s="160"/>
      <c r="T570" s="160"/>
      <c r="U570" s="160"/>
      <c r="V570" s="160"/>
      <c r="W570" s="160"/>
      <c r="X570" s="160"/>
      <c r="Y570" s="160"/>
      <c r="Z570" s="160"/>
      <c r="AA570" s="160"/>
      <c r="AB570" s="160"/>
      <c r="AC570" s="160"/>
      <c r="AD570" s="160"/>
      <c r="AE570" s="160"/>
      <c r="AF570" s="160"/>
      <c r="AG570" s="160"/>
      <c r="AH570" s="160"/>
      <c r="AI570" s="160"/>
      <c r="AJ570" s="160"/>
      <c r="AK570" s="160"/>
      <c r="AL570" s="160"/>
      <c r="AM570" s="160"/>
      <c r="AN570" s="160"/>
      <c r="AO570" s="160"/>
      <c r="AP570" s="160"/>
      <c r="AU570" s="160"/>
      <c r="AV570" s="160"/>
      <c r="AW570" s="160"/>
      <c r="AX570" s="160"/>
      <c r="AZ570" s="13"/>
    </row>
    <row r="571" spans="11:52" customFormat="1" x14ac:dyDescent="0.2">
      <c r="K571" s="627"/>
      <c r="L571" s="627"/>
      <c r="M571" s="627"/>
      <c r="N571" s="627"/>
      <c r="O571" s="160"/>
      <c r="P571" s="160"/>
      <c r="Q571" s="160"/>
      <c r="R571" s="160"/>
      <c r="S571" s="160"/>
      <c r="T571" s="160"/>
      <c r="U571" s="160"/>
      <c r="V571" s="160"/>
      <c r="W571" s="160"/>
      <c r="X571" s="160"/>
      <c r="Y571" s="160"/>
      <c r="Z571" s="160"/>
      <c r="AA571" s="160"/>
      <c r="AB571" s="160"/>
      <c r="AC571" s="160"/>
      <c r="AD571" s="160"/>
      <c r="AE571" s="160"/>
      <c r="AF571" s="160"/>
      <c r="AG571" s="160"/>
      <c r="AH571" s="160"/>
      <c r="AI571" s="160"/>
      <c r="AJ571" s="160"/>
      <c r="AK571" s="160"/>
      <c r="AL571" s="160"/>
      <c r="AM571" s="160"/>
      <c r="AN571" s="160"/>
      <c r="AO571" s="160"/>
      <c r="AP571" s="160"/>
      <c r="AU571" s="160"/>
      <c r="AV571" s="160"/>
      <c r="AW571" s="160"/>
      <c r="AX571" s="160"/>
      <c r="AZ571" s="13"/>
    </row>
    <row r="572" spans="11:52" customFormat="1" x14ac:dyDescent="0.2">
      <c r="K572" s="627"/>
      <c r="L572" s="627"/>
      <c r="M572" s="627"/>
      <c r="N572" s="627"/>
      <c r="O572" s="160"/>
      <c r="P572" s="160"/>
      <c r="Q572" s="160"/>
      <c r="R572" s="160"/>
      <c r="S572" s="160"/>
      <c r="T572" s="160"/>
      <c r="U572" s="160"/>
      <c r="V572" s="160"/>
      <c r="W572" s="160"/>
      <c r="X572" s="160"/>
      <c r="Y572" s="160"/>
      <c r="Z572" s="160"/>
      <c r="AA572" s="160"/>
      <c r="AB572" s="160"/>
      <c r="AC572" s="160"/>
      <c r="AD572" s="160"/>
      <c r="AE572" s="160"/>
      <c r="AF572" s="160"/>
      <c r="AG572" s="160"/>
      <c r="AH572" s="160"/>
      <c r="AI572" s="160"/>
      <c r="AJ572" s="160"/>
      <c r="AK572" s="160"/>
      <c r="AL572" s="160"/>
      <c r="AM572" s="160"/>
      <c r="AN572" s="160"/>
      <c r="AO572" s="160"/>
      <c r="AP572" s="160"/>
      <c r="AU572" s="160"/>
      <c r="AV572" s="160"/>
      <c r="AW572" s="160"/>
      <c r="AX572" s="160"/>
      <c r="AZ572" s="13"/>
    </row>
    <row r="573" spans="11:52" customFormat="1" x14ac:dyDescent="0.2">
      <c r="K573" s="627"/>
      <c r="L573" s="627"/>
      <c r="M573" s="627"/>
      <c r="N573" s="627"/>
      <c r="O573" s="160"/>
      <c r="P573" s="160"/>
      <c r="Q573" s="160"/>
      <c r="R573" s="160"/>
      <c r="S573" s="160"/>
      <c r="T573" s="160"/>
      <c r="U573" s="160"/>
      <c r="V573" s="160"/>
      <c r="W573" s="160"/>
      <c r="X573" s="160"/>
      <c r="Y573" s="160"/>
      <c r="Z573" s="160"/>
      <c r="AA573" s="160"/>
      <c r="AB573" s="160"/>
      <c r="AC573" s="160"/>
      <c r="AD573" s="160"/>
      <c r="AE573" s="160"/>
      <c r="AF573" s="160"/>
      <c r="AG573" s="160"/>
      <c r="AH573" s="160"/>
      <c r="AI573" s="160"/>
      <c r="AJ573" s="160"/>
      <c r="AK573" s="160"/>
      <c r="AL573" s="160"/>
      <c r="AM573" s="160"/>
      <c r="AN573" s="160"/>
      <c r="AO573" s="160"/>
      <c r="AP573" s="160"/>
      <c r="AU573" s="160"/>
      <c r="AV573" s="160"/>
      <c r="AW573" s="160"/>
      <c r="AX573" s="160"/>
      <c r="AZ573" s="13"/>
    </row>
    <row r="574" spans="11:52" customFormat="1" x14ac:dyDescent="0.2">
      <c r="K574" s="627"/>
      <c r="L574" s="627"/>
      <c r="M574" s="627"/>
      <c r="N574" s="627"/>
      <c r="O574" s="160"/>
      <c r="P574" s="160"/>
      <c r="Q574" s="160"/>
      <c r="R574" s="160"/>
      <c r="S574" s="160"/>
      <c r="T574" s="160"/>
      <c r="U574" s="160"/>
      <c r="V574" s="160"/>
      <c r="W574" s="160"/>
      <c r="X574" s="160"/>
      <c r="Y574" s="160"/>
      <c r="Z574" s="160"/>
      <c r="AA574" s="160"/>
      <c r="AB574" s="160"/>
      <c r="AC574" s="160"/>
      <c r="AD574" s="160"/>
      <c r="AE574" s="160"/>
      <c r="AF574" s="160"/>
      <c r="AG574" s="160"/>
      <c r="AH574" s="160"/>
      <c r="AI574" s="160"/>
      <c r="AJ574" s="160"/>
      <c r="AK574" s="160"/>
      <c r="AL574" s="160"/>
      <c r="AM574" s="160"/>
      <c r="AN574" s="160"/>
      <c r="AO574" s="160"/>
      <c r="AP574" s="160"/>
      <c r="AU574" s="160"/>
      <c r="AV574" s="160"/>
      <c r="AW574" s="160"/>
      <c r="AX574" s="160"/>
      <c r="AZ574" s="13"/>
    </row>
    <row r="575" spans="11:52" customFormat="1" x14ac:dyDescent="0.2">
      <c r="K575" s="627"/>
      <c r="L575" s="627"/>
      <c r="M575" s="627"/>
      <c r="N575" s="627"/>
      <c r="O575" s="160"/>
      <c r="P575" s="160"/>
      <c r="Q575" s="160"/>
      <c r="R575" s="160"/>
      <c r="S575" s="160"/>
      <c r="T575" s="160"/>
      <c r="U575" s="160"/>
      <c r="V575" s="160"/>
      <c r="W575" s="160"/>
      <c r="X575" s="160"/>
      <c r="Y575" s="160"/>
      <c r="Z575" s="160"/>
      <c r="AA575" s="160"/>
      <c r="AB575" s="160"/>
      <c r="AC575" s="160"/>
      <c r="AD575" s="160"/>
      <c r="AE575" s="160"/>
      <c r="AF575" s="160"/>
      <c r="AG575" s="160"/>
      <c r="AH575" s="160"/>
      <c r="AI575" s="160"/>
      <c r="AJ575" s="160"/>
      <c r="AK575" s="160"/>
      <c r="AL575" s="160"/>
      <c r="AM575" s="160"/>
      <c r="AN575" s="160"/>
      <c r="AO575" s="160"/>
      <c r="AP575" s="160"/>
      <c r="AU575" s="160"/>
      <c r="AV575" s="160"/>
      <c r="AW575" s="160"/>
      <c r="AX575" s="160"/>
      <c r="AZ575" s="13"/>
    </row>
    <row r="576" spans="11:52" customFormat="1" x14ac:dyDescent="0.2">
      <c r="K576" s="627"/>
      <c r="L576" s="627"/>
      <c r="M576" s="627"/>
      <c r="N576" s="627"/>
      <c r="O576" s="160"/>
      <c r="P576" s="160"/>
      <c r="Q576" s="160"/>
      <c r="R576" s="160"/>
      <c r="S576" s="160"/>
      <c r="T576" s="160"/>
      <c r="U576" s="160"/>
      <c r="V576" s="160"/>
      <c r="W576" s="160"/>
      <c r="X576" s="160"/>
      <c r="Y576" s="160"/>
      <c r="Z576" s="160"/>
      <c r="AA576" s="160"/>
      <c r="AB576" s="160"/>
      <c r="AC576" s="160"/>
      <c r="AD576" s="160"/>
      <c r="AE576" s="160"/>
      <c r="AF576" s="160"/>
      <c r="AG576" s="160"/>
      <c r="AH576" s="160"/>
      <c r="AI576" s="160"/>
      <c r="AJ576" s="160"/>
      <c r="AK576" s="160"/>
      <c r="AL576" s="160"/>
      <c r="AM576" s="160"/>
      <c r="AN576" s="160"/>
      <c r="AO576" s="160"/>
      <c r="AP576" s="160"/>
      <c r="AU576" s="160"/>
      <c r="AV576" s="160"/>
      <c r="AW576" s="160"/>
      <c r="AX576" s="160"/>
      <c r="AZ576" s="13"/>
    </row>
    <row r="577" spans="11:52" customFormat="1" x14ac:dyDescent="0.2">
      <c r="K577" s="627"/>
      <c r="L577" s="627"/>
      <c r="M577" s="627"/>
      <c r="N577" s="627"/>
      <c r="O577" s="160"/>
      <c r="P577" s="160"/>
      <c r="Q577" s="160"/>
      <c r="R577" s="160"/>
      <c r="S577" s="160"/>
      <c r="T577" s="160"/>
      <c r="U577" s="160"/>
      <c r="V577" s="160"/>
      <c r="W577" s="160"/>
      <c r="X577" s="160"/>
      <c r="Y577" s="160"/>
      <c r="Z577" s="160"/>
      <c r="AA577" s="160"/>
      <c r="AB577" s="160"/>
      <c r="AC577" s="160"/>
      <c r="AD577" s="160"/>
      <c r="AE577" s="160"/>
      <c r="AF577" s="160"/>
      <c r="AG577" s="160"/>
      <c r="AH577" s="160"/>
      <c r="AI577" s="160"/>
      <c r="AJ577" s="160"/>
      <c r="AK577" s="160"/>
      <c r="AL577" s="160"/>
      <c r="AM577" s="160"/>
      <c r="AN577" s="160"/>
      <c r="AO577" s="160"/>
      <c r="AP577" s="160"/>
      <c r="AU577" s="160"/>
      <c r="AV577" s="160"/>
      <c r="AW577" s="160"/>
      <c r="AX577" s="160"/>
      <c r="AZ577" s="13"/>
    </row>
    <row r="578" spans="11:52" customFormat="1" x14ac:dyDescent="0.2">
      <c r="K578" s="627"/>
      <c r="L578" s="627"/>
      <c r="M578" s="627"/>
      <c r="N578" s="627"/>
      <c r="O578" s="160"/>
      <c r="P578" s="160"/>
      <c r="Q578" s="160"/>
      <c r="R578" s="160"/>
      <c r="S578" s="160"/>
      <c r="T578" s="160"/>
      <c r="U578" s="160"/>
      <c r="V578" s="160"/>
      <c r="W578" s="160"/>
      <c r="X578" s="160"/>
      <c r="Y578" s="160"/>
      <c r="Z578" s="160"/>
      <c r="AA578" s="160"/>
      <c r="AB578" s="160"/>
      <c r="AC578" s="160"/>
      <c r="AD578" s="160"/>
      <c r="AE578" s="160"/>
      <c r="AF578" s="160"/>
      <c r="AG578" s="160"/>
      <c r="AH578" s="160"/>
      <c r="AI578" s="160"/>
      <c r="AJ578" s="160"/>
      <c r="AK578" s="160"/>
      <c r="AL578" s="160"/>
      <c r="AM578" s="160"/>
      <c r="AN578" s="160"/>
      <c r="AO578" s="160"/>
      <c r="AP578" s="160"/>
      <c r="AU578" s="160"/>
      <c r="AV578" s="160"/>
      <c r="AW578" s="160"/>
      <c r="AX578" s="160"/>
      <c r="AZ578" s="13"/>
    </row>
    <row r="579" spans="11:52" customFormat="1" x14ac:dyDescent="0.2">
      <c r="K579" s="627"/>
      <c r="L579" s="627"/>
      <c r="M579" s="627"/>
      <c r="N579" s="627"/>
      <c r="O579" s="160"/>
      <c r="P579" s="160"/>
      <c r="Q579" s="160"/>
      <c r="R579" s="160"/>
      <c r="S579" s="160"/>
      <c r="T579" s="160"/>
      <c r="U579" s="160"/>
      <c r="V579" s="160"/>
      <c r="W579" s="160"/>
      <c r="X579" s="160"/>
      <c r="Y579" s="160"/>
      <c r="Z579" s="160"/>
      <c r="AA579" s="160"/>
      <c r="AB579" s="160"/>
      <c r="AC579" s="160"/>
      <c r="AD579" s="160"/>
      <c r="AE579" s="160"/>
      <c r="AF579" s="160"/>
      <c r="AG579" s="160"/>
      <c r="AH579" s="160"/>
      <c r="AI579" s="160"/>
      <c r="AJ579" s="160"/>
      <c r="AK579" s="160"/>
      <c r="AL579" s="160"/>
      <c r="AM579" s="160"/>
      <c r="AN579" s="160"/>
      <c r="AO579" s="160"/>
      <c r="AP579" s="160"/>
      <c r="AU579" s="160"/>
      <c r="AV579" s="160"/>
      <c r="AW579" s="160"/>
      <c r="AX579" s="160"/>
      <c r="AZ579" s="13"/>
    </row>
    <row r="580" spans="11:52" customFormat="1" x14ac:dyDescent="0.2">
      <c r="K580" s="627"/>
      <c r="L580" s="627"/>
      <c r="M580" s="627"/>
      <c r="N580" s="627"/>
      <c r="O580" s="160"/>
      <c r="P580" s="160"/>
      <c r="Q580" s="160"/>
      <c r="R580" s="160"/>
      <c r="S580" s="160"/>
      <c r="T580" s="160"/>
      <c r="U580" s="160"/>
      <c r="V580" s="160"/>
      <c r="W580" s="160"/>
      <c r="X580" s="160"/>
      <c r="Y580" s="160"/>
      <c r="Z580" s="160"/>
      <c r="AA580" s="160"/>
      <c r="AB580" s="160"/>
      <c r="AC580" s="160"/>
      <c r="AD580" s="160"/>
      <c r="AE580" s="160"/>
      <c r="AF580" s="160"/>
      <c r="AG580" s="160"/>
      <c r="AH580" s="160"/>
      <c r="AI580" s="160"/>
      <c r="AJ580" s="160"/>
      <c r="AK580" s="160"/>
      <c r="AL580" s="160"/>
      <c r="AM580" s="160"/>
      <c r="AN580" s="160"/>
      <c r="AO580" s="160"/>
      <c r="AP580" s="160"/>
      <c r="AU580" s="160"/>
      <c r="AV580" s="160"/>
      <c r="AW580" s="160"/>
      <c r="AX580" s="160"/>
      <c r="AZ580" s="13"/>
    </row>
    <row r="581" spans="11:52" customFormat="1" x14ac:dyDescent="0.2">
      <c r="K581" s="627"/>
      <c r="L581" s="627"/>
      <c r="M581" s="627"/>
      <c r="N581" s="627"/>
      <c r="O581" s="160"/>
      <c r="P581" s="160"/>
      <c r="Q581" s="160"/>
      <c r="R581" s="160"/>
      <c r="S581" s="160"/>
      <c r="T581" s="160"/>
      <c r="U581" s="160"/>
      <c r="V581" s="160"/>
      <c r="W581" s="160"/>
      <c r="X581" s="160"/>
      <c r="Y581" s="160"/>
      <c r="Z581" s="160"/>
      <c r="AA581" s="160"/>
      <c r="AB581" s="160"/>
      <c r="AC581" s="160"/>
      <c r="AD581" s="160"/>
      <c r="AE581" s="160"/>
      <c r="AF581" s="160"/>
      <c r="AG581" s="160"/>
      <c r="AH581" s="160"/>
      <c r="AI581" s="160"/>
      <c r="AJ581" s="160"/>
      <c r="AK581" s="160"/>
      <c r="AL581" s="160"/>
      <c r="AM581" s="160"/>
      <c r="AN581" s="160"/>
      <c r="AO581" s="160"/>
      <c r="AP581" s="160"/>
      <c r="AU581" s="160"/>
      <c r="AV581" s="160"/>
      <c r="AW581" s="160"/>
      <c r="AX581" s="160"/>
      <c r="AZ581" s="13"/>
    </row>
    <row r="582" spans="11:52" customFormat="1" x14ac:dyDescent="0.2">
      <c r="K582" s="627"/>
      <c r="L582" s="627"/>
      <c r="M582" s="627"/>
      <c r="N582" s="627"/>
      <c r="O582" s="160"/>
      <c r="P582" s="160"/>
      <c r="Q582" s="160"/>
      <c r="R582" s="160"/>
      <c r="S582" s="160"/>
      <c r="T582" s="160"/>
      <c r="U582" s="160"/>
      <c r="V582" s="160"/>
      <c r="W582" s="160"/>
      <c r="X582" s="160"/>
      <c r="Y582" s="160"/>
      <c r="Z582" s="160"/>
      <c r="AA582" s="160"/>
      <c r="AB582" s="160"/>
      <c r="AC582" s="160"/>
      <c r="AD582" s="160"/>
      <c r="AE582" s="160"/>
      <c r="AF582" s="160"/>
      <c r="AG582" s="160"/>
      <c r="AH582" s="160"/>
      <c r="AI582" s="160"/>
      <c r="AJ582" s="160"/>
      <c r="AK582" s="160"/>
      <c r="AL582" s="160"/>
      <c r="AM582" s="160"/>
      <c r="AN582" s="160"/>
      <c r="AO582" s="160"/>
      <c r="AP582" s="160"/>
      <c r="AU582" s="160"/>
      <c r="AV582" s="160"/>
      <c r="AW582" s="160"/>
      <c r="AX582" s="160"/>
      <c r="AZ582" s="13"/>
    </row>
    <row r="583" spans="11:52" customFormat="1" x14ac:dyDescent="0.2">
      <c r="K583" s="627"/>
      <c r="L583" s="627"/>
      <c r="M583" s="627"/>
      <c r="N583" s="627"/>
      <c r="O583" s="160"/>
      <c r="P583" s="160"/>
      <c r="Q583" s="160"/>
      <c r="R583" s="160"/>
      <c r="S583" s="160"/>
      <c r="T583" s="160"/>
      <c r="U583" s="160"/>
      <c r="V583" s="160"/>
      <c r="W583" s="160"/>
      <c r="X583" s="160"/>
      <c r="Y583" s="160"/>
      <c r="Z583" s="160"/>
      <c r="AA583" s="160"/>
      <c r="AB583" s="160"/>
      <c r="AC583" s="160"/>
      <c r="AD583" s="160"/>
      <c r="AE583" s="160"/>
      <c r="AF583" s="160"/>
      <c r="AG583" s="160"/>
      <c r="AH583" s="160"/>
      <c r="AI583" s="160"/>
      <c r="AJ583" s="160"/>
      <c r="AK583" s="160"/>
      <c r="AL583" s="160"/>
      <c r="AM583" s="160"/>
      <c r="AN583" s="160"/>
      <c r="AO583" s="160"/>
      <c r="AP583" s="160"/>
      <c r="AU583" s="160"/>
      <c r="AV583" s="160"/>
      <c r="AW583" s="160"/>
      <c r="AX583" s="160"/>
      <c r="AZ583" s="13"/>
    </row>
    <row r="584" spans="11:52" customFormat="1" x14ac:dyDescent="0.2">
      <c r="K584" s="627"/>
      <c r="L584" s="627"/>
      <c r="M584" s="627"/>
      <c r="N584" s="627"/>
      <c r="O584" s="160"/>
      <c r="P584" s="160"/>
      <c r="Q584" s="160"/>
      <c r="R584" s="160"/>
      <c r="S584" s="160"/>
      <c r="T584" s="160"/>
      <c r="U584" s="160"/>
      <c r="V584" s="160"/>
      <c r="W584" s="160"/>
      <c r="X584" s="160"/>
      <c r="Y584" s="160"/>
      <c r="Z584" s="160"/>
      <c r="AA584" s="160"/>
      <c r="AB584" s="160"/>
      <c r="AC584" s="160"/>
      <c r="AD584" s="160"/>
      <c r="AE584" s="160"/>
      <c r="AF584" s="160"/>
      <c r="AG584" s="160"/>
      <c r="AH584" s="160"/>
      <c r="AI584" s="160"/>
      <c r="AJ584" s="160"/>
      <c r="AK584" s="160"/>
      <c r="AL584" s="160"/>
      <c r="AM584" s="160"/>
      <c r="AN584" s="160"/>
      <c r="AO584" s="160"/>
      <c r="AP584" s="160"/>
      <c r="AU584" s="160"/>
      <c r="AV584" s="160"/>
      <c r="AW584" s="160"/>
      <c r="AX584" s="160"/>
      <c r="AZ584" s="13"/>
    </row>
    <row r="585" spans="11:52" customFormat="1" x14ac:dyDescent="0.2">
      <c r="K585" s="627"/>
      <c r="L585" s="627"/>
      <c r="M585" s="627"/>
      <c r="N585" s="627"/>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U585" s="160"/>
      <c r="AV585" s="160"/>
      <c r="AW585" s="160"/>
      <c r="AX585" s="160"/>
      <c r="AZ585" s="13"/>
    </row>
    <row r="586" spans="11:52" customFormat="1" x14ac:dyDescent="0.2">
      <c r="K586" s="627"/>
      <c r="L586" s="627"/>
      <c r="M586" s="627"/>
      <c r="N586" s="627"/>
      <c r="O586" s="160"/>
      <c r="P586" s="160"/>
      <c r="Q586" s="160"/>
      <c r="R586" s="160"/>
      <c r="S586" s="160"/>
      <c r="T586" s="160"/>
      <c r="U586" s="160"/>
      <c r="V586" s="160"/>
      <c r="W586" s="160"/>
      <c r="X586" s="160"/>
      <c r="Y586" s="160"/>
      <c r="Z586" s="160"/>
      <c r="AA586" s="160"/>
      <c r="AB586" s="160"/>
      <c r="AC586" s="160"/>
      <c r="AD586" s="160"/>
      <c r="AE586" s="160"/>
      <c r="AF586" s="160"/>
      <c r="AG586" s="160"/>
      <c r="AH586" s="160"/>
      <c r="AI586" s="160"/>
      <c r="AJ586" s="160"/>
      <c r="AK586" s="160"/>
      <c r="AL586" s="160"/>
      <c r="AM586" s="160"/>
      <c r="AN586" s="160"/>
      <c r="AO586" s="160"/>
      <c r="AP586" s="160"/>
      <c r="AU586" s="160"/>
      <c r="AV586" s="160"/>
      <c r="AW586" s="160"/>
      <c r="AX586" s="160"/>
      <c r="AZ586" s="13"/>
    </row>
    <row r="587" spans="11:52" customFormat="1" x14ac:dyDescent="0.2">
      <c r="K587" s="627"/>
      <c r="L587" s="627"/>
      <c r="M587" s="627"/>
      <c r="N587" s="627"/>
      <c r="O587" s="160"/>
      <c r="P587" s="160"/>
      <c r="Q587" s="160"/>
      <c r="R587" s="160"/>
      <c r="S587" s="160"/>
      <c r="T587" s="160"/>
      <c r="U587" s="160"/>
      <c r="V587" s="160"/>
      <c r="W587" s="160"/>
      <c r="X587" s="160"/>
      <c r="Y587" s="160"/>
      <c r="Z587" s="160"/>
      <c r="AA587" s="160"/>
      <c r="AB587" s="160"/>
      <c r="AC587" s="160"/>
      <c r="AD587" s="160"/>
      <c r="AE587" s="160"/>
      <c r="AF587" s="160"/>
      <c r="AG587" s="160"/>
      <c r="AH587" s="160"/>
      <c r="AI587" s="160"/>
      <c r="AJ587" s="160"/>
      <c r="AK587" s="160"/>
      <c r="AL587" s="160"/>
      <c r="AM587" s="160"/>
      <c r="AN587" s="160"/>
      <c r="AO587" s="160"/>
      <c r="AP587" s="160"/>
      <c r="AU587" s="160"/>
      <c r="AV587" s="160"/>
      <c r="AW587" s="160"/>
      <c r="AX587" s="160"/>
      <c r="AZ587" s="13"/>
    </row>
    <row r="588" spans="11:52" customFormat="1" x14ac:dyDescent="0.2">
      <c r="K588" s="627"/>
      <c r="L588" s="627"/>
      <c r="M588" s="627"/>
      <c r="N588" s="627"/>
      <c r="O588" s="160"/>
      <c r="P588" s="160"/>
      <c r="Q588" s="160"/>
      <c r="R588" s="160"/>
      <c r="S588" s="160"/>
      <c r="T588" s="160"/>
      <c r="U588" s="160"/>
      <c r="V588" s="160"/>
      <c r="W588" s="160"/>
      <c r="X588" s="160"/>
      <c r="Y588" s="160"/>
      <c r="Z588" s="160"/>
      <c r="AA588" s="160"/>
      <c r="AB588" s="160"/>
      <c r="AC588" s="160"/>
      <c r="AD588" s="160"/>
      <c r="AE588" s="160"/>
      <c r="AF588" s="160"/>
      <c r="AG588" s="160"/>
      <c r="AH588" s="160"/>
      <c r="AI588" s="160"/>
      <c r="AJ588" s="160"/>
      <c r="AK588" s="160"/>
      <c r="AL588" s="160"/>
      <c r="AM588" s="160"/>
      <c r="AN588" s="160"/>
      <c r="AO588" s="160"/>
      <c r="AP588" s="160"/>
      <c r="AU588" s="160"/>
      <c r="AV588" s="160"/>
      <c r="AW588" s="160"/>
      <c r="AX588" s="160"/>
      <c r="AZ588" s="13"/>
    </row>
    <row r="589" spans="11:52" customFormat="1" x14ac:dyDescent="0.2">
      <c r="K589" s="627"/>
      <c r="L589" s="627"/>
      <c r="M589" s="627"/>
      <c r="N589" s="627"/>
      <c r="O589" s="160"/>
      <c r="P589" s="160"/>
      <c r="Q589" s="160"/>
      <c r="R589" s="160"/>
      <c r="S589" s="160"/>
      <c r="T589" s="160"/>
      <c r="U589" s="160"/>
      <c r="V589" s="160"/>
      <c r="W589" s="160"/>
      <c r="X589" s="160"/>
      <c r="Y589" s="160"/>
      <c r="Z589" s="160"/>
      <c r="AA589" s="160"/>
      <c r="AB589" s="160"/>
      <c r="AC589" s="160"/>
      <c r="AD589" s="160"/>
      <c r="AE589" s="160"/>
      <c r="AF589" s="160"/>
      <c r="AG589" s="160"/>
      <c r="AH589" s="160"/>
      <c r="AI589" s="160"/>
      <c r="AJ589" s="160"/>
      <c r="AK589" s="160"/>
      <c r="AL589" s="160"/>
      <c r="AM589" s="160"/>
      <c r="AN589" s="160"/>
      <c r="AO589" s="160"/>
      <c r="AP589" s="160"/>
      <c r="AU589" s="160"/>
      <c r="AV589" s="160"/>
      <c r="AW589" s="160"/>
      <c r="AX589" s="160"/>
      <c r="AZ589" s="13"/>
    </row>
    <row r="590" spans="11:52" customFormat="1" x14ac:dyDescent="0.2">
      <c r="K590" s="627"/>
      <c r="L590" s="627"/>
      <c r="M590" s="627"/>
      <c r="N590" s="627"/>
      <c r="O590" s="160"/>
      <c r="P590" s="160"/>
      <c r="Q590" s="160"/>
      <c r="R590" s="160"/>
      <c r="S590" s="160"/>
      <c r="T590" s="160"/>
      <c r="U590" s="160"/>
      <c r="V590" s="160"/>
      <c r="W590" s="160"/>
      <c r="X590" s="160"/>
      <c r="Y590" s="160"/>
      <c r="Z590" s="160"/>
      <c r="AA590" s="160"/>
      <c r="AB590" s="160"/>
      <c r="AC590" s="160"/>
      <c r="AD590" s="160"/>
      <c r="AE590" s="160"/>
      <c r="AF590" s="160"/>
      <c r="AG590" s="160"/>
      <c r="AH590" s="160"/>
      <c r="AI590" s="160"/>
      <c r="AJ590" s="160"/>
      <c r="AK590" s="160"/>
      <c r="AL590" s="160"/>
      <c r="AM590" s="160"/>
      <c r="AN590" s="160"/>
      <c r="AO590" s="160"/>
      <c r="AP590" s="160"/>
      <c r="AU590" s="160"/>
      <c r="AV590" s="160"/>
      <c r="AW590" s="160"/>
      <c r="AX590" s="160"/>
      <c r="AZ590" s="13"/>
    </row>
    <row r="591" spans="11:52" customFormat="1" x14ac:dyDescent="0.2">
      <c r="K591" s="627"/>
      <c r="L591" s="627"/>
      <c r="M591" s="627"/>
      <c r="N591" s="627"/>
      <c r="O591" s="160"/>
      <c r="P591" s="160"/>
      <c r="Q591" s="160"/>
      <c r="R591" s="160"/>
      <c r="S591" s="160"/>
      <c r="T591" s="160"/>
      <c r="U591" s="160"/>
      <c r="V591" s="160"/>
      <c r="W591" s="160"/>
      <c r="X591" s="160"/>
      <c r="Y591" s="160"/>
      <c r="Z591" s="160"/>
      <c r="AA591" s="160"/>
      <c r="AB591" s="160"/>
      <c r="AC591" s="160"/>
      <c r="AD591" s="160"/>
      <c r="AE591" s="160"/>
      <c r="AF591" s="160"/>
      <c r="AG591" s="160"/>
      <c r="AH591" s="160"/>
      <c r="AI591" s="160"/>
      <c r="AJ591" s="160"/>
      <c r="AK591" s="160"/>
      <c r="AL591" s="160"/>
      <c r="AM591" s="160"/>
      <c r="AN591" s="160"/>
      <c r="AO591" s="160"/>
      <c r="AP591" s="160"/>
      <c r="AU591" s="160"/>
      <c r="AV591" s="160"/>
      <c r="AW591" s="160"/>
      <c r="AX591" s="160"/>
      <c r="AZ591" s="13"/>
    </row>
    <row r="592" spans="11:52" customFormat="1" x14ac:dyDescent="0.2">
      <c r="K592" s="627"/>
      <c r="L592" s="627"/>
      <c r="M592" s="627"/>
      <c r="N592" s="627"/>
      <c r="O592" s="160"/>
      <c r="P592" s="160"/>
      <c r="Q592" s="160"/>
      <c r="R592" s="160"/>
      <c r="S592" s="160"/>
      <c r="T592" s="160"/>
      <c r="U592" s="160"/>
      <c r="V592" s="160"/>
      <c r="W592" s="160"/>
      <c r="X592" s="160"/>
      <c r="Y592" s="160"/>
      <c r="Z592" s="160"/>
      <c r="AA592" s="160"/>
      <c r="AB592" s="160"/>
      <c r="AC592" s="160"/>
      <c r="AD592" s="160"/>
      <c r="AE592" s="160"/>
      <c r="AF592" s="160"/>
      <c r="AG592" s="160"/>
      <c r="AH592" s="160"/>
      <c r="AI592" s="160"/>
      <c r="AJ592" s="160"/>
      <c r="AK592" s="160"/>
      <c r="AL592" s="160"/>
      <c r="AM592" s="160"/>
      <c r="AN592" s="160"/>
      <c r="AO592" s="160"/>
      <c r="AP592" s="160"/>
      <c r="AU592" s="160"/>
      <c r="AV592" s="160"/>
      <c r="AW592" s="160"/>
      <c r="AX592" s="160"/>
      <c r="AZ592" s="13"/>
    </row>
    <row r="593" spans="11:52" customFormat="1" x14ac:dyDescent="0.2">
      <c r="K593" s="627"/>
      <c r="L593" s="627"/>
      <c r="M593" s="627"/>
      <c r="N593" s="627"/>
      <c r="O593" s="160"/>
      <c r="P593" s="160"/>
      <c r="Q593" s="160"/>
      <c r="R593" s="160"/>
      <c r="S593" s="160"/>
      <c r="T593" s="160"/>
      <c r="U593" s="160"/>
      <c r="V593" s="160"/>
      <c r="W593" s="160"/>
      <c r="X593" s="160"/>
      <c r="Y593" s="160"/>
      <c r="Z593" s="160"/>
      <c r="AA593" s="160"/>
      <c r="AB593" s="160"/>
      <c r="AC593" s="160"/>
      <c r="AD593" s="160"/>
      <c r="AE593" s="160"/>
      <c r="AF593" s="160"/>
      <c r="AG593" s="160"/>
      <c r="AH593" s="160"/>
      <c r="AI593" s="160"/>
      <c r="AJ593" s="160"/>
      <c r="AK593" s="160"/>
      <c r="AL593" s="160"/>
      <c r="AM593" s="160"/>
      <c r="AN593" s="160"/>
      <c r="AO593" s="160"/>
      <c r="AP593" s="160"/>
      <c r="AU593" s="160"/>
      <c r="AV593" s="160"/>
      <c r="AW593" s="160"/>
      <c r="AX593" s="160"/>
      <c r="AZ593" s="13"/>
    </row>
    <row r="594" spans="11:52" customFormat="1" x14ac:dyDescent="0.2">
      <c r="K594" s="627"/>
      <c r="L594" s="627"/>
      <c r="M594" s="627"/>
      <c r="N594" s="627"/>
      <c r="O594" s="160"/>
      <c r="P594" s="160"/>
      <c r="Q594" s="160"/>
      <c r="R594" s="160"/>
      <c r="S594" s="160"/>
      <c r="T594" s="160"/>
      <c r="U594" s="160"/>
      <c r="V594" s="160"/>
      <c r="W594" s="160"/>
      <c r="X594" s="160"/>
      <c r="Y594" s="160"/>
      <c r="Z594" s="160"/>
      <c r="AA594" s="160"/>
      <c r="AB594" s="160"/>
      <c r="AC594" s="160"/>
      <c r="AD594" s="160"/>
      <c r="AE594" s="160"/>
      <c r="AF594" s="160"/>
      <c r="AG594" s="160"/>
      <c r="AH594" s="160"/>
      <c r="AI594" s="160"/>
      <c r="AJ594" s="160"/>
      <c r="AK594" s="160"/>
      <c r="AL594" s="160"/>
      <c r="AM594" s="160"/>
      <c r="AN594" s="160"/>
      <c r="AO594" s="160"/>
      <c r="AP594" s="160"/>
      <c r="AU594" s="160"/>
      <c r="AV594" s="160"/>
      <c r="AW594" s="160"/>
      <c r="AX594" s="160"/>
      <c r="AZ594" s="13"/>
    </row>
    <row r="595" spans="11:52" customFormat="1" x14ac:dyDescent="0.2">
      <c r="K595" s="627"/>
      <c r="L595" s="627"/>
      <c r="M595" s="627"/>
      <c r="N595" s="627"/>
      <c r="O595" s="160"/>
      <c r="P595" s="160"/>
      <c r="Q595" s="160"/>
      <c r="R595" s="160"/>
      <c r="S595" s="160"/>
      <c r="T595" s="160"/>
      <c r="U595" s="160"/>
      <c r="V595" s="160"/>
      <c r="W595" s="160"/>
      <c r="X595" s="160"/>
      <c r="Y595" s="160"/>
      <c r="Z595" s="160"/>
      <c r="AA595" s="160"/>
      <c r="AB595" s="160"/>
      <c r="AC595" s="160"/>
      <c r="AD595" s="160"/>
      <c r="AE595" s="160"/>
      <c r="AF595" s="160"/>
      <c r="AG595" s="160"/>
      <c r="AH595" s="160"/>
      <c r="AI595" s="160"/>
      <c r="AJ595" s="160"/>
      <c r="AK595" s="160"/>
      <c r="AL595" s="160"/>
      <c r="AM595" s="160"/>
      <c r="AN595" s="160"/>
      <c r="AO595" s="160"/>
      <c r="AP595" s="160"/>
      <c r="AU595" s="160"/>
      <c r="AV595" s="160"/>
      <c r="AW595" s="160"/>
      <c r="AX595" s="160"/>
      <c r="AZ595" s="13"/>
    </row>
    <row r="596" spans="11:52" customFormat="1" x14ac:dyDescent="0.2">
      <c r="K596" s="627"/>
      <c r="L596" s="627"/>
      <c r="M596" s="627"/>
      <c r="N596" s="627"/>
      <c r="O596" s="160"/>
      <c r="P596" s="160"/>
      <c r="Q596" s="160"/>
      <c r="R596" s="160"/>
      <c r="S596" s="160"/>
      <c r="T596" s="160"/>
      <c r="U596" s="160"/>
      <c r="V596" s="160"/>
      <c r="W596" s="160"/>
      <c r="X596" s="160"/>
      <c r="Y596" s="160"/>
      <c r="Z596" s="160"/>
      <c r="AA596" s="160"/>
      <c r="AB596" s="160"/>
      <c r="AC596" s="160"/>
      <c r="AD596" s="160"/>
      <c r="AE596" s="160"/>
      <c r="AF596" s="160"/>
      <c r="AG596" s="160"/>
      <c r="AH596" s="160"/>
      <c r="AI596" s="160"/>
      <c r="AJ596" s="160"/>
      <c r="AK596" s="160"/>
      <c r="AL596" s="160"/>
      <c r="AM596" s="160"/>
      <c r="AN596" s="160"/>
      <c r="AO596" s="160"/>
      <c r="AP596" s="160"/>
      <c r="AU596" s="160"/>
      <c r="AV596" s="160"/>
      <c r="AW596" s="160"/>
      <c r="AX596" s="160"/>
      <c r="AZ596" s="13"/>
    </row>
    <row r="597" spans="11:52" customFormat="1" x14ac:dyDescent="0.2">
      <c r="K597" s="627"/>
      <c r="L597" s="627"/>
      <c r="M597" s="627"/>
      <c r="N597" s="627"/>
      <c r="O597" s="160"/>
      <c r="P597" s="160"/>
      <c r="Q597" s="160"/>
      <c r="R597" s="160"/>
      <c r="S597" s="160"/>
      <c r="T597" s="160"/>
      <c r="U597" s="160"/>
      <c r="V597" s="160"/>
      <c r="W597" s="160"/>
      <c r="X597" s="160"/>
      <c r="Y597" s="160"/>
      <c r="Z597" s="160"/>
      <c r="AA597" s="160"/>
      <c r="AB597" s="160"/>
      <c r="AC597" s="160"/>
      <c r="AD597" s="160"/>
      <c r="AE597" s="160"/>
      <c r="AF597" s="160"/>
      <c r="AG597" s="160"/>
      <c r="AH597" s="160"/>
      <c r="AI597" s="160"/>
      <c r="AJ597" s="160"/>
      <c r="AK597" s="160"/>
      <c r="AL597" s="160"/>
      <c r="AM597" s="160"/>
      <c r="AN597" s="160"/>
      <c r="AO597" s="160"/>
      <c r="AP597" s="160"/>
      <c r="AU597" s="160"/>
      <c r="AV597" s="160"/>
      <c r="AW597" s="160"/>
      <c r="AX597" s="160"/>
      <c r="AZ597" s="13"/>
    </row>
    <row r="598" spans="11:52" customFormat="1" x14ac:dyDescent="0.2">
      <c r="K598" s="627"/>
      <c r="L598" s="627"/>
      <c r="M598" s="627"/>
      <c r="N598" s="627"/>
      <c r="O598" s="160"/>
      <c r="P598" s="160"/>
      <c r="Q598" s="160"/>
      <c r="R598" s="160"/>
      <c r="S598" s="160"/>
      <c r="T598" s="160"/>
      <c r="U598" s="160"/>
      <c r="V598" s="160"/>
      <c r="W598" s="160"/>
      <c r="X598" s="160"/>
      <c r="Y598" s="160"/>
      <c r="Z598" s="160"/>
      <c r="AA598" s="160"/>
      <c r="AB598" s="160"/>
      <c r="AC598" s="160"/>
      <c r="AD598" s="160"/>
      <c r="AE598" s="160"/>
      <c r="AF598" s="160"/>
      <c r="AG598" s="160"/>
      <c r="AH598" s="160"/>
      <c r="AI598" s="160"/>
      <c r="AJ598" s="160"/>
      <c r="AK598" s="160"/>
      <c r="AL598" s="160"/>
      <c r="AM598" s="160"/>
      <c r="AN598" s="160"/>
      <c r="AO598" s="160"/>
      <c r="AP598" s="160"/>
      <c r="AU598" s="160"/>
      <c r="AV598" s="160"/>
      <c r="AW598" s="160"/>
      <c r="AX598" s="160"/>
      <c r="AZ598" s="13"/>
    </row>
    <row r="599" spans="11:52" customFormat="1" x14ac:dyDescent="0.2">
      <c r="K599" s="627"/>
      <c r="L599" s="627"/>
      <c r="M599" s="627"/>
      <c r="N599" s="627"/>
      <c r="O599" s="160"/>
      <c r="P599" s="160"/>
      <c r="Q599" s="160"/>
      <c r="R599" s="160"/>
      <c r="S599" s="160"/>
      <c r="T599" s="160"/>
      <c r="U599" s="160"/>
      <c r="V599" s="160"/>
      <c r="W599" s="160"/>
      <c r="X599" s="160"/>
      <c r="Y599" s="160"/>
      <c r="Z599" s="160"/>
      <c r="AA599" s="160"/>
      <c r="AB599" s="160"/>
      <c r="AC599" s="160"/>
      <c r="AD599" s="160"/>
      <c r="AE599" s="160"/>
      <c r="AF599" s="160"/>
      <c r="AG599" s="160"/>
      <c r="AH599" s="160"/>
      <c r="AI599" s="160"/>
      <c r="AJ599" s="160"/>
      <c r="AK599" s="160"/>
      <c r="AL599" s="160"/>
      <c r="AM599" s="160"/>
      <c r="AN599" s="160"/>
      <c r="AO599" s="160"/>
      <c r="AP599" s="160"/>
      <c r="AU599" s="160"/>
      <c r="AV599" s="160"/>
      <c r="AW599" s="160"/>
      <c r="AX599" s="160"/>
      <c r="AZ599" s="13"/>
    </row>
    <row r="600" spans="11:52" customFormat="1" x14ac:dyDescent="0.2">
      <c r="K600" s="627"/>
      <c r="L600" s="627"/>
      <c r="M600" s="627"/>
      <c r="N600" s="627"/>
      <c r="O600" s="160"/>
      <c r="P600" s="160"/>
      <c r="Q600" s="160"/>
      <c r="R600" s="160"/>
      <c r="S600" s="160"/>
      <c r="T600" s="160"/>
      <c r="U600" s="160"/>
      <c r="V600" s="160"/>
      <c r="W600" s="160"/>
      <c r="X600" s="160"/>
      <c r="Y600" s="160"/>
      <c r="Z600" s="160"/>
      <c r="AA600" s="160"/>
      <c r="AB600" s="160"/>
      <c r="AC600" s="160"/>
      <c r="AD600" s="160"/>
      <c r="AE600" s="160"/>
      <c r="AF600" s="160"/>
      <c r="AG600" s="160"/>
      <c r="AH600" s="160"/>
      <c r="AI600" s="160"/>
      <c r="AJ600" s="160"/>
      <c r="AK600" s="160"/>
      <c r="AL600" s="160"/>
      <c r="AM600" s="160"/>
      <c r="AN600" s="160"/>
      <c r="AO600" s="160"/>
      <c r="AP600" s="160"/>
      <c r="AU600" s="160"/>
      <c r="AV600" s="160"/>
      <c r="AW600" s="160"/>
      <c r="AX600" s="160"/>
      <c r="AZ600" s="13"/>
    </row>
    <row r="601" spans="11:52" customFormat="1" x14ac:dyDescent="0.2">
      <c r="K601" s="627"/>
      <c r="L601" s="627"/>
      <c r="M601" s="627"/>
      <c r="N601" s="627"/>
      <c r="O601" s="160"/>
      <c r="P601" s="160"/>
      <c r="Q601" s="160"/>
      <c r="R601" s="160"/>
      <c r="S601" s="160"/>
      <c r="T601" s="160"/>
      <c r="U601" s="160"/>
      <c r="V601" s="160"/>
      <c r="W601" s="160"/>
      <c r="X601" s="160"/>
      <c r="Y601" s="160"/>
      <c r="Z601" s="160"/>
      <c r="AA601" s="160"/>
      <c r="AB601" s="160"/>
      <c r="AC601" s="160"/>
      <c r="AD601" s="160"/>
      <c r="AE601" s="160"/>
      <c r="AF601" s="160"/>
      <c r="AG601" s="160"/>
      <c r="AH601" s="160"/>
      <c r="AI601" s="160"/>
      <c r="AJ601" s="160"/>
      <c r="AK601" s="160"/>
      <c r="AL601" s="160"/>
      <c r="AM601" s="160"/>
      <c r="AN601" s="160"/>
      <c r="AO601" s="160"/>
      <c r="AP601" s="160"/>
      <c r="AU601" s="160"/>
      <c r="AV601" s="160"/>
      <c r="AW601" s="160"/>
      <c r="AX601" s="160"/>
      <c r="AZ601" s="13"/>
    </row>
    <row r="602" spans="11:52" customFormat="1" x14ac:dyDescent="0.2">
      <c r="K602" s="627"/>
      <c r="L602" s="627"/>
      <c r="M602" s="627"/>
      <c r="N602" s="627"/>
      <c r="O602" s="160"/>
      <c r="P602" s="160"/>
      <c r="Q602" s="160"/>
      <c r="R602" s="160"/>
      <c r="S602" s="160"/>
      <c r="T602" s="160"/>
      <c r="U602" s="160"/>
      <c r="V602" s="160"/>
      <c r="W602" s="160"/>
      <c r="X602" s="160"/>
      <c r="Y602" s="160"/>
      <c r="Z602" s="160"/>
      <c r="AA602" s="160"/>
      <c r="AB602" s="160"/>
      <c r="AC602" s="160"/>
      <c r="AD602" s="160"/>
      <c r="AE602" s="160"/>
      <c r="AF602" s="160"/>
      <c r="AG602" s="160"/>
      <c r="AH602" s="160"/>
      <c r="AI602" s="160"/>
      <c r="AJ602" s="160"/>
      <c r="AK602" s="160"/>
      <c r="AL602" s="160"/>
      <c r="AM602" s="160"/>
      <c r="AN602" s="160"/>
      <c r="AO602" s="160"/>
      <c r="AP602" s="160"/>
      <c r="AU602" s="160"/>
      <c r="AV602" s="160"/>
      <c r="AW602" s="160"/>
      <c r="AX602" s="160"/>
      <c r="AZ602" s="13"/>
    </row>
    <row r="603" spans="11:52" customFormat="1" x14ac:dyDescent="0.2">
      <c r="K603" s="627"/>
      <c r="L603" s="627"/>
      <c r="M603" s="627"/>
      <c r="N603" s="627"/>
      <c r="O603" s="160"/>
      <c r="P603" s="160"/>
      <c r="Q603" s="160"/>
      <c r="R603" s="160"/>
      <c r="S603" s="160"/>
      <c r="T603" s="160"/>
      <c r="U603" s="160"/>
      <c r="V603" s="160"/>
      <c r="W603" s="160"/>
      <c r="X603" s="160"/>
      <c r="Y603" s="160"/>
      <c r="Z603" s="160"/>
      <c r="AA603" s="160"/>
      <c r="AB603" s="160"/>
      <c r="AC603" s="160"/>
      <c r="AD603" s="160"/>
      <c r="AE603" s="160"/>
      <c r="AF603" s="160"/>
      <c r="AG603" s="160"/>
      <c r="AH603" s="160"/>
      <c r="AI603" s="160"/>
      <c r="AJ603" s="160"/>
      <c r="AK603" s="160"/>
      <c r="AL603" s="160"/>
      <c r="AM603" s="160"/>
      <c r="AN603" s="160"/>
      <c r="AO603" s="160"/>
      <c r="AP603" s="160"/>
      <c r="AU603" s="160"/>
      <c r="AV603" s="160"/>
      <c r="AW603" s="160"/>
      <c r="AX603" s="160"/>
      <c r="AZ603" s="13"/>
    </row>
    <row r="604" spans="11:52" customFormat="1" x14ac:dyDescent="0.2">
      <c r="K604" s="627"/>
      <c r="L604" s="627"/>
      <c r="M604" s="627"/>
      <c r="N604" s="627"/>
      <c r="O604" s="160"/>
      <c r="P604" s="160"/>
      <c r="Q604" s="160"/>
      <c r="R604" s="160"/>
      <c r="S604" s="160"/>
      <c r="T604" s="160"/>
      <c r="U604" s="160"/>
      <c r="V604" s="160"/>
      <c r="W604" s="160"/>
      <c r="X604" s="160"/>
      <c r="Y604" s="160"/>
      <c r="Z604" s="160"/>
      <c r="AA604" s="160"/>
      <c r="AB604" s="160"/>
      <c r="AC604" s="160"/>
      <c r="AD604" s="160"/>
      <c r="AE604" s="160"/>
      <c r="AF604" s="160"/>
      <c r="AG604" s="160"/>
      <c r="AH604" s="160"/>
      <c r="AI604" s="160"/>
      <c r="AJ604" s="160"/>
      <c r="AK604" s="160"/>
      <c r="AL604" s="160"/>
      <c r="AM604" s="160"/>
      <c r="AN604" s="160"/>
      <c r="AO604" s="160"/>
      <c r="AP604" s="160"/>
      <c r="AU604" s="160"/>
      <c r="AV604" s="160"/>
      <c r="AW604" s="160"/>
      <c r="AX604" s="160"/>
      <c r="AZ604" s="13"/>
    </row>
    <row r="605" spans="11:52" customFormat="1" x14ac:dyDescent="0.2">
      <c r="K605" s="627"/>
      <c r="L605" s="627"/>
      <c r="M605" s="627"/>
      <c r="N605" s="627"/>
      <c r="O605" s="160"/>
      <c r="P605" s="160"/>
      <c r="Q605" s="160"/>
      <c r="R605" s="160"/>
      <c r="S605" s="160"/>
      <c r="T605" s="160"/>
      <c r="U605" s="160"/>
      <c r="V605" s="160"/>
      <c r="W605" s="160"/>
      <c r="X605" s="160"/>
      <c r="Y605" s="160"/>
      <c r="Z605" s="160"/>
      <c r="AA605" s="160"/>
      <c r="AB605" s="160"/>
      <c r="AC605" s="160"/>
      <c r="AD605" s="160"/>
      <c r="AE605" s="160"/>
      <c r="AF605" s="160"/>
      <c r="AG605" s="160"/>
      <c r="AH605" s="160"/>
      <c r="AI605" s="160"/>
      <c r="AJ605" s="160"/>
      <c r="AK605" s="160"/>
      <c r="AL605" s="160"/>
      <c r="AM605" s="160"/>
      <c r="AN605" s="160"/>
      <c r="AO605" s="160"/>
      <c r="AP605" s="160"/>
      <c r="AU605" s="160"/>
      <c r="AV605" s="160"/>
      <c r="AW605" s="160"/>
      <c r="AX605" s="160"/>
      <c r="AZ605" s="13"/>
    </row>
    <row r="606" spans="11:52" customFormat="1" x14ac:dyDescent="0.2">
      <c r="K606" s="627"/>
      <c r="L606" s="627"/>
      <c r="M606" s="627"/>
      <c r="N606" s="627"/>
      <c r="O606" s="160"/>
      <c r="P606" s="160"/>
      <c r="Q606" s="160"/>
      <c r="R606" s="160"/>
      <c r="S606" s="160"/>
      <c r="T606" s="160"/>
      <c r="U606" s="160"/>
      <c r="V606" s="160"/>
      <c r="W606" s="160"/>
      <c r="X606" s="160"/>
      <c r="Y606" s="160"/>
      <c r="Z606" s="160"/>
      <c r="AA606" s="160"/>
      <c r="AB606" s="160"/>
      <c r="AC606" s="160"/>
      <c r="AD606" s="160"/>
      <c r="AE606" s="160"/>
      <c r="AF606" s="160"/>
      <c r="AG606" s="160"/>
      <c r="AH606" s="160"/>
      <c r="AI606" s="160"/>
      <c r="AJ606" s="160"/>
      <c r="AK606" s="160"/>
      <c r="AL606" s="160"/>
      <c r="AM606" s="160"/>
      <c r="AN606" s="160"/>
      <c r="AO606" s="160"/>
      <c r="AP606" s="160"/>
      <c r="AU606" s="160"/>
      <c r="AV606" s="160"/>
      <c r="AW606" s="160"/>
      <c r="AX606" s="160"/>
      <c r="AZ606" s="13"/>
    </row>
    <row r="607" spans="11:52" customFormat="1" x14ac:dyDescent="0.2">
      <c r="K607" s="627"/>
      <c r="L607" s="627"/>
      <c r="M607" s="627"/>
      <c r="N607" s="627"/>
      <c r="O607" s="160"/>
      <c r="P607" s="160"/>
      <c r="Q607" s="160"/>
      <c r="R607" s="160"/>
      <c r="S607" s="160"/>
      <c r="T607" s="160"/>
      <c r="U607" s="160"/>
      <c r="V607" s="160"/>
      <c r="W607" s="160"/>
      <c r="X607" s="160"/>
      <c r="Y607" s="160"/>
      <c r="Z607" s="160"/>
      <c r="AA607" s="160"/>
      <c r="AB607" s="160"/>
      <c r="AC607" s="160"/>
      <c r="AD607" s="160"/>
      <c r="AE607" s="160"/>
      <c r="AF607" s="160"/>
      <c r="AG607" s="160"/>
      <c r="AH607" s="160"/>
      <c r="AI607" s="160"/>
      <c r="AJ607" s="160"/>
      <c r="AK607" s="160"/>
      <c r="AL607" s="160"/>
      <c r="AM607" s="160"/>
      <c r="AN607" s="160"/>
      <c r="AO607" s="160"/>
      <c r="AP607" s="160"/>
      <c r="AU607" s="160"/>
      <c r="AV607" s="160"/>
      <c r="AW607" s="160"/>
      <c r="AX607" s="160"/>
      <c r="AZ607" s="13"/>
    </row>
    <row r="608" spans="11:52" customFormat="1" x14ac:dyDescent="0.2">
      <c r="K608" s="627"/>
      <c r="L608" s="627"/>
      <c r="M608" s="627"/>
      <c r="N608" s="627"/>
      <c r="O608" s="160"/>
      <c r="P608" s="160"/>
      <c r="Q608" s="160"/>
      <c r="R608" s="160"/>
      <c r="S608" s="160"/>
      <c r="T608" s="160"/>
      <c r="U608" s="160"/>
      <c r="V608" s="160"/>
      <c r="W608" s="160"/>
      <c r="X608" s="160"/>
      <c r="Y608" s="160"/>
      <c r="Z608" s="160"/>
      <c r="AA608" s="160"/>
      <c r="AB608" s="160"/>
      <c r="AC608" s="160"/>
      <c r="AD608" s="160"/>
      <c r="AE608" s="160"/>
      <c r="AF608" s="160"/>
      <c r="AG608" s="160"/>
      <c r="AH608" s="160"/>
      <c r="AI608" s="160"/>
      <c r="AJ608" s="160"/>
      <c r="AK608" s="160"/>
      <c r="AL608" s="160"/>
      <c r="AM608" s="160"/>
      <c r="AN608" s="160"/>
      <c r="AO608" s="160"/>
      <c r="AP608" s="160"/>
      <c r="AU608" s="160"/>
      <c r="AV608" s="160"/>
      <c r="AW608" s="160"/>
      <c r="AX608" s="160"/>
      <c r="AZ608" s="13"/>
    </row>
    <row r="609" spans="11:52" customFormat="1" x14ac:dyDescent="0.2">
      <c r="K609" s="627"/>
      <c r="L609" s="627"/>
      <c r="M609" s="627"/>
      <c r="N609" s="627"/>
      <c r="O609" s="160"/>
      <c r="P609" s="160"/>
      <c r="Q609" s="160"/>
      <c r="R609" s="160"/>
      <c r="S609" s="160"/>
      <c r="T609" s="160"/>
      <c r="U609" s="160"/>
      <c r="V609" s="160"/>
      <c r="W609" s="160"/>
      <c r="X609" s="160"/>
      <c r="Y609" s="160"/>
      <c r="Z609" s="160"/>
      <c r="AA609" s="160"/>
      <c r="AB609" s="160"/>
      <c r="AC609" s="160"/>
      <c r="AD609" s="160"/>
      <c r="AE609" s="160"/>
      <c r="AF609" s="160"/>
      <c r="AG609" s="160"/>
      <c r="AH609" s="160"/>
      <c r="AI609" s="160"/>
      <c r="AJ609" s="160"/>
      <c r="AK609" s="160"/>
      <c r="AL609" s="160"/>
      <c r="AM609" s="160"/>
      <c r="AN609" s="160"/>
      <c r="AO609" s="160"/>
      <c r="AP609" s="160"/>
      <c r="AU609" s="160"/>
      <c r="AV609" s="160"/>
      <c r="AW609" s="160"/>
      <c r="AX609" s="160"/>
      <c r="AZ609" s="13"/>
    </row>
    <row r="610" spans="11:52" customFormat="1" x14ac:dyDescent="0.2">
      <c r="K610" s="627"/>
      <c r="L610" s="627"/>
      <c r="M610" s="627"/>
      <c r="N610" s="627"/>
      <c r="O610" s="160"/>
      <c r="P610" s="160"/>
      <c r="Q610" s="160"/>
      <c r="R610" s="160"/>
      <c r="S610" s="160"/>
      <c r="T610" s="160"/>
      <c r="U610" s="160"/>
      <c r="V610" s="160"/>
      <c r="W610" s="160"/>
      <c r="X610" s="160"/>
      <c r="Y610" s="160"/>
      <c r="Z610" s="160"/>
      <c r="AA610" s="160"/>
      <c r="AB610" s="160"/>
      <c r="AC610" s="160"/>
      <c r="AD610" s="160"/>
      <c r="AE610" s="160"/>
      <c r="AF610" s="160"/>
      <c r="AG610" s="160"/>
      <c r="AH610" s="160"/>
      <c r="AI610" s="160"/>
      <c r="AJ610" s="160"/>
      <c r="AK610" s="160"/>
      <c r="AL610" s="160"/>
      <c r="AM610" s="160"/>
      <c r="AN610" s="160"/>
      <c r="AO610" s="160"/>
      <c r="AP610" s="160"/>
      <c r="AU610" s="160"/>
      <c r="AV610" s="160"/>
      <c r="AW610" s="160"/>
      <c r="AX610" s="160"/>
      <c r="AZ610" s="13"/>
    </row>
    <row r="611" spans="11:52" customFormat="1" x14ac:dyDescent="0.2">
      <c r="K611" s="627"/>
      <c r="L611" s="627"/>
      <c r="M611" s="627"/>
      <c r="N611" s="627"/>
      <c r="O611" s="160"/>
      <c r="P611" s="160"/>
      <c r="Q611" s="160"/>
      <c r="R611" s="160"/>
      <c r="S611" s="160"/>
      <c r="T611" s="160"/>
      <c r="U611" s="160"/>
      <c r="V611" s="160"/>
      <c r="W611" s="160"/>
      <c r="X611" s="160"/>
      <c r="Y611" s="160"/>
      <c r="Z611" s="160"/>
      <c r="AA611" s="160"/>
      <c r="AB611" s="160"/>
      <c r="AC611" s="160"/>
      <c r="AD611" s="160"/>
      <c r="AE611" s="160"/>
      <c r="AF611" s="160"/>
      <c r="AG611" s="160"/>
      <c r="AH611" s="160"/>
      <c r="AI611" s="160"/>
      <c r="AJ611" s="160"/>
      <c r="AK611" s="160"/>
      <c r="AL611" s="160"/>
      <c r="AM611" s="160"/>
      <c r="AN611" s="160"/>
      <c r="AO611" s="160"/>
      <c r="AP611" s="160"/>
      <c r="AU611" s="160"/>
      <c r="AV611" s="160"/>
      <c r="AW611" s="160"/>
      <c r="AX611" s="160"/>
      <c r="AZ611" s="13"/>
    </row>
    <row r="612" spans="11:52" customFormat="1" x14ac:dyDescent="0.2">
      <c r="K612" s="627"/>
      <c r="L612" s="627"/>
      <c r="M612" s="627"/>
      <c r="N612" s="627"/>
      <c r="O612" s="160"/>
      <c r="P612" s="160"/>
      <c r="Q612" s="160"/>
      <c r="R612" s="160"/>
      <c r="S612" s="160"/>
      <c r="T612" s="160"/>
      <c r="U612" s="160"/>
      <c r="V612" s="160"/>
      <c r="W612" s="160"/>
      <c r="X612" s="160"/>
      <c r="Y612" s="160"/>
      <c r="Z612" s="160"/>
      <c r="AA612" s="160"/>
      <c r="AB612" s="160"/>
      <c r="AC612" s="160"/>
      <c r="AD612" s="160"/>
      <c r="AE612" s="160"/>
      <c r="AF612" s="160"/>
      <c r="AG612" s="160"/>
      <c r="AH612" s="160"/>
      <c r="AI612" s="160"/>
      <c r="AJ612" s="160"/>
      <c r="AK612" s="160"/>
      <c r="AL612" s="160"/>
      <c r="AM612" s="160"/>
      <c r="AN612" s="160"/>
      <c r="AO612" s="160"/>
      <c r="AP612" s="160"/>
      <c r="AU612" s="160"/>
      <c r="AV612" s="160"/>
      <c r="AW612" s="160"/>
      <c r="AX612" s="160"/>
      <c r="AZ612" s="13"/>
    </row>
    <row r="613" spans="11:52" customFormat="1" x14ac:dyDescent="0.2">
      <c r="K613" s="627"/>
      <c r="L613" s="627"/>
      <c r="M613" s="627"/>
      <c r="N613" s="627"/>
      <c r="O613" s="160"/>
      <c r="P613" s="160"/>
      <c r="Q613" s="160"/>
      <c r="R613" s="160"/>
      <c r="S613" s="160"/>
      <c r="T613" s="160"/>
      <c r="U613" s="160"/>
      <c r="V613" s="160"/>
      <c r="W613" s="160"/>
      <c r="X613" s="160"/>
      <c r="Y613" s="160"/>
      <c r="Z613" s="160"/>
      <c r="AA613" s="160"/>
      <c r="AB613" s="160"/>
      <c r="AC613" s="160"/>
      <c r="AD613" s="160"/>
      <c r="AE613" s="160"/>
      <c r="AF613" s="160"/>
      <c r="AG613" s="160"/>
      <c r="AH613" s="160"/>
      <c r="AI613" s="160"/>
      <c r="AJ613" s="160"/>
      <c r="AK613" s="160"/>
      <c r="AL613" s="160"/>
      <c r="AM613" s="160"/>
      <c r="AN613" s="160"/>
      <c r="AO613" s="160"/>
      <c r="AP613" s="160"/>
      <c r="AU613" s="160"/>
      <c r="AV613" s="160"/>
      <c r="AW613" s="160"/>
      <c r="AX613" s="160"/>
      <c r="AZ613" s="13"/>
    </row>
    <row r="614" spans="11:52" customFormat="1" x14ac:dyDescent="0.2">
      <c r="K614" s="627"/>
      <c r="L614" s="627"/>
      <c r="M614" s="627"/>
      <c r="N614" s="627"/>
      <c r="O614" s="160"/>
      <c r="P614" s="160"/>
      <c r="Q614" s="160"/>
      <c r="R614" s="160"/>
      <c r="S614" s="160"/>
      <c r="T614" s="160"/>
      <c r="U614" s="160"/>
      <c r="V614" s="160"/>
      <c r="W614" s="160"/>
      <c r="X614" s="160"/>
      <c r="Y614" s="160"/>
      <c r="Z614" s="160"/>
      <c r="AA614" s="160"/>
      <c r="AB614" s="160"/>
      <c r="AC614" s="160"/>
      <c r="AD614" s="160"/>
      <c r="AE614" s="160"/>
      <c r="AF614" s="160"/>
      <c r="AG614" s="160"/>
      <c r="AH614" s="160"/>
      <c r="AI614" s="160"/>
      <c r="AJ614" s="160"/>
      <c r="AK614" s="160"/>
      <c r="AL614" s="160"/>
      <c r="AM614" s="160"/>
      <c r="AN614" s="160"/>
      <c r="AO614" s="160"/>
      <c r="AP614" s="160"/>
      <c r="AU614" s="160"/>
      <c r="AV614" s="160"/>
      <c r="AW614" s="160"/>
      <c r="AX614" s="160"/>
      <c r="AZ614" s="13"/>
    </row>
    <row r="615" spans="11:52" customFormat="1" x14ac:dyDescent="0.2">
      <c r="K615" s="627"/>
      <c r="L615" s="627"/>
      <c r="M615" s="627"/>
      <c r="N615" s="627"/>
      <c r="O615" s="160"/>
      <c r="P615" s="160"/>
      <c r="Q615" s="160"/>
      <c r="R615" s="160"/>
      <c r="S615" s="160"/>
      <c r="T615" s="160"/>
      <c r="U615" s="160"/>
      <c r="V615" s="160"/>
      <c r="W615" s="160"/>
      <c r="X615" s="160"/>
      <c r="Y615" s="160"/>
      <c r="Z615" s="160"/>
      <c r="AA615" s="160"/>
      <c r="AB615" s="160"/>
      <c r="AC615" s="160"/>
      <c r="AD615" s="160"/>
      <c r="AE615" s="160"/>
      <c r="AF615" s="160"/>
      <c r="AG615" s="160"/>
      <c r="AH615" s="160"/>
      <c r="AI615" s="160"/>
      <c r="AJ615" s="160"/>
      <c r="AK615" s="160"/>
      <c r="AL615" s="160"/>
      <c r="AM615" s="160"/>
      <c r="AN615" s="160"/>
      <c r="AO615" s="160"/>
      <c r="AP615" s="160"/>
      <c r="AU615" s="160"/>
      <c r="AV615" s="160"/>
      <c r="AW615" s="160"/>
      <c r="AX615" s="160"/>
      <c r="AZ615" s="13"/>
    </row>
    <row r="616" spans="11:52" customFormat="1" x14ac:dyDescent="0.2">
      <c r="K616" s="627"/>
      <c r="L616" s="627"/>
      <c r="M616" s="627"/>
      <c r="N616" s="627"/>
      <c r="O616" s="160"/>
      <c r="P616" s="160"/>
      <c r="Q616" s="160"/>
      <c r="R616" s="160"/>
      <c r="S616" s="160"/>
      <c r="T616" s="160"/>
      <c r="U616" s="160"/>
      <c r="V616" s="160"/>
      <c r="W616" s="160"/>
      <c r="X616" s="160"/>
      <c r="Y616" s="160"/>
      <c r="Z616" s="160"/>
      <c r="AA616" s="160"/>
      <c r="AB616" s="160"/>
      <c r="AC616" s="160"/>
      <c r="AD616" s="160"/>
      <c r="AE616" s="160"/>
      <c r="AF616" s="160"/>
      <c r="AG616" s="160"/>
      <c r="AH616" s="160"/>
      <c r="AI616" s="160"/>
      <c r="AJ616" s="160"/>
      <c r="AK616" s="160"/>
      <c r="AL616" s="160"/>
      <c r="AM616" s="160"/>
      <c r="AN616" s="160"/>
      <c r="AO616" s="160"/>
      <c r="AP616" s="160"/>
      <c r="AU616" s="160"/>
      <c r="AV616" s="160"/>
      <c r="AW616" s="160"/>
      <c r="AX616" s="160"/>
      <c r="AZ616" s="13"/>
    </row>
    <row r="617" spans="11:52" customFormat="1" x14ac:dyDescent="0.2">
      <c r="K617" s="627"/>
      <c r="L617" s="627"/>
      <c r="M617" s="627"/>
      <c r="N617" s="627"/>
      <c r="O617" s="160"/>
      <c r="P617" s="160"/>
      <c r="Q617" s="160"/>
      <c r="R617" s="160"/>
      <c r="S617" s="160"/>
      <c r="T617" s="160"/>
      <c r="U617" s="160"/>
      <c r="V617" s="160"/>
      <c r="W617" s="160"/>
      <c r="X617" s="160"/>
      <c r="Y617" s="160"/>
      <c r="Z617" s="160"/>
      <c r="AA617" s="160"/>
      <c r="AB617" s="160"/>
      <c r="AC617" s="160"/>
      <c r="AD617" s="160"/>
      <c r="AE617" s="160"/>
      <c r="AF617" s="160"/>
      <c r="AG617" s="160"/>
      <c r="AH617" s="160"/>
      <c r="AI617" s="160"/>
      <c r="AJ617" s="160"/>
      <c r="AK617" s="160"/>
      <c r="AL617" s="160"/>
      <c r="AM617" s="160"/>
      <c r="AN617" s="160"/>
      <c r="AO617" s="160"/>
      <c r="AP617" s="160"/>
      <c r="AU617" s="160"/>
      <c r="AV617" s="160"/>
      <c r="AW617" s="160"/>
      <c r="AX617" s="160"/>
      <c r="AZ617" s="13"/>
    </row>
    <row r="618" spans="11:52" customFormat="1" x14ac:dyDescent="0.2">
      <c r="K618" s="627"/>
      <c r="L618" s="627"/>
      <c r="M618" s="627"/>
      <c r="N618" s="627"/>
      <c r="O618" s="160"/>
      <c r="P618" s="160"/>
      <c r="Q618" s="160"/>
      <c r="R618" s="160"/>
      <c r="S618" s="160"/>
      <c r="T618" s="160"/>
      <c r="U618" s="160"/>
      <c r="V618" s="160"/>
      <c r="W618" s="160"/>
      <c r="X618" s="160"/>
      <c r="Y618" s="160"/>
      <c r="Z618" s="160"/>
      <c r="AA618" s="160"/>
      <c r="AB618" s="160"/>
      <c r="AC618" s="160"/>
      <c r="AD618" s="160"/>
      <c r="AE618" s="160"/>
      <c r="AF618" s="160"/>
      <c r="AG618" s="160"/>
      <c r="AH618" s="160"/>
      <c r="AI618" s="160"/>
      <c r="AJ618" s="160"/>
      <c r="AK618" s="160"/>
      <c r="AL618" s="160"/>
      <c r="AM618" s="160"/>
      <c r="AN618" s="160"/>
      <c r="AO618" s="160"/>
      <c r="AP618" s="160"/>
      <c r="AU618" s="160"/>
      <c r="AV618" s="160"/>
      <c r="AW618" s="160"/>
      <c r="AX618" s="160"/>
      <c r="AZ618" s="13"/>
    </row>
    <row r="619" spans="11:52" customFormat="1" x14ac:dyDescent="0.2">
      <c r="K619" s="627"/>
      <c r="L619" s="627"/>
      <c r="M619" s="627"/>
      <c r="N619" s="627"/>
      <c r="O619" s="160"/>
      <c r="P619" s="160"/>
      <c r="Q619" s="160"/>
      <c r="R619" s="160"/>
      <c r="S619" s="160"/>
      <c r="T619" s="160"/>
      <c r="U619" s="160"/>
      <c r="V619" s="160"/>
      <c r="W619" s="160"/>
      <c r="X619" s="160"/>
      <c r="Y619" s="160"/>
      <c r="Z619" s="160"/>
      <c r="AA619" s="160"/>
      <c r="AB619" s="160"/>
      <c r="AC619" s="160"/>
      <c r="AD619" s="160"/>
      <c r="AE619" s="160"/>
      <c r="AF619" s="160"/>
      <c r="AG619" s="160"/>
      <c r="AH619" s="160"/>
      <c r="AI619" s="160"/>
      <c r="AJ619" s="160"/>
      <c r="AK619" s="160"/>
      <c r="AL619" s="160"/>
      <c r="AM619" s="160"/>
      <c r="AN619" s="160"/>
      <c r="AO619" s="160"/>
      <c r="AP619" s="160"/>
      <c r="AU619" s="160"/>
      <c r="AV619" s="160"/>
      <c r="AW619" s="160"/>
      <c r="AX619" s="160"/>
      <c r="AZ619" s="13"/>
    </row>
    <row r="620" spans="11:52" customFormat="1" x14ac:dyDescent="0.2">
      <c r="K620" s="627"/>
      <c r="L620" s="627"/>
      <c r="M620" s="627"/>
      <c r="N620" s="627"/>
      <c r="O620" s="160"/>
      <c r="P620" s="160"/>
      <c r="Q620" s="160"/>
      <c r="R620" s="160"/>
      <c r="S620" s="160"/>
      <c r="T620" s="160"/>
      <c r="U620" s="160"/>
      <c r="V620" s="160"/>
      <c r="W620" s="160"/>
      <c r="X620" s="160"/>
      <c r="Y620" s="160"/>
      <c r="Z620" s="160"/>
      <c r="AA620" s="160"/>
      <c r="AB620" s="160"/>
      <c r="AC620" s="160"/>
      <c r="AD620" s="160"/>
      <c r="AE620" s="160"/>
      <c r="AF620" s="160"/>
      <c r="AG620" s="160"/>
      <c r="AH620" s="160"/>
      <c r="AI620" s="160"/>
      <c r="AJ620" s="160"/>
      <c r="AK620" s="160"/>
      <c r="AL620" s="160"/>
      <c r="AM620" s="160"/>
      <c r="AN620" s="160"/>
      <c r="AO620" s="160"/>
      <c r="AP620" s="160"/>
      <c r="AU620" s="160"/>
      <c r="AV620" s="160"/>
      <c r="AW620" s="160"/>
      <c r="AX620" s="160"/>
      <c r="AZ620" s="13"/>
    </row>
    <row r="621" spans="11:52" customFormat="1" x14ac:dyDescent="0.2">
      <c r="K621" s="627"/>
      <c r="L621" s="627"/>
      <c r="M621" s="627"/>
      <c r="N621" s="627"/>
      <c r="O621" s="160"/>
      <c r="P621" s="160"/>
      <c r="Q621" s="160"/>
      <c r="R621" s="160"/>
      <c r="S621" s="160"/>
      <c r="T621" s="160"/>
      <c r="U621" s="160"/>
      <c r="V621" s="160"/>
      <c r="W621" s="160"/>
      <c r="X621" s="160"/>
      <c r="Y621" s="160"/>
      <c r="Z621" s="160"/>
      <c r="AA621" s="160"/>
      <c r="AB621" s="160"/>
      <c r="AC621" s="160"/>
      <c r="AD621" s="160"/>
      <c r="AE621" s="160"/>
      <c r="AF621" s="160"/>
      <c r="AG621" s="160"/>
      <c r="AH621" s="160"/>
      <c r="AI621" s="160"/>
      <c r="AJ621" s="160"/>
      <c r="AK621" s="160"/>
      <c r="AL621" s="160"/>
      <c r="AM621" s="160"/>
      <c r="AN621" s="160"/>
      <c r="AO621" s="160"/>
      <c r="AP621" s="160"/>
      <c r="AU621" s="160"/>
      <c r="AV621" s="160"/>
      <c r="AW621" s="160"/>
      <c r="AX621" s="160"/>
      <c r="AZ621" s="13"/>
    </row>
    <row r="622" spans="11:52" customFormat="1" x14ac:dyDescent="0.2">
      <c r="K622" s="627"/>
      <c r="L622" s="627"/>
      <c r="M622" s="627"/>
      <c r="N622" s="627"/>
      <c r="O622" s="160"/>
      <c r="P622" s="160"/>
      <c r="Q622" s="160"/>
      <c r="R622" s="160"/>
      <c r="S622" s="160"/>
      <c r="T622" s="160"/>
      <c r="U622" s="160"/>
      <c r="V622" s="160"/>
      <c r="W622" s="160"/>
      <c r="X622" s="160"/>
      <c r="Y622" s="160"/>
      <c r="Z622" s="160"/>
      <c r="AA622" s="160"/>
      <c r="AB622" s="160"/>
      <c r="AC622" s="160"/>
      <c r="AD622" s="160"/>
      <c r="AE622" s="160"/>
      <c r="AF622" s="160"/>
      <c r="AG622" s="160"/>
      <c r="AH622" s="160"/>
      <c r="AI622" s="160"/>
      <c r="AJ622" s="160"/>
      <c r="AK622" s="160"/>
      <c r="AL622" s="160"/>
      <c r="AM622" s="160"/>
      <c r="AN622" s="160"/>
      <c r="AO622" s="160"/>
      <c r="AP622" s="160"/>
      <c r="AU622" s="160"/>
      <c r="AV622" s="160"/>
      <c r="AW622" s="160"/>
      <c r="AX622" s="160"/>
      <c r="AZ622" s="13"/>
    </row>
    <row r="623" spans="11:52" customFormat="1" x14ac:dyDescent="0.2">
      <c r="K623" s="627"/>
      <c r="L623" s="627"/>
      <c r="M623" s="627"/>
      <c r="N623" s="627"/>
      <c r="O623" s="160"/>
      <c r="P623" s="160"/>
      <c r="Q623" s="160"/>
      <c r="R623" s="160"/>
      <c r="S623" s="160"/>
      <c r="T623" s="160"/>
      <c r="U623" s="160"/>
      <c r="V623" s="160"/>
      <c r="W623" s="160"/>
      <c r="X623" s="160"/>
      <c r="Y623" s="160"/>
      <c r="Z623" s="160"/>
      <c r="AA623" s="160"/>
      <c r="AB623" s="160"/>
      <c r="AC623" s="160"/>
      <c r="AD623" s="160"/>
      <c r="AE623" s="160"/>
      <c r="AF623" s="160"/>
      <c r="AG623" s="160"/>
      <c r="AH623" s="160"/>
      <c r="AI623" s="160"/>
      <c r="AJ623" s="160"/>
      <c r="AK623" s="160"/>
      <c r="AL623" s="160"/>
      <c r="AM623" s="160"/>
      <c r="AN623" s="160"/>
      <c r="AO623" s="160"/>
      <c r="AP623" s="160"/>
      <c r="AU623" s="160"/>
      <c r="AV623" s="160"/>
      <c r="AW623" s="160"/>
      <c r="AX623" s="160"/>
      <c r="AZ623" s="13"/>
    </row>
    <row r="624" spans="11:52" customFormat="1" x14ac:dyDescent="0.2">
      <c r="K624" s="627"/>
      <c r="L624" s="627"/>
      <c r="M624" s="627"/>
      <c r="N624" s="627"/>
      <c r="O624" s="160"/>
      <c r="P624" s="160"/>
      <c r="Q624" s="160"/>
      <c r="R624" s="160"/>
      <c r="S624" s="160"/>
      <c r="T624" s="160"/>
      <c r="U624" s="160"/>
      <c r="V624" s="160"/>
      <c r="W624" s="160"/>
      <c r="X624" s="160"/>
      <c r="Y624" s="160"/>
      <c r="Z624" s="160"/>
      <c r="AA624" s="160"/>
      <c r="AB624" s="160"/>
      <c r="AC624" s="160"/>
      <c r="AD624" s="160"/>
      <c r="AE624" s="160"/>
      <c r="AF624" s="160"/>
      <c r="AG624" s="160"/>
      <c r="AH624" s="160"/>
      <c r="AI624" s="160"/>
      <c r="AJ624" s="160"/>
      <c r="AK624" s="160"/>
      <c r="AL624" s="160"/>
      <c r="AM624" s="160"/>
      <c r="AN624" s="160"/>
      <c r="AO624" s="160"/>
      <c r="AP624" s="160"/>
      <c r="AU624" s="160"/>
      <c r="AV624" s="160"/>
      <c r="AW624" s="160"/>
      <c r="AX624" s="160"/>
      <c r="AZ624" s="13"/>
    </row>
    <row r="625" spans="11:46" s="1" customFormat="1" x14ac:dyDescent="0.2">
      <c r="K625" s="628"/>
      <c r="L625" s="628"/>
      <c r="M625" s="628"/>
      <c r="N625" s="628"/>
      <c r="O625" s="160"/>
      <c r="P625" s="160"/>
      <c r="Q625" s="160"/>
      <c r="R625" s="160"/>
      <c r="S625" s="160"/>
      <c r="T625" s="160"/>
      <c r="U625" s="160"/>
      <c r="V625" s="160"/>
      <c r="W625" s="160"/>
      <c r="X625" s="160"/>
      <c r="Y625" s="160"/>
      <c r="Z625" s="160"/>
      <c r="AA625" s="160"/>
      <c r="AB625" s="160"/>
      <c r="AC625" s="160"/>
      <c r="AD625" s="160"/>
      <c r="AE625" s="160"/>
      <c r="AF625" s="160"/>
      <c r="AG625" s="160"/>
      <c r="AH625" s="160"/>
      <c r="AI625" s="160"/>
      <c r="AJ625" s="160"/>
      <c r="AK625" s="160"/>
      <c r="AL625" s="160"/>
      <c r="AM625" s="160"/>
      <c r="AN625" s="160"/>
      <c r="AO625" s="160"/>
      <c r="AP625" s="160"/>
      <c r="AQ625"/>
      <c r="AR625"/>
      <c r="AS625"/>
      <c r="AT625"/>
    </row>
    <row r="626" spans="11:46" s="1" customFormat="1" x14ac:dyDescent="0.2">
      <c r="K626" s="628"/>
      <c r="L626" s="628"/>
      <c r="M626" s="628"/>
      <c r="N626" s="628"/>
      <c r="O626" s="160"/>
      <c r="P626" s="160"/>
      <c r="Q626" s="160"/>
      <c r="R626" s="160"/>
      <c r="S626" s="160"/>
      <c r="T626" s="160"/>
      <c r="U626" s="160"/>
      <c r="V626" s="160"/>
      <c r="W626" s="160"/>
      <c r="X626" s="160"/>
      <c r="Y626" s="160"/>
      <c r="Z626" s="160"/>
      <c r="AA626" s="160"/>
      <c r="AB626" s="160"/>
      <c r="AC626" s="160"/>
      <c r="AD626" s="160"/>
      <c r="AE626" s="160"/>
      <c r="AF626" s="160"/>
      <c r="AG626" s="160"/>
      <c r="AH626" s="160"/>
      <c r="AI626" s="160"/>
      <c r="AJ626" s="160"/>
      <c r="AK626" s="160"/>
      <c r="AL626" s="160"/>
      <c r="AM626" s="160"/>
      <c r="AN626" s="160"/>
      <c r="AO626" s="160"/>
      <c r="AP626" s="160"/>
      <c r="AQ626"/>
      <c r="AR626"/>
      <c r="AS626"/>
      <c r="AT626"/>
    </row>
    <row r="627" spans="11:46" s="1" customFormat="1" x14ac:dyDescent="0.2">
      <c r="K627" s="628"/>
      <c r="L627" s="628"/>
      <c r="M627" s="628"/>
      <c r="N627" s="628"/>
      <c r="O627" s="160"/>
      <c r="P627" s="160"/>
      <c r="Q627" s="160"/>
      <c r="R627" s="160"/>
      <c r="S627" s="160"/>
      <c r="T627" s="160"/>
      <c r="U627" s="160"/>
      <c r="V627" s="160"/>
      <c r="W627" s="160"/>
      <c r="X627" s="160"/>
      <c r="Y627" s="160"/>
      <c r="Z627" s="160"/>
      <c r="AA627" s="160"/>
      <c r="AB627" s="160"/>
      <c r="AC627" s="160"/>
      <c r="AD627" s="160"/>
      <c r="AE627" s="160"/>
      <c r="AF627" s="160"/>
      <c r="AG627" s="160"/>
      <c r="AH627" s="160"/>
      <c r="AI627" s="160"/>
      <c r="AJ627" s="160"/>
      <c r="AK627" s="160"/>
      <c r="AL627" s="160"/>
      <c r="AM627" s="160"/>
      <c r="AN627" s="160"/>
      <c r="AO627" s="160"/>
      <c r="AP627" s="160"/>
      <c r="AQ627"/>
      <c r="AR627"/>
      <c r="AS627"/>
      <c r="AT627"/>
    </row>
    <row r="628" spans="11:46" s="1" customFormat="1" x14ac:dyDescent="0.2">
      <c r="K628" s="628"/>
      <c r="L628" s="628"/>
      <c r="M628" s="628"/>
      <c r="N628" s="628"/>
      <c r="O628" s="160"/>
      <c r="P628" s="160"/>
      <c r="Q628" s="160"/>
      <c r="R628" s="160"/>
      <c r="S628" s="160"/>
      <c r="T628" s="160"/>
      <c r="U628" s="160"/>
      <c r="V628" s="160"/>
      <c r="W628" s="160"/>
      <c r="X628" s="160"/>
      <c r="Y628" s="160"/>
      <c r="Z628" s="160"/>
      <c r="AA628" s="160"/>
      <c r="AB628" s="160"/>
      <c r="AC628" s="160"/>
      <c r="AD628" s="160"/>
      <c r="AE628" s="160"/>
      <c r="AF628" s="160"/>
      <c r="AG628" s="160"/>
      <c r="AH628" s="160"/>
      <c r="AI628" s="160"/>
      <c r="AJ628" s="160"/>
      <c r="AK628" s="160"/>
      <c r="AL628" s="160"/>
      <c r="AM628" s="160"/>
      <c r="AN628" s="160"/>
      <c r="AO628" s="160"/>
      <c r="AP628" s="160"/>
      <c r="AQ628"/>
      <c r="AR628"/>
      <c r="AS628"/>
      <c r="AT628"/>
    </row>
    <row r="629" spans="11:46" s="1" customFormat="1" x14ac:dyDescent="0.2">
      <c r="K629" s="628"/>
      <c r="L629" s="628"/>
      <c r="M629" s="628"/>
      <c r="N629" s="628"/>
      <c r="O629" s="160"/>
      <c r="P629" s="160"/>
      <c r="Q629" s="160"/>
      <c r="R629" s="160"/>
      <c r="S629" s="160"/>
      <c r="T629" s="160"/>
      <c r="U629" s="160"/>
      <c r="V629" s="160"/>
      <c r="W629" s="160"/>
      <c r="X629" s="160"/>
      <c r="Y629" s="160"/>
      <c r="Z629" s="160"/>
      <c r="AA629" s="160"/>
      <c r="AB629" s="160"/>
      <c r="AC629" s="160"/>
      <c r="AD629" s="160"/>
      <c r="AE629" s="160"/>
      <c r="AF629" s="160"/>
      <c r="AG629" s="160"/>
      <c r="AH629" s="160"/>
      <c r="AI629" s="160"/>
      <c r="AJ629" s="160"/>
      <c r="AK629" s="160"/>
      <c r="AL629" s="160"/>
      <c r="AM629" s="160"/>
      <c r="AN629" s="160"/>
      <c r="AO629" s="160"/>
      <c r="AP629" s="160"/>
      <c r="AQ629"/>
      <c r="AR629"/>
      <c r="AS629"/>
      <c r="AT629"/>
    </row>
    <row r="630" spans="11:46" s="1" customFormat="1" x14ac:dyDescent="0.2">
      <c r="K630" s="628"/>
      <c r="L630" s="628"/>
      <c r="M630" s="628"/>
      <c r="N630" s="628"/>
      <c r="O630" s="160"/>
      <c r="P630" s="160"/>
      <c r="Q630" s="160"/>
      <c r="R630" s="160"/>
      <c r="S630" s="160"/>
      <c r="T630" s="160"/>
      <c r="U630" s="160"/>
      <c r="V630" s="160"/>
      <c r="W630" s="160"/>
      <c r="X630" s="160"/>
      <c r="Y630" s="160"/>
      <c r="Z630" s="160"/>
      <c r="AA630" s="160"/>
      <c r="AB630" s="160"/>
      <c r="AC630" s="160"/>
      <c r="AD630" s="160"/>
      <c r="AE630" s="160"/>
      <c r="AF630" s="160"/>
      <c r="AG630" s="160"/>
      <c r="AH630" s="160"/>
      <c r="AI630" s="160"/>
      <c r="AJ630" s="160"/>
      <c r="AK630" s="160"/>
      <c r="AL630" s="160"/>
      <c r="AM630" s="160"/>
      <c r="AN630" s="160"/>
      <c r="AO630" s="160"/>
      <c r="AP630" s="160"/>
      <c r="AQ630"/>
      <c r="AR630"/>
      <c r="AS630"/>
      <c r="AT630"/>
    </row>
    <row r="631" spans="11:46" s="1" customFormat="1" x14ac:dyDescent="0.2">
      <c r="K631" s="628"/>
      <c r="L631" s="628"/>
      <c r="M631" s="628"/>
      <c r="N631" s="628"/>
      <c r="O631" s="160"/>
      <c r="P631" s="160"/>
      <c r="Q631" s="160"/>
      <c r="R631" s="160"/>
      <c r="S631" s="160"/>
      <c r="T631" s="160"/>
      <c r="U631" s="160"/>
      <c r="V631" s="160"/>
      <c r="W631" s="160"/>
      <c r="X631" s="160"/>
      <c r="Y631" s="160"/>
      <c r="Z631" s="160"/>
      <c r="AA631" s="160"/>
      <c r="AB631" s="160"/>
      <c r="AC631" s="160"/>
      <c r="AD631" s="160"/>
      <c r="AE631" s="160"/>
      <c r="AF631" s="160"/>
      <c r="AG631" s="160"/>
      <c r="AH631" s="160"/>
      <c r="AI631" s="160"/>
      <c r="AJ631" s="160"/>
      <c r="AK631" s="160"/>
      <c r="AL631" s="160"/>
      <c r="AM631" s="160"/>
      <c r="AN631" s="160"/>
      <c r="AO631" s="160"/>
      <c r="AP631" s="160"/>
      <c r="AQ631"/>
      <c r="AR631"/>
      <c r="AS631"/>
      <c r="AT631"/>
    </row>
    <row r="632" spans="11:46" s="1" customFormat="1" x14ac:dyDescent="0.2">
      <c r="K632" s="628"/>
      <c r="L632" s="628"/>
      <c r="M632" s="628"/>
      <c r="N632" s="628"/>
      <c r="O632" s="160"/>
      <c r="P632" s="160"/>
      <c r="Q632" s="160"/>
      <c r="R632" s="160"/>
      <c r="S632" s="160"/>
      <c r="T632" s="160"/>
      <c r="U632" s="160"/>
      <c r="V632" s="160"/>
      <c r="W632" s="160"/>
      <c r="X632" s="160"/>
      <c r="Y632" s="160"/>
      <c r="Z632" s="160"/>
      <c r="AA632" s="160"/>
      <c r="AB632" s="160"/>
      <c r="AC632" s="160"/>
      <c r="AD632" s="160"/>
      <c r="AE632" s="160"/>
      <c r="AF632" s="160"/>
      <c r="AG632" s="160"/>
      <c r="AH632" s="160"/>
      <c r="AI632" s="160"/>
      <c r="AJ632" s="160"/>
      <c r="AK632" s="160"/>
      <c r="AL632" s="160"/>
      <c r="AM632" s="160"/>
      <c r="AN632" s="160"/>
      <c r="AO632" s="160"/>
      <c r="AP632" s="160"/>
      <c r="AQ632"/>
      <c r="AR632"/>
      <c r="AS632"/>
      <c r="AT632"/>
    </row>
    <row r="633" spans="11:46" s="1" customFormat="1" x14ac:dyDescent="0.2">
      <c r="K633" s="628"/>
      <c r="L633" s="628"/>
      <c r="M633" s="628"/>
      <c r="N633" s="628"/>
      <c r="O633" s="160"/>
      <c r="P633" s="160"/>
      <c r="Q633" s="160"/>
      <c r="R633" s="160"/>
      <c r="S633" s="160"/>
      <c r="T633" s="160"/>
      <c r="U633" s="160"/>
      <c r="V633" s="160"/>
      <c r="W633" s="160"/>
      <c r="X633" s="160"/>
      <c r="Y633" s="160"/>
      <c r="Z633" s="160"/>
      <c r="AA633" s="160"/>
      <c r="AB633" s="160"/>
      <c r="AC633" s="160"/>
      <c r="AD633" s="160"/>
      <c r="AE633" s="160"/>
      <c r="AF633" s="160"/>
      <c r="AG633" s="160"/>
      <c r="AH633" s="160"/>
      <c r="AI633" s="160"/>
      <c r="AJ633" s="160"/>
      <c r="AK633" s="160"/>
      <c r="AL633" s="160"/>
      <c r="AM633" s="160"/>
      <c r="AN633" s="160"/>
      <c r="AO633" s="160"/>
      <c r="AP633" s="160"/>
      <c r="AQ633"/>
      <c r="AR633"/>
      <c r="AS633"/>
      <c r="AT633"/>
    </row>
    <row r="634" spans="11:46" s="1" customFormat="1" x14ac:dyDescent="0.2">
      <c r="K634" s="628"/>
      <c r="L634" s="628"/>
      <c r="M634" s="628"/>
      <c r="N634" s="628"/>
      <c r="O634" s="160"/>
      <c r="P634" s="160"/>
      <c r="Q634" s="160"/>
      <c r="R634" s="160"/>
      <c r="S634" s="160"/>
      <c r="T634" s="160"/>
      <c r="U634" s="160"/>
      <c r="V634" s="160"/>
      <c r="W634" s="160"/>
      <c r="X634" s="160"/>
      <c r="Y634" s="160"/>
      <c r="Z634" s="160"/>
      <c r="AA634" s="160"/>
      <c r="AB634" s="160"/>
      <c r="AC634" s="160"/>
      <c r="AD634" s="160"/>
      <c r="AE634" s="160"/>
      <c r="AF634" s="160"/>
      <c r="AG634" s="160"/>
      <c r="AH634" s="160"/>
      <c r="AI634" s="160"/>
      <c r="AJ634" s="160"/>
      <c r="AK634" s="160"/>
      <c r="AL634" s="160"/>
      <c r="AM634" s="160"/>
      <c r="AN634" s="160"/>
      <c r="AO634" s="160"/>
      <c r="AP634" s="160"/>
      <c r="AQ634"/>
      <c r="AR634"/>
      <c r="AS634"/>
      <c r="AT634"/>
    </row>
    <row r="635" spans="11:46" s="1" customFormat="1" x14ac:dyDescent="0.2">
      <c r="K635" s="628"/>
      <c r="L635" s="628"/>
      <c r="M635" s="628"/>
      <c r="N635" s="628"/>
      <c r="O635" s="160"/>
      <c r="P635" s="160"/>
      <c r="Q635" s="160"/>
      <c r="R635" s="160"/>
      <c r="S635" s="160"/>
      <c r="T635" s="160"/>
      <c r="U635" s="160"/>
      <c r="V635" s="160"/>
      <c r="W635" s="160"/>
      <c r="X635" s="160"/>
      <c r="Y635" s="160"/>
      <c r="Z635" s="160"/>
      <c r="AA635" s="160"/>
      <c r="AB635" s="160"/>
      <c r="AC635" s="160"/>
      <c r="AD635" s="160"/>
      <c r="AE635" s="160"/>
      <c r="AF635" s="160"/>
      <c r="AG635" s="160"/>
      <c r="AH635" s="160"/>
      <c r="AI635" s="160"/>
      <c r="AJ635" s="160"/>
      <c r="AK635" s="160"/>
      <c r="AL635" s="160"/>
      <c r="AM635" s="160"/>
      <c r="AN635" s="160"/>
      <c r="AO635" s="160"/>
      <c r="AP635" s="160"/>
      <c r="AQ635"/>
      <c r="AR635"/>
      <c r="AS635"/>
      <c r="AT635"/>
    </row>
    <row r="636" spans="11:46" s="1" customFormat="1" x14ac:dyDescent="0.2">
      <c r="K636" s="628"/>
      <c r="L636" s="628"/>
      <c r="M636" s="628"/>
      <c r="N636" s="628"/>
      <c r="O636" s="160"/>
      <c r="P636" s="160"/>
      <c r="Q636" s="160"/>
      <c r="R636" s="160"/>
      <c r="S636" s="160"/>
      <c r="T636" s="160"/>
      <c r="U636" s="160"/>
      <c r="V636" s="160"/>
      <c r="W636" s="160"/>
      <c r="X636" s="160"/>
      <c r="Y636" s="160"/>
      <c r="Z636" s="160"/>
      <c r="AA636" s="160"/>
      <c r="AB636" s="160"/>
      <c r="AC636" s="160"/>
      <c r="AD636" s="160"/>
      <c r="AE636" s="160"/>
      <c r="AF636" s="160"/>
      <c r="AG636" s="160"/>
      <c r="AH636" s="160"/>
      <c r="AI636" s="160"/>
      <c r="AJ636" s="160"/>
      <c r="AK636" s="160"/>
      <c r="AL636" s="160"/>
      <c r="AM636" s="160"/>
      <c r="AN636" s="160"/>
      <c r="AO636" s="160"/>
      <c r="AP636" s="160"/>
      <c r="AQ636"/>
      <c r="AR636"/>
      <c r="AS636"/>
      <c r="AT636"/>
    </row>
    <row r="637" spans="11:46" s="1" customFormat="1" x14ac:dyDescent="0.2">
      <c r="K637" s="628"/>
      <c r="L637" s="628"/>
      <c r="M637" s="628"/>
      <c r="N637" s="628"/>
      <c r="O637" s="160"/>
      <c r="P637" s="160"/>
      <c r="Q637" s="160"/>
      <c r="R637" s="160"/>
      <c r="S637" s="160"/>
      <c r="T637" s="160"/>
      <c r="U637" s="160"/>
      <c r="V637" s="160"/>
      <c r="W637" s="160"/>
      <c r="X637" s="160"/>
      <c r="Y637" s="160"/>
      <c r="Z637" s="160"/>
      <c r="AA637" s="160"/>
      <c r="AB637" s="160"/>
      <c r="AC637" s="160"/>
      <c r="AD637" s="160"/>
      <c r="AE637" s="160"/>
      <c r="AF637" s="160"/>
      <c r="AG637" s="160"/>
      <c r="AH637" s="160"/>
      <c r="AI637" s="160"/>
      <c r="AJ637" s="160"/>
      <c r="AK637" s="160"/>
      <c r="AL637" s="160"/>
      <c r="AM637" s="160"/>
      <c r="AN637" s="160"/>
      <c r="AO637" s="160"/>
      <c r="AP637" s="160"/>
      <c r="AQ637"/>
      <c r="AR637"/>
      <c r="AS637"/>
      <c r="AT637"/>
    </row>
    <row r="638" spans="11:46" s="1" customFormat="1" x14ac:dyDescent="0.2">
      <c r="K638" s="628"/>
      <c r="L638" s="628"/>
      <c r="M638" s="628"/>
      <c r="N638" s="628"/>
      <c r="O638" s="160"/>
      <c r="P638" s="160"/>
      <c r="Q638" s="160"/>
      <c r="R638" s="160"/>
      <c r="S638" s="160"/>
      <c r="T638" s="160"/>
      <c r="U638" s="160"/>
      <c r="V638" s="160"/>
      <c r="W638" s="160"/>
      <c r="X638" s="160"/>
      <c r="Y638" s="160"/>
      <c r="Z638" s="160"/>
      <c r="AA638" s="160"/>
      <c r="AB638" s="160"/>
      <c r="AC638" s="160"/>
      <c r="AD638" s="160"/>
      <c r="AE638" s="160"/>
      <c r="AF638" s="160"/>
      <c r="AG638" s="160"/>
      <c r="AH638" s="160"/>
      <c r="AI638" s="160"/>
      <c r="AJ638" s="160"/>
      <c r="AK638" s="160"/>
      <c r="AL638" s="160"/>
      <c r="AM638" s="160"/>
      <c r="AN638" s="160"/>
      <c r="AO638" s="160"/>
      <c r="AP638" s="160"/>
      <c r="AQ638"/>
      <c r="AR638"/>
      <c r="AS638"/>
      <c r="AT638"/>
    </row>
    <row r="639" spans="11:46" s="1" customFormat="1" x14ac:dyDescent="0.2">
      <c r="K639" s="628"/>
      <c r="L639" s="628"/>
      <c r="M639" s="628"/>
      <c r="N639" s="628"/>
      <c r="O639" s="160"/>
      <c r="P639" s="160"/>
      <c r="Q639" s="160"/>
      <c r="R639" s="160"/>
      <c r="S639" s="160"/>
      <c r="T639" s="160"/>
      <c r="U639" s="160"/>
      <c r="V639" s="160"/>
      <c r="W639" s="160"/>
      <c r="X639" s="160"/>
      <c r="Y639" s="160"/>
      <c r="Z639" s="160"/>
      <c r="AA639" s="160"/>
      <c r="AB639" s="160"/>
      <c r="AC639" s="160"/>
      <c r="AD639" s="160"/>
      <c r="AE639" s="160"/>
      <c r="AF639" s="160"/>
      <c r="AG639" s="160"/>
      <c r="AH639" s="160"/>
      <c r="AI639" s="160"/>
      <c r="AJ639" s="160"/>
      <c r="AK639" s="160"/>
      <c r="AL639" s="160"/>
      <c r="AM639" s="160"/>
      <c r="AN639" s="160"/>
      <c r="AO639" s="160"/>
      <c r="AP639" s="160"/>
      <c r="AQ639"/>
      <c r="AR639"/>
      <c r="AS639"/>
      <c r="AT639"/>
    </row>
    <row r="640" spans="11:46" s="1" customFormat="1" x14ac:dyDescent="0.2">
      <c r="K640" s="628"/>
      <c r="L640" s="628"/>
      <c r="M640" s="628"/>
      <c r="N640" s="628"/>
      <c r="O640" s="160"/>
      <c r="P640" s="160"/>
      <c r="Q640" s="160"/>
      <c r="R640" s="160"/>
      <c r="S640" s="160"/>
      <c r="T640" s="160"/>
      <c r="U640" s="160"/>
      <c r="V640" s="160"/>
      <c r="W640" s="160"/>
      <c r="X640" s="160"/>
      <c r="Y640" s="160"/>
      <c r="Z640" s="160"/>
      <c r="AA640" s="160"/>
      <c r="AB640" s="160"/>
      <c r="AC640" s="160"/>
      <c r="AD640" s="160"/>
      <c r="AE640" s="160"/>
      <c r="AF640" s="160"/>
      <c r="AG640" s="160"/>
      <c r="AH640" s="160"/>
      <c r="AI640" s="160"/>
      <c r="AJ640" s="160"/>
      <c r="AK640" s="160"/>
      <c r="AL640" s="160"/>
      <c r="AM640" s="160"/>
      <c r="AN640" s="160"/>
      <c r="AO640" s="160"/>
      <c r="AP640" s="160"/>
      <c r="AQ640"/>
      <c r="AR640"/>
      <c r="AS640"/>
      <c r="AT640"/>
    </row>
    <row r="641" spans="11:46" s="1" customFormat="1" x14ac:dyDescent="0.2">
      <c r="K641" s="628"/>
      <c r="L641" s="628"/>
      <c r="M641" s="628"/>
      <c r="N641" s="628"/>
      <c r="O641" s="160"/>
      <c r="P641" s="160"/>
      <c r="Q641" s="160"/>
      <c r="R641" s="160"/>
      <c r="S641" s="160"/>
      <c r="T641" s="160"/>
      <c r="U641" s="160"/>
      <c r="V641" s="160"/>
      <c r="W641" s="160"/>
      <c r="X641" s="160"/>
      <c r="Y641" s="160"/>
      <c r="Z641" s="160"/>
      <c r="AA641" s="160"/>
      <c r="AB641" s="160"/>
      <c r="AC641" s="160"/>
      <c r="AD641" s="160"/>
      <c r="AE641" s="160"/>
      <c r="AF641" s="160"/>
      <c r="AG641" s="160"/>
      <c r="AH641" s="160"/>
      <c r="AI641" s="160"/>
      <c r="AJ641" s="160"/>
      <c r="AK641" s="160"/>
      <c r="AL641" s="160"/>
      <c r="AM641" s="160"/>
      <c r="AN641" s="160"/>
      <c r="AO641" s="160"/>
      <c r="AP641" s="160"/>
      <c r="AQ641"/>
      <c r="AR641"/>
      <c r="AS641"/>
      <c r="AT641"/>
    </row>
    <row r="642" spans="11:46" s="1" customFormat="1" x14ac:dyDescent="0.2">
      <c r="K642" s="628"/>
      <c r="L642" s="628"/>
      <c r="M642" s="628"/>
      <c r="N642" s="628"/>
      <c r="O642" s="160"/>
      <c r="P642" s="160"/>
      <c r="Q642" s="160"/>
      <c r="R642" s="160"/>
      <c r="S642" s="160"/>
      <c r="T642" s="160"/>
      <c r="U642" s="160"/>
      <c r="V642" s="160"/>
      <c r="W642" s="160"/>
      <c r="X642" s="160"/>
      <c r="Y642" s="160"/>
      <c r="Z642" s="160"/>
      <c r="AA642" s="160"/>
      <c r="AB642" s="160"/>
      <c r="AC642" s="160"/>
      <c r="AD642" s="160"/>
      <c r="AE642" s="160"/>
      <c r="AF642" s="160"/>
      <c r="AG642" s="160"/>
      <c r="AH642" s="160"/>
      <c r="AI642" s="160"/>
      <c r="AJ642" s="160"/>
      <c r="AK642" s="160"/>
      <c r="AL642" s="160"/>
      <c r="AM642" s="160"/>
      <c r="AN642" s="160"/>
      <c r="AO642" s="160"/>
      <c r="AP642" s="160"/>
      <c r="AQ642"/>
      <c r="AR642"/>
      <c r="AS642"/>
      <c r="AT642"/>
    </row>
    <row r="643" spans="11:46" s="1" customFormat="1" x14ac:dyDescent="0.2">
      <c r="K643" s="628"/>
      <c r="L643" s="628"/>
      <c r="M643" s="628"/>
      <c r="N643" s="628"/>
      <c r="O643" s="160"/>
      <c r="P643" s="160"/>
      <c r="Q643" s="160"/>
      <c r="R643" s="160"/>
      <c r="S643" s="160"/>
      <c r="T643" s="160"/>
      <c r="U643" s="160"/>
      <c r="V643" s="160"/>
      <c r="W643" s="160"/>
      <c r="X643" s="160"/>
      <c r="Y643" s="160"/>
      <c r="Z643" s="160"/>
      <c r="AA643" s="160"/>
      <c r="AB643" s="160"/>
      <c r="AC643" s="160"/>
      <c r="AD643" s="160"/>
      <c r="AE643" s="160"/>
      <c r="AF643" s="160"/>
      <c r="AG643" s="160"/>
      <c r="AH643" s="160"/>
      <c r="AI643" s="160"/>
      <c r="AJ643" s="160"/>
      <c r="AK643" s="160"/>
      <c r="AL643" s="160"/>
      <c r="AM643" s="160"/>
      <c r="AN643" s="160"/>
      <c r="AO643" s="160"/>
      <c r="AP643" s="160"/>
      <c r="AQ643"/>
      <c r="AR643"/>
      <c r="AS643"/>
      <c r="AT643"/>
    </row>
    <row r="644" spans="11:46" s="1" customFormat="1" x14ac:dyDescent="0.2">
      <c r="K644" s="628"/>
      <c r="L644" s="628"/>
      <c r="M644" s="628"/>
      <c r="N644" s="628"/>
      <c r="O644" s="160"/>
      <c r="P644" s="160"/>
      <c r="Q644" s="160"/>
      <c r="R644" s="160"/>
      <c r="S644" s="160"/>
      <c r="T644" s="160"/>
      <c r="U644" s="160"/>
      <c r="V644" s="160"/>
      <c r="W644" s="160"/>
      <c r="X644" s="160"/>
      <c r="Y644" s="160"/>
      <c r="Z644" s="160"/>
      <c r="AA644" s="160"/>
      <c r="AB644" s="160"/>
      <c r="AC644" s="160"/>
      <c r="AD644" s="160"/>
      <c r="AE644" s="160"/>
      <c r="AF644" s="160"/>
      <c r="AG644" s="160"/>
      <c r="AH644" s="160"/>
      <c r="AI644" s="160"/>
      <c r="AJ644" s="160"/>
      <c r="AK644" s="160"/>
      <c r="AL644" s="160"/>
      <c r="AM644" s="160"/>
      <c r="AN644" s="160"/>
      <c r="AO644" s="160"/>
      <c r="AP644" s="160"/>
      <c r="AQ644"/>
      <c r="AR644"/>
      <c r="AS644"/>
      <c r="AT644"/>
    </row>
    <row r="645" spans="11:46" s="1" customFormat="1" x14ac:dyDescent="0.2">
      <c r="K645" s="628"/>
      <c r="L645" s="628"/>
      <c r="M645" s="628"/>
      <c r="N645" s="628"/>
      <c r="O645" s="160"/>
      <c r="P645" s="160"/>
      <c r="Q645" s="160"/>
      <c r="R645" s="160"/>
      <c r="S645" s="160"/>
      <c r="T645" s="160"/>
      <c r="U645" s="160"/>
      <c r="V645" s="160"/>
      <c r="W645" s="160"/>
      <c r="X645" s="160"/>
      <c r="Y645" s="160"/>
      <c r="Z645" s="160"/>
      <c r="AA645" s="160"/>
      <c r="AB645" s="160"/>
      <c r="AC645" s="160"/>
      <c r="AD645" s="160"/>
      <c r="AE645" s="160"/>
      <c r="AF645" s="160"/>
      <c r="AG645" s="160"/>
      <c r="AH645" s="160"/>
      <c r="AI645" s="160"/>
      <c r="AJ645" s="160"/>
      <c r="AK645" s="160"/>
      <c r="AL645" s="160"/>
      <c r="AM645" s="160"/>
      <c r="AN645" s="160"/>
      <c r="AO645" s="160"/>
      <c r="AP645" s="160"/>
      <c r="AQ645"/>
      <c r="AR645"/>
      <c r="AS645"/>
      <c r="AT645"/>
    </row>
    <row r="646" spans="11:46" s="1" customFormat="1" x14ac:dyDescent="0.2">
      <c r="K646" s="628"/>
      <c r="L646" s="628"/>
      <c r="M646" s="628"/>
      <c r="N646" s="628"/>
      <c r="O646" s="160"/>
      <c r="P646" s="160"/>
      <c r="Q646" s="160"/>
      <c r="R646" s="160"/>
      <c r="S646" s="160"/>
      <c r="T646" s="160"/>
      <c r="U646" s="160"/>
      <c r="V646" s="160"/>
      <c r="W646" s="160"/>
      <c r="X646" s="160"/>
      <c r="Y646" s="160"/>
      <c r="Z646" s="160"/>
      <c r="AA646" s="160"/>
      <c r="AB646" s="160"/>
      <c r="AC646" s="160"/>
      <c r="AD646" s="160"/>
      <c r="AE646" s="160"/>
      <c r="AF646" s="160"/>
      <c r="AG646" s="160"/>
      <c r="AH646" s="160"/>
      <c r="AI646" s="160"/>
      <c r="AJ646" s="160"/>
      <c r="AK646" s="160"/>
      <c r="AL646" s="160"/>
      <c r="AM646" s="160"/>
      <c r="AN646" s="160"/>
      <c r="AO646" s="160"/>
      <c r="AP646" s="160"/>
      <c r="AQ646"/>
      <c r="AR646"/>
      <c r="AS646"/>
      <c r="AT646"/>
    </row>
    <row r="647" spans="11:46" s="1" customFormat="1" x14ac:dyDescent="0.2">
      <c r="K647" s="628"/>
      <c r="L647" s="628"/>
      <c r="M647" s="628"/>
      <c r="N647" s="628"/>
      <c r="O647" s="160"/>
      <c r="P647" s="160"/>
      <c r="Q647" s="160"/>
      <c r="R647" s="160"/>
      <c r="S647" s="160"/>
      <c r="T647" s="160"/>
      <c r="U647" s="160"/>
      <c r="V647" s="160"/>
      <c r="W647" s="160"/>
      <c r="X647" s="160"/>
      <c r="Y647" s="160"/>
      <c r="Z647" s="160"/>
      <c r="AA647" s="160"/>
      <c r="AB647" s="160"/>
      <c r="AC647" s="160"/>
      <c r="AD647" s="160"/>
      <c r="AE647" s="160"/>
      <c r="AF647" s="160"/>
      <c r="AG647" s="160"/>
      <c r="AH647" s="160"/>
      <c r="AI647" s="160"/>
      <c r="AJ647" s="160"/>
      <c r="AK647" s="160"/>
      <c r="AL647" s="160"/>
      <c r="AM647" s="160"/>
      <c r="AN647" s="160"/>
      <c r="AO647" s="160"/>
      <c r="AP647" s="160"/>
      <c r="AQ647"/>
      <c r="AR647"/>
      <c r="AS647"/>
      <c r="AT647"/>
    </row>
    <row r="648" spans="11:46" s="1" customFormat="1" x14ac:dyDescent="0.2">
      <c r="K648" s="628"/>
      <c r="L648" s="628"/>
      <c r="M648" s="628"/>
      <c r="N648" s="628"/>
      <c r="O648" s="160"/>
      <c r="P648" s="160"/>
      <c r="Q648" s="160"/>
      <c r="R648" s="160"/>
      <c r="S648" s="160"/>
      <c r="T648" s="160"/>
      <c r="U648" s="160"/>
      <c r="V648" s="160"/>
      <c r="W648" s="160"/>
      <c r="X648" s="160"/>
      <c r="Y648" s="160"/>
      <c r="Z648" s="160"/>
      <c r="AA648" s="160"/>
      <c r="AB648" s="160"/>
      <c r="AC648" s="160"/>
      <c r="AD648" s="160"/>
      <c r="AE648" s="160"/>
      <c r="AF648" s="160"/>
      <c r="AG648" s="160"/>
      <c r="AH648" s="160"/>
      <c r="AI648" s="160"/>
      <c r="AJ648" s="160"/>
      <c r="AK648" s="160"/>
      <c r="AL648" s="160"/>
      <c r="AM648" s="160"/>
      <c r="AN648" s="160"/>
      <c r="AO648" s="160"/>
      <c r="AP648" s="160"/>
      <c r="AQ648"/>
      <c r="AR648"/>
      <c r="AS648"/>
      <c r="AT648"/>
    </row>
    <row r="649" spans="11:46" s="1" customFormat="1" x14ac:dyDescent="0.2">
      <c r="K649" s="628"/>
      <c r="L649" s="628"/>
      <c r="M649" s="628"/>
      <c r="N649" s="628"/>
      <c r="O649" s="160"/>
      <c r="P649" s="160"/>
      <c r="Q649" s="160"/>
      <c r="R649" s="160"/>
      <c r="S649" s="160"/>
      <c r="T649" s="160"/>
      <c r="U649" s="160"/>
      <c r="V649" s="160"/>
      <c r="W649" s="160"/>
      <c r="X649" s="160"/>
      <c r="Y649" s="160"/>
      <c r="Z649" s="160"/>
      <c r="AA649" s="160"/>
      <c r="AB649" s="160"/>
      <c r="AC649" s="160"/>
      <c r="AD649" s="160"/>
      <c r="AE649" s="160"/>
      <c r="AF649" s="160"/>
      <c r="AG649" s="160"/>
      <c r="AH649" s="160"/>
      <c r="AI649" s="160"/>
      <c r="AJ649" s="160"/>
      <c r="AK649" s="160"/>
      <c r="AL649" s="160"/>
      <c r="AM649" s="160"/>
      <c r="AN649" s="160"/>
      <c r="AO649" s="160"/>
      <c r="AP649" s="160"/>
      <c r="AQ649"/>
      <c r="AR649"/>
      <c r="AS649"/>
      <c r="AT649"/>
    </row>
    <row r="650" spans="11:46" s="1" customFormat="1" x14ac:dyDescent="0.2">
      <c r="K650" s="628"/>
      <c r="L650" s="628"/>
      <c r="M650" s="628"/>
      <c r="N650" s="628"/>
      <c r="O650" s="160"/>
      <c r="P650" s="160"/>
      <c r="Q650" s="160"/>
      <c r="R650" s="160"/>
      <c r="S650" s="160"/>
      <c r="T650" s="160"/>
      <c r="U650" s="160"/>
      <c r="V650" s="160"/>
      <c r="W650" s="160"/>
      <c r="X650" s="160"/>
      <c r="Y650" s="160"/>
      <c r="Z650" s="160"/>
      <c r="AA650" s="160"/>
      <c r="AB650" s="160"/>
      <c r="AC650" s="160"/>
      <c r="AD650" s="160"/>
      <c r="AE650" s="160"/>
      <c r="AF650" s="160"/>
      <c r="AG650" s="160"/>
      <c r="AH650" s="160"/>
      <c r="AI650" s="160"/>
      <c r="AJ650" s="160"/>
      <c r="AK650" s="160"/>
      <c r="AL650" s="160"/>
      <c r="AM650" s="160"/>
      <c r="AN650" s="160"/>
      <c r="AO650" s="160"/>
      <c r="AP650" s="160"/>
      <c r="AQ650"/>
      <c r="AR650"/>
      <c r="AS650"/>
      <c r="AT650"/>
    </row>
    <row r="651" spans="11:46" s="1" customFormat="1" x14ac:dyDescent="0.2">
      <c r="K651" s="628"/>
      <c r="L651" s="628"/>
      <c r="M651" s="628"/>
      <c r="N651" s="628"/>
      <c r="O651" s="160"/>
      <c r="P651" s="160"/>
      <c r="Q651" s="160"/>
      <c r="R651" s="160"/>
      <c r="S651" s="160"/>
      <c r="T651" s="160"/>
      <c r="U651" s="160"/>
      <c r="V651" s="160"/>
      <c r="W651" s="160"/>
      <c r="X651" s="160"/>
      <c r="Y651" s="160"/>
      <c r="Z651" s="160"/>
      <c r="AA651" s="160"/>
      <c r="AB651" s="160"/>
      <c r="AC651" s="160"/>
      <c r="AD651" s="160"/>
      <c r="AE651" s="160"/>
      <c r="AF651" s="160"/>
      <c r="AG651" s="160"/>
      <c r="AH651" s="160"/>
      <c r="AI651" s="160"/>
      <c r="AJ651" s="160"/>
      <c r="AK651" s="160"/>
      <c r="AL651" s="160"/>
      <c r="AM651" s="160"/>
      <c r="AN651" s="160"/>
      <c r="AO651" s="160"/>
      <c r="AP651" s="160"/>
      <c r="AQ651"/>
      <c r="AR651"/>
      <c r="AS651"/>
      <c r="AT651"/>
    </row>
    <row r="652" spans="11:46" s="1" customFormat="1" x14ac:dyDescent="0.2">
      <c r="K652" s="628"/>
      <c r="L652" s="628"/>
      <c r="M652" s="628"/>
      <c r="N652" s="628"/>
      <c r="O652" s="160"/>
      <c r="P652" s="160"/>
      <c r="Q652" s="160"/>
      <c r="R652" s="160"/>
      <c r="S652" s="160"/>
      <c r="T652" s="160"/>
      <c r="U652" s="160"/>
      <c r="V652" s="160"/>
      <c r="W652" s="160"/>
      <c r="X652" s="160"/>
      <c r="Y652" s="160"/>
      <c r="Z652" s="160"/>
      <c r="AA652" s="160"/>
      <c r="AB652" s="160"/>
      <c r="AC652" s="160"/>
      <c r="AD652" s="160"/>
      <c r="AE652" s="160"/>
      <c r="AF652" s="160"/>
      <c r="AG652" s="160"/>
      <c r="AH652" s="160"/>
      <c r="AI652" s="160"/>
      <c r="AJ652" s="160"/>
      <c r="AK652" s="160"/>
      <c r="AL652" s="160"/>
      <c r="AM652" s="160"/>
      <c r="AN652" s="160"/>
      <c r="AO652" s="160"/>
      <c r="AP652" s="160"/>
      <c r="AQ652"/>
      <c r="AR652"/>
      <c r="AS652"/>
      <c r="AT652"/>
    </row>
    <row r="653" spans="11:46" s="1" customFormat="1" x14ac:dyDescent="0.2">
      <c r="K653" s="628"/>
      <c r="L653" s="628"/>
      <c r="M653" s="628"/>
      <c r="N653" s="628"/>
      <c r="O653" s="160"/>
      <c r="P653" s="160"/>
      <c r="Q653" s="160"/>
      <c r="R653" s="160"/>
      <c r="S653" s="160"/>
      <c r="T653" s="160"/>
      <c r="U653" s="160"/>
      <c r="V653" s="160"/>
      <c r="W653" s="160"/>
      <c r="X653" s="160"/>
      <c r="Y653" s="160"/>
      <c r="Z653" s="160"/>
      <c r="AA653" s="160"/>
      <c r="AB653" s="160"/>
      <c r="AC653" s="160"/>
      <c r="AD653" s="160"/>
      <c r="AE653" s="160"/>
      <c r="AF653" s="160"/>
      <c r="AG653" s="160"/>
      <c r="AH653" s="160"/>
      <c r="AI653" s="160"/>
      <c r="AJ653" s="160"/>
      <c r="AK653" s="160"/>
      <c r="AL653" s="160"/>
      <c r="AM653" s="160"/>
      <c r="AN653" s="160"/>
      <c r="AO653" s="160"/>
      <c r="AP653" s="160"/>
      <c r="AQ653"/>
      <c r="AR653"/>
      <c r="AS653"/>
      <c r="AT653"/>
    </row>
    <row r="654" spans="11:46" s="1" customFormat="1" x14ac:dyDescent="0.2">
      <c r="K654" s="628"/>
      <c r="L654" s="628"/>
      <c r="M654" s="628"/>
      <c r="N654" s="628"/>
      <c r="O654" s="160"/>
      <c r="P654" s="160"/>
      <c r="Q654" s="160"/>
      <c r="R654" s="160"/>
      <c r="S654" s="160"/>
      <c r="T654" s="160"/>
      <c r="U654" s="160"/>
      <c r="V654" s="160"/>
      <c r="W654" s="160"/>
      <c r="X654" s="160"/>
      <c r="Y654" s="160"/>
      <c r="Z654" s="160"/>
      <c r="AA654" s="160"/>
      <c r="AB654" s="160"/>
      <c r="AC654" s="160"/>
      <c r="AD654" s="160"/>
      <c r="AE654" s="160"/>
      <c r="AF654" s="160"/>
      <c r="AG654" s="160"/>
      <c r="AH654" s="160"/>
      <c r="AI654" s="160"/>
      <c r="AJ654" s="160"/>
      <c r="AK654" s="160"/>
      <c r="AL654" s="160"/>
      <c r="AM654" s="160"/>
      <c r="AN654" s="160"/>
      <c r="AO654" s="160"/>
      <c r="AP654" s="160"/>
      <c r="AQ654"/>
      <c r="AR654"/>
      <c r="AS654"/>
      <c r="AT654"/>
    </row>
    <row r="655" spans="11:46" s="1" customFormat="1" x14ac:dyDescent="0.2">
      <c r="K655" s="628"/>
      <c r="L655" s="628"/>
      <c r="M655" s="628"/>
      <c r="N655" s="628"/>
      <c r="O655" s="160"/>
      <c r="P655" s="160"/>
      <c r="Q655" s="160"/>
      <c r="R655" s="160"/>
      <c r="S655" s="160"/>
      <c r="T655" s="160"/>
      <c r="U655" s="160"/>
      <c r="V655" s="160"/>
      <c r="W655" s="160"/>
      <c r="X655" s="160"/>
      <c r="Y655" s="160"/>
      <c r="Z655" s="160"/>
      <c r="AA655" s="160"/>
      <c r="AB655" s="160"/>
      <c r="AC655" s="160"/>
      <c r="AD655" s="160"/>
      <c r="AE655" s="160"/>
      <c r="AF655" s="160"/>
      <c r="AG655" s="160"/>
      <c r="AH655" s="160"/>
      <c r="AI655" s="160"/>
      <c r="AJ655" s="160"/>
      <c r="AK655" s="160"/>
      <c r="AL655" s="160"/>
      <c r="AM655" s="160"/>
      <c r="AN655" s="160"/>
      <c r="AO655" s="160"/>
      <c r="AP655" s="160"/>
      <c r="AQ655"/>
      <c r="AR655"/>
      <c r="AS655"/>
      <c r="AT655"/>
    </row>
  </sheetData>
  <sheetProtection password="C79E" sheet="1" objects="1" scenarios="1" formatCells="0" formatColumns="0" formatRows="0"/>
  <mergeCells count="25">
    <mergeCell ref="G1:N1"/>
    <mergeCell ref="B50:J50"/>
    <mergeCell ref="B51:J51"/>
    <mergeCell ref="B52:J52"/>
    <mergeCell ref="B44:J44"/>
    <mergeCell ref="B45:J45"/>
    <mergeCell ref="B46:J46"/>
    <mergeCell ref="B47:J47"/>
    <mergeCell ref="B48:J48"/>
    <mergeCell ref="B49:J49"/>
    <mergeCell ref="A4:F4"/>
    <mergeCell ref="A1:F2"/>
    <mergeCell ref="G4:N4"/>
    <mergeCell ref="G2:N2"/>
    <mergeCell ref="AU5:AW5"/>
    <mergeCell ref="C43:J43"/>
    <mergeCell ref="G5:H5"/>
    <mergeCell ref="I5:J5"/>
    <mergeCell ref="I3:J3"/>
    <mergeCell ref="A3:F3"/>
    <mergeCell ref="G3:H3"/>
    <mergeCell ref="K3:L3"/>
    <mergeCell ref="K5:L5"/>
    <mergeCell ref="M3:N3"/>
    <mergeCell ref="M5:N5"/>
  </mergeCells>
  <conditionalFormatting sqref="C8:C42">
    <cfRule type="cellIs" dxfId="9" priority="1" stopIfTrue="1" operator="greaterThan">
      <formula>2088</formula>
    </cfRule>
  </conditionalFormatting>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Q80"/>
  <sheetViews>
    <sheetView topLeftCell="A4" zoomScale="75" zoomScaleNormal="75" workbookViewId="0">
      <selection activeCell="K24" sqref="K24"/>
    </sheetView>
  </sheetViews>
  <sheetFormatPr defaultColWidth="8.85546875" defaultRowHeight="12.75" outlineLevelRow="1" x14ac:dyDescent="0.2"/>
  <cols>
    <col min="1" max="1" width="2.28515625" style="12" customWidth="1"/>
    <col min="2" max="3" width="8.85546875" style="12" customWidth="1"/>
    <col min="4" max="4" width="10.28515625" style="12" customWidth="1"/>
    <col min="5" max="5" width="11.140625" style="12" customWidth="1"/>
    <col min="6" max="6" width="8.7109375" style="12" customWidth="1"/>
    <col min="7" max="7" width="2" style="12" customWidth="1"/>
    <col min="8" max="8" width="8.7109375" style="12" customWidth="1"/>
    <col min="9" max="9" width="16.5703125" style="12" customWidth="1"/>
    <col min="10" max="10" width="18.42578125" style="12" customWidth="1"/>
    <col min="11" max="11" width="19.28515625" style="12" customWidth="1"/>
    <col min="12" max="12" width="20.42578125" style="12" customWidth="1"/>
    <col min="13" max="13" width="19" style="12" customWidth="1"/>
    <col min="14" max="21" width="12.7109375" style="160" customWidth="1"/>
    <col min="22" max="26" width="12.7109375" customWidth="1"/>
    <col min="27" max="27" width="9.28515625" customWidth="1"/>
    <col min="28" max="28" width="11.85546875" style="198" customWidth="1"/>
    <col min="29" max="29" width="58.7109375" style="198" customWidth="1"/>
    <col min="30" max="34" width="13.42578125" style="198" customWidth="1"/>
    <col min="35" max="73" width="13.42578125" style="22" customWidth="1"/>
    <col min="74" max="121" width="8.85546875" style="22" customWidth="1"/>
    <col min="122" max="16384" width="8.85546875" style="12"/>
  </cols>
  <sheetData>
    <row r="1" spans="1:121" ht="21.6" customHeight="1" x14ac:dyDescent="0.2">
      <c r="A1" s="1013" t="str">
        <f>'SC Staffing Summary'!A1:F2</f>
        <v>FY 2016</v>
      </c>
      <c r="B1" s="1013"/>
      <c r="C1" s="1013"/>
      <c r="D1" s="1013"/>
      <c r="E1" s="1013"/>
      <c r="F1" s="1013"/>
      <c r="G1" s="1013"/>
      <c r="H1" s="1014"/>
      <c r="I1" s="895" t="s">
        <v>347</v>
      </c>
      <c r="J1" s="1007" t="s">
        <v>343</v>
      </c>
      <c r="K1" s="1044" t="s">
        <v>844</v>
      </c>
      <c r="L1" s="1047" t="s">
        <v>935</v>
      </c>
      <c r="M1" s="1039" t="s">
        <v>851</v>
      </c>
    </row>
    <row r="2" spans="1:121" ht="10.15" customHeight="1" x14ac:dyDescent="0.2">
      <c r="A2" s="862"/>
      <c r="B2" s="862"/>
      <c r="C2" s="862"/>
      <c r="D2" s="862"/>
      <c r="E2" s="862"/>
      <c r="F2" s="862"/>
      <c r="G2" s="862"/>
      <c r="H2" s="863"/>
      <c r="I2" s="1010"/>
      <c r="J2" s="1008"/>
      <c r="K2" s="1053"/>
      <c r="L2" s="1048"/>
      <c r="M2" s="1040"/>
    </row>
    <row r="3" spans="1:121" ht="27" customHeight="1" thickBot="1" x14ac:dyDescent="0.25">
      <c r="A3" s="860" t="str">
        <f>'START HERE'!$C$3</f>
        <v>XX</v>
      </c>
      <c r="B3" s="1012"/>
      <c r="C3" s="1012"/>
      <c r="D3" s="1012"/>
      <c r="E3" s="1012"/>
      <c r="F3" s="1012"/>
      <c r="G3" s="1012"/>
      <c r="H3" s="953"/>
      <c r="I3" s="1011"/>
      <c r="J3" s="1009"/>
      <c r="K3" s="1054"/>
      <c r="L3" s="1049"/>
      <c r="M3" s="1041"/>
      <c r="AB3" s="333"/>
      <c r="AC3" s="333"/>
    </row>
    <row r="4" spans="1:121" ht="23.25" customHeight="1" thickBot="1" x14ac:dyDescent="0.25">
      <c r="A4" s="898" t="str">
        <f>'START HERE'!$C$4</f>
        <v>GGXXXX0000</v>
      </c>
      <c r="B4" s="898"/>
      <c r="C4" s="898"/>
      <c r="D4" s="898"/>
      <c r="E4" s="898"/>
      <c r="F4" s="898"/>
      <c r="G4" s="898"/>
      <c r="H4" s="861"/>
      <c r="I4" s="38"/>
      <c r="J4" s="1042" t="s">
        <v>348</v>
      </c>
      <c r="K4" s="1043"/>
      <c r="L4" s="1043"/>
      <c r="M4" s="1043"/>
    </row>
    <row r="5" spans="1:121" ht="27" customHeight="1" thickBot="1" x14ac:dyDescent="0.25">
      <c r="A5" s="41"/>
      <c r="B5" s="41"/>
      <c r="C5" s="41"/>
      <c r="D5" s="41"/>
      <c r="E5" s="41"/>
      <c r="F5" s="41"/>
      <c r="G5" s="41"/>
      <c r="H5" s="41"/>
      <c r="I5" s="772" t="s">
        <v>936</v>
      </c>
      <c r="J5" s="131" t="str">
        <f>'NMN Staffing'!G5</f>
        <v>xxxx</v>
      </c>
      <c r="K5" s="131" t="str">
        <f>'NMN Staffing'!I5</f>
        <v>xxxx</v>
      </c>
      <c r="L5" s="670" t="str">
        <f>'NMN Staffing'!K5</f>
        <v>xxxx</v>
      </c>
      <c r="M5" s="670" t="str">
        <f>'NMN Staffing'!M5</f>
        <v>xxxx</v>
      </c>
    </row>
    <row r="6" spans="1:121" s="23" customFormat="1" ht="25.5" customHeight="1" x14ac:dyDescent="0.2">
      <c r="A6" s="1015" t="s">
        <v>188</v>
      </c>
      <c r="B6" s="1015"/>
      <c r="C6" s="1015"/>
      <c r="D6" s="1015"/>
      <c r="E6" s="1015"/>
      <c r="F6" s="1015"/>
      <c r="G6" s="1015"/>
      <c r="H6" s="1015"/>
      <c r="I6" s="129">
        <f>'START HERE'!$C$2</f>
        <v>0</v>
      </c>
      <c r="J6" s="129">
        <f>'START HERE'!$C$2</f>
        <v>0</v>
      </c>
      <c r="K6" s="129">
        <f>'START HERE'!$C$2</f>
        <v>0</v>
      </c>
      <c r="L6" s="669">
        <f>'START HERE'!$C$2</f>
        <v>0</v>
      </c>
      <c r="M6" s="669">
        <f>'START HERE'!$C$2</f>
        <v>0</v>
      </c>
      <c r="N6" s="160"/>
      <c r="O6" s="160"/>
      <c r="P6" s="160"/>
      <c r="Q6" s="160"/>
      <c r="R6" s="160"/>
      <c r="S6" s="160"/>
      <c r="T6" s="160"/>
      <c r="U6" s="160"/>
      <c r="V6"/>
      <c r="W6"/>
      <c r="X6"/>
      <c r="Y6"/>
      <c r="Z6"/>
      <c r="AA6"/>
      <c r="AB6" s="198"/>
      <c r="AC6" s="198"/>
      <c r="AD6" s="198"/>
      <c r="AE6" s="198"/>
      <c r="AF6" s="198"/>
      <c r="AG6" s="198"/>
      <c r="AH6" s="198"/>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row>
    <row r="7" spans="1:121" ht="3.75" customHeight="1" x14ac:dyDescent="0.2">
      <c r="A7" s="1016"/>
      <c r="B7" s="1016"/>
      <c r="C7" s="1016"/>
      <c r="D7" s="1016"/>
      <c r="E7" s="1016"/>
      <c r="F7" s="1016"/>
      <c r="G7" s="1016"/>
      <c r="H7" s="1016"/>
      <c r="I7" s="24"/>
      <c r="J7" s="24"/>
      <c r="K7" s="24"/>
      <c r="L7" s="24"/>
      <c r="M7" s="24"/>
    </row>
    <row r="8" spans="1:121" ht="3.75" customHeight="1" x14ac:dyDescent="0.2">
      <c r="A8" s="1016"/>
      <c r="B8" s="1016"/>
      <c r="C8" s="1016"/>
      <c r="D8" s="1016"/>
      <c r="E8" s="1016"/>
      <c r="F8" s="1016"/>
      <c r="G8" s="1016"/>
      <c r="H8" s="1016"/>
      <c r="I8" s="24"/>
      <c r="J8" s="24"/>
      <c r="K8" s="24"/>
      <c r="L8" s="24"/>
      <c r="M8" s="24"/>
    </row>
    <row r="9" spans="1:121" ht="13.9" hidden="1" customHeight="1" outlineLevel="1" x14ac:dyDescent="0.2">
      <c r="A9" s="892" t="s">
        <v>177</v>
      </c>
      <c r="B9" s="893"/>
      <c r="C9" s="893"/>
      <c r="D9" s="893"/>
      <c r="E9" s="893"/>
      <c r="F9" s="893"/>
      <c r="G9" s="893"/>
      <c r="H9" s="893"/>
      <c r="I9" s="121">
        <f>(0.045/26)*18</f>
        <v>3.115384615384615E-2</v>
      </c>
      <c r="J9" s="26"/>
      <c r="K9" s="26"/>
      <c r="L9" s="26"/>
      <c r="M9" s="26"/>
    </row>
    <row r="10" spans="1:121" s="94" customFormat="1" ht="15" customHeight="1" collapsed="1" x14ac:dyDescent="0.2">
      <c r="A10" s="1017" t="s">
        <v>95</v>
      </c>
      <c r="B10" s="1017"/>
      <c r="C10" s="1017"/>
      <c r="D10" s="1017"/>
      <c r="E10" s="1017"/>
      <c r="F10" s="1017"/>
      <c r="G10" s="1017"/>
      <c r="H10" s="1017"/>
      <c r="I10" s="100"/>
      <c r="J10" s="90"/>
      <c r="K10" s="90"/>
      <c r="L10" s="90"/>
      <c r="M10" s="90"/>
      <c r="N10" s="160"/>
      <c r="O10" s="160"/>
      <c r="P10" s="160"/>
      <c r="Q10" s="160"/>
      <c r="R10" s="160"/>
      <c r="S10" s="160"/>
      <c r="T10" s="160"/>
      <c r="U10" s="160"/>
      <c r="V10"/>
      <c r="W10"/>
      <c r="X10"/>
      <c r="Y10"/>
      <c r="Z10"/>
      <c r="AA10"/>
      <c r="AB10" s="120"/>
      <c r="AC10" s="120"/>
      <c r="AD10" s="120"/>
      <c r="AE10" s="120"/>
      <c r="AF10" s="120"/>
      <c r="AG10" s="120"/>
      <c r="AH10" s="120"/>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row>
    <row r="11" spans="1:121" s="94" customFormat="1" ht="14.25" x14ac:dyDescent="0.2">
      <c r="A11" s="95"/>
      <c r="B11" s="887" t="s">
        <v>182</v>
      </c>
      <c r="C11" s="887"/>
      <c r="D11" s="887"/>
      <c r="E11" s="887"/>
      <c r="F11" s="887"/>
      <c r="G11" s="887"/>
      <c r="H11" s="887"/>
      <c r="I11" s="96"/>
      <c r="J11" s="96"/>
      <c r="K11" s="96"/>
      <c r="L11" s="96"/>
      <c r="M11" s="96"/>
      <c r="N11" s="160"/>
      <c r="O11" s="160"/>
      <c r="P11" s="160"/>
      <c r="Q11" s="160"/>
      <c r="R11" s="160"/>
      <c r="S11" s="160"/>
      <c r="T11" s="160"/>
      <c r="U11" s="160"/>
      <c r="V11"/>
      <c r="W11"/>
      <c r="X11"/>
      <c r="Y11"/>
      <c r="Z11"/>
      <c r="AA11"/>
      <c r="AB11" s="120"/>
      <c r="AC11" s="120"/>
      <c r="AD11" s="120"/>
      <c r="AE11" s="120"/>
      <c r="AF11" s="120"/>
      <c r="AG11" s="120"/>
      <c r="AH11" s="120"/>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row>
    <row r="12" spans="1:121" s="94" customFormat="1" ht="14.25" x14ac:dyDescent="0.2">
      <c r="A12" s="461"/>
      <c r="B12" s="887" t="s">
        <v>183</v>
      </c>
      <c r="C12" s="887"/>
      <c r="D12" s="887"/>
      <c r="E12" s="887"/>
      <c r="F12" s="887"/>
      <c r="G12" s="887"/>
      <c r="H12" s="887"/>
      <c r="I12" s="96"/>
      <c r="J12" s="96"/>
      <c r="K12" s="96"/>
      <c r="L12" s="96"/>
      <c r="M12" s="96"/>
      <c r="N12" s="160"/>
      <c r="O12" s="160"/>
      <c r="P12" s="160"/>
      <c r="Q12" s="160"/>
      <c r="R12" s="160"/>
      <c r="S12" s="160"/>
      <c r="T12" s="160"/>
      <c r="U12" s="160"/>
      <c r="V12"/>
      <c r="W12"/>
      <c r="X12"/>
      <c r="Y12"/>
      <c r="Z12"/>
      <c r="AA12"/>
      <c r="AB12" s="120"/>
      <c r="AC12" s="120"/>
      <c r="AD12" s="120"/>
      <c r="AE12" s="120"/>
      <c r="AF12" s="120"/>
      <c r="AG12" s="120"/>
      <c r="AH12" s="120"/>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row>
    <row r="13" spans="1:121" s="94" customFormat="1" ht="14.25" x14ac:dyDescent="0.2">
      <c r="A13" s="331"/>
      <c r="B13" s="888" t="s">
        <v>163</v>
      </c>
      <c r="C13" s="888"/>
      <c r="D13" s="888"/>
      <c r="E13" s="888"/>
      <c r="F13" s="888"/>
      <c r="G13" s="888"/>
      <c r="H13" s="888"/>
      <c r="I13" s="97">
        <f>SUM(J13:M13)</f>
        <v>0</v>
      </c>
      <c r="J13" s="98">
        <v>0</v>
      </c>
      <c r="K13" s="98">
        <v>0</v>
      </c>
      <c r="L13" s="98">
        <v>0</v>
      </c>
      <c r="M13" s="98">
        <v>0</v>
      </c>
      <c r="N13" s="160"/>
      <c r="O13" s="160"/>
      <c r="P13" s="160"/>
      <c r="Q13" s="160"/>
      <c r="R13" s="160"/>
      <c r="S13" s="160"/>
      <c r="T13" s="160"/>
      <c r="U13" s="160"/>
      <c r="V13"/>
      <c r="W13"/>
      <c r="X13"/>
      <c r="Y13"/>
      <c r="Z13"/>
      <c r="AA13"/>
      <c r="AB13" s="120"/>
      <c r="AC13" s="120"/>
      <c r="AD13" s="120"/>
      <c r="AE13" s="120"/>
      <c r="AF13" s="120"/>
      <c r="AG13" s="120"/>
      <c r="AH13" s="120"/>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row>
    <row r="14" spans="1:121" s="94" customFormat="1" ht="13.15" customHeight="1" x14ac:dyDescent="0.2">
      <c r="A14" s="331"/>
      <c r="B14" s="887" t="s">
        <v>164</v>
      </c>
      <c r="C14" s="887"/>
      <c r="D14" s="887"/>
      <c r="E14" s="887"/>
      <c r="F14" s="887"/>
      <c r="G14" s="887"/>
      <c r="H14" s="887"/>
      <c r="I14" s="97">
        <f>SUM(J14:M14)</f>
        <v>0</v>
      </c>
      <c r="J14" s="98">
        <v>0</v>
      </c>
      <c r="K14" s="98">
        <v>0</v>
      </c>
      <c r="L14" s="98">
        <v>0</v>
      </c>
      <c r="M14" s="98">
        <v>0</v>
      </c>
      <c r="N14" s="160"/>
      <c r="O14" s="160"/>
      <c r="P14" s="160"/>
      <c r="Q14" s="160"/>
      <c r="R14" s="160"/>
      <c r="S14" s="160"/>
      <c r="T14" s="160"/>
      <c r="U14" s="160"/>
      <c r="V14"/>
      <c r="W14"/>
      <c r="X14"/>
      <c r="Y14"/>
      <c r="Z14"/>
      <c r="AA14"/>
      <c r="AB14" s="120"/>
      <c r="AC14" s="120"/>
      <c r="AD14" s="120"/>
      <c r="AE14" s="120"/>
      <c r="AF14" s="120"/>
      <c r="AG14" s="120"/>
      <c r="AH14" s="120"/>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row>
    <row r="15" spans="1:121" s="94" customFormat="1" ht="14.25" x14ac:dyDescent="0.2">
      <c r="A15" s="99"/>
      <c r="B15" s="887" t="s">
        <v>94</v>
      </c>
      <c r="C15" s="887"/>
      <c r="D15" s="887"/>
      <c r="E15" s="887"/>
      <c r="F15" s="887"/>
      <c r="G15" s="887"/>
      <c r="H15" s="887"/>
      <c r="I15" s="97">
        <f t="shared" ref="I15:I21" si="0">SUM(J15:M15)</f>
        <v>0</v>
      </c>
      <c r="J15" s="96"/>
      <c r="K15" s="98">
        <v>0</v>
      </c>
      <c r="L15" s="98">
        <v>0</v>
      </c>
      <c r="M15" s="98">
        <v>0</v>
      </c>
      <c r="N15" s="160"/>
      <c r="O15" s="160"/>
      <c r="P15" s="160"/>
      <c r="Q15" s="160"/>
      <c r="R15" s="160"/>
      <c r="S15" s="160"/>
      <c r="T15" s="160"/>
      <c r="U15" s="160"/>
      <c r="V15"/>
      <c r="W15"/>
      <c r="X15"/>
      <c r="Y15"/>
      <c r="Z15"/>
      <c r="AA15"/>
      <c r="AB15" s="120"/>
      <c r="AC15" s="120"/>
      <c r="AD15" s="120"/>
      <c r="AE15" s="120"/>
      <c r="AF15" s="120"/>
      <c r="AG15" s="120"/>
      <c r="AH15" s="120"/>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row>
    <row r="16" spans="1:121" s="94" customFormat="1" ht="14.25" customHeight="1" x14ac:dyDescent="0.2">
      <c r="A16" s="99"/>
      <c r="B16" s="889" t="s">
        <v>165</v>
      </c>
      <c r="C16" s="889"/>
      <c r="D16" s="889"/>
      <c r="E16" s="889"/>
      <c r="F16" s="889"/>
      <c r="G16" s="889"/>
      <c r="H16" s="889"/>
      <c r="I16" s="97">
        <f t="shared" si="0"/>
        <v>0</v>
      </c>
      <c r="J16" s="98">
        <v>0</v>
      </c>
      <c r="K16" s="98">
        <v>0</v>
      </c>
      <c r="L16" s="98">
        <v>0</v>
      </c>
      <c r="M16" s="98">
        <v>0</v>
      </c>
      <c r="N16" s="160"/>
      <c r="O16" s="160"/>
      <c r="P16" s="160"/>
      <c r="Q16" s="160"/>
      <c r="R16" s="160"/>
      <c r="S16" s="160"/>
      <c r="T16" s="160"/>
      <c r="U16" s="160"/>
      <c r="V16"/>
      <c r="W16"/>
      <c r="X16"/>
      <c r="Y16"/>
      <c r="Z16"/>
      <c r="AA16"/>
      <c r="AB16" s="120"/>
      <c r="AC16" s="120"/>
      <c r="AD16" s="120"/>
      <c r="AE16" s="120"/>
      <c r="AF16" s="120"/>
      <c r="AG16" s="120"/>
      <c r="AH16" s="120"/>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row>
    <row r="17" spans="1:121" s="94" customFormat="1" ht="14.25" customHeight="1" x14ac:dyDescent="0.2">
      <c r="A17" s="99"/>
      <c r="B17" s="871" t="s">
        <v>615</v>
      </c>
      <c r="C17" s="872"/>
      <c r="D17" s="872"/>
      <c r="E17" s="872"/>
      <c r="F17" s="872"/>
      <c r="G17" s="872"/>
      <c r="H17" s="873"/>
      <c r="I17" s="97">
        <f t="shared" si="0"/>
        <v>0</v>
      </c>
      <c r="J17" s="98">
        <v>0</v>
      </c>
      <c r="K17" s="98">
        <v>0</v>
      </c>
      <c r="L17" s="98">
        <v>0</v>
      </c>
      <c r="M17" s="98">
        <v>0</v>
      </c>
      <c r="N17" s="160"/>
      <c r="O17" s="160"/>
      <c r="P17" s="160"/>
      <c r="Q17" s="160"/>
      <c r="R17" s="160"/>
      <c r="S17" s="160"/>
      <c r="T17" s="160"/>
      <c r="U17" s="160"/>
      <c r="V17"/>
      <c r="W17"/>
      <c r="X17"/>
      <c r="Y17"/>
      <c r="Z17"/>
      <c r="AA17"/>
      <c r="AB17" s="120"/>
      <c r="AC17" s="120"/>
      <c r="AD17" s="120"/>
      <c r="AE17" s="120"/>
      <c r="AF17" s="120"/>
      <c r="AG17" s="120"/>
      <c r="AH17" s="120"/>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row>
    <row r="18" spans="1:121" s="94" customFormat="1" ht="14.25" x14ac:dyDescent="0.2">
      <c r="A18" s="99"/>
      <c r="B18" s="871" t="s">
        <v>166</v>
      </c>
      <c r="C18" s="872"/>
      <c r="D18" s="872"/>
      <c r="E18" s="872"/>
      <c r="F18" s="872"/>
      <c r="G18" s="872"/>
      <c r="H18" s="873"/>
      <c r="I18" s="97">
        <f t="shared" si="0"/>
        <v>0</v>
      </c>
      <c r="J18" s="98">
        <v>0</v>
      </c>
      <c r="K18" s="98">
        <v>0</v>
      </c>
      <c r="L18" s="98">
        <v>0</v>
      </c>
      <c r="M18" s="98">
        <v>0</v>
      </c>
      <c r="N18" s="160"/>
      <c r="O18" s="160"/>
      <c r="P18" s="160"/>
      <c r="Q18" s="160"/>
      <c r="R18" s="160"/>
      <c r="S18" s="160"/>
      <c r="T18" s="160"/>
      <c r="U18" s="160"/>
      <c r="V18"/>
      <c r="W18"/>
      <c r="X18"/>
      <c r="Y18"/>
      <c r="Z18"/>
      <c r="AA18"/>
      <c r="AB18" s="120"/>
      <c r="AC18" s="120"/>
      <c r="AD18" s="120"/>
      <c r="AE18" s="120"/>
      <c r="AF18" s="120"/>
      <c r="AG18" s="120"/>
      <c r="AH18" s="120"/>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row>
    <row r="19" spans="1:121" s="94" customFormat="1" ht="14.25" x14ac:dyDescent="0.2">
      <c r="A19" s="99"/>
      <c r="B19" s="871" t="s">
        <v>166</v>
      </c>
      <c r="C19" s="872"/>
      <c r="D19" s="872"/>
      <c r="E19" s="872"/>
      <c r="F19" s="872"/>
      <c r="G19" s="872"/>
      <c r="H19" s="873"/>
      <c r="I19" s="97">
        <f t="shared" si="0"/>
        <v>0</v>
      </c>
      <c r="J19" s="98">
        <v>0</v>
      </c>
      <c r="K19" s="98">
        <v>0</v>
      </c>
      <c r="L19" s="98">
        <v>0</v>
      </c>
      <c r="M19" s="98">
        <v>0</v>
      </c>
      <c r="N19" s="160"/>
      <c r="O19" s="160"/>
      <c r="P19" s="160"/>
      <c r="Q19" s="160"/>
      <c r="R19" s="160"/>
      <c r="S19" s="160"/>
      <c r="T19" s="160"/>
      <c r="U19" s="160"/>
      <c r="V19"/>
      <c r="W19"/>
      <c r="X19"/>
      <c r="Y19"/>
      <c r="Z19"/>
      <c r="AA19"/>
      <c r="AB19" s="120"/>
      <c r="AC19" s="120"/>
      <c r="AD19" s="120"/>
      <c r="AE19" s="120"/>
      <c r="AF19" s="120"/>
      <c r="AG19" s="120"/>
      <c r="AH19" s="120"/>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row>
    <row r="20" spans="1:121" s="94" customFormat="1" ht="14.25" x14ac:dyDescent="0.2">
      <c r="A20" s="99"/>
      <c r="B20" s="871" t="s">
        <v>166</v>
      </c>
      <c r="C20" s="872"/>
      <c r="D20" s="872"/>
      <c r="E20" s="872"/>
      <c r="F20" s="872"/>
      <c r="G20" s="872"/>
      <c r="H20" s="873"/>
      <c r="I20" s="97">
        <f t="shared" si="0"/>
        <v>0</v>
      </c>
      <c r="J20" s="98">
        <v>0</v>
      </c>
      <c r="K20" s="98">
        <v>0</v>
      </c>
      <c r="L20" s="98">
        <v>0</v>
      </c>
      <c r="M20" s="98">
        <v>0</v>
      </c>
      <c r="N20" s="160"/>
      <c r="O20" s="160"/>
      <c r="P20" s="160"/>
      <c r="Q20" s="160"/>
      <c r="R20" s="160"/>
      <c r="S20" s="160"/>
      <c r="T20" s="160"/>
      <c r="U20" s="160"/>
      <c r="V20"/>
      <c r="W20"/>
      <c r="X20"/>
      <c r="Y20"/>
      <c r="Z20"/>
      <c r="AA20"/>
      <c r="AB20" s="120"/>
      <c r="AC20" s="120"/>
      <c r="AD20" s="120"/>
      <c r="AE20" s="120"/>
      <c r="AF20" s="120"/>
      <c r="AG20" s="120"/>
      <c r="AH20" s="120"/>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row>
    <row r="21" spans="1:121" s="94" customFormat="1" ht="13.15" customHeight="1" x14ac:dyDescent="0.2">
      <c r="A21" s="99"/>
      <c r="B21" s="871" t="s">
        <v>166</v>
      </c>
      <c r="C21" s="872"/>
      <c r="D21" s="872"/>
      <c r="E21" s="872"/>
      <c r="F21" s="872"/>
      <c r="G21" s="872"/>
      <c r="H21" s="873"/>
      <c r="I21" s="97">
        <f t="shared" si="0"/>
        <v>0</v>
      </c>
      <c r="J21" s="98">
        <v>0</v>
      </c>
      <c r="K21" s="98">
        <v>0</v>
      </c>
      <c r="L21" s="98">
        <v>0</v>
      </c>
      <c r="M21" s="98">
        <v>0</v>
      </c>
      <c r="N21" s="160"/>
      <c r="O21" s="160"/>
      <c r="P21" s="160"/>
      <c r="Q21" s="160"/>
      <c r="R21" s="160"/>
      <c r="S21" s="160"/>
      <c r="T21" s="160"/>
      <c r="U21" s="160"/>
      <c r="V21"/>
      <c r="W21"/>
      <c r="X21"/>
      <c r="Y21"/>
      <c r="Z21"/>
      <c r="AA21"/>
      <c r="AB21" s="120"/>
      <c r="AC21" s="120"/>
      <c r="AD21" s="120"/>
      <c r="AE21" s="120"/>
      <c r="AF21" s="120"/>
      <c r="AG21" s="120"/>
      <c r="AH21" s="120"/>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row>
    <row r="22" spans="1:121" s="94" customFormat="1" ht="15" x14ac:dyDescent="0.2">
      <c r="A22" s="1018" t="s">
        <v>96</v>
      </c>
      <c r="B22" s="1018"/>
      <c r="C22" s="1018"/>
      <c r="D22" s="1018"/>
      <c r="E22" s="1018"/>
      <c r="F22" s="1018"/>
      <c r="G22" s="1018"/>
      <c r="H22" s="1018"/>
      <c r="I22" s="100"/>
      <c r="J22" s="90"/>
      <c r="K22" s="90"/>
      <c r="L22" s="90"/>
      <c r="M22" s="90"/>
      <c r="N22" s="160"/>
      <c r="O22" s="160"/>
      <c r="P22" s="160"/>
      <c r="Q22" s="160"/>
      <c r="R22" s="160"/>
      <c r="S22" s="160"/>
      <c r="T22" s="160"/>
      <c r="U22" s="160"/>
      <c r="V22"/>
      <c r="W22"/>
      <c r="X22"/>
      <c r="Y22"/>
      <c r="Z22"/>
      <c r="AA22"/>
      <c r="AB22" s="120"/>
      <c r="AC22" s="120"/>
      <c r="AD22" s="120"/>
      <c r="AE22" s="120"/>
      <c r="AF22" s="120"/>
      <c r="AG22" s="120"/>
      <c r="AH22" s="120"/>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row>
    <row r="23" spans="1:121" s="94" customFormat="1" ht="13.15" customHeight="1" x14ac:dyDescent="0.2">
      <c r="A23" s="95"/>
      <c r="B23" s="887" t="s">
        <v>167</v>
      </c>
      <c r="C23" s="887"/>
      <c r="D23" s="887"/>
      <c r="E23" s="887"/>
      <c r="F23" s="887"/>
      <c r="G23" s="887"/>
      <c r="H23" s="887"/>
      <c r="I23" s="97">
        <f>SUM(J23:M23)</f>
        <v>0</v>
      </c>
      <c r="J23" s="98">
        <v>0</v>
      </c>
      <c r="K23" s="98">
        <v>0</v>
      </c>
      <c r="L23" s="98">
        <v>0</v>
      </c>
      <c r="M23" s="98">
        <v>0</v>
      </c>
      <c r="N23" s="160"/>
      <c r="O23" s="160"/>
      <c r="P23" s="160"/>
      <c r="Q23" s="160"/>
      <c r="R23" s="160"/>
      <c r="S23" s="160"/>
      <c r="T23" s="160"/>
      <c r="U23" s="160"/>
      <c r="V23"/>
      <c r="W23"/>
      <c r="X23"/>
      <c r="Y23"/>
      <c r="Z23"/>
      <c r="AA23"/>
      <c r="AB23" s="120"/>
      <c r="AC23" s="120"/>
      <c r="AD23" s="120"/>
      <c r="AE23" s="120"/>
      <c r="AF23" s="120"/>
      <c r="AG23" s="120"/>
      <c r="AH23" s="120"/>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row>
    <row r="24" spans="1:121" s="94" customFormat="1" ht="13.15" customHeight="1" x14ac:dyDescent="0.2">
      <c r="A24" s="461"/>
      <c r="B24" s="887" t="s">
        <v>839</v>
      </c>
      <c r="C24" s="887"/>
      <c r="D24" s="887"/>
      <c r="E24" s="887"/>
      <c r="F24" s="887"/>
      <c r="G24" s="887"/>
      <c r="H24" s="887"/>
      <c r="I24" s="97">
        <f>SUM(J24:M24)</f>
        <v>0</v>
      </c>
      <c r="J24" s="125">
        <f>'NMN Staffing'!G7</f>
        <v>0</v>
      </c>
      <c r="K24" s="125">
        <f>'NMN Staffing'!I7</f>
        <v>0</v>
      </c>
      <c r="L24" s="125">
        <f>'NMN Staffing'!K7</f>
        <v>0</v>
      </c>
      <c r="M24" s="125">
        <f>'NMN Staffing'!M7</f>
        <v>0</v>
      </c>
      <c r="N24" s="160"/>
      <c r="O24" s="160"/>
      <c r="P24" s="160"/>
      <c r="Q24" s="160"/>
      <c r="R24" s="160"/>
      <c r="S24" s="160"/>
      <c r="T24" s="160"/>
      <c r="U24" s="160"/>
      <c r="V24"/>
      <c r="W24"/>
      <c r="X24"/>
      <c r="Y24"/>
      <c r="Z24"/>
      <c r="AA24"/>
      <c r="AB24" s="120"/>
      <c r="AC24" s="120"/>
      <c r="AD24" s="120"/>
      <c r="AE24" s="120"/>
      <c r="AF24" s="120"/>
      <c r="AG24" s="120"/>
      <c r="AH24" s="120"/>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row>
    <row r="25" spans="1:121" s="94" customFormat="1" ht="14.25" x14ac:dyDescent="0.2">
      <c r="A25" s="461"/>
      <c r="B25" s="887" t="s">
        <v>81</v>
      </c>
      <c r="C25" s="887"/>
      <c r="D25" s="887"/>
      <c r="E25" s="887"/>
      <c r="F25" s="887"/>
      <c r="G25" s="887"/>
      <c r="H25" s="887"/>
      <c r="I25" s="101"/>
      <c r="J25" s="100"/>
      <c r="K25" s="100"/>
      <c r="L25" s="100"/>
      <c r="M25" s="100"/>
      <c r="N25" s="160"/>
      <c r="O25" s="160"/>
      <c r="P25" s="160"/>
      <c r="Q25" s="160"/>
      <c r="R25" s="160"/>
      <c r="S25" s="160"/>
      <c r="T25" s="160"/>
      <c r="U25" s="160"/>
      <c r="V25"/>
      <c r="W25"/>
      <c r="X25"/>
      <c r="Y25"/>
      <c r="Z25"/>
      <c r="AA25"/>
      <c r="AB25" s="120"/>
      <c r="AC25" s="120"/>
      <c r="AD25" s="120"/>
      <c r="AE25" s="120"/>
      <c r="AF25" s="120"/>
      <c r="AG25" s="120"/>
      <c r="AH25" s="120"/>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row>
    <row r="26" spans="1:121" s="94" customFormat="1" ht="14.25" x14ac:dyDescent="0.2">
      <c r="A26" s="461"/>
      <c r="B26" s="887" t="s">
        <v>168</v>
      </c>
      <c r="C26" s="887"/>
      <c r="D26" s="887"/>
      <c r="E26" s="887"/>
      <c r="F26" s="887"/>
      <c r="G26" s="887"/>
      <c r="H26" s="887"/>
      <c r="I26" s="97">
        <f t="shared" ref="I26:I40" si="1">SUM(J26:M26)</f>
        <v>0</v>
      </c>
      <c r="J26" s="98">
        <v>0</v>
      </c>
      <c r="K26" s="98">
        <v>0</v>
      </c>
      <c r="L26" s="98">
        <v>0</v>
      </c>
      <c r="M26" s="98">
        <v>0</v>
      </c>
      <c r="N26" s="160"/>
      <c r="O26" s="160"/>
      <c r="P26" s="160"/>
      <c r="Q26" s="160"/>
      <c r="R26" s="160"/>
      <c r="S26" s="160"/>
      <c r="T26" s="160"/>
      <c r="U26" s="160"/>
      <c r="V26"/>
      <c r="W26"/>
      <c r="X26"/>
      <c r="Y26"/>
      <c r="Z26"/>
      <c r="AA26"/>
      <c r="AB26" s="120"/>
      <c r="AC26" s="120"/>
      <c r="AD26" s="120"/>
      <c r="AE26" s="120"/>
      <c r="AF26" s="120"/>
      <c r="AG26" s="120"/>
      <c r="AH26" s="120"/>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row>
    <row r="27" spans="1:121" s="94" customFormat="1" ht="13.15" customHeight="1" x14ac:dyDescent="0.2">
      <c r="A27" s="461"/>
      <c r="B27" s="887" t="s">
        <v>169</v>
      </c>
      <c r="C27" s="887"/>
      <c r="D27" s="887"/>
      <c r="E27" s="887"/>
      <c r="F27" s="887"/>
      <c r="G27" s="887"/>
      <c r="H27" s="887"/>
      <c r="I27" s="97">
        <f t="shared" si="1"/>
        <v>0</v>
      </c>
      <c r="J27" s="98">
        <v>0</v>
      </c>
      <c r="K27" s="98">
        <v>0</v>
      </c>
      <c r="L27" s="98">
        <v>0</v>
      </c>
      <c r="M27" s="98">
        <v>0</v>
      </c>
      <c r="N27" s="160"/>
      <c r="O27" s="160"/>
      <c r="P27" s="160"/>
      <c r="Q27" s="160"/>
      <c r="R27" s="160"/>
      <c r="S27" s="160"/>
      <c r="T27" s="160"/>
      <c r="U27" s="160"/>
      <c r="V27"/>
      <c r="W27"/>
      <c r="X27"/>
      <c r="Y27"/>
      <c r="Z27"/>
      <c r="AA27"/>
      <c r="AB27" s="120"/>
      <c r="AC27" s="120"/>
      <c r="AD27" s="120"/>
      <c r="AE27" s="120"/>
      <c r="AF27" s="120"/>
      <c r="AG27" s="120"/>
      <c r="AH27" s="120"/>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row>
    <row r="28" spans="1:121" s="94" customFormat="1" ht="14.25" x14ac:dyDescent="0.2">
      <c r="A28" s="461"/>
      <c r="B28" s="887" t="s">
        <v>170</v>
      </c>
      <c r="C28" s="887"/>
      <c r="D28" s="887"/>
      <c r="E28" s="887"/>
      <c r="F28" s="887"/>
      <c r="G28" s="887"/>
      <c r="H28" s="887"/>
      <c r="I28" s="97">
        <f t="shared" si="1"/>
        <v>0</v>
      </c>
      <c r="J28" s="98">
        <v>0</v>
      </c>
      <c r="K28" s="98">
        <v>0</v>
      </c>
      <c r="L28" s="98">
        <v>0</v>
      </c>
      <c r="M28" s="98">
        <v>0</v>
      </c>
      <c r="N28" s="160"/>
      <c r="O28" s="160"/>
      <c r="P28" s="160"/>
      <c r="Q28" s="160"/>
      <c r="R28" s="160"/>
      <c r="S28" s="160"/>
      <c r="T28" s="160"/>
      <c r="U28" s="160"/>
      <c r="V28"/>
      <c r="W28"/>
      <c r="X28"/>
      <c r="Y28"/>
      <c r="Z28"/>
      <c r="AA28"/>
      <c r="AB28" s="120"/>
      <c r="AC28" s="120"/>
      <c r="AD28" s="120"/>
      <c r="AE28" s="120"/>
      <c r="AF28" s="120"/>
      <c r="AG28" s="120"/>
      <c r="AH28" s="120"/>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row>
    <row r="29" spans="1:121" s="94" customFormat="1" ht="14.25" x14ac:dyDescent="0.2">
      <c r="A29" s="461"/>
      <c r="B29" s="887" t="s">
        <v>171</v>
      </c>
      <c r="C29" s="887"/>
      <c r="D29" s="887"/>
      <c r="E29" s="887"/>
      <c r="F29" s="887"/>
      <c r="G29" s="887"/>
      <c r="H29" s="887"/>
      <c r="I29" s="97">
        <f t="shared" si="1"/>
        <v>0</v>
      </c>
      <c r="J29" s="98">
        <v>0</v>
      </c>
      <c r="K29" s="98">
        <v>0</v>
      </c>
      <c r="L29" s="98">
        <v>0</v>
      </c>
      <c r="M29" s="98">
        <v>0</v>
      </c>
      <c r="N29" s="160"/>
      <c r="O29" s="160"/>
      <c r="P29" s="160"/>
      <c r="Q29" s="160"/>
      <c r="R29" s="160"/>
      <c r="S29" s="160"/>
      <c r="T29" s="160"/>
      <c r="U29" s="160"/>
      <c r="V29"/>
      <c r="W29"/>
      <c r="X29"/>
      <c r="Y29"/>
      <c r="Z29"/>
      <c r="AA29"/>
      <c r="AB29" s="120"/>
      <c r="AC29" s="120"/>
      <c r="AD29" s="120"/>
      <c r="AE29" s="120"/>
      <c r="AF29" s="120"/>
      <c r="AG29" s="120"/>
      <c r="AH29" s="120"/>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row>
    <row r="30" spans="1:121" s="94" customFormat="1" ht="14.25" x14ac:dyDescent="0.2">
      <c r="A30" s="461"/>
      <c r="B30" s="887" t="s">
        <v>172</v>
      </c>
      <c r="C30" s="887"/>
      <c r="D30" s="887"/>
      <c r="E30" s="887"/>
      <c r="F30" s="887"/>
      <c r="G30" s="887"/>
      <c r="H30" s="887"/>
      <c r="I30" s="97">
        <f t="shared" si="1"/>
        <v>0</v>
      </c>
      <c r="J30" s="98">
        <v>0</v>
      </c>
      <c r="K30" s="98">
        <v>0</v>
      </c>
      <c r="L30" s="98">
        <v>0</v>
      </c>
      <c r="M30" s="98">
        <v>0</v>
      </c>
      <c r="N30" s="160"/>
      <c r="O30" s="160"/>
      <c r="P30" s="160"/>
      <c r="Q30" s="160"/>
      <c r="R30" s="160"/>
      <c r="S30" s="160"/>
      <c r="T30" s="160"/>
      <c r="U30" s="160"/>
      <c r="V30"/>
      <c r="W30"/>
      <c r="X30"/>
      <c r="Y30"/>
      <c r="Z30"/>
      <c r="AA30"/>
      <c r="AB30" s="120"/>
      <c r="AC30" s="120"/>
      <c r="AD30" s="120"/>
      <c r="AE30" s="120"/>
      <c r="AF30" s="120"/>
      <c r="AG30" s="120"/>
      <c r="AH30" s="120"/>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row>
    <row r="31" spans="1:121" s="94" customFormat="1" ht="13.15" customHeight="1" x14ac:dyDescent="0.2">
      <c r="A31" s="461"/>
      <c r="B31" s="887" t="s">
        <v>173</v>
      </c>
      <c r="C31" s="887"/>
      <c r="D31" s="887"/>
      <c r="E31" s="887"/>
      <c r="F31" s="887"/>
      <c r="G31" s="887"/>
      <c r="H31" s="887"/>
      <c r="I31" s="97">
        <f t="shared" si="1"/>
        <v>0</v>
      </c>
      <c r="J31" s="98">
        <v>0</v>
      </c>
      <c r="K31" s="98">
        <v>0</v>
      </c>
      <c r="L31" s="98">
        <v>0</v>
      </c>
      <c r="M31" s="98">
        <v>0</v>
      </c>
      <c r="N31" s="160"/>
      <c r="O31" s="160"/>
      <c r="P31" s="160"/>
      <c r="Q31" s="160"/>
      <c r="R31" s="160"/>
      <c r="S31" s="160"/>
      <c r="T31" s="160"/>
      <c r="U31" s="160"/>
      <c r="V31"/>
      <c r="W31"/>
      <c r="X31"/>
      <c r="Y31"/>
      <c r="Z31"/>
      <c r="AA31"/>
      <c r="AB31" s="120"/>
      <c r="AC31" s="120"/>
      <c r="AD31" s="120"/>
      <c r="AE31" s="120"/>
      <c r="AF31" s="120"/>
      <c r="AG31" s="120"/>
      <c r="AH31" s="120"/>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row>
    <row r="32" spans="1:121" s="94" customFormat="1" ht="14.25" customHeight="1" x14ac:dyDescent="0.2">
      <c r="A32" s="461"/>
      <c r="B32" s="887" t="s">
        <v>617</v>
      </c>
      <c r="C32" s="887"/>
      <c r="D32" s="887"/>
      <c r="E32" s="887"/>
      <c r="F32" s="887"/>
      <c r="G32" s="887"/>
      <c r="H32" s="887"/>
      <c r="I32" s="97">
        <f t="shared" si="1"/>
        <v>0</v>
      </c>
      <c r="J32" s="98">
        <v>0</v>
      </c>
      <c r="K32" s="98">
        <v>0</v>
      </c>
      <c r="L32" s="98">
        <v>0</v>
      </c>
      <c r="M32" s="98">
        <v>0</v>
      </c>
      <c r="N32" s="160"/>
      <c r="O32" s="160"/>
      <c r="P32" s="160"/>
      <c r="Q32" s="160"/>
      <c r="R32" s="160"/>
      <c r="S32" s="160"/>
      <c r="T32" s="160"/>
      <c r="U32" s="160"/>
      <c r="V32"/>
      <c r="W32"/>
      <c r="X32"/>
      <c r="Y32"/>
      <c r="Z32"/>
      <c r="AA32"/>
      <c r="AB32" s="120"/>
      <c r="AC32" s="120"/>
      <c r="AD32" s="120"/>
      <c r="AE32" s="120"/>
      <c r="AF32" s="120"/>
      <c r="AG32" s="120"/>
      <c r="AH32" s="120"/>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row>
    <row r="33" spans="1:121" s="94" customFormat="1" ht="14.25" x14ac:dyDescent="0.2">
      <c r="A33" s="99"/>
      <c r="B33" s="889" t="s">
        <v>165</v>
      </c>
      <c r="C33" s="889"/>
      <c r="D33" s="889"/>
      <c r="E33" s="889"/>
      <c r="F33" s="889"/>
      <c r="G33" s="889"/>
      <c r="H33" s="889"/>
      <c r="I33" s="97">
        <f t="shared" si="1"/>
        <v>0</v>
      </c>
      <c r="J33" s="98">
        <v>0</v>
      </c>
      <c r="K33" s="98">
        <v>0</v>
      </c>
      <c r="L33" s="98">
        <v>0</v>
      </c>
      <c r="M33" s="98">
        <v>0</v>
      </c>
      <c r="N33" s="160"/>
      <c r="O33" s="160"/>
      <c r="P33" s="160"/>
      <c r="Q33" s="160"/>
      <c r="R33" s="160"/>
      <c r="S33" s="160"/>
      <c r="T33" s="160"/>
      <c r="U33" s="160"/>
      <c r="V33"/>
      <c r="W33"/>
      <c r="X33"/>
      <c r="Y33"/>
      <c r="Z33"/>
      <c r="AA33"/>
      <c r="AB33" s="120"/>
      <c r="AC33" s="120"/>
      <c r="AD33" s="120"/>
      <c r="AE33" s="120"/>
      <c r="AF33" s="120"/>
      <c r="AG33" s="120"/>
      <c r="AH33" s="120"/>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row>
    <row r="34" spans="1:121" s="94" customFormat="1" ht="14.25" x14ac:dyDescent="0.2">
      <c r="A34" s="99"/>
      <c r="B34" s="889" t="s">
        <v>165</v>
      </c>
      <c r="C34" s="889"/>
      <c r="D34" s="889"/>
      <c r="E34" s="889"/>
      <c r="F34" s="889"/>
      <c r="G34" s="889"/>
      <c r="H34" s="889"/>
      <c r="I34" s="97">
        <f t="shared" si="1"/>
        <v>0</v>
      </c>
      <c r="J34" s="98">
        <v>0</v>
      </c>
      <c r="K34" s="98">
        <v>0</v>
      </c>
      <c r="L34" s="98">
        <v>0</v>
      </c>
      <c r="M34" s="98">
        <v>0</v>
      </c>
      <c r="N34" s="160"/>
      <c r="O34" s="160"/>
      <c r="P34" s="160"/>
      <c r="Q34" s="160"/>
      <c r="R34" s="160"/>
      <c r="S34" s="160"/>
      <c r="T34" s="160"/>
      <c r="U34" s="160"/>
      <c r="V34"/>
      <c r="W34"/>
      <c r="X34"/>
      <c r="Y34"/>
      <c r="Z34"/>
      <c r="AA34"/>
      <c r="AB34" s="120"/>
      <c r="AC34" s="120"/>
      <c r="AD34" s="120"/>
      <c r="AE34" s="120"/>
      <c r="AF34" s="120"/>
      <c r="AG34" s="120"/>
      <c r="AH34" s="120"/>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row>
    <row r="35" spans="1:121" s="94" customFormat="1" ht="14.25" x14ac:dyDescent="0.2">
      <c r="A35" s="99"/>
      <c r="B35" s="889" t="s">
        <v>165</v>
      </c>
      <c r="C35" s="889"/>
      <c r="D35" s="889"/>
      <c r="E35" s="889"/>
      <c r="F35" s="889"/>
      <c r="G35" s="889"/>
      <c r="H35" s="889"/>
      <c r="I35" s="97">
        <f t="shared" si="1"/>
        <v>0</v>
      </c>
      <c r="J35" s="98">
        <v>0</v>
      </c>
      <c r="K35" s="98">
        <v>0</v>
      </c>
      <c r="L35" s="98">
        <v>0</v>
      </c>
      <c r="M35" s="98">
        <v>0</v>
      </c>
      <c r="N35" s="160"/>
      <c r="O35" s="160"/>
      <c r="P35" s="160"/>
      <c r="Q35" s="160"/>
      <c r="R35" s="160"/>
      <c r="S35" s="160"/>
      <c r="T35" s="160"/>
      <c r="U35" s="160"/>
      <c r="V35"/>
      <c r="W35"/>
      <c r="X35"/>
      <c r="Y35"/>
      <c r="Z35"/>
      <c r="AA35"/>
      <c r="AB35" s="120"/>
      <c r="AC35" s="120"/>
      <c r="AD35" s="120"/>
      <c r="AE35" s="120"/>
      <c r="AF35" s="120"/>
      <c r="AG35" s="120"/>
      <c r="AH35" s="120"/>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row>
    <row r="36" spans="1:121" s="94" customFormat="1" ht="14.25" x14ac:dyDescent="0.2">
      <c r="A36" s="99"/>
      <c r="B36" s="887" t="s">
        <v>129</v>
      </c>
      <c r="C36" s="887"/>
      <c r="D36" s="887"/>
      <c r="E36" s="887"/>
      <c r="F36" s="887"/>
      <c r="G36" s="887"/>
      <c r="H36" s="887"/>
      <c r="I36" s="97">
        <f t="shared" si="1"/>
        <v>0</v>
      </c>
      <c r="J36" s="98">
        <v>0</v>
      </c>
      <c r="K36" s="98">
        <v>0</v>
      </c>
      <c r="L36" s="98">
        <v>0</v>
      </c>
      <c r="M36" s="98">
        <v>0</v>
      </c>
      <c r="N36" s="160"/>
      <c r="O36" s="160"/>
      <c r="P36" s="160"/>
      <c r="Q36" s="160"/>
      <c r="R36" s="160"/>
      <c r="S36" s="160"/>
      <c r="T36" s="160"/>
      <c r="U36" s="160"/>
      <c r="V36"/>
      <c r="W36"/>
      <c r="X36"/>
      <c r="Y36"/>
      <c r="Z36"/>
      <c r="AA36"/>
      <c r="AB36" s="120"/>
      <c r="AC36" s="120"/>
      <c r="AD36" s="120"/>
      <c r="AE36" s="120"/>
      <c r="AF36" s="120"/>
      <c r="AG36" s="120"/>
      <c r="AH36" s="120"/>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row>
    <row r="37" spans="1:121" s="94" customFormat="1" ht="13.15" customHeight="1" x14ac:dyDescent="0.2">
      <c r="A37" s="99"/>
      <c r="B37" s="887" t="s">
        <v>174</v>
      </c>
      <c r="C37" s="887"/>
      <c r="D37" s="887"/>
      <c r="E37" s="887"/>
      <c r="F37" s="887"/>
      <c r="G37" s="887"/>
      <c r="H37" s="887"/>
      <c r="I37" s="97">
        <f t="shared" si="1"/>
        <v>0</v>
      </c>
      <c r="J37" s="98">
        <v>0</v>
      </c>
      <c r="K37" s="98">
        <v>0</v>
      </c>
      <c r="L37" s="98">
        <v>0</v>
      </c>
      <c r="M37" s="98">
        <v>0</v>
      </c>
      <c r="N37" s="160"/>
      <c r="O37" s="160"/>
      <c r="P37" s="160"/>
      <c r="Q37" s="160"/>
      <c r="R37" s="160"/>
      <c r="S37" s="160"/>
      <c r="T37" s="160"/>
      <c r="U37" s="160"/>
      <c r="V37"/>
      <c r="W37"/>
      <c r="X37"/>
      <c r="Y37"/>
      <c r="Z37"/>
      <c r="AA37"/>
      <c r="AB37" s="120"/>
      <c r="AC37" s="120"/>
      <c r="AD37" s="120"/>
      <c r="AE37" s="120"/>
      <c r="AF37" s="120"/>
      <c r="AG37" s="120"/>
      <c r="AH37" s="120"/>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row>
    <row r="38" spans="1:121" s="94" customFormat="1" ht="14.25" x14ac:dyDescent="0.2">
      <c r="A38" s="99"/>
      <c r="B38" s="887" t="s">
        <v>130</v>
      </c>
      <c r="C38" s="887"/>
      <c r="D38" s="887"/>
      <c r="E38" s="887"/>
      <c r="F38" s="887"/>
      <c r="G38" s="887"/>
      <c r="H38" s="887"/>
      <c r="I38" s="97">
        <f t="shared" si="1"/>
        <v>0</v>
      </c>
      <c r="J38" s="98">
        <v>0</v>
      </c>
      <c r="K38" s="98">
        <v>0</v>
      </c>
      <c r="L38" s="98">
        <v>0</v>
      </c>
      <c r="M38" s="98">
        <v>0</v>
      </c>
      <c r="N38" s="160"/>
      <c r="O38" s="160"/>
      <c r="P38" s="160"/>
      <c r="Q38" s="160"/>
      <c r="R38" s="160"/>
      <c r="S38" s="160"/>
      <c r="T38" s="160"/>
      <c r="U38" s="160"/>
      <c r="V38"/>
      <c r="W38"/>
      <c r="X38"/>
      <c r="Y38"/>
      <c r="Z38"/>
      <c r="AA38"/>
      <c r="AB38" s="120"/>
      <c r="AC38" s="120"/>
      <c r="AD38" s="120"/>
      <c r="AE38" s="120"/>
      <c r="AF38" s="120"/>
      <c r="AG38" s="120"/>
      <c r="AH38" s="120"/>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row>
    <row r="39" spans="1:121" s="94" customFormat="1" ht="14.25" x14ac:dyDescent="0.2">
      <c r="A39" s="99"/>
      <c r="B39" s="887" t="s">
        <v>121</v>
      </c>
      <c r="C39" s="887"/>
      <c r="D39" s="887"/>
      <c r="E39" s="887"/>
      <c r="F39" s="887"/>
      <c r="G39" s="887"/>
      <c r="H39" s="887"/>
      <c r="I39" s="97">
        <f t="shared" si="1"/>
        <v>0</v>
      </c>
      <c r="J39" s="98">
        <v>0</v>
      </c>
      <c r="K39" s="98">
        <v>0</v>
      </c>
      <c r="L39" s="98">
        <v>0</v>
      </c>
      <c r="M39" s="98">
        <v>0</v>
      </c>
      <c r="N39" s="160"/>
      <c r="O39" s="160"/>
      <c r="P39" s="160"/>
      <c r="Q39" s="160"/>
      <c r="R39" s="160"/>
      <c r="S39" s="160"/>
      <c r="T39" s="160"/>
      <c r="U39" s="160"/>
      <c r="V39"/>
      <c r="W39"/>
      <c r="X39"/>
      <c r="Y39"/>
      <c r="Z39"/>
      <c r="AA39"/>
      <c r="AB39" s="120"/>
      <c r="AC39" s="120"/>
      <c r="AD39" s="120"/>
      <c r="AE39" s="120"/>
      <c r="AF39" s="120"/>
      <c r="AG39" s="120"/>
      <c r="AH39" s="120"/>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row>
    <row r="40" spans="1:121" s="94" customFormat="1" ht="14.25" x14ac:dyDescent="0.2">
      <c r="A40" s="99"/>
      <c r="B40" s="887" t="s">
        <v>178</v>
      </c>
      <c r="C40" s="887"/>
      <c r="D40" s="887"/>
      <c r="E40" s="887"/>
      <c r="F40" s="887"/>
      <c r="G40" s="887"/>
      <c r="H40" s="887"/>
      <c r="I40" s="97">
        <f t="shared" si="1"/>
        <v>0</v>
      </c>
      <c r="J40" s="98">
        <v>0</v>
      </c>
      <c r="K40" s="98">
        <v>0</v>
      </c>
      <c r="L40" s="98">
        <v>0</v>
      </c>
      <c r="M40" s="98">
        <v>0</v>
      </c>
      <c r="N40" s="160"/>
      <c r="O40" s="160"/>
      <c r="P40" s="160"/>
      <c r="Q40" s="160"/>
      <c r="R40" s="160"/>
      <c r="S40" s="160"/>
      <c r="T40" s="160"/>
      <c r="U40" s="160"/>
      <c r="V40"/>
      <c r="W40"/>
      <c r="X40"/>
      <c r="Y40"/>
      <c r="Z40"/>
      <c r="AA40"/>
      <c r="AB40" s="120"/>
      <c r="AC40" s="120"/>
      <c r="AD40" s="120"/>
      <c r="AE40" s="120"/>
      <c r="AF40" s="120"/>
      <c r="AG40" s="120"/>
      <c r="AH40" s="120"/>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row>
    <row r="41" spans="1:121" s="94" customFormat="1" ht="13.15" customHeight="1" x14ac:dyDescent="0.2">
      <c r="A41" s="99"/>
      <c r="B41" s="887" t="s">
        <v>80</v>
      </c>
      <c r="C41" s="887"/>
      <c r="D41" s="887"/>
      <c r="E41" s="887"/>
      <c r="F41" s="887"/>
      <c r="G41" s="887"/>
      <c r="H41" s="887"/>
      <c r="I41" s="101"/>
      <c r="J41" s="101"/>
      <c r="K41" s="101"/>
      <c r="L41" s="101"/>
      <c r="M41" s="101"/>
      <c r="N41" s="160"/>
      <c r="O41" s="160"/>
      <c r="P41" s="160"/>
      <c r="Q41" s="160"/>
      <c r="R41" s="160"/>
      <c r="S41" s="160"/>
      <c r="T41" s="160"/>
      <c r="U41" s="160"/>
      <c r="V41"/>
      <c r="W41"/>
      <c r="X41"/>
      <c r="Y41"/>
      <c r="Z41"/>
      <c r="AA41"/>
      <c r="AB41" s="120"/>
      <c r="AC41" s="120"/>
      <c r="AD41" s="120"/>
      <c r="AE41" s="120"/>
      <c r="AF41" s="120"/>
      <c r="AG41" s="120"/>
      <c r="AH41" s="120"/>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row>
    <row r="42" spans="1:121" s="94" customFormat="1" ht="13.15" customHeight="1" x14ac:dyDescent="0.2">
      <c r="A42" s="99"/>
      <c r="B42" s="887" t="s">
        <v>162</v>
      </c>
      <c r="C42" s="887"/>
      <c r="D42" s="887"/>
      <c r="E42" s="887"/>
      <c r="F42" s="887"/>
      <c r="G42" s="887"/>
      <c r="H42" s="887"/>
      <c r="I42" s="101"/>
      <c r="J42" s="101"/>
      <c r="K42" s="101"/>
      <c r="L42" s="101"/>
      <c r="M42" s="101"/>
      <c r="N42" s="160"/>
      <c r="O42" s="160"/>
      <c r="P42" s="160"/>
      <c r="Q42" s="160"/>
      <c r="R42" s="160"/>
      <c r="S42" s="160"/>
      <c r="T42" s="160"/>
      <c r="U42" s="160"/>
      <c r="V42"/>
      <c r="W42"/>
      <c r="X42"/>
      <c r="Y42"/>
      <c r="Z42"/>
      <c r="AA42"/>
      <c r="AB42" s="120"/>
      <c r="AC42" s="120"/>
      <c r="AD42" s="120"/>
      <c r="AE42" s="120"/>
      <c r="AF42" s="120"/>
      <c r="AG42" s="120"/>
      <c r="AH42" s="120"/>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row>
    <row r="43" spans="1:121" s="94" customFormat="1" ht="13.15" customHeight="1" x14ac:dyDescent="0.2">
      <c r="A43" s="99"/>
      <c r="B43" s="887" t="s">
        <v>118</v>
      </c>
      <c r="C43" s="887"/>
      <c r="D43" s="887"/>
      <c r="E43" s="887"/>
      <c r="F43" s="887"/>
      <c r="G43" s="887"/>
      <c r="H43" s="887"/>
      <c r="I43" s="97">
        <f t="shared" ref="I43:I52" si="2">SUM(J43:M43)</f>
        <v>0</v>
      </c>
      <c r="J43" s="98">
        <v>0</v>
      </c>
      <c r="K43" s="98">
        <v>0</v>
      </c>
      <c r="L43" s="98">
        <v>0</v>
      </c>
      <c r="M43" s="98">
        <v>0</v>
      </c>
      <c r="N43" s="160"/>
      <c r="O43" s="160"/>
      <c r="P43" s="160"/>
      <c r="Q43" s="160"/>
      <c r="R43" s="160"/>
      <c r="S43" s="160"/>
      <c r="T43" s="160"/>
      <c r="U43" s="160"/>
      <c r="V43"/>
      <c r="W43"/>
      <c r="X43"/>
      <c r="Y43"/>
      <c r="Z43"/>
      <c r="AA43"/>
      <c r="AB43" s="120"/>
      <c r="AC43" s="120"/>
      <c r="AD43" s="120"/>
      <c r="AE43" s="120"/>
      <c r="AF43" s="120"/>
      <c r="AG43" s="120"/>
      <c r="AH43" s="120"/>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row>
    <row r="44" spans="1:121" s="94" customFormat="1" ht="13.15" customHeight="1" x14ac:dyDescent="0.2">
      <c r="A44" s="99"/>
      <c r="B44" s="887"/>
      <c r="C44" s="887"/>
      <c r="D44" s="887"/>
      <c r="E44" s="887"/>
      <c r="F44" s="887"/>
      <c r="G44" s="887"/>
      <c r="H44" s="887"/>
      <c r="I44" s="97">
        <f t="shared" si="2"/>
        <v>0</v>
      </c>
      <c r="J44" s="98">
        <v>0</v>
      </c>
      <c r="K44" s="98">
        <v>0</v>
      </c>
      <c r="L44" s="98">
        <v>0</v>
      </c>
      <c r="M44" s="98">
        <v>0</v>
      </c>
      <c r="N44" s="160"/>
      <c r="O44" s="160"/>
      <c r="P44" s="160"/>
      <c r="Q44" s="160"/>
      <c r="R44" s="160"/>
      <c r="S44" s="160"/>
      <c r="T44" s="160"/>
      <c r="U44" s="160"/>
      <c r="V44"/>
      <c r="W44"/>
      <c r="X44"/>
      <c r="Y44"/>
      <c r="Z44"/>
      <c r="AA44"/>
      <c r="AB44" s="120"/>
      <c r="AC44" s="120"/>
      <c r="AD44" s="120"/>
      <c r="AE44" s="120"/>
      <c r="AF44" s="120"/>
      <c r="AG44" s="120"/>
      <c r="AH44" s="120"/>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row>
    <row r="45" spans="1:121" s="94" customFormat="1" ht="14.25" x14ac:dyDescent="0.2">
      <c r="A45" s="99"/>
      <c r="B45" s="887" t="s">
        <v>94</v>
      </c>
      <c r="C45" s="887"/>
      <c r="D45" s="887"/>
      <c r="E45" s="887"/>
      <c r="F45" s="887"/>
      <c r="G45" s="887"/>
      <c r="H45" s="887"/>
      <c r="I45" s="97">
        <f t="shared" si="2"/>
        <v>0</v>
      </c>
      <c r="J45" s="96"/>
      <c r="K45" s="98">
        <v>0</v>
      </c>
      <c r="L45" s="98">
        <v>0</v>
      </c>
      <c r="M45" s="98">
        <v>0</v>
      </c>
      <c r="N45" s="160"/>
      <c r="O45" s="160"/>
      <c r="P45" s="160"/>
      <c r="Q45" s="160"/>
      <c r="R45" s="160"/>
      <c r="S45" s="160"/>
      <c r="T45" s="160"/>
      <c r="U45" s="160"/>
      <c r="V45"/>
      <c r="W45"/>
      <c r="X45"/>
      <c r="Y45"/>
      <c r="Z45"/>
      <c r="AA45"/>
      <c r="AB45" s="120"/>
      <c r="AC45" s="120"/>
      <c r="AD45" s="120"/>
      <c r="AE45" s="120"/>
      <c r="AF45" s="120"/>
      <c r="AG45" s="120"/>
      <c r="AH45" s="120"/>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row>
    <row r="46" spans="1:121" s="94" customFormat="1" ht="13.15" customHeight="1" x14ac:dyDescent="0.2">
      <c r="A46" s="99"/>
      <c r="B46" s="887" t="s">
        <v>120</v>
      </c>
      <c r="C46" s="887"/>
      <c r="D46" s="887"/>
      <c r="E46" s="887"/>
      <c r="F46" s="887"/>
      <c r="G46" s="887"/>
      <c r="H46" s="887"/>
      <c r="I46" s="97">
        <f t="shared" si="2"/>
        <v>0</v>
      </c>
      <c r="J46" s="98">
        <v>0</v>
      </c>
      <c r="K46" s="98">
        <v>0</v>
      </c>
      <c r="L46" s="98">
        <v>0</v>
      </c>
      <c r="M46" s="98">
        <v>0</v>
      </c>
      <c r="N46" s="160"/>
      <c r="O46" s="160"/>
      <c r="P46" s="160"/>
      <c r="Q46" s="160"/>
      <c r="R46" s="160"/>
      <c r="S46" s="160"/>
      <c r="T46" s="160"/>
      <c r="U46" s="160"/>
      <c r="V46"/>
      <c r="W46"/>
      <c r="X46"/>
      <c r="Y46"/>
      <c r="Z46"/>
      <c r="AA46"/>
      <c r="AB46" s="120"/>
      <c r="AC46" s="120"/>
      <c r="AD46" s="120"/>
      <c r="AE46" s="120"/>
      <c r="AF46" s="120"/>
      <c r="AG46" s="120"/>
      <c r="AH46" s="120"/>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row>
    <row r="47" spans="1:121" s="94" customFormat="1" ht="14.25" x14ac:dyDescent="0.2">
      <c r="A47" s="99"/>
      <c r="B47" s="871" t="s">
        <v>166</v>
      </c>
      <c r="C47" s="872"/>
      <c r="D47" s="872"/>
      <c r="E47" s="872"/>
      <c r="F47" s="872"/>
      <c r="G47" s="873"/>
      <c r="H47" s="460"/>
      <c r="I47" s="97">
        <f t="shared" si="2"/>
        <v>0</v>
      </c>
      <c r="J47" s="98">
        <v>0</v>
      </c>
      <c r="K47" s="98">
        <v>0</v>
      </c>
      <c r="L47" s="98">
        <v>0</v>
      </c>
      <c r="M47" s="98">
        <v>0</v>
      </c>
      <c r="N47" s="160"/>
      <c r="O47" s="160"/>
      <c r="P47" s="160"/>
      <c r="Q47" s="160"/>
      <c r="R47" s="160"/>
      <c r="S47" s="160"/>
      <c r="T47" s="160"/>
      <c r="U47" s="160"/>
      <c r="V47"/>
      <c r="W47"/>
      <c r="X47"/>
      <c r="Y47"/>
      <c r="Z47"/>
      <c r="AA47"/>
      <c r="AB47" s="120"/>
      <c r="AC47" s="120"/>
      <c r="AD47" s="120"/>
      <c r="AE47" s="120"/>
      <c r="AF47" s="120"/>
      <c r="AG47" s="120"/>
      <c r="AH47" s="120"/>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row>
    <row r="48" spans="1:121" s="94" customFormat="1" ht="14.25" x14ac:dyDescent="0.2">
      <c r="A48" s="99"/>
      <c r="B48" s="871" t="s">
        <v>166</v>
      </c>
      <c r="C48" s="872"/>
      <c r="D48" s="872"/>
      <c r="E48" s="872"/>
      <c r="F48" s="872"/>
      <c r="G48" s="873"/>
      <c r="H48" s="460"/>
      <c r="I48" s="97">
        <f t="shared" si="2"/>
        <v>0</v>
      </c>
      <c r="J48" s="98">
        <v>0</v>
      </c>
      <c r="K48" s="98">
        <v>0</v>
      </c>
      <c r="L48" s="98">
        <v>0</v>
      </c>
      <c r="M48" s="98">
        <v>0</v>
      </c>
      <c r="N48" s="160"/>
      <c r="O48" s="160"/>
      <c r="P48" s="160"/>
      <c r="Q48" s="160"/>
      <c r="R48" s="160"/>
      <c r="S48" s="160"/>
      <c r="T48" s="160"/>
      <c r="U48" s="160"/>
      <c r="V48"/>
      <c r="W48"/>
      <c r="X48"/>
      <c r="Y48"/>
      <c r="Z48"/>
      <c r="AA48"/>
      <c r="AB48" s="120"/>
      <c r="AC48" s="120"/>
      <c r="AD48" s="120"/>
      <c r="AE48" s="120"/>
      <c r="AF48" s="120"/>
      <c r="AG48" s="120"/>
      <c r="AH48" s="120"/>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row>
    <row r="49" spans="1:121" s="94" customFormat="1" ht="14.25" x14ac:dyDescent="0.2">
      <c r="A49" s="99"/>
      <c r="B49" s="871" t="s">
        <v>166</v>
      </c>
      <c r="C49" s="872"/>
      <c r="D49" s="872"/>
      <c r="E49" s="872"/>
      <c r="F49" s="872"/>
      <c r="G49" s="873"/>
      <c r="H49" s="460"/>
      <c r="I49" s="97">
        <f t="shared" si="2"/>
        <v>0</v>
      </c>
      <c r="J49" s="98">
        <v>0</v>
      </c>
      <c r="K49" s="98">
        <v>0</v>
      </c>
      <c r="L49" s="98">
        <v>0</v>
      </c>
      <c r="M49" s="98">
        <v>0</v>
      </c>
      <c r="N49" s="160"/>
      <c r="O49" s="160"/>
      <c r="P49" s="160"/>
      <c r="Q49" s="160"/>
      <c r="R49" s="160"/>
      <c r="S49" s="160"/>
      <c r="T49" s="160"/>
      <c r="U49" s="160"/>
      <c r="V49"/>
      <c r="W49"/>
      <c r="X49"/>
      <c r="Y49"/>
      <c r="Z49"/>
      <c r="AA49"/>
      <c r="AB49" s="120"/>
      <c r="AC49" s="120"/>
      <c r="AD49" s="120"/>
      <c r="AE49" s="120"/>
      <c r="AF49" s="120"/>
      <c r="AG49" s="120"/>
      <c r="AH49" s="120"/>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row>
    <row r="50" spans="1:121" s="94" customFormat="1" ht="12.75" customHeight="1" x14ac:dyDescent="0.2">
      <c r="A50" s="99"/>
      <c r="B50" s="871" t="s">
        <v>166</v>
      </c>
      <c r="C50" s="872"/>
      <c r="D50" s="872"/>
      <c r="E50" s="872"/>
      <c r="F50" s="872"/>
      <c r="G50" s="873"/>
      <c r="H50" s="460"/>
      <c r="I50" s="97">
        <f t="shared" si="2"/>
        <v>0</v>
      </c>
      <c r="J50" s="98">
        <v>0</v>
      </c>
      <c r="K50" s="98">
        <v>0</v>
      </c>
      <c r="L50" s="98">
        <v>0</v>
      </c>
      <c r="M50" s="98">
        <v>0</v>
      </c>
      <c r="N50" s="160"/>
      <c r="O50" s="160"/>
      <c r="P50" s="160"/>
      <c r="Q50" s="160"/>
      <c r="R50" s="160"/>
      <c r="S50" s="160"/>
      <c r="T50" s="160"/>
      <c r="U50" s="160"/>
      <c r="V50"/>
      <c r="W50"/>
      <c r="X50"/>
      <c r="Y50"/>
      <c r="Z50"/>
      <c r="AA50"/>
      <c r="AB50" s="120"/>
      <c r="AC50" s="120"/>
      <c r="AD50" s="120"/>
      <c r="AE50" s="120"/>
      <c r="AF50" s="120"/>
      <c r="AG50" s="120"/>
      <c r="AH50" s="120"/>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row>
    <row r="51" spans="1:121" s="94" customFormat="1" ht="14.25" x14ac:dyDescent="0.2">
      <c r="A51" s="99"/>
      <c r="B51" s="871" t="s">
        <v>166</v>
      </c>
      <c r="C51" s="872"/>
      <c r="D51" s="872"/>
      <c r="E51" s="872"/>
      <c r="F51" s="872"/>
      <c r="G51" s="873"/>
      <c r="H51" s="460"/>
      <c r="I51" s="97">
        <f t="shared" si="2"/>
        <v>0</v>
      </c>
      <c r="J51" s="98">
        <v>0</v>
      </c>
      <c r="K51" s="98">
        <v>0</v>
      </c>
      <c r="L51" s="98">
        <v>0</v>
      </c>
      <c r="M51" s="98">
        <v>0</v>
      </c>
      <c r="N51" s="160"/>
      <c r="O51" s="160"/>
      <c r="P51" s="160"/>
      <c r="Q51" s="160"/>
      <c r="R51" s="160"/>
      <c r="S51" s="160"/>
      <c r="T51" s="160"/>
      <c r="U51" s="160"/>
      <c r="V51"/>
      <c r="W51"/>
      <c r="X51"/>
      <c r="Y51"/>
      <c r="Z51"/>
      <c r="AA51"/>
      <c r="AB51" s="120"/>
      <c r="AC51" s="120"/>
      <c r="AD51" s="120"/>
      <c r="AE51" s="120"/>
      <c r="AF51" s="120"/>
      <c r="AG51" s="120"/>
      <c r="AH51" s="120"/>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row>
    <row r="52" spans="1:121" s="94" customFormat="1" ht="13.15" customHeight="1" x14ac:dyDescent="0.2">
      <c r="A52" s="99"/>
      <c r="B52" s="871" t="s">
        <v>166</v>
      </c>
      <c r="C52" s="872"/>
      <c r="D52" s="872"/>
      <c r="E52" s="872"/>
      <c r="F52" s="872"/>
      <c r="G52" s="873"/>
      <c r="H52" s="460"/>
      <c r="I52" s="97">
        <f t="shared" si="2"/>
        <v>0</v>
      </c>
      <c r="J52" s="98">
        <v>0</v>
      </c>
      <c r="K52" s="98">
        <v>0</v>
      </c>
      <c r="L52" s="98">
        <v>0</v>
      </c>
      <c r="M52" s="98">
        <v>0</v>
      </c>
      <c r="N52" s="160"/>
      <c r="O52" s="160"/>
      <c r="P52" s="160"/>
      <c r="Q52" s="160"/>
      <c r="R52" s="160"/>
      <c r="S52" s="160"/>
      <c r="T52" s="160"/>
      <c r="U52" s="160"/>
      <c r="V52"/>
      <c r="W52"/>
      <c r="X52"/>
      <c r="Y52"/>
      <c r="Z52"/>
      <c r="AA52"/>
      <c r="AB52" s="120"/>
      <c r="AC52" s="120"/>
      <c r="AD52" s="120"/>
      <c r="AE52" s="120"/>
      <c r="AF52" s="120"/>
      <c r="AG52" s="120"/>
      <c r="AH52" s="120"/>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row>
    <row r="53" spans="1:121" s="29" customFormat="1" ht="30" customHeight="1" x14ac:dyDescent="0.2">
      <c r="A53" s="1025" t="s">
        <v>325</v>
      </c>
      <c r="B53" s="1024"/>
      <c r="C53" s="1024"/>
      <c r="D53" s="1024"/>
      <c r="E53" s="1024"/>
      <c r="F53" s="1024"/>
      <c r="G53" s="1024"/>
      <c r="H53" s="1024"/>
      <c r="I53" s="97">
        <f>SUM(J53:K53)</f>
        <v>0</v>
      </c>
      <c r="J53" s="28">
        <f>SUM(J13:J52)</f>
        <v>0</v>
      </c>
      <c r="K53" s="28">
        <f>SUM(K13:K52)</f>
        <v>0</v>
      </c>
      <c r="L53" s="28">
        <f>SUM(L13:L52)</f>
        <v>0</v>
      </c>
      <c r="M53" s="28">
        <f>SUM(M13:M52)</f>
        <v>0</v>
      </c>
      <c r="N53" s="160"/>
      <c r="O53" s="160"/>
      <c r="P53" s="160"/>
      <c r="Q53" s="160"/>
      <c r="R53" s="160"/>
      <c r="S53" s="160"/>
      <c r="T53" s="160"/>
      <c r="U53" s="160"/>
      <c r="V53"/>
      <c r="W53"/>
      <c r="X53"/>
      <c r="Y53"/>
      <c r="Z53"/>
      <c r="AA53"/>
      <c r="AB53" s="120"/>
      <c r="AC53" s="120"/>
      <c r="AD53" s="120"/>
      <c r="AE53" s="120"/>
      <c r="AF53" s="120"/>
      <c r="AG53" s="120"/>
      <c r="AH53" s="120"/>
      <c r="AI53" s="93"/>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row>
    <row r="54" spans="1:121" s="94" customFormat="1" ht="15" customHeight="1" x14ac:dyDescent="0.2">
      <c r="A54" s="1024" t="s">
        <v>324</v>
      </c>
      <c r="B54" s="888"/>
      <c r="C54" s="888"/>
      <c r="D54" s="888"/>
      <c r="E54" s="888"/>
      <c r="F54" s="888"/>
      <c r="G54" s="888"/>
      <c r="H54" s="888"/>
      <c r="I54" s="100"/>
      <c r="J54" s="90"/>
      <c r="K54" s="90"/>
      <c r="L54" s="90"/>
      <c r="M54" s="90"/>
      <c r="N54" s="160"/>
      <c r="O54" s="160"/>
      <c r="P54" s="160"/>
      <c r="Q54" s="160"/>
      <c r="R54" s="160"/>
      <c r="S54" s="160"/>
      <c r="T54" s="160"/>
      <c r="U54" s="160"/>
      <c r="V54"/>
      <c r="W54"/>
      <c r="X54"/>
      <c r="Y54"/>
      <c r="Z54"/>
      <c r="AA54"/>
      <c r="AB54" s="120"/>
      <c r="AC54" s="120"/>
      <c r="AD54" s="120"/>
      <c r="AE54" s="120"/>
      <c r="AF54" s="120"/>
      <c r="AG54" s="120"/>
      <c r="AH54" s="120"/>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row>
    <row r="55" spans="1:121" s="94" customFormat="1" ht="15" x14ac:dyDescent="0.2">
      <c r="A55" s="1024" t="s">
        <v>186</v>
      </c>
      <c r="B55" s="1024"/>
      <c r="C55" s="1024"/>
      <c r="D55" s="1024"/>
      <c r="E55" s="1024"/>
      <c r="F55" s="1024"/>
      <c r="G55" s="1024"/>
      <c r="H55" s="1024"/>
      <c r="I55" s="30">
        <f>SUM(I13:I21)</f>
        <v>0</v>
      </c>
      <c r="J55" s="30">
        <f>SUM(J13:J21)</f>
        <v>0</v>
      </c>
      <c r="K55" s="30">
        <f>SUM(K13:K21)</f>
        <v>0</v>
      </c>
      <c r="L55" s="30">
        <f>SUM(L13:L21)</f>
        <v>0</v>
      </c>
      <c r="M55" s="30">
        <f>SUM(M13:M21)</f>
        <v>0</v>
      </c>
      <c r="N55" s="160"/>
      <c r="O55" s="160"/>
      <c r="P55" s="160"/>
      <c r="Q55" s="160"/>
      <c r="R55" s="160"/>
      <c r="S55" s="160"/>
      <c r="T55" s="160"/>
      <c r="U55" s="160"/>
      <c r="V55"/>
      <c r="W55"/>
      <c r="X55"/>
      <c r="Y55"/>
      <c r="Z55"/>
      <c r="AA55"/>
      <c r="AB55" s="120"/>
      <c r="AC55" s="120"/>
      <c r="AD55" s="120"/>
      <c r="AE55" s="120"/>
      <c r="AF55" s="120"/>
      <c r="AG55" s="120"/>
      <c r="AH55" s="120"/>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row>
    <row r="56" spans="1:121" s="94" customFormat="1" ht="9.75" customHeight="1" x14ac:dyDescent="0.2">
      <c r="A56" s="103"/>
      <c r="B56" s="1026"/>
      <c r="C56" s="1026"/>
      <c r="D56" s="1026"/>
      <c r="E56" s="1026"/>
      <c r="F56" s="1026"/>
      <c r="G56" s="1026"/>
      <c r="H56" s="1026"/>
      <c r="I56" s="96">
        <v>0</v>
      </c>
      <c r="J56" s="96"/>
      <c r="K56" s="96"/>
      <c r="L56" s="96"/>
      <c r="M56" s="96"/>
      <c r="N56" s="160"/>
      <c r="O56" s="160"/>
      <c r="P56" s="160"/>
      <c r="Q56" s="160"/>
      <c r="R56" s="160"/>
      <c r="S56" s="160"/>
      <c r="T56" s="160"/>
      <c r="U56" s="160"/>
      <c r="V56"/>
      <c r="W56"/>
      <c r="X56"/>
      <c r="Y56"/>
      <c r="Z56"/>
      <c r="AA56"/>
      <c r="AB56" s="120"/>
      <c r="AC56" s="120"/>
      <c r="AD56" s="120"/>
      <c r="AE56" s="120"/>
      <c r="AF56" s="120"/>
      <c r="AG56" s="120"/>
      <c r="AH56" s="120"/>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row>
    <row r="57" spans="1:121" s="29" customFormat="1" ht="13.15" customHeight="1" x14ac:dyDescent="0.2">
      <c r="A57" s="1024" t="s">
        <v>187</v>
      </c>
      <c r="B57" s="888"/>
      <c r="C57" s="888"/>
      <c r="D57" s="888"/>
      <c r="E57" s="888"/>
      <c r="F57" s="888"/>
      <c r="G57" s="888"/>
      <c r="H57" s="888"/>
      <c r="I57" s="30">
        <f>SUM(I23:I40,I43:I52)</f>
        <v>0</v>
      </c>
      <c r="J57" s="30">
        <f>SUM(J23:J40,J43:J52)</f>
        <v>0</v>
      </c>
      <c r="K57" s="30">
        <f>SUM(K23:K40,K43:K52)</f>
        <v>0</v>
      </c>
      <c r="L57" s="30">
        <f>SUM(L23:L40,L43:L52)</f>
        <v>0</v>
      </c>
      <c r="M57" s="30">
        <f>SUM(M23:M40,M43:M52)</f>
        <v>0</v>
      </c>
      <c r="N57" s="160"/>
      <c r="O57" s="160"/>
      <c r="P57" s="160"/>
      <c r="Q57" s="160"/>
      <c r="R57" s="160"/>
      <c r="S57" s="160"/>
      <c r="T57" s="160"/>
      <c r="U57" s="160"/>
      <c r="V57"/>
      <c r="W57"/>
      <c r="X57"/>
      <c r="Y57"/>
      <c r="Z57"/>
      <c r="AA57"/>
      <c r="AB57" s="120"/>
      <c r="AC57" s="120"/>
      <c r="AD57" s="120"/>
      <c r="AE57" s="120"/>
      <c r="AF57" s="120"/>
      <c r="AG57" s="120"/>
      <c r="AH57" s="120"/>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row>
    <row r="58" spans="1:121" s="29" customFormat="1" ht="15" x14ac:dyDescent="0.2">
      <c r="A58" s="466"/>
      <c r="B58" s="888" t="s">
        <v>175</v>
      </c>
      <c r="C58" s="888"/>
      <c r="D58" s="888"/>
      <c r="E58" s="888"/>
      <c r="F58" s="888"/>
      <c r="G58" s="888"/>
      <c r="H58" s="888"/>
      <c r="I58" s="97">
        <f>(I57)*(I6)</f>
        <v>0</v>
      </c>
      <c r="J58" s="97">
        <f>(J57)*(J6)</f>
        <v>0</v>
      </c>
      <c r="K58" s="97">
        <f>(K57)*(K6)</f>
        <v>0</v>
      </c>
      <c r="L58" s="97">
        <f>(L57)*(L6)</f>
        <v>0</v>
      </c>
      <c r="M58" s="97">
        <f>(M57)*(M6)</f>
        <v>0</v>
      </c>
      <c r="N58" s="160"/>
      <c r="O58" s="160"/>
      <c r="P58" s="160"/>
      <c r="Q58" s="160"/>
      <c r="R58" s="160"/>
      <c r="S58" s="160"/>
      <c r="T58" s="160"/>
      <c r="U58" s="160"/>
      <c r="V58"/>
      <c r="W58"/>
      <c r="X58"/>
      <c r="Y58"/>
      <c r="Z58"/>
      <c r="AA58"/>
      <c r="AB58" s="120"/>
      <c r="AC58" s="120"/>
      <c r="AD58" s="120"/>
      <c r="AE58" s="120"/>
      <c r="AF58" s="120"/>
      <c r="AG58" s="120"/>
      <c r="AH58" s="120"/>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row>
    <row r="59" spans="1:121" s="94" customFormat="1" ht="4.9000000000000004" customHeight="1" x14ac:dyDescent="0.2">
      <c r="A59" s="1019" t="s">
        <v>160</v>
      </c>
      <c r="B59" s="1020"/>
      <c r="C59" s="1020"/>
      <c r="D59" s="1020"/>
      <c r="E59" s="1020"/>
      <c r="F59" s="1020"/>
      <c r="G59" s="1020"/>
      <c r="H59" s="1020"/>
      <c r="I59" s="100" t="s">
        <v>160</v>
      </c>
      <c r="J59" s="100" t="s">
        <v>160</v>
      </c>
      <c r="K59" s="100" t="s">
        <v>160</v>
      </c>
      <c r="L59" s="100" t="s">
        <v>160</v>
      </c>
      <c r="M59" s="100" t="s">
        <v>160</v>
      </c>
      <c r="N59" s="160"/>
      <c r="O59" s="160"/>
      <c r="P59" s="160"/>
      <c r="Q59" s="160"/>
      <c r="R59" s="160"/>
      <c r="S59" s="160"/>
      <c r="T59" s="160"/>
      <c r="U59" s="160"/>
      <c r="V59"/>
      <c r="W59"/>
      <c r="X59"/>
      <c r="Y59"/>
      <c r="Z59"/>
      <c r="AA59"/>
      <c r="AB59" s="120"/>
      <c r="AC59" s="120"/>
      <c r="AD59" s="120"/>
      <c r="AE59" s="120"/>
      <c r="AF59" s="120"/>
      <c r="AG59" s="120"/>
      <c r="AH59" s="120"/>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row>
    <row r="60" spans="1:121" s="94" customFormat="1" ht="4.9000000000000004" customHeight="1" x14ac:dyDescent="0.2">
      <c r="A60" s="1021" t="s">
        <v>160</v>
      </c>
      <c r="B60" s="1022"/>
      <c r="C60" s="1022"/>
      <c r="D60" s="1022"/>
      <c r="E60" s="1022"/>
      <c r="F60" s="1022"/>
      <c r="G60" s="1022"/>
      <c r="H60" s="1023"/>
      <c r="I60" s="101" t="s">
        <v>160</v>
      </c>
      <c r="J60" s="101" t="s">
        <v>160</v>
      </c>
      <c r="K60" s="101" t="s">
        <v>160</v>
      </c>
      <c r="L60" s="101" t="s">
        <v>160</v>
      </c>
      <c r="M60" s="101" t="s">
        <v>160</v>
      </c>
      <c r="N60" s="160"/>
      <c r="O60" s="160"/>
      <c r="P60" s="160"/>
      <c r="Q60" s="160"/>
      <c r="R60" s="160"/>
      <c r="S60" s="160"/>
      <c r="T60" s="160"/>
      <c r="U60" s="160"/>
      <c r="V60"/>
      <c r="W60"/>
      <c r="X60"/>
      <c r="Y60"/>
      <c r="Z60"/>
      <c r="AA60"/>
      <c r="AB60" s="120"/>
      <c r="AC60" s="120"/>
      <c r="AD60" s="120"/>
      <c r="AE60" s="120"/>
      <c r="AF60" s="120"/>
      <c r="AG60" s="120"/>
      <c r="AH60" s="120"/>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row>
    <row r="61" spans="1:121" s="29" customFormat="1" ht="30" customHeight="1" thickBot="1" x14ac:dyDescent="0.25">
      <c r="A61" s="1024" t="s">
        <v>176</v>
      </c>
      <c r="B61" s="1024"/>
      <c r="C61" s="1024"/>
      <c r="D61" s="1024"/>
      <c r="E61" s="1024"/>
      <c r="F61" s="1024"/>
      <c r="G61" s="1024"/>
      <c r="H61" s="1024"/>
      <c r="I61" s="28">
        <f>SUM(I55:I58)</f>
        <v>0</v>
      </c>
      <c r="J61" s="28">
        <f>SUM(J55:J58)</f>
        <v>0</v>
      </c>
      <c r="K61" s="28">
        <f>SUM(K55:K58)</f>
        <v>0</v>
      </c>
      <c r="L61" s="28">
        <f>SUM(L55:L58)</f>
        <v>0</v>
      </c>
      <c r="M61" s="28">
        <f>SUM(M55:M58)</f>
        <v>0</v>
      </c>
      <c r="N61" s="160"/>
      <c r="O61" s="160"/>
      <c r="P61" s="160"/>
      <c r="Q61" s="160"/>
      <c r="R61" s="160"/>
      <c r="S61" s="160"/>
      <c r="T61" s="160"/>
      <c r="U61" s="160"/>
      <c r="V61"/>
      <c r="W61"/>
      <c r="X61"/>
      <c r="Y61"/>
      <c r="Z61"/>
      <c r="AA61"/>
      <c r="AB61" s="120"/>
      <c r="AC61" s="120"/>
      <c r="AD61" s="120"/>
      <c r="AE61" s="120"/>
      <c r="AF61" s="120"/>
      <c r="AG61" s="120"/>
      <c r="AH61" s="120"/>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row>
    <row r="62" spans="1:121" s="332" customFormat="1" x14ac:dyDescent="0.2">
      <c r="A62" s="146" t="s">
        <v>82</v>
      </c>
      <c r="B62" s="158"/>
      <c r="C62" s="158"/>
      <c r="D62" s="147"/>
      <c r="E62" s="19" t="s">
        <v>83</v>
      </c>
      <c r="F62" s="463"/>
      <c r="G62" s="463"/>
      <c r="H62" s="463"/>
      <c r="I62" s="18">
        <v>1</v>
      </c>
      <c r="J62" s="159"/>
      <c r="K62" s="159"/>
      <c r="L62" s="159"/>
      <c r="M62" s="159"/>
      <c r="N62" s="160"/>
      <c r="O62" s="160"/>
      <c r="P62" s="160"/>
      <c r="Q62" s="160"/>
      <c r="R62" s="160"/>
      <c r="S62" s="160"/>
      <c r="T62" s="160"/>
      <c r="U62" s="160"/>
      <c r="V62"/>
      <c r="W62"/>
      <c r="X62"/>
      <c r="Y62"/>
      <c r="Z62"/>
      <c r="AA62"/>
      <c r="AB62" s="198"/>
      <c r="AC62" s="198"/>
      <c r="AD62" s="198"/>
      <c r="AE62" s="198"/>
      <c r="AF62" s="198"/>
      <c r="AG62" s="198"/>
      <c r="AH62" s="198"/>
      <c r="AI62" s="198"/>
      <c r="AJ62" s="198"/>
      <c r="AK62" s="198"/>
      <c r="AL62" s="198"/>
      <c r="AM62" s="198"/>
      <c r="AN62" s="198"/>
      <c r="AO62" s="198"/>
      <c r="AP62" s="198"/>
      <c r="AQ62" s="198"/>
      <c r="AR62" s="198"/>
      <c r="AS62" s="198"/>
      <c r="AT62" s="198"/>
      <c r="AU62" s="198"/>
      <c r="AV62" s="198"/>
      <c r="AW62" s="198"/>
      <c r="AX62" s="198"/>
      <c r="AY62" s="198"/>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198"/>
      <c r="CH62" s="198"/>
      <c r="CI62" s="198"/>
      <c r="CJ62" s="198"/>
      <c r="CK62" s="198"/>
      <c r="CL62" s="198"/>
      <c r="CM62" s="198"/>
      <c r="CN62" s="198"/>
      <c r="CO62" s="198"/>
      <c r="CP62" s="198"/>
      <c r="CQ62" s="198"/>
      <c r="CR62" s="198"/>
      <c r="CS62" s="198"/>
      <c r="CT62" s="198"/>
      <c r="CU62" s="198"/>
      <c r="CV62" s="198"/>
      <c r="CW62" s="198"/>
      <c r="CX62" s="198"/>
      <c r="CY62" s="198"/>
      <c r="CZ62" s="198"/>
      <c r="DA62" s="198"/>
      <c r="DB62" s="198"/>
      <c r="DC62" s="198"/>
      <c r="DD62" s="198"/>
      <c r="DE62" s="198"/>
      <c r="DF62" s="198"/>
      <c r="DG62" s="198"/>
      <c r="DH62" s="198"/>
      <c r="DI62" s="198"/>
      <c r="DJ62" s="198"/>
      <c r="DK62" s="198"/>
      <c r="DL62" s="198"/>
      <c r="DM62" s="198"/>
      <c r="DN62" s="198"/>
      <c r="DO62" s="198"/>
      <c r="DP62" s="198"/>
      <c r="DQ62" s="198"/>
    </row>
    <row r="63" spans="1:121" s="332" customFormat="1" x14ac:dyDescent="0.2">
      <c r="A63" s="463"/>
      <c r="B63" s="463"/>
      <c r="C63" s="463"/>
      <c r="D63" s="463"/>
      <c r="E63" s="463"/>
      <c r="F63" s="883"/>
      <c r="G63" s="883"/>
      <c r="H63" s="883"/>
      <c r="I63" s="18">
        <v>2</v>
      </c>
      <c r="J63" s="15"/>
      <c r="K63" s="15"/>
      <c r="L63" s="635"/>
      <c r="M63" s="635"/>
      <c r="N63" s="160"/>
      <c r="O63" s="160"/>
      <c r="P63" s="160"/>
      <c r="Q63" s="160"/>
      <c r="R63" s="160"/>
      <c r="S63" s="160"/>
      <c r="T63" s="160"/>
      <c r="U63" s="160"/>
      <c r="V63"/>
      <c r="W63"/>
      <c r="X63"/>
      <c r="Y63"/>
      <c r="Z63"/>
      <c r="AA63"/>
      <c r="AB63" s="198"/>
      <c r="AC63" s="198"/>
      <c r="AD63" s="198"/>
      <c r="AE63" s="198"/>
      <c r="AF63" s="198"/>
      <c r="AG63" s="198"/>
      <c r="AH63" s="198"/>
      <c r="AI63" s="198"/>
      <c r="AJ63" s="198"/>
      <c r="AK63" s="198"/>
      <c r="AL63" s="198"/>
      <c r="AM63" s="198"/>
      <c r="AN63" s="198"/>
      <c r="AO63" s="198"/>
      <c r="AP63" s="198"/>
      <c r="AQ63" s="198"/>
      <c r="AR63" s="198"/>
      <c r="AS63" s="198"/>
      <c r="AT63" s="198"/>
      <c r="AU63" s="198"/>
      <c r="AV63" s="198"/>
      <c r="AW63" s="198"/>
      <c r="AX63" s="198"/>
      <c r="AY63" s="198"/>
      <c r="AZ63" s="198"/>
      <c r="BA63" s="198"/>
      <c r="BB63" s="198"/>
      <c r="BC63" s="198"/>
      <c r="BD63" s="198"/>
      <c r="BE63" s="198"/>
      <c r="BF63" s="198"/>
      <c r="BG63" s="198"/>
      <c r="BH63" s="198"/>
      <c r="BI63" s="198"/>
      <c r="BJ63" s="198"/>
      <c r="BK63" s="198"/>
      <c r="BL63" s="198"/>
      <c r="BM63" s="198"/>
      <c r="BN63" s="198"/>
      <c r="BO63" s="198"/>
      <c r="BP63" s="198"/>
      <c r="BQ63" s="198"/>
      <c r="BR63" s="198"/>
      <c r="BS63" s="198"/>
      <c r="BT63" s="198"/>
      <c r="BU63" s="198"/>
      <c r="BV63" s="198"/>
      <c r="BW63" s="198"/>
      <c r="BX63" s="198"/>
      <c r="BY63" s="198"/>
      <c r="BZ63" s="198"/>
      <c r="CA63" s="198"/>
      <c r="CB63" s="198"/>
      <c r="CC63" s="198"/>
      <c r="CD63" s="198"/>
      <c r="CE63" s="198"/>
      <c r="CF63" s="198"/>
      <c r="CG63" s="198"/>
      <c r="CH63" s="198"/>
      <c r="CI63" s="198"/>
      <c r="CJ63" s="198"/>
      <c r="CK63" s="198"/>
      <c r="CL63" s="198"/>
      <c r="CM63" s="198"/>
      <c r="CN63" s="198"/>
      <c r="CO63" s="198"/>
      <c r="CP63" s="198"/>
      <c r="CQ63" s="198"/>
      <c r="CR63" s="198"/>
      <c r="CS63" s="198"/>
      <c r="CT63" s="198"/>
      <c r="CU63" s="198"/>
      <c r="CV63" s="198"/>
      <c r="CW63" s="198"/>
      <c r="CX63" s="198"/>
      <c r="CY63" s="198"/>
      <c r="CZ63" s="198"/>
      <c r="DA63" s="198"/>
      <c r="DB63" s="198"/>
      <c r="DC63" s="198"/>
      <c r="DD63" s="198"/>
      <c r="DE63" s="198"/>
      <c r="DF63" s="198"/>
      <c r="DG63" s="198"/>
      <c r="DH63" s="198"/>
      <c r="DI63" s="198"/>
      <c r="DJ63" s="198"/>
      <c r="DK63" s="198"/>
      <c r="DL63" s="198"/>
      <c r="DM63" s="198"/>
      <c r="DN63" s="198"/>
      <c r="DO63" s="198"/>
      <c r="DP63" s="198"/>
      <c r="DQ63" s="198"/>
    </row>
    <row r="64" spans="1:121" s="332" customFormat="1" x14ac:dyDescent="0.2">
      <c r="A64" s="463"/>
      <c r="B64" s="463"/>
      <c r="C64" s="463"/>
      <c r="D64" s="463"/>
      <c r="E64" s="463"/>
      <c r="F64" s="883"/>
      <c r="G64" s="883"/>
      <c r="H64" s="883"/>
      <c r="I64" s="18">
        <v>3</v>
      </c>
      <c r="J64" s="15"/>
      <c r="K64" s="15"/>
      <c r="L64" s="635"/>
      <c r="M64" s="635"/>
      <c r="N64" s="160"/>
      <c r="O64" s="160"/>
      <c r="P64" s="160"/>
      <c r="Q64" s="160"/>
      <c r="R64" s="160"/>
      <c r="S64" s="160"/>
      <c r="T64" s="160"/>
      <c r="U64" s="160"/>
      <c r="V64"/>
      <c r="W64"/>
      <c r="X64"/>
      <c r="Y64"/>
      <c r="Z64"/>
      <c r="AA64"/>
      <c r="AB64" s="198"/>
      <c r="AC64" s="198"/>
      <c r="AD64" s="198"/>
      <c r="AE64" s="198"/>
      <c r="AF64" s="198"/>
      <c r="AG64" s="198"/>
      <c r="AH64" s="198"/>
      <c r="AI64" s="198"/>
      <c r="AJ64" s="198"/>
      <c r="AK64" s="198"/>
      <c r="AL64" s="198"/>
      <c r="AM64" s="198"/>
      <c r="AN64" s="198"/>
      <c r="AO64" s="198"/>
      <c r="AP64" s="198"/>
      <c r="AQ64" s="198"/>
      <c r="AR64" s="198"/>
      <c r="AS64" s="198"/>
      <c r="AT64" s="198"/>
      <c r="AU64" s="198"/>
      <c r="AV64" s="198"/>
      <c r="AW64" s="198"/>
      <c r="AX64" s="198"/>
      <c r="AY64" s="198"/>
      <c r="AZ64" s="198"/>
      <c r="BA64" s="198"/>
      <c r="BB64" s="198"/>
      <c r="BC64" s="198"/>
      <c r="BD64" s="198"/>
      <c r="BE64" s="198"/>
      <c r="BF64" s="198"/>
      <c r="BG64" s="198"/>
      <c r="BH64" s="198"/>
      <c r="BI64" s="198"/>
      <c r="BJ64" s="198"/>
      <c r="BK64" s="198"/>
      <c r="BL64" s="198"/>
      <c r="BM64" s="198"/>
      <c r="BN64" s="198"/>
      <c r="BO64" s="198"/>
      <c r="BP64" s="198"/>
      <c r="BQ64" s="198"/>
      <c r="BR64" s="198"/>
      <c r="BS64" s="198"/>
      <c r="BT64" s="198"/>
      <c r="BU64" s="198"/>
      <c r="BV64" s="198"/>
      <c r="BW64" s="198"/>
      <c r="BX64" s="198"/>
      <c r="BY64" s="198"/>
      <c r="BZ64" s="198"/>
      <c r="CA64" s="198"/>
      <c r="CB64" s="198"/>
      <c r="CC64" s="198"/>
      <c r="CD64" s="198"/>
      <c r="CE64" s="198"/>
      <c r="CF64" s="198"/>
      <c r="CG64" s="198"/>
      <c r="CH64" s="198"/>
      <c r="CI64" s="198"/>
      <c r="CJ64" s="198"/>
      <c r="CK64" s="198"/>
      <c r="CL64" s="198"/>
      <c r="CM64" s="198"/>
      <c r="CN64" s="198"/>
      <c r="CO64" s="198"/>
      <c r="CP64" s="198"/>
      <c r="CQ64" s="198"/>
      <c r="CR64" s="198"/>
      <c r="CS64" s="198"/>
      <c r="CT64" s="198"/>
      <c r="CU64" s="198"/>
      <c r="CV64" s="198"/>
      <c r="CW64" s="198"/>
      <c r="CX64" s="198"/>
      <c r="CY64" s="198"/>
      <c r="CZ64" s="198"/>
      <c r="DA64" s="198"/>
      <c r="DB64" s="198"/>
      <c r="DC64" s="198"/>
      <c r="DD64" s="198"/>
      <c r="DE64" s="198"/>
      <c r="DF64" s="198"/>
      <c r="DG64" s="198"/>
      <c r="DH64" s="198"/>
      <c r="DI64" s="198"/>
      <c r="DJ64" s="198"/>
      <c r="DK64" s="198"/>
      <c r="DL64" s="198"/>
      <c r="DM64" s="198"/>
      <c r="DN64" s="198"/>
      <c r="DO64" s="198"/>
      <c r="DP64" s="198"/>
      <c r="DQ64" s="198"/>
    </row>
    <row r="65" spans="8:34" s="160" customFormat="1" x14ac:dyDescent="0.2">
      <c r="L65" s="675"/>
      <c r="M65" s="675"/>
      <c r="V65"/>
      <c r="W65"/>
      <c r="X65"/>
      <c r="Y65"/>
      <c r="Z65"/>
      <c r="AA65"/>
    </row>
    <row r="66" spans="8:34" s="160" customFormat="1" x14ac:dyDescent="0.2">
      <c r="L66" s="675"/>
      <c r="M66" s="675"/>
      <c r="V66"/>
      <c r="W66"/>
      <c r="X66"/>
      <c r="Y66"/>
      <c r="Z66"/>
      <c r="AA66"/>
    </row>
    <row r="67" spans="8:34" s="160" customFormat="1" x14ac:dyDescent="0.2">
      <c r="L67" s="675"/>
      <c r="M67" s="675"/>
      <c r="V67"/>
      <c r="W67"/>
      <c r="X67"/>
      <c r="Y67"/>
      <c r="Z67"/>
      <c r="AA67"/>
    </row>
    <row r="68" spans="8:34" s="160" customFormat="1" x14ac:dyDescent="0.2">
      <c r="L68" s="675"/>
      <c r="M68" s="675"/>
      <c r="V68"/>
      <c r="W68"/>
      <c r="X68"/>
      <c r="Y68"/>
      <c r="Z68"/>
      <c r="AA68"/>
    </row>
    <row r="69" spans="8:34" s="160" customFormat="1" x14ac:dyDescent="0.2">
      <c r="L69" s="675"/>
      <c r="M69" s="675"/>
      <c r="V69"/>
      <c r="W69"/>
      <c r="X69"/>
      <c r="Y69"/>
      <c r="Z69"/>
      <c r="AA69"/>
    </row>
    <row r="70" spans="8:34" s="160" customFormat="1" x14ac:dyDescent="0.2">
      <c r="L70" s="675"/>
      <c r="M70" s="675"/>
      <c r="V70"/>
      <c r="W70"/>
      <c r="X70"/>
      <c r="Y70"/>
      <c r="Z70"/>
      <c r="AA70"/>
    </row>
    <row r="71" spans="8:34" s="160" customFormat="1" x14ac:dyDescent="0.2">
      <c r="L71" s="675"/>
      <c r="M71" s="675"/>
      <c r="V71"/>
      <c r="W71"/>
      <c r="X71"/>
      <c r="Y71"/>
      <c r="Z71"/>
      <c r="AA71"/>
    </row>
    <row r="72" spans="8:34" s="160" customFormat="1" x14ac:dyDescent="0.2">
      <c r="L72" s="675"/>
      <c r="M72" s="675"/>
      <c r="V72"/>
      <c r="W72"/>
      <c r="X72"/>
      <c r="Y72"/>
      <c r="Z72"/>
      <c r="AA72"/>
    </row>
    <row r="73" spans="8:34" customFormat="1" x14ac:dyDescent="0.2">
      <c r="H73" s="151" t="s">
        <v>127</v>
      </c>
      <c r="I73" s="154">
        <f>SUM('NMN Staffing'!G55:M55)</f>
        <v>0</v>
      </c>
      <c r="L73" s="627"/>
      <c r="M73" s="627"/>
      <c r="N73" s="160"/>
      <c r="O73" s="160"/>
      <c r="P73" s="160"/>
      <c r="Q73" s="160"/>
      <c r="R73" s="160"/>
      <c r="S73" s="160"/>
      <c r="T73" s="160"/>
      <c r="U73" s="160"/>
      <c r="AB73" s="160"/>
      <c r="AC73" s="160"/>
      <c r="AD73" s="160"/>
      <c r="AE73" s="160"/>
      <c r="AF73" s="160"/>
      <c r="AG73" s="160"/>
      <c r="AH73" s="160"/>
    </row>
    <row r="74" spans="8:34" customFormat="1" x14ac:dyDescent="0.2">
      <c r="H74" s="151"/>
      <c r="I74" s="153">
        <f>SUM(J13:M52)</f>
        <v>0</v>
      </c>
      <c r="L74" s="627"/>
      <c r="M74" s="627"/>
      <c r="N74" s="160"/>
      <c r="O74" s="160"/>
      <c r="P74" s="160"/>
      <c r="Q74" s="160"/>
      <c r="R74" s="160"/>
      <c r="S74" s="160"/>
      <c r="T74" s="160"/>
      <c r="U74" s="160"/>
      <c r="AB74" s="160"/>
      <c r="AC74" s="160"/>
      <c r="AD74" s="160"/>
      <c r="AE74" s="160"/>
      <c r="AF74" s="160"/>
      <c r="AG74" s="160"/>
      <c r="AH74" s="160"/>
    </row>
    <row r="75" spans="8:34" customFormat="1" x14ac:dyDescent="0.2">
      <c r="H75" s="151"/>
      <c r="I75" s="153">
        <f>SUM(J55:M58)</f>
        <v>0</v>
      </c>
      <c r="L75" s="627"/>
      <c r="M75" s="627"/>
      <c r="N75" s="160"/>
      <c r="O75" s="160"/>
      <c r="P75" s="160"/>
      <c r="Q75" s="160"/>
      <c r="R75" s="160"/>
      <c r="S75" s="160"/>
      <c r="T75" s="160"/>
      <c r="U75" s="160"/>
      <c r="AB75" s="160"/>
      <c r="AC75" s="160"/>
      <c r="AD75" s="160"/>
      <c r="AE75" s="160"/>
      <c r="AF75" s="160"/>
      <c r="AG75" s="160"/>
      <c r="AH75" s="160"/>
    </row>
    <row r="76" spans="8:34" customFormat="1" x14ac:dyDescent="0.2">
      <c r="L76" s="627"/>
      <c r="M76" s="627"/>
      <c r="N76" s="160"/>
      <c r="O76" s="160"/>
      <c r="P76" s="160"/>
      <c r="Q76" s="160"/>
      <c r="R76" s="160"/>
      <c r="S76" s="160"/>
      <c r="T76" s="160"/>
      <c r="U76" s="160"/>
      <c r="AB76" s="160"/>
      <c r="AC76" s="160"/>
      <c r="AD76" s="160"/>
      <c r="AE76" s="160"/>
      <c r="AF76" s="160"/>
      <c r="AG76" s="160"/>
      <c r="AH76" s="160"/>
    </row>
    <row r="77" spans="8:34" customFormat="1" x14ac:dyDescent="0.2">
      <c r="L77" s="627"/>
      <c r="M77" s="627"/>
      <c r="N77" s="160"/>
      <c r="O77" s="160"/>
      <c r="P77" s="160"/>
      <c r="Q77" s="160"/>
      <c r="R77" s="160"/>
      <c r="S77" s="160"/>
      <c r="T77" s="160"/>
      <c r="U77" s="160"/>
      <c r="AB77" s="160"/>
      <c r="AC77" s="160"/>
      <c r="AD77" s="160"/>
      <c r="AE77" s="160"/>
      <c r="AF77" s="160"/>
      <c r="AG77" s="160"/>
      <c r="AH77" s="160"/>
    </row>
    <row r="78" spans="8:34" customFormat="1" x14ac:dyDescent="0.2">
      <c r="L78" s="627"/>
      <c r="M78" s="627"/>
      <c r="N78" s="160"/>
      <c r="O78" s="160"/>
      <c r="P78" s="160"/>
      <c r="Q78" s="160"/>
      <c r="R78" s="160"/>
      <c r="S78" s="160"/>
      <c r="T78" s="160"/>
      <c r="U78" s="160"/>
      <c r="AB78" s="160"/>
      <c r="AC78" s="160"/>
      <c r="AD78" s="160"/>
      <c r="AE78" s="160"/>
      <c r="AF78" s="160"/>
      <c r="AG78" s="160"/>
      <c r="AH78" s="160"/>
    </row>
    <row r="79" spans="8:34" customFormat="1" x14ac:dyDescent="0.2">
      <c r="L79" s="627"/>
      <c r="M79" s="627"/>
      <c r="N79" s="160"/>
      <c r="O79" s="160"/>
      <c r="P79" s="160"/>
      <c r="Q79" s="160"/>
      <c r="R79" s="160"/>
      <c r="S79" s="160"/>
      <c r="T79" s="160"/>
      <c r="U79" s="160"/>
      <c r="AB79" s="160"/>
      <c r="AC79" s="160"/>
      <c r="AD79" s="160"/>
      <c r="AE79" s="160"/>
      <c r="AF79" s="160"/>
      <c r="AG79" s="160"/>
      <c r="AH79" s="160"/>
    </row>
    <row r="80" spans="8:34" customFormat="1" x14ac:dyDescent="0.2">
      <c r="L80" s="627"/>
      <c r="M80" s="627"/>
      <c r="N80" s="160"/>
      <c r="O80" s="160"/>
      <c r="P80" s="160"/>
      <c r="Q80" s="160"/>
      <c r="R80" s="160"/>
      <c r="S80" s="160"/>
      <c r="T80" s="160"/>
      <c r="U80" s="160"/>
      <c r="AB80" s="160"/>
      <c r="AC80" s="160"/>
      <c r="AD80" s="160"/>
      <c r="AE80" s="160"/>
      <c r="AF80" s="160"/>
      <c r="AG80" s="160"/>
      <c r="AH80" s="160"/>
    </row>
  </sheetData>
  <sheetProtection password="C79E" sheet="1" objects="1" scenarios="1" formatCells="0" formatColumns="0" formatRows="0"/>
  <mergeCells count="67">
    <mergeCell ref="L1:L3"/>
    <mergeCell ref="M1:M3"/>
    <mergeCell ref="J4:M4"/>
    <mergeCell ref="F64:H64"/>
    <mergeCell ref="A57:H57"/>
    <mergeCell ref="B58:H58"/>
    <mergeCell ref="A59:H59"/>
    <mergeCell ref="A60:H60"/>
    <mergeCell ref="A61:H61"/>
    <mergeCell ref="F63:H63"/>
    <mergeCell ref="B37:H37"/>
    <mergeCell ref="B42:H42"/>
    <mergeCell ref="B43:H43"/>
    <mergeCell ref="B56:H56"/>
    <mergeCell ref="B45:H45"/>
    <mergeCell ref="B46:H46"/>
    <mergeCell ref="B52:G52"/>
    <mergeCell ref="A53:H53"/>
    <mergeCell ref="A54:H54"/>
    <mergeCell ref="A55:H55"/>
    <mergeCell ref="B44:H44"/>
    <mergeCell ref="B47:G47"/>
    <mergeCell ref="B48:G48"/>
    <mergeCell ref="B49:G49"/>
    <mergeCell ref="B50:G50"/>
    <mergeCell ref="B51:G51"/>
    <mergeCell ref="B32:H32"/>
    <mergeCell ref="B33:H33"/>
    <mergeCell ref="B34:H34"/>
    <mergeCell ref="B35:H35"/>
    <mergeCell ref="B36:H36"/>
    <mergeCell ref="B27:H27"/>
    <mergeCell ref="B28:H28"/>
    <mergeCell ref="B29:H29"/>
    <mergeCell ref="B30:H30"/>
    <mergeCell ref="B31:H31"/>
    <mergeCell ref="B39:H39"/>
    <mergeCell ref="B40:H40"/>
    <mergeCell ref="B41:H41"/>
    <mergeCell ref="B26:H26"/>
    <mergeCell ref="B15:H15"/>
    <mergeCell ref="B16:H16"/>
    <mergeCell ref="B17:H17"/>
    <mergeCell ref="B18:H18"/>
    <mergeCell ref="B19:H19"/>
    <mergeCell ref="B20:H20"/>
    <mergeCell ref="B21:H21"/>
    <mergeCell ref="A22:H22"/>
    <mergeCell ref="B23:H23"/>
    <mergeCell ref="B24:H24"/>
    <mergeCell ref="B25:H25"/>
    <mergeCell ref="B38:H38"/>
    <mergeCell ref="B14:H14"/>
    <mergeCell ref="A4:H4"/>
    <mergeCell ref="A6:H6"/>
    <mergeCell ref="A7:H7"/>
    <mergeCell ref="A8:H8"/>
    <mergeCell ref="A9:H9"/>
    <mergeCell ref="A10:H10"/>
    <mergeCell ref="B11:H11"/>
    <mergeCell ref="B12:H12"/>
    <mergeCell ref="B13:H13"/>
    <mergeCell ref="K1:K3"/>
    <mergeCell ref="A1:H2"/>
    <mergeCell ref="I1:I3"/>
    <mergeCell ref="J1:J3"/>
    <mergeCell ref="A3:H3"/>
  </mergeCells>
  <dataValidations count="2">
    <dataValidation type="custom" allowBlank="1" showInputMessage="1" showErrorMessage="1" error="Enter cost in cell L15 or L45 not both." sqref="K15:M15">
      <formula1>AND(K45=0)</formula1>
    </dataValidation>
    <dataValidation type="custom" allowBlank="1" showInputMessage="1" showErrorMessage="1" error="Enter cost in cell L15 or L45 not both." sqref="K45:M45">
      <formula1>AND(K15=0)</formula1>
    </dataValidation>
  </dataValidation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655"/>
  <sheetViews>
    <sheetView topLeftCell="R1" zoomScale="75" zoomScaleNormal="75" workbookViewId="0">
      <selection activeCell="T9" sqref="T9"/>
    </sheetView>
  </sheetViews>
  <sheetFormatPr defaultColWidth="21.7109375" defaultRowHeight="15" x14ac:dyDescent="0.2"/>
  <cols>
    <col min="1" max="1" width="32.140625" style="630" customWidth="1"/>
    <col min="2" max="2" width="26.7109375" style="628" customWidth="1"/>
    <col min="3" max="3" width="10.28515625" style="628" bestFit="1" customWidth="1"/>
    <col min="4" max="4" width="8" style="628" customWidth="1"/>
    <col min="5" max="5" width="6" style="628" bestFit="1" customWidth="1"/>
    <col min="6" max="6" width="14.7109375" style="628" customWidth="1"/>
    <col min="7" max="7" width="12.85546875" style="628" customWidth="1"/>
    <col min="8" max="8" width="10.7109375" style="628" customWidth="1"/>
    <col min="9" max="9" width="12.85546875" style="628" customWidth="1"/>
    <col min="10" max="18" width="10.7109375" style="628" customWidth="1"/>
    <col min="19" max="19" width="12.85546875" style="628" customWidth="1"/>
    <col min="20" max="20" width="10.7109375" style="628" customWidth="1"/>
    <col min="21" max="21" width="12.85546875" style="628" customWidth="1"/>
    <col min="22" max="22" width="10.7109375" style="628" customWidth="1"/>
    <col min="23" max="23" width="12.85546875" style="628" customWidth="1"/>
    <col min="24" max="24" width="10.7109375" style="628" customWidth="1"/>
    <col min="25" max="25" width="12.85546875" style="628" customWidth="1"/>
    <col min="26" max="26" width="10.7109375" style="628" customWidth="1"/>
    <col min="27" max="27" width="12.85546875" style="628" customWidth="1"/>
    <col min="28" max="28" width="10.7109375" style="628" customWidth="1"/>
    <col min="29" max="29" width="12.85546875" style="628" customWidth="1"/>
    <col min="30" max="30" width="10.7109375" style="628" customWidth="1"/>
    <col min="31" max="31" width="12.85546875" style="628" customWidth="1"/>
    <col min="32" max="32" width="10.7109375" style="628" customWidth="1"/>
    <col min="33" max="33" width="13.7109375" style="628" customWidth="1"/>
    <col min="34" max="36" width="13.7109375" style="630" customWidth="1"/>
    <col min="37" max="42" width="13.7109375" style="628" customWidth="1"/>
    <col min="43" max="43" width="12.7109375" style="690" customWidth="1"/>
    <col min="44" max="44" width="12.28515625" style="690" customWidth="1"/>
    <col min="45" max="45" width="10.5703125" style="690" customWidth="1"/>
    <col min="46" max="48" width="10.5703125" style="691" customWidth="1"/>
    <col min="49" max="49" width="26" style="227" customWidth="1"/>
    <col min="50" max="50" width="2.5703125" style="227" customWidth="1"/>
    <col min="51" max="51" width="17.140625" style="355" bestFit="1" customWidth="1"/>
    <col min="52" max="52" width="19.5703125" style="359" bestFit="1" customWidth="1"/>
    <col min="53" max="53" width="46" style="359" customWidth="1"/>
    <col min="54" max="54" width="24.28515625" style="359" bestFit="1" customWidth="1"/>
    <col min="55" max="55" width="15" style="351" customWidth="1"/>
    <col min="56" max="56" width="16" style="351" customWidth="1"/>
    <col min="57" max="57" width="27" style="359" bestFit="1" customWidth="1"/>
    <col min="58" max="58" width="10" style="359" bestFit="1" customWidth="1"/>
    <col min="59" max="59" width="10.28515625" style="359" customWidth="1"/>
    <col min="60" max="60" width="14.42578125" style="359" customWidth="1"/>
    <col min="61" max="61" width="8.42578125" style="366" customWidth="1"/>
    <col min="62" max="62" width="30.28515625" style="359" bestFit="1" customWidth="1"/>
    <col min="63" max="63" width="6.85546875" style="675" bestFit="1" customWidth="1"/>
    <col min="64" max="64" width="19.28515625" style="675" bestFit="1" customWidth="1"/>
    <col min="65" max="65" width="51.85546875" style="675" customWidth="1"/>
    <col min="66" max="66" width="42.28515625" style="675" customWidth="1"/>
    <col min="67" max="68" width="21.7109375" style="675"/>
    <col min="69" max="16384" width="21.7109375" style="628"/>
  </cols>
  <sheetData>
    <row r="1" spans="1:68" ht="18.75" customHeight="1" thickBot="1" x14ac:dyDescent="0.25">
      <c r="A1" s="862" t="str">
        <f>'SC Staffing Summary'!A1:F2</f>
        <v>FY 2016</v>
      </c>
      <c r="B1" s="862"/>
      <c r="C1" s="862"/>
      <c r="D1" s="862"/>
      <c r="E1" s="862"/>
      <c r="F1" s="863"/>
      <c r="G1" s="638"/>
      <c r="H1" s="638"/>
      <c r="I1" s="918" t="s">
        <v>793</v>
      </c>
      <c r="J1" s="919"/>
      <c r="K1" s="919"/>
      <c r="L1" s="919"/>
      <c r="M1" s="919"/>
      <c r="N1" s="919"/>
      <c r="O1" s="919"/>
      <c r="P1" s="919"/>
      <c r="Q1" s="919"/>
      <c r="R1" s="919"/>
      <c r="S1" s="919"/>
      <c r="T1" s="919"/>
      <c r="U1" s="919"/>
      <c r="V1" s="919"/>
      <c r="W1" s="919"/>
      <c r="X1" s="919"/>
      <c r="Y1" s="919"/>
      <c r="Z1" s="919"/>
      <c r="AA1" s="919"/>
      <c r="AB1" s="919"/>
      <c r="AC1" s="919"/>
      <c r="AD1" s="919"/>
      <c r="AE1" s="919"/>
      <c r="AF1" s="919"/>
      <c r="AG1" s="919"/>
      <c r="AH1" s="919"/>
      <c r="AI1" s="919"/>
      <c r="AJ1" s="919"/>
      <c r="AK1" s="919"/>
      <c r="AL1" s="919"/>
      <c r="AM1" s="919"/>
      <c r="AN1" s="919"/>
      <c r="AO1" s="919"/>
      <c r="AP1" s="919"/>
      <c r="AQ1" s="919"/>
      <c r="AR1" s="919"/>
      <c r="AS1" s="919"/>
      <c r="AT1" s="919"/>
      <c r="AU1" s="919"/>
      <c r="AV1" s="1055"/>
    </row>
    <row r="2" spans="1:68" ht="21.6" customHeight="1" thickBot="1" x14ac:dyDescent="0.25">
      <c r="A2" s="862"/>
      <c r="B2" s="862"/>
      <c r="C2" s="862"/>
      <c r="D2" s="862"/>
      <c r="E2" s="862"/>
      <c r="F2" s="863"/>
      <c r="G2" s="989"/>
      <c r="H2" s="990"/>
      <c r="I2" s="924" t="s">
        <v>948</v>
      </c>
      <c r="J2" s="925"/>
      <c r="K2" s="925"/>
      <c r="L2" s="925"/>
      <c r="M2" s="925"/>
      <c r="N2" s="925"/>
      <c r="O2" s="925"/>
      <c r="P2" s="925"/>
      <c r="Q2" s="925"/>
      <c r="R2" s="925"/>
      <c r="S2" s="925"/>
      <c r="T2" s="925"/>
      <c r="U2" s="925"/>
      <c r="V2" s="925"/>
      <c r="W2" s="925"/>
      <c r="X2" s="925"/>
      <c r="Y2" s="925"/>
      <c r="Z2" s="925"/>
      <c r="AA2" s="925"/>
      <c r="AB2" s="925"/>
      <c r="AC2" s="925"/>
      <c r="AD2" s="925"/>
      <c r="AE2" s="925"/>
      <c r="AF2" s="925"/>
      <c r="AG2" s="925"/>
      <c r="AH2" s="925"/>
      <c r="AI2" s="925"/>
      <c r="AJ2" s="925"/>
      <c r="AK2" s="925"/>
      <c r="AL2" s="925"/>
      <c r="AM2" s="925"/>
      <c r="AN2" s="925"/>
      <c r="AO2" s="925"/>
      <c r="AP2" s="977"/>
      <c r="AQ2" s="924" t="s">
        <v>547</v>
      </c>
      <c r="AR2" s="925"/>
      <c r="AS2" s="925"/>
      <c r="AT2" s="925"/>
      <c r="AU2" s="925"/>
      <c r="AV2" s="925"/>
      <c r="AW2" s="308"/>
      <c r="AX2" s="308"/>
      <c r="AY2" s="354"/>
      <c r="AZ2" s="358"/>
      <c r="BJ2" s="358"/>
    </row>
    <row r="3" spans="1:68" ht="43.5" customHeight="1" thickBot="1" x14ac:dyDescent="0.25">
      <c r="A3" s="860" t="str">
        <f>'START HERE'!$C$3</f>
        <v>XX</v>
      </c>
      <c r="B3" s="860"/>
      <c r="C3" s="860"/>
      <c r="D3" s="860"/>
      <c r="E3" s="860"/>
      <c r="F3" s="861"/>
      <c r="G3" s="991" t="s">
        <v>949</v>
      </c>
      <c r="H3" s="992"/>
      <c r="I3" s="984" t="s">
        <v>841</v>
      </c>
      <c r="J3" s="985"/>
      <c r="K3" s="984" t="s">
        <v>503</v>
      </c>
      <c r="L3" s="985"/>
      <c r="M3" s="984" t="s">
        <v>842</v>
      </c>
      <c r="N3" s="985"/>
      <c r="O3" s="984" t="s">
        <v>843</v>
      </c>
      <c r="P3" s="985"/>
      <c r="Q3" s="984" t="s">
        <v>506</v>
      </c>
      <c r="R3" s="985"/>
      <c r="S3" s="984" t="s">
        <v>507</v>
      </c>
      <c r="T3" s="985"/>
      <c r="U3" s="982" t="s">
        <v>844</v>
      </c>
      <c r="V3" s="983"/>
      <c r="W3" s="982" t="s">
        <v>845</v>
      </c>
      <c r="X3" s="983"/>
      <c r="Y3" s="982" t="s">
        <v>846</v>
      </c>
      <c r="Z3" s="983"/>
      <c r="AA3" s="980" t="s">
        <v>847</v>
      </c>
      <c r="AB3" s="981"/>
      <c r="AC3" s="980" t="s">
        <v>848</v>
      </c>
      <c r="AD3" s="981"/>
      <c r="AE3" s="980" t="s">
        <v>849</v>
      </c>
      <c r="AF3" s="981"/>
      <c r="AG3" s="973" t="s">
        <v>851</v>
      </c>
      <c r="AH3" s="986"/>
      <c r="AI3" s="973" t="s">
        <v>852</v>
      </c>
      <c r="AJ3" s="986"/>
      <c r="AK3" s="973" t="s">
        <v>853</v>
      </c>
      <c r="AL3" s="974"/>
      <c r="AM3" s="973" t="s">
        <v>854</v>
      </c>
      <c r="AN3" s="974"/>
      <c r="AO3" s="973" t="s">
        <v>855</v>
      </c>
      <c r="AP3" s="974"/>
      <c r="AQ3" s="956" t="s">
        <v>953</v>
      </c>
      <c r="AR3" s="957"/>
      <c r="AS3" s="956" t="s">
        <v>953</v>
      </c>
      <c r="AT3" s="957"/>
      <c r="AU3" s="956" t="s">
        <v>953</v>
      </c>
      <c r="AV3" s="957"/>
      <c r="AW3" s="308"/>
      <c r="AX3" s="308"/>
      <c r="BF3" s="134"/>
      <c r="BG3" s="134"/>
      <c r="BH3" s="134"/>
    </row>
    <row r="4" spans="1:68" ht="44.45" customHeight="1" thickBot="1" x14ac:dyDescent="0.25">
      <c r="A4" s="860" t="str">
        <f>'START HERE'!C4</f>
        <v>GGXXXX0000</v>
      </c>
      <c r="B4" s="860"/>
      <c r="C4" s="860"/>
      <c r="D4" s="860"/>
      <c r="E4" s="860"/>
      <c r="F4" s="861"/>
      <c r="G4" s="993"/>
      <c r="H4" s="994"/>
      <c r="I4" s="978" t="s">
        <v>958</v>
      </c>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c r="AO4" s="979"/>
      <c r="AP4" s="979"/>
      <c r="AQ4" s="920" t="s">
        <v>955</v>
      </c>
      <c r="AR4" s="921"/>
      <c r="AS4" s="920" t="s">
        <v>956</v>
      </c>
      <c r="AT4" s="921"/>
      <c r="AU4" s="920" t="s">
        <v>957</v>
      </c>
      <c r="AV4" s="921"/>
      <c r="AX4" s="310"/>
      <c r="AY4" s="388"/>
      <c r="BF4" s="134"/>
      <c r="BG4" s="134"/>
      <c r="BH4" s="134"/>
    </row>
    <row r="5" spans="1:68" s="629" customFormat="1" ht="21" customHeight="1" thickBot="1" x14ac:dyDescent="0.3">
      <c r="A5" s="785"/>
      <c r="B5" s="784"/>
      <c r="C5" s="784"/>
      <c r="D5" s="784"/>
      <c r="E5" s="784"/>
      <c r="F5" s="784"/>
      <c r="G5" s="993"/>
      <c r="H5" s="994"/>
      <c r="I5" s="975" t="s">
        <v>193</v>
      </c>
      <c r="J5" s="976"/>
      <c r="K5" s="975" t="s">
        <v>193</v>
      </c>
      <c r="L5" s="976"/>
      <c r="M5" s="975" t="s">
        <v>193</v>
      </c>
      <c r="N5" s="976"/>
      <c r="O5" s="975" t="s">
        <v>193</v>
      </c>
      <c r="P5" s="976"/>
      <c r="Q5" s="975" t="s">
        <v>193</v>
      </c>
      <c r="R5" s="976"/>
      <c r="S5" s="975" t="s">
        <v>193</v>
      </c>
      <c r="T5" s="976"/>
      <c r="U5" s="975" t="s">
        <v>193</v>
      </c>
      <c r="V5" s="976"/>
      <c r="W5" s="975" t="s">
        <v>193</v>
      </c>
      <c r="X5" s="976"/>
      <c r="Y5" s="975" t="s">
        <v>193</v>
      </c>
      <c r="Z5" s="976"/>
      <c r="AA5" s="975" t="s">
        <v>193</v>
      </c>
      <c r="AB5" s="976"/>
      <c r="AC5" s="975" t="s">
        <v>193</v>
      </c>
      <c r="AD5" s="976"/>
      <c r="AE5" s="975" t="s">
        <v>193</v>
      </c>
      <c r="AF5" s="976"/>
      <c r="AG5" s="975" t="s">
        <v>193</v>
      </c>
      <c r="AH5" s="976"/>
      <c r="AI5" s="975" t="s">
        <v>193</v>
      </c>
      <c r="AJ5" s="976"/>
      <c r="AK5" s="975" t="s">
        <v>193</v>
      </c>
      <c r="AL5" s="976"/>
      <c r="AM5" s="975" t="s">
        <v>193</v>
      </c>
      <c r="AN5" s="976"/>
      <c r="AO5" s="975" t="s">
        <v>193</v>
      </c>
      <c r="AP5" s="976"/>
      <c r="AQ5" s="975" t="s">
        <v>193</v>
      </c>
      <c r="AR5" s="1056"/>
      <c r="AS5" s="975" t="s">
        <v>193</v>
      </c>
      <c r="AT5" s="1056"/>
      <c r="AU5" s="975" t="s">
        <v>193</v>
      </c>
      <c r="AV5" s="1056"/>
      <c r="AW5" s="679"/>
      <c r="AX5" s="311"/>
      <c r="AY5" s="389"/>
      <c r="AZ5" s="376"/>
      <c r="BA5" s="389" t="s">
        <v>850</v>
      </c>
      <c r="BB5" s="376"/>
      <c r="BC5" s="351"/>
      <c r="BD5" s="351"/>
      <c r="BE5" s="376"/>
      <c r="BF5" s="134"/>
      <c r="BG5" s="134"/>
      <c r="BH5" s="367"/>
      <c r="BI5" s="782"/>
      <c r="BJ5" s="376"/>
      <c r="BK5" s="675"/>
      <c r="BL5" s="675"/>
      <c r="BM5" s="675"/>
      <c r="BN5" s="675"/>
      <c r="BO5" s="675"/>
      <c r="BP5" s="675"/>
    </row>
    <row r="6" spans="1:68" s="46" customFormat="1" ht="77.25" customHeight="1" x14ac:dyDescent="0.25">
      <c r="A6" s="43" t="s">
        <v>153</v>
      </c>
      <c r="B6" s="43" t="s">
        <v>154</v>
      </c>
      <c r="C6" s="645" t="s">
        <v>799</v>
      </c>
      <c r="D6" s="43" t="s">
        <v>155</v>
      </c>
      <c r="E6" s="43" t="s">
        <v>156</v>
      </c>
      <c r="F6" s="44" t="s">
        <v>157</v>
      </c>
      <c r="G6" s="341" t="s">
        <v>158</v>
      </c>
      <c r="H6" s="341" t="s">
        <v>159</v>
      </c>
      <c r="I6" s="340" t="s">
        <v>158</v>
      </c>
      <c r="J6" s="338" t="s">
        <v>159</v>
      </c>
      <c r="K6" s="340" t="s">
        <v>158</v>
      </c>
      <c r="L6" s="338" t="s">
        <v>159</v>
      </c>
      <c r="M6" s="340" t="s">
        <v>158</v>
      </c>
      <c r="N6" s="338" t="s">
        <v>159</v>
      </c>
      <c r="O6" s="340" t="s">
        <v>158</v>
      </c>
      <c r="P6" s="338" t="s">
        <v>159</v>
      </c>
      <c r="Q6" s="340" t="s">
        <v>158</v>
      </c>
      <c r="R6" s="338" t="s">
        <v>159</v>
      </c>
      <c r="S6" s="338" t="s">
        <v>158</v>
      </c>
      <c r="T6" s="338" t="s">
        <v>159</v>
      </c>
      <c r="U6" s="338" t="s">
        <v>158</v>
      </c>
      <c r="V6" s="338" t="s">
        <v>159</v>
      </c>
      <c r="W6" s="338" t="s">
        <v>158</v>
      </c>
      <c r="X6" s="338" t="s">
        <v>159</v>
      </c>
      <c r="Y6" s="338" t="s">
        <v>158</v>
      </c>
      <c r="Z6" s="338" t="s">
        <v>159</v>
      </c>
      <c r="AA6" s="338" t="s">
        <v>158</v>
      </c>
      <c r="AB6" s="338" t="s">
        <v>159</v>
      </c>
      <c r="AC6" s="338" t="s">
        <v>158</v>
      </c>
      <c r="AD6" s="338" t="s">
        <v>159</v>
      </c>
      <c r="AE6" s="338" t="s">
        <v>158</v>
      </c>
      <c r="AF6" s="338" t="s">
        <v>159</v>
      </c>
      <c r="AG6" s="337" t="s">
        <v>158</v>
      </c>
      <c r="AH6" s="338" t="s">
        <v>159</v>
      </c>
      <c r="AI6" s="338"/>
      <c r="AJ6" s="338"/>
      <c r="AK6" s="338" t="s">
        <v>158</v>
      </c>
      <c r="AL6" s="338" t="s">
        <v>159</v>
      </c>
      <c r="AM6" s="338" t="s">
        <v>158</v>
      </c>
      <c r="AN6" s="338" t="s">
        <v>159</v>
      </c>
      <c r="AO6" s="338" t="s">
        <v>158</v>
      </c>
      <c r="AP6" s="338" t="s">
        <v>159</v>
      </c>
      <c r="AQ6" s="645" t="s">
        <v>158</v>
      </c>
      <c r="AR6" s="645" t="s">
        <v>159</v>
      </c>
      <c r="AS6" s="645" t="s">
        <v>158</v>
      </c>
      <c r="AT6" s="645" t="s">
        <v>159</v>
      </c>
      <c r="AU6" s="645" t="s">
        <v>158</v>
      </c>
      <c r="AV6" s="645" t="s">
        <v>159</v>
      </c>
      <c r="AW6" s="377"/>
      <c r="AX6" s="311"/>
      <c r="AY6" s="540" t="s">
        <v>298</v>
      </c>
      <c r="AZ6" s="541" t="s">
        <v>352</v>
      </c>
      <c r="BA6" s="556" t="s">
        <v>353</v>
      </c>
      <c r="BB6" s="557" t="s">
        <v>354</v>
      </c>
      <c r="BC6" s="558" t="s">
        <v>809</v>
      </c>
      <c r="BD6" s="558" t="s">
        <v>857</v>
      </c>
      <c r="BE6" s="559" t="s">
        <v>355</v>
      </c>
      <c r="BF6" s="582" t="s">
        <v>437</v>
      </c>
      <c r="BG6" s="582" t="s">
        <v>858</v>
      </c>
      <c r="BH6" s="583" t="s">
        <v>438</v>
      </c>
      <c r="BI6" s="390"/>
      <c r="BJ6" s="375"/>
      <c r="BK6" s="675"/>
      <c r="BL6" s="675"/>
      <c r="BM6" s="675"/>
      <c r="BN6" s="675"/>
      <c r="BO6" s="675"/>
      <c r="BP6" s="675"/>
    </row>
    <row r="7" spans="1:68" s="649" customFormat="1" ht="15" customHeight="1" x14ac:dyDescent="0.2">
      <c r="A7" s="661"/>
      <c r="B7" s="775" t="s">
        <v>161</v>
      </c>
      <c r="C7" s="662">
        <f>SUM(C8:C42)</f>
        <v>0</v>
      </c>
      <c r="D7" s="775"/>
      <c r="E7" s="775"/>
      <c r="F7" s="770">
        <f>SUM(G7,I7,K7,M7,O7,Q7,S7,U7,W7,Y7,AA7,AC7,AE7,AG7,AI7,AK7,AM7,AO7)</f>
        <v>0</v>
      </c>
      <c r="G7" s="339">
        <f>SUM(G8:G42)</f>
        <v>0</v>
      </c>
      <c r="H7" s="662">
        <f t="shared" ref="H7:AV7" si="0">SUM(H8:H42)</f>
        <v>0</v>
      </c>
      <c r="I7" s="339">
        <f t="shared" si="0"/>
        <v>0</v>
      </c>
      <c r="J7" s="662">
        <f t="shared" si="0"/>
        <v>0</v>
      </c>
      <c r="K7" s="339">
        <f t="shared" si="0"/>
        <v>0</v>
      </c>
      <c r="L7" s="662">
        <f t="shared" si="0"/>
        <v>0</v>
      </c>
      <c r="M7" s="339">
        <f t="shared" si="0"/>
        <v>0</v>
      </c>
      <c r="N7" s="662">
        <f t="shared" si="0"/>
        <v>0</v>
      </c>
      <c r="O7" s="339">
        <f t="shared" si="0"/>
        <v>0</v>
      </c>
      <c r="P7" s="662">
        <f t="shared" si="0"/>
        <v>0</v>
      </c>
      <c r="Q7" s="339">
        <f t="shared" si="0"/>
        <v>0</v>
      </c>
      <c r="R7" s="662">
        <f t="shared" si="0"/>
        <v>0</v>
      </c>
      <c r="S7" s="339">
        <f t="shared" si="0"/>
        <v>0</v>
      </c>
      <c r="T7" s="662">
        <f t="shared" si="0"/>
        <v>0</v>
      </c>
      <c r="U7" s="339">
        <f>SUM(U8:U42)</f>
        <v>0</v>
      </c>
      <c r="V7" s="662">
        <f>SUM(V8:V42)</f>
        <v>0</v>
      </c>
      <c r="W7" s="339">
        <f t="shared" si="0"/>
        <v>0</v>
      </c>
      <c r="X7" s="662">
        <f t="shared" si="0"/>
        <v>0</v>
      </c>
      <c r="Y7" s="339">
        <f>SUM(Y8:Y42)</f>
        <v>0</v>
      </c>
      <c r="Z7" s="662">
        <f>SUM(Z8:Z42)</f>
        <v>0</v>
      </c>
      <c r="AA7" s="339">
        <f t="shared" si="0"/>
        <v>0</v>
      </c>
      <c r="AB7" s="662">
        <f t="shared" si="0"/>
        <v>0</v>
      </c>
      <c r="AC7" s="339">
        <f t="shared" si="0"/>
        <v>0</v>
      </c>
      <c r="AD7" s="662">
        <f t="shared" si="0"/>
        <v>0</v>
      </c>
      <c r="AE7" s="339">
        <f t="shared" si="0"/>
        <v>0</v>
      </c>
      <c r="AF7" s="662">
        <f t="shared" si="0"/>
        <v>0</v>
      </c>
      <c r="AG7" s="339">
        <f t="shared" si="0"/>
        <v>0</v>
      </c>
      <c r="AH7" s="662">
        <f t="shared" si="0"/>
        <v>0</v>
      </c>
      <c r="AI7" s="339">
        <f>SUM(AI8:AI42)</f>
        <v>0</v>
      </c>
      <c r="AJ7" s="662">
        <f>SUM(AJ8:AJ42)</f>
        <v>0</v>
      </c>
      <c r="AK7" s="339">
        <f t="shared" si="0"/>
        <v>0</v>
      </c>
      <c r="AL7" s="662">
        <f t="shared" si="0"/>
        <v>0</v>
      </c>
      <c r="AM7" s="339">
        <f t="shared" si="0"/>
        <v>0</v>
      </c>
      <c r="AN7" s="662">
        <f t="shared" si="0"/>
        <v>0</v>
      </c>
      <c r="AO7" s="339">
        <f t="shared" si="0"/>
        <v>0</v>
      </c>
      <c r="AP7" s="662">
        <f t="shared" si="0"/>
        <v>0</v>
      </c>
      <c r="AQ7" s="647">
        <f t="shared" si="0"/>
        <v>0</v>
      </c>
      <c r="AR7" s="648">
        <f t="shared" si="0"/>
        <v>0</v>
      </c>
      <c r="AS7" s="647">
        <f t="shared" si="0"/>
        <v>0</v>
      </c>
      <c r="AT7" s="648">
        <f t="shared" si="0"/>
        <v>0</v>
      </c>
      <c r="AU7" s="647">
        <f t="shared" si="0"/>
        <v>0</v>
      </c>
      <c r="AV7" s="648">
        <f t="shared" si="0"/>
        <v>0</v>
      </c>
      <c r="AW7" s="311"/>
      <c r="AX7" s="311"/>
      <c r="AY7" s="585" t="s">
        <v>249</v>
      </c>
      <c r="AZ7" s="542" t="s">
        <v>312</v>
      </c>
      <c r="BA7" s="561" t="s">
        <v>313</v>
      </c>
      <c r="BB7" s="562">
        <v>18</v>
      </c>
      <c r="BC7" s="589" t="s">
        <v>859</v>
      </c>
      <c r="BD7" s="589" t="s">
        <v>628</v>
      </c>
      <c r="BE7" s="563" t="s">
        <v>357</v>
      </c>
      <c r="BF7" s="591" t="s">
        <v>439</v>
      </c>
      <c r="BG7" s="592"/>
      <c r="BH7" s="593"/>
      <c r="BI7" s="594"/>
      <c r="BJ7" s="373"/>
      <c r="BK7" s="675"/>
      <c r="BL7" s="675"/>
      <c r="BM7" s="675"/>
      <c r="BN7" s="675"/>
      <c r="BO7" s="675"/>
      <c r="BP7" s="675"/>
    </row>
    <row r="8" spans="1:68" s="652" customFormat="1" ht="15" customHeight="1" x14ac:dyDescent="0.25">
      <c r="A8" s="667">
        <f>'SC Staffing Summary'!$A$8</f>
        <v>0</v>
      </c>
      <c r="B8" s="668" t="str">
        <f>'SC Staffing Summary'!$B$8</f>
        <v>NAWQA-- SC Contact</v>
      </c>
      <c r="C8" s="651">
        <f>SUM(H8,J8,L8,N8,P8,R8,T8,AB8,AD8,AF8,AH8,AJ8,AL8,AN8,AP8)</f>
        <v>0</v>
      </c>
      <c r="D8" s="169">
        <f>'SC Staffing Summary'!D8</f>
        <v>0</v>
      </c>
      <c r="E8" s="169">
        <f>'SC Staffing Summary'!E8</f>
        <v>0</v>
      </c>
      <c r="F8" s="436">
        <f>'SC Staffing Summary'!F8</f>
        <v>0</v>
      </c>
      <c r="G8" s="64">
        <f>$F$8*H8</f>
        <v>0</v>
      </c>
      <c r="H8" s="650">
        <v>0</v>
      </c>
      <c r="I8" s="64">
        <f>$F$8*J8</f>
        <v>0</v>
      </c>
      <c r="J8" s="650">
        <v>0</v>
      </c>
      <c r="K8" s="64">
        <f>$F$8*L8</f>
        <v>0</v>
      </c>
      <c r="L8" s="650">
        <v>0</v>
      </c>
      <c r="M8" s="64">
        <f>$F$8*N8</f>
        <v>0</v>
      </c>
      <c r="N8" s="650">
        <v>0</v>
      </c>
      <c r="O8" s="64">
        <f>$F$8*P8</f>
        <v>0</v>
      </c>
      <c r="P8" s="650">
        <v>0</v>
      </c>
      <c r="Q8" s="64">
        <f>$F$8*R8</f>
        <v>0</v>
      </c>
      <c r="R8" s="650">
        <v>0</v>
      </c>
      <c r="S8" s="64">
        <f>$F$8*T8</f>
        <v>0</v>
      </c>
      <c r="T8" s="650">
        <v>0</v>
      </c>
      <c r="U8" s="64">
        <f>$F$8*V8</f>
        <v>0</v>
      </c>
      <c r="V8" s="650">
        <v>0</v>
      </c>
      <c r="W8" s="64">
        <f>$F$8*X8</f>
        <v>0</v>
      </c>
      <c r="X8" s="650">
        <v>0</v>
      </c>
      <c r="Y8" s="64">
        <f>$F$8*Z8</f>
        <v>0</v>
      </c>
      <c r="Z8" s="650">
        <v>0</v>
      </c>
      <c r="AA8" s="64">
        <f>$F$8*AB8</f>
        <v>0</v>
      </c>
      <c r="AB8" s="650">
        <v>0</v>
      </c>
      <c r="AC8" s="64">
        <f>$F$8*AD8</f>
        <v>0</v>
      </c>
      <c r="AD8" s="650">
        <v>0</v>
      </c>
      <c r="AE8" s="64">
        <f>$F$8*AF8</f>
        <v>0</v>
      </c>
      <c r="AF8" s="650">
        <v>0</v>
      </c>
      <c r="AG8" s="64">
        <f>$F$8*AH8</f>
        <v>0</v>
      </c>
      <c r="AH8" s="650">
        <v>0</v>
      </c>
      <c r="AI8" s="64">
        <f>$F$8*AJ8</f>
        <v>0</v>
      </c>
      <c r="AJ8" s="650">
        <v>0</v>
      </c>
      <c r="AK8" s="64">
        <f>$F$8*AL8</f>
        <v>0</v>
      </c>
      <c r="AL8" s="650">
        <v>0</v>
      </c>
      <c r="AM8" s="64">
        <f>$F$8*AN8</f>
        <v>0</v>
      </c>
      <c r="AN8" s="650">
        <v>0</v>
      </c>
      <c r="AO8" s="64">
        <f>$F$8*AP8</f>
        <v>0</v>
      </c>
      <c r="AP8" s="650"/>
      <c r="AQ8" s="723">
        <f>$F$8*AR8</f>
        <v>0</v>
      </c>
      <c r="AR8" s="650">
        <v>0</v>
      </c>
      <c r="AS8" s="723">
        <f>$F$8*AT8</f>
        <v>0</v>
      </c>
      <c r="AT8" s="650">
        <v>0</v>
      </c>
      <c r="AU8" s="723">
        <f>$F$8*AV8</f>
        <v>0</v>
      </c>
      <c r="AV8" s="650">
        <v>0</v>
      </c>
      <c r="AW8" s="311"/>
      <c r="AX8" s="311"/>
      <c r="AY8" s="545" t="s">
        <v>252</v>
      </c>
      <c r="AZ8" s="542" t="s">
        <v>399</v>
      </c>
      <c r="BA8" s="563" t="s">
        <v>400</v>
      </c>
      <c r="BB8" s="543">
        <v>6</v>
      </c>
      <c r="BC8" s="589" t="s">
        <v>860</v>
      </c>
      <c r="BD8" s="589" t="s">
        <v>628</v>
      </c>
      <c r="BE8" s="563" t="s">
        <v>356</v>
      </c>
      <c r="BF8" s="591" t="s">
        <v>439</v>
      </c>
      <c r="BG8" s="544"/>
      <c r="BH8" s="369" t="s">
        <v>436</v>
      </c>
      <c r="BI8" s="368"/>
      <c r="BJ8" s="373"/>
      <c r="BK8" s="675"/>
      <c r="BL8" s="675"/>
      <c r="BM8" s="675"/>
      <c r="BN8" s="675"/>
      <c r="BO8" s="675"/>
      <c r="BP8" s="675"/>
    </row>
    <row r="9" spans="1:68" s="652" customFormat="1" ht="15" customHeight="1" x14ac:dyDescent="0.2">
      <c r="A9" s="667">
        <f>'SC Staffing Summary'!$A$9</f>
        <v>0</v>
      </c>
      <c r="B9" s="668" t="str">
        <f>'SC Staffing Summary'!$B$9</f>
        <v>Specify</v>
      </c>
      <c r="C9" s="651">
        <f t="shared" ref="C9:C42" si="1">SUM(H9,J9,L9,N9,P9,R9,T9,AB9,AD9,AF9,AH9,AJ9,AL9,AN9,AP9)</f>
        <v>0</v>
      </c>
      <c r="D9" s="169">
        <f>'SC Staffing Summary'!D9</f>
        <v>0</v>
      </c>
      <c r="E9" s="169">
        <f>'SC Staffing Summary'!E9</f>
        <v>0</v>
      </c>
      <c r="F9" s="436">
        <f>'SC Staffing Summary'!F9</f>
        <v>0</v>
      </c>
      <c r="G9" s="64">
        <f>$F$9*H9</f>
        <v>0</v>
      </c>
      <c r="H9" s="67">
        <v>0</v>
      </c>
      <c r="I9" s="64">
        <f>$F$9*J9</f>
        <v>0</v>
      </c>
      <c r="J9" s="650">
        <v>0</v>
      </c>
      <c r="K9" s="64">
        <f>$F$9*L9</f>
        <v>0</v>
      </c>
      <c r="L9" s="650">
        <v>0</v>
      </c>
      <c r="M9" s="64">
        <f>$F$9*N9</f>
        <v>0</v>
      </c>
      <c r="N9" s="650">
        <v>0</v>
      </c>
      <c r="O9" s="64">
        <f>$F$9*P9</f>
        <v>0</v>
      </c>
      <c r="P9" s="650">
        <v>0</v>
      </c>
      <c r="Q9" s="64">
        <f>$F$9*R9</f>
        <v>0</v>
      </c>
      <c r="R9" s="650">
        <v>0</v>
      </c>
      <c r="S9" s="64">
        <f>$F$9*T9</f>
        <v>0</v>
      </c>
      <c r="T9" s="650">
        <v>0</v>
      </c>
      <c r="U9" s="64">
        <f>$F$9*V9</f>
        <v>0</v>
      </c>
      <c r="V9" s="650">
        <v>0</v>
      </c>
      <c r="W9" s="64">
        <f>$F$9*X9</f>
        <v>0</v>
      </c>
      <c r="X9" s="650">
        <v>0</v>
      </c>
      <c r="Y9" s="64">
        <f>$F$9*Z9</f>
        <v>0</v>
      </c>
      <c r="Z9" s="650">
        <v>0</v>
      </c>
      <c r="AA9" s="64">
        <f>$F$9*AB9</f>
        <v>0</v>
      </c>
      <c r="AB9" s="650">
        <v>0</v>
      </c>
      <c r="AC9" s="64">
        <f>$F$9*AD9</f>
        <v>0</v>
      </c>
      <c r="AD9" s="650">
        <v>0</v>
      </c>
      <c r="AE9" s="64">
        <f>$F$9*AF9</f>
        <v>0</v>
      </c>
      <c r="AF9" s="650">
        <v>0</v>
      </c>
      <c r="AG9" s="64">
        <f>$F$9*AH9</f>
        <v>0</v>
      </c>
      <c r="AH9" s="650">
        <v>0</v>
      </c>
      <c r="AI9" s="64">
        <f>$F$9*AJ9</f>
        <v>0</v>
      </c>
      <c r="AJ9" s="650">
        <v>0</v>
      </c>
      <c r="AK9" s="64">
        <f>$F$9*AL9</f>
        <v>0</v>
      </c>
      <c r="AL9" s="650">
        <v>0</v>
      </c>
      <c r="AM9" s="64">
        <f>$F$9*AN9</f>
        <v>0</v>
      </c>
      <c r="AN9" s="650">
        <v>0</v>
      </c>
      <c r="AO9" s="64">
        <f>$F$9*AP9</f>
        <v>0</v>
      </c>
      <c r="AP9" s="650">
        <v>0</v>
      </c>
      <c r="AQ9" s="723">
        <f>$F$9*AR9</f>
        <v>0</v>
      </c>
      <c r="AR9" s="650">
        <v>0</v>
      </c>
      <c r="AS9" s="723">
        <f>$F$9*AT9</f>
        <v>0</v>
      </c>
      <c r="AT9" s="650">
        <v>0</v>
      </c>
      <c r="AU9" s="723">
        <f>$F$9*AV9</f>
        <v>0</v>
      </c>
      <c r="AV9" s="650">
        <v>0</v>
      </c>
      <c r="AW9" s="311"/>
      <c r="AX9" s="311"/>
      <c r="AY9" s="545" t="s">
        <v>252</v>
      </c>
      <c r="AZ9" s="542" t="s">
        <v>0</v>
      </c>
      <c r="BA9" s="563" t="s">
        <v>1</v>
      </c>
      <c r="BB9" s="543">
        <v>6</v>
      </c>
      <c r="BC9" s="589" t="s">
        <v>860</v>
      </c>
      <c r="BD9" s="589" t="s">
        <v>628</v>
      </c>
      <c r="BE9" s="563" t="s">
        <v>356</v>
      </c>
      <c r="BF9" s="591" t="s">
        <v>439</v>
      </c>
      <c r="BG9" s="544"/>
      <c r="BH9" s="593" t="s">
        <v>436</v>
      </c>
      <c r="BI9" s="598"/>
      <c r="BJ9" s="372"/>
      <c r="BK9" s="675"/>
      <c r="BL9" s="675"/>
      <c r="BM9" s="675"/>
      <c r="BN9" s="675"/>
      <c r="BO9" s="675"/>
      <c r="BP9" s="675"/>
    </row>
    <row r="10" spans="1:68" s="652" customFormat="1" ht="15" customHeight="1" x14ac:dyDescent="0.2">
      <c r="A10" s="667">
        <f>'SC Staffing Summary'!$A$10</f>
        <v>0</v>
      </c>
      <c r="B10" s="668" t="str">
        <f>'SC Staffing Summary'!$B$10</f>
        <v>Specify</v>
      </c>
      <c r="C10" s="651">
        <f t="shared" si="1"/>
        <v>0</v>
      </c>
      <c r="D10" s="169">
        <f>'SC Staffing Summary'!D10</f>
        <v>0</v>
      </c>
      <c r="E10" s="169">
        <f>'SC Staffing Summary'!E10</f>
        <v>0</v>
      </c>
      <c r="F10" s="436">
        <f>'SC Staffing Summary'!F10</f>
        <v>0</v>
      </c>
      <c r="G10" s="64">
        <f>$F$10*H10</f>
        <v>0</v>
      </c>
      <c r="H10" s="67">
        <v>0</v>
      </c>
      <c r="I10" s="64">
        <f>$F$10*J10</f>
        <v>0</v>
      </c>
      <c r="J10" s="650">
        <v>0</v>
      </c>
      <c r="K10" s="64">
        <f>$F$10*L10</f>
        <v>0</v>
      </c>
      <c r="L10" s="650">
        <v>0</v>
      </c>
      <c r="M10" s="64">
        <f>$F$10*N10</f>
        <v>0</v>
      </c>
      <c r="N10" s="650">
        <v>0</v>
      </c>
      <c r="O10" s="64">
        <f>$F$10*P10</f>
        <v>0</v>
      </c>
      <c r="P10" s="650">
        <v>0</v>
      </c>
      <c r="Q10" s="64">
        <f>$F$10*R10</f>
        <v>0</v>
      </c>
      <c r="R10" s="650">
        <v>0</v>
      </c>
      <c r="S10" s="64">
        <f>$F$10*T10</f>
        <v>0</v>
      </c>
      <c r="T10" s="650">
        <v>0</v>
      </c>
      <c r="U10" s="64">
        <f>$F$10*V10</f>
        <v>0</v>
      </c>
      <c r="V10" s="650">
        <v>0</v>
      </c>
      <c r="W10" s="64">
        <f>$F$10*X10</f>
        <v>0</v>
      </c>
      <c r="X10" s="650">
        <v>0</v>
      </c>
      <c r="Y10" s="64">
        <f>$F$10*Z10</f>
        <v>0</v>
      </c>
      <c r="Z10" s="650">
        <v>0</v>
      </c>
      <c r="AA10" s="64">
        <f>$F$10*AB10</f>
        <v>0</v>
      </c>
      <c r="AB10" s="650">
        <v>0</v>
      </c>
      <c r="AC10" s="64">
        <f>$F$10*AD10</f>
        <v>0</v>
      </c>
      <c r="AD10" s="650">
        <v>0</v>
      </c>
      <c r="AE10" s="64">
        <f>$F$10*AF10</f>
        <v>0</v>
      </c>
      <c r="AF10" s="650">
        <v>0</v>
      </c>
      <c r="AG10" s="64">
        <f>$F$10*AH10</f>
        <v>0</v>
      </c>
      <c r="AH10" s="650">
        <v>0</v>
      </c>
      <c r="AI10" s="64">
        <f>$F$10*AJ10</f>
        <v>0</v>
      </c>
      <c r="AJ10" s="650">
        <v>0</v>
      </c>
      <c r="AK10" s="64">
        <f>$F$10*AL10</f>
        <v>0</v>
      </c>
      <c r="AL10" s="650">
        <v>0</v>
      </c>
      <c r="AM10" s="64">
        <f>$F$10*AN10</f>
        <v>0</v>
      </c>
      <c r="AN10" s="650">
        <v>0</v>
      </c>
      <c r="AO10" s="64">
        <f>$F$10*AP10</f>
        <v>0</v>
      </c>
      <c r="AP10" s="650">
        <v>0</v>
      </c>
      <c r="AQ10" s="723">
        <f>$F$10*AR10</f>
        <v>0</v>
      </c>
      <c r="AR10" s="650">
        <v>0</v>
      </c>
      <c r="AS10" s="723">
        <f>$F$10*AT10</f>
        <v>0</v>
      </c>
      <c r="AT10" s="650">
        <v>0</v>
      </c>
      <c r="AU10" s="723">
        <f>$F$10*AV10</f>
        <v>0</v>
      </c>
      <c r="AV10" s="650">
        <v>0</v>
      </c>
      <c r="AW10" s="311"/>
      <c r="AX10" s="311"/>
      <c r="AY10" s="545" t="s">
        <v>233</v>
      </c>
      <c r="AZ10" s="542" t="s">
        <v>304</v>
      </c>
      <c r="BA10" s="563" t="s">
        <v>305</v>
      </c>
      <c r="BB10" s="543">
        <v>6</v>
      </c>
      <c r="BC10" s="589" t="s">
        <v>861</v>
      </c>
      <c r="BD10" s="589" t="s">
        <v>628</v>
      </c>
      <c r="BE10" s="563" t="s">
        <v>356</v>
      </c>
      <c r="BF10" s="591" t="s">
        <v>439</v>
      </c>
      <c r="BG10" s="544"/>
      <c r="BH10" s="593" t="s">
        <v>436</v>
      </c>
      <c r="BI10" s="598"/>
      <c r="BJ10" s="372"/>
      <c r="BK10" s="675"/>
      <c r="BL10" s="675"/>
      <c r="BM10" s="675"/>
      <c r="BN10" s="675"/>
      <c r="BO10" s="675"/>
      <c r="BP10" s="675"/>
    </row>
    <row r="11" spans="1:68" s="652" customFormat="1" ht="15" customHeight="1" x14ac:dyDescent="0.2">
      <c r="A11" s="667">
        <f>'SC Staffing Summary'!$A$11</f>
        <v>0</v>
      </c>
      <c r="B11" s="668" t="str">
        <f>'SC Staffing Summary'!$B$11</f>
        <v>Specify</v>
      </c>
      <c r="C11" s="651">
        <f t="shared" si="1"/>
        <v>0</v>
      </c>
      <c r="D11" s="169">
        <f>'SC Staffing Summary'!D11</f>
        <v>0</v>
      </c>
      <c r="E11" s="169">
        <f>'SC Staffing Summary'!E11</f>
        <v>0</v>
      </c>
      <c r="F11" s="436">
        <f>'SC Staffing Summary'!F11</f>
        <v>0</v>
      </c>
      <c r="G11" s="64">
        <f>$F$11*H11</f>
        <v>0</v>
      </c>
      <c r="H11" s="67">
        <v>0</v>
      </c>
      <c r="I11" s="64">
        <f>$F$11*J11</f>
        <v>0</v>
      </c>
      <c r="J11" s="650">
        <v>0</v>
      </c>
      <c r="K11" s="64">
        <f>$F$11*L11</f>
        <v>0</v>
      </c>
      <c r="L11" s="650">
        <v>0</v>
      </c>
      <c r="M11" s="64">
        <f>$F$11*N11</f>
        <v>0</v>
      </c>
      <c r="N11" s="650">
        <v>0</v>
      </c>
      <c r="O11" s="64">
        <f>$F$11*P11</f>
        <v>0</v>
      </c>
      <c r="P11" s="650">
        <v>0</v>
      </c>
      <c r="Q11" s="64">
        <f>$F$11*R11</f>
        <v>0</v>
      </c>
      <c r="R11" s="650">
        <v>0</v>
      </c>
      <c r="S11" s="64">
        <f>$F$11*T11</f>
        <v>0</v>
      </c>
      <c r="T11" s="650">
        <v>0</v>
      </c>
      <c r="U11" s="64">
        <f>$F$11*V11</f>
        <v>0</v>
      </c>
      <c r="V11" s="650">
        <v>0</v>
      </c>
      <c r="W11" s="64">
        <f>$F$11*X11</f>
        <v>0</v>
      </c>
      <c r="X11" s="650">
        <v>0</v>
      </c>
      <c r="Y11" s="64">
        <f>$F$11*Z11</f>
        <v>0</v>
      </c>
      <c r="Z11" s="650">
        <v>0</v>
      </c>
      <c r="AA11" s="64">
        <f>$F$11*AB11</f>
        <v>0</v>
      </c>
      <c r="AB11" s="650">
        <v>0</v>
      </c>
      <c r="AC11" s="64">
        <f>$F$11*AD11</f>
        <v>0</v>
      </c>
      <c r="AD11" s="650">
        <v>0</v>
      </c>
      <c r="AE11" s="64">
        <f>$F$11*AF11</f>
        <v>0</v>
      </c>
      <c r="AF11" s="650">
        <v>0</v>
      </c>
      <c r="AG11" s="64">
        <f>$F$11*AH11</f>
        <v>0</v>
      </c>
      <c r="AH11" s="650">
        <v>0</v>
      </c>
      <c r="AI11" s="64">
        <f>$F$11*AJ11</f>
        <v>0</v>
      </c>
      <c r="AJ11" s="650">
        <v>0</v>
      </c>
      <c r="AK11" s="64">
        <f>$F$11*AL11</f>
        <v>0</v>
      </c>
      <c r="AL11" s="650">
        <v>0</v>
      </c>
      <c r="AM11" s="64">
        <f>$F$11*AN11</f>
        <v>0</v>
      </c>
      <c r="AN11" s="650">
        <v>0</v>
      </c>
      <c r="AO11" s="64">
        <f>$F$11*AP11</f>
        <v>0</v>
      </c>
      <c r="AP11" s="650">
        <v>0</v>
      </c>
      <c r="AQ11" s="723">
        <f>$F$11*AR11</f>
        <v>0</v>
      </c>
      <c r="AR11" s="650">
        <v>0</v>
      </c>
      <c r="AS11" s="723">
        <f>$F$11*AT11</f>
        <v>0</v>
      </c>
      <c r="AT11" s="650">
        <v>0</v>
      </c>
      <c r="AU11" s="723">
        <f>$F$11*AV11</f>
        <v>0</v>
      </c>
      <c r="AV11" s="650">
        <v>0</v>
      </c>
      <c r="AW11" s="311"/>
      <c r="AX11" s="311"/>
      <c r="AY11" s="545" t="s">
        <v>233</v>
      </c>
      <c r="AZ11" s="542" t="s">
        <v>199</v>
      </c>
      <c r="BA11" s="563" t="s">
        <v>200</v>
      </c>
      <c r="BB11" s="543">
        <v>6</v>
      </c>
      <c r="BC11" s="589" t="s">
        <v>861</v>
      </c>
      <c r="BD11" s="589" t="s">
        <v>628</v>
      </c>
      <c r="BE11" s="563" t="s">
        <v>356</v>
      </c>
      <c r="BF11" s="591" t="s">
        <v>439</v>
      </c>
      <c r="BG11" s="544"/>
      <c r="BH11" s="593" t="s">
        <v>436</v>
      </c>
      <c r="BI11" s="599"/>
      <c r="BJ11" s="372"/>
      <c r="BK11" s="675"/>
      <c r="BL11" s="675"/>
      <c r="BM11" s="675"/>
      <c r="BN11" s="675"/>
      <c r="BO11" s="675"/>
      <c r="BP11" s="675"/>
    </row>
    <row r="12" spans="1:68" s="652" customFormat="1" ht="15" customHeight="1" x14ac:dyDescent="0.2">
      <c r="A12" s="667">
        <f>'SC Staffing Summary'!$A$12</f>
        <v>0</v>
      </c>
      <c r="B12" s="668" t="str">
        <f>'SC Staffing Summary'!$B$12</f>
        <v>Specify</v>
      </c>
      <c r="C12" s="651">
        <f t="shared" si="1"/>
        <v>0</v>
      </c>
      <c r="D12" s="169">
        <f>'SC Staffing Summary'!D12</f>
        <v>0</v>
      </c>
      <c r="E12" s="169">
        <f>'SC Staffing Summary'!E12</f>
        <v>0</v>
      </c>
      <c r="F12" s="436">
        <f>'SC Staffing Summary'!F12</f>
        <v>0</v>
      </c>
      <c r="G12" s="64">
        <f>$F$12*H12</f>
        <v>0</v>
      </c>
      <c r="H12" s="650">
        <v>0</v>
      </c>
      <c r="I12" s="64">
        <f>$F$12*J12</f>
        <v>0</v>
      </c>
      <c r="J12" s="650">
        <v>0</v>
      </c>
      <c r="K12" s="64">
        <f>$F$12*L12</f>
        <v>0</v>
      </c>
      <c r="L12" s="650">
        <v>0</v>
      </c>
      <c r="M12" s="64">
        <f>$F$12*N12</f>
        <v>0</v>
      </c>
      <c r="N12" s="650">
        <v>0</v>
      </c>
      <c r="O12" s="64">
        <f>$F$12*P12</f>
        <v>0</v>
      </c>
      <c r="P12" s="650">
        <v>0</v>
      </c>
      <c r="Q12" s="64">
        <f>$F$12*R12</f>
        <v>0</v>
      </c>
      <c r="R12" s="650">
        <v>0</v>
      </c>
      <c r="S12" s="64">
        <f>$F$12*T12</f>
        <v>0</v>
      </c>
      <c r="T12" s="650">
        <v>0</v>
      </c>
      <c r="U12" s="64">
        <f>$F$12*V12</f>
        <v>0</v>
      </c>
      <c r="V12" s="650">
        <v>0</v>
      </c>
      <c r="W12" s="64">
        <f>$F$12*X12</f>
        <v>0</v>
      </c>
      <c r="X12" s="650">
        <v>0</v>
      </c>
      <c r="Y12" s="64">
        <f>$F$12*Z12</f>
        <v>0</v>
      </c>
      <c r="Z12" s="650">
        <v>0</v>
      </c>
      <c r="AA12" s="64">
        <f>$F$12*AB12</f>
        <v>0</v>
      </c>
      <c r="AB12" s="650">
        <v>0</v>
      </c>
      <c r="AC12" s="64">
        <f>$F$12*AD12</f>
        <v>0</v>
      </c>
      <c r="AD12" s="650">
        <v>0</v>
      </c>
      <c r="AE12" s="64">
        <f>$F$12*AF12</f>
        <v>0</v>
      </c>
      <c r="AF12" s="650">
        <v>0</v>
      </c>
      <c r="AG12" s="64">
        <f>$F$12*AH12</f>
        <v>0</v>
      </c>
      <c r="AH12" s="650">
        <v>0</v>
      </c>
      <c r="AI12" s="64">
        <f>$F$12*AJ12</f>
        <v>0</v>
      </c>
      <c r="AJ12" s="650">
        <v>0</v>
      </c>
      <c r="AK12" s="64">
        <f>$F$12*AL12</f>
        <v>0</v>
      </c>
      <c r="AL12" s="650">
        <v>0</v>
      </c>
      <c r="AM12" s="64">
        <f>$F$12*AN12</f>
        <v>0</v>
      </c>
      <c r="AN12" s="650">
        <v>0</v>
      </c>
      <c r="AO12" s="64">
        <f>$F$12*AP12</f>
        <v>0</v>
      </c>
      <c r="AP12" s="650">
        <v>0</v>
      </c>
      <c r="AQ12" s="723">
        <f>$F$12*AR12</f>
        <v>0</v>
      </c>
      <c r="AR12" s="650">
        <v>0</v>
      </c>
      <c r="AS12" s="723">
        <f>$F$12*AT12</f>
        <v>0</v>
      </c>
      <c r="AT12" s="650">
        <v>0</v>
      </c>
      <c r="AU12" s="723">
        <f>$F$12*AV12</f>
        <v>0</v>
      </c>
      <c r="AV12" s="650">
        <v>0</v>
      </c>
      <c r="AW12" s="311"/>
      <c r="AX12" s="311"/>
      <c r="AY12" s="545" t="s">
        <v>243</v>
      </c>
      <c r="AZ12" s="542" t="s">
        <v>629</v>
      </c>
      <c r="BA12" s="563" t="s">
        <v>630</v>
      </c>
      <c r="BB12" s="543">
        <v>14</v>
      </c>
      <c r="BC12" s="589" t="s">
        <v>861</v>
      </c>
      <c r="BD12" s="589" t="s">
        <v>628</v>
      </c>
      <c r="BE12" s="563" t="s">
        <v>357</v>
      </c>
      <c r="BF12" s="591" t="s">
        <v>439</v>
      </c>
      <c r="BG12" s="544"/>
      <c r="BH12" s="593"/>
      <c r="BI12" s="599"/>
      <c r="BJ12" s="372"/>
      <c r="BK12" s="675"/>
      <c r="BL12" s="675"/>
      <c r="BM12" s="675"/>
      <c r="BN12" s="675"/>
      <c r="BO12" s="675"/>
      <c r="BP12" s="675"/>
    </row>
    <row r="13" spans="1:68" s="652" customFormat="1" ht="15" customHeight="1" x14ac:dyDescent="0.2">
      <c r="A13" s="667">
        <f>'SC Staffing Summary'!$A$13</f>
        <v>0</v>
      </c>
      <c r="B13" s="668" t="str">
        <f>'SC Staffing Summary'!$B$13</f>
        <v>Specify</v>
      </c>
      <c r="C13" s="651">
        <f t="shared" si="1"/>
        <v>0</v>
      </c>
      <c r="D13" s="169">
        <f>'SC Staffing Summary'!D13</f>
        <v>0</v>
      </c>
      <c r="E13" s="169">
        <f>'SC Staffing Summary'!E13</f>
        <v>0</v>
      </c>
      <c r="F13" s="436">
        <f>'SC Staffing Summary'!F13</f>
        <v>0</v>
      </c>
      <c r="G13" s="64">
        <f>$F$13*H13</f>
        <v>0</v>
      </c>
      <c r="H13" s="650">
        <v>0</v>
      </c>
      <c r="I13" s="64">
        <f>$F$13*J13</f>
        <v>0</v>
      </c>
      <c r="J13" s="650">
        <v>0</v>
      </c>
      <c r="K13" s="64">
        <f>$F$13*L13</f>
        <v>0</v>
      </c>
      <c r="L13" s="650">
        <v>0</v>
      </c>
      <c r="M13" s="64">
        <f>$F$13*N13</f>
        <v>0</v>
      </c>
      <c r="N13" s="650">
        <v>0</v>
      </c>
      <c r="O13" s="64">
        <f>$F$13*P13</f>
        <v>0</v>
      </c>
      <c r="P13" s="650">
        <v>0</v>
      </c>
      <c r="Q13" s="64">
        <f>$F$13*R13</f>
        <v>0</v>
      </c>
      <c r="R13" s="650">
        <v>0</v>
      </c>
      <c r="S13" s="64">
        <f>$F$13*T13</f>
        <v>0</v>
      </c>
      <c r="T13" s="650">
        <v>0</v>
      </c>
      <c r="U13" s="64">
        <f>$F$13*V13</f>
        <v>0</v>
      </c>
      <c r="V13" s="650">
        <v>0</v>
      </c>
      <c r="W13" s="64">
        <f>$F$13*X13</f>
        <v>0</v>
      </c>
      <c r="X13" s="650">
        <v>0</v>
      </c>
      <c r="Y13" s="64">
        <f>$F$13*Z13</f>
        <v>0</v>
      </c>
      <c r="Z13" s="650">
        <v>0</v>
      </c>
      <c r="AA13" s="64">
        <f>$F$13*AB13</f>
        <v>0</v>
      </c>
      <c r="AB13" s="650">
        <v>0</v>
      </c>
      <c r="AC13" s="64">
        <f>$F$13*AD13</f>
        <v>0</v>
      </c>
      <c r="AD13" s="650">
        <v>0</v>
      </c>
      <c r="AE13" s="64">
        <f>$F$13*AF13</f>
        <v>0</v>
      </c>
      <c r="AF13" s="650">
        <v>0</v>
      </c>
      <c r="AG13" s="64">
        <f>$F$13*AH13</f>
        <v>0</v>
      </c>
      <c r="AH13" s="650">
        <v>0</v>
      </c>
      <c r="AI13" s="64">
        <f>$F$13*AJ13</f>
        <v>0</v>
      </c>
      <c r="AJ13" s="650">
        <v>0</v>
      </c>
      <c r="AK13" s="64">
        <f>$F$13*AL13</f>
        <v>0</v>
      </c>
      <c r="AL13" s="650">
        <v>0</v>
      </c>
      <c r="AM13" s="64">
        <f>$F$13*AN13</f>
        <v>0</v>
      </c>
      <c r="AN13" s="650">
        <v>0</v>
      </c>
      <c r="AO13" s="64">
        <f>$F$13*AP13</f>
        <v>0</v>
      </c>
      <c r="AP13" s="650">
        <v>0</v>
      </c>
      <c r="AQ13" s="723">
        <f>$F$13*AR13</f>
        <v>0</v>
      </c>
      <c r="AR13" s="650">
        <v>0</v>
      </c>
      <c r="AS13" s="723">
        <f>$F$13*AT13</f>
        <v>0</v>
      </c>
      <c r="AT13" s="650">
        <v>0</v>
      </c>
      <c r="AU13" s="723">
        <f>$F$13*AV13</f>
        <v>0</v>
      </c>
      <c r="AV13" s="650">
        <v>0</v>
      </c>
      <c r="AW13" s="311"/>
      <c r="AX13" s="311"/>
      <c r="AY13" s="585" t="s">
        <v>256</v>
      </c>
      <c r="AZ13" s="542" t="s">
        <v>862</v>
      </c>
      <c r="BA13" s="561" t="s">
        <v>631</v>
      </c>
      <c r="BB13" s="543">
        <v>6</v>
      </c>
      <c r="BC13" s="589" t="s">
        <v>863</v>
      </c>
      <c r="BD13" s="589" t="s">
        <v>628</v>
      </c>
      <c r="BE13" s="563" t="s">
        <v>356</v>
      </c>
      <c r="BF13" s="591" t="s">
        <v>439</v>
      </c>
      <c r="BG13" s="544"/>
      <c r="BH13" s="593" t="s">
        <v>436</v>
      </c>
      <c r="BI13" s="600"/>
      <c r="BJ13" s="372"/>
      <c r="BK13" s="675"/>
      <c r="BL13" s="675"/>
      <c r="BM13" s="675"/>
      <c r="BN13" s="675"/>
      <c r="BO13" s="675"/>
      <c r="BP13" s="675"/>
    </row>
    <row r="14" spans="1:68" s="652" customFormat="1" ht="15" customHeight="1" x14ac:dyDescent="0.2">
      <c r="A14" s="667">
        <f>'SC Staffing Summary'!$A$14</f>
        <v>0</v>
      </c>
      <c r="B14" s="668" t="str">
        <f>'SC Staffing Summary'!$B$14</f>
        <v>Specify</v>
      </c>
      <c r="C14" s="651">
        <f t="shared" si="1"/>
        <v>0</v>
      </c>
      <c r="D14" s="169">
        <f>'SC Staffing Summary'!D14</f>
        <v>0</v>
      </c>
      <c r="E14" s="169">
        <f>'SC Staffing Summary'!E14</f>
        <v>0</v>
      </c>
      <c r="F14" s="436">
        <f>'SC Staffing Summary'!F14</f>
        <v>0</v>
      </c>
      <c r="G14" s="64">
        <f>$F$14*H14</f>
        <v>0</v>
      </c>
      <c r="H14" s="650">
        <v>0</v>
      </c>
      <c r="I14" s="64">
        <f>$F$14*J14</f>
        <v>0</v>
      </c>
      <c r="J14" s="650">
        <v>0</v>
      </c>
      <c r="K14" s="64">
        <f>$F$14*L14</f>
        <v>0</v>
      </c>
      <c r="L14" s="650">
        <v>0</v>
      </c>
      <c r="M14" s="64">
        <f>$F$14*N14</f>
        <v>0</v>
      </c>
      <c r="N14" s="650">
        <v>0</v>
      </c>
      <c r="O14" s="64">
        <f>$F$14*P14</f>
        <v>0</v>
      </c>
      <c r="P14" s="650">
        <v>0</v>
      </c>
      <c r="Q14" s="64">
        <f>$F$14*R14</f>
        <v>0</v>
      </c>
      <c r="R14" s="650">
        <v>0</v>
      </c>
      <c r="S14" s="64">
        <f>$F$14*T14</f>
        <v>0</v>
      </c>
      <c r="T14" s="650">
        <v>0</v>
      </c>
      <c r="U14" s="64">
        <f>$F$14*V14</f>
        <v>0</v>
      </c>
      <c r="V14" s="650">
        <v>0</v>
      </c>
      <c r="W14" s="64">
        <f>$F$14*X14</f>
        <v>0</v>
      </c>
      <c r="X14" s="650">
        <v>0</v>
      </c>
      <c r="Y14" s="64">
        <f>$F$14*Z14</f>
        <v>0</v>
      </c>
      <c r="Z14" s="650">
        <v>0</v>
      </c>
      <c r="AA14" s="64">
        <f>$F$14*AB14</f>
        <v>0</v>
      </c>
      <c r="AB14" s="650">
        <v>0</v>
      </c>
      <c r="AC14" s="64">
        <f>$F$14*AD14</f>
        <v>0</v>
      </c>
      <c r="AD14" s="650">
        <v>0</v>
      </c>
      <c r="AE14" s="64">
        <f>$F$14*AF14</f>
        <v>0</v>
      </c>
      <c r="AF14" s="650">
        <v>0</v>
      </c>
      <c r="AG14" s="64">
        <f>$F$14*AH14</f>
        <v>0</v>
      </c>
      <c r="AH14" s="650">
        <v>0</v>
      </c>
      <c r="AI14" s="64">
        <f>$F$14*AJ14</f>
        <v>0</v>
      </c>
      <c r="AJ14" s="650">
        <v>0</v>
      </c>
      <c r="AK14" s="64">
        <f>$F$14*AL14</f>
        <v>0</v>
      </c>
      <c r="AL14" s="650">
        <v>0</v>
      </c>
      <c r="AM14" s="64">
        <f>$F$14*AN14</f>
        <v>0</v>
      </c>
      <c r="AN14" s="650">
        <v>0</v>
      </c>
      <c r="AO14" s="64">
        <f>$F$14*AP14</f>
        <v>0</v>
      </c>
      <c r="AP14" s="650">
        <v>0</v>
      </c>
      <c r="AQ14" s="723">
        <f>$F$14*AR14</f>
        <v>0</v>
      </c>
      <c r="AR14" s="650">
        <v>0</v>
      </c>
      <c r="AS14" s="723">
        <f>$F$14*AT14</f>
        <v>0</v>
      </c>
      <c r="AT14" s="650">
        <v>0</v>
      </c>
      <c r="AU14" s="723">
        <f>$F$14*AV14</f>
        <v>0</v>
      </c>
      <c r="AV14" s="650">
        <v>0</v>
      </c>
      <c r="AW14" s="311"/>
      <c r="AX14" s="311"/>
      <c r="AY14" s="585" t="s">
        <v>256</v>
      </c>
      <c r="AZ14" s="542" t="s">
        <v>864</v>
      </c>
      <c r="BA14" s="561" t="s">
        <v>18</v>
      </c>
      <c r="BB14" s="562">
        <v>18</v>
      </c>
      <c r="BC14" s="589" t="s">
        <v>863</v>
      </c>
      <c r="BD14" s="589" t="s">
        <v>628</v>
      </c>
      <c r="BE14" s="563" t="s">
        <v>357</v>
      </c>
      <c r="BF14" s="591" t="s">
        <v>439</v>
      </c>
      <c r="BG14" s="592"/>
      <c r="BH14" s="593"/>
      <c r="BI14" s="600"/>
      <c r="BJ14" s="373"/>
      <c r="BK14" s="675"/>
      <c r="BL14" s="675"/>
      <c r="BM14" s="675"/>
      <c r="BN14" s="675"/>
      <c r="BO14" s="675"/>
      <c r="BP14" s="675"/>
    </row>
    <row r="15" spans="1:68" s="652" customFormat="1" ht="15" customHeight="1" x14ac:dyDescent="0.25">
      <c r="A15" s="667">
        <f>'SC Staffing Summary'!$A$15</f>
        <v>0</v>
      </c>
      <c r="B15" s="668" t="str">
        <f>'SC Staffing Summary'!$B$15</f>
        <v>Specify</v>
      </c>
      <c r="C15" s="651">
        <f t="shared" si="1"/>
        <v>0</v>
      </c>
      <c r="D15" s="169">
        <f>'SC Staffing Summary'!D15</f>
        <v>0</v>
      </c>
      <c r="E15" s="169">
        <f>'SC Staffing Summary'!E15</f>
        <v>0</v>
      </c>
      <c r="F15" s="436">
        <f>'SC Staffing Summary'!F15</f>
        <v>0</v>
      </c>
      <c r="G15" s="64">
        <f>$F$15*H15</f>
        <v>0</v>
      </c>
      <c r="H15" s="67">
        <v>0</v>
      </c>
      <c r="I15" s="64">
        <f>$F$15*J15</f>
        <v>0</v>
      </c>
      <c r="J15" s="650">
        <v>0</v>
      </c>
      <c r="K15" s="64">
        <f>$F$15*L15</f>
        <v>0</v>
      </c>
      <c r="L15" s="650">
        <v>0</v>
      </c>
      <c r="M15" s="64">
        <f>$F$15*N15</f>
        <v>0</v>
      </c>
      <c r="N15" s="650">
        <v>0</v>
      </c>
      <c r="O15" s="64">
        <f>$F$15*P15</f>
        <v>0</v>
      </c>
      <c r="P15" s="650">
        <v>0</v>
      </c>
      <c r="Q15" s="64">
        <f>$F$15*R15</f>
        <v>0</v>
      </c>
      <c r="R15" s="650">
        <v>0</v>
      </c>
      <c r="S15" s="64">
        <f>$F$15*T15</f>
        <v>0</v>
      </c>
      <c r="T15" s="650">
        <v>0</v>
      </c>
      <c r="U15" s="64">
        <f>$F$15*V15</f>
        <v>0</v>
      </c>
      <c r="V15" s="650">
        <v>0</v>
      </c>
      <c r="W15" s="64">
        <f>$F$15*X15</f>
        <v>0</v>
      </c>
      <c r="X15" s="650">
        <v>0</v>
      </c>
      <c r="Y15" s="64">
        <f>$F$15*Z15</f>
        <v>0</v>
      </c>
      <c r="Z15" s="650">
        <v>0</v>
      </c>
      <c r="AA15" s="64">
        <f>$F$15*AB15</f>
        <v>0</v>
      </c>
      <c r="AB15" s="650">
        <v>0</v>
      </c>
      <c r="AC15" s="64">
        <f>$F$15*AD15</f>
        <v>0</v>
      </c>
      <c r="AD15" s="650">
        <v>0</v>
      </c>
      <c r="AE15" s="64">
        <f>$F$15*AF15</f>
        <v>0</v>
      </c>
      <c r="AF15" s="650">
        <v>0</v>
      </c>
      <c r="AG15" s="64">
        <f>$F$15*AH15</f>
        <v>0</v>
      </c>
      <c r="AH15" s="650">
        <v>0</v>
      </c>
      <c r="AI15" s="64">
        <f>$F$15*AJ15</f>
        <v>0</v>
      </c>
      <c r="AJ15" s="650">
        <v>0</v>
      </c>
      <c r="AK15" s="64">
        <f>$F$15*AL15</f>
        <v>0</v>
      </c>
      <c r="AL15" s="650">
        <v>0</v>
      </c>
      <c r="AM15" s="64">
        <f>$F$15*AN15</f>
        <v>0</v>
      </c>
      <c r="AN15" s="650">
        <v>0</v>
      </c>
      <c r="AO15" s="64">
        <f>$F$15*AP15</f>
        <v>0</v>
      </c>
      <c r="AP15" s="650">
        <v>0</v>
      </c>
      <c r="AQ15" s="723">
        <f>$F$15*AR15</f>
        <v>0</v>
      </c>
      <c r="AR15" s="650">
        <v>0</v>
      </c>
      <c r="AS15" s="723">
        <f>$F$15*AT15</f>
        <v>0</v>
      </c>
      <c r="AT15" s="650">
        <v>0</v>
      </c>
      <c r="AU15" s="723">
        <f>$F$15*AV15</f>
        <v>0</v>
      </c>
      <c r="AV15" s="650">
        <v>0</v>
      </c>
      <c r="AW15" s="311"/>
      <c r="AX15" s="311"/>
      <c r="AY15" s="585" t="s">
        <v>256</v>
      </c>
      <c r="AZ15" s="542" t="s">
        <v>12</v>
      </c>
      <c r="BA15" s="563" t="s">
        <v>13</v>
      </c>
      <c r="BB15" s="543"/>
      <c r="BC15" s="589" t="s">
        <v>863</v>
      </c>
      <c r="BD15" s="589" t="s">
        <v>628</v>
      </c>
      <c r="BE15" s="563" t="s">
        <v>360</v>
      </c>
      <c r="BF15" s="591" t="s">
        <v>439</v>
      </c>
      <c r="BG15" s="544"/>
      <c r="BH15" s="369" t="s">
        <v>436</v>
      </c>
      <c r="BI15" s="368"/>
      <c r="BJ15" s="373"/>
      <c r="BK15" s="675"/>
      <c r="BL15" s="675"/>
      <c r="BM15" s="675"/>
      <c r="BN15" s="675"/>
      <c r="BO15" s="675"/>
      <c r="BP15" s="675"/>
    </row>
    <row r="16" spans="1:68" s="652" customFormat="1" ht="15" customHeight="1" x14ac:dyDescent="0.2">
      <c r="A16" s="667">
        <f>'SC Staffing Summary'!$A$16</f>
        <v>0</v>
      </c>
      <c r="B16" s="668" t="str">
        <f>'SC Staffing Summary'!$B$16</f>
        <v>Specify</v>
      </c>
      <c r="C16" s="651">
        <f t="shared" si="1"/>
        <v>0</v>
      </c>
      <c r="D16" s="169">
        <f>'SC Staffing Summary'!D16</f>
        <v>0</v>
      </c>
      <c r="E16" s="169">
        <f>'SC Staffing Summary'!E16</f>
        <v>0</v>
      </c>
      <c r="F16" s="436">
        <f>'SC Staffing Summary'!F16</f>
        <v>0</v>
      </c>
      <c r="G16" s="64">
        <f>$F$16*H16</f>
        <v>0</v>
      </c>
      <c r="H16" s="67">
        <v>0</v>
      </c>
      <c r="I16" s="64">
        <f>$F$16*J16</f>
        <v>0</v>
      </c>
      <c r="J16" s="650">
        <v>0</v>
      </c>
      <c r="K16" s="64">
        <f>$F$16*L16</f>
        <v>0</v>
      </c>
      <c r="L16" s="650">
        <v>0</v>
      </c>
      <c r="M16" s="64">
        <f>$F$16*N16</f>
        <v>0</v>
      </c>
      <c r="N16" s="650">
        <v>0</v>
      </c>
      <c r="O16" s="64">
        <f>$F$16*P16</f>
        <v>0</v>
      </c>
      <c r="P16" s="650">
        <v>0</v>
      </c>
      <c r="Q16" s="64">
        <f>$F$16*R16</f>
        <v>0</v>
      </c>
      <c r="R16" s="650">
        <v>0</v>
      </c>
      <c r="S16" s="64">
        <f>$F$16*T16</f>
        <v>0</v>
      </c>
      <c r="T16" s="650">
        <v>0</v>
      </c>
      <c r="U16" s="64">
        <f>$F$16*V16</f>
        <v>0</v>
      </c>
      <c r="V16" s="650">
        <v>0</v>
      </c>
      <c r="W16" s="64">
        <f>$F$16*X16</f>
        <v>0</v>
      </c>
      <c r="X16" s="650">
        <v>0</v>
      </c>
      <c r="Y16" s="64">
        <f>$F$16*Z16</f>
        <v>0</v>
      </c>
      <c r="Z16" s="650">
        <v>0</v>
      </c>
      <c r="AA16" s="64">
        <f>$F$16*AB16</f>
        <v>0</v>
      </c>
      <c r="AB16" s="650">
        <v>0</v>
      </c>
      <c r="AC16" s="64">
        <f>$F$16*AD16</f>
        <v>0</v>
      </c>
      <c r="AD16" s="650">
        <v>0</v>
      </c>
      <c r="AE16" s="64">
        <f>$F$16*AF16</f>
        <v>0</v>
      </c>
      <c r="AF16" s="650">
        <v>0</v>
      </c>
      <c r="AG16" s="64">
        <f>$F$16*AH16</f>
        <v>0</v>
      </c>
      <c r="AH16" s="650">
        <v>0</v>
      </c>
      <c r="AI16" s="64">
        <f>$F$16*AJ16</f>
        <v>0</v>
      </c>
      <c r="AJ16" s="650">
        <v>0</v>
      </c>
      <c r="AK16" s="64">
        <f>$F$16*AL16</f>
        <v>0</v>
      </c>
      <c r="AL16" s="650">
        <v>0</v>
      </c>
      <c r="AM16" s="64">
        <f>$F$16*AN16</f>
        <v>0</v>
      </c>
      <c r="AN16" s="650">
        <v>0</v>
      </c>
      <c r="AO16" s="64">
        <f>$F$16*AP16</f>
        <v>0</v>
      </c>
      <c r="AP16" s="650">
        <v>0</v>
      </c>
      <c r="AQ16" s="723">
        <f>$F$16*AR16</f>
        <v>0</v>
      </c>
      <c r="AR16" s="650">
        <v>0</v>
      </c>
      <c r="AS16" s="723">
        <f>$F$16*AT16</f>
        <v>0</v>
      </c>
      <c r="AT16" s="650">
        <v>0</v>
      </c>
      <c r="AU16" s="723">
        <f>$F$16*AV16</f>
        <v>0</v>
      </c>
      <c r="AV16" s="650">
        <v>0</v>
      </c>
      <c r="AW16" s="311"/>
      <c r="AX16" s="311"/>
      <c r="AY16" s="585" t="s">
        <v>256</v>
      </c>
      <c r="AZ16" s="542" t="s">
        <v>865</v>
      </c>
      <c r="BA16" s="561" t="s">
        <v>11</v>
      </c>
      <c r="BB16" s="562">
        <v>18</v>
      </c>
      <c r="BC16" s="589" t="s">
        <v>863</v>
      </c>
      <c r="BD16" s="589" t="s">
        <v>628</v>
      </c>
      <c r="BE16" s="563" t="s">
        <v>357</v>
      </c>
      <c r="BF16" s="591" t="s">
        <v>439</v>
      </c>
      <c r="BG16" s="592" t="s">
        <v>866</v>
      </c>
      <c r="BH16" s="593"/>
      <c r="BI16" s="600"/>
      <c r="BJ16" s="373"/>
      <c r="BK16" s="675"/>
      <c r="BL16" s="675"/>
      <c r="BM16" s="675"/>
      <c r="BN16" s="675"/>
      <c r="BO16" s="675"/>
      <c r="BP16" s="675"/>
    </row>
    <row r="17" spans="1:68" s="652" customFormat="1" ht="15" customHeight="1" x14ac:dyDescent="0.2">
      <c r="A17" s="667">
        <f>'SC Staffing Summary'!$A$17</f>
        <v>0</v>
      </c>
      <c r="B17" s="668" t="str">
        <f>'SC Staffing Summary'!$B$17</f>
        <v>Specify</v>
      </c>
      <c r="C17" s="651">
        <f t="shared" si="1"/>
        <v>0</v>
      </c>
      <c r="D17" s="169">
        <f>'SC Staffing Summary'!D17</f>
        <v>0</v>
      </c>
      <c r="E17" s="169">
        <f>'SC Staffing Summary'!E17</f>
        <v>0</v>
      </c>
      <c r="F17" s="436">
        <f>'SC Staffing Summary'!F17</f>
        <v>0</v>
      </c>
      <c r="G17" s="64">
        <f>$F$17*H17</f>
        <v>0</v>
      </c>
      <c r="H17" s="67">
        <v>0</v>
      </c>
      <c r="I17" s="64">
        <f>$F$17*J17</f>
        <v>0</v>
      </c>
      <c r="J17" s="650">
        <v>0</v>
      </c>
      <c r="K17" s="64">
        <f>$F$17*L17</f>
        <v>0</v>
      </c>
      <c r="L17" s="650">
        <v>0</v>
      </c>
      <c r="M17" s="64">
        <f>$F$17*N17</f>
        <v>0</v>
      </c>
      <c r="N17" s="650">
        <v>0</v>
      </c>
      <c r="O17" s="64">
        <f>$F$17*P17</f>
        <v>0</v>
      </c>
      <c r="P17" s="650">
        <v>0</v>
      </c>
      <c r="Q17" s="64">
        <f>$F$17*R17</f>
        <v>0</v>
      </c>
      <c r="R17" s="650">
        <v>0</v>
      </c>
      <c r="S17" s="64">
        <f>$F$17*T17</f>
        <v>0</v>
      </c>
      <c r="T17" s="650">
        <v>0</v>
      </c>
      <c r="U17" s="64">
        <f>$F$17*V17</f>
        <v>0</v>
      </c>
      <c r="V17" s="650">
        <v>0</v>
      </c>
      <c r="W17" s="64">
        <f>$F$17*X17</f>
        <v>0</v>
      </c>
      <c r="X17" s="650">
        <v>0</v>
      </c>
      <c r="Y17" s="64">
        <f>$F$17*Z17</f>
        <v>0</v>
      </c>
      <c r="Z17" s="650">
        <v>0</v>
      </c>
      <c r="AA17" s="64">
        <f>$F$17*AB17</f>
        <v>0</v>
      </c>
      <c r="AB17" s="650">
        <v>0</v>
      </c>
      <c r="AC17" s="64">
        <f>$F$17*AD17</f>
        <v>0</v>
      </c>
      <c r="AD17" s="650">
        <v>0</v>
      </c>
      <c r="AE17" s="64">
        <f>$F$17*AF17</f>
        <v>0</v>
      </c>
      <c r="AF17" s="650">
        <v>0</v>
      </c>
      <c r="AG17" s="64">
        <f>$F$17*AH17</f>
        <v>0</v>
      </c>
      <c r="AH17" s="650">
        <v>0</v>
      </c>
      <c r="AI17" s="64">
        <f>$F$17*AJ17</f>
        <v>0</v>
      </c>
      <c r="AJ17" s="650">
        <v>0</v>
      </c>
      <c r="AK17" s="64">
        <f>$F$17*AL17</f>
        <v>0</v>
      </c>
      <c r="AL17" s="650">
        <v>0</v>
      </c>
      <c r="AM17" s="64">
        <f>$F$17*AN17</f>
        <v>0</v>
      </c>
      <c r="AN17" s="650">
        <v>0</v>
      </c>
      <c r="AO17" s="64">
        <f>$F$17*AP17</f>
        <v>0</v>
      </c>
      <c r="AP17" s="650">
        <v>0</v>
      </c>
      <c r="AQ17" s="723">
        <f>$F$17*AR17</f>
        <v>0</v>
      </c>
      <c r="AR17" s="650">
        <v>0</v>
      </c>
      <c r="AS17" s="723">
        <f>$F$17*AT17</f>
        <v>0</v>
      </c>
      <c r="AT17" s="650">
        <v>0</v>
      </c>
      <c r="AU17" s="723">
        <f>$F$17*AV17</f>
        <v>0</v>
      </c>
      <c r="AV17" s="650">
        <v>0</v>
      </c>
      <c r="AW17" s="311"/>
      <c r="AX17" s="311"/>
      <c r="AY17" s="585" t="s">
        <v>256</v>
      </c>
      <c r="AZ17" s="542" t="s">
        <v>867</v>
      </c>
      <c r="BA17" s="563" t="s">
        <v>428</v>
      </c>
      <c r="BB17" s="562">
        <v>14</v>
      </c>
      <c r="BC17" s="589" t="s">
        <v>863</v>
      </c>
      <c r="BD17" s="589" t="s">
        <v>628</v>
      </c>
      <c r="BE17" s="563" t="s">
        <v>357</v>
      </c>
      <c r="BF17" s="591" t="s">
        <v>439</v>
      </c>
      <c r="BG17" s="592" t="s">
        <v>866</v>
      </c>
      <c r="BH17" s="593"/>
      <c r="BI17" s="600"/>
      <c r="BJ17" s="372"/>
      <c r="BK17" s="675"/>
      <c r="BL17" s="675"/>
      <c r="BM17" s="675"/>
      <c r="BN17" s="675"/>
      <c r="BO17" s="675"/>
      <c r="BP17" s="675"/>
    </row>
    <row r="18" spans="1:68" s="652" customFormat="1" ht="15" customHeight="1" x14ac:dyDescent="0.2">
      <c r="A18" s="667">
        <f>'SC Staffing Summary'!$A$18</f>
        <v>0</v>
      </c>
      <c r="B18" s="668" t="str">
        <f>'SC Staffing Summary'!$B$18</f>
        <v>Specify</v>
      </c>
      <c r="C18" s="651">
        <f t="shared" si="1"/>
        <v>0</v>
      </c>
      <c r="D18" s="169">
        <f>'SC Staffing Summary'!D18</f>
        <v>0</v>
      </c>
      <c r="E18" s="169">
        <f>'SC Staffing Summary'!E18</f>
        <v>0</v>
      </c>
      <c r="F18" s="436">
        <f>'SC Staffing Summary'!F18</f>
        <v>0</v>
      </c>
      <c r="G18" s="64">
        <f>$F$18*H18</f>
        <v>0</v>
      </c>
      <c r="H18" s="67">
        <v>0</v>
      </c>
      <c r="I18" s="64">
        <f>$F$18*J18</f>
        <v>0</v>
      </c>
      <c r="J18" s="650">
        <v>0</v>
      </c>
      <c r="K18" s="64">
        <f>$F$18*L18</f>
        <v>0</v>
      </c>
      <c r="L18" s="650">
        <v>0</v>
      </c>
      <c r="M18" s="64">
        <f>$F$18*N18</f>
        <v>0</v>
      </c>
      <c r="N18" s="650">
        <v>0</v>
      </c>
      <c r="O18" s="64">
        <f>$F$18*P18</f>
        <v>0</v>
      </c>
      <c r="P18" s="650">
        <v>0</v>
      </c>
      <c r="Q18" s="64">
        <f>$F$18*R18</f>
        <v>0</v>
      </c>
      <c r="R18" s="650">
        <v>0</v>
      </c>
      <c r="S18" s="64">
        <f>$F$18*T18</f>
        <v>0</v>
      </c>
      <c r="T18" s="650">
        <v>0</v>
      </c>
      <c r="U18" s="64">
        <f>$F$18*V18</f>
        <v>0</v>
      </c>
      <c r="V18" s="650">
        <v>0</v>
      </c>
      <c r="W18" s="64">
        <f>$F$18*X18</f>
        <v>0</v>
      </c>
      <c r="X18" s="650">
        <v>0</v>
      </c>
      <c r="Y18" s="64">
        <f>$F$18*Z18</f>
        <v>0</v>
      </c>
      <c r="Z18" s="650">
        <v>0</v>
      </c>
      <c r="AA18" s="64">
        <f>$F$18*AB18</f>
        <v>0</v>
      </c>
      <c r="AB18" s="650">
        <v>0</v>
      </c>
      <c r="AC18" s="64">
        <f>$F$18*AD18</f>
        <v>0</v>
      </c>
      <c r="AD18" s="650">
        <v>0</v>
      </c>
      <c r="AE18" s="64">
        <f>$F$18*AF18</f>
        <v>0</v>
      </c>
      <c r="AF18" s="650">
        <v>0</v>
      </c>
      <c r="AG18" s="64">
        <f>$F$18*AH18</f>
        <v>0</v>
      </c>
      <c r="AH18" s="650">
        <v>0</v>
      </c>
      <c r="AI18" s="64">
        <f>$F$18*AJ18</f>
        <v>0</v>
      </c>
      <c r="AJ18" s="650">
        <v>0</v>
      </c>
      <c r="AK18" s="64">
        <f>$F$18*AL18</f>
        <v>0</v>
      </c>
      <c r="AL18" s="650">
        <v>0</v>
      </c>
      <c r="AM18" s="64">
        <f>$F$18*AN18</f>
        <v>0</v>
      </c>
      <c r="AN18" s="650">
        <v>0</v>
      </c>
      <c r="AO18" s="64">
        <f>$F$18*AP18</f>
        <v>0</v>
      </c>
      <c r="AP18" s="650">
        <v>0</v>
      </c>
      <c r="AQ18" s="723">
        <f>$F$18*AR18</f>
        <v>0</v>
      </c>
      <c r="AR18" s="650">
        <v>0</v>
      </c>
      <c r="AS18" s="723">
        <f>$F$18*AT18</f>
        <v>0</v>
      </c>
      <c r="AT18" s="650">
        <v>0</v>
      </c>
      <c r="AU18" s="723">
        <f>$F$18*AV18</f>
        <v>0</v>
      </c>
      <c r="AV18" s="650">
        <v>0</v>
      </c>
      <c r="AW18" s="311"/>
      <c r="AX18" s="311"/>
      <c r="AY18" s="585" t="s">
        <v>256</v>
      </c>
      <c r="AZ18" s="542" t="s">
        <v>868</v>
      </c>
      <c r="BA18" s="563" t="s">
        <v>10</v>
      </c>
      <c r="BB18" s="543">
        <v>6</v>
      </c>
      <c r="BC18" s="589" t="s">
        <v>863</v>
      </c>
      <c r="BD18" s="589" t="s">
        <v>628</v>
      </c>
      <c r="BE18" s="563" t="s">
        <v>356</v>
      </c>
      <c r="BF18" s="591" t="s">
        <v>439</v>
      </c>
      <c r="BG18" s="544"/>
      <c r="BH18" s="593" t="s">
        <v>436</v>
      </c>
      <c r="BI18" s="602"/>
      <c r="BJ18" s="373"/>
      <c r="BK18" s="675"/>
      <c r="BL18" s="675"/>
      <c r="BM18" s="675"/>
      <c r="BN18" s="675"/>
      <c r="BO18" s="675"/>
      <c r="BP18" s="675"/>
    </row>
    <row r="19" spans="1:68" s="652" customFormat="1" ht="15" customHeight="1" x14ac:dyDescent="0.2">
      <c r="A19" s="667">
        <f>'SC Staffing Summary'!$A$19</f>
        <v>0</v>
      </c>
      <c r="B19" s="668" t="str">
        <f>'SC Staffing Summary'!$B$19</f>
        <v>Specify</v>
      </c>
      <c r="C19" s="651">
        <f t="shared" si="1"/>
        <v>0</v>
      </c>
      <c r="D19" s="169">
        <f>'SC Staffing Summary'!D19</f>
        <v>0</v>
      </c>
      <c r="E19" s="169">
        <f>'SC Staffing Summary'!E19</f>
        <v>0</v>
      </c>
      <c r="F19" s="436">
        <f>'SC Staffing Summary'!F19</f>
        <v>0</v>
      </c>
      <c r="G19" s="64">
        <f>$F$19*H19</f>
        <v>0</v>
      </c>
      <c r="H19" s="67">
        <v>0</v>
      </c>
      <c r="I19" s="64">
        <f>$F$19*J19</f>
        <v>0</v>
      </c>
      <c r="J19" s="650">
        <v>0</v>
      </c>
      <c r="K19" s="64">
        <f>$F$19*L19</f>
        <v>0</v>
      </c>
      <c r="L19" s="650">
        <v>0</v>
      </c>
      <c r="M19" s="64">
        <f>$F$19*N19</f>
        <v>0</v>
      </c>
      <c r="N19" s="650">
        <v>0</v>
      </c>
      <c r="O19" s="64">
        <f>$F$19*P19</f>
        <v>0</v>
      </c>
      <c r="P19" s="650">
        <v>0</v>
      </c>
      <c r="Q19" s="64">
        <f>$F$19*R19</f>
        <v>0</v>
      </c>
      <c r="R19" s="650">
        <v>0</v>
      </c>
      <c r="S19" s="64">
        <f>$F$19*T19</f>
        <v>0</v>
      </c>
      <c r="T19" s="650">
        <v>0</v>
      </c>
      <c r="U19" s="64">
        <f>$F$19*V19</f>
        <v>0</v>
      </c>
      <c r="V19" s="650">
        <v>0</v>
      </c>
      <c r="W19" s="64">
        <f>$F$19*X19</f>
        <v>0</v>
      </c>
      <c r="X19" s="650">
        <v>0</v>
      </c>
      <c r="Y19" s="64">
        <f>$F$19*Z19</f>
        <v>0</v>
      </c>
      <c r="Z19" s="650">
        <v>0</v>
      </c>
      <c r="AA19" s="64">
        <f>$F$19*AB19</f>
        <v>0</v>
      </c>
      <c r="AB19" s="650">
        <v>0</v>
      </c>
      <c r="AC19" s="64">
        <f>$F$19*AD19</f>
        <v>0</v>
      </c>
      <c r="AD19" s="650">
        <v>0</v>
      </c>
      <c r="AE19" s="64">
        <f>$F$19*AF19</f>
        <v>0</v>
      </c>
      <c r="AF19" s="650">
        <v>0</v>
      </c>
      <c r="AG19" s="64">
        <f>$F$19*AH19</f>
        <v>0</v>
      </c>
      <c r="AH19" s="650">
        <v>0</v>
      </c>
      <c r="AI19" s="64">
        <f>$F$19*AJ19</f>
        <v>0</v>
      </c>
      <c r="AJ19" s="650">
        <v>0</v>
      </c>
      <c r="AK19" s="64">
        <f>$F$19*AL19</f>
        <v>0</v>
      </c>
      <c r="AL19" s="650">
        <v>0</v>
      </c>
      <c r="AM19" s="64">
        <f>$F$19*AN19</f>
        <v>0</v>
      </c>
      <c r="AN19" s="650">
        <v>0</v>
      </c>
      <c r="AO19" s="64">
        <f>$F$19*AP19</f>
        <v>0</v>
      </c>
      <c r="AP19" s="650">
        <v>0</v>
      </c>
      <c r="AQ19" s="723">
        <f>$F$19*AR19</f>
        <v>0</v>
      </c>
      <c r="AR19" s="650">
        <v>0</v>
      </c>
      <c r="AS19" s="723">
        <f>$F$19*AT19</f>
        <v>0</v>
      </c>
      <c r="AT19" s="650">
        <v>0</v>
      </c>
      <c r="AU19" s="723">
        <f>$F$19*AV19</f>
        <v>0</v>
      </c>
      <c r="AV19" s="650">
        <v>0</v>
      </c>
      <c r="AW19" s="311"/>
      <c r="AX19" s="311"/>
      <c r="AY19" s="601" t="s">
        <v>243</v>
      </c>
      <c r="AZ19" s="542" t="s">
        <v>390</v>
      </c>
      <c r="BA19" s="563" t="s">
        <v>632</v>
      </c>
      <c r="BB19" s="543">
        <v>24</v>
      </c>
      <c r="BC19" s="589" t="s">
        <v>869</v>
      </c>
      <c r="BD19" s="589" t="s">
        <v>628</v>
      </c>
      <c r="BE19" s="563" t="s">
        <v>359</v>
      </c>
      <c r="BF19" s="591" t="s">
        <v>439</v>
      </c>
      <c r="BG19" s="544"/>
      <c r="BH19" s="593" t="s">
        <v>436</v>
      </c>
      <c r="BI19" s="602"/>
      <c r="BJ19" s="373"/>
      <c r="BK19" s="675"/>
      <c r="BL19" s="675"/>
      <c r="BM19" s="675"/>
      <c r="BN19" s="675"/>
      <c r="BO19" s="675"/>
      <c r="BP19" s="675"/>
    </row>
    <row r="20" spans="1:68" s="652" customFormat="1" ht="15" customHeight="1" x14ac:dyDescent="0.2">
      <c r="A20" s="667">
        <f>'SC Staffing Summary'!$A$20</f>
        <v>0</v>
      </c>
      <c r="B20" s="668" t="str">
        <f>'SC Staffing Summary'!$B$20</f>
        <v>Specify</v>
      </c>
      <c r="C20" s="651">
        <f t="shared" si="1"/>
        <v>0</v>
      </c>
      <c r="D20" s="169">
        <f>'SC Staffing Summary'!D20</f>
        <v>0</v>
      </c>
      <c r="E20" s="169">
        <f>'SC Staffing Summary'!E20</f>
        <v>0</v>
      </c>
      <c r="F20" s="436">
        <f>'SC Staffing Summary'!F20</f>
        <v>0</v>
      </c>
      <c r="G20" s="64">
        <f>$F$20*H20</f>
        <v>0</v>
      </c>
      <c r="H20" s="67">
        <v>0</v>
      </c>
      <c r="I20" s="64">
        <f>$F$20*J20</f>
        <v>0</v>
      </c>
      <c r="J20" s="650">
        <v>0</v>
      </c>
      <c r="K20" s="64">
        <f>$F$20*L20</f>
        <v>0</v>
      </c>
      <c r="L20" s="650">
        <v>0</v>
      </c>
      <c r="M20" s="64">
        <f>$F$20*N20</f>
        <v>0</v>
      </c>
      <c r="N20" s="650">
        <v>0</v>
      </c>
      <c r="O20" s="64">
        <f>$F$20*P20</f>
        <v>0</v>
      </c>
      <c r="P20" s="650">
        <v>0</v>
      </c>
      <c r="Q20" s="64">
        <f>$F$20*R20</f>
        <v>0</v>
      </c>
      <c r="R20" s="650">
        <v>0</v>
      </c>
      <c r="S20" s="64">
        <f>$F$20*T20</f>
        <v>0</v>
      </c>
      <c r="T20" s="650">
        <v>0</v>
      </c>
      <c r="U20" s="64">
        <f>$F$20*V20</f>
        <v>0</v>
      </c>
      <c r="V20" s="650">
        <v>0</v>
      </c>
      <c r="W20" s="64">
        <f>$F$20*X20</f>
        <v>0</v>
      </c>
      <c r="X20" s="650">
        <v>0</v>
      </c>
      <c r="Y20" s="64">
        <f>$F$20*Z20</f>
        <v>0</v>
      </c>
      <c r="Z20" s="650">
        <v>0</v>
      </c>
      <c r="AA20" s="64">
        <f>$F$20*AB20</f>
        <v>0</v>
      </c>
      <c r="AB20" s="650">
        <v>0</v>
      </c>
      <c r="AC20" s="64">
        <f>$F$20*AD20</f>
        <v>0</v>
      </c>
      <c r="AD20" s="650">
        <v>0</v>
      </c>
      <c r="AE20" s="64">
        <f>$F$20*AF20</f>
        <v>0</v>
      </c>
      <c r="AF20" s="650">
        <v>0</v>
      </c>
      <c r="AG20" s="64">
        <f>$F$20*AH20</f>
        <v>0</v>
      </c>
      <c r="AH20" s="650">
        <v>0</v>
      </c>
      <c r="AI20" s="64">
        <f>$F$20*AJ20</f>
        <v>0</v>
      </c>
      <c r="AJ20" s="650">
        <v>0</v>
      </c>
      <c r="AK20" s="64">
        <f>$F$20*AL20</f>
        <v>0</v>
      </c>
      <c r="AL20" s="650">
        <v>0</v>
      </c>
      <c r="AM20" s="64">
        <f>$F$20*AN20</f>
        <v>0</v>
      </c>
      <c r="AN20" s="650">
        <v>0</v>
      </c>
      <c r="AO20" s="64">
        <f>$F$20*AP20</f>
        <v>0</v>
      </c>
      <c r="AP20" s="650">
        <v>0</v>
      </c>
      <c r="AQ20" s="723">
        <f>$F$20*AR20</f>
        <v>0</v>
      </c>
      <c r="AR20" s="650">
        <v>0</v>
      </c>
      <c r="AS20" s="723">
        <f>$F$20*AT20</f>
        <v>0</v>
      </c>
      <c r="AT20" s="650">
        <v>0</v>
      </c>
      <c r="AU20" s="723">
        <f>$F$20*AV20</f>
        <v>0</v>
      </c>
      <c r="AV20" s="650">
        <v>0</v>
      </c>
      <c r="AW20" s="311"/>
      <c r="AX20" s="311"/>
      <c r="AY20" s="601" t="s">
        <v>243</v>
      </c>
      <c r="AZ20" s="542" t="s">
        <v>391</v>
      </c>
      <c r="BA20" s="561" t="s">
        <v>392</v>
      </c>
      <c r="BB20" s="562">
        <v>18</v>
      </c>
      <c r="BC20" s="589" t="s">
        <v>869</v>
      </c>
      <c r="BD20" s="589" t="s">
        <v>628</v>
      </c>
      <c r="BE20" s="563" t="s">
        <v>357</v>
      </c>
      <c r="BF20" s="591" t="s">
        <v>439</v>
      </c>
      <c r="BG20" s="592"/>
      <c r="BH20" s="593"/>
      <c r="BI20" s="603"/>
      <c r="BJ20" s="373"/>
      <c r="BK20" s="675"/>
      <c r="BL20" s="675"/>
      <c r="BM20" s="675"/>
      <c r="BN20" s="675"/>
      <c r="BO20" s="675"/>
      <c r="BP20" s="675"/>
    </row>
    <row r="21" spans="1:68" s="652" customFormat="1" ht="15" customHeight="1" x14ac:dyDescent="0.2">
      <c r="A21" s="667">
        <f>'SC Staffing Summary'!$A$21</f>
        <v>0</v>
      </c>
      <c r="B21" s="668" t="str">
        <f>'SC Staffing Summary'!$B$21</f>
        <v>Specify</v>
      </c>
      <c r="C21" s="651">
        <f t="shared" si="1"/>
        <v>0</v>
      </c>
      <c r="D21" s="169">
        <f>'SC Staffing Summary'!D21</f>
        <v>0</v>
      </c>
      <c r="E21" s="169">
        <f>'SC Staffing Summary'!E21</f>
        <v>0</v>
      </c>
      <c r="F21" s="436">
        <f>'SC Staffing Summary'!F21</f>
        <v>0</v>
      </c>
      <c r="G21" s="64">
        <f>$F$21*H21</f>
        <v>0</v>
      </c>
      <c r="H21" s="67">
        <v>0</v>
      </c>
      <c r="I21" s="64">
        <f>$F$21*J21</f>
        <v>0</v>
      </c>
      <c r="J21" s="650">
        <v>0</v>
      </c>
      <c r="K21" s="64">
        <f>$F$21*L21</f>
        <v>0</v>
      </c>
      <c r="L21" s="650">
        <v>0</v>
      </c>
      <c r="M21" s="64">
        <f>$F$21*N21</f>
        <v>0</v>
      </c>
      <c r="N21" s="650">
        <v>0</v>
      </c>
      <c r="O21" s="64">
        <f>$F$21*P21</f>
        <v>0</v>
      </c>
      <c r="P21" s="650">
        <v>0</v>
      </c>
      <c r="Q21" s="64">
        <f>$F$21*R21</f>
        <v>0</v>
      </c>
      <c r="R21" s="650">
        <v>0</v>
      </c>
      <c r="S21" s="64">
        <f>$F$21*T21</f>
        <v>0</v>
      </c>
      <c r="T21" s="650">
        <v>0</v>
      </c>
      <c r="U21" s="64">
        <f>$F$21*V21</f>
        <v>0</v>
      </c>
      <c r="V21" s="650">
        <v>0</v>
      </c>
      <c r="W21" s="64">
        <f>$F$21*X21</f>
        <v>0</v>
      </c>
      <c r="X21" s="650">
        <v>0</v>
      </c>
      <c r="Y21" s="64">
        <f>$F$21*Z21</f>
        <v>0</v>
      </c>
      <c r="Z21" s="650">
        <v>0</v>
      </c>
      <c r="AA21" s="64">
        <f>$F$21*AB21</f>
        <v>0</v>
      </c>
      <c r="AB21" s="650">
        <v>0</v>
      </c>
      <c r="AC21" s="64">
        <f>$F$21*AD21</f>
        <v>0</v>
      </c>
      <c r="AD21" s="650">
        <v>0</v>
      </c>
      <c r="AE21" s="64">
        <f>$F$21*AF21</f>
        <v>0</v>
      </c>
      <c r="AF21" s="650">
        <v>0</v>
      </c>
      <c r="AG21" s="64">
        <f>$F$21*AH21</f>
        <v>0</v>
      </c>
      <c r="AH21" s="650">
        <v>0</v>
      </c>
      <c r="AI21" s="64">
        <f>$F$21*AJ21</f>
        <v>0</v>
      </c>
      <c r="AJ21" s="650">
        <v>0</v>
      </c>
      <c r="AK21" s="64">
        <f>$F$21*AL21</f>
        <v>0</v>
      </c>
      <c r="AL21" s="650">
        <v>0</v>
      </c>
      <c r="AM21" s="64">
        <f>$F$21*AN21</f>
        <v>0</v>
      </c>
      <c r="AN21" s="650">
        <v>0</v>
      </c>
      <c r="AO21" s="64">
        <f>$F$21*AP21</f>
        <v>0</v>
      </c>
      <c r="AP21" s="650">
        <v>0</v>
      </c>
      <c r="AQ21" s="723">
        <f>$F$21*AR21</f>
        <v>0</v>
      </c>
      <c r="AR21" s="650">
        <v>0</v>
      </c>
      <c r="AS21" s="723">
        <f>$F$21*AT21</f>
        <v>0</v>
      </c>
      <c r="AT21" s="650">
        <v>0</v>
      </c>
      <c r="AU21" s="723">
        <f>$F$21*AV21</f>
        <v>0</v>
      </c>
      <c r="AV21" s="650">
        <v>0</v>
      </c>
      <c r="AW21" s="311"/>
      <c r="AX21" s="311"/>
      <c r="AY21" s="545" t="s">
        <v>440</v>
      </c>
      <c r="AZ21" s="542" t="s">
        <v>317</v>
      </c>
      <c r="BA21" s="561" t="s">
        <v>423</v>
      </c>
      <c r="BB21" s="562">
        <v>18</v>
      </c>
      <c r="BC21" s="589" t="s">
        <v>869</v>
      </c>
      <c r="BD21" s="589" t="s">
        <v>628</v>
      </c>
      <c r="BE21" s="563" t="s">
        <v>357</v>
      </c>
      <c r="BF21" s="591" t="s">
        <v>439</v>
      </c>
      <c r="BG21" s="592"/>
      <c r="BH21" s="593"/>
      <c r="BI21" s="379"/>
      <c r="BJ21" s="372"/>
      <c r="BK21" s="675"/>
      <c r="BL21" s="675"/>
      <c r="BM21" s="675"/>
      <c r="BN21" s="675"/>
      <c r="BO21" s="675"/>
      <c r="BP21" s="675"/>
    </row>
    <row r="22" spans="1:68" s="652" customFormat="1" ht="15" customHeight="1" x14ac:dyDescent="0.2">
      <c r="A22" s="667">
        <f>'SC Staffing Summary'!$A$22</f>
        <v>0</v>
      </c>
      <c r="B22" s="668" t="str">
        <f>'SC Staffing Summary'!$B$22</f>
        <v>Specify</v>
      </c>
      <c r="C22" s="651">
        <f t="shared" si="1"/>
        <v>0</v>
      </c>
      <c r="D22" s="169">
        <f>'SC Staffing Summary'!D22</f>
        <v>0</v>
      </c>
      <c r="E22" s="169">
        <f>'SC Staffing Summary'!E22</f>
        <v>0</v>
      </c>
      <c r="F22" s="436">
        <f>'SC Staffing Summary'!F22</f>
        <v>0</v>
      </c>
      <c r="G22" s="64">
        <f>$F$22*H22</f>
        <v>0</v>
      </c>
      <c r="H22" s="67">
        <v>0</v>
      </c>
      <c r="I22" s="64">
        <f>$F$22*J22</f>
        <v>0</v>
      </c>
      <c r="J22" s="650">
        <v>0</v>
      </c>
      <c r="K22" s="64">
        <f>$F$22*L22</f>
        <v>0</v>
      </c>
      <c r="L22" s="650">
        <v>0</v>
      </c>
      <c r="M22" s="64">
        <f>$F$22*N22</f>
        <v>0</v>
      </c>
      <c r="N22" s="650">
        <v>0</v>
      </c>
      <c r="O22" s="64">
        <f>$F$22*P22</f>
        <v>0</v>
      </c>
      <c r="P22" s="650">
        <v>0</v>
      </c>
      <c r="Q22" s="64">
        <f>$F$22*R22</f>
        <v>0</v>
      </c>
      <c r="R22" s="650">
        <v>0</v>
      </c>
      <c r="S22" s="64">
        <f>$F$22*T22</f>
        <v>0</v>
      </c>
      <c r="T22" s="650">
        <v>0</v>
      </c>
      <c r="U22" s="64">
        <f>$F$22*V22</f>
        <v>0</v>
      </c>
      <c r="V22" s="650">
        <v>0</v>
      </c>
      <c r="W22" s="64">
        <f>$F$22*X22</f>
        <v>0</v>
      </c>
      <c r="X22" s="650">
        <v>0</v>
      </c>
      <c r="Y22" s="64">
        <f>$F$22*Z22</f>
        <v>0</v>
      </c>
      <c r="Z22" s="650">
        <v>0</v>
      </c>
      <c r="AA22" s="64">
        <f>$F$22*AB22</f>
        <v>0</v>
      </c>
      <c r="AB22" s="650">
        <v>0</v>
      </c>
      <c r="AC22" s="64">
        <f>$F$22*AD22</f>
        <v>0</v>
      </c>
      <c r="AD22" s="650">
        <v>0</v>
      </c>
      <c r="AE22" s="64">
        <f>$F$22*AF22</f>
        <v>0</v>
      </c>
      <c r="AF22" s="650">
        <v>0</v>
      </c>
      <c r="AG22" s="64">
        <f>$F$22*AH22</f>
        <v>0</v>
      </c>
      <c r="AH22" s="650">
        <v>0</v>
      </c>
      <c r="AI22" s="64">
        <f>$F$22*AJ22</f>
        <v>0</v>
      </c>
      <c r="AJ22" s="650">
        <v>0</v>
      </c>
      <c r="AK22" s="64">
        <f>$F$22*AL22</f>
        <v>0</v>
      </c>
      <c r="AL22" s="650">
        <v>0</v>
      </c>
      <c r="AM22" s="64">
        <f>$F$22*AN22</f>
        <v>0</v>
      </c>
      <c r="AN22" s="650">
        <v>0</v>
      </c>
      <c r="AO22" s="64">
        <f>$F$22*AP22</f>
        <v>0</v>
      </c>
      <c r="AP22" s="650">
        <v>0</v>
      </c>
      <c r="AQ22" s="723">
        <f>$F$22*AR22</f>
        <v>0</v>
      </c>
      <c r="AR22" s="650">
        <v>0</v>
      </c>
      <c r="AS22" s="723">
        <f>$F$22*AT22</f>
        <v>0</v>
      </c>
      <c r="AT22" s="650">
        <v>0</v>
      </c>
      <c r="AU22" s="723">
        <f>$F$22*AV22</f>
        <v>0</v>
      </c>
      <c r="AV22" s="650">
        <v>0</v>
      </c>
      <c r="AW22" s="311"/>
      <c r="AX22" s="311"/>
      <c r="AY22" s="546" t="s">
        <v>236</v>
      </c>
      <c r="AZ22" s="542" t="s">
        <v>207</v>
      </c>
      <c r="BA22" s="563" t="s">
        <v>208</v>
      </c>
      <c r="BB22" s="543">
        <v>6</v>
      </c>
      <c r="BC22" s="589" t="s">
        <v>870</v>
      </c>
      <c r="BD22" s="589" t="s">
        <v>628</v>
      </c>
      <c r="BE22" s="563" t="s">
        <v>356</v>
      </c>
      <c r="BF22" s="591" t="s">
        <v>439</v>
      </c>
      <c r="BG22" s="544"/>
      <c r="BH22" s="593" t="s">
        <v>436</v>
      </c>
      <c r="BI22" s="603"/>
      <c r="BJ22" s="373"/>
      <c r="BK22" s="675"/>
      <c r="BL22" s="675"/>
      <c r="BM22" s="675"/>
      <c r="BN22" s="675"/>
      <c r="BO22" s="675"/>
      <c r="BP22" s="675"/>
    </row>
    <row r="23" spans="1:68" s="652" customFormat="1" ht="15" customHeight="1" x14ac:dyDescent="0.2">
      <c r="A23" s="667">
        <f>'SC Staffing Summary'!$A$23</f>
        <v>0</v>
      </c>
      <c r="B23" s="668" t="str">
        <f>'SC Staffing Summary'!$B$23</f>
        <v>Specify</v>
      </c>
      <c r="C23" s="651">
        <f t="shared" si="1"/>
        <v>0</v>
      </c>
      <c r="D23" s="169">
        <f>'SC Staffing Summary'!D23</f>
        <v>0</v>
      </c>
      <c r="E23" s="169">
        <f>'SC Staffing Summary'!E23</f>
        <v>0</v>
      </c>
      <c r="F23" s="436">
        <f>'SC Staffing Summary'!F23</f>
        <v>0</v>
      </c>
      <c r="G23" s="64">
        <f>$F$23*H23</f>
        <v>0</v>
      </c>
      <c r="H23" s="67">
        <v>0</v>
      </c>
      <c r="I23" s="64">
        <f>$F$23*J23</f>
        <v>0</v>
      </c>
      <c r="J23" s="650">
        <v>0</v>
      </c>
      <c r="K23" s="64">
        <f>$F$23*L23</f>
        <v>0</v>
      </c>
      <c r="L23" s="650">
        <v>0</v>
      </c>
      <c r="M23" s="64">
        <f>$F$23*N23</f>
        <v>0</v>
      </c>
      <c r="N23" s="650">
        <v>0</v>
      </c>
      <c r="O23" s="64">
        <f>$F$23*P23</f>
        <v>0</v>
      </c>
      <c r="P23" s="650">
        <v>0</v>
      </c>
      <c r="Q23" s="64">
        <f>$F$23*R23</f>
        <v>0</v>
      </c>
      <c r="R23" s="650">
        <v>0</v>
      </c>
      <c r="S23" s="64">
        <f>$F$23*T23</f>
        <v>0</v>
      </c>
      <c r="T23" s="650">
        <v>0</v>
      </c>
      <c r="U23" s="64">
        <f>$F$23*V23</f>
        <v>0</v>
      </c>
      <c r="V23" s="650">
        <v>0</v>
      </c>
      <c r="W23" s="64">
        <f>$F$23*X23</f>
        <v>0</v>
      </c>
      <c r="X23" s="650">
        <v>0</v>
      </c>
      <c r="Y23" s="64">
        <f>$F$23*Z23</f>
        <v>0</v>
      </c>
      <c r="Z23" s="650">
        <v>0</v>
      </c>
      <c r="AA23" s="64">
        <f>$F$23*AB23</f>
        <v>0</v>
      </c>
      <c r="AB23" s="650">
        <v>0</v>
      </c>
      <c r="AC23" s="64">
        <f>$F$23*AD23</f>
        <v>0</v>
      </c>
      <c r="AD23" s="650">
        <v>0</v>
      </c>
      <c r="AE23" s="64">
        <f>$F$23*AF23</f>
        <v>0</v>
      </c>
      <c r="AF23" s="650">
        <v>0</v>
      </c>
      <c r="AG23" s="64">
        <f>$F$23*AH23</f>
        <v>0</v>
      </c>
      <c r="AH23" s="650">
        <v>0</v>
      </c>
      <c r="AI23" s="64">
        <f>$F$23*AJ23</f>
        <v>0</v>
      </c>
      <c r="AJ23" s="650">
        <v>0</v>
      </c>
      <c r="AK23" s="64">
        <f>$F$23*AL23</f>
        <v>0</v>
      </c>
      <c r="AL23" s="650">
        <v>0</v>
      </c>
      <c r="AM23" s="64">
        <f>$F$23*AN23</f>
        <v>0</v>
      </c>
      <c r="AN23" s="650">
        <v>0</v>
      </c>
      <c r="AO23" s="64">
        <f>$F$23*AP23</f>
        <v>0</v>
      </c>
      <c r="AP23" s="650">
        <v>0</v>
      </c>
      <c r="AQ23" s="723">
        <f>$F$23*AR23</f>
        <v>0</v>
      </c>
      <c r="AR23" s="650">
        <v>0</v>
      </c>
      <c r="AS23" s="723">
        <f>$F$23*AT23</f>
        <v>0</v>
      </c>
      <c r="AT23" s="650">
        <v>0</v>
      </c>
      <c r="AU23" s="723">
        <f>$F$23*AV23</f>
        <v>0</v>
      </c>
      <c r="AV23" s="650">
        <v>0</v>
      </c>
      <c r="AW23" s="311"/>
      <c r="AX23" s="311"/>
      <c r="AY23" s="546" t="s">
        <v>236</v>
      </c>
      <c r="AZ23" s="542" t="s">
        <v>310</v>
      </c>
      <c r="BA23" s="561" t="s">
        <v>311</v>
      </c>
      <c r="BB23" s="562">
        <v>18</v>
      </c>
      <c r="BC23" s="589" t="s">
        <v>870</v>
      </c>
      <c r="BD23" s="589" t="s">
        <v>628</v>
      </c>
      <c r="BE23" s="563" t="s">
        <v>357</v>
      </c>
      <c r="BF23" s="591" t="s">
        <v>439</v>
      </c>
      <c r="BG23" s="592"/>
      <c r="BH23" s="593"/>
      <c r="BI23" s="604"/>
      <c r="BJ23" s="373"/>
      <c r="BK23" s="675"/>
      <c r="BL23" s="675"/>
      <c r="BM23" s="675"/>
      <c r="BN23" s="675"/>
      <c r="BO23" s="675"/>
      <c r="BP23" s="675"/>
    </row>
    <row r="24" spans="1:68" s="652" customFormat="1" ht="15" customHeight="1" x14ac:dyDescent="0.2">
      <c r="A24" s="667">
        <f>'SC Staffing Summary'!$A$24</f>
        <v>0</v>
      </c>
      <c r="B24" s="668" t="str">
        <f>'SC Staffing Summary'!$B$24</f>
        <v>Specify</v>
      </c>
      <c r="C24" s="651">
        <f t="shared" si="1"/>
        <v>0</v>
      </c>
      <c r="D24" s="169">
        <f>'SC Staffing Summary'!D24</f>
        <v>0</v>
      </c>
      <c r="E24" s="169">
        <f>'SC Staffing Summary'!E24</f>
        <v>0</v>
      </c>
      <c r="F24" s="436">
        <f>'SC Staffing Summary'!F24</f>
        <v>0</v>
      </c>
      <c r="G24" s="64">
        <f>$F$24*H24</f>
        <v>0</v>
      </c>
      <c r="H24" s="67">
        <v>0</v>
      </c>
      <c r="I24" s="64">
        <f>$F$24*J24</f>
        <v>0</v>
      </c>
      <c r="J24" s="650">
        <v>0</v>
      </c>
      <c r="K24" s="64">
        <f>$F$24*L24</f>
        <v>0</v>
      </c>
      <c r="L24" s="650">
        <v>0</v>
      </c>
      <c r="M24" s="64">
        <f>$F$24*N24</f>
        <v>0</v>
      </c>
      <c r="N24" s="650">
        <v>0</v>
      </c>
      <c r="O24" s="64">
        <f>$F$24*P24</f>
        <v>0</v>
      </c>
      <c r="P24" s="650">
        <v>0</v>
      </c>
      <c r="Q24" s="64">
        <f>$F$24*R24</f>
        <v>0</v>
      </c>
      <c r="R24" s="650">
        <v>0</v>
      </c>
      <c r="S24" s="64">
        <f>$F$24*T24</f>
        <v>0</v>
      </c>
      <c r="T24" s="650">
        <v>0</v>
      </c>
      <c r="U24" s="64">
        <f>$F$24*V24</f>
        <v>0</v>
      </c>
      <c r="V24" s="650">
        <v>0</v>
      </c>
      <c r="W24" s="64">
        <f>$F$24*X24</f>
        <v>0</v>
      </c>
      <c r="X24" s="650">
        <v>0</v>
      </c>
      <c r="Y24" s="64">
        <f>$F$24*Z24</f>
        <v>0</v>
      </c>
      <c r="Z24" s="650">
        <v>0</v>
      </c>
      <c r="AA24" s="64">
        <f>$F$24*AB24</f>
        <v>0</v>
      </c>
      <c r="AB24" s="650">
        <v>0</v>
      </c>
      <c r="AC24" s="64">
        <f>$F$24*AD24</f>
        <v>0</v>
      </c>
      <c r="AD24" s="650">
        <v>0</v>
      </c>
      <c r="AE24" s="64">
        <f>$F$24*AF24</f>
        <v>0</v>
      </c>
      <c r="AF24" s="650">
        <v>0</v>
      </c>
      <c r="AG24" s="64">
        <f>$F$24*AH24</f>
        <v>0</v>
      </c>
      <c r="AH24" s="650">
        <v>0</v>
      </c>
      <c r="AI24" s="64">
        <f>$F$24*AJ24</f>
        <v>0</v>
      </c>
      <c r="AJ24" s="650">
        <v>0</v>
      </c>
      <c r="AK24" s="64">
        <f>$F$24*AL24</f>
        <v>0</v>
      </c>
      <c r="AL24" s="650">
        <v>0</v>
      </c>
      <c r="AM24" s="64">
        <f>$F$24*AN24</f>
        <v>0</v>
      </c>
      <c r="AN24" s="650">
        <v>0</v>
      </c>
      <c r="AO24" s="64">
        <f>$F$24*AP24</f>
        <v>0</v>
      </c>
      <c r="AP24" s="650">
        <v>0</v>
      </c>
      <c r="AQ24" s="723">
        <f>$F$24*AR24</f>
        <v>0</v>
      </c>
      <c r="AR24" s="650">
        <v>0</v>
      </c>
      <c r="AS24" s="723">
        <f>$F$24*AT24</f>
        <v>0</v>
      </c>
      <c r="AT24" s="650">
        <v>0</v>
      </c>
      <c r="AU24" s="723">
        <f>$F$24*AV24</f>
        <v>0</v>
      </c>
      <c r="AV24" s="650">
        <v>0</v>
      </c>
      <c r="AW24" s="311"/>
      <c r="AX24" s="311"/>
      <c r="AY24" s="546" t="s">
        <v>236</v>
      </c>
      <c r="AZ24" s="542" t="s">
        <v>309</v>
      </c>
      <c r="BA24" s="563" t="s">
        <v>358</v>
      </c>
      <c r="BB24" s="543">
        <v>24</v>
      </c>
      <c r="BC24" s="589" t="s">
        <v>870</v>
      </c>
      <c r="BD24" s="589" t="s">
        <v>628</v>
      </c>
      <c r="BE24" s="563" t="s">
        <v>359</v>
      </c>
      <c r="BF24" s="591" t="s">
        <v>439</v>
      </c>
      <c r="BG24" s="544"/>
      <c r="BH24" s="593" t="s">
        <v>436</v>
      </c>
      <c r="BI24" s="594"/>
      <c r="BJ24" s="373"/>
      <c r="BK24" s="675"/>
      <c r="BL24" s="675"/>
      <c r="BM24" s="675"/>
      <c r="BN24" s="675"/>
      <c r="BO24" s="675"/>
      <c r="BP24" s="675"/>
    </row>
    <row r="25" spans="1:68" s="652" customFormat="1" ht="15" customHeight="1" x14ac:dyDescent="0.25">
      <c r="A25" s="667">
        <f>'SC Staffing Summary'!$A$25</f>
        <v>0</v>
      </c>
      <c r="B25" s="668" t="str">
        <f>'SC Staffing Summary'!$B$25</f>
        <v>Specify</v>
      </c>
      <c r="C25" s="651">
        <f t="shared" si="1"/>
        <v>0</v>
      </c>
      <c r="D25" s="169">
        <f>'SC Staffing Summary'!D25</f>
        <v>0</v>
      </c>
      <c r="E25" s="169">
        <f>'SC Staffing Summary'!E25</f>
        <v>0</v>
      </c>
      <c r="F25" s="436">
        <f>'SC Staffing Summary'!F25</f>
        <v>0</v>
      </c>
      <c r="G25" s="64">
        <f>$F$25*H25</f>
        <v>0</v>
      </c>
      <c r="H25" s="67">
        <v>0</v>
      </c>
      <c r="I25" s="64">
        <f>$F$25*J25</f>
        <v>0</v>
      </c>
      <c r="J25" s="650">
        <v>0</v>
      </c>
      <c r="K25" s="64">
        <f>$F$25*L25</f>
        <v>0</v>
      </c>
      <c r="L25" s="650">
        <v>0</v>
      </c>
      <c r="M25" s="64">
        <f>$F$25*N25</f>
        <v>0</v>
      </c>
      <c r="N25" s="650">
        <v>0</v>
      </c>
      <c r="O25" s="64">
        <f>$F$25*P25</f>
        <v>0</v>
      </c>
      <c r="P25" s="650">
        <v>0</v>
      </c>
      <c r="Q25" s="64">
        <f>$F$25*R25</f>
        <v>0</v>
      </c>
      <c r="R25" s="650">
        <v>0</v>
      </c>
      <c r="S25" s="64">
        <f>$F$25*T25</f>
        <v>0</v>
      </c>
      <c r="T25" s="650">
        <v>0</v>
      </c>
      <c r="U25" s="64">
        <f>$F$25*V25</f>
        <v>0</v>
      </c>
      <c r="V25" s="650">
        <v>0</v>
      </c>
      <c r="W25" s="64">
        <f>$F$25*X25</f>
        <v>0</v>
      </c>
      <c r="X25" s="650">
        <v>0</v>
      </c>
      <c r="Y25" s="64">
        <f>$F$25*Z25</f>
        <v>0</v>
      </c>
      <c r="Z25" s="650">
        <v>0</v>
      </c>
      <c r="AA25" s="64">
        <f>$F$25*AB25</f>
        <v>0</v>
      </c>
      <c r="AB25" s="650">
        <v>0</v>
      </c>
      <c r="AC25" s="64">
        <f>$F$25*AD25</f>
        <v>0</v>
      </c>
      <c r="AD25" s="650">
        <v>0</v>
      </c>
      <c r="AE25" s="64">
        <f>$F$25*AF25</f>
        <v>0</v>
      </c>
      <c r="AF25" s="650">
        <v>0</v>
      </c>
      <c r="AG25" s="64">
        <f>$F$25*AH25</f>
        <v>0</v>
      </c>
      <c r="AH25" s="650">
        <v>0</v>
      </c>
      <c r="AI25" s="64">
        <f>$F$25*AJ25</f>
        <v>0</v>
      </c>
      <c r="AJ25" s="650">
        <v>0</v>
      </c>
      <c r="AK25" s="64">
        <f>$F$25*AL25</f>
        <v>0</v>
      </c>
      <c r="AL25" s="650">
        <v>0</v>
      </c>
      <c r="AM25" s="64">
        <f>$F$25*AN25</f>
        <v>0</v>
      </c>
      <c r="AN25" s="650">
        <v>0</v>
      </c>
      <c r="AO25" s="64">
        <f>$F$25*AP25</f>
        <v>0</v>
      </c>
      <c r="AP25" s="650">
        <v>0</v>
      </c>
      <c r="AQ25" s="723">
        <f>$F$25*AR25</f>
        <v>0</v>
      </c>
      <c r="AR25" s="650">
        <v>0</v>
      </c>
      <c r="AS25" s="723">
        <f>$F$25*AT25</f>
        <v>0</v>
      </c>
      <c r="AT25" s="650">
        <v>0</v>
      </c>
      <c r="AU25" s="723">
        <f>$F$25*AV25</f>
        <v>0</v>
      </c>
      <c r="AV25" s="650">
        <v>0</v>
      </c>
      <c r="AW25" s="311"/>
      <c r="AX25" s="311"/>
      <c r="AY25" s="585" t="s">
        <v>231</v>
      </c>
      <c r="AZ25" s="542" t="s">
        <v>300</v>
      </c>
      <c r="BA25" s="563" t="s">
        <v>301</v>
      </c>
      <c r="BB25" s="543">
        <v>24</v>
      </c>
      <c r="BC25" s="589" t="s">
        <v>871</v>
      </c>
      <c r="BD25" s="589" t="s">
        <v>628</v>
      </c>
      <c r="BE25" s="563" t="s">
        <v>359</v>
      </c>
      <c r="BF25" s="591" t="s">
        <v>439</v>
      </c>
      <c r="BG25" s="544"/>
      <c r="BH25" s="369" t="s">
        <v>436</v>
      </c>
      <c r="BI25" s="368"/>
      <c r="BJ25" s="372"/>
      <c r="BK25" s="675"/>
      <c r="BL25" s="675"/>
      <c r="BM25" s="675"/>
      <c r="BN25" s="675"/>
      <c r="BO25" s="675"/>
      <c r="BP25" s="675"/>
    </row>
    <row r="26" spans="1:68" s="652" customFormat="1" ht="15" customHeight="1" x14ac:dyDescent="0.25">
      <c r="A26" s="667">
        <f>'SC Staffing Summary'!$A$26</f>
        <v>0</v>
      </c>
      <c r="B26" s="668" t="str">
        <f>'SC Staffing Summary'!$B$26</f>
        <v>Specify</v>
      </c>
      <c r="C26" s="651">
        <f t="shared" si="1"/>
        <v>0</v>
      </c>
      <c r="D26" s="169">
        <f>'SC Staffing Summary'!D26</f>
        <v>0</v>
      </c>
      <c r="E26" s="169">
        <f>'SC Staffing Summary'!E26</f>
        <v>0</v>
      </c>
      <c r="F26" s="436">
        <f>'SC Staffing Summary'!F26</f>
        <v>0</v>
      </c>
      <c r="G26" s="64">
        <f>$F$26*H26</f>
        <v>0</v>
      </c>
      <c r="H26" s="67">
        <v>0</v>
      </c>
      <c r="I26" s="64">
        <f>$F$26*J26</f>
        <v>0</v>
      </c>
      <c r="J26" s="650">
        <v>0</v>
      </c>
      <c r="K26" s="64">
        <f>$F$26*L26</f>
        <v>0</v>
      </c>
      <c r="L26" s="650">
        <v>0</v>
      </c>
      <c r="M26" s="64">
        <f>$F$26*N26</f>
        <v>0</v>
      </c>
      <c r="N26" s="650">
        <v>0</v>
      </c>
      <c r="O26" s="64">
        <f>$F$26*P26</f>
        <v>0</v>
      </c>
      <c r="P26" s="650">
        <v>0</v>
      </c>
      <c r="Q26" s="64">
        <f>$F$26*R26</f>
        <v>0</v>
      </c>
      <c r="R26" s="650">
        <v>0</v>
      </c>
      <c r="S26" s="64">
        <f>$F$26*T26</f>
        <v>0</v>
      </c>
      <c r="T26" s="650">
        <v>0</v>
      </c>
      <c r="U26" s="64">
        <f>$F$26*V26</f>
        <v>0</v>
      </c>
      <c r="V26" s="650">
        <v>0</v>
      </c>
      <c r="W26" s="64">
        <f>$F$26*X26</f>
        <v>0</v>
      </c>
      <c r="X26" s="650">
        <v>0</v>
      </c>
      <c r="Y26" s="64">
        <f>$F$26*Z26</f>
        <v>0</v>
      </c>
      <c r="Z26" s="650">
        <v>0</v>
      </c>
      <c r="AA26" s="64">
        <f>$F$26*AB26</f>
        <v>0</v>
      </c>
      <c r="AB26" s="650">
        <v>0</v>
      </c>
      <c r="AC26" s="64">
        <f>$F$26*AD26</f>
        <v>0</v>
      </c>
      <c r="AD26" s="650">
        <v>0</v>
      </c>
      <c r="AE26" s="64">
        <f>$F$26*AF26</f>
        <v>0</v>
      </c>
      <c r="AF26" s="650">
        <v>0</v>
      </c>
      <c r="AG26" s="64">
        <f>$F$26*AH26</f>
        <v>0</v>
      </c>
      <c r="AH26" s="650">
        <v>0</v>
      </c>
      <c r="AI26" s="64">
        <f>$F$26*AJ26</f>
        <v>0</v>
      </c>
      <c r="AJ26" s="650">
        <v>0</v>
      </c>
      <c r="AK26" s="64">
        <f>$F$26*AL26</f>
        <v>0</v>
      </c>
      <c r="AL26" s="650">
        <v>0</v>
      </c>
      <c r="AM26" s="64">
        <f>$F$26*AN26</f>
        <v>0</v>
      </c>
      <c r="AN26" s="650">
        <v>0</v>
      </c>
      <c r="AO26" s="64">
        <f>$F$26*AP26</f>
        <v>0</v>
      </c>
      <c r="AP26" s="650">
        <v>0</v>
      </c>
      <c r="AQ26" s="723">
        <f>$F$26*AR26</f>
        <v>0</v>
      </c>
      <c r="AR26" s="650">
        <v>0</v>
      </c>
      <c r="AS26" s="723">
        <f>$F$26*AT26</f>
        <v>0</v>
      </c>
      <c r="AT26" s="650">
        <v>0</v>
      </c>
      <c r="AU26" s="723">
        <f>$F$26*AV26</f>
        <v>0</v>
      </c>
      <c r="AV26" s="650">
        <v>0</v>
      </c>
      <c r="AW26" s="311"/>
      <c r="AX26" s="311"/>
      <c r="AY26" s="585" t="s">
        <v>231</v>
      </c>
      <c r="AZ26" s="542" t="s">
        <v>109</v>
      </c>
      <c r="BA26" s="563" t="s">
        <v>110</v>
      </c>
      <c r="BB26" s="543">
        <v>6</v>
      </c>
      <c r="BC26" s="589" t="s">
        <v>871</v>
      </c>
      <c r="BD26" s="589" t="s">
        <v>628</v>
      </c>
      <c r="BE26" s="563" t="s">
        <v>356</v>
      </c>
      <c r="BF26" s="591" t="s">
        <v>439</v>
      </c>
      <c r="BG26" s="544"/>
      <c r="BH26" s="369" t="s">
        <v>436</v>
      </c>
      <c r="BI26" s="368"/>
      <c r="BJ26" s="373"/>
      <c r="BK26" s="675"/>
      <c r="BL26" s="675"/>
      <c r="BM26" s="675"/>
      <c r="BN26" s="675"/>
      <c r="BO26" s="675"/>
      <c r="BP26" s="675"/>
    </row>
    <row r="27" spans="1:68" s="652" customFormat="1" ht="15" customHeight="1" x14ac:dyDescent="0.25">
      <c r="A27" s="667">
        <f>'SC Staffing Summary'!$A$27</f>
        <v>0</v>
      </c>
      <c r="B27" s="668" t="str">
        <f>'SC Staffing Summary'!$B$27</f>
        <v>Specify</v>
      </c>
      <c r="C27" s="651">
        <f t="shared" si="1"/>
        <v>0</v>
      </c>
      <c r="D27" s="169">
        <f>'SC Staffing Summary'!D27</f>
        <v>0</v>
      </c>
      <c r="E27" s="169">
        <f>'SC Staffing Summary'!E27</f>
        <v>0</v>
      </c>
      <c r="F27" s="436">
        <f>'SC Staffing Summary'!F27</f>
        <v>0</v>
      </c>
      <c r="G27" s="64">
        <f>$F$27*H27</f>
        <v>0</v>
      </c>
      <c r="H27" s="67">
        <v>0</v>
      </c>
      <c r="I27" s="64">
        <f>$F$27*J27</f>
        <v>0</v>
      </c>
      <c r="J27" s="650">
        <v>0</v>
      </c>
      <c r="K27" s="64">
        <f>$F$27*L27</f>
        <v>0</v>
      </c>
      <c r="L27" s="650">
        <v>0</v>
      </c>
      <c r="M27" s="64">
        <f>$F$27*N27</f>
        <v>0</v>
      </c>
      <c r="N27" s="650">
        <v>0</v>
      </c>
      <c r="O27" s="64">
        <f>$F$27*P27</f>
        <v>0</v>
      </c>
      <c r="P27" s="650">
        <v>0</v>
      </c>
      <c r="Q27" s="64">
        <f>$F$27*R27</f>
        <v>0</v>
      </c>
      <c r="R27" s="650">
        <v>0</v>
      </c>
      <c r="S27" s="64">
        <f>$F$27*T27</f>
        <v>0</v>
      </c>
      <c r="T27" s="650">
        <v>0</v>
      </c>
      <c r="U27" s="64">
        <f>$F$27*V27</f>
        <v>0</v>
      </c>
      <c r="V27" s="650">
        <v>0</v>
      </c>
      <c r="W27" s="64">
        <f>$F$27*X27</f>
        <v>0</v>
      </c>
      <c r="X27" s="650">
        <v>0</v>
      </c>
      <c r="Y27" s="64">
        <f>$F$27*Z27</f>
        <v>0</v>
      </c>
      <c r="Z27" s="650">
        <v>0</v>
      </c>
      <c r="AA27" s="64">
        <f>$F$27*AB27</f>
        <v>0</v>
      </c>
      <c r="AB27" s="650">
        <v>0</v>
      </c>
      <c r="AC27" s="64">
        <f>$F$27*AD27</f>
        <v>0</v>
      </c>
      <c r="AD27" s="650">
        <v>0</v>
      </c>
      <c r="AE27" s="64">
        <f>$F$27*AF27</f>
        <v>0</v>
      </c>
      <c r="AF27" s="650">
        <v>0</v>
      </c>
      <c r="AG27" s="64">
        <f>$F$27*AH27</f>
        <v>0</v>
      </c>
      <c r="AH27" s="650">
        <v>0</v>
      </c>
      <c r="AI27" s="64">
        <f>$F$27*AJ27</f>
        <v>0</v>
      </c>
      <c r="AJ27" s="650">
        <v>0</v>
      </c>
      <c r="AK27" s="64">
        <f>$F$27*AL27</f>
        <v>0</v>
      </c>
      <c r="AL27" s="650">
        <v>0</v>
      </c>
      <c r="AM27" s="64">
        <f>$F$27*AN27</f>
        <v>0</v>
      </c>
      <c r="AN27" s="650">
        <v>0</v>
      </c>
      <c r="AO27" s="64">
        <f>$F$27*AP27</f>
        <v>0</v>
      </c>
      <c r="AP27" s="650">
        <v>0</v>
      </c>
      <c r="AQ27" s="723">
        <f>$F$27*AR27</f>
        <v>0</v>
      </c>
      <c r="AR27" s="650">
        <v>0</v>
      </c>
      <c r="AS27" s="723">
        <f>$F$27*AT27</f>
        <v>0</v>
      </c>
      <c r="AT27" s="650">
        <v>0</v>
      </c>
      <c r="AU27" s="723">
        <f>$F$27*AV27</f>
        <v>0</v>
      </c>
      <c r="AV27" s="650">
        <v>0</v>
      </c>
      <c r="AW27" s="311"/>
      <c r="AX27" s="311"/>
      <c r="AY27" s="585" t="s">
        <v>231</v>
      </c>
      <c r="AZ27" s="542" t="s">
        <v>872</v>
      </c>
      <c r="BA27" s="563" t="s">
        <v>873</v>
      </c>
      <c r="BB27" s="543">
        <v>18</v>
      </c>
      <c r="BC27" s="589" t="s">
        <v>871</v>
      </c>
      <c r="BD27" s="589" t="s">
        <v>628</v>
      </c>
      <c r="BE27" s="563"/>
      <c r="BF27" s="591" t="s">
        <v>439</v>
      </c>
      <c r="BG27" s="544"/>
      <c r="BH27" s="369"/>
      <c r="BI27" s="368"/>
      <c r="BJ27" s="373"/>
      <c r="BK27" s="675"/>
      <c r="BL27" s="675"/>
      <c r="BM27" s="675"/>
      <c r="BN27" s="675"/>
      <c r="BO27" s="675"/>
      <c r="BP27" s="675"/>
    </row>
    <row r="28" spans="1:68" s="652" customFormat="1" ht="15" customHeight="1" x14ac:dyDescent="0.25">
      <c r="A28" s="667">
        <f>'SC Staffing Summary'!$A$28</f>
        <v>0</v>
      </c>
      <c r="B28" s="668" t="str">
        <f>'SC Staffing Summary'!$B$28</f>
        <v>Specify</v>
      </c>
      <c r="C28" s="651">
        <f t="shared" si="1"/>
        <v>0</v>
      </c>
      <c r="D28" s="169">
        <f>'SC Staffing Summary'!D28</f>
        <v>0</v>
      </c>
      <c r="E28" s="169">
        <f>'SC Staffing Summary'!E28</f>
        <v>0</v>
      </c>
      <c r="F28" s="436">
        <f>'SC Staffing Summary'!F28</f>
        <v>0</v>
      </c>
      <c r="G28" s="64">
        <f>$F$28*H28</f>
        <v>0</v>
      </c>
      <c r="H28" s="67">
        <v>0</v>
      </c>
      <c r="I28" s="64">
        <f>$F$28*J28</f>
        <v>0</v>
      </c>
      <c r="J28" s="650">
        <v>0</v>
      </c>
      <c r="K28" s="64">
        <f>$F$28*L28</f>
        <v>0</v>
      </c>
      <c r="L28" s="650">
        <v>0</v>
      </c>
      <c r="M28" s="64">
        <f>$F$28*N28</f>
        <v>0</v>
      </c>
      <c r="N28" s="650">
        <v>0</v>
      </c>
      <c r="O28" s="64">
        <f>$F$28*P28</f>
        <v>0</v>
      </c>
      <c r="P28" s="650">
        <v>0</v>
      </c>
      <c r="Q28" s="64">
        <f>$F$28*R28</f>
        <v>0</v>
      </c>
      <c r="R28" s="650">
        <v>0</v>
      </c>
      <c r="S28" s="64">
        <f>$F$28*T28</f>
        <v>0</v>
      </c>
      <c r="T28" s="650">
        <v>0</v>
      </c>
      <c r="U28" s="64">
        <f>$F$28*V28</f>
        <v>0</v>
      </c>
      <c r="V28" s="650">
        <v>0</v>
      </c>
      <c r="W28" s="64">
        <f>$F$28*X28</f>
        <v>0</v>
      </c>
      <c r="X28" s="650">
        <v>0</v>
      </c>
      <c r="Y28" s="64">
        <f>$F$28*Z28</f>
        <v>0</v>
      </c>
      <c r="Z28" s="650">
        <v>0</v>
      </c>
      <c r="AA28" s="64">
        <f>$F$28*AB28</f>
        <v>0</v>
      </c>
      <c r="AB28" s="650">
        <v>0</v>
      </c>
      <c r="AC28" s="64">
        <f>$F$28*AD28</f>
        <v>0</v>
      </c>
      <c r="AD28" s="650">
        <v>0</v>
      </c>
      <c r="AE28" s="64">
        <f>$F$28*AF28</f>
        <v>0</v>
      </c>
      <c r="AF28" s="650">
        <v>0</v>
      </c>
      <c r="AG28" s="64">
        <f>$F$28*AH28</f>
        <v>0</v>
      </c>
      <c r="AH28" s="650">
        <v>0</v>
      </c>
      <c r="AI28" s="64">
        <f>$F$28*AJ28</f>
        <v>0</v>
      </c>
      <c r="AJ28" s="650">
        <v>0</v>
      </c>
      <c r="AK28" s="64">
        <f>$F$28*AL28</f>
        <v>0</v>
      </c>
      <c r="AL28" s="650">
        <v>0</v>
      </c>
      <c r="AM28" s="64">
        <f>$F$28*AN28</f>
        <v>0</v>
      </c>
      <c r="AN28" s="650">
        <v>0</v>
      </c>
      <c r="AO28" s="64">
        <f>$F$28*AP28</f>
        <v>0</v>
      </c>
      <c r="AP28" s="650">
        <v>0</v>
      </c>
      <c r="AQ28" s="723">
        <f>$F$28*AR28</f>
        <v>0</v>
      </c>
      <c r="AR28" s="650">
        <v>0</v>
      </c>
      <c r="AS28" s="723">
        <f>$F$28*AT28</f>
        <v>0</v>
      </c>
      <c r="AT28" s="650">
        <v>0</v>
      </c>
      <c r="AU28" s="723">
        <f>$F$28*AV28</f>
        <v>0</v>
      </c>
      <c r="AV28" s="650">
        <v>0</v>
      </c>
      <c r="AW28" s="311"/>
      <c r="AX28" s="311"/>
      <c r="AY28" s="545" t="s">
        <v>239</v>
      </c>
      <c r="AZ28" s="542" t="s">
        <v>209</v>
      </c>
      <c r="BA28" s="563" t="s">
        <v>210</v>
      </c>
      <c r="BB28" s="543">
        <v>24</v>
      </c>
      <c r="BC28" s="589" t="s">
        <v>874</v>
      </c>
      <c r="BD28" s="589" t="s">
        <v>628</v>
      </c>
      <c r="BE28" s="563" t="s">
        <v>360</v>
      </c>
      <c r="BF28" s="591" t="s">
        <v>439</v>
      </c>
      <c r="BG28" s="544"/>
      <c r="BH28" s="369" t="s">
        <v>436</v>
      </c>
      <c r="BI28" s="368"/>
      <c r="BJ28" s="373"/>
      <c r="BK28" s="675"/>
      <c r="BL28" s="675"/>
      <c r="BM28" s="675"/>
      <c r="BN28" s="675"/>
      <c r="BO28" s="675"/>
      <c r="BP28" s="675"/>
    </row>
    <row r="29" spans="1:68" s="652" customFormat="1" ht="15" customHeight="1" x14ac:dyDescent="0.2">
      <c r="A29" s="667">
        <f>'SC Staffing Summary'!$A$29</f>
        <v>0</v>
      </c>
      <c r="B29" s="668" t="str">
        <f>'SC Staffing Summary'!$B$29</f>
        <v>Specify</v>
      </c>
      <c r="C29" s="651">
        <f t="shared" si="1"/>
        <v>0</v>
      </c>
      <c r="D29" s="169">
        <f>'SC Staffing Summary'!D29</f>
        <v>0</v>
      </c>
      <c r="E29" s="169">
        <f>'SC Staffing Summary'!E29</f>
        <v>0</v>
      </c>
      <c r="F29" s="436">
        <f>'SC Staffing Summary'!F29</f>
        <v>0</v>
      </c>
      <c r="G29" s="64">
        <f>$F$29*H29</f>
        <v>0</v>
      </c>
      <c r="H29" s="67">
        <v>0</v>
      </c>
      <c r="I29" s="64">
        <f>$F$29*J29</f>
        <v>0</v>
      </c>
      <c r="J29" s="650">
        <v>0</v>
      </c>
      <c r="K29" s="64">
        <f>$F$29*L29</f>
        <v>0</v>
      </c>
      <c r="L29" s="650">
        <v>0</v>
      </c>
      <c r="M29" s="64">
        <f>$F$29*N29</f>
        <v>0</v>
      </c>
      <c r="N29" s="650">
        <v>0</v>
      </c>
      <c r="O29" s="64">
        <f>$F$29*P29</f>
        <v>0</v>
      </c>
      <c r="P29" s="650">
        <v>0</v>
      </c>
      <c r="Q29" s="64">
        <f>$F$29*R29</f>
        <v>0</v>
      </c>
      <c r="R29" s="650">
        <v>0</v>
      </c>
      <c r="S29" s="64">
        <f>$F$29*T29</f>
        <v>0</v>
      </c>
      <c r="T29" s="650">
        <v>0</v>
      </c>
      <c r="U29" s="64">
        <f>$F$29*V29</f>
        <v>0</v>
      </c>
      <c r="V29" s="650">
        <v>0</v>
      </c>
      <c r="W29" s="64">
        <f>$F$29*X29</f>
        <v>0</v>
      </c>
      <c r="X29" s="650">
        <v>0</v>
      </c>
      <c r="Y29" s="64">
        <f>$F$29*Z29</f>
        <v>0</v>
      </c>
      <c r="Z29" s="650">
        <v>0</v>
      </c>
      <c r="AA29" s="64">
        <f>$F$29*AB29</f>
        <v>0</v>
      </c>
      <c r="AB29" s="650">
        <v>0</v>
      </c>
      <c r="AC29" s="64">
        <f>$F$29*AD29</f>
        <v>0</v>
      </c>
      <c r="AD29" s="650">
        <v>0</v>
      </c>
      <c r="AE29" s="64">
        <f>$F$29*AF29</f>
        <v>0</v>
      </c>
      <c r="AF29" s="650">
        <v>0</v>
      </c>
      <c r="AG29" s="64">
        <f>$F$29*AH29</f>
        <v>0</v>
      </c>
      <c r="AH29" s="650">
        <v>0</v>
      </c>
      <c r="AI29" s="64">
        <f>$F$29*AJ29</f>
        <v>0</v>
      </c>
      <c r="AJ29" s="650">
        <v>0</v>
      </c>
      <c r="AK29" s="64">
        <f>$F$29*AL29</f>
        <v>0</v>
      </c>
      <c r="AL29" s="650">
        <v>0</v>
      </c>
      <c r="AM29" s="64">
        <f>$F$29*AN29</f>
        <v>0</v>
      </c>
      <c r="AN29" s="650">
        <v>0</v>
      </c>
      <c r="AO29" s="64">
        <f>$F$29*AP29</f>
        <v>0</v>
      </c>
      <c r="AP29" s="650">
        <v>0</v>
      </c>
      <c r="AQ29" s="723">
        <f>$F$29*AR29</f>
        <v>0</v>
      </c>
      <c r="AR29" s="650">
        <v>0</v>
      </c>
      <c r="AS29" s="723">
        <f>$F$29*AT29</f>
        <v>0</v>
      </c>
      <c r="AT29" s="650">
        <v>0</v>
      </c>
      <c r="AU29" s="723">
        <f>$F$29*AV29</f>
        <v>0</v>
      </c>
      <c r="AV29" s="650">
        <v>0</v>
      </c>
      <c r="AW29" s="311"/>
      <c r="AX29" s="311"/>
      <c r="AY29" s="545" t="s">
        <v>261</v>
      </c>
      <c r="AZ29" s="542" t="s">
        <v>23</v>
      </c>
      <c r="BA29" s="561" t="s">
        <v>429</v>
      </c>
      <c r="BB29" s="562">
        <v>24</v>
      </c>
      <c r="BC29" s="589" t="s">
        <v>875</v>
      </c>
      <c r="BD29" s="589" t="s">
        <v>628</v>
      </c>
      <c r="BE29" s="563" t="s">
        <v>360</v>
      </c>
      <c r="BF29" s="591" t="s">
        <v>439</v>
      </c>
      <c r="BG29" s="592"/>
      <c r="BH29" s="612" t="s">
        <v>436</v>
      </c>
      <c r="BI29" s="613"/>
      <c r="BJ29" s="395"/>
      <c r="BK29" s="675"/>
      <c r="BL29" s="675"/>
      <c r="BM29" s="675"/>
      <c r="BN29" s="675"/>
      <c r="BO29" s="675"/>
      <c r="BP29" s="675"/>
    </row>
    <row r="30" spans="1:68" s="652" customFormat="1" ht="15" customHeight="1" x14ac:dyDescent="0.25">
      <c r="A30" s="667">
        <f>'SC Staffing Summary'!$A$30</f>
        <v>0</v>
      </c>
      <c r="B30" s="668" t="str">
        <f>'SC Staffing Summary'!$B$30</f>
        <v>Specify</v>
      </c>
      <c r="C30" s="651">
        <f t="shared" si="1"/>
        <v>0</v>
      </c>
      <c r="D30" s="169">
        <f>'SC Staffing Summary'!D30</f>
        <v>0</v>
      </c>
      <c r="E30" s="169">
        <f>'SC Staffing Summary'!E30</f>
        <v>0</v>
      </c>
      <c r="F30" s="436">
        <f>'SC Staffing Summary'!F30</f>
        <v>0</v>
      </c>
      <c r="G30" s="64">
        <f>$F$30*H30</f>
        <v>0</v>
      </c>
      <c r="H30" s="67">
        <v>0</v>
      </c>
      <c r="I30" s="64">
        <f>$F$30*J30</f>
        <v>0</v>
      </c>
      <c r="J30" s="650">
        <v>0</v>
      </c>
      <c r="K30" s="64">
        <f>$F$30*L30</f>
        <v>0</v>
      </c>
      <c r="L30" s="650">
        <v>0</v>
      </c>
      <c r="M30" s="64">
        <f>$F$30*N30</f>
        <v>0</v>
      </c>
      <c r="N30" s="650">
        <v>0</v>
      </c>
      <c r="O30" s="64">
        <f>$F$30*P30</f>
        <v>0</v>
      </c>
      <c r="P30" s="650">
        <v>0</v>
      </c>
      <c r="Q30" s="64">
        <f>$F$30*R30</f>
        <v>0</v>
      </c>
      <c r="R30" s="650">
        <v>0</v>
      </c>
      <c r="S30" s="64">
        <f>$F$30*T30</f>
        <v>0</v>
      </c>
      <c r="T30" s="650">
        <v>0</v>
      </c>
      <c r="U30" s="64">
        <f>$F$30*V30</f>
        <v>0</v>
      </c>
      <c r="V30" s="650">
        <v>0</v>
      </c>
      <c r="W30" s="64">
        <f>$F$30*X30</f>
        <v>0</v>
      </c>
      <c r="X30" s="650">
        <v>0</v>
      </c>
      <c r="Y30" s="64">
        <f>$F$30*Z30</f>
        <v>0</v>
      </c>
      <c r="Z30" s="650">
        <v>0</v>
      </c>
      <c r="AA30" s="64">
        <f>$F$30*AB30</f>
        <v>0</v>
      </c>
      <c r="AB30" s="650">
        <v>0</v>
      </c>
      <c r="AC30" s="64">
        <f>$F$30*AD30</f>
        <v>0</v>
      </c>
      <c r="AD30" s="650">
        <v>0</v>
      </c>
      <c r="AE30" s="64">
        <f>$F$30*AF30</f>
        <v>0</v>
      </c>
      <c r="AF30" s="650">
        <v>0</v>
      </c>
      <c r="AG30" s="64">
        <f>$F$30*AH30</f>
        <v>0</v>
      </c>
      <c r="AH30" s="650">
        <v>0</v>
      </c>
      <c r="AI30" s="64">
        <f>$F$30*AJ30</f>
        <v>0</v>
      </c>
      <c r="AJ30" s="650">
        <v>0</v>
      </c>
      <c r="AK30" s="64">
        <f>$F$30*AL30</f>
        <v>0</v>
      </c>
      <c r="AL30" s="650">
        <v>0</v>
      </c>
      <c r="AM30" s="64">
        <f>$F$30*AN30</f>
        <v>0</v>
      </c>
      <c r="AN30" s="650">
        <v>0</v>
      </c>
      <c r="AO30" s="64">
        <f>$F$30*AP30</f>
        <v>0</v>
      </c>
      <c r="AP30" s="650">
        <v>0</v>
      </c>
      <c r="AQ30" s="723">
        <f>$F$30*AR30</f>
        <v>0</v>
      </c>
      <c r="AR30" s="650">
        <v>0</v>
      </c>
      <c r="AS30" s="723">
        <f>$F$30*AT30</f>
        <v>0</v>
      </c>
      <c r="AT30" s="650">
        <v>0</v>
      </c>
      <c r="AU30" s="723">
        <f>$F$30*AV30</f>
        <v>0</v>
      </c>
      <c r="AV30" s="650">
        <v>0</v>
      </c>
      <c r="AW30" s="311"/>
      <c r="AX30" s="311"/>
      <c r="AY30" s="545" t="s">
        <v>261</v>
      </c>
      <c r="AZ30" s="542" t="s">
        <v>876</v>
      </c>
      <c r="BA30" s="563" t="s">
        <v>24</v>
      </c>
      <c r="BB30" s="562">
        <v>14</v>
      </c>
      <c r="BC30" s="589" t="s">
        <v>875</v>
      </c>
      <c r="BD30" s="589" t="s">
        <v>628</v>
      </c>
      <c r="BE30" s="563" t="s">
        <v>357</v>
      </c>
      <c r="BF30" s="591" t="s">
        <v>439</v>
      </c>
      <c r="BG30" s="592"/>
      <c r="BH30" s="369"/>
      <c r="BI30" s="368"/>
      <c r="BJ30" s="373"/>
      <c r="BK30" s="675"/>
      <c r="BL30" s="675"/>
      <c r="BM30" s="675"/>
      <c r="BN30" s="675"/>
      <c r="BO30" s="675"/>
      <c r="BP30" s="675"/>
    </row>
    <row r="31" spans="1:68" s="652" customFormat="1" ht="15" customHeight="1" x14ac:dyDescent="0.2">
      <c r="A31" s="667">
        <f>'SC Staffing Summary'!$A$31</f>
        <v>0</v>
      </c>
      <c r="B31" s="668" t="str">
        <f>'SC Staffing Summary'!$B$31</f>
        <v>Specify</v>
      </c>
      <c r="C31" s="651">
        <f t="shared" si="1"/>
        <v>0</v>
      </c>
      <c r="D31" s="169">
        <f>'SC Staffing Summary'!D31</f>
        <v>0</v>
      </c>
      <c r="E31" s="169">
        <f>'SC Staffing Summary'!E31</f>
        <v>0</v>
      </c>
      <c r="F31" s="436">
        <f>'SC Staffing Summary'!F31</f>
        <v>0</v>
      </c>
      <c r="G31" s="64">
        <f>$F$31*H31</f>
        <v>0</v>
      </c>
      <c r="H31" s="67">
        <v>0</v>
      </c>
      <c r="I31" s="64">
        <f>$F$31*J31</f>
        <v>0</v>
      </c>
      <c r="J31" s="650">
        <v>0</v>
      </c>
      <c r="K31" s="64">
        <f>$F$31*L31</f>
        <v>0</v>
      </c>
      <c r="L31" s="650">
        <v>0</v>
      </c>
      <c r="M31" s="64">
        <f>$F$31*N31</f>
        <v>0</v>
      </c>
      <c r="N31" s="650">
        <v>0</v>
      </c>
      <c r="O31" s="64">
        <f>$F$31*P31</f>
        <v>0</v>
      </c>
      <c r="P31" s="650">
        <v>0</v>
      </c>
      <c r="Q31" s="64">
        <f>$F$31*R31</f>
        <v>0</v>
      </c>
      <c r="R31" s="650">
        <v>0</v>
      </c>
      <c r="S31" s="64">
        <f>$F$31*T31</f>
        <v>0</v>
      </c>
      <c r="T31" s="650">
        <v>0</v>
      </c>
      <c r="U31" s="64">
        <f>$F$31*V31</f>
        <v>0</v>
      </c>
      <c r="V31" s="650">
        <v>0</v>
      </c>
      <c r="W31" s="64">
        <f>$F$31*X31</f>
        <v>0</v>
      </c>
      <c r="X31" s="650">
        <v>0</v>
      </c>
      <c r="Y31" s="64">
        <f>$F$31*Z31</f>
        <v>0</v>
      </c>
      <c r="Z31" s="650">
        <v>0</v>
      </c>
      <c r="AA31" s="64">
        <f>$F$31*AB31</f>
        <v>0</v>
      </c>
      <c r="AB31" s="650">
        <v>0</v>
      </c>
      <c r="AC31" s="64">
        <f>$F$31*AD31</f>
        <v>0</v>
      </c>
      <c r="AD31" s="650">
        <v>0</v>
      </c>
      <c r="AE31" s="64">
        <f>$F$31*AF31</f>
        <v>0</v>
      </c>
      <c r="AF31" s="650">
        <v>0</v>
      </c>
      <c r="AG31" s="64">
        <f>$F$31*AH31</f>
        <v>0</v>
      </c>
      <c r="AH31" s="650">
        <v>0</v>
      </c>
      <c r="AI31" s="64">
        <f>$F$31*AJ31</f>
        <v>0</v>
      </c>
      <c r="AJ31" s="650">
        <v>0</v>
      </c>
      <c r="AK31" s="64">
        <f>$F$31*AL31</f>
        <v>0</v>
      </c>
      <c r="AL31" s="650">
        <v>0</v>
      </c>
      <c r="AM31" s="64">
        <f>$F$31*AN31</f>
        <v>0</v>
      </c>
      <c r="AN31" s="650">
        <v>0</v>
      </c>
      <c r="AO31" s="64">
        <f>$F$31*AP31</f>
        <v>0</v>
      </c>
      <c r="AP31" s="650">
        <v>0</v>
      </c>
      <c r="AQ31" s="723">
        <f>$F$31*AR31</f>
        <v>0</v>
      </c>
      <c r="AR31" s="650">
        <v>0</v>
      </c>
      <c r="AS31" s="723">
        <f>$F$31*AT31</f>
        <v>0</v>
      </c>
      <c r="AT31" s="650">
        <v>0</v>
      </c>
      <c r="AU31" s="723">
        <f>$F$31*AV31</f>
        <v>0</v>
      </c>
      <c r="AV31" s="650">
        <v>0</v>
      </c>
      <c r="AW31" s="311"/>
      <c r="AX31" s="311"/>
      <c r="AY31" s="605" t="s">
        <v>261</v>
      </c>
      <c r="AZ31" s="547" t="s">
        <v>877</v>
      </c>
      <c r="BA31" s="548" t="s">
        <v>878</v>
      </c>
      <c r="BB31" s="549">
        <v>18</v>
      </c>
      <c r="BC31" s="609" t="s">
        <v>875</v>
      </c>
      <c r="BD31" s="609" t="s">
        <v>628</v>
      </c>
      <c r="BE31" s="550"/>
      <c r="BF31" s="591" t="s">
        <v>439</v>
      </c>
      <c r="BG31" s="611"/>
      <c r="BH31" s="593"/>
      <c r="BI31" s="600"/>
      <c r="BJ31" s="372"/>
      <c r="BK31" s="675"/>
      <c r="BL31" s="675"/>
      <c r="BM31" s="675"/>
      <c r="BN31" s="675"/>
      <c r="BO31" s="675"/>
      <c r="BP31" s="675"/>
    </row>
    <row r="32" spans="1:68" s="652" customFormat="1" ht="15" customHeight="1" x14ac:dyDescent="0.25">
      <c r="A32" s="667">
        <f>'SC Staffing Summary'!$A$32</f>
        <v>0</v>
      </c>
      <c r="B32" s="668" t="str">
        <f>'SC Staffing Summary'!$B$32</f>
        <v>Specify</v>
      </c>
      <c r="C32" s="651">
        <f t="shared" si="1"/>
        <v>0</v>
      </c>
      <c r="D32" s="169">
        <f>'SC Staffing Summary'!D32</f>
        <v>0</v>
      </c>
      <c r="E32" s="169">
        <f>'SC Staffing Summary'!E32</f>
        <v>0</v>
      </c>
      <c r="F32" s="436">
        <f>'SC Staffing Summary'!F32</f>
        <v>0</v>
      </c>
      <c r="G32" s="64">
        <f>$F$32*H32</f>
        <v>0</v>
      </c>
      <c r="H32" s="67">
        <v>0</v>
      </c>
      <c r="I32" s="64">
        <f>$F$32*J32</f>
        <v>0</v>
      </c>
      <c r="J32" s="650">
        <v>0</v>
      </c>
      <c r="K32" s="64">
        <f>$F$32*L32</f>
        <v>0</v>
      </c>
      <c r="L32" s="650">
        <v>0</v>
      </c>
      <c r="M32" s="64">
        <f>$F$32*N32</f>
        <v>0</v>
      </c>
      <c r="N32" s="650">
        <v>0</v>
      </c>
      <c r="O32" s="64">
        <f>$F$32*P32</f>
        <v>0</v>
      </c>
      <c r="P32" s="650">
        <v>0</v>
      </c>
      <c r="Q32" s="64">
        <f>$F$32*R32</f>
        <v>0</v>
      </c>
      <c r="R32" s="650">
        <v>0</v>
      </c>
      <c r="S32" s="64">
        <f>$F$32*T32</f>
        <v>0</v>
      </c>
      <c r="T32" s="650">
        <v>0</v>
      </c>
      <c r="U32" s="64">
        <f>$F$32*V32</f>
        <v>0</v>
      </c>
      <c r="V32" s="650">
        <v>0</v>
      </c>
      <c r="W32" s="64">
        <f>$F$32*X32</f>
        <v>0</v>
      </c>
      <c r="X32" s="650">
        <v>0</v>
      </c>
      <c r="Y32" s="64">
        <f>$F$32*Z32</f>
        <v>0</v>
      </c>
      <c r="Z32" s="650">
        <v>0</v>
      </c>
      <c r="AA32" s="64">
        <f>$F$32*AB32</f>
        <v>0</v>
      </c>
      <c r="AB32" s="650">
        <v>0</v>
      </c>
      <c r="AC32" s="64">
        <f>$F$32*AD32</f>
        <v>0</v>
      </c>
      <c r="AD32" s="650">
        <v>0</v>
      </c>
      <c r="AE32" s="64">
        <f>$F$32*AF32</f>
        <v>0</v>
      </c>
      <c r="AF32" s="650">
        <v>0</v>
      </c>
      <c r="AG32" s="64">
        <f>$F$32*AH32</f>
        <v>0</v>
      </c>
      <c r="AH32" s="650">
        <v>0</v>
      </c>
      <c r="AI32" s="64">
        <f>$F$32*AJ32</f>
        <v>0</v>
      </c>
      <c r="AJ32" s="650">
        <v>0</v>
      </c>
      <c r="AK32" s="64">
        <f>$F$32*AL32</f>
        <v>0</v>
      </c>
      <c r="AL32" s="650">
        <v>0</v>
      </c>
      <c r="AM32" s="64">
        <f>$F$32*AN32</f>
        <v>0</v>
      </c>
      <c r="AN32" s="650">
        <v>0</v>
      </c>
      <c r="AO32" s="64">
        <f>$F$32*AP32</f>
        <v>0</v>
      </c>
      <c r="AP32" s="650">
        <v>0</v>
      </c>
      <c r="AQ32" s="723">
        <f>$F$32*AR32</f>
        <v>0</v>
      </c>
      <c r="AR32" s="650">
        <v>0</v>
      </c>
      <c r="AS32" s="723">
        <f>$F$32*AT32</f>
        <v>0</v>
      </c>
      <c r="AT32" s="650">
        <v>0</v>
      </c>
      <c r="AU32" s="723">
        <f>$F$32*AV32</f>
        <v>0</v>
      </c>
      <c r="AV32" s="650">
        <v>0</v>
      </c>
      <c r="AW32" s="311"/>
      <c r="AX32" s="311"/>
      <c r="AY32" s="585" t="s">
        <v>246</v>
      </c>
      <c r="AZ32" s="542" t="s">
        <v>382</v>
      </c>
      <c r="BA32" s="563" t="s">
        <v>383</v>
      </c>
      <c r="BB32" s="543">
        <v>14</v>
      </c>
      <c r="BC32" s="589" t="s">
        <v>879</v>
      </c>
      <c r="BD32" s="589" t="s">
        <v>628</v>
      </c>
      <c r="BE32" s="563" t="s">
        <v>357</v>
      </c>
      <c r="BF32" s="591" t="s">
        <v>439</v>
      </c>
      <c r="BG32" s="544" t="s">
        <v>866</v>
      </c>
      <c r="BH32" s="369"/>
      <c r="BI32" s="368"/>
      <c r="BJ32" s="372"/>
      <c r="BK32" s="675"/>
      <c r="BL32" s="675"/>
      <c r="BM32" s="675"/>
      <c r="BN32" s="675"/>
      <c r="BO32" s="675"/>
      <c r="BP32" s="675"/>
    </row>
    <row r="33" spans="1:68" s="652" customFormat="1" ht="15" customHeight="1" x14ac:dyDescent="0.2">
      <c r="A33" s="667">
        <f>'SC Staffing Summary'!$A$33</f>
        <v>0</v>
      </c>
      <c r="B33" s="668" t="str">
        <f>'SC Staffing Summary'!$B$33</f>
        <v>Specify</v>
      </c>
      <c r="C33" s="651">
        <f t="shared" si="1"/>
        <v>0</v>
      </c>
      <c r="D33" s="169">
        <f>'SC Staffing Summary'!D33</f>
        <v>0</v>
      </c>
      <c r="E33" s="169">
        <f>'SC Staffing Summary'!E33</f>
        <v>0</v>
      </c>
      <c r="F33" s="436">
        <f>'SC Staffing Summary'!F33</f>
        <v>0</v>
      </c>
      <c r="G33" s="64">
        <f>$F$33*H33</f>
        <v>0</v>
      </c>
      <c r="H33" s="67">
        <v>0</v>
      </c>
      <c r="I33" s="64">
        <f>$F$33*J33</f>
        <v>0</v>
      </c>
      <c r="J33" s="650">
        <v>0</v>
      </c>
      <c r="K33" s="64">
        <f>$F$33*L33</f>
        <v>0</v>
      </c>
      <c r="L33" s="650">
        <v>0</v>
      </c>
      <c r="M33" s="64">
        <f>$F$33*N33</f>
        <v>0</v>
      </c>
      <c r="N33" s="650">
        <v>0</v>
      </c>
      <c r="O33" s="64">
        <f>$F$33*P33</f>
        <v>0</v>
      </c>
      <c r="P33" s="650">
        <v>0</v>
      </c>
      <c r="Q33" s="64">
        <f>$F$33*R33</f>
        <v>0</v>
      </c>
      <c r="R33" s="650">
        <v>0</v>
      </c>
      <c r="S33" s="64">
        <f>$F$33*T33</f>
        <v>0</v>
      </c>
      <c r="T33" s="650">
        <v>0</v>
      </c>
      <c r="U33" s="64">
        <f>$F$33*V33</f>
        <v>0</v>
      </c>
      <c r="V33" s="650">
        <v>0</v>
      </c>
      <c r="W33" s="64">
        <f>$F$33*X33</f>
        <v>0</v>
      </c>
      <c r="X33" s="650">
        <v>0</v>
      </c>
      <c r="Y33" s="64">
        <f>$F$33*Z33</f>
        <v>0</v>
      </c>
      <c r="Z33" s="650">
        <v>0</v>
      </c>
      <c r="AA33" s="64">
        <f>$F$33*AB33</f>
        <v>0</v>
      </c>
      <c r="AB33" s="650">
        <v>0</v>
      </c>
      <c r="AC33" s="64">
        <f>$F$33*AD33</f>
        <v>0</v>
      </c>
      <c r="AD33" s="650">
        <v>0</v>
      </c>
      <c r="AE33" s="64">
        <f>$F$33*AF33</f>
        <v>0</v>
      </c>
      <c r="AF33" s="650">
        <v>0</v>
      </c>
      <c r="AG33" s="64">
        <f>$F$33*AH33</f>
        <v>0</v>
      </c>
      <c r="AH33" s="650">
        <v>0</v>
      </c>
      <c r="AI33" s="64">
        <f>$F$33*AJ33</f>
        <v>0</v>
      </c>
      <c r="AJ33" s="650">
        <v>0</v>
      </c>
      <c r="AK33" s="64">
        <f>$F$33*AL33</f>
        <v>0</v>
      </c>
      <c r="AL33" s="650">
        <v>0</v>
      </c>
      <c r="AM33" s="64">
        <f>$F$33*AN33</f>
        <v>0</v>
      </c>
      <c r="AN33" s="650">
        <v>0</v>
      </c>
      <c r="AO33" s="64">
        <f>$F$33*AP33</f>
        <v>0</v>
      </c>
      <c r="AP33" s="650">
        <v>0</v>
      </c>
      <c r="AQ33" s="723">
        <f>$F$33*AR33</f>
        <v>0</v>
      </c>
      <c r="AR33" s="650">
        <v>0</v>
      </c>
      <c r="AS33" s="723">
        <f>$F$33*AT33</f>
        <v>0</v>
      </c>
      <c r="AT33" s="650">
        <v>0</v>
      </c>
      <c r="AU33" s="723">
        <f>$F$33*AV33</f>
        <v>0</v>
      </c>
      <c r="AV33" s="650">
        <v>0</v>
      </c>
      <c r="AW33" s="286"/>
      <c r="AX33" s="286"/>
      <c r="AY33" s="585" t="s">
        <v>263</v>
      </c>
      <c r="AZ33" s="542" t="s">
        <v>25</v>
      </c>
      <c r="BA33" s="563" t="s">
        <v>26</v>
      </c>
      <c r="BB33" s="543">
        <v>18</v>
      </c>
      <c r="BC33" s="609" t="s">
        <v>880</v>
      </c>
      <c r="BD33" s="609" t="s">
        <v>628</v>
      </c>
      <c r="BE33" s="550" t="s">
        <v>357</v>
      </c>
      <c r="BF33" s="591" t="s">
        <v>439</v>
      </c>
      <c r="BG33" s="544" t="s">
        <v>866</v>
      </c>
      <c r="BH33" s="593"/>
      <c r="BI33" s="594"/>
      <c r="BJ33" s="373"/>
      <c r="BK33" s="675"/>
      <c r="BL33" s="675"/>
      <c r="BM33" s="675"/>
      <c r="BN33" s="675"/>
      <c r="BO33" s="675"/>
      <c r="BP33" s="675"/>
    </row>
    <row r="34" spans="1:68" s="652" customFormat="1" ht="15" customHeight="1" x14ac:dyDescent="0.2">
      <c r="A34" s="667">
        <f>'SC Staffing Summary'!$A$34</f>
        <v>0</v>
      </c>
      <c r="B34" s="668" t="str">
        <f>'SC Staffing Summary'!$B$34</f>
        <v>Specify</v>
      </c>
      <c r="C34" s="651">
        <f t="shared" si="1"/>
        <v>0</v>
      </c>
      <c r="D34" s="169">
        <f>'SC Staffing Summary'!D34</f>
        <v>0</v>
      </c>
      <c r="E34" s="169">
        <f>'SC Staffing Summary'!E34</f>
        <v>0</v>
      </c>
      <c r="F34" s="436">
        <f>'SC Staffing Summary'!F34</f>
        <v>0</v>
      </c>
      <c r="G34" s="64">
        <f>$F$34*H34</f>
        <v>0</v>
      </c>
      <c r="H34" s="67">
        <v>0</v>
      </c>
      <c r="I34" s="64">
        <f>$F$34*J34</f>
        <v>0</v>
      </c>
      <c r="J34" s="650">
        <v>0</v>
      </c>
      <c r="K34" s="64">
        <f>$F$34*L34</f>
        <v>0</v>
      </c>
      <c r="L34" s="650">
        <v>0</v>
      </c>
      <c r="M34" s="64">
        <f>$F$34*N34</f>
        <v>0</v>
      </c>
      <c r="N34" s="650">
        <v>0</v>
      </c>
      <c r="O34" s="64">
        <f>$F$34*P34</f>
        <v>0</v>
      </c>
      <c r="P34" s="650">
        <v>0</v>
      </c>
      <c r="Q34" s="64">
        <f>$F$34*R34</f>
        <v>0</v>
      </c>
      <c r="R34" s="650">
        <v>0</v>
      </c>
      <c r="S34" s="64">
        <f>$F$34*T34</f>
        <v>0</v>
      </c>
      <c r="T34" s="650">
        <v>0</v>
      </c>
      <c r="U34" s="64">
        <f>$F$34*V34</f>
        <v>0</v>
      </c>
      <c r="V34" s="650">
        <v>0</v>
      </c>
      <c r="W34" s="64">
        <f>$F$34*X34</f>
        <v>0</v>
      </c>
      <c r="X34" s="650">
        <v>0</v>
      </c>
      <c r="Y34" s="64">
        <f>$F$34*Z34</f>
        <v>0</v>
      </c>
      <c r="Z34" s="650">
        <v>0</v>
      </c>
      <c r="AA34" s="64">
        <f>$F$34*AB34</f>
        <v>0</v>
      </c>
      <c r="AB34" s="650">
        <v>0</v>
      </c>
      <c r="AC34" s="64">
        <f>$F$34*AD34</f>
        <v>0</v>
      </c>
      <c r="AD34" s="650">
        <v>0</v>
      </c>
      <c r="AE34" s="64">
        <f>$F$34*AF34</f>
        <v>0</v>
      </c>
      <c r="AF34" s="650">
        <v>0</v>
      </c>
      <c r="AG34" s="64">
        <f>$F$34*AH34</f>
        <v>0</v>
      </c>
      <c r="AH34" s="650">
        <v>0</v>
      </c>
      <c r="AI34" s="64">
        <f>$F$34*AJ34</f>
        <v>0</v>
      </c>
      <c r="AJ34" s="650">
        <v>0</v>
      </c>
      <c r="AK34" s="64">
        <f>$F$34*AL34</f>
        <v>0</v>
      </c>
      <c r="AL34" s="650">
        <v>0</v>
      </c>
      <c r="AM34" s="64">
        <f>$F$34*AN34</f>
        <v>0</v>
      </c>
      <c r="AN34" s="650">
        <v>0</v>
      </c>
      <c r="AO34" s="64">
        <f>$F$34*AP34</f>
        <v>0</v>
      </c>
      <c r="AP34" s="650">
        <v>0</v>
      </c>
      <c r="AQ34" s="723">
        <f>$F$34*AR34</f>
        <v>0</v>
      </c>
      <c r="AR34" s="650">
        <v>0</v>
      </c>
      <c r="AS34" s="723">
        <f>$F$34*AT34</f>
        <v>0</v>
      </c>
      <c r="AT34" s="650">
        <v>0</v>
      </c>
      <c r="AU34" s="723">
        <f>$F$34*AV34</f>
        <v>0</v>
      </c>
      <c r="AV34" s="650">
        <v>0</v>
      </c>
      <c r="AW34" s="286"/>
      <c r="AX34" s="286"/>
      <c r="AY34" s="585" t="s">
        <v>263</v>
      </c>
      <c r="AZ34" s="542" t="s">
        <v>27</v>
      </c>
      <c r="BA34" s="563" t="s">
        <v>28</v>
      </c>
      <c r="BB34" s="543">
        <v>24</v>
      </c>
      <c r="BC34" s="609" t="s">
        <v>880</v>
      </c>
      <c r="BD34" s="609" t="s">
        <v>628</v>
      </c>
      <c r="BE34" s="550" t="s">
        <v>360</v>
      </c>
      <c r="BF34" s="591" t="s">
        <v>439</v>
      </c>
      <c r="BG34" s="544"/>
      <c r="BH34" s="593" t="s">
        <v>436</v>
      </c>
      <c r="BI34" s="594"/>
      <c r="BJ34" s="373"/>
      <c r="BK34" s="675"/>
      <c r="BL34" s="675"/>
      <c r="BM34" s="675"/>
      <c r="BN34" s="675"/>
      <c r="BO34" s="675"/>
      <c r="BP34" s="675"/>
    </row>
    <row r="35" spans="1:68" s="652" customFormat="1" ht="15" customHeight="1" x14ac:dyDescent="0.25">
      <c r="A35" s="667">
        <f>'SC Staffing Summary'!$A$35</f>
        <v>0</v>
      </c>
      <c r="B35" s="668" t="str">
        <f>'SC Staffing Summary'!$B$35</f>
        <v>Specify</v>
      </c>
      <c r="C35" s="651">
        <f t="shared" si="1"/>
        <v>0</v>
      </c>
      <c r="D35" s="169">
        <f>'SC Staffing Summary'!D35</f>
        <v>0</v>
      </c>
      <c r="E35" s="169">
        <f>'SC Staffing Summary'!E35</f>
        <v>0</v>
      </c>
      <c r="F35" s="436">
        <f>'SC Staffing Summary'!F35</f>
        <v>0</v>
      </c>
      <c r="G35" s="64">
        <f>$F$35*H35</f>
        <v>0</v>
      </c>
      <c r="H35" s="67">
        <v>0</v>
      </c>
      <c r="I35" s="64">
        <f>$F$35*J35</f>
        <v>0</v>
      </c>
      <c r="J35" s="650">
        <v>0</v>
      </c>
      <c r="K35" s="64">
        <f>$F$35*L35</f>
        <v>0</v>
      </c>
      <c r="L35" s="650">
        <v>0</v>
      </c>
      <c r="M35" s="64">
        <f>$F$35*N35</f>
        <v>0</v>
      </c>
      <c r="N35" s="650">
        <v>0</v>
      </c>
      <c r="O35" s="64">
        <f>$F$35*P35</f>
        <v>0</v>
      </c>
      <c r="P35" s="650">
        <v>0</v>
      </c>
      <c r="Q35" s="64">
        <f>$F$35*R35</f>
        <v>0</v>
      </c>
      <c r="R35" s="650">
        <v>0</v>
      </c>
      <c r="S35" s="64">
        <f>$F$35*T35</f>
        <v>0</v>
      </c>
      <c r="T35" s="650">
        <v>0</v>
      </c>
      <c r="U35" s="64">
        <f>$F$35*V35</f>
        <v>0</v>
      </c>
      <c r="V35" s="650">
        <v>0</v>
      </c>
      <c r="W35" s="64">
        <f>$F$35*X35</f>
        <v>0</v>
      </c>
      <c r="X35" s="650">
        <v>0</v>
      </c>
      <c r="Y35" s="64">
        <f>$F$35*Z35</f>
        <v>0</v>
      </c>
      <c r="Z35" s="650">
        <v>0</v>
      </c>
      <c r="AA35" s="64">
        <f>$F$35*AB35</f>
        <v>0</v>
      </c>
      <c r="AB35" s="650">
        <v>0</v>
      </c>
      <c r="AC35" s="64">
        <f>$F$35*AD35</f>
        <v>0</v>
      </c>
      <c r="AD35" s="650">
        <v>0</v>
      </c>
      <c r="AE35" s="64">
        <f>$F$35*AF35</f>
        <v>0</v>
      </c>
      <c r="AF35" s="650">
        <v>0</v>
      </c>
      <c r="AG35" s="64">
        <f>$F$35*AH35</f>
        <v>0</v>
      </c>
      <c r="AH35" s="650">
        <v>0</v>
      </c>
      <c r="AI35" s="64">
        <f>$F$35*AJ35</f>
        <v>0</v>
      </c>
      <c r="AJ35" s="650">
        <v>0</v>
      </c>
      <c r="AK35" s="64">
        <f>$F$35*AL35</f>
        <v>0</v>
      </c>
      <c r="AL35" s="650">
        <v>0</v>
      </c>
      <c r="AM35" s="64">
        <f>$F$35*AN35</f>
        <v>0</v>
      </c>
      <c r="AN35" s="650">
        <v>0</v>
      </c>
      <c r="AO35" s="64">
        <f>$F$35*AP35</f>
        <v>0</v>
      </c>
      <c r="AP35" s="650">
        <v>0</v>
      </c>
      <c r="AQ35" s="723">
        <f>$F$35*AR35</f>
        <v>0</v>
      </c>
      <c r="AR35" s="650">
        <v>0</v>
      </c>
      <c r="AS35" s="723">
        <f>$F$35*AT35</f>
        <v>0</v>
      </c>
      <c r="AT35" s="650">
        <v>0</v>
      </c>
      <c r="AU35" s="723">
        <f>$F$35*AV35</f>
        <v>0</v>
      </c>
      <c r="AV35" s="650">
        <v>0</v>
      </c>
      <c r="AW35" s="286"/>
      <c r="AX35" s="286"/>
      <c r="AY35" s="545" t="s">
        <v>294</v>
      </c>
      <c r="AZ35" s="542" t="s">
        <v>633</v>
      </c>
      <c r="BA35" s="563" t="s">
        <v>634</v>
      </c>
      <c r="BB35" s="543">
        <v>14</v>
      </c>
      <c r="BC35" s="589" t="s">
        <v>881</v>
      </c>
      <c r="BD35" s="589" t="s">
        <v>628</v>
      </c>
      <c r="BE35" s="563" t="s">
        <v>357</v>
      </c>
      <c r="BF35" s="591" t="s">
        <v>439</v>
      </c>
      <c r="BG35" s="544"/>
      <c r="BH35" s="369"/>
      <c r="BI35" s="368"/>
      <c r="BJ35" s="373"/>
      <c r="BK35" s="675"/>
      <c r="BL35" s="675"/>
      <c r="BM35" s="675"/>
      <c r="BN35" s="675"/>
      <c r="BO35" s="675"/>
      <c r="BP35" s="675"/>
    </row>
    <row r="36" spans="1:68" s="652" customFormat="1" ht="15" customHeight="1" x14ac:dyDescent="0.25">
      <c r="A36" s="667">
        <f>'SC Staffing Summary'!$A$36</f>
        <v>0</v>
      </c>
      <c r="B36" s="668" t="str">
        <f>'SC Staffing Summary'!$B$36</f>
        <v>Specify</v>
      </c>
      <c r="C36" s="651">
        <f t="shared" si="1"/>
        <v>0</v>
      </c>
      <c r="D36" s="169">
        <f>'SC Staffing Summary'!D36</f>
        <v>0</v>
      </c>
      <c r="E36" s="169">
        <f>'SC Staffing Summary'!E36</f>
        <v>0</v>
      </c>
      <c r="F36" s="436">
        <f>'SC Staffing Summary'!F36</f>
        <v>0</v>
      </c>
      <c r="G36" s="64">
        <f>$F$36*H36</f>
        <v>0</v>
      </c>
      <c r="H36" s="67">
        <v>0</v>
      </c>
      <c r="I36" s="64">
        <f>$F$36*J36</f>
        <v>0</v>
      </c>
      <c r="J36" s="650">
        <v>0</v>
      </c>
      <c r="K36" s="64">
        <f>$F$36*L36</f>
        <v>0</v>
      </c>
      <c r="L36" s="650">
        <v>0</v>
      </c>
      <c r="M36" s="64">
        <f>$F$36*N36</f>
        <v>0</v>
      </c>
      <c r="N36" s="650">
        <v>0</v>
      </c>
      <c r="O36" s="64">
        <f>$F$36*P36</f>
        <v>0</v>
      </c>
      <c r="P36" s="650">
        <v>0</v>
      </c>
      <c r="Q36" s="64">
        <f>$F$36*R36</f>
        <v>0</v>
      </c>
      <c r="R36" s="650">
        <v>0</v>
      </c>
      <c r="S36" s="64">
        <f>$F$36*T36</f>
        <v>0</v>
      </c>
      <c r="T36" s="650">
        <v>0</v>
      </c>
      <c r="U36" s="64">
        <f>$F$36*V36</f>
        <v>0</v>
      </c>
      <c r="V36" s="650">
        <v>0</v>
      </c>
      <c r="W36" s="64">
        <f>$F$36*X36</f>
        <v>0</v>
      </c>
      <c r="X36" s="650">
        <v>0</v>
      </c>
      <c r="Y36" s="64">
        <f>$F$36*Z36</f>
        <v>0</v>
      </c>
      <c r="Z36" s="650">
        <v>0</v>
      </c>
      <c r="AA36" s="64">
        <f>$F$36*AB36</f>
        <v>0</v>
      </c>
      <c r="AB36" s="650">
        <v>0</v>
      </c>
      <c r="AC36" s="64">
        <f>$F$36*AD36</f>
        <v>0</v>
      </c>
      <c r="AD36" s="650">
        <v>0</v>
      </c>
      <c r="AE36" s="64">
        <f>$F$36*AF36</f>
        <v>0</v>
      </c>
      <c r="AF36" s="650">
        <v>0</v>
      </c>
      <c r="AG36" s="64">
        <f>$F$36*AH36</f>
        <v>0</v>
      </c>
      <c r="AH36" s="650">
        <v>0</v>
      </c>
      <c r="AI36" s="64">
        <f>$F$36*AJ36</f>
        <v>0</v>
      </c>
      <c r="AJ36" s="650">
        <v>0</v>
      </c>
      <c r="AK36" s="64">
        <f>$F$36*AL36</f>
        <v>0</v>
      </c>
      <c r="AL36" s="650">
        <v>0</v>
      </c>
      <c r="AM36" s="64">
        <f>$F$36*AN36</f>
        <v>0</v>
      </c>
      <c r="AN36" s="650">
        <v>0</v>
      </c>
      <c r="AO36" s="64">
        <f>$F$36*AP36</f>
        <v>0</v>
      </c>
      <c r="AP36" s="650">
        <v>0</v>
      </c>
      <c r="AQ36" s="723">
        <f>$F$36*AR36</f>
        <v>0</v>
      </c>
      <c r="AR36" s="650">
        <v>0</v>
      </c>
      <c r="AS36" s="723">
        <f>$F$36*AT36</f>
        <v>0</v>
      </c>
      <c r="AT36" s="650">
        <v>0</v>
      </c>
      <c r="AU36" s="723">
        <f>$F$36*AV36</f>
        <v>0</v>
      </c>
      <c r="AV36" s="650">
        <v>0</v>
      </c>
      <c r="AW36" s="286"/>
      <c r="AX36" s="286"/>
      <c r="AY36" s="545" t="s">
        <v>294</v>
      </c>
      <c r="AZ36" s="542" t="s">
        <v>635</v>
      </c>
      <c r="BA36" s="563" t="s">
        <v>636</v>
      </c>
      <c r="BB36" s="543">
        <v>18</v>
      </c>
      <c r="BC36" s="589" t="s">
        <v>881</v>
      </c>
      <c r="BD36" s="589" t="s">
        <v>628</v>
      </c>
      <c r="BE36" s="563" t="s">
        <v>357</v>
      </c>
      <c r="BF36" s="591" t="s">
        <v>439</v>
      </c>
      <c r="BG36" s="544"/>
      <c r="BH36" s="369"/>
      <c r="BI36" s="368"/>
      <c r="BJ36" s="373"/>
      <c r="BK36" s="675"/>
      <c r="BL36" s="675"/>
      <c r="BM36" s="675"/>
      <c r="BN36" s="675"/>
      <c r="BO36" s="675"/>
      <c r="BP36" s="675"/>
    </row>
    <row r="37" spans="1:68" s="652" customFormat="1" ht="15" customHeight="1" x14ac:dyDescent="0.2">
      <c r="A37" s="667">
        <f>'SC Staffing Summary'!$A$37</f>
        <v>0</v>
      </c>
      <c r="B37" s="668" t="str">
        <f>'SC Staffing Summary'!$B$37</f>
        <v>Specify</v>
      </c>
      <c r="C37" s="651">
        <f t="shared" si="1"/>
        <v>0</v>
      </c>
      <c r="D37" s="169">
        <f>'SC Staffing Summary'!D37</f>
        <v>0</v>
      </c>
      <c r="E37" s="169">
        <f>'SC Staffing Summary'!E37</f>
        <v>0</v>
      </c>
      <c r="F37" s="436">
        <f>'SC Staffing Summary'!F37</f>
        <v>0</v>
      </c>
      <c r="G37" s="64">
        <f>$F$37*H37</f>
        <v>0</v>
      </c>
      <c r="H37" s="67">
        <v>0</v>
      </c>
      <c r="I37" s="64">
        <f>$F$37*J37</f>
        <v>0</v>
      </c>
      <c r="J37" s="650">
        <v>0</v>
      </c>
      <c r="K37" s="64">
        <f>$F$37*L37</f>
        <v>0</v>
      </c>
      <c r="L37" s="650">
        <v>0</v>
      </c>
      <c r="M37" s="64">
        <f>$F$37*N37</f>
        <v>0</v>
      </c>
      <c r="N37" s="650">
        <v>0</v>
      </c>
      <c r="O37" s="64">
        <f>$F$37*P37</f>
        <v>0</v>
      </c>
      <c r="P37" s="650">
        <v>0</v>
      </c>
      <c r="Q37" s="64">
        <f>$F$37*R37</f>
        <v>0</v>
      </c>
      <c r="R37" s="650">
        <v>0</v>
      </c>
      <c r="S37" s="64">
        <f>$F$37*T37</f>
        <v>0</v>
      </c>
      <c r="T37" s="650">
        <v>0</v>
      </c>
      <c r="U37" s="64">
        <f>$F$37*V37</f>
        <v>0</v>
      </c>
      <c r="V37" s="650">
        <v>0</v>
      </c>
      <c r="W37" s="64">
        <f>$F$37*X37</f>
        <v>0</v>
      </c>
      <c r="X37" s="650">
        <v>0</v>
      </c>
      <c r="Y37" s="64">
        <f>$F$37*Z37</f>
        <v>0</v>
      </c>
      <c r="Z37" s="650">
        <v>0</v>
      </c>
      <c r="AA37" s="64">
        <f>$F$37*AB37</f>
        <v>0</v>
      </c>
      <c r="AB37" s="650">
        <v>0</v>
      </c>
      <c r="AC37" s="64">
        <f>$F$37*AD37</f>
        <v>0</v>
      </c>
      <c r="AD37" s="650">
        <v>0</v>
      </c>
      <c r="AE37" s="64">
        <f>$F$37*AF37</f>
        <v>0</v>
      </c>
      <c r="AF37" s="650">
        <v>0</v>
      </c>
      <c r="AG37" s="64">
        <f>$F$37*AH37</f>
        <v>0</v>
      </c>
      <c r="AH37" s="650">
        <v>0</v>
      </c>
      <c r="AI37" s="64">
        <f>$F$37*AJ37</f>
        <v>0</v>
      </c>
      <c r="AJ37" s="650">
        <v>0</v>
      </c>
      <c r="AK37" s="64">
        <f>$F$37*AL37</f>
        <v>0</v>
      </c>
      <c r="AL37" s="650">
        <v>0</v>
      </c>
      <c r="AM37" s="64">
        <f>$F$37*AN37</f>
        <v>0</v>
      </c>
      <c r="AN37" s="650">
        <v>0</v>
      </c>
      <c r="AO37" s="64">
        <f>$F$37*AP37</f>
        <v>0</v>
      </c>
      <c r="AP37" s="650">
        <v>0</v>
      </c>
      <c r="AQ37" s="723">
        <f>$F$37*AR37</f>
        <v>0</v>
      </c>
      <c r="AR37" s="650">
        <v>0</v>
      </c>
      <c r="AS37" s="723">
        <f>$F$37*AT37</f>
        <v>0</v>
      </c>
      <c r="AT37" s="650">
        <v>0</v>
      </c>
      <c r="AU37" s="723">
        <f>$F$37*AV37</f>
        <v>0</v>
      </c>
      <c r="AV37" s="650">
        <v>0</v>
      </c>
      <c r="AW37" s="286"/>
      <c r="AX37" s="286"/>
      <c r="AY37" s="545" t="s">
        <v>230</v>
      </c>
      <c r="AZ37" s="542" t="s">
        <v>108</v>
      </c>
      <c r="BA37" s="561" t="s">
        <v>418</v>
      </c>
      <c r="BB37" s="562">
        <v>6</v>
      </c>
      <c r="BC37" s="589" t="s">
        <v>882</v>
      </c>
      <c r="BD37" s="589" t="s">
        <v>628</v>
      </c>
      <c r="BE37" s="563" t="s">
        <v>356</v>
      </c>
      <c r="BF37" s="591" t="s">
        <v>439</v>
      </c>
      <c r="BG37" s="592"/>
      <c r="BH37" s="593" t="s">
        <v>436</v>
      </c>
      <c r="BI37" s="600"/>
      <c r="BJ37" s="373"/>
      <c r="BK37" s="675"/>
      <c r="BL37" s="675"/>
      <c r="BM37" s="675"/>
      <c r="BN37" s="675"/>
      <c r="BO37" s="675"/>
      <c r="BP37" s="675"/>
    </row>
    <row r="38" spans="1:68" s="652" customFormat="1" ht="15" customHeight="1" x14ac:dyDescent="0.2">
      <c r="A38" s="667">
        <f>'SC Staffing Summary'!$A$38</f>
        <v>0</v>
      </c>
      <c r="B38" s="668" t="str">
        <f>'SC Staffing Summary'!$B$38</f>
        <v>Specify</v>
      </c>
      <c r="C38" s="651">
        <f t="shared" si="1"/>
        <v>0</v>
      </c>
      <c r="D38" s="169">
        <f>'SC Staffing Summary'!D38</f>
        <v>0</v>
      </c>
      <c r="E38" s="169">
        <f>'SC Staffing Summary'!E38</f>
        <v>0</v>
      </c>
      <c r="F38" s="436">
        <f>'SC Staffing Summary'!F38</f>
        <v>0</v>
      </c>
      <c r="G38" s="64">
        <f>$F$38*H38</f>
        <v>0</v>
      </c>
      <c r="H38" s="67">
        <v>0</v>
      </c>
      <c r="I38" s="64">
        <f>$F$38*J38</f>
        <v>0</v>
      </c>
      <c r="J38" s="650">
        <v>0</v>
      </c>
      <c r="K38" s="64">
        <f>$F$38*L38</f>
        <v>0</v>
      </c>
      <c r="L38" s="650">
        <v>0</v>
      </c>
      <c r="M38" s="64">
        <f>$F$38*N38</f>
        <v>0</v>
      </c>
      <c r="N38" s="650">
        <v>0</v>
      </c>
      <c r="O38" s="64">
        <f>$F$38*P38</f>
        <v>0</v>
      </c>
      <c r="P38" s="650">
        <v>0</v>
      </c>
      <c r="Q38" s="64">
        <f>$F$38*R38</f>
        <v>0</v>
      </c>
      <c r="R38" s="650">
        <v>0</v>
      </c>
      <c r="S38" s="64">
        <f>$F$38*T38</f>
        <v>0</v>
      </c>
      <c r="T38" s="650">
        <v>0</v>
      </c>
      <c r="U38" s="64">
        <f>$F$38*V38</f>
        <v>0</v>
      </c>
      <c r="V38" s="650">
        <v>0</v>
      </c>
      <c r="W38" s="64">
        <f>$F$38*X38</f>
        <v>0</v>
      </c>
      <c r="X38" s="650">
        <v>0</v>
      </c>
      <c r="Y38" s="64">
        <f>$F$38*Z38</f>
        <v>0</v>
      </c>
      <c r="Z38" s="650">
        <v>0</v>
      </c>
      <c r="AA38" s="64">
        <f>$F$38*AB38</f>
        <v>0</v>
      </c>
      <c r="AB38" s="650">
        <v>0</v>
      </c>
      <c r="AC38" s="64">
        <f>$F$38*AD38</f>
        <v>0</v>
      </c>
      <c r="AD38" s="650">
        <v>0</v>
      </c>
      <c r="AE38" s="64">
        <f>$F$38*AF38</f>
        <v>0</v>
      </c>
      <c r="AF38" s="650">
        <v>0</v>
      </c>
      <c r="AG38" s="64">
        <f>$F$38*AH38</f>
        <v>0</v>
      </c>
      <c r="AH38" s="650">
        <v>0</v>
      </c>
      <c r="AI38" s="64">
        <f>$F$38*AJ38</f>
        <v>0</v>
      </c>
      <c r="AJ38" s="650">
        <v>0</v>
      </c>
      <c r="AK38" s="64">
        <f>$F$38*AL38</f>
        <v>0</v>
      </c>
      <c r="AL38" s="650">
        <v>0</v>
      </c>
      <c r="AM38" s="64">
        <f>$F$38*AN38</f>
        <v>0</v>
      </c>
      <c r="AN38" s="650">
        <v>0</v>
      </c>
      <c r="AO38" s="64">
        <f>$F$38*AP38</f>
        <v>0</v>
      </c>
      <c r="AP38" s="650">
        <v>0</v>
      </c>
      <c r="AQ38" s="723">
        <f>$F$38*AR38</f>
        <v>0</v>
      </c>
      <c r="AR38" s="650">
        <v>0</v>
      </c>
      <c r="AS38" s="723">
        <f>$F$38*AT38</f>
        <v>0</v>
      </c>
      <c r="AT38" s="650">
        <v>0</v>
      </c>
      <c r="AU38" s="723">
        <f>$F$38*AV38</f>
        <v>0</v>
      </c>
      <c r="AV38" s="650">
        <v>0</v>
      </c>
      <c r="AW38" s="286"/>
      <c r="AX38" s="286"/>
      <c r="AY38" s="545" t="s">
        <v>434</v>
      </c>
      <c r="AZ38" s="542" t="s">
        <v>2</v>
      </c>
      <c r="BA38" s="563" t="s">
        <v>3</v>
      </c>
      <c r="BB38" s="543">
        <v>6</v>
      </c>
      <c r="BC38" s="589" t="s">
        <v>883</v>
      </c>
      <c r="BD38" s="589" t="s">
        <v>628</v>
      </c>
      <c r="BE38" s="563" t="s">
        <v>356</v>
      </c>
      <c r="BF38" s="591" t="s">
        <v>439</v>
      </c>
      <c r="BG38" s="544"/>
      <c r="BH38" s="593" t="s">
        <v>436</v>
      </c>
      <c r="BI38" s="600"/>
      <c r="BJ38" s="373"/>
      <c r="BK38" s="675"/>
      <c r="BL38" s="675"/>
      <c r="BM38" s="675"/>
      <c r="BN38" s="675"/>
      <c r="BO38" s="675"/>
      <c r="BP38" s="675"/>
    </row>
    <row r="39" spans="1:68" s="652" customFormat="1" ht="15" customHeight="1" x14ac:dyDescent="0.25">
      <c r="A39" s="667">
        <f>'SC Staffing Summary'!$A$39</f>
        <v>0</v>
      </c>
      <c r="B39" s="668" t="str">
        <f>'SC Staffing Summary'!$B$39</f>
        <v>Specify</v>
      </c>
      <c r="C39" s="651">
        <f t="shared" si="1"/>
        <v>0</v>
      </c>
      <c r="D39" s="169">
        <f>'SC Staffing Summary'!D39</f>
        <v>0</v>
      </c>
      <c r="E39" s="169">
        <f>'SC Staffing Summary'!E39</f>
        <v>0</v>
      </c>
      <c r="F39" s="436">
        <f>'SC Staffing Summary'!F39</f>
        <v>0</v>
      </c>
      <c r="G39" s="64">
        <f>$F$38*H39</f>
        <v>0</v>
      </c>
      <c r="H39" s="67">
        <v>0</v>
      </c>
      <c r="I39" s="64">
        <f>$F$38*J39</f>
        <v>0</v>
      </c>
      <c r="J39" s="650">
        <v>0</v>
      </c>
      <c r="K39" s="64">
        <f>$F$38*L39</f>
        <v>0</v>
      </c>
      <c r="L39" s="650">
        <v>0</v>
      </c>
      <c r="M39" s="64">
        <f>$F$38*N39</f>
        <v>0</v>
      </c>
      <c r="N39" s="650">
        <v>0</v>
      </c>
      <c r="O39" s="64">
        <f>$F$38*P39</f>
        <v>0</v>
      </c>
      <c r="P39" s="650">
        <v>0</v>
      </c>
      <c r="Q39" s="64">
        <f>$F$38*R39</f>
        <v>0</v>
      </c>
      <c r="R39" s="650">
        <v>0</v>
      </c>
      <c r="S39" s="64">
        <f>$F$38*T39</f>
        <v>0</v>
      </c>
      <c r="T39" s="650">
        <v>0</v>
      </c>
      <c r="U39" s="64">
        <f>$F$38*V39</f>
        <v>0</v>
      </c>
      <c r="V39" s="650">
        <v>0</v>
      </c>
      <c r="W39" s="64">
        <f>$F$38*X39</f>
        <v>0</v>
      </c>
      <c r="X39" s="650">
        <v>0</v>
      </c>
      <c r="Y39" s="64">
        <f>$F$38*Z39</f>
        <v>0</v>
      </c>
      <c r="Z39" s="650">
        <v>0</v>
      </c>
      <c r="AA39" s="64">
        <f>$F$38*AB39</f>
        <v>0</v>
      </c>
      <c r="AB39" s="650">
        <v>0</v>
      </c>
      <c r="AC39" s="64">
        <f>$F$38*AD39</f>
        <v>0</v>
      </c>
      <c r="AD39" s="650">
        <v>0</v>
      </c>
      <c r="AE39" s="64">
        <f>$F$38*AF39</f>
        <v>0</v>
      </c>
      <c r="AF39" s="650">
        <v>0</v>
      </c>
      <c r="AG39" s="64">
        <f>$F$38*AH39</f>
        <v>0</v>
      </c>
      <c r="AH39" s="650">
        <v>0</v>
      </c>
      <c r="AI39" s="64">
        <f>$F$38*AJ39</f>
        <v>0</v>
      </c>
      <c r="AJ39" s="650">
        <v>0</v>
      </c>
      <c r="AK39" s="64">
        <f>$F$38*AL39</f>
        <v>0</v>
      </c>
      <c r="AL39" s="650">
        <v>0</v>
      </c>
      <c r="AM39" s="64">
        <f>$F$38*AN39</f>
        <v>0</v>
      </c>
      <c r="AN39" s="650">
        <v>0</v>
      </c>
      <c r="AO39" s="64">
        <f>$F$38*AP39</f>
        <v>0</v>
      </c>
      <c r="AP39" s="650">
        <v>0</v>
      </c>
      <c r="AQ39" s="723">
        <f>$F$38*AR39</f>
        <v>0</v>
      </c>
      <c r="AR39" s="650">
        <v>0</v>
      </c>
      <c r="AS39" s="723">
        <f>$F$38*AT39</f>
        <v>0</v>
      </c>
      <c r="AT39" s="650">
        <v>0</v>
      </c>
      <c r="AU39" s="723">
        <f>$F$38*AV39</f>
        <v>0</v>
      </c>
      <c r="AV39" s="650">
        <v>0</v>
      </c>
      <c r="AW39" s="286"/>
      <c r="AX39" s="286"/>
      <c r="AY39" s="585" t="s">
        <v>434</v>
      </c>
      <c r="AZ39" s="542" t="s">
        <v>4</v>
      </c>
      <c r="BA39" s="563" t="s">
        <v>365</v>
      </c>
      <c r="BB39" s="543">
        <v>18</v>
      </c>
      <c r="BC39" s="589" t="s">
        <v>883</v>
      </c>
      <c r="BD39" s="589" t="s">
        <v>628</v>
      </c>
      <c r="BE39" s="563" t="s">
        <v>357</v>
      </c>
      <c r="BF39" s="591" t="s">
        <v>439</v>
      </c>
      <c r="BG39" s="544" t="s">
        <v>866</v>
      </c>
      <c r="BH39" s="369"/>
      <c r="BI39" s="368"/>
      <c r="BJ39" s="373"/>
      <c r="BK39" s="675"/>
      <c r="BL39" s="675"/>
      <c r="BM39" s="675"/>
      <c r="BN39" s="675"/>
      <c r="BO39" s="675"/>
      <c r="BP39" s="675"/>
    </row>
    <row r="40" spans="1:68" s="652" customFormat="1" ht="15" customHeight="1" x14ac:dyDescent="0.2">
      <c r="A40" s="667">
        <f>'SC Staffing Summary'!$A$40</f>
        <v>0</v>
      </c>
      <c r="B40" s="668" t="str">
        <f>'SC Staffing Summary'!$B$40</f>
        <v>Specify</v>
      </c>
      <c r="C40" s="651">
        <f t="shared" si="1"/>
        <v>0</v>
      </c>
      <c r="D40" s="169">
        <f>'SC Staffing Summary'!D40</f>
        <v>0</v>
      </c>
      <c r="E40" s="169">
        <f>'SC Staffing Summary'!E40</f>
        <v>0</v>
      </c>
      <c r="F40" s="436">
        <f>'SC Staffing Summary'!F40</f>
        <v>0</v>
      </c>
      <c r="G40" s="64">
        <f>$F$40*H40</f>
        <v>0</v>
      </c>
      <c r="H40" s="67">
        <v>0</v>
      </c>
      <c r="I40" s="64">
        <f>$F$40*J40</f>
        <v>0</v>
      </c>
      <c r="J40" s="650">
        <v>0</v>
      </c>
      <c r="K40" s="64">
        <f>$F$40*L40</f>
        <v>0</v>
      </c>
      <c r="L40" s="650">
        <v>0</v>
      </c>
      <c r="M40" s="64">
        <f>$F$40*N40</f>
        <v>0</v>
      </c>
      <c r="N40" s="650">
        <v>0</v>
      </c>
      <c r="O40" s="64">
        <f>$F$40*P40</f>
        <v>0</v>
      </c>
      <c r="P40" s="650">
        <v>0</v>
      </c>
      <c r="Q40" s="64">
        <f>$F$40*R40</f>
        <v>0</v>
      </c>
      <c r="R40" s="650">
        <v>0</v>
      </c>
      <c r="S40" s="64">
        <f>$F$40*T40</f>
        <v>0</v>
      </c>
      <c r="T40" s="650">
        <v>0</v>
      </c>
      <c r="U40" s="64">
        <f>$F$40*V40</f>
        <v>0</v>
      </c>
      <c r="V40" s="650">
        <v>0</v>
      </c>
      <c r="W40" s="64">
        <f>$F$40*X40</f>
        <v>0</v>
      </c>
      <c r="X40" s="650">
        <v>0</v>
      </c>
      <c r="Y40" s="64">
        <f>$F$40*Z40</f>
        <v>0</v>
      </c>
      <c r="Z40" s="650">
        <v>0</v>
      </c>
      <c r="AA40" s="64">
        <f>$F$40*AB40</f>
        <v>0</v>
      </c>
      <c r="AB40" s="650">
        <v>0</v>
      </c>
      <c r="AC40" s="64">
        <f>$F$40*AD40</f>
        <v>0</v>
      </c>
      <c r="AD40" s="650">
        <v>0</v>
      </c>
      <c r="AE40" s="64">
        <f>$F$40*AF40</f>
        <v>0</v>
      </c>
      <c r="AF40" s="650">
        <v>0</v>
      </c>
      <c r="AG40" s="64">
        <f>$F$40*AH40</f>
        <v>0</v>
      </c>
      <c r="AH40" s="650">
        <v>0</v>
      </c>
      <c r="AI40" s="64">
        <f>$F$40*AJ40</f>
        <v>0</v>
      </c>
      <c r="AJ40" s="650">
        <v>0</v>
      </c>
      <c r="AK40" s="64">
        <f>$F$40*AL40</f>
        <v>0</v>
      </c>
      <c r="AL40" s="650">
        <v>0</v>
      </c>
      <c r="AM40" s="64">
        <f>$F$40*AN40</f>
        <v>0</v>
      </c>
      <c r="AN40" s="650">
        <v>0</v>
      </c>
      <c r="AO40" s="64">
        <f>$F$40*AP40</f>
        <v>0</v>
      </c>
      <c r="AP40" s="650">
        <v>0</v>
      </c>
      <c r="AQ40" s="723">
        <f>$F$40*AR40</f>
        <v>0</v>
      </c>
      <c r="AR40" s="650">
        <v>0</v>
      </c>
      <c r="AS40" s="723">
        <f>$F$40*AT40</f>
        <v>0</v>
      </c>
      <c r="AT40" s="650">
        <v>0</v>
      </c>
      <c r="AU40" s="723">
        <f>$F$40*AV40</f>
        <v>0</v>
      </c>
      <c r="AV40" s="650">
        <v>0</v>
      </c>
      <c r="AW40" s="286"/>
      <c r="AX40" s="286"/>
      <c r="AY40" s="585" t="s">
        <v>434</v>
      </c>
      <c r="AZ40" s="542" t="s">
        <v>315</v>
      </c>
      <c r="BA40" s="561" t="s">
        <v>316</v>
      </c>
      <c r="BB40" s="562">
        <v>24</v>
      </c>
      <c r="BC40" s="589" t="s">
        <v>883</v>
      </c>
      <c r="BD40" s="589" t="s">
        <v>628</v>
      </c>
      <c r="BE40" s="563" t="s">
        <v>359</v>
      </c>
      <c r="BF40" s="591" t="s">
        <v>439</v>
      </c>
      <c r="BG40" s="592"/>
      <c r="BH40" s="593" t="s">
        <v>436</v>
      </c>
      <c r="BI40" s="594"/>
      <c r="BJ40" s="373"/>
      <c r="BK40" s="675"/>
      <c r="BL40" s="675"/>
      <c r="BM40" s="675"/>
      <c r="BN40" s="675"/>
      <c r="BO40" s="675"/>
      <c r="BP40" s="675"/>
    </row>
    <row r="41" spans="1:68" s="652" customFormat="1" ht="15" customHeight="1" x14ac:dyDescent="0.2">
      <c r="A41" s="667">
        <f>'SC Staffing Summary'!$A$41</f>
        <v>0</v>
      </c>
      <c r="B41" s="668" t="str">
        <f>'SC Staffing Summary'!$B$41</f>
        <v>Specify</v>
      </c>
      <c r="C41" s="651">
        <f t="shared" si="1"/>
        <v>0</v>
      </c>
      <c r="D41" s="169">
        <f>'SC Staffing Summary'!D41</f>
        <v>0</v>
      </c>
      <c r="E41" s="169">
        <f>'SC Staffing Summary'!E41</f>
        <v>0</v>
      </c>
      <c r="F41" s="436">
        <f>'SC Staffing Summary'!F41</f>
        <v>0</v>
      </c>
      <c r="G41" s="64">
        <f>$F$41*H41</f>
        <v>0</v>
      </c>
      <c r="H41" s="67">
        <v>0</v>
      </c>
      <c r="I41" s="64">
        <f>$F$41*J41</f>
        <v>0</v>
      </c>
      <c r="J41" s="650">
        <v>0</v>
      </c>
      <c r="K41" s="64">
        <f>$F$41*L41</f>
        <v>0</v>
      </c>
      <c r="L41" s="650">
        <v>0</v>
      </c>
      <c r="M41" s="64">
        <f>$F$41*N41</f>
        <v>0</v>
      </c>
      <c r="N41" s="650">
        <v>0</v>
      </c>
      <c r="O41" s="64">
        <f>$F$41*P41</f>
        <v>0</v>
      </c>
      <c r="P41" s="650">
        <v>0</v>
      </c>
      <c r="Q41" s="64">
        <f>$F$41*R41</f>
        <v>0</v>
      </c>
      <c r="R41" s="650">
        <v>0</v>
      </c>
      <c r="S41" s="64">
        <f>$F$41*T41</f>
        <v>0</v>
      </c>
      <c r="T41" s="650">
        <v>0</v>
      </c>
      <c r="U41" s="64">
        <f>$F$41*V41</f>
        <v>0</v>
      </c>
      <c r="V41" s="650">
        <v>0</v>
      </c>
      <c r="W41" s="64">
        <f>$F$41*X41</f>
        <v>0</v>
      </c>
      <c r="X41" s="650">
        <v>0</v>
      </c>
      <c r="Y41" s="64">
        <f>$F$41*Z41</f>
        <v>0</v>
      </c>
      <c r="Z41" s="650">
        <v>0</v>
      </c>
      <c r="AA41" s="64">
        <f>$F$41*AB41</f>
        <v>0</v>
      </c>
      <c r="AB41" s="650">
        <v>0</v>
      </c>
      <c r="AC41" s="64">
        <f>$F$41*AD41</f>
        <v>0</v>
      </c>
      <c r="AD41" s="650">
        <v>0</v>
      </c>
      <c r="AE41" s="64">
        <f>$F$41*AF41</f>
        <v>0</v>
      </c>
      <c r="AF41" s="650">
        <v>0</v>
      </c>
      <c r="AG41" s="64">
        <f>$F$41*AH41</f>
        <v>0</v>
      </c>
      <c r="AH41" s="650">
        <v>0</v>
      </c>
      <c r="AI41" s="64">
        <f>$F$41*AJ41</f>
        <v>0</v>
      </c>
      <c r="AJ41" s="650">
        <v>0</v>
      </c>
      <c r="AK41" s="64">
        <f>$F$41*AL41</f>
        <v>0</v>
      </c>
      <c r="AL41" s="650">
        <v>0</v>
      </c>
      <c r="AM41" s="64">
        <f>$F$41*AN41</f>
        <v>0</v>
      </c>
      <c r="AN41" s="650">
        <v>0</v>
      </c>
      <c r="AO41" s="64">
        <f>$F$41*AP41</f>
        <v>0</v>
      </c>
      <c r="AP41" s="650">
        <v>0</v>
      </c>
      <c r="AQ41" s="723">
        <f>$F$41*AR41</f>
        <v>0</v>
      </c>
      <c r="AR41" s="650">
        <v>0</v>
      </c>
      <c r="AS41" s="723">
        <f>$F$41*AT41</f>
        <v>0</v>
      </c>
      <c r="AT41" s="650">
        <v>0</v>
      </c>
      <c r="AU41" s="723">
        <f>$F$41*AV41</f>
        <v>0</v>
      </c>
      <c r="AV41" s="650">
        <v>0</v>
      </c>
      <c r="AW41" s="286"/>
      <c r="AX41" s="286"/>
      <c r="AY41" s="585" t="s">
        <v>244</v>
      </c>
      <c r="AZ41" s="542" t="s">
        <v>214</v>
      </c>
      <c r="BA41" s="561" t="s">
        <v>215</v>
      </c>
      <c r="BB41" s="562">
        <v>24</v>
      </c>
      <c r="BC41" s="589" t="s">
        <v>884</v>
      </c>
      <c r="BD41" s="589" t="s">
        <v>628</v>
      </c>
      <c r="BE41" s="563" t="s">
        <v>359</v>
      </c>
      <c r="BF41" s="591" t="s">
        <v>439</v>
      </c>
      <c r="BG41" s="544"/>
      <c r="BH41" s="593" t="s">
        <v>436</v>
      </c>
      <c r="BI41" s="594"/>
      <c r="BJ41" s="373"/>
      <c r="BK41" s="675"/>
      <c r="BL41" s="675"/>
      <c r="BM41" s="675"/>
      <c r="BN41" s="675"/>
      <c r="BO41" s="675"/>
      <c r="BP41" s="675"/>
    </row>
    <row r="42" spans="1:68" s="652" customFormat="1" ht="15" customHeight="1" x14ac:dyDescent="0.2">
      <c r="A42" s="667">
        <f>'SC Staffing Summary'!$A$42</f>
        <v>0</v>
      </c>
      <c r="B42" s="668" t="str">
        <f>'SC Staffing Summary'!$B$42</f>
        <v>Specify</v>
      </c>
      <c r="C42" s="651">
        <f t="shared" si="1"/>
        <v>0</v>
      </c>
      <c r="D42" s="169">
        <f>'SC Staffing Summary'!D42</f>
        <v>0</v>
      </c>
      <c r="E42" s="169">
        <f>'SC Staffing Summary'!E42</f>
        <v>0</v>
      </c>
      <c r="F42" s="436">
        <f>'SC Staffing Summary'!F42</f>
        <v>0</v>
      </c>
      <c r="G42" s="64">
        <f>$F$42*H42</f>
        <v>0</v>
      </c>
      <c r="H42" s="67">
        <v>0</v>
      </c>
      <c r="I42" s="64">
        <f>$F$42*J42</f>
        <v>0</v>
      </c>
      <c r="J42" s="650">
        <v>0</v>
      </c>
      <c r="K42" s="64">
        <f>$F$42*L42</f>
        <v>0</v>
      </c>
      <c r="L42" s="650">
        <v>0</v>
      </c>
      <c r="M42" s="64">
        <f>$F$42*N42</f>
        <v>0</v>
      </c>
      <c r="N42" s="650">
        <v>0</v>
      </c>
      <c r="O42" s="64">
        <f>$F$42*P42</f>
        <v>0</v>
      </c>
      <c r="P42" s="650">
        <v>0</v>
      </c>
      <c r="Q42" s="64">
        <f>$F$42*R42</f>
        <v>0</v>
      </c>
      <c r="R42" s="650">
        <v>0</v>
      </c>
      <c r="S42" s="64">
        <f>$F$42*T42</f>
        <v>0</v>
      </c>
      <c r="T42" s="650">
        <v>0</v>
      </c>
      <c r="U42" s="64">
        <f>$F$42*V42</f>
        <v>0</v>
      </c>
      <c r="V42" s="650">
        <v>0</v>
      </c>
      <c r="W42" s="64">
        <f>$F$42*X42</f>
        <v>0</v>
      </c>
      <c r="X42" s="650">
        <v>0</v>
      </c>
      <c r="Y42" s="64">
        <f>$F$42*Z42</f>
        <v>0</v>
      </c>
      <c r="Z42" s="650">
        <v>0</v>
      </c>
      <c r="AA42" s="64">
        <f>$F$42*AB42</f>
        <v>0</v>
      </c>
      <c r="AB42" s="650">
        <v>0</v>
      </c>
      <c r="AC42" s="64">
        <f>$F$42*AD42</f>
        <v>0</v>
      </c>
      <c r="AD42" s="650">
        <v>0</v>
      </c>
      <c r="AE42" s="64">
        <f>$F$42*AF42</f>
        <v>0</v>
      </c>
      <c r="AF42" s="650">
        <v>0</v>
      </c>
      <c r="AG42" s="64">
        <f>$F$42*AH42</f>
        <v>0</v>
      </c>
      <c r="AH42" s="650">
        <v>0</v>
      </c>
      <c r="AI42" s="64">
        <f>$F$42*AJ42</f>
        <v>0</v>
      </c>
      <c r="AJ42" s="650">
        <v>0</v>
      </c>
      <c r="AK42" s="64">
        <f>$F$42*AL42</f>
        <v>0</v>
      </c>
      <c r="AL42" s="650">
        <v>0</v>
      </c>
      <c r="AM42" s="64">
        <f>$F$42*AN42</f>
        <v>0</v>
      </c>
      <c r="AN42" s="650">
        <v>0</v>
      </c>
      <c r="AO42" s="64">
        <f>$F$42*AP42</f>
        <v>0</v>
      </c>
      <c r="AP42" s="650">
        <v>0</v>
      </c>
      <c r="AQ42" s="723">
        <f>$F$42*AR42</f>
        <v>0</v>
      </c>
      <c r="AR42" s="650">
        <v>0</v>
      </c>
      <c r="AS42" s="723">
        <f>$F$42*AT42</f>
        <v>0</v>
      </c>
      <c r="AT42" s="650">
        <v>0</v>
      </c>
      <c r="AU42" s="723">
        <f>$F$42*AV42</f>
        <v>0</v>
      </c>
      <c r="AV42" s="650">
        <v>0</v>
      </c>
      <c r="AW42" s="286"/>
      <c r="AX42" s="286"/>
      <c r="AY42" s="545" t="s">
        <v>260</v>
      </c>
      <c r="AZ42" s="542" t="s">
        <v>21</v>
      </c>
      <c r="BA42" s="563" t="s">
        <v>22</v>
      </c>
      <c r="BB42" s="543">
        <v>14</v>
      </c>
      <c r="BC42" s="589" t="s">
        <v>885</v>
      </c>
      <c r="BD42" s="589" t="s">
        <v>628</v>
      </c>
      <c r="BE42" s="563" t="s">
        <v>357</v>
      </c>
      <c r="BF42" s="591" t="s">
        <v>439</v>
      </c>
      <c r="BG42" s="544"/>
      <c r="BH42" s="593"/>
      <c r="BI42" s="602"/>
      <c r="BJ42" s="372"/>
      <c r="BK42" s="675"/>
      <c r="BL42" s="675"/>
      <c r="BM42" s="675"/>
      <c r="BN42" s="675"/>
      <c r="BO42" s="675"/>
      <c r="BP42" s="675"/>
    </row>
    <row r="43" spans="1:68" s="113" customFormat="1" ht="15" customHeight="1" x14ac:dyDescent="0.2">
      <c r="A43" s="113" t="s">
        <v>82</v>
      </c>
      <c r="B43" s="779" t="s">
        <v>83</v>
      </c>
      <c r="C43" s="988"/>
      <c r="D43" s="988"/>
      <c r="E43" s="988"/>
      <c r="F43" s="988"/>
      <c r="G43" s="988"/>
      <c r="H43" s="988"/>
      <c r="I43" s="988"/>
      <c r="J43" s="988"/>
      <c r="K43" s="988"/>
      <c r="L43" s="988"/>
      <c r="M43" s="988"/>
      <c r="N43" s="988"/>
      <c r="O43" s="988"/>
      <c r="P43" s="988"/>
      <c r="Q43" s="988"/>
      <c r="R43" s="988"/>
      <c r="S43" s="988"/>
      <c r="T43" s="988"/>
      <c r="U43" s="988"/>
      <c r="V43" s="988"/>
      <c r="W43" s="988"/>
      <c r="X43" s="988"/>
      <c r="Y43" s="988"/>
      <c r="Z43" s="988"/>
      <c r="AA43" s="988"/>
      <c r="AB43" s="988"/>
      <c r="AC43" s="780"/>
      <c r="AD43" s="780"/>
      <c r="AE43" s="780"/>
      <c r="AF43" s="780"/>
      <c r="AG43" s="779"/>
      <c r="AH43" s="779"/>
      <c r="AI43" s="779"/>
      <c r="AJ43" s="779"/>
      <c r="AK43" s="779"/>
      <c r="AL43" s="779"/>
      <c r="AM43" s="779"/>
      <c r="AN43" s="779"/>
      <c r="AO43" s="779"/>
      <c r="AP43" s="779"/>
      <c r="AQ43" s="684"/>
      <c r="AR43" s="684"/>
      <c r="AS43" s="684"/>
      <c r="AT43" s="684"/>
      <c r="AU43" s="684"/>
      <c r="AV43" s="684"/>
      <c r="AW43" s="286"/>
      <c r="AX43" s="286"/>
      <c r="AY43" s="545" t="s">
        <v>260</v>
      </c>
      <c r="AZ43" s="542" t="s">
        <v>637</v>
      </c>
      <c r="BA43" s="561" t="s">
        <v>638</v>
      </c>
      <c r="BB43" s="562">
        <v>24</v>
      </c>
      <c r="BC43" s="589" t="s">
        <v>885</v>
      </c>
      <c r="BD43" s="589" t="s">
        <v>628</v>
      </c>
      <c r="BE43" s="563" t="s">
        <v>359</v>
      </c>
      <c r="BF43" s="591" t="s">
        <v>439</v>
      </c>
      <c r="BG43" s="592"/>
      <c r="BH43" s="593" t="s">
        <v>436</v>
      </c>
      <c r="BI43" s="602"/>
      <c r="BJ43" s="373"/>
      <c r="BK43" s="675"/>
      <c r="BL43" s="675"/>
      <c r="BM43" s="675"/>
      <c r="BN43" s="675"/>
      <c r="BO43" s="675"/>
      <c r="BP43" s="675"/>
    </row>
    <row r="44" spans="1:68" s="786" customFormat="1" ht="15" customHeight="1" x14ac:dyDescent="0.2">
      <c r="B44" s="987">
        <v>1</v>
      </c>
      <c r="C44" s="988"/>
      <c r="D44" s="988"/>
      <c r="E44" s="988"/>
      <c r="F44" s="988"/>
      <c r="G44" s="988"/>
      <c r="H44" s="988"/>
      <c r="I44" s="988"/>
      <c r="J44" s="988"/>
      <c r="K44" s="988"/>
      <c r="L44" s="988"/>
      <c r="M44" s="988"/>
      <c r="N44" s="988"/>
      <c r="O44" s="988"/>
      <c r="P44" s="988"/>
      <c r="Q44" s="988"/>
      <c r="R44" s="988"/>
      <c r="S44" s="988"/>
      <c r="T44" s="988"/>
      <c r="U44" s="988"/>
      <c r="V44" s="988"/>
      <c r="W44" s="988"/>
      <c r="X44" s="988"/>
      <c r="Y44" s="988"/>
      <c r="Z44" s="988"/>
      <c r="AA44" s="988"/>
      <c r="AB44" s="988"/>
      <c r="AC44" s="783"/>
      <c r="AD44" s="783"/>
      <c r="AE44" s="783"/>
      <c r="AF44" s="783"/>
      <c r="AG44" s="783"/>
      <c r="AH44" s="783"/>
      <c r="AI44" s="783"/>
      <c r="AJ44" s="783"/>
      <c r="AK44" s="783"/>
      <c r="AL44" s="783"/>
      <c r="AM44" s="783"/>
      <c r="AN44" s="783"/>
      <c r="AO44" s="783"/>
      <c r="AP44" s="783"/>
      <c r="AQ44" s="684"/>
      <c r="AR44" s="684"/>
      <c r="AS44" s="684"/>
      <c r="AT44" s="684"/>
      <c r="AU44" s="684"/>
      <c r="AV44" s="684"/>
      <c r="AW44" s="286"/>
      <c r="AX44" s="286"/>
      <c r="AY44" s="585" t="s">
        <v>248</v>
      </c>
      <c r="AZ44" s="542" t="s">
        <v>403</v>
      </c>
      <c r="BA44" s="563" t="s">
        <v>404</v>
      </c>
      <c r="BB44" s="543">
        <v>24</v>
      </c>
      <c r="BC44" s="589" t="s">
        <v>886</v>
      </c>
      <c r="BD44" s="589" t="s">
        <v>628</v>
      </c>
      <c r="BE44" s="563" t="s">
        <v>360</v>
      </c>
      <c r="BF44" s="591" t="s">
        <v>439</v>
      </c>
      <c r="BG44" s="544"/>
      <c r="BH44" s="593" t="s">
        <v>436</v>
      </c>
      <c r="BI44" s="602"/>
      <c r="BJ44" s="373"/>
      <c r="BK44" s="675"/>
      <c r="BL44" s="675"/>
      <c r="BM44" s="675"/>
      <c r="BN44" s="675"/>
      <c r="BO44" s="675"/>
      <c r="BP44" s="675"/>
    </row>
    <row r="45" spans="1:68" s="786" customFormat="1" ht="15" customHeight="1" x14ac:dyDescent="0.25">
      <c r="B45" s="987">
        <v>2</v>
      </c>
      <c r="C45" s="988"/>
      <c r="D45" s="988"/>
      <c r="E45" s="988"/>
      <c r="F45" s="988"/>
      <c r="G45" s="988"/>
      <c r="H45" s="988"/>
      <c r="I45" s="988"/>
      <c r="J45" s="988"/>
      <c r="K45" s="988"/>
      <c r="L45" s="988"/>
      <c r="M45" s="988"/>
      <c r="N45" s="988"/>
      <c r="O45" s="988"/>
      <c r="P45" s="988"/>
      <c r="Q45" s="988"/>
      <c r="R45" s="988"/>
      <c r="S45" s="988"/>
      <c r="T45" s="988"/>
      <c r="U45" s="988"/>
      <c r="V45" s="988"/>
      <c r="W45" s="988"/>
      <c r="X45" s="988"/>
      <c r="Y45" s="988"/>
      <c r="Z45" s="988"/>
      <c r="AA45" s="988"/>
      <c r="AB45" s="988"/>
      <c r="AC45" s="783"/>
      <c r="AD45" s="783"/>
      <c r="AE45" s="783"/>
      <c r="AF45" s="783"/>
      <c r="AG45" s="783"/>
      <c r="AH45" s="783"/>
      <c r="AI45" s="783"/>
      <c r="AJ45" s="783"/>
      <c r="AK45" s="783"/>
      <c r="AL45" s="783"/>
      <c r="AM45" s="783"/>
      <c r="AN45" s="783"/>
      <c r="AO45" s="783"/>
      <c r="AP45" s="783"/>
      <c r="AQ45" s="684"/>
      <c r="AR45" s="684"/>
      <c r="AS45" s="684"/>
      <c r="AT45" s="684"/>
      <c r="AU45" s="684"/>
      <c r="AV45" s="684"/>
      <c r="AW45" s="286"/>
      <c r="AX45" s="286"/>
      <c r="AY45" s="585" t="s">
        <v>248</v>
      </c>
      <c r="AZ45" s="542" t="s">
        <v>216</v>
      </c>
      <c r="BA45" s="561" t="s">
        <v>405</v>
      </c>
      <c r="BB45" s="562">
        <v>18</v>
      </c>
      <c r="BC45" s="589" t="s">
        <v>886</v>
      </c>
      <c r="BD45" s="589" t="s">
        <v>628</v>
      </c>
      <c r="BE45" s="563" t="s">
        <v>357</v>
      </c>
      <c r="BF45" s="591" t="s">
        <v>439</v>
      </c>
      <c r="BG45" s="592" t="s">
        <v>866</v>
      </c>
      <c r="BH45" s="369"/>
      <c r="BI45" s="368"/>
      <c r="BJ45" s="373"/>
      <c r="BK45" s="675"/>
      <c r="BL45" s="675"/>
      <c r="BM45" s="675"/>
      <c r="BN45" s="675"/>
      <c r="BO45" s="675"/>
      <c r="BP45" s="675"/>
    </row>
    <row r="46" spans="1:68" s="786" customFormat="1" ht="15" customHeight="1" x14ac:dyDescent="0.2">
      <c r="B46" s="987">
        <v>3</v>
      </c>
      <c r="C46" s="988"/>
      <c r="D46" s="988"/>
      <c r="E46" s="988"/>
      <c r="F46" s="988"/>
      <c r="G46" s="988"/>
      <c r="H46" s="988"/>
      <c r="I46" s="988"/>
      <c r="J46" s="988"/>
      <c r="K46" s="988"/>
      <c r="L46" s="988"/>
      <c r="M46" s="988"/>
      <c r="N46" s="988"/>
      <c r="O46" s="988"/>
      <c r="P46" s="988"/>
      <c r="Q46" s="988"/>
      <c r="R46" s="988"/>
      <c r="S46" s="988"/>
      <c r="T46" s="988"/>
      <c r="U46" s="988"/>
      <c r="V46" s="988"/>
      <c r="W46" s="988"/>
      <c r="X46" s="988"/>
      <c r="Y46" s="988"/>
      <c r="Z46" s="988"/>
      <c r="AA46" s="988"/>
      <c r="AB46" s="988"/>
      <c r="AC46" s="783"/>
      <c r="AD46" s="783"/>
      <c r="AE46" s="783"/>
      <c r="AF46" s="783"/>
      <c r="AG46" s="783"/>
      <c r="AH46" s="783"/>
      <c r="AI46" s="783"/>
      <c r="AJ46" s="783"/>
      <c r="AK46" s="783"/>
      <c r="AL46" s="783"/>
      <c r="AM46" s="783"/>
      <c r="AN46" s="783"/>
      <c r="AO46" s="783"/>
      <c r="AP46" s="783"/>
      <c r="AQ46" s="684"/>
      <c r="AR46" s="684"/>
      <c r="AS46" s="684"/>
      <c r="AT46" s="684"/>
      <c r="AU46" s="684"/>
      <c r="AV46" s="684"/>
      <c r="AW46" s="286"/>
      <c r="AX46" s="286"/>
      <c r="AY46" s="585" t="s">
        <v>887</v>
      </c>
      <c r="AZ46" s="542" t="s">
        <v>36</v>
      </c>
      <c r="BA46" s="563" t="s">
        <v>37</v>
      </c>
      <c r="BB46" s="543">
        <v>6</v>
      </c>
      <c r="BC46" s="589" t="s">
        <v>888</v>
      </c>
      <c r="BD46" s="589" t="s">
        <v>628</v>
      </c>
      <c r="BE46" s="563" t="s">
        <v>356</v>
      </c>
      <c r="BF46" s="591" t="s">
        <v>439</v>
      </c>
      <c r="BG46" s="544"/>
      <c r="BH46" s="593" t="s">
        <v>436</v>
      </c>
      <c r="BI46" s="379"/>
      <c r="BJ46" s="372"/>
      <c r="BK46" s="675"/>
      <c r="BL46" s="675"/>
      <c r="BM46" s="675"/>
      <c r="BN46" s="675"/>
      <c r="BO46" s="675"/>
      <c r="BP46" s="675"/>
    </row>
    <row r="47" spans="1:68" s="786" customFormat="1" ht="15" customHeight="1" x14ac:dyDescent="0.2">
      <c r="B47" s="987">
        <v>4</v>
      </c>
      <c r="C47" s="988"/>
      <c r="D47" s="988"/>
      <c r="E47" s="988"/>
      <c r="F47" s="988"/>
      <c r="G47" s="988"/>
      <c r="H47" s="988"/>
      <c r="I47" s="988"/>
      <c r="J47" s="988"/>
      <c r="K47" s="988"/>
      <c r="L47" s="988"/>
      <c r="M47" s="988"/>
      <c r="N47" s="988"/>
      <c r="O47" s="988"/>
      <c r="P47" s="988"/>
      <c r="Q47" s="988"/>
      <c r="R47" s="988"/>
      <c r="S47" s="988"/>
      <c r="T47" s="988"/>
      <c r="U47" s="988"/>
      <c r="V47" s="988"/>
      <c r="W47" s="988"/>
      <c r="X47" s="988"/>
      <c r="Y47" s="988"/>
      <c r="Z47" s="988"/>
      <c r="AA47" s="988"/>
      <c r="AB47" s="988"/>
      <c r="AC47" s="783"/>
      <c r="AD47" s="783"/>
      <c r="AE47" s="783"/>
      <c r="AF47" s="783"/>
      <c r="AG47" s="783"/>
      <c r="AH47" s="783"/>
      <c r="AI47" s="783"/>
      <c r="AJ47" s="783"/>
      <c r="AK47" s="783"/>
      <c r="AL47" s="783"/>
      <c r="AM47" s="783"/>
      <c r="AN47" s="783"/>
      <c r="AO47" s="783"/>
      <c r="AP47" s="783"/>
      <c r="AQ47" s="684"/>
      <c r="AR47" s="684"/>
      <c r="AS47" s="684"/>
      <c r="AT47" s="684"/>
      <c r="AU47" s="684"/>
      <c r="AV47" s="684"/>
      <c r="AW47" s="309"/>
      <c r="AX47" s="309"/>
      <c r="AY47" s="585" t="s">
        <v>887</v>
      </c>
      <c r="AZ47" s="542" t="s">
        <v>386</v>
      </c>
      <c r="BA47" s="563" t="s">
        <v>387</v>
      </c>
      <c r="BB47" s="543">
        <v>14</v>
      </c>
      <c r="BC47" s="589" t="s">
        <v>888</v>
      </c>
      <c r="BD47" s="589" t="s">
        <v>628</v>
      </c>
      <c r="BE47" s="563" t="s">
        <v>357</v>
      </c>
      <c r="BF47" s="591" t="s">
        <v>439</v>
      </c>
      <c r="BG47" s="544"/>
      <c r="BH47" s="593"/>
      <c r="BI47" s="603"/>
      <c r="BJ47" s="373"/>
      <c r="BK47" s="675"/>
      <c r="BL47" s="675"/>
      <c r="BM47" s="675"/>
      <c r="BN47" s="675"/>
      <c r="BO47" s="675"/>
      <c r="BP47" s="675"/>
    </row>
    <row r="48" spans="1:68" s="786" customFormat="1" ht="15" customHeight="1" x14ac:dyDescent="0.2">
      <c r="B48" s="987">
        <v>5</v>
      </c>
      <c r="C48" s="988"/>
      <c r="D48" s="988"/>
      <c r="E48" s="988"/>
      <c r="F48" s="988"/>
      <c r="G48" s="988"/>
      <c r="H48" s="988"/>
      <c r="I48" s="988"/>
      <c r="J48" s="988"/>
      <c r="K48" s="988"/>
      <c r="L48" s="988"/>
      <c r="M48" s="988"/>
      <c r="N48" s="988"/>
      <c r="O48" s="988"/>
      <c r="P48" s="988"/>
      <c r="Q48" s="988"/>
      <c r="R48" s="988"/>
      <c r="S48" s="988"/>
      <c r="T48" s="988"/>
      <c r="U48" s="988"/>
      <c r="V48" s="988"/>
      <c r="W48" s="988"/>
      <c r="X48" s="988"/>
      <c r="Y48" s="988"/>
      <c r="Z48" s="988"/>
      <c r="AA48" s="988"/>
      <c r="AB48" s="988"/>
      <c r="AC48" s="783"/>
      <c r="AD48" s="783"/>
      <c r="AE48" s="783"/>
      <c r="AF48" s="783"/>
      <c r="AG48" s="783"/>
      <c r="AH48" s="783"/>
      <c r="AI48" s="783"/>
      <c r="AJ48" s="783"/>
      <c r="AK48" s="783"/>
      <c r="AL48" s="783"/>
      <c r="AM48" s="783"/>
      <c r="AN48" s="783"/>
      <c r="AO48" s="783"/>
      <c r="AP48" s="783"/>
      <c r="AQ48" s="684"/>
      <c r="AR48" s="684"/>
      <c r="AS48" s="684"/>
      <c r="AT48" s="684"/>
      <c r="AU48" s="684"/>
      <c r="AV48" s="684"/>
      <c r="AW48" s="309"/>
      <c r="AX48" s="309"/>
      <c r="AY48" s="601" t="s">
        <v>232</v>
      </c>
      <c r="AZ48" s="542" t="s">
        <v>195</v>
      </c>
      <c r="BA48" s="563" t="s">
        <v>196</v>
      </c>
      <c r="BB48" s="543">
        <v>24</v>
      </c>
      <c r="BC48" s="589" t="s">
        <v>889</v>
      </c>
      <c r="BD48" s="589" t="s">
        <v>628</v>
      </c>
      <c r="BE48" s="563" t="s">
        <v>359</v>
      </c>
      <c r="BF48" s="591" t="s">
        <v>439</v>
      </c>
      <c r="BG48" s="544"/>
      <c r="BH48" s="593" t="s">
        <v>436</v>
      </c>
      <c r="BI48" s="600"/>
      <c r="BJ48" s="373"/>
      <c r="BK48" s="675"/>
      <c r="BL48" s="675"/>
      <c r="BM48" s="675"/>
      <c r="BN48" s="675"/>
      <c r="BO48" s="675"/>
      <c r="BP48" s="675"/>
    </row>
    <row r="49" spans="2:68" s="786" customFormat="1" ht="15" customHeight="1" x14ac:dyDescent="0.25">
      <c r="B49" s="987">
        <v>6</v>
      </c>
      <c r="C49" s="988"/>
      <c r="D49" s="988"/>
      <c r="E49" s="988"/>
      <c r="F49" s="988"/>
      <c r="G49" s="988"/>
      <c r="H49" s="988"/>
      <c r="I49" s="988"/>
      <c r="J49" s="988"/>
      <c r="K49" s="988"/>
      <c r="L49" s="988"/>
      <c r="M49" s="988"/>
      <c r="N49" s="988"/>
      <c r="O49" s="988"/>
      <c r="P49" s="988"/>
      <c r="Q49" s="988"/>
      <c r="R49" s="988"/>
      <c r="S49" s="988"/>
      <c r="T49" s="988"/>
      <c r="U49" s="988"/>
      <c r="V49" s="988"/>
      <c r="W49" s="988"/>
      <c r="X49" s="988"/>
      <c r="Y49" s="988"/>
      <c r="Z49" s="988"/>
      <c r="AA49" s="988"/>
      <c r="AB49" s="988"/>
      <c r="AC49" s="783"/>
      <c r="AD49" s="783"/>
      <c r="AE49" s="783"/>
      <c r="AF49" s="783"/>
      <c r="AG49" s="783"/>
      <c r="AH49" s="783"/>
      <c r="AI49" s="783"/>
      <c r="AJ49" s="783"/>
      <c r="AK49" s="783"/>
      <c r="AL49" s="783"/>
      <c r="AM49" s="783"/>
      <c r="AN49" s="783"/>
      <c r="AO49" s="783"/>
      <c r="AP49" s="783"/>
      <c r="AQ49" s="684"/>
      <c r="AR49" s="684"/>
      <c r="AS49" s="684"/>
      <c r="AT49" s="684"/>
      <c r="AU49" s="684"/>
      <c r="AV49" s="684"/>
      <c r="AW49" s="309"/>
      <c r="AX49" s="309"/>
      <c r="AY49" s="601" t="s">
        <v>232</v>
      </c>
      <c r="AZ49" s="542" t="s">
        <v>197</v>
      </c>
      <c r="BA49" s="563" t="s">
        <v>198</v>
      </c>
      <c r="BB49" s="543">
        <v>18</v>
      </c>
      <c r="BC49" s="589" t="s">
        <v>889</v>
      </c>
      <c r="BD49" s="589" t="s">
        <v>628</v>
      </c>
      <c r="BE49" s="563" t="s">
        <v>357</v>
      </c>
      <c r="BF49" s="591" t="s">
        <v>439</v>
      </c>
      <c r="BG49" s="544"/>
      <c r="BH49" s="369"/>
      <c r="BI49" s="368"/>
      <c r="BJ49" s="373"/>
      <c r="BK49" s="675"/>
      <c r="BL49" s="675"/>
      <c r="BM49" s="675"/>
      <c r="BN49" s="675"/>
      <c r="BO49" s="675"/>
      <c r="BP49" s="675"/>
    </row>
    <row r="50" spans="2:68" s="786" customFormat="1" ht="15" customHeight="1" x14ac:dyDescent="0.2">
      <c r="B50" s="987">
        <v>7</v>
      </c>
      <c r="C50" s="988"/>
      <c r="D50" s="988"/>
      <c r="E50" s="988"/>
      <c r="F50" s="988"/>
      <c r="G50" s="988"/>
      <c r="H50" s="988"/>
      <c r="I50" s="988"/>
      <c r="J50" s="988"/>
      <c r="K50" s="988"/>
      <c r="L50" s="988"/>
      <c r="M50" s="988"/>
      <c r="N50" s="988"/>
      <c r="O50" s="988"/>
      <c r="P50" s="988"/>
      <c r="Q50" s="988"/>
      <c r="R50" s="988"/>
      <c r="S50" s="988"/>
      <c r="T50" s="988"/>
      <c r="U50" s="988"/>
      <c r="V50" s="988"/>
      <c r="W50" s="988"/>
      <c r="X50" s="988"/>
      <c r="Y50" s="988"/>
      <c r="Z50" s="988"/>
      <c r="AA50" s="988"/>
      <c r="AB50" s="988"/>
      <c r="AC50" s="783"/>
      <c r="AD50" s="783"/>
      <c r="AE50" s="783"/>
      <c r="AF50" s="783"/>
      <c r="AG50" s="783"/>
      <c r="AH50" s="783"/>
      <c r="AI50" s="783"/>
      <c r="AJ50" s="783"/>
      <c r="AK50" s="783"/>
      <c r="AL50" s="783"/>
      <c r="AM50" s="783"/>
      <c r="AN50" s="783"/>
      <c r="AO50" s="783"/>
      <c r="AP50" s="783"/>
      <c r="AQ50" s="684"/>
      <c r="AR50" s="684"/>
      <c r="AS50" s="684"/>
      <c r="AT50" s="684"/>
      <c r="AU50" s="684"/>
      <c r="AV50" s="684"/>
      <c r="AW50" s="309"/>
      <c r="AX50" s="309"/>
      <c r="AY50" s="601" t="s">
        <v>232</v>
      </c>
      <c r="AZ50" s="542" t="s">
        <v>302</v>
      </c>
      <c r="BA50" s="561" t="s">
        <v>303</v>
      </c>
      <c r="BB50" s="562">
        <v>24</v>
      </c>
      <c r="BC50" s="589" t="s">
        <v>889</v>
      </c>
      <c r="BD50" s="589" t="s">
        <v>628</v>
      </c>
      <c r="BE50" s="563" t="s">
        <v>360</v>
      </c>
      <c r="BF50" s="591" t="s">
        <v>439</v>
      </c>
      <c r="BG50" s="592"/>
      <c r="BH50" s="593" t="s">
        <v>436</v>
      </c>
      <c r="BI50" s="594"/>
      <c r="BJ50" s="373"/>
      <c r="BK50" s="675"/>
      <c r="BL50" s="675"/>
      <c r="BM50" s="675"/>
      <c r="BN50" s="675"/>
      <c r="BO50" s="675"/>
      <c r="BP50" s="675"/>
    </row>
    <row r="51" spans="2:68" s="786" customFormat="1" ht="15" customHeight="1" x14ac:dyDescent="0.25">
      <c r="B51" s="987">
        <v>8</v>
      </c>
      <c r="C51" s="988"/>
      <c r="D51" s="988"/>
      <c r="E51" s="988"/>
      <c r="F51" s="988"/>
      <c r="G51" s="988"/>
      <c r="H51" s="988"/>
      <c r="I51" s="988"/>
      <c r="J51" s="988"/>
      <c r="K51" s="988"/>
      <c r="L51" s="988"/>
      <c r="M51" s="988"/>
      <c r="N51" s="988"/>
      <c r="O51" s="988"/>
      <c r="P51" s="988"/>
      <c r="Q51" s="988"/>
      <c r="R51" s="988"/>
      <c r="S51" s="988"/>
      <c r="T51" s="988"/>
      <c r="U51" s="988"/>
      <c r="V51" s="988"/>
      <c r="W51" s="988"/>
      <c r="X51" s="988"/>
      <c r="Y51" s="988"/>
      <c r="Z51" s="988"/>
      <c r="AA51" s="988"/>
      <c r="AB51" s="988"/>
      <c r="AC51" s="783"/>
      <c r="AD51" s="783"/>
      <c r="AE51" s="783"/>
      <c r="AF51" s="783"/>
      <c r="AG51" s="783"/>
      <c r="AH51" s="783"/>
      <c r="AI51" s="783"/>
      <c r="AJ51" s="783"/>
      <c r="AK51" s="783"/>
      <c r="AL51" s="783"/>
      <c r="AM51" s="783"/>
      <c r="AN51" s="783"/>
      <c r="AO51" s="783"/>
      <c r="AP51" s="783"/>
      <c r="AQ51" s="684"/>
      <c r="AR51" s="684"/>
      <c r="AS51" s="684"/>
      <c r="AT51" s="684"/>
      <c r="AU51" s="684"/>
      <c r="AV51" s="684"/>
      <c r="AW51" s="293"/>
      <c r="AX51" s="293"/>
      <c r="AY51" s="601" t="s">
        <v>465</v>
      </c>
      <c r="AZ51" s="542" t="s">
        <v>639</v>
      </c>
      <c r="BA51" s="561" t="s">
        <v>640</v>
      </c>
      <c r="BB51" s="562">
        <v>14</v>
      </c>
      <c r="BC51" s="589" t="s">
        <v>890</v>
      </c>
      <c r="BD51" s="589" t="s">
        <v>628</v>
      </c>
      <c r="BE51" s="563" t="s">
        <v>357</v>
      </c>
      <c r="BF51" s="591" t="s">
        <v>439</v>
      </c>
      <c r="BG51" s="592"/>
      <c r="BH51" s="369"/>
      <c r="BI51" s="368"/>
      <c r="BJ51" s="373"/>
      <c r="BK51" s="675"/>
      <c r="BL51" s="675"/>
      <c r="BM51" s="675"/>
      <c r="BN51" s="675"/>
      <c r="BO51" s="675"/>
      <c r="BP51" s="675"/>
    </row>
    <row r="52" spans="2:68" s="786" customFormat="1" ht="15" customHeight="1" x14ac:dyDescent="0.25">
      <c r="B52" s="987">
        <v>9</v>
      </c>
      <c r="C52" s="988"/>
      <c r="D52" s="988"/>
      <c r="E52" s="988"/>
      <c r="F52" s="988"/>
      <c r="G52" s="988"/>
      <c r="H52" s="988"/>
      <c r="I52" s="988"/>
      <c r="J52" s="988"/>
      <c r="K52" s="988"/>
      <c r="L52" s="988"/>
      <c r="M52" s="988"/>
      <c r="N52" s="988"/>
      <c r="O52" s="988"/>
      <c r="P52" s="988"/>
      <c r="Q52" s="988"/>
      <c r="R52" s="988"/>
      <c r="S52" s="988"/>
      <c r="T52" s="988"/>
      <c r="U52" s="988"/>
      <c r="V52" s="988"/>
      <c r="W52" s="988"/>
      <c r="X52" s="988"/>
      <c r="Y52" s="988"/>
      <c r="Z52" s="988"/>
      <c r="AA52" s="988"/>
      <c r="AB52" s="988"/>
      <c r="AC52" s="783"/>
      <c r="AD52" s="783"/>
      <c r="AE52" s="783"/>
      <c r="AF52" s="783"/>
      <c r="AG52" s="783"/>
      <c r="AH52" s="783"/>
      <c r="AI52" s="783"/>
      <c r="AJ52" s="783"/>
      <c r="AK52" s="783"/>
      <c r="AL52" s="783"/>
      <c r="AM52" s="783"/>
      <c r="AN52" s="783"/>
      <c r="AO52" s="783"/>
      <c r="AP52" s="783"/>
      <c r="AQ52" s="683"/>
      <c r="AR52" s="683"/>
      <c r="AS52" s="683"/>
      <c r="AT52" s="683"/>
      <c r="AU52" s="683"/>
      <c r="AV52" s="683"/>
      <c r="AW52" s="293"/>
      <c r="AX52" s="293"/>
      <c r="AY52" s="545" t="s">
        <v>235</v>
      </c>
      <c r="AZ52" s="542" t="s">
        <v>203</v>
      </c>
      <c r="BA52" s="563" t="s">
        <v>204</v>
      </c>
      <c r="BB52" s="543">
        <v>6</v>
      </c>
      <c r="BC52" s="589" t="s">
        <v>891</v>
      </c>
      <c r="BD52" s="589" t="s">
        <v>628</v>
      </c>
      <c r="BE52" s="563" t="s">
        <v>356</v>
      </c>
      <c r="BF52" s="591" t="s">
        <v>439</v>
      </c>
      <c r="BG52" s="544"/>
      <c r="BH52" s="369" t="s">
        <v>436</v>
      </c>
      <c r="BI52" s="368"/>
      <c r="BJ52" s="372"/>
      <c r="BK52" s="675"/>
      <c r="BL52" s="675"/>
      <c r="BM52" s="675"/>
      <c r="BN52" s="675"/>
      <c r="BO52" s="675"/>
      <c r="BP52" s="675"/>
    </row>
    <row r="53" spans="2:68" s="786" customFormat="1" ht="15" customHeight="1" x14ac:dyDescent="0.25">
      <c r="B53" s="783"/>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c r="AP53" s="783"/>
      <c r="AQ53" s="683"/>
      <c r="AR53" s="683"/>
      <c r="AS53" s="683"/>
      <c r="AT53" s="683"/>
      <c r="AU53" s="683"/>
      <c r="AV53" s="683"/>
      <c r="AW53" s="293"/>
      <c r="AX53" s="293"/>
      <c r="AY53" s="545" t="s">
        <v>235</v>
      </c>
      <c r="AZ53" s="542" t="s">
        <v>307</v>
      </c>
      <c r="BA53" s="561" t="s">
        <v>308</v>
      </c>
      <c r="BB53" s="562">
        <v>24</v>
      </c>
      <c r="BC53" s="589" t="s">
        <v>891</v>
      </c>
      <c r="BD53" s="589" t="s">
        <v>628</v>
      </c>
      <c r="BE53" s="563" t="s">
        <v>360</v>
      </c>
      <c r="BF53" s="591" t="s">
        <v>439</v>
      </c>
      <c r="BG53" s="592"/>
      <c r="BH53" s="369" t="s">
        <v>436</v>
      </c>
      <c r="BI53" s="368"/>
      <c r="BJ53" s="373"/>
      <c r="BK53" s="675"/>
      <c r="BL53" s="675"/>
      <c r="BM53" s="675"/>
      <c r="BN53" s="675"/>
      <c r="BO53" s="675"/>
      <c r="BP53" s="675"/>
    </row>
    <row r="54" spans="2:68" s="666" customFormat="1" ht="15" customHeight="1" x14ac:dyDescent="0.2">
      <c r="B54" s="694" t="s">
        <v>102</v>
      </c>
      <c r="C54" s="698"/>
      <c r="D54" s="698"/>
      <c r="E54" s="699"/>
      <c r="F54" s="699"/>
      <c r="G54" s="699"/>
      <c r="H54" s="69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699"/>
      <c r="AI54" s="699"/>
      <c r="AJ54" s="699"/>
      <c r="AK54" s="699"/>
      <c r="AL54" s="699"/>
      <c r="AM54" s="699"/>
      <c r="AN54" s="699"/>
      <c r="AO54" s="699"/>
      <c r="AP54" s="699"/>
      <c r="AQ54" s="697"/>
      <c r="AR54" s="697"/>
      <c r="AS54" s="697"/>
      <c r="AT54" s="697"/>
      <c r="AU54" s="697"/>
      <c r="AV54" s="697"/>
      <c r="AW54" s="312"/>
      <c r="AX54" s="312"/>
      <c r="AY54" s="585" t="s">
        <v>235</v>
      </c>
      <c r="AZ54" s="542" t="s">
        <v>393</v>
      </c>
      <c r="BA54" s="561" t="s">
        <v>394</v>
      </c>
      <c r="BB54" s="562">
        <v>18</v>
      </c>
      <c r="BC54" s="589" t="s">
        <v>891</v>
      </c>
      <c r="BD54" s="589" t="s">
        <v>628</v>
      </c>
      <c r="BE54" s="563" t="s">
        <v>357</v>
      </c>
      <c r="BF54" s="591" t="s">
        <v>439</v>
      </c>
      <c r="BG54" s="592"/>
      <c r="BH54" s="593"/>
      <c r="BI54" s="379"/>
      <c r="BJ54" s="373"/>
      <c r="BK54" s="675"/>
      <c r="BL54" s="675"/>
      <c r="BM54" s="675"/>
      <c r="BN54" s="675"/>
      <c r="BO54" s="675"/>
      <c r="BP54" s="675"/>
    </row>
    <row r="55" spans="2:68" s="666" customFormat="1" ht="15" customHeight="1" x14ac:dyDescent="0.25">
      <c r="B55" s="695">
        <f>SUM(G55:AL55)</f>
        <v>0</v>
      </c>
      <c r="C55" s="698"/>
      <c r="D55" s="698"/>
      <c r="E55" s="699"/>
      <c r="F55" s="699"/>
      <c r="G55" s="696">
        <f>G7</f>
        <v>0</v>
      </c>
      <c r="H55" s="699"/>
      <c r="I55" s="696">
        <f>I7</f>
        <v>0</v>
      </c>
      <c r="J55" s="699"/>
      <c r="K55" s="696">
        <f>K7</f>
        <v>0</v>
      </c>
      <c r="L55" s="699"/>
      <c r="M55" s="696">
        <f>M7</f>
        <v>0</v>
      </c>
      <c r="N55" s="699"/>
      <c r="O55" s="696">
        <f>O7</f>
        <v>0</v>
      </c>
      <c r="P55" s="699"/>
      <c r="Q55" s="696">
        <f>Q7</f>
        <v>0</v>
      </c>
      <c r="R55" s="699"/>
      <c r="S55" s="696">
        <f>S7</f>
        <v>0</v>
      </c>
      <c r="T55" s="699"/>
      <c r="U55" s="696">
        <f>U7</f>
        <v>0</v>
      </c>
      <c r="V55" s="699"/>
      <c r="W55" s="696">
        <f>W7</f>
        <v>0</v>
      </c>
      <c r="X55" s="699"/>
      <c r="Y55" s="696">
        <f>Y7</f>
        <v>0</v>
      </c>
      <c r="Z55" s="699"/>
      <c r="AA55" s="696">
        <f>AA7</f>
        <v>0</v>
      </c>
      <c r="AB55" s="699"/>
      <c r="AC55" s="696">
        <f>AC7</f>
        <v>0</v>
      </c>
      <c r="AD55" s="699"/>
      <c r="AE55" s="696">
        <f>AE7</f>
        <v>0</v>
      </c>
      <c r="AF55" s="699"/>
      <c r="AG55" s="696">
        <f>AG7</f>
        <v>0</v>
      </c>
      <c r="AH55" s="699"/>
      <c r="AI55" s="696">
        <f>AI7</f>
        <v>0</v>
      </c>
      <c r="AJ55" s="699"/>
      <c r="AK55" s="696">
        <f>AK7</f>
        <v>0</v>
      </c>
      <c r="AL55" s="699"/>
      <c r="AM55" s="696">
        <f>AM7</f>
        <v>0</v>
      </c>
      <c r="AN55" s="699"/>
      <c r="AO55" s="696">
        <f>AO7</f>
        <v>0</v>
      </c>
      <c r="AP55" s="699"/>
      <c r="AQ55" s="696">
        <f>AQ7</f>
        <v>0</v>
      </c>
      <c r="AR55" s="697"/>
      <c r="AS55" s="696">
        <f>AS7</f>
        <v>0</v>
      </c>
      <c r="AT55" s="697"/>
      <c r="AU55" s="696">
        <f>AU7</f>
        <v>0</v>
      </c>
      <c r="AV55" s="697"/>
      <c r="AW55" s="293"/>
      <c r="AX55" s="293"/>
      <c r="AY55" s="585" t="s">
        <v>235</v>
      </c>
      <c r="AZ55" s="542" t="s">
        <v>205</v>
      </c>
      <c r="BA55" s="563" t="s">
        <v>206</v>
      </c>
      <c r="BB55" s="543">
        <v>14</v>
      </c>
      <c r="BC55" s="589" t="s">
        <v>891</v>
      </c>
      <c r="BD55" s="589" t="s">
        <v>628</v>
      </c>
      <c r="BE55" s="563" t="s">
        <v>357</v>
      </c>
      <c r="BF55" s="591" t="s">
        <v>439</v>
      </c>
      <c r="BG55" s="544"/>
      <c r="BH55" s="369"/>
      <c r="BI55" s="368"/>
      <c r="BJ55" s="372"/>
      <c r="BK55" s="675"/>
      <c r="BL55" s="675"/>
      <c r="BM55" s="675"/>
      <c r="BN55" s="675"/>
      <c r="BO55" s="675"/>
      <c r="BP55" s="675"/>
    </row>
    <row r="56" spans="2:68" s="683" customFormat="1" ht="15" customHeight="1" x14ac:dyDescent="0.2">
      <c r="AW56" s="293"/>
      <c r="AX56" s="293"/>
      <c r="AY56" s="585" t="s">
        <v>238</v>
      </c>
      <c r="AZ56" s="542" t="s">
        <v>892</v>
      </c>
      <c r="BA56" s="561" t="s">
        <v>893</v>
      </c>
      <c r="BB56" s="562">
        <v>14</v>
      </c>
      <c r="BC56" s="589" t="s">
        <v>894</v>
      </c>
      <c r="BD56" s="589" t="s">
        <v>628</v>
      </c>
      <c r="BE56" s="563" t="s">
        <v>357</v>
      </c>
      <c r="BF56" s="591" t="s">
        <v>439</v>
      </c>
      <c r="BG56" s="592" t="s">
        <v>866</v>
      </c>
      <c r="BH56" s="593"/>
      <c r="BI56" s="594"/>
      <c r="BJ56" s="373"/>
      <c r="BK56" s="675"/>
      <c r="BL56" s="675"/>
      <c r="BM56" s="675"/>
      <c r="BN56" s="675"/>
      <c r="BO56" s="675"/>
      <c r="BP56" s="675"/>
    </row>
    <row r="57" spans="2:68" s="683" customFormat="1" ht="15" customHeight="1" x14ac:dyDescent="0.2">
      <c r="AW57" s="293"/>
      <c r="AX57" s="293"/>
      <c r="AY57" s="585" t="s">
        <v>255</v>
      </c>
      <c r="AZ57" s="542" t="s">
        <v>6</v>
      </c>
      <c r="BA57" s="563" t="s">
        <v>7</v>
      </c>
      <c r="BB57" s="562">
        <v>6</v>
      </c>
      <c r="BC57" s="589" t="s">
        <v>895</v>
      </c>
      <c r="BD57" s="589" t="s">
        <v>628</v>
      </c>
      <c r="BE57" s="563" t="s">
        <v>356</v>
      </c>
      <c r="BF57" s="591" t="s">
        <v>439</v>
      </c>
      <c r="BG57" s="592"/>
      <c r="BH57" s="593" t="s">
        <v>436</v>
      </c>
      <c r="BI57" s="600"/>
      <c r="BJ57" s="373"/>
      <c r="BK57" s="675"/>
      <c r="BL57" s="675"/>
      <c r="BM57" s="675"/>
      <c r="BN57" s="675"/>
      <c r="BO57" s="675"/>
      <c r="BP57" s="675"/>
    </row>
    <row r="58" spans="2:68" s="683" customFormat="1" ht="15" customHeight="1" x14ac:dyDescent="0.2">
      <c r="AW58" s="293"/>
      <c r="AX58" s="293"/>
      <c r="AY58" s="545" t="s">
        <v>255</v>
      </c>
      <c r="AZ58" s="542" t="s">
        <v>8</v>
      </c>
      <c r="BA58" s="563" t="s">
        <v>9</v>
      </c>
      <c r="BB58" s="543">
        <v>14</v>
      </c>
      <c r="BC58" s="589" t="s">
        <v>895</v>
      </c>
      <c r="BD58" s="589" t="s">
        <v>628</v>
      </c>
      <c r="BE58" s="563" t="s">
        <v>357</v>
      </c>
      <c r="BF58" s="591" t="s">
        <v>439</v>
      </c>
      <c r="BG58" s="544"/>
      <c r="BH58" s="593"/>
      <c r="BI58" s="600"/>
      <c r="BJ58" s="373"/>
      <c r="BK58" s="675"/>
      <c r="BL58" s="675"/>
      <c r="BM58" s="675"/>
      <c r="BN58" s="675"/>
      <c r="BO58" s="675"/>
      <c r="BP58" s="675"/>
    </row>
    <row r="59" spans="2:68" s="683" customFormat="1" ht="15" customHeight="1" x14ac:dyDescent="0.2">
      <c r="AW59" s="311"/>
      <c r="AX59" s="311"/>
      <c r="AY59" s="545" t="s">
        <v>251</v>
      </c>
      <c r="AZ59" s="542" t="s">
        <v>896</v>
      </c>
      <c r="BA59" s="563" t="s">
        <v>314</v>
      </c>
      <c r="BB59" s="543">
        <v>18</v>
      </c>
      <c r="BC59" s="589" t="s">
        <v>897</v>
      </c>
      <c r="BD59" s="589" t="s">
        <v>628</v>
      </c>
      <c r="BE59" s="563" t="s">
        <v>357</v>
      </c>
      <c r="BF59" s="591" t="s">
        <v>439</v>
      </c>
      <c r="BG59" s="544"/>
      <c r="BH59" s="593"/>
      <c r="BI59" s="379"/>
      <c r="BJ59" s="372"/>
      <c r="BK59" s="675"/>
      <c r="BL59" s="675"/>
      <c r="BM59" s="675"/>
      <c r="BN59" s="675"/>
      <c r="BO59" s="675"/>
      <c r="BP59" s="675"/>
    </row>
    <row r="60" spans="2:68" s="683" customFormat="1" ht="15" customHeight="1" x14ac:dyDescent="0.25">
      <c r="AW60" s="311"/>
      <c r="AX60" s="311"/>
      <c r="AY60" s="545" t="s">
        <v>242</v>
      </c>
      <c r="AZ60" s="542" t="s">
        <v>212</v>
      </c>
      <c r="BA60" s="563" t="s">
        <v>213</v>
      </c>
      <c r="BB60" s="543">
        <v>24</v>
      </c>
      <c r="BC60" s="589" t="s">
        <v>898</v>
      </c>
      <c r="BD60" s="589" t="s">
        <v>628</v>
      </c>
      <c r="BE60" s="563" t="s">
        <v>360</v>
      </c>
      <c r="BF60" s="591" t="s">
        <v>439</v>
      </c>
      <c r="BG60" s="544"/>
      <c r="BH60" s="369" t="s">
        <v>436</v>
      </c>
      <c r="BI60" s="368"/>
      <c r="BJ60" s="373"/>
      <c r="BK60" s="675"/>
      <c r="BL60" s="675"/>
      <c r="BM60" s="675"/>
      <c r="BN60" s="675"/>
      <c r="BO60" s="675"/>
      <c r="BP60" s="675"/>
    </row>
    <row r="61" spans="2:68" s="675" customFormat="1" ht="15" customHeight="1" x14ac:dyDescent="0.2">
      <c r="AQ61" s="683"/>
      <c r="AR61" s="683"/>
      <c r="AS61" s="683"/>
      <c r="AT61" s="683"/>
      <c r="AU61" s="683"/>
      <c r="AV61" s="683"/>
      <c r="AW61" s="311"/>
      <c r="AX61" s="311"/>
      <c r="AY61" s="545" t="s">
        <v>245</v>
      </c>
      <c r="AZ61" s="542" t="s">
        <v>376</v>
      </c>
      <c r="BA61" s="561" t="s">
        <v>377</v>
      </c>
      <c r="BB61" s="562">
        <v>18</v>
      </c>
      <c r="BC61" s="589" t="s">
        <v>899</v>
      </c>
      <c r="BD61" s="589" t="s">
        <v>628</v>
      </c>
      <c r="BE61" s="563" t="s">
        <v>357</v>
      </c>
      <c r="BF61" s="591" t="s">
        <v>439</v>
      </c>
      <c r="BG61" s="592"/>
      <c r="BH61" s="593"/>
      <c r="BI61" s="600"/>
      <c r="BJ61" s="373"/>
    </row>
    <row r="62" spans="2:68" s="675" customFormat="1" ht="15" customHeight="1" x14ac:dyDescent="0.2">
      <c r="AQ62" s="683"/>
      <c r="AR62" s="683"/>
      <c r="AS62" s="683"/>
      <c r="AT62" s="683"/>
      <c r="AU62" s="683"/>
      <c r="AV62" s="683"/>
      <c r="AW62" s="311"/>
      <c r="AX62" s="311"/>
      <c r="AY62" s="585" t="s">
        <v>322</v>
      </c>
      <c r="AZ62" s="542" t="s">
        <v>641</v>
      </c>
      <c r="BA62" s="563" t="s">
        <v>642</v>
      </c>
      <c r="BB62" s="543">
        <v>18</v>
      </c>
      <c r="BC62" s="589" t="s">
        <v>900</v>
      </c>
      <c r="BD62" s="589" t="s">
        <v>628</v>
      </c>
      <c r="BE62" s="563" t="s">
        <v>357</v>
      </c>
      <c r="BF62" s="591" t="s">
        <v>439</v>
      </c>
      <c r="BG62" s="544"/>
      <c r="BH62" s="593"/>
      <c r="BI62" s="600"/>
      <c r="BJ62" s="372"/>
    </row>
    <row r="63" spans="2:68" s="675" customFormat="1" ht="15" customHeight="1" x14ac:dyDescent="0.2">
      <c r="AQ63" s="683"/>
      <c r="AR63" s="683"/>
      <c r="AS63" s="683"/>
      <c r="AT63" s="683"/>
      <c r="AU63" s="683"/>
      <c r="AV63" s="683"/>
      <c r="AW63" s="311"/>
      <c r="AX63" s="311"/>
      <c r="AY63" s="585" t="s">
        <v>264</v>
      </c>
      <c r="AZ63" s="542" t="s">
        <v>32</v>
      </c>
      <c r="BA63" s="561" t="s">
        <v>33</v>
      </c>
      <c r="BB63" s="562">
        <v>24</v>
      </c>
      <c r="BC63" s="589" t="s">
        <v>901</v>
      </c>
      <c r="BD63" s="589" t="s">
        <v>628</v>
      </c>
      <c r="BE63" s="563" t="s">
        <v>360</v>
      </c>
      <c r="BF63" s="591" t="s">
        <v>439</v>
      </c>
      <c r="BG63" s="592"/>
      <c r="BH63" s="593" t="s">
        <v>436</v>
      </c>
      <c r="BI63" s="600"/>
      <c r="BJ63" s="372"/>
    </row>
    <row r="64" spans="2:68" s="675" customFormat="1" ht="15" customHeight="1" x14ac:dyDescent="0.25">
      <c r="AQ64" s="683"/>
      <c r="AR64" s="683"/>
      <c r="AS64" s="683"/>
      <c r="AT64" s="683"/>
      <c r="AU64" s="683"/>
      <c r="AV64" s="683"/>
      <c r="AW64" s="311"/>
      <c r="AX64" s="311"/>
      <c r="AY64" s="545" t="s">
        <v>264</v>
      </c>
      <c r="AZ64" s="542" t="s">
        <v>902</v>
      </c>
      <c r="BA64" s="563" t="s">
        <v>29</v>
      </c>
      <c r="BB64" s="543">
        <v>6</v>
      </c>
      <c r="BC64" s="589" t="s">
        <v>901</v>
      </c>
      <c r="BD64" s="589" t="s">
        <v>628</v>
      </c>
      <c r="BE64" s="563" t="s">
        <v>356</v>
      </c>
      <c r="BF64" s="591" t="s">
        <v>439</v>
      </c>
      <c r="BG64" s="544"/>
      <c r="BH64" s="369" t="s">
        <v>436</v>
      </c>
      <c r="BI64" s="368"/>
      <c r="BJ64" s="373"/>
    </row>
    <row r="65" spans="43:68" s="675" customFormat="1" ht="15" customHeight="1" x14ac:dyDescent="0.2">
      <c r="AQ65" s="683"/>
      <c r="AR65" s="683"/>
      <c r="AS65" s="683"/>
      <c r="AT65" s="683"/>
      <c r="AU65" s="683"/>
      <c r="AV65" s="683"/>
      <c r="AW65" s="311"/>
      <c r="AX65" s="311"/>
      <c r="AY65" s="545" t="s">
        <v>264</v>
      </c>
      <c r="AZ65" s="542" t="s">
        <v>903</v>
      </c>
      <c r="BA65" s="561" t="s">
        <v>30</v>
      </c>
      <c r="BB65" s="562">
        <v>24</v>
      </c>
      <c r="BC65" s="589" t="s">
        <v>901</v>
      </c>
      <c r="BD65" s="589" t="s">
        <v>628</v>
      </c>
      <c r="BE65" s="563" t="s">
        <v>359</v>
      </c>
      <c r="BF65" s="591" t="s">
        <v>439</v>
      </c>
      <c r="BG65" s="592"/>
      <c r="BH65" s="593" t="s">
        <v>436</v>
      </c>
      <c r="BI65" s="599"/>
      <c r="BJ65" s="373"/>
    </row>
    <row r="66" spans="43:68" s="675" customFormat="1" ht="15" customHeight="1" x14ac:dyDescent="0.2">
      <c r="AQ66" s="683"/>
      <c r="AR66" s="683"/>
      <c r="AS66" s="683"/>
      <c r="AT66" s="683"/>
      <c r="AU66" s="683"/>
      <c r="AV66" s="683"/>
      <c r="AW66" s="311"/>
      <c r="AX66" s="311"/>
      <c r="AY66" s="545" t="s">
        <v>264</v>
      </c>
      <c r="AZ66" s="542" t="s">
        <v>904</v>
      </c>
      <c r="BA66" s="563" t="s">
        <v>31</v>
      </c>
      <c r="BB66" s="543">
        <v>18</v>
      </c>
      <c r="BC66" s="589" t="s">
        <v>901</v>
      </c>
      <c r="BD66" s="589" t="s">
        <v>628</v>
      </c>
      <c r="BE66" s="563" t="s">
        <v>357</v>
      </c>
      <c r="BF66" s="591" t="s">
        <v>439</v>
      </c>
      <c r="BG66" s="544"/>
      <c r="BH66" s="593"/>
      <c r="BI66" s="594"/>
      <c r="BJ66" s="372"/>
    </row>
    <row r="67" spans="43:68" s="675" customFormat="1" ht="15" customHeight="1" x14ac:dyDescent="0.2">
      <c r="AQ67" s="683"/>
      <c r="AR67" s="683"/>
      <c r="AS67" s="683"/>
      <c r="AT67" s="683"/>
      <c r="AU67" s="683"/>
      <c r="AV67" s="683"/>
      <c r="AW67" s="311"/>
      <c r="AX67" s="311"/>
      <c r="AY67" s="585" t="s">
        <v>257</v>
      </c>
      <c r="AZ67" s="542" t="s">
        <v>14</v>
      </c>
      <c r="BA67" s="563" t="s">
        <v>15</v>
      </c>
      <c r="BB67" s="543">
        <v>6</v>
      </c>
      <c r="BC67" s="589" t="s">
        <v>905</v>
      </c>
      <c r="BD67" s="589" t="s">
        <v>628</v>
      </c>
      <c r="BE67" s="563" t="s">
        <v>356</v>
      </c>
      <c r="BF67" s="591" t="s">
        <v>439</v>
      </c>
      <c r="BG67" s="544"/>
      <c r="BH67" s="614" t="s">
        <v>436</v>
      </c>
      <c r="BI67" s="602"/>
      <c r="BJ67" s="372"/>
    </row>
    <row r="68" spans="43:68" s="675" customFormat="1" ht="15" customHeight="1" x14ac:dyDescent="0.2">
      <c r="AQ68" s="683"/>
      <c r="AR68" s="683"/>
      <c r="AS68" s="683"/>
      <c r="AT68" s="683"/>
      <c r="AU68" s="683"/>
      <c r="AV68" s="683"/>
      <c r="AW68" s="311"/>
      <c r="AX68" s="311"/>
      <c r="AY68" s="585" t="s">
        <v>257</v>
      </c>
      <c r="AZ68" s="542" t="s">
        <v>366</v>
      </c>
      <c r="BA68" s="561" t="s">
        <v>367</v>
      </c>
      <c r="BB68" s="562">
        <v>18</v>
      </c>
      <c r="BC68" s="589" t="s">
        <v>905</v>
      </c>
      <c r="BD68" s="589" t="s">
        <v>628</v>
      </c>
      <c r="BE68" s="563" t="s">
        <v>357</v>
      </c>
      <c r="BF68" s="591" t="s">
        <v>439</v>
      </c>
      <c r="BG68" s="592"/>
      <c r="BH68" s="593"/>
      <c r="BI68" s="602"/>
      <c r="BJ68" s="373"/>
    </row>
    <row r="69" spans="43:68" s="675" customFormat="1" ht="15" customHeight="1" x14ac:dyDescent="0.2">
      <c r="AQ69" s="683"/>
      <c r="AR69" s="683"/>
      <c r="AS69" s="683"/>
      <c r="AT69" s="683"/>
      <c r="AU69" s="683"/>
      <c r="AV69" s="683"/>
      <c r="AW69" s="309"/>
      <c r="AX69" s="309"/>
      <c r="AY69" s="585" t="s">
        <v>258</v>
      </c>
      <c r="AZ69" s="542" t="s">
        <v>419</v>
      </c>
      <c r="BA69" s="563" t="s">
        <v>420</v>
      </c>
      <c r="BB69" s="543">
        <v>24</v>
      </c>
      <c r="BC69" s="589" t="s">
        <v>906</v>
      </c>
      <c r="BD69" s="589" t="s">
        <v>628</v>
      </c>
      <c r="BE69" s="563" t="s">
        <v>359</v>
      </c>
      <c r="BF69" s="591" t="s">
        <v>439</v>
      </c>
      <c r="BG69" s="544"/>
      <c r="BH69" s="134" t="s">
        <v>436</v>
      </c>
      <c r="BI69" s="366"/>
      <c r="BJ69" s="400"/>
    </row>
    <row r="70" spans="43:68" s="627" customFormat="1" ht="15" customHeight="1" x14ac:dyDescent="0.25">
      <c r="AQ70" s="683"/>
      <c r="AR70" s="683"/>
      <c r="AS70" s="683"/>
      <c r="AT70" s="683"/>
      <c r="AU70" s="683"/>
      <c r="AV70" s="683"/>
      <c r="AW70" s="309"/>
      <c r="AX70" s="309"/>
      <c r="AY70" s="585" t="s">
        <v>258</v>
      </c>
      <c r="AZ70" s="542" t="s">
        <v>19</v>
      </c>
      <c r="BA70" s="563" t="s">
        <v>20</v>
      </c>
      <c r="BB70" s="543">
        <v>18</v>
      </c>
      <c r="BC70" s="589" t="s">
        <v>906</v>
      </c>
      <c r="BD70" s="589" t="s">
        <v>628</v>
      </c>
      <c r="BE70" s="563" t="s">
        <v>357</v>
      </c>
      <c r="BF70" s="591" t="s">
        <v>439</v>
      </c>
      <c r="BG70" s="544"/>
      <c r="BH70" s="403"/>
      <c r="BI70" s="404"/>
      <c r="BJ70" s="400"/>
      <c r="BK70" s="675"/>
      <c r="BL70" s="675"/>
      <c r="BM70" s="675"/>
      <c r="BN70" s="675"/>
      <c r="BO70" s="675"/>
      <c r="BP70" s="675"/>
    </row>
    <row r="71" spans="43:68" s="627" customFormat="1" ht="15" customHeight="1" x14ac:dyDescent="0.25">
      <c r="AQ71" s="683"/>
      <c r="AR71" s="683"/>
      <c r="AS71" s="683"/>
      <c r="AT71" s="683"/>
      <c r="AU71" s="683"/>
      <c r="AV71" s="683"/>
      <c r="AW71" s="309"/>
      <c r="AX71" s="309"/>
      <c r="AY71" s="585" t="s">
        <v>441</v>
      </c>
      <c r="AZ71" s="542" t="s">
        <v>16</v>
      </c>
      <c r="BA71" s="563" t="s">
        <v>17</v>
      </c>
      <c r="BB71" s="543">
        <v>6</v>
      </c>
      <c r="BC71" s="589" t="s">
        <v>906</v>
      </c>
      <c r="BD71" s="589" t="s">
        <v>628</v>
      </c>
      <c r="BE71" s="563" t="s">
        <v>356</v>
      </c>
      <c r="BF71" s="591" t="s">
        <v>439</v>
      </c>
      <c r="BG71" s="544"/>
      <c r="BH71" s="403" t="s">
        <v>436</v>
      </c>
      <c r="BI71" s="404"/>
      <c r="BJ71" s="400"/>
      <c r="BK71" s="675"/>
      <c r="BL71" s="675"/>
      <c r="BM71" s="675"/>
      <c r="BN71" s="675"/>
      <c r="BO71" s="675"/>
      <c r="BP71" s="675"/>
    </row>
    <row r="72" spans="43:68" s="627" customFormat="1" ht="15" customHeight="1" x14ac:dyDescent="0.2">
      <c r="AQ72" s="683"/>
      <c r="AR72" s="683"/>
      <c r="AS72" s="683"/>
      <c r="AT72" s="683"/>
      <c r="AU72" s="683"/>
      <c r="AV72" s="683"/>
      <c r="AW72" s="309"/>
      <c r="AX72" s="309"/>
      <c r="AY72" s="585" t="s">
        <v>241</v>
      </c>
      <c r="AZ72" s="542" t="s">
        <v>907</v>
      </c>
      <c r="BA72" s="561" t="s">
        <v>211</v>
      </c>
      <c r="BB72" s="562">
        <v>24</v>
      </c>
      <c r="BC72" s="589" t="s">
        <v>908</v>
      </c>
      <c r="BD72" s="589" t="s">
        <v>628</v>
      </c>
      <c r="BE72" s="563" t="s">
        <v>359</v>
      </c>
      <c r="BF72" s="591" t="s">
        <v>439</v>
      </c>
      <c r="BG72" s="592"/>
      <c r="BH72" s="134" t="s">
        <v>436</v>
      </c>
      <c r="BI72" s="653"/>
      <c r="BJ72" s="400"/>
      <c r="BK72" s="675"/>
      <c r="BL72" s="675"/>
      <c r="BM72" s="675"/>
      <c r="BN72" s="675"/>
      <c r="BO72" s="675"/>
      <c r="BP72" s="675"/>
    </row>
    <row r="73" spans="43:68" s="627" customFormat="1" ht="15" customHeight="1" x14ac:dyDescent="0.2">
      <c r="AQ73" s="683"/>
      <c r="AR73" s="683"/>
      <c r="AS73" s="683"/>
      <c r="AT73" s="683"/>
      <c r="AU73" s="683"/>
      <c r="AV73" s="683"/>
      <c r="AW73" s="309"/>
      <c r="AX73" s="309"/>
      <c r="AY73" s="585" t="s">
        <v>241</v>
      </c>
      <c r="AZ73" s="542" t="s">
        <v>909</v>
      </c>
      <c r="BA73" s="563" t="s">
        <v>426</v>
      </c>
      <c r="BB73" s="543">
        <v>18</v>
      </c>
      <c r="BC73" s="589" t="s">
        <v>908</v>
      </c>
      <c r="BD73" s="589" t="s">
        <v>628</v>
      </c>
      <c r="BE73" s="563" t="s">
        <v>357</v>
      </c>
      <c r="BF73" s="591" t="s">
        <v>439</v>
      </c>
      <c r="BG73" s="544"/>
      <c r="BH73" s="134"/>
      <c r="BI73" s="653"/>
      <c r="BJ73" s="400"/>
      <c r="BK73" s="675"/>
      <c r="BL73" s="675"/>
      <c r="BM73" s="675"/>
      <c r="BN73" s="675"/>
      <c r="BO73" s="675"/>
      <c r="BP73" s="675"/>
    </row>
    <row r="74" spans="43:68" s="627" customFormat="1" ht="15" customHeight="1" x14ac:dyDescent="0.2">
      <c r="AQ74" s="666"/>
      <c r="AR74" s="666"/>
      <c r="AS74" s="666"/>
      <c r="AT74" s="666"/>
      <c r="AU74" s="666"/>
      <c r="AV74" s="666"/>
      <c r="AW74" s="309"/>
      <c r="AX74" s="309"/>
      <c r="AY74" s="601" t="s">
        <v>241</v>
      </c>
      <c r="AZ74" s="542" t="s">
        <v>910</v>
      </c>
      <c r="BA74" s="563" t="s">
        <v>427</v>
      </c>
      <c r="BB74" s="543">
        <v>6</v>
      </c>
      <c r="BC74" s="589" t="s">
        <v>908</v>
      </c>
      <c r="BD74" s="589" t="s">
        <v>628</v>
      </c>
      <c r="BE74" s="563" t="s">
        <v>356</v>
      </c>
      <c r="BF74" s="591" t="s">
        <v>439</v>
      </c>
      <c r="BG74" s="544"/>
      <c r="BH74" s="134" t="s">
        <v>436</v>
      </c>
      <c r="BI74" s="786"/>
      <c r="BJ74" s="402"/>
      <c r="BK74" s="675"/>
      <c r="BL74" s="675"/>
      <c r="BM74" s="675"/>
      <c r="BN74" s="675"/>
      <c r="BO74" s="675"/>
      <c r="BP74" s="675"/>
    </row>
    <row r="75" spans="43:68" s="627" customFormat="1" ht="15" customHeight="1" x14ac:dyDescent="0.2">
      <c r="AQ75" s="666"/>
      <c r="AR75" s="666"/>
      <c r="AS75" s="666"/>
      <c r="AT75" s="666"/>
      <c r="AU75" s="666"/>
      <c r="AV75" s="666"/>
      <c r="AW75" s="309"/>
      <c r="AX75" s="309"/>
      <c r="AY75" s="601" t="s">
        <v>234</v>
      </c>
      <c r="AZ75" s="542" t="s">
        <v>911</v>
      </c>
      <c r="BA75" s="561" t="s">
        <v>5</v>
      </c>
      <c r="BB75" s="562">
        <v>6</v>
      </c>
      <c r="BC75" s="589" t="s">
        <v>912</v>
      </c>
      <c r="BD75" s="589" t="s">
        <v>628</v>
      </c>
      <c r="BE75" s="563" t="s">
        <v>356</v>
      </c>
      <c r="BF75" s="591" t="s">
        <v>439</v>
      </c>
      <c r="BG75" s="592"/>
      <c r="BH75" s="134" t="s">
        <v>436</v>
      </c>
      <c r="BI75" s="786"/>
      <c r="BJ75" s="400"/>
      <c r="BK75" s="675"/>
      <c r="BL75" s="675"/>
      <c r="BM75" s="675"/>
      <c r="BN75" s="675"/>
      <c r="BO75" s="675"/>
      <c r="BP75" s="675"/>
    </row>
    <row r="76" spans="43:68" s="627" customFormat="1" ht="15" customHeight="1" x14ac:dyDescent="0.2">
      <c r="AQ76" s="666"/>
      <c r="AR76" s="666"/>
      <c r="AS76" s="666"/>
      <c r="AT76" s="666"/>
      <c r="AU76" s="666"/>
      <c r="AV76" s="666"/>
      <c r="AW76" s="309"/>
      <c r="AX76" s="309"/>
      <c r="AY76" s="353" t="s">
        <v>234</v>
      </c>
      <c r="AZ76" s="399" t="s">
        <v>201</v>
      </c>
      <c r="BA76" s="400" t="s">
        <v>202</v>
      </c>
      <c r="BB76" s="401">
        <v>24</v>
      </c>
      <c r="BC76" s="351" t="s">
        <v>912</v>
      </c>
      <c r="BD76" s="351" t="s">
        <v>628</v>
      </c>
      <c r="BE76" s="402" t="s">
        <v>360</v>
      </c>
      <c r="BF76" s="592" t="s">
        <v>439</v>
      </c>
      <c r="BG76" s="592"/>
      <c r="BH76" s="134" t="s">
        <v>436</v>
      </c>
      <c r="BI76" s="786"/>
      <c r="BJ76" s="400"/>
      <c r="BK76" s="675"/>
      <c r="BL76" s="675"/>
      <c r="BM76" s="675"/>
      <c r="BN76" s="675"/>
      <c r="BO76" s="675"/>
      <c r="BP76" s="675"/>
    </row>
    <row r="77" spans="43:68" s="627" customFormat="1" ht="15" customHeight="1" x14ac:dyDescent="0.25">
      <c r="AQ77" s="666"/>
      <c r="AR77" s="666"/>
      <c r="AS77" s="666"/>
      <c r="AT77" s="666"/>
      <c r="AU77" s="666"/>
      <c r="AV77" s="666"/>
      <c r="AW77" s="309"/>
      <c r="AX77" s="309"/>
      <c r="AY77" s="353" t="s">
        <v>234</v>
      </c>
      <c r="AZ77" s="399" t="s">
        <v>913</v>
      </c>
      <c r="BA77" s="400" t="s">
        <v>306</v>
      </c>
      <c r="BB77" s="401">
        <v>18</v>
      </c>
      <c r="BC77" s="351" t="s">
        <v>912</v>
      </c>
      <c r="BD77" s="351" t="s">
        <v>628</v>
      </c>
      <c r="BE77" s="402" t="s">
        <v>357</v>
      </c>
      <c r="BF77" s="592" t="s">
        <v>439</v>
      </c>
      <c r="BG77" s="592"/>
      <c r="BH77" s="403"/>
      <c r="BI77" s="404"/>
      <c r="BJ77" s="400"/>
      <c r="BK77" s="675"/>
      <c r="BL77" s="675"/>
      <c r="BM77" s="675"/>
      <c r="BN77" s="675"/>
      <c r="BO77" s="675"/>
      <c r="BP77" s="675"/>
    </row>
    <row r="78" spans="43:68" s="627" customFormat="1" ht="15" customHeight="1" x14ac:dyDescent="0.2">
      <c r="AQ78" s="666"/>
      <c r="AR78" s="666"/>
      <c r="AS78" s="666"/>
      <c r="AT78" s="666"/>
      <c r="AU78" s="666"/>
      <c r="AV78" s="666"/>
      <c r="AW78" s="309"/>
      <c r="AX78" s="309"/>
      <c r="AY78" s="355" t="s">
        <v>265</v>
      </c>
      <c r="AZ78" s="399" t="s">
        <v>34</v>
      </c>
      <c r="BA78" s="400" t="s">
        <v>35</v>
      </c>
      <c r="BB78" s="401">
        <v>6</v>
      </c>
      <c r="BC78" s="351" t="s">
        <v>914</v>
      </c>
      <c r="BD78" s="351" t="s">
        <v>628</v>
      </c>
      <c r="BE78" s="402" t="s">
        <v>356</v>
      </c>
      <c r="BF78" s="592" t="s">
        <v>439</v>
      </c>
      <c r="BG78" s="592"/>
      <c r="BH78" s="134" t="s">
        <v>436</v>
      </c>
      <c r="BI78" s="653"/>
      <c r="BJ78" s="400"/>
      <c r="BK78" s="675"/>
      <c r="BL78" s="675"/>
      <c r="BM78" s="675"/>
      <c r="BN78" s="675"/>
      <c r="BO78" s="675"/>
      <c r="BP78" s="675"/>
    </row>
    <row r="79" spans="43:68" s="627" customFormat="1" ht="15" customHeight="1" x14ac:dyDescent="0.2">
      <c r="AQ79" s="666"/>
      <c r="AR79" s="666"/>
      <c r="AS79" s="666"/>
      <c r="AT79" s="666"/>
      <c r="AU79" s="666"/>
      <c r="AV79" s="666"/>
      <c r="AW79" s="309"/>
      <c r="AX79" s="309"/>
      <c r="AY79" s="398"/>
      <c r="AZ79" s="399"/>
      <c r="BA79" s="400"/>
      <c r="BB79" s="401"/>
      <c r="BC79" s="351"/>
      <c r="BD79" s="351"/>
      <c r="BE79" s="402"/>
      <c r="BF79" s="592"/>
      <c r="BG79" s="592"/>
      <c r="BH79" s="134"/>
      <c r="BI79" s="253"/>
      <c r="BJ79" s="400"/>
      <c r="BK79" s="675"/>
      <c r="BL79" s="675"/>
      <c r="BM79" s="675"/>
      <c r="BN79" s="675"/>
      <c r="BO79" s="675"/>
      <c r="BP79" s="675"/>
    </row>
    <row r="80" spans="43:68" s="627" customFormat="1" ht="15" customHeight="1" x14ac:dyDescent="0.2">
      <c r="AQ80" s="666"/>
      <c r="AR80" s="666"/>
      <c r="AS80" s="666"/>
      <c r="AT80" s="666"/>
      <c r="AU80" s="666"/>
      <c r="AV80" s="666"/>
      <c r="AW80" s="309"/>
      <c r="AX80" s="309"/>
      <c r="AY80" s="398"/>
      <c r="AZ80" s="399"/>
      <c r="BA80" s="402"/>
      <c r="BB80" s="405"/>
      <c r="BC80" s="351"/>
      <c r="BD80" s="351"/>
      <c r="BE80" s="402"/>
      <c r="BF80" s="592"/>
      <c r="BG80" s="544"/>
      <c r="BH80" s="134"/>
      <c r="BI80" s="362"/>
      <c r="BJ80" s="402"/>
      <c r="BK80" s="675"/>
      <c r="BL80" s="675"/>
      <c r="BM80" s="675"/>
      <c r="BN80" s="675"/>
      <c r="BO80" s="675"/>
      <c r="BP80" s="675"/>
    </row>
    <row r="81" spans="43:68" s="627" customFormat="1" ht="15" customHeight="1" x14ac:dyDescent="0.2">
      <c r="AQ81" s="666"/>
      <c r="AR81" s="666"/>
      <c r="AS81" s="666"/>
      <c r="AT81" s="666"/>
      <c r="AU81" s="666"/>
      <c r="AV81" s="666"/>
      <c r="AW81" s="309"/>
      <c r="AX81" s="309"/>
      <c r="AY81" s="355"/>
      <c r="AZ81" s="399"/>
      <c r="BA81" s="400"/>
      <c r="BB81" s="401"/>
      <c r="BC81" s="351"/>
      <c r="BD81" s="351"/>
      <c r="BE81" s="402"/>
      <c r="BF81" s="592"/>
      <c r="BG81" s="592"/>
      <c r="BH81" s="134"/>
      <c r="BI81" s="366"/>
      <c r="BJ81" s="400"/>
      <c r="BK81" s="675"/>
      <c r="BL81" s="675"/>
      <c r="BM81" s="675"/>
      <c r="BN81" s="675"/>
      <c r="BO81" s="675"/>
      <c r="BP81" s="675"/>
    </row>
    <row r="82" spans="43:68" s="627" customFormat="1" ht="15" customHeight="1" x14ac:dyDescent="0.25">
      <c r="AQ82" s="666"/>
      <c r="AR82" s="666"/>
      <c r="AS82" s="666"/>
      <c r="AT82" s="666"/>
      <c r="AU82" s="666"/>
      <c r="AV82" s="666"/>
      <c r="AW82" s="309"/>
      <c r="AX82" s="309"/>
      <c r="AY82" s="355"/>
      <c r="AZ82" s="399"/>
      <c r="BA82" s="402"/>
      <c r="BB82" s="405"/>
      <c r="BC82" s="351"/>
      <c r="BD82" s="351"/>
      <c r="BE82" s="402"/>
      <c r="BF82" s="592"/>
      <c r="BG82" s="544"/>
      <c r="BH82" s="403"/>
      <c r="BI82" s="404"/>
      <c r="BJ82" s="400"/>
      <c r="BK82" s="675"/>
      <c r="BL82" s="675"/>
      <c r="BM82" s="675"/>
      <c r="BN82" s="675"/>
      <c r="BO82" s="675"/>
      <c r="BP82" s="675"/>
    </row>
    <row r="83" spans="43:68" s="627" customFormat="1" ht="15" customHeight="1" x14ac:dyDescent="0.2">
      <c r="AQ83" s="666"/>
      <c r="AR83" s="666"/>
      <c r="AS83" s="666"/>
      <c r="AT83" s="666"/>
      <c r="AU83" s="666"/>
      <c r="AV83" s="666"/>
      <c r="AW83" s="309"/>
      <c r="AX83" s="309"/>
      <c r="AY83" s="355"/>
      <c r="AZ83" s="399"/>
      <c r="BA83" s="400"/>
      <c r="BB83" s="401"/>
      <c r="BC83" s="351"/>
      <c r="BD83" s="351"/>
      <c r="BE83" s="402"/>
      <c r="BF83" s="592"/>
      <c r="BG83" s="592"/>
      <c r="BH83" s="134"/>
      <c r="BI83" s="653"/>
      <c r="BJ83" s="400"/>
      <c r="BK83" s="675"/>
      <c r="BL83" s="675"/>
      <c r="BM83" s="675"/>
      <c r="BN83" s="675"/>
      <c r="BO83" s="675"/>
      <c r="BP83" s="675"/>
    </row>
    <row r="84" spans="43:68" s="627" customFormat="1" ht="15" customHeight="1" x14ac:dyDescent="0.2">
      <c r="AQ84" s="666"/>
      <c r="AR84" s="666"/>
      <c r="AS84" s="666"/>
      <c r="AT84" s="666"/>
      <c r="AU84" s="666"/>
      <c r="AV84" s="666"/>
      <c r="AW84" s="309"/>
      <c r="AX84" s="309"/>
      <c r="AY84" s="406"/>
      <c r="AZ84" s="399"/>
      <c r="BA84" s="400"/>
      <c r="BB84" s="401"/>
      <c r="BC84" s="407"/>
      <c r="BD84" s="351"/>
      <c r="BE84" s="402"/>
      <c r="BF84" s="592"/>
      <c r="BG84" s="592"/>
      <c r="BH84" s="134"/>
      <c r="BI84" s="653"/>
      <c r="BJ84" s="400"/>
      <c r="BK84" s="675"/>
      <c r="BL84" s="675"/>
      <c r="BM84" s="675"/>
      <c r="BN84" s="675"/>
      <c r="BO84" s="675"/>
      <c r="BP84" s="675"/>
    </row>
    <row r="85" spans="43:68" s="627" customFormat="1" ht="15" customHeight="1" x14ac:dyDescent="0.2">
      <c r="AQ85" s="666"/>
      <c r="AR85" s="666"/>
      <c r="AS85" s="666"/>
      <c r="AT85" s="666"/>
      <c r="AU85" s="666"/>
      <c r="AV85" s="666"/>
      <c r="AW85" s="309"/>
      <c r="AX85" s="309"/>
      <c r="AY85" s="355"/>
      <c r="AZ85" s="399"/>
      <c r="BA85" s="400"/>
      <c r="BB85" s="401"/>
      <c r="BC85" s="351"/>
      <c r="BD85" s="351"/>
      <c r="BE85" s="402"/>
      <c r="BF85" s="592"/>
      <c r="BG85" s="592"/>
      <c r="BH85" s="134"/>
      <c r="BI85" s="653"/>
      <c r="BJ85" s="400"/>
      <c r="BK85" s="675"/>
      <c r="BL85" s="675"/>
      <c r="BM85" s="675"/>
      <c r="BN85" s="675"/>
      <c r="BO85" s="675"/>
      <c r="BP85" s="675"/>
    </row>
    <row r="86" spans="43:68" s="627" customFormat="1" ht="15" customHeight="1" x14ac:dyDescent="0.25">
      <c r="AQ86" s="666"/>
      <c r="AR86" s="666"/>
      <c r="AS86" s="666"/>
      <c r="AT86" s="666"/>
      <c r="AU86" s="666"/>
      <c r="AV86" s="666"/>
      <c r="AW86" s="309"/>
      <c r="AX86" s="309"/>
      <c r="AY86" s="398"/>
      <c r="AZ86" s="399"/>
      <c r="BA86" s="402"/>
      <c r="BB86" s="405"/>
      <c r="BC86" s="351"/>
      <c r="BD86" s="351"/>
      <c r="BE86" s="402"/>
      <c r="BF86" s="592"/>
      <c r="BG86" s="544"/>
      <c r="BH86" s="403"/>
      <c r="BI86" s="404"/>
      <c r="BJ86" s="400"/>
      <c r="BK86" s="675"/>
      <c r="BL86" s="675"/>
      <c r="BM86" s="675"/>
      <c r="BN86" s="675"/>
      <c r="BO86" s="675"/>
      <c r="BP86" s="675"/>
    </row>
    <row r="87" spans="43:68" s="627" customFormat="1" ht="15" customHeight="1" x14ac:dyDescent="0.25">
      <c r="AQ87" s="666"/>
      <c r="AR87" s="666"/>
      <c r="AS87" s="666"/>
      <c r="AT87" s="666"/>
      <c r="AU87" s="666"/>
      <c r="AV87" s="666"/>
      <c r="AW87" s="309"/>
      <c r="AX87" s="309"/>
      <c r="AY87" s="398"/>
      <c r="AZ87" s="399"/>
      <c r="BA87" s="402"/>
      <c r="BB87" s="405"/>
      <c r="BC87" s="351"/>
      <c r="BD87" s="351"/>
      <c r="BE87" s="402"/>
      <c r="BF87" s="592"/>
      <c r="BG87" s="544"/>
      <c r="BH87" s="403"/>
      <c r="BI87" s="404"/>
      <c r="BJ87" s="402"/>
      <c r="BK87" s="675"/>
      <c r="BL87" s="675"/>
      <c r="BM87" s="675"/>
      <c r="BN87" s="675"/>
      <c r="BO87" s="675"/>
      <c r="BP87" s="675"/>
    </row>
    <row r="88" spans="43:68" s="627" customFormat="1" ht="15" customHeight="1" x14ac:dyDescent="0.25">
      <c r="AQ88" s="666"/>
      <c r="AR88" s="666"/>
      <c r="AS88" s="666"/>
      <c r="AT88" s="666"/>
      <c r="AU88" s="666"/>
      <c r="AV88" s="666"/>
      <c r="AW88" s="309"/>
      <c r="AX88" s="309"/>
      <c r="AY88" s="398"/>
      <c r="AZ88" s="399"/>
      <c r="BA88" s="402"/>
      <c r="BB88" s="405"/>
      <c r="BC88" s="351"/>
      <c r="BD88" s="351"/>
      <c r="BE88" s="402"/>
      <c r="BF88" s="592"/>
      <c r="BG88" s="544"/>
      <c r="BH88" s="403"/>
      <c r="BI88" s="404"/>
      <c r="BJ88" s="400"/>
      <c r="BK88" s="675"/>
      <c r="BL88" s="675"/>
      <c r="BM88" s="675"/>
      <c r="BN88" s="675"/>
      <c r="BO88" s="675"/>
      <c r="BP88" s="675"/>
    </row>
    <row r="89" spans="43:68" s="627" customFormat="1" ht="15" customHeight="1" x14ac:dyDescent="0.2">
      <c r="AQ89" s="666"/>
      <c r="AR89" s="666"/>
      <c r="AS89" s="666"/>
      <c r="AT89" s="666"/>
      <c r="AU89" s="666"/>
      <c r="AV89" s="666"/>
      <c r="AW89" s="309"/>
      <c r="AX89" s="309"/>
      <c r="AY89" s="398"/>
      <c r="AZ89" s="399"/>
      <c r="BA89" s="400"/>
      <c r="BB89" s="401"/>
      <c r="BC89" s="351"/>
      <c r="BD89" s="351"/>
      <c r="BE89" s="402"/>
      <c r="BF89" s="592"/>
      <c r="BG89" s="592"/>
      <c r="BH89" s="134"/>
      <c r="BI89" s="362"/>
      <c r="BJ89" s="400"/>
      <c r="BK89" s="675"/>
      <c r="BL89" s="675"/>
      <c r="BM89" s="675"/>
      <c r="BN89" s="675"/>
      <c r="BO89" s="675"/>
      <c r="BP89" s="675"/>
    </row>
    <row r="90" spans="43:68" s="627" customFormat="1" ht="15" customHeight="1" x14ac:dyDescent="0.2">
      <c r="AQ90" s="666"/>
      <c r="AR90" s="666"/>
      <c r="AS90" s="666"/>
      <c r="AT90" s="666"/>
      <c r="AU90" s="666"/>
      <c r="AV90" s="666"/>
      <c r="AW90" s="309"/>
      <c r="AX90" s="309"/>
      <c r="AY90" s="398"/>
      <c r="AZ90" s="399"/>
      <c r="BA90" s="400"/>
      <c r="BB90" s="401"/>
      <c r="BC90" s="351"/>
      <c r="BD90" s="351"/>
      <c r="BE90" s="402"/>
      <c r="BF90" s="592"/>
      <c r="BG90" s="592"/>
      <c r="BH90" s="134"/>
      <c r="BI90" s="253"/>
      <c r="BJ90" s="400"/>
      <c r="BK90" s="675"/>
      <c r="BL90" s="675"/>
      <c r="BM90" s="675"/>
      <c r="BN90" s="675"/>
      <c r="BO90" s="675"/>
      <c r="BP90" s="675"/>
    </row>
    <row r="91" spans="43:68" s="627" customFormat="1" ht="15" customHeight="1" x14ac:dyDescent="0.25">
      <c r="AQ91" s="666"/>
      <c r="AR91" s="666"/>
      <c r="AS91" s="666"/>
      <c r="AT91" s="666"/>
      <c r="AU91" s="666"/>
      <c r="AV91" s="666"/>
      <c r="AW91" s="309"/>
      <c r="AX91" s="309"/>
      <c r="AY91" s="355"/>
      <c r="AZ91" s="399"/>
      <c r="BA91" s="402"/>
      <c r="BB91" s="405"/>
      <c r="BC91" s="351"/>
      <c r="BD91" s="351"/>
      <c r="BE91" s="402"/>
      <c r="BF91" s="592"/>
      <c r="BG91" s="544"/>
      <c r="BH91" s="403"/>
      <c r="BI91" s="404"/>
      <c r="BJ91" s="402"/>
      <c r="BK91" s="675"/>
      <c r="BL91" s="675"/>
      <c r="BM91" s="675"/>
      <c r="BN91" s="675"/>
      <c r="BO91" s="675"/>
      <c r="BP91" s="675"/>
    </row>
    <row r="92" spans="43:68" s="627" customFormat="1" ht="15" customHeight="1" x14ac:dyDescent="0.2">
      <c r="AQ92" s="666"/>
      <c r="AR92" s="666"/>
      <c r="AS92" s="666"/>
      <c r="AT92" s="666"/>
      <c r="AU92" s="666"/>
      <c r="AV92" s="666"/>
      <c r="AW92" s="309"/>
      <c r="AX92" s="309"/>
      <c r="AY92" s="355"/>
      <c r="AZ92" s="399"/>
      <c r="BA92" s="400"/>
      <c r="BB92" s="401"/>
      <c r="BC92" s="351"/>
      <c r="BD92" s="351"/>
      <c r="BE92" s="402"/>
      <c r="BF92" s="592"/>
      <c r="BG92" s="592"/>
      <c r="BH92" s="134"/>
      <c r="BI92" s="653"/>
      <c r="BJ92" s="400"/>
      <c r="BK92" s="675"/>
      <c r="BL92" s="675"/>
      <c r="BM92" s="675"/>
      <c r="BN92" s="675"/>
      <c r="BO92" s="675"/>
      <c r="BP92" s="675"/>
    </row>
    <row r="93" spans="43:68" s="627" customFormat="1" ht="15" customHeight="1" x14ac:dyDescent="0.2">
      <c r="AQ93" s="666"/>
      <c r="AR93" s="666"/>
      <c r="AS93" s="666"/>
      <c r="AT93" s="666"/>
      <c r="AU93" s="666"/>
      <c r="AV93" s="666"/>
      <c r="AW93" s="309"/>
      <c r="AX93" s="309"/>
      <c r="AY93" s="398"/>
      <c r="AZ93" s="399"/>
      <c r="BA93" s="402"/>
      <c r="BB93" s="405"/>
      <c r="BC93" s="351"/>
      <c r="BD93" s="351"/>
      <c r="BE93" s="402"/>
      <c r="BF93" s="592"/>
      <c r="BG93" s="544"/>
      <c r="BH93" s="134"/>
      <c r="BI93" s="366"/>
      <c r="BJ93" s="400"/>
      <c r="BK93" s="675"/>
      <c r="BL93" s="675"/>
      <c r="BM93" s="675"/>
      <c r="BN93" s="675"/>
      <c r="BO93" s="675"/>
      <c r="BP93" s="675"/>
    </row>
    <row r="94" spans="43:68" s="627" customFormat="1" ht="15" customHeight="1" x14ac:dyDescent="0.2">
      <c r="AQ94" s="666"/>
      <c r="AR94" s="666"/>
      <c r="AS94" s="666"/>
      <c r="AT94" s="666"/>
      <c r="AU94" s="666"/>
      <c r="AV94" s="666"/>
      <c r="AW94" s="287"/>
      <c r="AX94" s="287"/>
      <c r="AY94" s="398"/>
      <c r="AZ94" s="399"/>
      <c r="BA94" s="400"/>
      <c r="BB94" s="401"/>
      <c r="BC94" s="351"/>
      <c r="BD94" s="351"/>
      <c r="BE94" s="402"/>
      <c r="BF94" s="592"/>
      <c r="BG94" s="592"/>
      <c r="BH94" s="134"/>
      <c r="BI94" s="366"/>
      <c r="BJ94" s="400"/>
      <c r="BK94" s="675"/>
      <c r="BL94" s="675"/>
      <c r="BM94" s="675"/>
      <c r="BN94" s="675"/>
      <c r="BO94" s="675"/>
      <c r="BP94" s="675"/>
    </row>
    <row r="95" spans="43:68" s="627" customFormat="1" ht="15" customHeight="1" x14ac:dyDescent="0.2">
      <c r="AQ95" s="666"/>
      <c r="AR95" s="666"/>
      <c r="AS95" s="666"/>
      <c r="AT95" s="666"/>
      <c r="AU95" s="666"/>
      <c r="AV95" s="666"/>
      <c r="AW95" s="309"/>
      <c r="AX95" s="309"/>
      <c r="AY95" s="398"/>
      <c r="AZ95" s="399"/>
      <c r="BA95" s="400"/>
      <c r="BB95" s="401"/>
      <c r="BC95" s="351"/>
      <c r="BD95" s="400"/>
      <c r="BE95" s="402"/>
      <c r="BF95" s="592"/>
      <c r="BG95" s="592"/>
      <c r="BH95" s="134"/>
      <c r="BI95" s="362"/>
      <c r="BJ95" s="400"/>
      <c r="BK95" s="675"/>
      <c r="BL95" s="675"/>
      <c r="BM95" s="675"/>
      <c r="BN95" s="675"/>
      <c r="BO95" s="675"/>
      <c r="BP95" s="675"/>
    </row>
    <row r="96" spans="43:68" s="627" customFormat="1" ht="15" customHeight="1" x14ac:dyDescent="0.2">
      <c r="AQ96" s="666"/>
      <c r="AR96" s="666"/>
      <c r="AS96" s="666"/>
      <c r="AT96" s="666"/>
      <c r="AU96" s="666"/>
      <c r="AV96" s="666"/>
      <c r="AW96" s="309"/>
      <c r="AX96" s="309"/>
      <c r="AY96" s="398"/>
      <c r="AZ96" s="399"/>
      <c r="BA96" s="400"/>
      <c r="BB96" s="401"/>
      <c r="BC96" s="351"/>
      <c r="BD96" s="351"/>
      <c r="BE96" s="402"/>
      <c r="BF96" s="592"/>
      <c r="BG96" s="592"/>
      <c r="BH96" s="134"/>
      <c r="BI96" s="253"/>
      <c r="BJ96" s="400"/>
      <c r="BK96" s="675"/>
      <c r="BL96" s="675"/>
      <c r="BM96" s="675"/>
      <c r="BN96" s="675"/>
      <c r="BO96" s="675"/>
      <c r="BP96" s="675"/>
    </row>
    <row r="97" spans="43:68" s="627" customFormat="1" ht="15" customHeight="1" x14ac:dyDescent="0.2">
      <c r="AQ97" s="666"/>
      <c r="AR97" s="666"/>
      <c r="AS97" s="666"/>
      <c r="AT97" s="666"/>
      <c r="AU97" s="666"/>
      <c r="AV97" s="666"/>
      <c r="AW97" s="309"/>
      <c r="AX97" s="309"/>
      <c r="AY97" s="398"/>
      <c r="AZ97" s="399"/>
      <c r="BA97" s="402"/>
      <c r="BB97" s="405"/>
      <c r="BC97" s="351"/>
      <c r="BD97" s="351"/>
      <c r="BE97" s="402"/>
      <c r="BF97" s="592"/>
      <c r="BG97" s="544"/>
      <c r="BH97" s="134"/>
      <c r="BI97" s="362"/>
      <c r="BJ97" s="402"/>
      <c r="BK97" s="675"/>
      <c r="BL97" s="675"/>
      <c r="BM97" s="675"/>
      <c r="BN97" s="675"/>
      <c r="BO97" s="675"/>
      <c r="BP97" s="675"/>
    </row>
    <row r="98" spans="43:68" s="627" customFormat="1" ht="15" customHeight="1" x14ac:dyDescent="0.25">
      <c r="AQ98" s="666"/>
      <c r="AR98" s="666"/>
      <c r="AS98" s="666"/>
      <c r="AT98" s="666"/>
      <c r="AU98" s="666"/>
      <c r="AV98" s="666"/>
      <c r="AW98" s="309"/>
      <c r="AX98" s="309"/>
      <c r="AY98" s="355"/>
      <c r="AZ98" s="399"/>
      <c r="BA98" s="402"/>
      <c r="BB98" s="405"/>
      <c r="BC98" s="351"/>
      <c r="BD98" s="351"/>
      <c r="BE98" s="402"/>
      <c r="BF98" s="592"/>
      <c r="BG98" s="544"/>
      <c r="BH98" s="403"/>
      <c r="BI98" s="404"/>
      <c r="BJ98" s="400"/>
      <c r="BK98" s="675"/>
      <c r="BL98" s="675"/>
      <c r="BM98" s="675"/>
      <c r="BN98" s="675"/>
      <c r="BO98" s="675"/>
      <c r="BP98" s="675"/>
    </row>
    <row r="99" spans="43:68" s="627" customFormat="1" ht="15" customHeight="1" x14ac:dyDescent="0.2">
      <c r="AQ99" s="666"/>
      <c r="AR99" s="666"/>
      <c r="AS99" s="666"/>
      <c r="AT99" s="666"/>
      <c r="AU99" s="666"/>
      <c r="AV99" s="666"/>
      <c r="AW99" s="309"/>
      <c r="AX99" s="309"/>
      <c r="AY99" s="355"/>
      <c r="AZ99" s="399"/>
      <c r="BA99" s="400"/>
      <c r="BB99" s="401"/>
      <c r="BC99" s="351"/>
      <c r="BD99" s="351"/>
      <c r="BE99" s="402"/>
      <c r="BF99" s="592"/>
      <c r="BG99" s="592"/>
      <c r="BH99" s="134"/>
      <c r="BI99" s="366"/>
      <c r="BJ99" s="400"/>
      <c r="BK99" s="675"/>
      <c r="BL99" s="675"/>
      <c r="BM99" s="675"/>
      <c r="BN99" s="675"/>
      <c r="BO99" s="675"/>
      <c r="BP99" s="675"/>
    </row>
    <row r="100" spans="43:68" s="627" customFormat="1" ht="15" customHeight="1" x14ac:dyDescent="0.2">
      <c r="AQ100" s="666"/>
      <c r="AR100" s="666"/>
      <c r="AS100" s="666"/>
      <c r="AT100" s="666"/>
      <c r="AU100" s="666"/>
      <c r="AV100" s="666"/>
      <c r="AW100" s="309"/>
      <c r="AX100" s="309"/>
      <c r="AY100" s="355"/>
      <c r="AZ100" s="399"/>
      <c r="BA100" s="402"/>
      <c r="BB100" s="405"/>
      <c r="BC100" s="351"/>
      <c r="BD100" s="351"/>
      <c r="BE100" s="402"/>
      <c r="BF100" s="592"/>
      <c r="BG100" s="544"/>
      <c r="BH100" s="134"/>
      <c r="BI100" s="366"/>
      <c r="BJ100" s="402"/>
      <c r="BK100" s="675"/>
      <c r="BL100" s="675"/>
      <c r="BM100" s="675"/>
      <c r="BN100" s="675"/>
      <c r="BO100" s="675"/>
      <c r="BP100" s="675"/>
    </row>
    <row r="101" spans="43:68" s="627" customFormat="1" ht="15" customHeight="1" x14ac:dyDescent="0.2">
      <c r="AQ101" s="666"/>
      <c r="AR101" s="666"/>
      <c r="AS101" s="666"/>
      <c r="AT101" s="666"/>
      <c r="AU101" s="666"/>
      <c r="AV101" s="666"/>
      <c r="AW101" s="309"/>
      <c r="AX101" s="309"/>
      <c r="AY101" s="355"/>
      <c r="AZ101" s="399"/>
      <c r="BA101" s="402"/>
      <c r="BB101" s="405"/>
      <c r="BC101" s="351"/>
      <c r="BD101" s="351"/>
      <c r="BE101" s="402"/>
      <c r="BF101" s="592"/>
      <c r="BG101" s="544"/>
      <c r="BH101" s="134"/>
      <c r="BI101" s="366"/>
      <c r="BJ101" s="402"/>
      <c r="BK101" s="675"/>
      <c r="BL101" s="675"/>
      <c r="BM101" s="675"/>
      <c r="BN101" s="675"/>
      <c r="BO101" s="675"/>
      <c r="BP101" s="675"/>
    </row>
    <row r="102" spans="43:68" s="627" customFormat="1" ht="15" customHeight="1" x14ac:dyDescent="0.25">
      <c r="AQ102" s="666"/>
      <c r="AR102" s="666"/>
      <c r="AS102" s="666"/>
      <c r="AT102" s="666"/>
      <c r="AU102" s="666"/>
      <c r="AV102" s="666"/>
      <c r="AW102" s="309"/>
      <c r="AX102" s="309"/>
      <c r="AY102" s="355"/>
      <c r="AZ102" s="399"/>
      <c r="BA102" s="402"/>
      <c r="BB102" s="405"/>
      <c r="BC102" s="351"/>
      <c r="BD102" s="351"/>
      <c r="BE102" s="402"/>
      <c r="BF102" s="592"/>
      <c r="BG102" s="544"/>
      <c r="BH102" s="403"/>
      <c r="BI102" s="404"/>
      <c r="BJ102" s="400"/>
      <c r="BK102" s="675"/>
      <c r="BL102" s="675"/>
      <c r="BM102" s="675"/>
      <c r="BN102" s="675"/>
      <c r="BO102" s="675"/>
      <c r="BP102" s="675"/>
    </row>
    <row r="103" spans="43:68" s="627" customFormat="1" ht="15" customHeight="1" x14ac:dyDescent="0.2">
      <c r="AQ103" s="666"/>
      <c r="AR103" s="666"/>
      <c r="AS103" s="666"/>
      <c r="AT103" s="666"/>
      <c r="AU103" s="666"/>
      <c r="AV103" s="666"/>
      <c r="AW103" s="309"/>
      <c r="AX103" s="309"/>
      <c r="AY103" s="355"/>
      <c r="AZ103" s="399"/>
      <c r="BA103" s="400"/>
      <c r="BB103" s="401"/>
      <c r="BC103" s="351"/>
      <c r="BD103" s="351"/>
      <c r="BE103" s="402"/>
      <c r="BF103" s="592"/>
      <c r="BG103" s="592"/>
      <c r="BH103" s="134"/>
      <c r="BI103" s="361"/>
      <c r="BJ103" s="400"/>
      <c r="BK103" s="675"/>
      <c r="BL103" s="675"/>
      <c r="BM103" s="675"/>
      <c r="BN103" s="675"/>
      <c r="BO103" s="675"/>
      <c r="BP103" s="675"/>
    </row>
    <row r="104" spans="43:68" s="627" customFormat="1" ht="15" customHeight="1" x14ac:dyDescent="0.2">
      <c r="AQ104" s="666"/>
      <c r="AR104" s="666"/>
      <c r="AS104" s="666"/>
      <c r="AT104" s="666"/>
      <c r="AU104" s="666"/>
      <c r="AV104" s="666"/>
      <c r="AW104" s="309"/>
      <c r="AX104" s="309"/>
      <c r="AY104" s="355"/>
      <c r="AZ104" s="399"/>
      <c r="BA104" s="402"/>
      <c r="BB104" s="405"/>
      <c r="BC104" s="351"/>
      <c r="BD104" s="351"/>
      <c r="BE104" s="402"/>
      <c r="BF104" s="592"/>
      <c r="BG104" s="544"/>
      <c r="BH104" s="134"/>
      <c r="BI104" s="653"/>
      <c r="BJ104" s="402"/>
      <c r="BK104" s="675"/>
      <c r="BL104" s="675"/>
      <c r="BM104" s="675"/>
      <c r="BN104" s="675"/>
      <c r="BO104" s="675"/>
      <c r="BP104" s="675"/>
    </row>
    <row r="105" spans="43:68" s="627" customFormat="1" ht="15" customHeight="1" x14ac:dyDescent="0.2">
      <c r="AQ105" s="666"/>
      <c r="AR105" s="666"/>
      <c r="AS105" s="666"/>
      <c r="AT105" s="666"/>
      <c r="AU105" s="666"/>
      <c r="AV105" s="666"/>
      <c r="AW105" s="309"/>
      <c r="AX105" s="309"/>
      <c r="AY105" s="353"/>
      <c r="AZ105" s="399"/>
      <c r="BA105" s="402"/>
      <c r="BB105" s="405"/>
      <c r="BC105" s="351"/>
      <c r="BD105" s="351"/>
      <c r="BE105" s="402"/>
      <c r="BF105" s="592"/>
      <c r="BG105" s="544"/>
      <c r="BH105" s="357"/>
      <c r="BI105" s="786"/>
      <c r="BJ105" s="402"/>
      <c r="BK105" s="675"/>
      <c r="BL105" s="675"/>
      <c r="BM105" s="675"/>
      <c r="BN105" s="675"/>
      <c r="BO105" s="675"/>
      <c r="BP105" s="675"/>
    </row>
    <row r="106" spans="43:68" s="627" customFormat="1" ht="15" customHeight="1" x14ac:dyDescent="0.2">
      <c r="AQ106" s="666"/>
      <c r="AR106" s="666"/>
      <c r="AS106" s="666"/>
      <c r="AT106" s="666"/>
      <c r="AU106" s="666"/>
      <c r="AV106" s="666"/>
      <c r="AW106" s="309"/>
      <c r="AX106" s="309"/>
      <c r="AY106" s="353"/>
      <c r="AZ106" s="399"/>
      <c r="BA106" s="400"/>
      <c r="BB106" s="401"/>
      <c r="BC106" s="351"/>
      <c r="BD106" s="351"/>
      <c r="BE106" s="402"/>
      <c r="BF106" s="592"/>
      <c r="BG106" s="592"/>
      <c r="BH106" s="134"/>
      <c r="BI106" s="786"/>
      <c r="BJ106" s="400"/>
      <c r="BK106" s="675"/>
      <c r="BL106" s="675"/>
      <c r="BM106" s="675"/>
      <c r="BN106" s="675"/>
      <c r="BO106" s="675"/>
      <c r="BP106" s="675"/>
    </row>
    <row r="107" spans="43:68" s="627" customFormat="1" ht="15" customHeight="1" x14ac:dyDescent="0.2">
      <c r="AQ107" s="666"/>
      <c r="AR107" s="666"/>
      <c r="AS107" s="666"/>
      <c r="AT107" s="666"/>
      <c r="AU107" s="666"/>
      <c r="AV107" s="666"/>
      <c r="AW107" s="309"/>
      <c r="AX107" s="309"/>
      <c r="AY107" s="355"/>
      <c r="AZ107" s="359"/>
      <c r="BA107" s="359"/>
      <c r="BB107" s="359"/>
      <c r="BC107" s="351"/>
      <c r="BD107" s="351"/>
      <c r="BE107" s="134"/>
      <c r="BF107" s="134"/>
      <c r="BG107" s="134"/>
      <c r="BH107" s="134"/>
      <c r="BI107" s="192"/>
      <c r="BJ107" s="359"/>
      <c r="BK107" s="675"/>
      <c r="BL107" s="675"/>
      <c r="BM107" s="675"/>
      <c r="BN107" s="675"/>
      <c r="BO107" s="675"/>
      <c r="BP107" s="675"/>
    </row>
    <row r="108" spans="43:68" s="627" customFormat="1" ht="15" customHeight="1" x14ac:dyDescent="0.2">
      <c r="AQ108" s="666"/>
      <c r="AR108" s="666"/>
      <c r="AS108" s="666"/>
      <c r="AT108" s="666"/>
      <c r="AU108" s="666"/>
      <c r="AV108" s="666"/>
      <c r="AW108" s="309"/>
      <c r="AX108" s="309"/>
      <c r="AY108" s="355"/>
      <c r="AZ108" s="359"/>
      <c r="BA108" s="359"/>
      <c r="BB108" s="359"/>
      <c r="BC108" s="351"/>
      <c r="BD108" s="351"/>
      <c r="BE108" s="134"/>
      <c r="BF108" s="134"/>
      <c r="BG108" s="134"/>
      <c r="BH108" s="134"/>
      <c r="BI108" s="362"/>
      <c r="BJ108" s="359"/>
      <c r="BK108" s="675"/>
      <c r="BL108" s="675"/>
      <c r="BM108" s="675"/>
      <c r="BN108" s="675"/>
      <c r="BO108" s="675"/>
      <c r="BP108" s="675"/>
    </row>
    <row r="109" spans="43:68" s="627" customFormat="1" ht="15" customHeight="1" x14ac:dyDescent="0.2">
      <c r="AQ109" s="666"/>
      <c r="AR109" s="666"/>
      <c r="AS109" s="666"/>
      <c r="AT109" s="666"/>
      <c r="AU109" s="666"/>
      <c r="AV109" s="666"/>
      <c r="AW109" s="309"/>
      <c r="AX109" s="309"/>
      <c r="AY109" s="355"/>
      <c r="AZ109" s="359"/>
      <c r="BA109" s="359"/>
      <c r="BB109" s="359"/>
      <c r="BC109" s="351"/>
      <c r="BD109" s="351"/>
      <c r="BE109" s="134"/>
      <c r="BF109" s="134"/>
      <c r="BG109" s="134"/>
      <c r="BH109" s="134"/>
      <c r="BI109" s="362"/>
      <c r="BJ109" s="359"/>
      <c r="BK109" s="675"/>
      <c r="BL109" s="675"/>
      <c r="BM109" s="675"/>
      <c r="BN109" s="675"/>
      <c r="BO109" s="675"/>
      <c r="BP109" s="675"/>
    </row>
    <row r="110" spans="43:68" s="627" customFormat="1" ht="15" customHeight="1" x14ac:dyDescent="0.2">
      <c r="AQ110" s="666"/>
      <c r="AR110" s="666"/>
      <c r="AS110" s="666"/>
      <c r="AT110" s="666"/>
      <c r="AU110" s="666"/>
      <c r="AV110" s="666"/>
      <c r="AW110" s="309"/>
      <c r="AX110" s="309"/>
      <c r="AY110" s="355"/>
      <c r="AZ110" s="359"/>
      <c r="BA110" s="359"/>
      <c r="BB110" s="359"/>
      <c r="BC110" s="351"/>
      <c r="BD110" s="351"/>
      <c r="BE110" s="134"/>
      <c r="BF110" s="134"/>
      <c r="BG110" s="134"/>
      <c r="BH110" s="134"/>
      <c r="BI110" s="362"/>
      <c r="BJ110" s="359"/>
      <c r="BK110" s="675"/>
      <c r="BL110" s="675"/>
      <c r="BM110" s="675"/>
      <c r="BN110" s="675"/>
      <c r="BO110" s="675"/>
      <c r="BP110" s="675"/>
    </row>
    <row r="111" spans="43:68" s="627" customFormat="1" ht="15" customHeight="1" x14ac:dyDescent="0.2">
      <c r="AQ111" s="666"/>
      <c r="AR111" s="666"/>
      <c r="AS111" s="666"/>
      <c r="AT111" s="666"/>
      <c r="AU111" s="666"/>
      <c r="AV111" s="666"/>
      <c r="AW111" s="309"/>
      <c r="AX111" s="309"/>
      <c r="AY111" s="355"/>
      <c r="AZ111" s="359"/>
      <c r="BA111" s="359"/>
      <c r="BB111" s="359"/>
      <c r="BC111" s="351"/>
      <c r="BD111" s="351"/>
      <c r="BE111" s="134"/>
      <c r="BF111" s="134"/>
      <c r="BG111" s="134"/>
      <c r="BH111" s="134"/>
      <c r="BI111" s="253"/>
      <c r="BJ111" s="359"/>
      <c r="BK111" s="675"/>
      <c r="BL111" s="675"/>
      <c r="BM111" s="675"/>
      <c r="BN111" s="675"/>
      <c r="BO111" s="675"/>
      <c r="BP111" s="675"/>
    </row>
    <row r="112" spans="43:68" s="627" customFormat="1" ht="15" customHeight="1" x14ac:dyDescent="0.2">
      <c r="AQ112" s="666"/>
      <c r="AR112" s="666"/>
      <c r="AS112" s="666"/>
      <c r="AT112" s="666"/>
      <c r="AU112" s="666"/>
      <c r="AV112" s="666"/>
      <c r="AW112" s="309"/>
      <c r="AX112" s="309"/>
      <c r="AY112" s="355"/>
      <c r="AZ112" s="359"/>
      <c r="BA112" s="359"/>
      <c r="BB112" s="359"/>
      <c r="BC112" s="351"/>
      <c r="BD112" s="351"/>
      <c r="BE112" s="134"/>
      <c r="BF112" s="134"/>
      <c r="BG112" s="134"/>
      <c r="BH112" s="134"/>
      <c r="BI112" s="253"/>
      <c r="BJ112" s="359"/>
      <c r="BK112" s="675"/>
      <c r="BL112" s="675"/>
      <c r="BM112" s="675"/>
      <c r="BN112" s="675"/>
      <c r="BO112" s="675"/>
      <c r="BP112" s="675"/>
    </row>
    <row r="113" spans="43:68" s="627" customFormat="1" ht="15" customHeight="1" x14ac:dyDescent="0.2">
      <c r="AQ113" s="666"/>
      <c r="AR113" s="666"/>
      <c r="AS113" s="666"/>
      <c r="AT113" s="666"/>
      <c r="AU113" s="666"/>
      <c r="AV113" s="666"/>
      <c r="AW113" s="309"/>
      <c r="AX113" s="309"/>
      <c r="AY113" s="355"/>
      <c r="AZ113" s="359"/>
      <c r="BA113" s="359"/>
      <c r="BB113" s="359"/>
      <c r="BC113" s="351"/>
      <c r="BD113" s="351"/>
      <c r="BE113" s="134"/>
      <c r="BF113" s="134"/>
      <c r="BG113" s="134"/>
      <c r="BH113" s="134"/>
      <c r="BI113" s="192"/>
      <c r="BJ113" s="359"/>
      <c r="BK113" s="675"/>
      <c r="BL113" s="675"/>
      <c r="BM113" s="675"/>
      <c r="BN113" s="675"/>
      <c r="BO113" s="675"/>
      <c r="BP113" s="675"/>
    </row>
    <row r="114" spans="43:68" s="627" customFormat="1" ht="15" customHeight="1" x14ac:dyDescent="0.2">
      <c r="AQ114" s="666"/>
      <c r="AR114" s="666"/>
      <c r="AS114" s="666"/>
      <c r="AT114" s="666"/>
      <c r="AU114" s="666"/>
      <c r="AV114" s="666"/>
      <c r="AW114" s="309"/>
      <c r="AX114" s="309"/>
      <c r="AY114" s="355"/>
      <c r="AZ114" s="359"/>
      <c r="BA114" s="359"/>
      <c r="BB114" s="359"/>
      <c r="BC114" s="351"/>
      <c r="BD114" s="351"/>
      <c r="BE114" s="134"/>
      <c r="BF114" s="134"/>
      <c r="BG114" s="134"/>
      <c r="BH114" s="134"/>
      <c r="BI114" s="192"/>
      <c r="BJ114" s="359"/>
      <c r="BK114" s="675"/>
      <c r="BL114" s="675"/>
      <c r="BM114" s="675"/>
      <c r="BN114" s="675"/>
      <c r="BO114" s="675"/>
      <c r="BP114" s="675"/>
    </row>
    <row r="115" spans="43:68" s="627" customFormat="1" ht="15" customHeight="1" x14ac:dyDescent="0.2">
      <c r="AQ115" s="666"/>
      <c r="AR115" s="666"/>
      <c r="AS115" s="666"/>
      <c r="AT115" s="666"/>
      <c r="AU115" s="666"/>
      <c r="AV115" s="666"/>
      <c r="AW115" s="309"/>
      <c r="AX115" s="309"/>
      <c r="AY115" s="355"/>
      <c r="AZ115" s="359"/>
      <c r="BA115" s="359"/>
      <c r="BB115" s="359"/>
      <c r="BC115" s="351"/>
      <c r="BD115" s="351"/>
      <c r="BE115" s="134"/>
      <c r="BF115" s="134"/>
      <c r="BG115" s="134"/>
      <c r="BH115" s="134"/>
      <c r="BI115" s="362"/>
      <c r="BJ115" s="359"/>
      <c r="BK115" s="675"/>
      <c r="BL115" s="675"/>
      <c r="BM115" s="675"/>
      <c r="BN115" s="675"/>
      <c r="BO115" s="675"/>
      <c r="BP115" s="675"/>
    </row>
    <row r="116" spans="43:68" s="627" customFormat="1" ht="15" customHeight="1" x14ac:dyDescent="0.2">
      <c r="AQ116" s="666"/>
      <c r="AR116" s="666"/>
      <c r="AS116" s="666"/>
      <c r="AT116" s="666"/>
      <c r="AU116" s="666"/>
      <c r="AV116" s="666"/>
      <c r="AW116" s="309"/>
      <c r="AX116" s="309"/>
      <c r="AY116" s="355"/>
      <c r="AZ116" s="359"/>
      <c r="BA116" s="359"/>
      <c r="BB116" s="359"/>
      <c r="BC116" s="351"/>
      <c r="BD116" s="351"/>
      <c r="BE116" s="134"/>
      <c r="BF116" s="134"/>
      <c r="BG116" s="134"/>
      <c r="BH116" s="134"/>
      <c r="BI116" s="362"/>
      <c r="BJ116" s="359"/>
      <c r="BK116" s="675"/>
      <c r="BL116" s="675"/>
      <c r="BM116" s="675"/>
      <c r="BN116" s="675"/>
      <c r="BO116" s="675"/>
      <c r="BP116" s="675"/>
    </row>
    <row r="117" spans="43:68" s="627" customFormat="1" ht="15" customHeight="1" x14ac:dyDescent="0.2">
      <c r="AQ117" s="666"/>
      <c r="AR117" s="666"/>
      <c r="AS117" s="666"/>
      <c r="AT117" s="666"/>
      <c r="AU117" s="666"/>
      <c r="AV117" s="666"/>
      <c r="AW117" s="309"/>
      <c r="AX117" s="309"/>
      <c r="AY117" s="355"/>
      <c r="AZ117" s="359"/>
      <c r="BA117" s="359"/>
      <c r="BB117" s="359"/>
      <c r="BC117" s="351"/>
      <c r="BD117" s="351"/>
      <c r="BE117" s="134"/>
      <c r="BF117" s="134"/>
      <c r="BG117" s="134"/>
      <c r="BH117" s="134"/>
      <c r="BI117" s="192"/>
      <c r="BJ117" s="359"/>
      <c r="BK117" s="675"/>
      <c r="BL117" s="675"/>
      <c r="BM117" s="675"/>
      <c r="BN117" s="675"/>
      <c r="BO117" s="675"/>
      <c r="BP117" s="675"/>
    </row>
    <row r="118" spans="43:68" s="627" customFormat="1" ht="15" customHeight="1" x14ac:dyDescent="0.2">
      <c r="AQ118" s="666"/>
      <c r="AR118" s="666"/>
      <c r="AS118" s="666"/>
      <c r="AT118" s="666"/>
      <c r="AU118" s="666"/>
      <c r="AV118" s="666"/>
      <c r="AW118" s="309"/>
      <c r="AX118" s="309"/>
      <c r="AY118" s="355"/>
      <c r="AZ118" s="359"/>
      <c r="BA118" s="359"/>
      <c r="BB118" s="359"/>
      <c r="BC118" s="351"/>
      <c r="BD118" s="351"/>
      <c r="BE118" s="134"/>
      <c r="BF118" s="134"/>
      <c r="BG118" s="134"/>
      <c r="BH118" s="134"/>
      <c r="BI118" s="362"/>
      <c r="BJ118" s="359"/>
      <c r="BK118" s="675"/>
      <c r="BL118" s="675"/>
      <c r="BM118" s="675"/>
      <c r="BN118" s="675"/>
      <c r="BO118" s="675"/>
      <c r="BP118" s="675"/>
    </row>
    <row r="119" spans="43:68" s="627" customFormat="1" ht="15" customHeight="1" x14ac:dyDescent="0.2">
      <c r="AQ119" s="666"/>
      <c r="AR119" s="666"/>
      <c r="AS119" s="666"/>
      <c r="AT119" s="666"/>
      <c r="AU119" s="666"/>
      <c r="AV119" s="666"/>
      <c r="AW119" s="309"/>
      <c r="AX119" s="309"/>
      <c r="AY119" s="355"/>
      <c r="AZ119" s="359"/>
      <c r="BA119" s="359"/>
      <c r="BB119" s="359"/>
      <c r="BC119" s="351"/>
      <c r="BD119" s="351"/>
      <c r="BE119" s="134"/>
      <c r="BF119" s="134"/>
      <c r="BG119" s="134"/>
      <c r="BH119" s="134"/>
      <c r="BI119" s="362"/>
      <c r="BJ119" s="359"/>
      <c r="BK119" s="675"/>
      <c r="BL119" s="675"/>
      <c r="BM119" s="675"/>
      <c r="BN119" s="675"/>
      <c r="BO119" s="675"/>
      <c r="BP119" s="675"/>
    </row>
    <row r="120" spans="43:68" s="627" customFormat="1" ht="15" customHeight="1" x14ac:dyDescent="0.2">
      <c r="AQ120" s="666"/>
      <c r="AR120" s="666"/>
      <c r="AS120" s="666"/>
      <c r="AT120" s="666"/>
      <c r="AU120" s="666"/>
      <c r="AV120" s="666"/>
      <c r="AW120" s="309"/>
      <c r="AX120" s="309"/>
      <c r="AY120" s="355"/>
      <c r="AZ120" s="359"/>
      <c r="BA120" s="359"/>
      <c r="BB120" s="359"/>
      <c r="BC120" s="351"/>
      <c r="BD120" s="351"/>
      <c r="BE120" s="134"/>
      <c r="BF120" s="134"/>
      <c r="BG120" s="134"/>
      <c r="BH120" s="134"/>
      <c r="BI120" s="362"/>
      <c r="BJ120" s="359"/>
      <c r="BK120" s="675"/>
      <c r="BL120" s="675"/>
      <c r="BM120" s="675"/>
      <c r="BN120" s="675"/>
      <c r="BO120" s="675"/>
      <c r="BP120" s="675"/>
    </row>
    <row r="121" spans="43:68" s="627" customFormat="1" ht="15" customHeight="1" x14ac:dyDescent="0.2">
      <c r="AQ121" s="666"/>
      <c r="AR121" s="666"/>
      <c r="AS121" s="666"/>
      <c r="AT121" s="666"/>
      <c r="AU121" s="666"/>
      <c r="AV121" s="666"/>
      <c r="AW121" s="309"/>
      <c r="AX121" s="309"/>
      <c r="AY121" s="355"/>
      <c r="AZ121" s="359"/>
      <c r="BA121" s="359"/>
      <c r="BB121" s="359"/>
      <c r="BC121" s="351"/>
      <c r="BD121" s="351"/>
      <c r="BE121" s="134"/>
      <c r="BF121" s="134"/>
      <c r="BG121" s="134"/>
      <c r="BH121" s="134"/>
      <c r="BI121" s="192"/>
      <c r="BJ121" s="359"/>
      <c r="BK121" s="675"/>
      <c r="BL121" s="675"/>
      <c r="BM121" s="675"/>
      <c r="BN121" s="675"/>
      <c r="BO121" s="675"/>
      <c r="BP121" s="675"/>
    </row>
    <row r="122" spans="43:68" s="627" customFormat="1" ht="15" customHeight="1" x14ac:dyDescent="0.2">
      <c r="AQ122" s="666"/>
      <c r="AR122" s="666"/>
      <c r="AS122" s="666"/>
      <c r="AT122" s="666"/>
      <c r="AU122" s="666"/>
      <c r="AV122" s="666"/>
      <c r="AW122" s="309"/>
      <c r="AX122" s="309"/>
      <c r="AY122" s="355"/>
      <c r="AZ122" s="359"/>
      <c r="BA122" s="359"/>
      <c r="BB122" s="359"/>
      <c r="BC122" s="351"/>
      <c r="BD122" s="351"/>
      <c r="BE122" s="134"/>
      <c r="BF122" s="134"/>
      <c r="BG122" s="134"/>
      <c r="BH122" s="134"/>
      <c r="BI122" s="362"/>
      <c r="BJ122" s="359"/>
      <c r="BK122" s="675"/>
      <c r="BL122" s="675"/>
      <c r="BM122" s="675"/>
      <c r="BN122" s="675"/>
      <c r="BO122" s="675"/>
      <c r="BP122" s="675"/>
    </row>
    <row r="123" spans="43:68" s="627" customFormat="1" ht="15" customHeight="1" x14ac:dyDescent="0.2">
      <c r="AQ123" s="666"/>
      <c r="AR123" s="666"/>
      <c r="AS123" s="666"/>
      <c r="AT123" s="666"/>
      <c r="AU123" s="666"/>
      <c r="AV123" s="666"/>
      <c r="AW123" s="309"/>
      <c r="AX123" s="309"/>
      <c r="AY123" s="355"/>
      <c r="AZ123" s="359"/>
      <c r="BA123" s="359"/>
      <c r="BB123" s="359"/>
      <c r="BC123" s="351"/>
      <c r="BD123" s="351"/>
      <c r="BE123" s="134"/>
      <c r="BF123" s="134"/>
      <c r="BG123" s="134"/>
      <c r="BH123" s="134"/>
      <c r="BI123" s="365"/>
      <c r="BJ123" s="359"/>
      <c r="BK123" s="675"/>
      <c r="BL123" s="675"/>
      <c r="BM123" s="675"/>
      <c r="BN123" s="675"/>
      <c r="BO123" s="675"/>
      <c r="BP123" s="675"/>
    </row>
    <row r="124" spans="43:68" s="627" customFormat="1" ht="15" customHeight="1" x14ac:dyDescent="0.2">
      <c r="AQ124" s="666"/>
      <c r="AR124" s="666"/>
      <c r="AS124" s="666"/>
      <c r="AT124" s="666"/>
      <c r="AU124" s="666"/>
      <c r="AV124" s="666"/>
      <c r="AW124" s="309"/>
      <c r="AX124" s="309"/>
      <c r="AY124" s="355"/>
      <c r="AZ124" s="359"/>
      <c r="BA124" s="359"/>
      <c r="BB124" s="359"/>
      <c r="BC124" s="351"/>
      <c r="BD124" s="351"/>
      <c r="BE124" s="134"/>
      <c r="BF124" s="134"/>
      <c r="BG124" s="134"/>
      <c r="BH124" s="357"/>
      <c r="BI124" s="363"/>
      <c r="BJ124" s="359"/>
      <c r="BK124" s="675"/>
      <c r="BL124" s="675"/>
      <c r="BM124" s="675"/>
      <c r="BN124" s="675"/>
      <c r="BO124" s="675"/>
      <c r="BP124" s="675"/>
    </row>
    <row r="125" spans="43:68" s="627" customFormat="1" ht="15" customHeight="1" x14ac:dyDescent="0.2">
      <c r="AQ125" s="666"/>
      <c r="AR125" s="666"/>
      <c r="AS125" s="666"/>
      <c r="AT125" s="666"/>
      <c r="AU125" s="666"/>
      <c r="AV125" s="666"/>
      <c r="AW125" s="309"/>
      <c r="AX125" s="309"/>
      <c r="AY125" s="355"/>
      <c r="AZ125" s="359"/>
      <c r="BA125" s="359"/>
      <c r="BB125" s="359"/>
      <c r="BC125" s="351"/>
      <c r="BD125" s="351"/>
      <c r="BE125" s="134"/>
      <c r="BF125" s="134"/>
      <c r="BG125" s="134"/>
      <c r="BH125" s="351"/>
      <c r="BI125" s="364"/>
      <c r="BJ125" s="359"/>
      <c r="BK125" s="675"/>
      <c r="BL125" s="675"/>
      <c r="BM125" s="675"/>
      <c r="BN125" s="675"/>
      <c r="BO125" s="675"/>
      <c r="BP125" s="675"/>
    </row>
    <row r="126" spans="43:68" s="627" customFormat="1" ht="15" customHeight="1" x14ac:dyDescent="0.2">
      <c r="AQ126" s="666"/>
      <c r="AR126" s="666"/>
      <c r="AS126" s="666"/>
      <c r="AT126" s="666"/>
      <c r="AU126" s="666"/>
      <c r="AV126" s="666"/>
      <c r="AW126" s="309"/>
      <c r="AX126" s="309"/>
      <c r="AY126" s="355"/>
      <c r="AZ126" s="359"/>
      <c r="BA126" s="359"/>
      <c r="BB126" s="359"/>
      <c r="BC126" s="351"/>
      <c r="BD126" s="351"/>
      <c r="BE126" s="134"/>
      <c r="BF126" s="134"/>
      <c r="BG126" s="134"/>
      <c r="BH126" s="349"/>
      <c r="BI126" s="360"/>
      <c r="BJ126" s="359"/>
      <c r="BK126" s="675"/>
      <c r="BL126" s="675"/>
      <c r="BM126" s="675"/>
      <c r="BN126" s="675"/>
      <c r="BO126" s="675"/>
      <c r="BP126" s="675"/>
    </row>
    <row r="127" spans="43:68" s="627" customFormat="1" ht="15" customHeight="1" x14ac:dyDescent="0.2">
      <c r="AQ127" s="666"/>
      <c r="AR127" s="666"/>
      <c r="AS127" s="666"/>
      <c r="AT127" s="666"/>
      <c r="AU127" s="666"/>
      <c r="AV127" s="666"/>
      <c r="AW127" s="234"/>
      <c r="AX127" s="234"/>
      <c r="AY127" s="355"/>
      <c r="AZ127" s="359"/>
      <c r="BA127" s="359"/>
      <c r="BB127" s="359"/>
      <c r="BC127" s="351"/>
      <c r="BD127" s="351"/>
      <c r="BE127" s="134"/>
      <c r="BF127" s="134"/>
      <c r="BG127" s="134"/>
      <c r="BH127" s="134"/>
      <c r="BI127" s="365"/>
      <c r="BJ127" s="359"/>
      <c r="BK127" s="675"/>
      <c r="BL127" s="675"/>
      <c r="BM127" s="675"/>
      <c r="BN127" s="675"/>
      <c r="BO127" s="675"/>
      <c r="BP127" s="675"/>
    </row>
    <row r="128" spans="43:68" s="627" customFormat="1" ht="15" customHeight="1" x14ac:dyDescent="0.2">
      <c r="AQ128" s="666"/>
      <c r="AR128" s="666"/>
      <c r="AS128" s="666"/>
      <c r="AT128" s="666"/>
      <c r="AU128" s="666"/>
      <c r="AV128" s="666"/>
      <c r="AW128" s="234"/>
      <c r="AX128" s="234"/>
      <c r="AY128" s="352"/>
      <c r="AZ128" s="357"/>
      <c r="BA128" s="351"/>
      <c r="BB128" s="350"/>
      <c r="BC128" s="351"/>
      <c r="BD128" s="351"/>
      <c r="BE128" s="134"/>
      <c r="BF128" s="134"/>
      <c r="BG128" s="134"/>
      <c r="BH128" s="134"/>
      <c r="BI128" s="365"/>
      <c r="BJ128" s="357"/>
      <c r="BK128" s="675"/>
      <c r="BL128" s="675"/>
      <c r="BM128" s="675"/>
      <c r="BN128" s="675"/>
      <c r="BO128" s="675"/>
      <c r="BP128" s="675"/>
    </row>
    <row r="129" spans="43:68" s="627" customFormat="1" ht="15" customHeight="1" x14ac:dyDescent="0.2">
      <c r="AQ129" s="666"/>
      <c r="AR129" s="666"/>
      <c r="AS129" s="666"/>
      <c r="AT129" s="666"/>
      <c r="AU129" s="666"/>
      <c r="AV129" s="666"/>
      <c r="AW129" s="227"/>
      <c r="AX129" s="234"/>
      <c r="AY129" s="352"/>
      <c r="AZ129" s="357"/>
      <c r="BA129" s="351"/>
      <c r="BB129" s="350"/>
      <c r="BC129" s="351"/>
      <c r="BD129" s="351"/>
      <c r="BE129" s="134"/>
      <c r="BF129" s="134"/>
      <c r="BG129" s="134"/>
      <c r="BH129" s="134"/>
      <c r="BI129" s="365"/>
      <c r="BJ129" s="349"/>
      <c r="BK129" s="675"/>
      <c r="BL129" s="675"/>
      <c r="BM129" s="675"/>
      <c r="BN129" s="675"/>
      <c r="BO129" s="675"/>
      <c r="BP129" s="675"/>
    </row>
    <row r="130" spans="43:68" s="627" customFormat="1" ht="15" customHeight="1" x14ac:dyDescent="0.2">
      <c r="AQ130" s="666"/>
      <c r="AR130" s="666"/>
      <c r="AS130" s="666"/>
      <c r="AT130" s="666"/>
      <c r="AU130" s="666"/>
      <c r="AV130" s="666"/>
      <c r="AW130" s="234"/>
      <c r="AX130" s="234"/>
      <c r="AY130" s="352"/>
      <c r="AZ130" s="357"/>
      <c r="BA130" s="357"/>
      <c r="BB130" s="350"/>
      <c r="BC130" s="351"/>
      <c r="BD130" s="351"/>
      <c r="BE130" s="134"/>
      <c r="BF130" s="134"/>
      <c r="BG130" s="134"/>
      <c r="BH130" s="351"/>
      <c r="BI130" s="364"/>
      <c r="BJ130" s="357"/>
      <c r="BK130" s="675"/>
      <c r="BL130" s="675"/>
      <c r="BM130" s="675"/>
      <c r="BN130" s="675"/>
      <c r="BO130" s="675"/>
      <c r="BP130" s="675"/>
    </row>
    <row r="131" spans="43:68" s="627" customFormat="1" ht="15" customHeight="1" x14ac:dyDescent="0.2">
      <c r="AQ131" s="666"/>
      <c r="AR131" s="666"/>
      <c r="AS131" s="666"/>
      <c r="AT131" s="666"/>
      <c r="AU131" s="666"/>
      <c r="AV131" s="666"/>
      <c r="AW131" s="190"/>
      <c r="AX131" s="190"/>
      <c r="AY131" s="349"/>
      <c r="AZ131" s="356"/>
      <c r="BA131" s="351"/>
      <c r="BB131" s="350"/>
      <c r="BC131" s="351"/>
      <c r="BD131" s="351"/>
      <c r="BE131" s="134"/>
      <c r="BF131" s="134"/>
      <c r="BG131" s="134"/>
      <c r="BH131" s="349"/>
      <c r="BI131" s="360"/>
      <c r="BJ131" s="351"/>
      <c r="BK131" s="675"/>
      <c r="BL131" s="675"/>
      <c r="BM131" s="675"/>
      <c r="BN131" s="675"/>
      <c r="BO131" s="675"/>
      <c r="BP131" s="675"/>
    </row>
    <row r="132" spans="43:68" s="627" customFormat="1" ht="15" customHeight="1" x14ac:dyDescent="0.2">
      <c r="AQ132" s="666"/>
      <c r="AR132" s="666"/>
      <c r="AS132" s="666"/>
      <c r="AT132" s="666"/>
      <c r="AU132" s="666"/>
      <c r="AV132" s="666"/>
      <c r="AW132" s="227"/>
      <c r="AX132" s="227"/>
      <c r="AY132" s="348"/>
      <c r="AZ132" s="134"/>
      <c r="BA132" s="347"/>
      <c r="BB132" s="350"/>
      <c r="BC132" s="351"/>
      <c r="BD132" s="351"/>
      <c r="BE132" s="134"/>
      <c r="BF132" s="134"/>
      <c r="BG132" s="134"/>
      <c r="BH132" s="134"/>
      <c r="BI132" s="365"/>
      <c r="BJ132" s="134"/>
      <c r="BK132" s="675"/>
      <c r="BL132" s="675"/>
      <c r="BM132" s="675"/>
      <c r="BN132" s="675"/>
      <c r="BO132" s="675"/>
      <c r="BP132" s="675"/>
    </row>
    <row r="133" spans="43:68" s="627" customFormat="1" ht="15" customHeight="1" x14ac:dyDescent="0.2">
      <c r="AQ133" s="666"/>
      <c r="AR133" s="666"/>
      <c r="AS133" s="666"/>
      <c r="AT133" s="666"/>
      <c r="AU133" s="666"/>
      <c r="AV133" s="666"/>
      <c r="AW133" s="227"/>
      <c r="AX133" s="227"/>
      <c r="AY133" s="348"/>
      <c r="AZ133" s="134"/>
      <c r="BA133" s="347"/>
      <c r="BB133" s="350"/>
      <c r="BC133" s="351"/>
      <c r="BD133" s="351"/>
      <c r="BE133" s="134"/>
      <c r="BF133" s="134"/>
      <c r="BG133" s="134"/>
      <c r="BH133" s="134"/>
      <c r="BI133" s="365"/>
      <c r="BJ133" s="134"/>
      <c r="BK133" s="675"/>
      <c r="BL133" s="675"/>
      <c r="BM133" s="675"/>
      <c r="BN133" s="675"/>
      <c r="BO133" s="675"/>
      <c r="BP133" s="675"/>
    </row>
    <row r="134" spans="43:68" s="627" customFormat="1" ht="15" customHeight="1" x14ac:dyDescent="0.2">
      <c r="AQ134" s="666"/>
      <c r="AR134" s="666"/>
      <c r="AS134" s="666"/>
      <c r="AT134" s="666"/>
      <c r="AU134" s="666"/>
      <c r="AV134" s="666"/>
      <c r="AW134" s="227"/>
      <c r="AX134" s="227"/>
      <c r="AY134" s="348"/>
      <c r="AZ134" s="134"/>
      <c r="BA134" s="347"/>
      <c r="BB134" s="350"/>
      <c r="BC134" s="351"/>
      <c r="BD134" s="351"/>
      <c r="BE134" s="134"/>
      <c r="BF134" s="134"/>
      <c r="BG134" s="134"/>
      <c r="BH134" s="134"/>
      <c r="BI134" s="365"/>
      <c r="BJ134" s="134"/>
      <c r="BK134" s="675"/>
      <c r="BL134" s="675"/>
      <c r="BM134" s="675"/>
      <c r="BN134" s="675"/>
      <c r="BO134" s="675"/>
      <c r="BP134" s="675"/>
    </row>
    <row r="135" spans="43:68" s="627" customFormat="1" ht="15" customHeight="1" x14ac:dyDescent="0.2">
      <c r="AQ135" s="666"/>
      <c r="AR135" s="666"/>
      <c r="AS135" s="666"/>
      <c r="AT135" s="666"/>
      <c r="AU135" s="666"/>
      <c r="AV135" s="666"/>
      <c r="AW135" s="227"/>
      <c r="AX135" s="227"/>
      <c r="AY135" s="348"/>
      <c r="AZ135" s="134"/>
      <c r="BA135" s="347"/>
      <c r="BB135" s="350"/>
      <c r="BC135" s="351"/>
      <c r="BD135" s="351"/>
      <c r="BE135" s="134"/>
      <c r="BF135" s="134"/>
      <c r="BG135" s="134"/>
      <c r="BH135" s="134"/>
      <c r="BI135" s="365"/>
      <c r="BJ135" s="134"/>
      <c r="BK135" s="675"/>
      <c r="BL135" s="675"/>
      <c r="BM135" s="675"/>
      <c r="BN135" s="675"/>
      <c r="BO135" s="675"/>
      <c r="BP135" s="675"/>
    </row>
    <row r="136" spans="43:68" s="627" customFormat="1" x14ac:dyDescent="0.2">
      <c r="AQ136" s="666"/>
      <c r="AR136" s="666"/>
      <c r="AS136" s="666"/>
      <c r="AT136" s="666"/>
      <c r="AU136" s="666"/>
      <c r="AV136" s="666"/>
      <c r="AW136" s="227"/>
      <c r="AX136" s="227"/>
      <c r="AY136" s="348"/>
      <c r="AZ136" s="134"/>
      <c r="BA136" s="347"/>
      <c r="BB136" s="350"/>
      <c r="BC136" s="351"/>
      <c r="BD136" s="351"/>
      <c r="BE136" s="134"/>
      <c r="BF136" s="134"/>
      <c r="BG136" s="134"/>
      <c r="BH136" s="134"/>
      <c r="BI136" s="365"/>
      <c r="BJ136" s="134"/>
      <c r="BK136" s="675"/>
      <c r="BL136" s="675"/>
      <c r="BM136" s="675"/>
      <c r="BN136" s="675"/>
      <c r="BO136" s="675"/>
      <c r="BP136" s="675"/>
    </row>
    <row r="137" spans="43:68" s="627" customFormat="1" x14ac:dyDescent="0.2">
      <c r="AQ137" s="666"/>
      <c r="AR137" s="666"/>
      <c r="AS137" s="666"/>
      <c r="AT137" s="666"/>
      <c r="AU137" s="666"/>
      <c r="AV137" s="666"/>
      <c r="AW137" s="227"/>
      <c r="AX137" s="227"/>
      <c r="AY137" s="348"/>
      <c r="AZ137" s="134"/>
      <c r="BA137" s="347"/>
      <c r="BB137" s="350"/>
      <c r="BC137" s="351"/>
      <c r="BD137" s="351"/>
      <c r="BE137" s="134"/>
      <c r="BF137" s="134"/>
      <c r="BG137" s="134"/>
      <c r="BH137" s="134"/>
      <c r="BI137" s="365"/>
      <c r="BJ137" s="134"/>
      <c r="BK137" s="675"/>
      <c r="BL137" s="675"/>
      <c r="BM137" s="675"/>
      <c r="BN137" s="675"/>
      <c r="BO137" s="675"/>
      <c r="BP137" s="675"/>
    </row>
    <row r="138" spans="43:68" s="627" customFormat="1" x14ac:dyDescent="0.2">
      <c r="AQ138" s="666"/>
      <c r="AR138" s="666"/>
      <c r="AS138" s="666"/>
      <c r="AT138" s="666"/>
      <c r="AU138" s="666"/>
      <c r="AV138" s="666"/>
      <c r="AW138" s="227"/>
      <c r="AX138" s="227"/>
      <c r="AY138" s="348"/>
      <c r="AZ138" s="134"/>
      <c r="BA138" s="347"/>
      <c r="BB138" s="350"/>
      <c r="BC138" s="351"/>
      <c r="BD138" s="351"/>
      <c r="BE138" s="134"/>
      <c r="BF138" s="134"/>
      <c r="BG138" s="134"/>
      <c r="BH138" s="134"/>
      <c r="BI138" s="365"/>
      <c r="BJ138" s="134"/>
      <c r="BK138" s="675"/>
      <c r="BL138" s="675"/>
      <c r="BM138" s="675"/>
      <c r="BN138" s="675"/>
      <c r="BO138" s="675"/>
      <c r="BP138" s="675"/>
    </row>
    <row r="139" spans="43:68" s="627" customFormat="1" x14ac:dyDescent="0.2">
      <c r="AQ139" s="666"/>
      <c r="AR139" s="666"/>
      <c r="AS139" s="666"/>
      <c r="AT139" s="666"/>
      <c r="AU139" s="666"/>
      <c r="AV139" s="666"/>
      <c r="AW139" s="227"/>
      <c r="AX139" s="227"/>
      <c r="AY139" s="348"/>
      <c r="AZ139" s="134"/>
      <c r="BA139" s="347"/>
      <c r="BB139" s="350"/>
      <c r="BC139" s="351"/>
      <c r="BD139" s="351"/>
      <c r="BE139" s="134"/>
      <c r="BF139" s="134"/>
      <c r="BG139" s="134"/>
      <c r="BH139" s="134"/>
      <c r="BI139" s="365"/>
      <c r="BJ139" s="134"/>
      <c r="BK139" s="675"/>
      <c r="BL139" s="675"/>
      <c r="BM139" s="675"/>
      <c r="BN139" s="675"/>
      <c r="BO139" s="675"/>
      <c r="BP139" s="675"/>
    </row>
    <row r="140" spans="43:68" s="627" customFormat="1" x14ac:dyDescent="0.2">
      <c r="AQ140" s="666"/>
      <c r="AR140" s="666"/>
      <c r="AS140" s="666"/>
      <c r="AT140" s="666"/>
      <c r="AU140" s="666"/>
      <c r="AV140" s="666"/>
      <c r="AW140" s="227"/>
      <c r="AX140" s="227"/>
      <c r="AY140" s="348"/>
      <c r="AZ140" s="134"/>
      <c r="BA140" s="347"/>
      <c r="BB140" s="350"/>
      <c r="BC140" s="351"/>
      <c r="BD140" s="351"/>
      <c r="BE140" s="134"/>
      <c r="BF140" s="134"/>
      <c r="BG140" s="134"/>
      <c r="BH140" s="134"/>
      <c r="BI140" s="365"/>
      <c r="BJ140" s="134"/>
      <c r="BK140" s="675"/>
      <c r="BL140" s="675"/>
      <c r="BM140" s="675"/>
      <c r="BN140" s="675"/>
      <c r="BO140" s="675"/>
      <c r="BP140" s="675"/>
    </row>
    <row r="141" spans="43:68" s="627" customFormat="1" x14ac:dyDescent="0.2">
      <c r="AQ141" s="666"/>
      <c r="AR141" s="666"/>
      <c r="AS141" s="666"/>
      <c r="AT141" s="666"/>
      <c r="AU141" s="666"/>
      <c r="AV141" s="666"/>
      <c r="AW141" s="227"/>
      <c r="AX141" s="227"/>
      <c r="AY141" s="348"/>
      <c r="AZ141" s="134"/>
      <c r="BA141" s="347"/>
      <c r="BB141" s="350"/>
      <c r="BC141" s="351"/>
      <c r="BD141" s="351"/>
      <c r="BE141" s="134"/>
      <c r="BF141" s="134"/>
      <c r="BG141" s="134"/>
      <c r="BH141" s="134"/>
      <c r="BI141" s="365"/>
      <c r="BJ141" s="134"/>
      <c r="BK141" s="675"/>
      <c r="BL141" s="675"/>
      <c r="BM141" s="675"/>
      <c r="BN141" s="675"/>
      <c r="BO141" s="675"/>
      <c r="BP141" s="675"/>
    </row>
    <row r="142" spans="43:68" s="627" customFormat="1" x14ac:dyDescent="0.2">
      <c r="AQ142" s="666"/>
      <c r="AR142" s="666"/>
      <c r="AS142" s="666"/>
      <c r="AT142" s="666"/>
      <c r="AU142" s="666"/>
      <c r="AV142" s="666"/>
      <c r="AW142" s="227"/>
      <c r="AX142" s="227"/>
      <c r="AY142" s="348"/>
      <c r="AZ142" s="134"/>
      <c r="BA142" s="347"/>
      <c r="BB142" s="350"/>
      <c r="BC142" s="351"/>
      <c r="BD142" s="351"/>
      <c r="BE142" s="134"/>
      <c r="BF142" s="134"/>
      <c r="BG142" s="134"/>
      <c r="BH142" s="134"/>
      <c r="BI142" s="365"/>
      <c r="BJ142" s="134"/>
      <c r="BK142" s="675"/>
      <c r="BL142" s="675"/>
      <c r="BM142" s="675"/>
      <c r="BN142" s="675"/>
      <c r="BO142" s="675"/>
      <c r="BP142" s="675"/>
    </row>
    <row r="143" spans="43:68" s="627" customFormat="1" x14ac:dyDescent="0.2">
      <c r="AQ143" s="666"/>
      <c r="AR143" s="666"/>
      <c r="AS143" s="666"/>
      <c r="AT143" s="666"/>
      <c r="AU143" s="666"/>
      <c r="AV143" s="666"/>
      <c r="AW143" s="227"/>
      <c r="AX143" s="227"/>
      <c r="AY143" s="348"/>
      <c r="AZ143" s="134"/>
      <c r="BA143" s="347"/>
      <c r="BB143" s="350"/>
      <c r="BC143" s="351"/>
      <c r="BD143" s="351"/>
      <c r="BE143" s="134"/>
      <c r="BF143" s="134"/>
      <c r="BG143" s="134"/>
      <c r="BH143" s="134"/>
      <c r="BI143" s="365"/>
      <c r="BJ143" s="134"/>
      <c r="BK143" s="675"/>
      <c r="BL143" s="675"/>
      <c r="BM143" s="675"/>
      <c r="BN143" s="675"/>
      <c r="BO143" s="675"/>
      <c r="BP143" s="675"/>
    </row>
    <row r="144" spans="43:68" s="627" customFormat="1" x14ac:dyDescent="0.2">
      <c r="AQ144" s="666"/>
      <c r="AR144" s="666"/>
      <c r="AS144" s="666"/>
      <c r="AT144" s="666"/>
      <c r="AU144" s="666"/>
      <c r="AV144" s="666"/>
      <c r="AW144" s="227"/>
      <c r="AX144" s="227"/>
      <c r="AY144" s="348"/>
      <c r="AZ144" s="134"/>
      <c r="BA144" s="347"/>
      <c r="BB144" s="350"/>
      <c r="BC144" s="351"/>
      <c r="BD144" s="351"/>
      <c r="BE144" s="134"/>
      <c r="BF144" s="134"/>
      <c r="BG144" s="134"/>
      <c r="BH144" s="134"/>
      <c r="BI144" s="365"/>
      <c r="BJ144" s="134"/>
      <c r="BK144" s="675"/>
      <c r="BL144" s="675"/>
      <c r="BM144" s="675"/>
      <c r="BN144" s="675"/>
      <c r="BO144" s="675"/>
      <c r="BP144" s="675"/>
    </row>
    <row r="145" spans="43:68" s="627" customFormat="1" x14ac:dyDescent="0.2">
      <c r="AQ145" s="666"/>
      <c r="AR145" s="666"/>
      <c r="AS145" s="666"/>
      <c r="AT145" s="666"/>
      <c r="AU145" s="666"/>
      <c r="AV145" s="666"/>
      <c r="AW145" s="227"/>
      <c r="AX145" s="227"/>
      <c r="AY145" s="348"/>
      <c r="AZ145" s="134"/>
      <c r="BA145" s="347"/>
      <c r="BB145" s="350"/>
      <c r="BC145" s="351"/>
      <c r="BD145" s="351"/>
      <c r="BE145" s="134"/>
      <c r="BF145" s="134"/>
      <c r="BG145" s="134"/>
      <c r="BH145" s="134"/>
      <c r="BI145" s="365"/>
      <c r="BJ145" s="134"/>
      <c r="BK145" s="675"/>
      <c r="BL145" s="675"/>
      <c r="BM145" s="675"/>
      <c r="BN145" s="675"/>
      <c r="BO145" s="675"/>
      <c r="BP145" s="675"/>
    </row>
    <row r="146" spans="43:68" s="627" customFormat="1" x14ac:dyDescent="0.2">
      <c r="AQ146" s="666"/>
      <c r="AR146" s="666"/>
      <c r="AS146" s="666"/>
      <c r="AT146" s="666"/>
      <c r="AU146" s="666"/>
      <c r="AV146" s="666"/>
      <c r="AW146" s="227"/>
      <c r="AX146" s="227"/>
      <c r="AY146" s="348"/>
      <c r="AZ146" s="134"/>
      <c r="BA146" s="347"/>
      <c r="BB146" s="350"/>
      <c r="BC146" s="351"/>
      <c r="BD146" s="351"/>
      <c r="BE146" s="134"/>
      <c r="BF146" s="134"/>
      <c r="BG146" s="134"/>
      <c r="BH146" s="134"/>
      <c r="BI146" s="365"/>
      <c r="BJ146" s="134"/>
      <c r="BK146" s="675"/>
      <c r="BL146" s="675"/>
      <c r="BM146" s="675"/>
      <c r="BN146" s="675"/>
      <c r="BO146" s="675"/>
      <c r="BP146" s="675"/>
    </row>
    <row r="147" spans="43:68" s="627" customFormat="1" x14ac:dyDescent="0.2">
      <c r="AQ147" s="666"/>
      <c r="AR147" s="666"/>
      <c r="AS147" s="666"/>
      <c r="AT147" s="666"/>
      <c r="AU147" s="666"/>
      <c r="AV147" s="666"/>
      <c r="AW147" s="227"/>
      <c r="AX147" s="227"/>
      <c r="AY147" s="348"/>
      <c r="AZ147" s="134"/>
      <c r="BA147" s="347"/>
      <c r="BB147" s="350"/>
      <c r="BC147" s="351"/>
      <c r="BD147" s="351"/>
      <c r="BE147" s="134"/>
      <c r="BF147" s="134"/>
      <c r="BG147" s="134"/>
      <c r="BH147" s="134"/>
      <c r="BI147" s="365"/>
      <c r="BJ147" s="134"/>
      <c r="BK147" s="675"/>
      <c r="BL147" s="675"/>
      <c r="BM147" s="675"/>
      <c r="BN147" s="675"/>
      <c r="BO147" s="675"/>
      <c r="BP147" s="675"/>
    </row>
    <row r="148" spans="43:68" s="627" customFormat="1" x14ac:dyDescent="0.2">
      <c r="AQ148" s="666"/>
      <c r="AR148" s="666"/>
      <c r="AS148" s="666"/>
      <c r="AT148" s="666"/>
      <c r="AU148" s="666"/>
      <c r="AV148" s="666"/>
      <c r="AW148" s="227"/>
      <c r="AX148" s="227"/>
      <c r="AY148" s="348"/>
      <c r="AZ148" s="134"/>
      <c r="BA148" s="347"/>
      <c r="BB148" s="350"/>
      <c r="BC148" s="351"/>
      <c r="BD148" s="351"/>
      <c r="BE148" s="134"/>
      <c r="BF148" s="134"/>
      <c r="BG148" s="134"/>
      <c r="BH148" s="134"/>
      <c r="BI148" s="365"/>
      <c r="BJ148" s="134"/>
      <c r="BK148" s="675"/>
      <c r="BL148" s="675"/>
      <c r="BM148" s="675"/>
      <c r="BN148" s="675"/>
      <c r="BO148" s="675"/>
      <c r="BP148" s="675"/>
    </row>
    <row r="149" spans="43:68" s="627" customFormat="1" x14ac:dyDescent="0.2">
      <c r="AQ149" s="666"/>
      <c r="AR149" s="666"/>
      <c r="AS149" s="666"/>
      <c r="AT149" s="666"/>
      <c r="AU149" s="666"/>
      <c r="AV149" s="666"/>
      <c r="AW149" s="227"/>
      <c r="AX149" s="227"/>
      <c r="AY149" s="348"/>
      <c r="AZ149" s="134"/>
      <c r="BA149" s="347"/>
      <c r="BB149" s="350"/>
      <c r="BC149" s="351"/>
      <c r="BD149" s="351"/>
      <c r="BE149" s="134"/>
      <c r="BF149" s="134"/>
      <c r="BG149" s="134"/>
      <c r="BH149" s="134"/>
      <c r="BI149" s="365"/>
      <c r="BJ149" s="134"/>
      <c r="BK149" s="675"/>
      <c r="BL149" s="675"/>
      <c r="BM149" s="675"/>
      <c r="BN149" s="675"/>
      <c r="BO149" s="675"/>
      <c r="BP149" s="675"/>
    </row>
    <row r="150" spans="43:68" s="627" customFormat="1" x14ac:dyDescent="0.2">
      <c r="AQ150" s="666"/>
      <c r="AR150" s="666"/>
      <c r="AS150" s="666"/>
      <c r="AT150" s="666"/>
      <c r="AU150" s="666"/>
      <c r="AV150" s="666"/>
      <c r="AW150" s="227"/>
      <c r="AX150" s="227"/>
      <c r="AY150" s="348"/>
      <c r="AZ150" s="134"/>
      <c r="BA150" s="347"/>
      <c r="BB150" s="350"/>
      <c r="BC150" s="351"/>
      <c r="BD150" s="351"/>
      <c r="BE150" s="134"/>
      <c r="BF150" s="134"/>
      <c r="BG150" s="134"/>
      <c r="BH150" s="134"/>
      <c r="BI150" s="365"/>
      <c r="BJ150" s="134"/>
      <c r="BK150" s="675"/>
      <c r="BL150" s="675"/>
      <c r="BM150" s="675"/>
      <c r="BN150" s="675"/>
      <c r="BO150" s="675"/>
      <c r="BP150" s="675"/>
    </row>
    <row r="151" spans="43:68" s="627" customFormat="1" x14ac:dyDescent="0.2">
      <c r="AQ151" s="666"/>
      <c r="AR151" s="666"/>
      <c r="AS151" s="666"/>
      <c r="AT151" s="666"/>
      <c r="AU151" s="666"/>
      <c r="AV151" s="666"/>
      <c r="AW151" s="227"/>
      <c r="AX151" s="227"/>
      <c r="AY151" s="348"/>
      <c r="AZ151" s="134"/>
      <c r="BA151" s="347"/>
      <c r="BB151" s="350"/>
      <c r="BC151" s="351"/>
      <c r="BD151" s="351"/>
      <c r="BE151" s="134"/>
      <c r="BF151" s="134"/>
      <c r="BG151" s="134"/>
      <c r="BH151" s="134"/>
      <c r="BI151" s="365"/>
      <c r="BJ151" s="134"/>
      <c r="BK151" s="675"/>
      <c r="BL151" s="675"/>
      <c r="BM151" s="675"/>
      <c r="BN151" s="675"/>
      <c r="BO151" s="675"/>
      <c r="BP151" s="675"/>
    </row>
    <row r="152" spans="43:68" s="627" customFormat="1" x14ac:dyDescent="0.2">
      <c r="AQ152" s="666"/>
      <c r="AR152" s="666"/>
      <c r="AS152" s="666"/>
      <c r="AT152" s="666"/>
      <c r="AU152" s="666"/>
      <c r="AV152" s="666"/>
      <c r="AW152" s="227"/>
      <c r="AX152" s="227"/>
      <c r="AY152" s="348"/>
      <c r="AZ152" s="134"/>
      <c r="BA152" s="347"/>
      <c r="BB152" s="350"/>
      <c r="BC152" s="351"/>
      <c r="BD152" s="351"/>
      <c r="BE152" s="134"/>
      <c r="BF152" s="134"/>
      <c r="BG152" s="134"/>
      <c r="BH152" s="134"/>
      <c r="BI152" s="365"/>
      <c r="BJ152" s="134"/>
      <c r="BK152" s="675"/>
      <c r="BL152" s="675"/>
      <c r="BM152" s="675"/>
      <c r="BN152" s="675"/>
      <c r="BO152" s="675"/>
      <c r="BP152" s="675"/>
    </row>
    <row r="153" spans="43:68" s="627" customFormat="1" x14ac:dyDescent="0.2">
      <c r="AQ153" s="666"/>
      <c r="AR153" s="666"/>
      <c r="AS153" s="666"/>
      <c r="AT153" s="666"/>
      <c r="AU153" s="666"/>
      <c r="AV153" s="666"/>
      <c r="AW153" s="227"/>
      <c r="AX153" s="227"/>
      <c r="AY153" s="348"/>
      <c r="AZ153" s="134"/>
      <c r="BA153" s="347"/>
      <c r="BB153" s="350"/>
      <c r="BC153" s="351"/>
      <c r="BD153" s="351"/>
      <c r="BE153" s="134"/>
      <c r="BF153" s="134"/>
      <c r="BG153" s="134"/>
      <c r="BH153" s="134"/>
      <c r="BI153" s="365"/>
      <c r="BJ153" s="134"/>
      <c r="BK153" s="675"/>
      <c r="BL153" s="675"/>
      <c r="BM153" s="675"/>
      <c r="BN153" s="675"/>
      <c r="BO153" s="675"/>
      <c r="BP153" s="675"/>
    </row>
    <row r="154" spans="43:68" s="627" customFormat="1" x14ac:dyDescent="0.2">
      <c r="AQ154" s="666"/>
      <c r="AR154" s="666"/>
      <c r="AS154" s="666"/>
      <c r="AT154" s="666"/>
      <c r="AU154" s="666"/>
      <c r="AV154" s="666"/>
      <c r="AW154" s="227"/>
      <c r="AX154" s="227"/>
      <c r="AY154" s="348"/>
      <c r="AZ154" s="134"/>
      <c r="BA154" s="347"/>
      <c r="BB154" s="134"/>
      <c r="BC154" s="351"/>
      <c r="BD154" s="351"/>
      <c r="BE154" s="134"/>
      <c r="BF154" s="134"/>
      <c r="BG154" s="134"/>
      <c r="BH154" s="134"/>
      <c r="BI154" s="365"/>
      <c r="BJ154" s="134"/>
      <c r="BK154" s="675"/>
      <c r="BL154" s="675"/>
      <c r="BM154" s="675"/>
      <c r="BN154" s="675"/>
      <c r="BO154" s="675"/>
      <c r="BP154" s="675"/>
    </row>
    <row r="155" spans="43:68" s="627" customFormat="1" x14ac:dyDescent="0.2">
      <c r="AQ155" s="666"/>
      <c r="AR155" s="666"/>
      <c r="AS155" s="666"/>
      <c r="AT155" s="666"/>
      <c r="AU155" s="666"/>
      <c r="AV155" s="666"/>
      <c r="AW155" s="227"/>
      <c r="AX155" s="227"/>
      <c r="AY155" s="348"/>
      <c r="AZ155" s="134"/>
      <c r="BA155" s="347"/>
      <c r="BB155" s="134"/>
      <c r="BC155" s="351"/>
      <c r="BD155" s="351"/>
      <c r="BE155" s="134"/>
      <c r="BF155" s="134"/>
      <c r="BG155" s="134"/>
      <c r="BH155" s="134"/>
      <c r="BI155" s="365"/>
      <c r="BJ155" s="134"/>
      <c r="BK155" s="675"/>
      <c r="BL155" s="675"/>
      <c r="BM155" s="675"/>
      <c r="BN155" s="675"/>
      <c r="BO155" s="675"/>
      <c r="BP155" s="675"/>
    </row>
    <row r="156" spans="43:68" s="627" customFormat="1" x14ac:dyDescent="0.2">
      <c r="AQ156" s="666"/>
      <c r="AR156" s="666"/>
      <c r="AS156" s="666"/>
      <c r="AT156" s="666"/>
      <c r="AU156" s="666"/>
      <c r="AV156" s="666"/>
      <c r="AW156" s="227"/>
      <c r="AX156" s="227"/>
      <c r="AY156" s="348"/>
      <c r="AZ156" s="134"/>
      <c r="BA156" s="347"/>
      <c r="BB156" s="134"/>
      <c r="BC156" s="351"/>
      <c r="BD156" s="351"/>
      <c r="BE156" s="134"/>
      <c r="BF156" s="134"/>
      <c r="BG156" s="134"/>
      <c r="BH156" s="134"/>
      <c r="BI156" s="365"/>
      <c r="BJ156" s="134"/>
      <c r="BK156" s="675"/>
      <c r="BL156" s="675"/>
      <c r="BM156" s="675"/>
      <c r="BN156" s="675"/>
      <c r="BO156" s="675"/>
      <c r="BP156" s="675"/>
    </row>
    <row r="157" spans="43:68" s="627" customFormat="1" x14ac:dyDescent="0.2">
      <c r="AQ157" s="666"/>
      <c r="AR157" s="666"/>
      <c r="AS157" s="666"/>
      <c r="AT157" s="666"/>
      <c r="AU157" s="666"/>
      <c r="AV157" s="666"/>
      <c r="AW157" s="227"/>
      <c r="AX157" s="227"/>
      <c r="AY157" s="348"/>
      <c r="AZ157" s="134"/>
      <c r="BA157" s="347"/>
      <c r="BB157" s="134"/>
      <c r="BC157" s="351"/>
      <c r="BD157" s="351"/>
      <c r="BE157" s="134"/>
      <c r="BF157" s="134"/>
      <c r="BG157" s="134"/>
      <c r="BH157" s="134"/>
      <c r="BI157" s="365"/>
      <c r="BJ157" s="134"/>
      <c r="BK157" s="675"/>
      <c r="BL157" s="675"/>
      <c r="BM157" s="675"/>
      <c r="BN157" s="675"/>
      <c r="BO157" s="675"/>
      <c r="BP157" s="675"/>
    </row>
    <row r="158" spans="43:68" s="627" customFormat="1" x14ac:dyDescent="0.2">
      <c r="AQ158" s="666"/>
      <c r="AR158" s="666"/>
      <c r="AS158" s="666"/>
      <c r="AT158" s="666"/>
      <c r="AU158" s="666"/>
      <c r="AV158" s="666"/>
      <c r="AW158" s="227"/>
      <c r="AX158" s="227"/>
      <c r="AY158" s="348"/>
      <c r="AZ158" s="134"/>
      <c r="BA158" s="347"/>
      <c r="BB158" s="134"/>
      <c r="BC158" s="351"/>
      <c r="BD158" s="351"/>
      <c r="BE158" s="134"/>
      <c r="BF158" s="134"/>
      <c r="BG158" s="134"/>
      <c r="BH158" s="134"/>
      <c r="BI158" s="365"/>
      <c r="BJ158" s="134"/>
      <c r="BK158" s="675"/>
      <c r="BL158" s="675"/>
      <c r="BM158" s="675"/>
      <c r="BN158" s="675"/>
      <c r="BO158" s="675"/>
      <c r="BP158" s="675"/>
    </row>
    <row r="159" spans="43:68" s="627" customFormat="1" x14ac:dyDescent="0.2">
      <c r="AQ159" s="666"/>
      <c r="AR159" s="666"/>
      <c r="AS159" s="666"/>
      <c r="AT159" s="666"/>
      <c r="AU159" s="666"/>
      <c r="AV159" s="666"/>
      <c r="AW159" s="227"/>
      <c r="AX159" s="227"/>
      <c r="AY159" s="348"/>
      <c r="AZ159" s="134"/>
      <c r="BA159" s="347"/>
      <c r="BB159" s="134"/>
      <c r="BC159" s="351"/>
      <c r="BD159" s="351"/>
      <c r="BE159" s="134"/>
      <c r="BF159" s="134"/>
      <c r="BG159" s="134"/>
      <c r="BH159" s="134"/>
      <c r="BI159" s="365"/>
      <c r="BJ159" s="134"/>
      <c r="BK159" s="675"/>
      <c r="BL159" s="675"/>
      <c r="BM159" s="675"/>
      <c r="BN159" s="675"/>
      <c r="BO159" s="675"/>
      <c r="BP159" s="675"/>
    </row>
    <row r="160" spans="43:68" s="627" customFormat="1" x14ac:dyDescent="0.2">
      <c r="AQ160" s="666"/>
      <c r="AR160" s="666"/>
      <c r="AS160" s="666"/>
      <c r="AT160" s="666"/>
      <c r="AU160" s="666"/>
      <c r="AV160" s="666"/>
      <c r="AW160" s="227"/>
      <c r="AX160" s="227"/>
      <c r="AY160" s="348"/>
      <c r="AZ160" s="134"/>
      <c r="BA160" s="347"/>
      <c r="BB160" s="134"/>
      <c r="BC160" s="351"/>
      <c r="BD160" s="351"/>
      <c r="BE160" s="134"/>
      <c r="BF160" s="134"/>
      <c r="BG160" s="134"/>
      <c r="BH160" s="134"/>
      <c r="BI160" s="365"/>
      <c r="BJ160" s="134"/>
      <c r="BK160" s="675"/>
      <c r="BL160" s="675"/>
      <c r="BM160" s="675"/>
      <c r="BN160" s="675"/>
      <c r="BO160" s="675"/>
      <c r="BP160" s="675"/>
    </row>
    <row r="161" spans="43:68" s="627" customFormat="1" x14ac:dyDescent="0.2">
      <c r="AQ161" s="666"/>
      <c r="AR161" s="666"/>
      <c r="AS161" s="666"/>
      <c r="AT161" s="666"/>
      <c r="AU161" s="666"/>
      <c r="AV161" s="666"/>
      <c r="AW161" s="227"/>
      <c r="AX161" s="227"/>
      <c r="AY161" s="348"/>
      <c r="AZ161" s="134"/>
      <c r="BA161" s="347"/>
      <c r="BB161" s="134"/>
      <c r="BC161" s="351"/>
      <c r="BD161" s="351"/>
      <c r="BE161" s="134"/>
      <c r="BF161" s="134"/>
      <c r="BG161" s="134"/>
      <c r="BH161" s="134"/>
      <c r="BI161" s="365"/>
      <c r="BJ161" s="134"/>
      <c r="BK161" s="675"/>
      <c r="BL161" s="675"/>
      <c r="BM161" s="675"/>
      <c r="BN161" s="675"/>
      <c r="BO161" s="675"/>
      <c r="BP161" s="675"/>
    </row>
    <row r="162" spans="43:68" s="627" customFormat="1" x14ac:dyDescent="0.2">
      <c r="AQ162" s="666"/>
      <c r="AR162" s="666"/>
      <c r="AS162" s="666"/>
      <c r="AT162" s="666"/>
      <c r="AU162" s="666"/>
      <c r="AV162" s="666"/>
      <c r="AW162" s="227"/>
      <c r="AX162" s="227"/>
      <c r="AY162" s="348"/>
      <c r="AZ162" s="134"/>
      <c r="BA162" s="347"/>
      <c r="BB162" s="134"/>
      <c r="BC162" s="351"/>
      <c r="BD162" s="351"/>
      <c r="BE162" s="134"/>
      <c r="BF162" s="134"/>
      <c r="BG162" s="134"/>
      <c r="BH162" s="134"/>
      <c r="BI162" s="365"/>
      <c r="BJ162" s="134"/>
      <c r="BK162" s="675"/>
      <c r="BL162" s="675"/>
      <c r="BM162" s="675"/>
      <c r="BN162" s="675"/>
      <c r="BO162" s="675"/>
      <c r="BP162" s="675"/>
    </row>
    <row r="163" spans="43:68" s="627" customFormat="1" x14ac:dyDescent="0.2">
      <c r="AQ163" s="666"/>
      <c r="AR163" s="666"/>
      <c r="AS163" s="666"/>
      <c r="AT163" s="666"/>
      <c r="AU163" s="666"/>
      <c r="AV163" s="666"/>
      <c r="AW163" s="227"/>
      <c r="AX163" s="227"/>
      <c r="AY163" s="348"/>
      <c r="AZ163" s="134"/>
      <c r="BA163" s="347"/>
      <c r="BB163" s="134"/>
      <c r="BC163" s="351"/>
      <c r="BD163" s="351"/>
      <c r="BE163" s="134"/>
      <c r="BF163" s="134"/>
      <c r="BG163" s="134"/>
      <c r="BH163" s="134"/>
      <c r="BI163" s="365"/>
      <c r="BJ163" s="134"/>
      <c r="BK163" s="675"/>
      <c r="BL163" s="675"/>
      <c r="BM163" s="675"/>
      <c r="BN163" s="675"/>
      <c r="BO163" s="675"/>
      <c r="BP163" s="675"/>
    </row>
    <row r="164" spans="43:68" s="627" customFormat="1" x14ac:dyDescent="0.2">
      <c r="AQ164" s="666"/>
      <c r="AR164" s="666"/>
      <c r="AS164" s="666"/>
      <c r="AT164" s="666"/>
      <c r="AU164" s="666"/>
      <c r="AV164" s="666"/>
      <c r="AW164" s="227"/>
      <c r="AX164" s="227"/>
      <c r="AY164" s="348"/>
      <c r="AZ164" s="134"/>
      <c r="BA164" s="347"/>
      <c r="BB164" s="134"/>
      <c r="BC164" s="351"/>
      <c r="BD164" s="351"/>
      <c r="BE164" s="134"/>
      <c r="BF164" s="134"/>
      <c r="BG164" s="134"/>
      <c r="BH164" s="134"/>
      <c r="BI164" s="365"/>
      <c r="BJ164" s="134"/>
      <c r="BK164" s="675"/>
      <c r="BL164" s="675"/>
      <c r="BM164" s="675"/>
      <c r="BN164" s="675"/>
      <c r="BO164" s="675"/>
      <c r="BP164" s="675"/>
    </row>
    <row r="165" spans="43:68" s="627" customFormat="1" x14ac:dyDescent="0.2">
      <c r="AQ165" s="666"/>
      <c r="AR165" s="666"/>
      <c r="AS165" s="666"/>
      <c r="AT165" s="666"/>
      <c r="AU165" s="666"/>
      <c r="AV165" s="666"/>
      <c r="AW165" s="227"/>
      <c r="AX165" s="227"/>
      <c r="AY165" s="348"/>
      <c r="AZ165" s="134"/>
      <c r="BA165" s="347"/>
      <c r="BB165" s="134"/>
      <c r="BC165" s="351"/>
      <c r="BD165" s="351"/>
      <c r="BE165" s="134"/>
      <c r="BF165" s="134"/>
      <c r="BG165" s="134"/>
      <c r="BH165" s="134"/>
      <c r="BI165" s="365"/>
      <c r="BJ165" s="134"/>
      <c r="BK165" s="675"/>
      <c r="BL165" s="675"/>
      <c r="BM165" s="675"/>
      <c r="BN165" s="675"/>
      <c r="BO165" s="675"/>
      <c r="BP165" s="675"/>
    </row>
    <row r="166" spans="43:68" s="627" customFormat="1" x14ac:dyDescent="0.2">
      <c r="AQ166" s="666"/>
      <c r="AR166" s="666"/>
      <c r="AS166" s="666"/>
      <c r="AT166" s="666"/>
      <c r="AU166" s="666"/>
      <c r="AV166" s="666"/>
      <c r="AW166" s="227"/>
      <c r="AX166" s="227"/>
      <c r="AY166" s="348"/>
      <c r="AZ166" s="134"/>
      <c r="BA166" s="347"/>
      <c r="BB166" s="134"/>
      <c r="BC166" s="351"/>
      <c r="BD166" s="351"/>
      <c r="BE166" s="134"/>
      <c r="BF166" s="134"/>
      <c r="BG166" s="134"/>
      <c r="BH166" s="134"/>
      <c r="BI166" s="365"/>
      <c r="BJ166" s="134"/>
      <c r="BK166" s="675"/>
      <c r="BL166" s="675"/>
      <c r="BM166" s="675"/>
      <c r="BN166" s="675"/>
      <c r="BO166" s="675"/>
      <c r="BP166" s="675"/>
    </row>
    <row r="167" spans="43:68" s="627" customFormat="1" x14ac:dyDescent="0.2">
      <c r="AQ167" s="666"/>
      <c r="AR167" s="666"/>
      <c r="AS167" s="666"/>
      <c r="AT167" s="666"/>
      <c r="AU167" s="666"/>
      <c r="AV167" s="666"/>
      <c r="AW167" s="227"/>
      <c r="AX167" s="227"/>
      <c r="AY167" s="348"/>
      <c r="AZ167" s="134"/>
      <c r="BA167" s="347"/>
      <c r="BB167" s="134"/>
      <c r="BC167" s="351"/>
      <c r="BD167" s="351"/>
      <c r="BE167" s="134"/>
      <c r="BF167" s="134"/>
      <c r="BG167" s="134"/>
      <c r="BH167" s="134"/>
      <c r="BI167" s="365"/>
      <c r="BJ167" s="134"/>
      <c r="BK167" s="675"/>
      <c r="BL167" s="675"/>
      <c r="BM167" s="675"/>
      <c r="BN167" s="675"/>
      <c r="BO167" s="675"/>
      <c r="BP167" s="675"/>
    </row>
    <row r="168" spans="43:68" s="627" customFormat="1" x14ac:dyDescent="0.2">
      <c r="AQ168" s="666"/>
      <c r="AR168" s="666"/>
      <c r="AS168" s="666"/>
      <c r="AT168" s="666"/>
      <c r="AU168" s="666"/>
      <c r="AV168" s="666"/>
      <c r="AW168" s="227"/>
      <c r="AX168" s="227"/>
      <c r="AY168" s="348"/>
      <c r="AZ168" s="134"/>
      <c r="BA168" s="347"/>
      <c r="BB168" s="134"/>
      <c r="BC168" s="351"/>
      <c r="BD168" s="351"/>
      <c r="BE168" s="134"/>
      <c r="BF168" s="134"/>
      <c r="BG168" s="134"/>
      <c r="BH168" s="134"/>
      <c r="BI168" s="365"/>
      <c r="BJ168" s="134"/>
      <c r="BK168" s="675"/>
      <c r="BL168" s="675"/>
      <c r="BM168" s="675"/>
      <c r="BN168" s="675"/>
      <c r="BO168" s="675"/>
      <c r="BP168" s="675"/>
    </row>
    <row r="169" spans="43:68" s="627" customFormat="1" x14ac:dyDescent="0.2">
      <c r="AQ169" s="666"/>
      <c r="AR169" s="666"/>
      <c r="AS169" s="666"/>
      <c r="AT169" s="666"/>
      <c r="AU169" s="666"/>
      <c r="AV169" s="666"/>
      <c r="AW169" s="227"/>
      <c r="AX169" s="227"/>
      <c r="AY169" s="348"/>
      <c r="AZ169" s="134"/>
      <c r="BA169" s="347"/>
      <c r="BB169" s="134"/>
      <c r="BC169" s="351"/>
      <c r="BD169" s="351"/>
      <c r="BE169" s="134"/>
      <c r="BF169" s="134"/>
      <c r="BG169" s="134"/>
      <c r="BH169" s="134"/>
      <c r="BI169" s="365"/>
      <c r="BJ169" s="134"/>
      <c r="BK169" s="675"/>
      <c r="BL169" s="675"/>
      <c r="BM169" s="675"/>
      <c r="BN169" s="675"/>
      <c r="BO169" s="675"/>
      <c r="BP169" s="675"/>
    </row>
    <row r="170" spans="43:68" s="627" customFormat="1" x14ac:dyDescent="0.2">
      <c r="AQ170" s="666"/>
      <c r="AR170" s="666"/>
      <c r="AS170" s="666"/>
      <c r="AT170" s="666"/>
      <c r="AU170" s="666"/>
      <c r="AV170" s="666"/>
      <c r="AW170" s="227"/>
      <c r="AX170" s="227"/>
      <c r="AY170" s="348"/>
      <c r="AZ170" s="134"/>
      <c r="BA170" s="347"/>
      <c r="BB170" s="134"/>
      <c r="BC170" s="351"/>
      <c r="BD170" s="351"/>
      <c r="BE170" s="134"/>
      <c r="BF170" s="134"/>
      <c r="BG170" s="134"/>
      <c r="BH170" s="134"/>
      <c r="BI170" s="365"/>
      <c r="BJ170" s="134"/>
      <c r="BK170" s="675"/>
      <c r="BL170" s="675"/>
      <c r="BM170" s="675"/>
      <c r="BN170" s="675"/>
      <c r="BO170" s="675"/>
      <c r="BP170" s="675"/>
    </row>
    <row r="171" spans="43:68" s="627" customFormat="1" x14ac:dyDescent="0.2">
      <c r="AQ171" s="666"/>
      <c r="AR171" s="666"/>
      <c r="AS171" s="666"/>
      <c r="AT171" s="666"/>
      <c r="AU171" s="666"/>
      <c r="AV171" s="666"/>
      <c r="AW171" s="227"/>
      <c r="AX171" s="227"/>
      <c r="AY171" s="348"/>
      <c r="AZ171" s="134"/>
      <c r="BA171" s="347"/>
      <c r="BB171" s="134"/>
      <c r="BC171" s="351"/>
      <c r="BD171" s="351"/>
      <c r="BE171" s="134"/>
      <c r="BF171" s="134"/>
      <c r="BG171" s="134"/>
      <c r="BH171" s="134"/>
      <c r="BI171" s="365"/>
      <c r="BJ171" s="134"/>
      <c r="BK171" s="675"/>
      <c r="BL171" s="675"/>
      <c r="BM171" s="675"/>
      <c r="BN171" s="675"/>
      <c r="BO171" s="675"/>
      <c r="BP171" s="675"/>
    </row>
    <row r="172" spans="43:68" s="627" customFormat="1" x14ac:dyDescent="0.2">
      <c r="AQ172" s="666"/>
      <c r="AR172" s="666"/>
      <c r="AS172" s="666"/>
      <c r="AT172" s="666"/>
      <c r="AU172" s="666"/>
      <c r="AV172" s="666"/>
      <c r="AW172" s="227"/>
      <c r="AX172" s="227"/>
      <c r="AY172" s="348"/>
      <c r="AZ172" s="134"/>
      <c r="BA172" s="347"/>
      <c r="BB172" s="134"/>
      <c r="BC172" s="351"/>
      <c r="BD172" s="351"/>
      <c r="BE172" s="134"/>
      <c r="BF172" s="134"/>
      <c r="BG172" s="134"/>
      <c r="BH172" s="134"/>
      <c r="BI172" s="365"/>
      <c r="BJ172" s="134"/>
      <c r="BK172" s="675"/>
      <c r="BL172" s="675"/>
      <c r="BM172" s="675"/>
      <c r="BN172" s="675"/>
      <c r="BO172" s="675"/>
      <c r="BP172" s="675"/>
    </row>
    <row r="173" spans="43:68" s="627" customFormat="1" x14ac:dyDescent="0.2">
      <c r="AQ173" s="666"/>
      <c r="AR173" s="666"/>
      <c r="AS173" s="666"/>
      <c r="AT173" s="666"/>
      <c r="AU173" s="666"/>
      <c r="AV173" s="666"/>
      <c r="AW173" s="227"/>
      <c r="AX173" s="227"/>
      <c r="AY173" s="348"/>
      <c r="AZ173" s="134"/>
      <c r="BA173" s="347"/>
      <c r="BB173" s="134"/>
      <c r="BC173" s="351"/>
      <c r="BD173" s="351"/>
      <c r="BE173" s="134"/>
      <c r="BF173" s="134"/>
      <c r="BG173" s="134"/>
      <c r="BH173" s="134"/>
      <c r="BI173" s="365"/>
      <c r="BJ173" s="134"/>
      <c r="BK173" s="675"/>
      <c r="BL173" s="675"/>
      <c r="BM173" s="675"/>
      <c r="BN173" s="675"/>
      <c r="BO173" s="675"/>
      <c r="BP173" s="675"/>
    </row>
    <row r="174" spans="43:68" s="627" customFormat="1" x14ac:dyDescent="0.2">
      <c r="AQ174" s="666"/>
      <c r="AR174" s="666"/>
      <c r="AS174" s="666"/>
      <c r="AT174" s="666"/>
      <c r="AU174" s="666"/>
      <c r="AV174" s="666"/>
      <c r="AW174" s="227"/>
      <c r="AX174" s="227"/>
      <c r="AY174" s="348"/>
      <c r="AZ174" s="134"/>
      <c r="BA174" s="347"/>
      <c r="BB174" s="134"/>
      <c r="BC174" s="351"/>
      <c r="BD174" s="351"/>
      <c r="BE174" s="134"/>
      <c r="BF174" s="134"/>
      <c r="BG174" s="134"/>
      <c r="BH174" s="134"/>
      <c r="BI174" s="365"/>
      <c r="BJ174" s="134"/>
      <c r="BK174" s="675"/>
      <c r="BL174" s="675"/>
      <c r="BM174" s="675"/>
      <c r="BN174" s="675"/>
      <c r="BO174" s="675"/>
      <c r="BP174" s="675"/>
    </row>
    <row r="175" spans="43:68" s="627" customFormat="1" x14ac:dyDescent="0.2">
      <c r="AQ175" s="666"/>
      <c r="AR175" s="666"/>
      <c r="AS175" s="666"/>
      <c r="AT175" s="666"/>
      <c r="AU175" s="666"/>
      <c r="AV175" s="666"/>
      <c r="AW175" s="227"/>
      <c r="AX175" s="227"/>
      <c r="AY175" s="348"/>
      <c r="AZ175" s="134"/>
      <c r="BA175" s="347"/>
      <c r="BB175" s="134"/>
      <c r="BC175" s="351"/>
      <c r="BD175" s="351"/>
      <c r="BE175" s="134"/>
      <c r="BF175" s="134"/>
      <c r="BG175" s="134"/>
      <c r="BH175" s="134"/>
      <c r="BI175" s="365"/>
      <c r="BJ175" s="134"/>
      <c r="BK175" s="675"/>
      <c r="BL175" s="675"/>
      <c r="BM175" s="675"/>
      <c r="BN175" s="675"/>
      <c r="BO175" s="675"/>
      <c r="BP175" s="675"/>
    </row>
    <row r="176" spans="43:68" s="627" customFormat="1" x14ac:dyDescent="0.2">
      <c r="AQ176" s="666"/>
      <c r="AR176" s="666"/>
      <c r="AS176" s="666"/>
      <c r="AT176" s="666"/>
      <c r="AU176" s="666"/>
      <c r="AV176" s="666"/>
      <c r="AW176" s="227"/>
      <c r="AX176" s="227"/>
      <c r="AY176" s="348"/>
      <c r="AZ176" s="134"/>
      <c r="BA176" s="347"/>
      <c r="BB176" s="134"/>
      <c r="BC176" s="351"/>
      <c r="BD176" s="351"/>
      <c r="BE176" s="134"/>
      <c r="BF176" s="134"/>
      <c r="BG176" s="134"/>
      <c r="BH176" s="134"/>
      <c r="BI176" s="365"/>
      <c r="BJ176" s="134"/>
      <c r="BK176" s="675"/>
      <c r="BL176" s="675"/>
      <c r="BM176" s="675"/>
      <c r="BN176" s="675"/>
      <c r="BO176" s="675"/>
      <c r="BP176" s="675"/>
    </row>
    <row r="177" spans="43:68" s="627" customFormat="1" x14ac:dyDescent="0.2">
      <c r="AQ177" s="666"/>
      <c r="AR177" s="666"/>
      <c r="AS177" s="666"/>
      <c r="AT177" s="666"/>
      <c r="AU177" s="666"/>
      <c r="AV177" s="666"/>
      <c r="AW177" s="227"/>
      <c r="AX177" s="227"/>
      <c r="AY177" s="348"/>
      <c r="AZ177" s="134"/>
      <c r="BA177" s="347"/>
      <c r="BB177" s="134"/>
      <c r="BC177" s="351"/>
      <c r="BD177" s="351"/>
      <c r="BE177" s="134"/>
      <c r="BF177" s="134"/>
      <c r="BG177" s="134"/>
      <c r="BH177" s="134"/>
      <c r="BI177" s="365"/>
      <c r="BJ177" s="134"/>
      <c r="BK177" s="675"/>
      <c r="BL177" s="675"/>
      <c r="BM177" s="675"/>
      <c r="BN177" s="675"/>
      <c r="BO177" s="675"/>
      <c r="BP177" s="675"/>
    </row>
    <row r="178" spans="43:68" s="627" customFormat="1" x14ac:dyDescent="0.2">
      <c r="AQ178" s="666"/>
      <c r="AR178" s="666"/>
      <c r="AS178" s="666"/>
      <c r="AT178" s="666"/>
      <c r="AU178" s="666"/>
      <c r="AV178" s="666"/>
      <c r="AW178" s="227"/>
      <c r="AX178" s="227"/>
      <c r="AY178" s="348"/>
      <c r="AZ178" s="134"/>
      <c r="BA178" s="347"/>
      <c r="BB178" s="134"/>
      <c r="BC178" s="351"/>
      <c r="BD178" s="351"/>
      <c r="BE178" s="134"/>
      <c r="BF178" s="134"/>
      <c r="BG178" s="134"/>
      <c r="BH178" s="134"/>
      <c r="BI178" s="365"/>
      <c r="BJ178" s="134"/>
      <c r="BK178" s="675"/>
      <c r="BL178" s="675"/>
      <c r="BM178" s="675"/>
      <c r="BN178" s="675"/>
      <c r="BO178" s="675"/>
      <c r="BP178" s="675"/>
    </row>
    <row r="179" spans="43:68" s="627" customFormat="1" x14ac:dyDescent="0.2">
      <c r="AQ179" s="666"/>
      <c r="AR179" s="666"/>
      <c r="AS179" s="666"/>
      <c r="AT179" s="666"/>
      <c r="AU179" s="666"/>
      <c r="AV179" s="666"/>
      <c r="AW179" s="227"/>
      <c r="AX179" s="227"/>
      <c r="AY179" s="348"/>
      <c r="AZ179" s="134"/>
      <c r="BA179" s="347"/>
      <c r="BB179" s="134"/>
      <c r="BC179" s="351"/>
      <c r="BD179" s="351"/>
      <c r="BE179" s="134"/>
      <c r="BF179" s="134"/>
      <c r="BG179" s="134"/>
      <c r="BH179" s="134"/>
      <c r="BI179" s="365"/>
      <c r="BJ179" s="134"/>
      <c r="BK179" s="675"/>
      <c r="BL179" s="675"/>
      <c r="BM179" s="675"/>
      <c r="BN179" s="675"/>
      <c r="BO179" s="675"/>
      <c r="BP179" s="675"/>
    </row>
    <row r="180" spans="43:68" s="627" customFormat="1" x14ac:dyDescent="0.2">
      <c r="AQ180" s="666"/>
      <c r="AR180" s="666"/>
      <c r="AS180" s="666"/>
      <c r="AT180" s="666"/>
      <c r="AU180" s="666"/>
      <c r="AV180" s="666"/>
      <c r="AW180" s="227"/>
      <c r="AX180" s="227"/>
      <c r="AY180" s="348"/>
      <c r="AZ180" s="134"/>
      <c r="BA180" s="347"/>
      <c r="BB180" s="134"/>
      <c r="BC180" s="351"/>
      <c r="BD180" s="351"/>
      <c r="BE180" s="134"/>
      <c r="BF180" s="134"/>
      <c r="BG180" s="134"/>
      <c r="BH180" s="134"/>
      <c r="BI180" s="365"/>
      <c r="BJ180" s="134"/>
      <c r="BK180" s="675"/>
      <c r="BL180" s="675"/>
      <c r="BM180" s="675"/>
      <c r="BN180" s="675"/>
      <c r="BO180" s="675"/>
      <c r="BP180" s="675"/>
    </row>
    <row r="181" spans="43:68" s="627" customFormat="1" x14ac:dyDescent="0.2">
      <c r="AQ181" s="666"/>
      <c r="AR181" s="666"/>
      <c r="AS181" s="666"/>
      <c r="AT181" s="666"/>
      <c r="AU181" s="666"/>
      <c r="AV181" s="666"/>
      <c r="AW181" s="227"/>
      <c r="AX181" s="227"/>
      <c r="AY181" s="348"/>
      <c r="AZ181" s="134"/>
      <c r="BA181" s="347"/>
      <c r="BB181" s="134"/>
      <c r="BC181" s="351"/>
      <c r="BD181" s="351"/>
      <c r="BE181" s="134"/>
      <c r="BF181" s="134"/>
      <c r="BG181" s="134"/>
      <c r="BH181" s="134"/>
      <c r="BI181" s="365"/>
      <c r="BJ181" s="134"/>
      <c r="BK181" s="675"/>
      <c r="BL181" s="675"/>
      <c r="BM181" s="675"/>
      <c r="BN181" s="675"/>
      <c r="BO181" s="675"/>
      <c r="BP181" s="675"/>
    </row>
    <row r="182" spans="43:68" s="627" customFormat="1" x14ac:dyDescent="0.2">
      <c r="AQ182" s="666"/>
      <c r="AR182" s="666"/>
      <c r="AS182" s="666"/>
      <c r="AT182" s="666"/>
      <c r="AU182" s="666"/>
      <c r="AV182" s="666"/>
      <c r="AW182" s="227"/>
      <c r="AX182" s="227"/>
      <c r="AY182" s="348"/>
      <c r="AZ182" s="134"/>
      <c r="BA182" s="347"/>
      <c r="BB182" s="134"/>
      <c r="BC182" s="351"/>
      <c r="BD182" s="351"/>
      <c r="BE182" s="134"/>
      <c r="BF182" s="134"/>
      <c r="BG182" s="134"/>
      <c r="BH182" s="134"/>
      <c r="BI182" s="365"/>
      <c r="BJ182" s="134"/>
      <c r="BK182" s="675"/>
      <c r="BL182" s="675"/>
      <c r="BM182" s="675"/>
      <c r="BN182" s="675"/>
      <c r="BO182" s="675"/>
      <c r="BP182" s="675"/>
    </row>
    <row r="183" spans="43:68" s="627" customFormat="1" x14ac:dyDescent="0.2">
      <c r="AQ183" s="666"/>
      <c r="AR183" s="666"/>
      <c r="AS183" s="666"/>
      <c r="AT183" s="666"/>
      <c r="AU183" s="666"/>
      <c r="AV183" s="666"/>
      <c r="AW183" s="227"/>
      <c r="AX183" s="227"/>
      <c r="AY183" s="348"/>
      <c r="AZ183" s="134"/>
      <c r="BA183" s="347"/>
      <c r="BB183" s="134"/>
      <c r="BC183" s="351"/>
      <c r="BD183" s="351"/>
      <c r="BE183" s="134"/>
      <c r="BF183" s="134"/>
      <c r="BG183" s="134"/>
      <c r="BH183" s="134"/>
      <c r="BI183" s="365"/>
      <c r="BJ183" s="134"/>
      <c r="BK183" s="675"/>
      <c r="BL183" s="675"/>
      <c r="BM183" s="675"/>
      <c r="BN183" s="675"/>
      <c r="BO183" s="675"/>
      <c r="BP183" s="675"/>
    </row>
    <row r="184" spans="43:68" s="627" customFormat="1" x14ac:dyDescent="0.2">
      <c r="AQ184" s="666"/>
      <c r="AR184" s="666"/>
      <c r="AS184" s="666"/>
      <c r="AT184" s="666"/>
      <c r="AU184" s="666"/>
      <c r="AV184" s="666"/>
      <c r="AW184" s="227"/>
      <c r="AX184" s="227"/>
      <c r="AY184" s="348"/>
      <c r="AZ184" s="134"/>
      <c r="BA184" s="347"/>
      <c r="BB184" s="134"/>
      <c r="BC184" s="351"/>
      <c r="BD184" s="351"/>
      <c r="BE184" s="134"/>
      <c r="BF184" s="134"/>
      <c r="BG184" s="134"/>
      <c r="BH184" s="134"/>
      <c r="BI184" s="365"/>
      <c r="BJ184" s="134"/>
      <c r="BK184" s="675"/>
      <c r="BL184" s="675"/>
      <c r="BM184" s="675"/>
      <c r="BN184" s="675"/>
      <c r="BO184" s="675"/>
      <c r="BP184" s="675"/>
    </row>
    <row r="185" spans="43:68" s="627" customFormat="1" x14ac:dyDescent="0.2">
      <c r="AQ185" s="666"/>
      <c r="AR185" s="666"/>
      <c r="AS185" s="666"/>
      <c r="AT185" s="666"/>
      <c r="AU185" s="666"/>
      <c r="AV185" s="666"/>
      <c r="AW185" s="227"/>
      <c r="AX185" s="227"/>
      <c r="AY185" s="348"/>
      <c r="AZ185" s="134"/>
      <c r="BA185" s="347"/>
      <c r="BB185" s="134"/>
      <c r="BC185" s="351"/>
      <c r="BD185" s="351"/>
      <c r="BE185" s="134"/>
      <c r="BF185" s="134"/>
      <c r="BG185" s="134"/>
      <c r="BH185" s="134"/>
      <c r="BI185" s="365"/>
      <c r="BJ185" s="134"/>
      <c r="BK185" s="675"/>
      <c r="BL185" s="675"/>
      <c r="BM185" s="675"/>
      <c r="BN185" s="675"/>
      <c r="BO185" s="675"/>
      <c r="BP185" s="675"/>
    </row>
    <row r="186" spans="43:68" s="627" customFormat="1" x14ac:dyDescent="0.2">
      <c r="AQ186" s="666"/>
      <c r="AR186" s="666"/>
      <c r="AS186" s="666"/>
      <c r="AT186" s="666"/>
      <c r="AU186" s="666"/>
      <c r="AV186" s="666"/>
      <c r="AW186" s="227"/>
      <c r="AX186" s="227"/>
      <c r="AY186" s="348"/>
      <c r="AZ186" s="134"/>
      <c r="BA186" s="347"/>
      <c r="BB186" s="134"/>
      <c r="BC186" s="351"/>
      <c r="BD186" s="351"/>
      <c r="BE186" s="134"/>
      <c r="BF186" s="134"/>
      <c r="BG186" s="134"/>
      <c r="BH186" s="134"/>
      <c r="BI186" s="365"/>
      <c r="BJ186" s="134"/>
      <c r="BK186" s="675"/>
      <c r="BL186" s="675"/>
      <c r="BM186" s="675"/>
      <c r="BN186" s="675"/>
      <c r="BO186" s="675"/>
      <c r="BP186" s="675"/>
    </row>
    <row r="187" spans="43:68" s="627" customFormat="1" x14ac:dyDescent="0.2">
      <c r="AQ187" s="666"/>
      <c r="AR187" s="666"/>
      <c r="AS187" s="666"/>
      <c r="AT187" s="666"/>
      <c r="AU187" s="666"/>
      <c r="AV187" s="666"/>
      <c r="AW187" s="227"/>
      <c r="AX187" s="227"/>
      <c r="AY187" s="348"/>
      <c r="AZ187" s="134"/>
      <c r="BA187" s="347"/>
      <c r="BB187" s="134"/>
      <c r="BC187" s="351"/>
      <c r="BD187" s="351"/>
      <c r="BE187" s="134"/>
      <c r="BF187" s="134"/>
      <c r="BG187" s="134"/>
      <c r="BH187" s="134"/>
      <c r="BI187" s="365"/>
      <c r="BJ187" s="134"/>
      <c r="BK187" s="675"/>
      <c r="BL187" s="675"/>
      <c r="BM187" s="675"/>
      <c r="BN187" s="675"/>
      <c r="BO187" s="675"/>
      <c r="BP187" s="675"/>
    </row>
    <row r="188" spans="43:68" s="627" customFormat="1" x14ac:dyDescent="0.2">
      <c r="AQ188" s="666"/>
      <c r="AR188" s="666"/>
      <c r="AS188" s="666"/>
      <c r="AT188" s="666"/>
      <c r="AU188" s="666"/>
      <c r="AV188" s="666"/>
      <c r="AW188" s="227"/>
      <c r="AX188" s="227"/>
      <c r="AY188" s="348"/>
      <c r="AZ188" s="134"/>
      <c r="BA188" s="347"/>
      <c r="BB188" s="134"/>
      <c r="BC188" s="351"/>
      <c r="BD188" s="351"/>
      <c r="BE188" s="134"/>
      <c r="BF188" s="134"/>
      <c r="BG188" s="134"/>
      <c r="BH188" s="134"/>
      <c r="BI188" s="365"/>
      <c r="BJ188" s="134"/>
      <c r="BK188" s="675"/>
      <c r="BL188" s="675"/>
      <c r="BM188" s="675"/>
      <c r="BN188" s="675"/>
      <c r="BO188" s="675"/>
      <c r="BP188" s="675"/>
    </row>
    <row r="189" spans="43:68" s="627" customFormat="1" x14ac:dyDescent="0.2">
      <c r="AQ189" s="666"/>
      <c r="AR189" s="666"/>
      <c r="AS189" s="666"/>
      <c r="AT189" s="666"/>
      <c r="AU189" s="666"/>
      <c r="AV189" s="666"/>
      <c r="AW189" s="227"/>
      <c r="AX189" s="227"/>
      <c r="AY189" s="348"/>
      <c r="AZ189" s="134"/>
      <c r="BA189" s="347"/>
      <c r="BB189" s="134"/>
      <c r="BC189" s="351"/>
      <c r="BD189" s="351"/>
      <c r="BE189" s="134"/>
      <c r="BF189" s="134"/>
      <c r="BG189" s="134"/>
      <c r="BH189" s="134"/>
      <c r="BI189" s="365"/>
      <c r="BJ189" s="134"/>
      <c r="BK189" s="675"/>
      <c r="BL189" s="675"/>
      <c r="BM189" s="675"/>
      <c r="BN189" s="675"/>
      <c r="BO189" s="675"/>
      <c r="BP189" s="675"/>
    </row>
    <row r="190" spans="43:68" s="627" customFormat="1" x14ac:dyDescent="0.2">
      <c r="AQ190" s="666"/>
      <c r="AR190" s="666"/>
      <c r="AS190" s="666"/>
      <c r="AT190" s="666"/>
      <c r="AU190" s="666"/>
      <c r="AV190" s="666"/>
      <c r="AW190" s="227"/>
      <c r="AX190" s="227"/>
      <c r="AY190" s="348"/>
      <c r="AZ190" s="134"/>
      <c r="BA190" s="347"/>
      <c r="BB190" s="134"/>
      <c r="BC190" s="351"/>
      <c r="BD190" s="351"/>
      <c r="BE190" s="134"/>
      <c r="BF190" s="134"/>
      <c r="BG190" s="134"/>
      <c r="BH190" s="134"/>
      <c r="BI190" s="365"/>
      <c r="BJ190" s="134"/>
      <c r="BK190" s="675"/>
      <c r="BL190" s="675"/>
      <c r="BM190" s="675"/>
      <c r="BN190" s="675"/>
      <c r="BO190" s="675"/>
      <c r="BP190" s="675"/>
    </row>
    <row r="191" spans="43:68" s="627" customFormat="1" x14ac:dyDescent="0.2">
      <c r="AQ191" s="666"/>
      <c r="AR191" s="666"/>
      <c r="AS191" s="666"/>
      <c r="AT191" s="666"/>
      <c r="AU191" s="666"/>
      <c r="AV191" s="666"/>
      <c r="AW191" s="227"/>
      <c r="AX191" s="227"/>
      <c r="AY191" s="348"/>
      <c r="AZ191" s="134"/>
      <c r="BA191" s="347"/>
      <c r="BB191" s="134"/>
      <c r="BC191" s="351"/>
      <c r="BD191" s="351"/>
      <c r="BE191" s="134"/>
      <c r="BF191" s="134"/>
      <c r="BG191" s="134"/>
      <c r="BH191" s="134"/>
      <c r="BI191" s="365"/>
      <c r="BJ191" s="134"/>
      <c r="BK191" s="675"/>
      <c r="BL191" s="675"/>
      <c r="BM191" s="675"/>
      <c r="BN191" s="675"/>
      <c r="BO191" s="675"/>
      <c r="BP191" s="675"/>
    </row>
    <row r="192" spans="43:68" s="627" customFormat="1" x14ac:dyDescent="0.2">
      <c r="AQ192" s="666"/>
      <c r="AR192" s="666"/>
      <c r="AS192" s="666"/>
      <c r="AT192" s="666"/>
      <c r="AU192" s="666"/>
      <c r="AV192" s="666"/>
      <c r="AW192" s="227"/>
      <c r="AX192" s="227"/>
      <c r="AY192" s="348"/>
      <c r="AZ192" s="134"/>
      <c r="BA192" s="347"/>
      <c r="BB192" s="134"/>
      <c r="BC192" s="351"/>
      <c r="BD192" s="351"/>
      <c r="BE192" s="134"/>
      <c r="BF192" s="134"/>
      <c r="BG192" s="134"/>
      <c r="BH192" s="134"/>
      <c r="BI192" s="365"/>
      <c r="BJ192" s="134"/>
      <c r="BK192" s="675"/>
      <c r="BL192" s="675"/>
      <c r="BM192" s="675"/>
      <c r="BN192" s="675"/>
      <c r="BO192" s="675"/>
      <c r="BP192" s="675"/>
    </row>
    <row r="193" spans="43:68" s="627" customFormat="1" x14ac:dyDescent="0.2">
      <c r="AQ193" s="666"/>
      <c r="AR193" s="666"/>
      <c r="AS193" s="666"/>
      <c r="AT193" s="666"/>
      <c r="AU193" s="666"/>
      <c r="AV193" s="666"/>
      <c r="AW193" s="227"/>
      <c r="AX193" s="227"/>
      <c r="AY193" s="348"/>
      <c r="AZ193" s="134"/>
      <c r="BA193" s="347"/>
      <c r="BB193" s="134"/>
      <c r="BC193" s="351"/>
      <c r="BD193" s="351"/>
      <c r="BE193" s="134"/>
      <c r="BF193" s="134"/>
      <c r="BG193" s="134"/>
      <c r="BH193" s="134"/>
      <c r="BI193" s="365"/>
      <c r="BJ193" s="134"/>
      <c r="BK193" s="675"/>
      <c r="BL193" s="675"/>
      <c r="BM193" s="675"/>
      <c r="BN193" s="675"/>
      <c r="BO193" s="675"/>
      <c r="BP193" s="675"/>
    </row>
    <row r="194" spans="43:68" s="627" customFormat="1" x14ac:dyDescent="0.2">
      <c r="AQ194" s="666"/>
      <c r="AR194" s="666"/>
      <c r="AS194" s="666"/>
      <c r="AT194" s="666"/>
      <c r="AU194" s="666"/>
      <c r="AV194" s="666"/>
      <c r="AW194" s="227"/>
      <c r="AX194" s="227"/>
      <c r="AY194" s="348"/>
      <c r="AZ194" s="134"/>
      <c r="BA194" s="347"/>
      <c r="BB194" s="134"/>
      <c r="BC194" s="351"/>
      <c r="BD194" s="351"/>
      <c r="BE194" s="134"/>
      <c r="BF194" s="134"/>
      <c r="BG194" s="134"/>
      <c r="BH194" s="134"/>
      <c r="BI194" s="365"/>
      <c r="BJ194" s="134"/>
      <c r="BK194" s="675"/>
      <c r="BL194" s="675"/>
      <c r="BM194" s="675"/>
      <c r="BN194" s="675"/>
      <c r="BO194" s="675"/>
      <c r="BP194" s="675"/>
    </row>
    <row r="195" spans="43:68" s="627" customFormat="1" x14ac:dyDescent="0.2">
      <c r="AQ195" s="666"/>
      <c r="AR195" s="666"/>
      <c r="AS195" s="666"/>
      <c r="AT195" s="666"/>
      <c r="AU195" s="666"/>
      <c r="AV195" s="666"/>
      <c r="AW195" s="227"/>
      <c r="AX195" s="227"/>
      <c r="AY195" s="348"/>
      <c r="AZ195" s="134"/>
      <c r="BA195" s="347"/>
      <c r="BB195" s="134"/>
      <c r="BC195" s="351"/>
      <c r="BD195" s="351"/>
      <c r="BE195" s="134"/>
      <c r="BF195" s="134"/>
      <c r="BG195" s="134"/>
      <c r="BH195" s="134"/>
      <c r="BI195" s="365"/>
      <c r="BJ195" s="134"/>
      <c r="BK195" s="675"/>
      <c r="BL195" s="675"/>
      <c r="BM195" s="675"/>
      <c r="BN195" s="675"/>
      <c r="BO195" s="675"/>
      <c r="BP195" s="675"/>
    </row>
    <row r="196" spans="43:68" s="627" customFormat="1" x14ac:dyDescent="0.2">
      <c r="AQ196" s="666"/>
      <c r="AR196" s="666"/>
      <c r="AS196" s="666"/>
      <c r="AT196" s="666"/>
      <c r="AU196" s="666"/>
      <c r="AV196" s="666"/>
      <c r="AW196" s="227"/>
      <c r="AX196" s="227"/>
      <c r="AY196" s="348"/>
      <c r="AZ196" s="134"/>
      <c r="BA196" s="347"/>
      <c r="BB196" s="134"/>
      <c r="BC196" s="351"/>
      <c r="BD196" s="351"/>
      <c r="BE196" s="134"/>
      <c r="BF196" s="134"/>
      <c r="BG196" s="134"/>
      <c r="BH196" s="134"/>
      <c r="BI196" s="365"/>
      <c r="BJ196" s="134"/>
      <c r="BK196" s="675"/>
      <c r="BL196" s="675"/>
      <c r="BM196" s="675"/>
      <c r="BN196" s="675"/>
      <c r="BO196" s="675"/>
      <c r="BP196" s="675"/>
    </row>
    <row r="197" spans="43:68" s="627" customFormat="1" x14ac:dyDescent="0.2">
      <c r="AQ197" s="666"/>
      <c r="AR197" s="666"/>
      <c r="AS197" s="666"/>
      <c r="AT197" s="666"/>
      <c r="AU197" s="666"/>
      <c r="AV197" s="666"/>
      <c r="AW197" s="227"/>
      <c r="AX197" s="227"/>
      <c r="AY197" s="348"/>
      <c r="AZ197" s="134"/>
      <c r="BA197" s="347"/>
      <c r="BB197" s="134"/>
      <c r="BC197" s="351"/>
      <c r="BD197" s="351"/>
      <c r="BE197" s="134"/>
      <c r="BF197" s="134"/>
      <c r="BG197" s="134"/>
      <c r="BH197" s="134"/>
      <c r="BI197" s="365"/>
      <c r="BJ197" s="134"/>
      <c r="BK197" s="675"/>
      <c r="BL197" s="675"/>
      <c r="BM197" s="675"/>
      <c r="BN197" s="675"/>
      <c r="BO197" s="675"/>
      <c r="BP197" s="675"/>
    </row>
    <row r="198" spans="43:68" s="627" customFormat="1" x14ac:dyDescent="0.2">
      <c r="AQ198" s="666"/>
      <c r="AR198" s="666"/>
      <c r="AS198" s="666"/>
      <c r="AT198" s="666"/>
      <c r="AU198" s="666"/>
      <c r="AV198" s="666"/>
      <c r="AW198" s="227"/>
      <c r="AX198" s="227"/>
      <c r="AY198" s="348"/>
      <c r="AZ198" s="134"/>
      <c r="BA198" s="347"/>
      <c r="BB198" s="134"/>
      <c r="BC198" s="351"/>
      <c r="BD198" s="351"/>
      <c r="BE198" s="134"/>
      <c r="BF198" s="134"/>
      <c r="BG198" s="134"/>
      <c r="BH198" s="134"/>
      <c r="BI198" s="365"/>
      <c r="BJ198" s="134"/>
      <c r="BK198" s="675"/>
      <c r="BL198" s="675"/>
      <c r="BM198" s="675"/>
      <c r="BN198" s="675"/>
      <c r="BO198" s="675"/>
      <c r="BP198" s="675"/>
    </row>
    <row r="199" spans="43:68" s="627" customFormat="1" x14ac:dyDescent="0.2">
      <c r="AQ199" s="666"/>
      <c r="AR199" s="666"/>
      <c r="AS199" s="666"/>
      <c r="AT199" s="666"/>
      <c r="AU199" s="666"/>
      <c r="AV199" s="666"/>
      <c r="AW199" s="227"/>
      <c r="AX199" s="227"/>
      <c r="AY199" s="348"/>
      <c r="AZ199" s="134"/>
      <c r="BA199" s="347"/>
      <c r="BB199" s="134"/>
      <c r="BC199" s="351"/>
      <c r="BD199" s="351"/>
      <c r="BE199" s="134"/>
      <c r="BF199" s="134"/>
      <c r="BG199" s="134"/>
      <c r="BH199" s="134"/>
      <c r="BI199" s="365"/>
      <c r="BJ199" s="134"/>
      <c r="BK199" s="675"/>
      <c r="BL199" s="675"/>
      <c r="BM199" s="675"/>
      <c r="BN199" s="675"/>
      <c r="BO199" s="675"/>
      <c r="BP199" s="675"/>
    </row>
    <row r="200" spans="43:68" s="627" customFormat="1" x14ac:dyDescent="0.2">
      <c r="AQ200" s="666"/>
      <c r="AR200" s="666"/>
      <c r="AS200" s="666"/>
      <c r="AT200" s="666"/>
      <c r="AU200" s="666"/>
      <c r="AV200" s="666"/>
      <c r="AW200" s="227"/>
      <c r="AX200" s="227"/>
      <c r="AY200" s="348"/>
      <c r="AZ200" s="134"/>
      <c r="BA200" s="347"/>
      <c r="BB200" s="134"/>
      <c r="BC200" s="351"/>
      <c r="BD200" s="351"/>
      <c r="BE200" s="134"/>
      <c r="BF200" s="134"/>
      <c r="BG200" s="134"/>
      <c r="BH200" s="134"/>
      <c r="BI200" s="365"/>
      <c r="BJ200" s="134"/>
      <c r="BK200" s="675"/>
      <c r="BL200" s="675"/>
      <c r="BM200" s="675"/>
      <c r="BN200" s="675"/>
      <c r="BO200" s="675"/>
      <c r="BP200" s="675"/>
    </row>
    <row r="201" spans="43:68" s="627" customFormat="1" x14ac:dyDescent="0.2">
      <c r="AQ201" s="666"/>
      <c r="AR201" s="666"/>
      <c r="AS201" s="666"/>
      <c r="AT201" s="666"/>
      <c r="AU201" s="666"/>
      <c r="AV201" s="666"/>
      <c r="AW201" s="227"/>
      <c r="AX201" s="227"/>
      <c r="AY201" s="348"/>
      <c r="AZ201" s="134"/>
      <c r="BA201" s="347"/>
      <c r="BB201" s="134"/>
      <c r="BC201" s="351"/>
      <c r="BD201" s="351"/>
      <c r="BE201" s="134"/>
      <c r="BF201" s="134"/>
      <c r="BG201" s="134"/>
      <c r="BH201" s="134"/>
      <c r="BI201" s="365"/>
      <c r="BJ201" s="134"/>
      <c r="BK201" s="675"/>
      <c r="BL201" s="675"/>
      <c r="BM201" s="675"/>
      <c r="BN201" s="675"/>
      <c r="BO201" s="675"/>
      <c r="BP201" s="675"/>
    </row>
    <row r="202" spans="43:68" s="627" customFormat="1" x14ac:dyDescent="0.2">
      <c r="AQ202" s="666"/>
      <c r="AR202" s="666"/>
      <c r="AS202" s="666"/>
      <c r="AT202" s="666"/>
      <c r="AU202" s="666"/>
      <c r="AV202" s="666"/>
      <c r="AW202" s="227"/>
      <c r="AX202" s="227"/>
      <c r="AY202" s="348"/>
      <c r="AZ202" s="134"/>
      <c r="BA202" s="347"/>
      <c r="BB202" s="134"/>
      <c r="BC202" s="351"/>
      <c r="BD202" s="351"/>
      <c r="BE202" s="134"/>
      <c r="BF202" s="134"/>
      <c r="BG202" s="134"/>
      <c r="BH202" s="134"/>
      <c r="BI202" s="365"/>
      <c r="BJ202" s="134"/>
      <c r="BK202" s="675"/>
      <c r="BL202" s="675"/>
      <c r="BM202" s="675"/>
      <c r="BN202" s="675"/>
      <c r="BO202" s="675"/>
      <c r="BP202" s="675"/>
    </row>
    <row r="203" spans="43:68" s="627" customFormat="1" x14ac:dyDescent="0.2">
      <c r="AQ203" s="666"/>
      <c r="AR203" s="666"/>
      <c r="AS203" s="666"/>
      <c r="AT203" s="666"/>
      <c r="AU203" s="666"/>
      <c r="AV203" s="666"/>
      <c r="AW203" s="227"/>
      <c r="AX203" s="227"/>
      <c r="AY203" s="348"/>
      <c r="AZ203" s="134"/>
      <c r="BA203" s="347"/>
      <c r="BB203" s="134"/>
      <c r="BC203" s="351"/>
      <c r="BD203" s="351"/>
      <c r="BE203" s="134"/>
      <c r="BF203" s="134"/>
      <c r="BG203" s="134"/>
      <c r="BH203" s="134"/>
      <c r="BI203" s="365"/>
      <c r="BJ203" s="134"/>
      <c r="BK203" s="675"/>
      <c r="BL203" s="675"/>
      <c r="BM203" s="675"/>
      <c r="BN203" s="675"/>
      <c r="BO203" s="675"/>
      <c r="BP203" s="675"/>
    </row>
    <row r="204" spans="43:68" s="627" customFormat="1" x14ac:dyDescent="0.2">
      <c r="AQ204" s="666"/>
      <c r="AR204" s="666"/>
      <c r="AS204" s="666"/>
      <c r="AT204" s="666"/>
      <c r="AU204" s="666"/>
      <c r="AV204" s="666"/>
      <c r="AW204" s="227"/>
      <c r="AX204" s="227"/>
      <c r="AY204" s="348"/>
      <c r="AZ204" s="134"/>
      <c r="BA204" s="347"/>
      <c r="BB204" s="134"/>
      <c r="BC204" s="351"/>
      <c r="BD204" s="351"/>
      <c r="BE204" s="134"/>
      <c r="BF204" s="134"/>
      <c r="BG204" s="134"/>
      <c r="BH204" s="134"/>
      <c r="BI204" s="365"/>
      <c r="BJ204" s="134"/>
      <c r="BK204" s="675"/>
      <c r="BL204" s="675"/>
      <c r="BM204" s="675"/>
      <c r="BN204" s="675"/>
      <c r="BO204" s="675"/>
      <c r="BP204" s="675"/>
    </row>
    <row r="205" spans="43:68" s="627" customFormat="1" x14ac:dyDescent="0.2">
      <c r="AQ205" s="690"/>
      <c r="AR205" s="690"/>
      <c r="AS205" s="690"/>
      <c r="AT205" s="691"/>
      <c r="AU205" s="691"/>
      <c r="AV205" s="691"/>
      <c r="AW205" s="227"/>
      <c r="AX205" s="227"/>
      <c r="AY205" s="348"/>
      <c r="AZ205" s="134"/>
      <c r="BA205" s="347"/>
      <c r="BB205" s="134"/>
      <c r="BC205" s="351"/>
      <c r="BD205" s="351"/>
      <c r="BE205" s="134"/>
      <c r="BF205" s="134"/>
      <c r="BG205" s="134"/>
      <c r="BH205" s="134"/>
      <c r="BI205" s="365"/>
      <c r="BJ205" s="134"/>
      <c r="BK205" s="675"/>
      <c r="BL205" s="675"/>
      <c r="BM205" s="675"/>
      <c r="BN205" s="675"/>
      <c r="BO205" s="675"/>
      <c r="BP205" s="675"/>
    </row>
    <row r="206" spans="43:68" s="627" customFormat="1" x14ac:dyDescent="0.2">
      <c r="AQ206" s="690"/>
      <c r="AR206" s="690"/>
      <c r="AS206" s="690"/>
      <c r="AT206" s="691"/>
      <c r="AU206" s="691"/>
      <c r="AV206" s="691"/>
      <c r="AW206" s="227"/>
      <c r="AX206" s="227"/>
      <c r="AY206" s="348"/>
      <c r="AZ206" s="134"/>
      <c r="BA206" s="347"/>
      <c r="BB206" s="134"/>
      <c r="BC206" s="351"/>
      <c r="BD206" s="351"/>
      <c r="BE206" s="134"/>
      <c r="BF206" s="134"/>
      <c r="BG206" s="134"/>
      <c r="BH206" s="134"/>
      <c r="BI206" s="365"/>
      <c r="BJ206" s="134"/>
      <c r="BK206" s="675"/>
      <c r="BL206" s="675"/>
      <c r="BM206" s="675"/>
      <c r="BN206" s="675"/>
      <c r="BO206" s="675"/>
      <c r="BP206" s="675"/>
    </row>
    <row r="207" spans="43:68" s="627" customFormat="1" x14ac:dyDescent="0.2">
      <c r="AQ207" s="690"/>
      <c r="AR207" s="690"/>
      <c r="AS207" s="690"/>
      <c r="AT207" s="691"/>
      <c r="AU207" s="691"/>
      <c r="AV207" s="691"/>
      <c r="AW207" s="227"/>
      <c r="AX207" s="227"/>
      <c r="AY207" s="348"/>
      <c r="AZ207" s="134"/>
      <c r="BA207" s="347"/>
      <c r="BB207" s="134"/>
      <c r="BC207" s="351"/>
      <c r="BD207" s="351"/>
      <c r="BE207" s="134"/>
      <c r="BF207" s="134"/>
      <c r="BG207" s="134"/>
      <c r="BH207" s="134"/>
      <c r="BI207" s="365"/>
      <c r="BJ207" s="134"/>
      <c r="BK207" s="675"/>
      <c r="BL207" s="675"/>
      <c r="BM207" s="675"/>
      <c r="BN207" s="675"/>
      <c r="BO207" s="675"/>
      <c r="BP207" s="675"/>
    </row>
    <row r="208" spans="43:68" s="627" customFormat="1" x14ac:dyDescent="0.2">
      <c r="AQ208" s="690"/>
      <c r="AR208" s="690"/>
      <c r="AS208" s="690"/>
      <c r="AT208" s="691"/>
      <c r="AU208" s="691"/>
      <c r="AV208" s="691"/>
      <c r="AW208" s="227"/>
      <c r="AX208" s="227"/>
      <c r="AY208" s="348"/>
      <c r="AZ208" s="134"/>
      <c r="BA208" s="347"/>
      <c r="BB208" s="134"/>
      <c r="BC208" s="351"/>
      <c r="BD208" s="351"/>
      <c r="BE208" s="134"/>
      <c r="BF208" s="134"/>
      <c r="BG208" s="134"/>
      <c r="BH208" s="134"/>
      <c r="BI208" s="365"/>
      <c r="BJ208" s="134"/>
      <c r="BK208" s="675"/>
      <c r="BL208" s="675"/>
      <c r="BM208" s="675"/>
      <c r="BN208" s="675"/>
      <c r="BO208" s="675"/>
      <c r="BP208" s="675"/>
    </row>
    <row r="209" spans="43:68" s="627" customFormat="1" x14ac:dyDescent="0.2">
      <c r="AQ209" s="690"/>
      <c r="AR209" s="690"/>
      <c r="AS209" s="690"/>
      <c r="AT209" s="691"/>
      <c r="AU209" s="691"/>
      <c r="AV209" s="691"/>
      <c r="AW209" s="227"/>
      <c r="AX209" s="227"/>
      <c r="AY209" s="348"/>
      <c r="AZ209" s="134"/>
      <c r="BA209" s="347"/>
      <c r="BB209" s="134"/>
      <c r="BC209" s="351"/>
      <c r="BD209" s="351"/>
      <c r="BE209" s="134"/>
      <c r="BF209" s="134"/>
      <c r="BG209" s="134"/>
      <c r="BH209" s="134"/>
      <c r="BI209" s="365"/>
      <c r="BJ209" s="134"/>
      <c r="BK209" s="675"/>
      <c r="BL209" s="675"/>
      <c r="BM209" s="675"/>
      <c r="BN209" s="675"/>
      <c r="BO209" s="675"/>
      <c r="BP209" s="675"/>
    </row>
    <row r="210" spans="43:68" s="627" customFormat="1" x14ac:dyDescent="0.2">
      <c r="AQ210" s="690"/>
      <c r="AR210" s="690"/>
      <c r="AS210" s="690"/>
      <c r="AT210" s="691"/>
      <c r="AU210" s="691"/>
      <c r="AV210" s="691"/>
      <c r="AW210" s="227"/>
      <c r="AX210" s="227"/>
      <c r="AY210" s="348"/>
      <c r="AZ210" s="134"/>
      <c r="BA210" s="347"/>
      <c r="BB210" s="134"/>
      <c r="BC210" s="351"/>
      <c r="BD210" s="351"/>
      <c r="BE210" s="134"/>
      <c r="BF210" s="134"/>
      <c r="BG210" s="134"/>
      <c r="BH210" s="134"/>
      <c r="BI210" s="365"/>
      <c r="BJ210" s="134"/>
      <c r="BK210" s="675"/>
      <c r="BL210" s="675"/>
      <c r="BM210" s="675"/>
      <c r="BN210" s="675"/>
      <c r="BO210" s="675"/>
      <c r="BP210" s="675"/>
    </row>
    <row r="211" spans="43:68" s="627" customFormat="1" x14ac:dyDescent="0.2">
      <c r="AQ211" s="690"/>
      <c r="AR211" s="690"/>
      <c r="AS211" s="690"/>
      <c r="AT211" s="691"/>
      <c r="AU211" s="691"/>
      <c r="AV211" s="691"/>
      <c r="AW211" s="227"/>
      <c r="AX211" s="227"/>
      <c r="AY211" s="348"/>
      <c r="AZ211" s="134"/>
      <c r="BA211" s="347"/>
      <c r="BB211" s="134"/>
      <c r="BC211" s="351"/>
      <c r="BD211" s="351"/>
      <c r="BE211" s="134"/>
      <c r="BF211" s="134"/>
      <c r="BG211" s="134"/>
      <c r="BH211" s="134"/>
      <c r="BI211" s="365"/>
      <c r="BJ211" s="134"/>
      <c r="BK211" s="675"/>
      <c r="BL211" s="675"/>
      <c r="BM211" s="675"/>
      <c r="BN211" s="675"/>
      <c r="BO211" s="675"/>
      <c r="BP211" s="675"/>
    </row>
    <row r="212" spans="43:68" s="627" customFormat="1" x14ac:dyDescent="0.2">
      <c r="AQ212" s="690"/>
      <c r="AR212" s="690"/>
      <c r="AS212" s="690"/>
      <c r="AT212" s="691"/>
      <c r="AU212" s="691"/>
      <c r="AV212" s="691"/>
      <c r="AW212" s="227"/>
      <c r="AX212" s="227"/>
      <c r="AY212" s="348"/>
      <c r="AZ212" s="134"/>
      <c r="BA212" s="347"/>
      <c r="BB212" s="134"/>
      <c r="BC212" s="351"/>
      <c r="BD212" s="351"/>
      <c r="BE212" s="134"/>
      <c r="BF212" s="134"/>
      <c r="BG212" s="134"/>
      <c r="BH212" s="134"/>
      <c r="BI212" s="365"/>
      <c r="BJ212" s="134"/>
      <c r="BK212" s="675"/>
      <c r="BL212" s="675"/>
      <c r="BM212" s="675"/>
      <c r="BN212" s="675"/>
      <c r="BO212" s="675"/>
      <c r="BP212" s="675"/>
    </row>
    <row r="213" spans="43:68" s="627" customFormat="1" x14ac:dyDescent="0.2">
      <c r="AQ213" s="690"/>
      <c r="AR213" s="690"/>
      <c r="AS213" s="690"/>
      <c r="AT213" s="691"/>
      <c r="AU213" s="691"/>
      <c r="AV213" s="691"/>
      <c r="AW213" s="227"/>
      <c r="AX213" s="227"/>
      <c r="AY213" s="348"/>
      <c r="AZ213" s="134"/>
      <c r="BA213" s="347"/>
      <c r="BB213" s="134"/>
      <c r="BC213" s="351"/>
      <c r="BD213" s="351"/>
      <c r="BE213" s="134"/>
      <c r="BF213" s="134"/>
      <c r="BG213" s="134"/>
      <c r="BH213" s="134"/>
      <c r="BI213" s="365"/>
      <c r="BJ213" s="134"/>
      <c r="BK213" s="675"/>
      <c r="BL213" s="675"/>
      <c r="BM213" s="675"/>
      <c r="BN213" s="675"/>
      <c r="BO213" s="675"/>
      <c r="BP213" s="675"/>
    </row>
    <row r="214" spans="43:68" s="627" customFormat="1" x14ac:dyDescent="0.2">
      <c r="AQ214" s="690"/>
      <c r="AR214" s="690"/>
      <c r="AS214" s="690"/>
      <c r="AT214" s="691"/>
      <c r="AU214" s="691"/>
      <c r="AV214" s="691"/>
      <c r="AW214" s="227"/>
      <c r="AX214" s="227"/>
      <c r="AY214" s="348"/>
      <c r="AZ214" s="134"/>
      <c r="BA214" s="347"/>
      <c r="BB214" s="134"/>
      <c r="BC214" s="351"/>
      <c r="BD214" s="351"/>
      <c r="BE214" s="134"/>
      <c r="BF214" s="134"/>
      <c r="BG214" s="134"/>
      <c r="BH214" s="134"/>
      <c r="BI214" s="365"/>
      <c r="BJ214" s="134"/>
      <c r="BK214" s="675"/>
      <c r="BL214" s="675"/>
      <c r="BM214" s="675"/>
      <c r="BN214" s="675"/>
      <c r="BO214" s="675"/>
      <c r="BP214" s="675"/>
    </row>
    <row r="215" spans="43:68" s="627" customFormat="1" x14ac:dyDescent="0.2">
      <c r="AQ215" s="690"/>
      <c r="AR215" s="690"/>
      <c r="AS215" s="690"/>
      <c r="AT215" s="691"/>
      <c r="AU215" s="691"/>
      <c r="AV215" s="691"/>
      <c r="AW215" s="227"/>
      <c r="AX215" s="227"/>
      <c r="AY215" s="348"/>
      <c r="AZ215" s="134"/>
      <c r="BA215" s="347"/>
      <c r="BB215" s="134"/>
      <c r="BC215" s="351"/>
      <c r="BD215" s="351"/>
      <c r="BE215" s="134"/>
      <c r="BF215" s="134"/>
      <c r="BG215" s="134"/>
      <c r="BH215" s="134"/>
      <c r="BI215" s="365"/>
      <c r="BJ215" s="134"/>
      <c r="BK215" s="675"/>
      <c r="BL215" s="675"/>
      <c r="BM215" s="675"/>
      <c r="BN215" s="675"/>
      <c r="BO215" s="675"/>
      <c r="BP215" s="675"/>
    </row>
    <row r="216" spans="43:68" s="627" customFormat="1" x14ac:dyDescent="0.2">
      <c r="AQ216" s="690"/>
      <c r="AR216" s="690"/>
      <c r="AS216" s="690"/>
      <c r="AT216" s="691"/>
      <c r="AU216" s="691"/>
      <c r="AV216" s="691"/>
      <c r="AW216" s="227"/>
      <c r="AX216" s="227"/>
      <c r="AY216" s="348"/>
      <c r="AZ216" s="134"/>
      <c r="BA216" s="347"/>
      <c r="BB216" s="134"/>
      <c r="BC216" s="351"/>
      <c r="BD216" s="351"/>
      <c r="BE216" s="134"/>
      <c r="BF216" s="134"/>
      <c r="BG216" s="134"/>
      <c r="BH216" s="134"/>
      <c r="BI216" s="365"/>
      <c r="BJ216" s="134"/>
      <c r="BK216" s="675"/>
      <c r="BL216" s="675"/>
      <c r="BM216" s="675"/>
      <c r="BN216" s="675"/>
      <c r="BO216" s="675"/>
      <c r="BP216" s="675"/>
    </row>
    <row r="217" spans="43:68" s="627" customFormat="1" x14ac:dyDescent="0.2">
      <c r="AQ217" s="690"/>
      <c r="AR217" s="690"/>
      <c r="AS217" s="690"/>
      <c r="AT217" s="691"/>
      <c r="AU217" s="691"/>
      <c r="AV217" s="691"/>
      <c r="AW217" s="227"/>
      <c r="AX217" s="227"/>
      <c r="AY217" s="348"/>
      <c r="AZ217" s="134"/>
      <c r="BA217" s="347"/>
      <c r="BB217" s="134"/>
      <c r="BC217" s="351"/>
      <c r="BD217" s="351"/>
      <c r="BE217" s="134"/>
      <c r="BF217" s="134"/>
      <c r="BG217" s="134"/>
      <c r="BH217" s="134"/>
      <c r="BI217" s="365"/>
      <c r="BJ217" s="134"/>
      <c r="BK217" s="675"/>
      <c r="BL217" s="675"/>
      <c r="BM217" s="675"/>
      <c r="BN217" s="675"/>
      <c r="BO217" s="675"/>
      <c r="BP217" s="675"/>
    </row>
    <row r="218" spans="43:68" s="627" customFormat="1" x14ac:dyDescent="0.2">
      <c r="AQ218" s="690"/>
      <c r="AR218" s="690"/>
      <c r="AS218" s="690"/>
      <c r="AT218" s="691"/>
      <c r="AU218" s="691"/>
      <c r="AV218" s="691"/>
      <c r="AW218" s="227"/>
      <c r="AX218" s="227"/>
      <c r="AY218" s="348"/>
      <c r="AZ218" s="134"/>
      <c r="BA218" s="347"/>
      <c r="BB218" s="134"/>
      <c r="BC218" s="351"/>
      <c r="BD218" s="351"/>
      <c r="BE218" s="134"/>
      <c r="BF218" s="134"/>
      <c r="BG218" s="134"/>
      <c r="BH218" s="134"/>
      <c r="BI218" s="365"/>
      <c r="BJ218" s="134"/>
      <c r="BK218" s="675"/>
      <c r="BL218" s="675"/>
      <c r="BM218" s="675"/>
      <c r="BN218" s="675"/>
      <c r="BO218" s="675"/>
      <c r="BP218" s="675"/>
    </row>
    <row r="219" spans="43:68" s="627" customFormat="1" x14ac:dyDescent="0.2">
      <c r="AQ219" s="690"/>
      <c r="AR219" s="690"/>
      <c r="AS219" s="690"/>
      <c r="AT219" s="691"/>
      <c r="AU219" s="691"/>
      <c r="AV219" s="691"/>
      <c r="AW219" s="227"/>
      <c r="AX219" s="227"/>
      <c r="AY219" s="348"/>
      <c r="AZ219" s="134"/>
      <c r="BA219" s="347"/>
      <c r="BB219" s="134"/>
      <c r="BC219" s="351"/>
      <c r="BD219" s="351"/>
      <c r="BE219" s="134"/>
      <c r="BF219" s="134"/>
      <c r="BG219" s="134"/>
      <c r="BH219" s="134"/>
      <c r="BI219" s="365"/>
      <c r="BJ219" s="134"/>
      <c r="BK219" s="675"/>
      <c r="BL219" s="675"/>
      <c r="BM219" s="675"/>
      <c r="BN219" s="675"/>
      <c r="BO219" s="675"/>
      <c r="BP219" s="675"/>
    </row>
    <row r="220" spans="43:68" s="627" customFormat="1" x14ac:dyDescent="0.2">
      <c r="AQ220" s="690"/>
      <c r="AR220" s="690"/>
      <c r="AS220" s="690"/>
      <c r="AT220" s="691"/>
      <c r="AU220" s="691"/>
      <c r="AV220" s="691"/>
      <c r="AW220" s="227"/>
      <c r="AX220" s="227"/>
      <c r="AY220" s="348"/>
      <c r="AZ220" s="134"/>
      <c r="BA220" s="347"/>
      <c r="BB220" s="134"/>
      <c r="BC220" s="351"/>
      <c r="BD220" s="351"/>
      <c r="BE220" s="134"/>
      <c r="BF220" s="134"/>
      <c r="BG220" s="134"/>
      <c r="BH220" s="134"/>
      <c r="BI220" s="365"/>
      <c r="BJ220" s="134"/>
      <c r="BK220" s="675"/>
      <c r="BL220" s="675"/>
      <c r="BM220" s="675"/>
      <c r="BN220" s="675"/>
      <c r="BO220" s="675"/>
      <c r="BP220" s="675"/>
    </row>
    <row r="221" spans="43:68" s="627" customFormat="1" x14ac:dyDescent="0.2">
      <c r="AQ221" s="690"/>
      <c r="AR221" s="690"/>
      <c r="AS221" s="690"/>
      <c r="AT221" s="691"/>
      <c r="AU221" s="691"/>
      <c r="AV221" s="691"/>
      <c r="AW221" s="227"/>
      <c r="AX221" s="227"/>
      <c r="AY221" s="348"/>
      <c r="AZ221" s="134"/>
      <c r="BA221" s="347"/>
      <c r="BB221" s="134"/>
      <c r="BC221" s="351"/>
      <c r="BD221" s="351"/>
      <c r="BE221" s="134"/>
      <c r="BF221" s="134"/>
      <c r="BG221" s="134"/>
      <c r="BH221" s="134"/>
      <c r="BI221" s="365"/>
      <c r="BJ221" s="134"/>
      <c r="BK221" s="675"/>
      <c r="BL221" s="675"/>
      <c r="BM221" s="675"/>
      <c r="BN221" s="675"/>
      <c r="BO221" s="675"/>
      <c r="BP221" s="675"/>
    </row>
    <row r="222" spans="43:68" s="627" customFormat="1" x14ac:dyDescent="0.2">
      <c r="AQ222" s="690"/>
      <c r="AR222" s="690"/>
      <c r="AS222" s="690"/>
      <c r="AT222" s="691"/>
      <c r="AU222" s="691"/>
      <c r="AV222" s="691"/>
      <c r="AW222" s="227"/>
      <c r="AX222" s="227"/>
      <c r="AY222" s="348"/>
      <c r="AZ222" s="134"/>
      <c r="BA222" s="347"/>
      <c r="BB222" s="134"/>
      <c r="BC222" s="351"/>
      <c r="BD222" s="351"/>
      <c r="BE222" s="134"/>
      <c r="BF222" s="134"/>
      <c r="BG222" s="134"/>
      <c r="BH222" s="134"/>
      <c r="BI222" s="365"/>
      <c r="BJ222" s="134"/>
      <c r="BK222" s="675"/>
      <c r="BL222" s="675"/>
      <c r="BM222" s="675"/>
      <c r="BN222" s="675"/>
      <c r="BO222" s="675"/>
      <c r="BP222" s="675"/>
    </row>
    <row r="223" spans="43:68" s="627" customFormat="1" x14ac:dyDescent="0.2">
      <c r="AQ223" s="690"/>
      <c r="AR223" s="690"/>
      <c r="AS223" s="690"/>
      <c r="AT223" s="691"/>
      <c r="AU223" s="691"/>
      <c r="AV223" s="691"/>
      <c r="AW223" s="227"/>
      <c r="AX223" s="227"/>
      <c r="AY223" s="348"/>
      <c r="AZ223" s="134"/>
      <c r="BA223" s="347"/>
      <c r="BB223" s="134"/>
      <c r="BC223" s="351"/>
      <c r="BD223" s="351"/>
      <c r="BE223" s="134"/>
      <c r="BF223" s="134"/>
      <c r="BG223" s="134"/>
      <c r="BH223" s="134"/>
      <c r="BI223" s="365"/>
      <c r="BJ223" s="134"/>
      <c r="BK223" s="675"/>
      <c r="BL223" s="675"/>
      <c r="BM223" s="675"/>
      <c r="BN223" s="675"/>
      <c r="BO223" s="675"/>
      <c r="BP223" s="675"/>
    </row>
    <row r="224" spans="43:68" s="627" customFormat="1" x14ac:dyDescent="0.2">
      <c r="AQ224" s="690"/>
      <c r="AR224" s="690"/>
      <c r="AS224" s="690"/>
      <c r="AT224" s="691"/>
      <c r="AU224" s="691"/>
      <c r="AV224" s="691"/>
      <c r="AW224" s="227"/>
      <c r="AX224" s="227"/>
      <c r="AY224" s="348"/>
      <c r="AZ224" s="134"/>
      <c r="BA224" s="347"/>
      <c r="BB224" s="134"/>
      <c r="BC224" s="351"/>
      <c r="BD224" s="351"/>
      <c r="BE224" s="134"/>
      <c r="BF224" s="134"/>
      <c r="BG224" s="134"/>
      <c r="BH224" s="134"/>
      <c r="BI224" s="365"/>
      <c r="BJ224" s="134"/>
      <c r="BK224" s="675"/>
      <c r="BL224" s="675"/>
      <c r="BM224" s="675"/>
      <c r="BN224" s="675"/>
      <c r="BO224" s="675"/>
      <c r="BP224" s="675"/>
    </row>
    <row r="225" spans="43:68" s="627" customFormat="1" x14ac:dyDescent="0.2">
      <c r="AQ225" s="690"/>
      <c r="AR225" s="690"/>
      <c r="AS225" s="690"/>
      <c r="AT225" s="691"/>
      <c r="AU225" s="691"/>
      <c r="AV225" s="691"/>
      <c r="AW225" s="227"/>
      <c r="AX225" s="227"/>
      <c r="AY225" s="348"/>
      <c r="AZ225" s="134"/>
      <c r="BA225" s="347"/>
      <c r="BB225" s="134"/>
      <c r="BC225" s="351"/>
      <c r="BD225" s="351"/>
      <c r="BE225" s="134"/>
      <c r="BF225" s="134"/>
      <c r="BG225" s="134"/>
      <c r="BH225" s="134"/>
      <c r="BI225" s="365"/>
      <c r="BJ225" s="134"/>
      <c r="BK225" s="675"/>
      <c r="BL225" s="675"/>
      <c r="BM225" s="675"/>
      <c r="BN225" s="675"/>
      <c r="BO225" s="675"/>
      <c r="BP225" s="675"/>
    </row>
    <row r="226" spans="43:68" s="627" customFormat="1" x14ac:dyDescent="0.2">
      <c r="AQ226" s="690"/>
      <c r="AR226" s="690"/>
      <c r="AS226" s="690"/>
      <c r="AT226" s="691"/>
      <c r="AU226" s="691"/>
      <c r="AV226" s="691"/>
      <c r="AW226" s="227"/>
      <c r="AX226" s="227"/>
      <c r="AY226" s="348"/>
      <c r="AZ226" s="134"/>
      <c r="BA226" s="347"/>
      <c r="BB226" s="134"/>
      <c r="BC226" s="351"/>
      <c r="BD226" s="351"/>
      <c r="BE226" s="134"/>
      <c r="BF226" s="134"/>
      <c r="BG226" s="134"/>
      <c r="BH226" s="134"/>
      <c r="BI226" s="365"/>
      <c r="BJ226" s="134"/>
      <c r="BK226" s="675"/>
      <c r="BL226" s="675"/>
      <c r="BM226" s="675"/>
      <c r="BN226" s="675"/>
      <c r="BO226" s="675"/>
      <c r="BP226" s="675"/>
    </row>
    <row r="227" spans="43:68" s="627" customFormat="1" x14ac:dyDescent="0.2">
      <c r="AQ227" s="690"/>
      <c r="AR227" s="690"/>
      <c r="AS227" s="690"/>
      <c r="AT227" s="691"/>
      <c r="AU227" s="691"/>
      <c r="AV227" s="691"/>
      <c r="AW227" s="227"/>
      <c r="AX227" s="227"/>
      <c r="AY227" s="348"/>
      <c r="AZ227" s="134"/>
      <c r="BA227" s="347"/>
      <c r="BB227" s="134"/>
      <c r="BC227" s="351"/>
      <c r="BD227" s="351"/>
      <c r="BE227" s="134"/>
      <c r="BF227" s="134"/>
      <c r="BG227" s="134"/>
      <c r="BH227" s="134"/>
      <c r="BI227" s="365"/>
      <c r="BJ227" s="134"/>
      <c r="BK227" s="675"/>
      <c r="BL227" s="675"/>
      <c r="BM227" s="675"/>
      <c r="BN227" s="675"/>
      <c r="BO227" s="675"/>
      <c r="BP227" s="675"/>
    </row>
    <row r="228" spans="43:68" s="627" customFormat="1" x14ac:dyDescent="0.2">
      <c r="AQ228" s="690"/>
      <c r="AR228" s="690"/>
      <c r="AS228" s="690"/>
      <c r="AT228" s="691"/>
      <c r="AU228" s="691"/>
      <c r="AV228" s="691"/>
      <c r="AW228" s="227"/>
      <c r="AX228" s="227"/>
      <c r="AY228" s="348"/>
      <c r="AZ228" s="134"/>
      <c r="BA228" s="347"/>
      <c r="BB228" s="134"/>
      <c r="BC228" s="351"/>
      <c r="BD228" s="351"/>
      <c r="BE228" s="134"/>
      <c r="BF228" s="134"/>
      <c r="BG228" s="134"/>
      <c r="BH228" s="134"/>
      <c r="BI228" s="365"/>
      <c r="BJ228" s="134"/>
      <c r="BK228" s="675"/>
      <c r="BL228" s="675"/>
      <c r="BM228" s="675"/>
      <c r="BN228" s="675"/>
      <c r="BO228" s="675"/>
      <c r="BP228" s="675"/>
    </row>
    <row r="229" spans="43:68" s="627" customFormat="1" x14ac:dyDescent="0.2">
      <c r="AQ229" s="690"/>
      <c r="AR229" s="690"/>
      <c r="AS229" s="690"/>
      <c r="AT229" s="691"/>
      <c r="AU229" s="691"/>
      <c r="AV229" s="691"/>
      <c r="AW229" s="227"/>
      <c r="AX229" s="227"/>
      <c r="AY229" s="348"/>
      <c r="AZ229" s="134"/>
      <c r="BA229" s="347"/>
      <c r="BB229" s="134"/>
      <c r="BC229" s="351"/>
      <c r="BD229" s="351"/>
      <c r="BE229" s="134"/>
      <c r="BF229" s="134"/>
      <c r="BG229" s="134"/>
      <c r="BH229" s="134"/>
      <c r="BI229" s="365"/>
      <c r="BJ229" s="134"/>
      <c r="BK229" s="675"/>
      <c r="BL229" s="675"/>
      <c r="BM229" s="675"/>
      <c r="BN229" s="675"/>
      <c r="BO229" s="675"/>
      <c r="BP229" s="675"/>
    </row>
    <row r="230" spans="43:68" s="627" customFormat="1" x14ac:dyDescent="0.2">
      <c r="AQ230" s="690"/>
      <c r="AR230" s="690"/>
      <c r="AS230" s="690"/>
      <c r="AT230" s="691"/>
      <c r="AU230" s="691"/>
      <c r="AV230" s="691"/>
      <c r="AW230" s="227"/>
      <c r="AX230" s="227"/>
      <c r="AY230" s="348"/>
      <c r="AZ230" s="134"/>
      <c r="BA230" s="347"/>
      <c r="BB230" s="134"/>
      <c r="BC230" s="351"/>
      <c r="BD230" s="351"/>
      <c r="BE230" s="134"/>
      <c r="BF230" s="134"/>
      <c r="BG230" s="134"/>
      <c r="BH230" s="134"/>
      <c r="BI230" s="365"/>
      <c r="BJ230" s="134"/>
      <c r="BK230" s="675"/>
      <c r="BL230" s="675"/>
      <c r="BM230" s="675"/>
      <c r="BN230" s="675"/>
      <c r="BO230" s="675"/>
      <c r="BP230" s="675"/>
    </row>
    <row r="231" spans="43:68" s="627" customFormat="1" x14ac:dyDescent="0.2">
      <c r="AQ231" s="690"/>
      <c r="AR231" s="690"/>
      <c r="AS231" s="690"/>
      <c r="AT231" s="691"/>
      <c r="AU231" s="691"/>
      <c r="AV231" s="691"/>
      <c r="AW231" s="227"/>
      <c r="AX231" s="227"/>
      <c r="AY231" s="348"/>
      <c r="AZ231" s="134"/>
      <c r="BA231" s="347"/>
      <c r="BB231" s="134"/>
      <c r="BC231" s="351"/>
      <c r="BD231" s="351"/>
      <c r="BE231" s="134"/>
      <c r="BF231" s="134"/>
      <c r="BG231" s="134"/>
      <c r="BH231" s="134"/>
      <c r="BI231" s="365"/>
      <c r="BJ231" s="134"/>
      <c r="BK231" s="675"/>
      <c r="BL231" s="675"/>
      <c r="BM231" s="675"/>
      <c r="BN231" s="675"/>
      <c r="BO231" s="675"/>
      <c r="BP231" s="675"/>
    </row>
    <row r="232" spans="43:68" s="627" customFormat="1" x14ac:dyDescent="0.2">
      <c r="AQ232" s="690"/>
      <c r="AR232" s="690"/>
      <c r="AS232" s="690"/>
      <c r="AT232" s="691"/>
      <c r="AU232" s="691"/>
      <c r="AV232" s="691"/>
      <c r="AW232" s="227"/>
      <c r="AX232" s="227"/>
      <c r="AY232" s="348"/>
      <c r="AZ232" s="134"/>
      <c r="BA232" s="347"/>
      <c r="BB232" s="134"/>
      <c r="BC232" s="351"/>
      <c r="BD232" s="351"/>
      <c r="BE232" s="134"/>
      <c r="BF232" s="134"/>
      <c r="BG232" s="134"/>
      <c r="BH232" s="134"/>
      <c r="BI232" s="365"/>
      <c r="BJ232" s="134"/>
      <c r="BK232" s="675"/>
      <c r="BL232" s="675"/>
      <c r="BM232" s="675"/>
      <c r="BN232" s="675"/>
      <c r="BO232" s="675"/>
      <c r="BP232" s="675"/>
    </row>
    <row r="233" spans="43:68" s="627" customFormat="1" x14ac:dyDescent="0.2">
      <c r="AQ233" s="690"/>
      <c r="AR233" s="690"/>
      <c r="AS233" s="690"/>
      <c r="AT233" s="691"/>
      <c r="AU233" s="691"/>
      <c r="AV233" s="691"/>
      <c r="AW233" s="227"/>
      <c r="AX233" s="227"/>
      <c r="AY233" s="348"/>
      <c r="AZ233" s="134"/>
      <c r="BA233" s="347"/>
      <c r="BB233" s="134"/>
      <c r="BC233" s="351"/>
      <c r="BD233" s="351"/>
      <c r="BE233" s="134"/>
      <c r="BF233" s="134"/>
      <c r="BG233" s="134"/>
      <c r="BH233" s="134"/>
      <c r="BI233" s="365"/>
      <c r="BJ233" s="134"/>
      <c r="BK233" s="675"/>
      <c r="BL233" s="675"/>
      <c r="BM233" s="675"/>
      <c r="BN233" s="675"/>
      <c r="BO233" s="675"/>
      <c r="BP233" s="675"/>
    </row>
    <row r="234" spans="43:68" s="627" customFormat="1" x14ac:dyDescent="0.2">
      <c r="AQ234" s="690"/>
      <c r="AR234" s="690"/>
      <c r="AS234" s="690"/>
      <c r="AT234" s="691"/>
      <c r="AU234" s="691"/>
      <c r="AV234" s="691"/>
      <c r="AW234" s="227"/>
      <c r="AX234" s="227"/>
      <c r="AY234" s="348"/>
      <c r="AZ234" s="134"/>
      <c r="BA234" s="347"/>
      <c r="BB234" s="134"/>
      <c r="BC234" s="351"/>
      <c r="BD234" s="351"/>
      <c r="BE234" s="134"/>
      <c r="BF234" s="134"/>
      <c r="BG234" s="134"/>
      <c r="BH234" s="134"/>
      <c r="BI234" s="365"/>
      <c r="BJ234" s="134"/>
      <c r="BK234" s="675"/>
      <c r="BL234" s="675"/>
      <c r="BM234" s="675"/>
      <c r="BN234" s="675"/>
      <c r="BO234" s="675"/>
      <c r="BP234" s="675"/>
    </row>
    <row r="235" spans="43:68" s="627" customFormat="1" x14ac:dyDescent="0.2">
      <c r="AQ235" s="690"/>
      <c r="AR235" s="690"/>
      <c r="AS235" s="690"/>
      <c r="AT235" s="691"/>
      <c r="AU235" s="691"/>
      <c r="AV235" s="691"/>
      <c r="AW235" s="227"/>
      <c r="AX235" s="227"/>
      <c r="AY235" s="348"/>
      <c r="AZ235" s="134"/>
      <c r="BA235" s="347"/>
      <c r="BB235" s="134"/>
      <c r="BC235" s="351"/>
      <c r="BD235" s="351"/>
      <c r="BE235" s="134"/>
      <c r="BF235" s="134"/>
      <c r="BG235" s="134"/>
      <c r="BH235" s="134"/>
      <c r="BI235" s="365"/>
      <c r="BJ235" s="134"/>
      <c r="BK235" s="675"/>
      <c r="BL235" s="675"/>
      <c r="BM235" s="675"/>
      <c r="BN235" s="675"/>
      <c r="BO235" s="675"/>
      <c r="BP235" s="675"/>
    </row>
    <row r="236" spans="43:68" s="627" customFormat="1" x14ac:dyDescent="0.2">
      <c r="AQ236" s="690"/>
      <c r="AR236" s="690"/>
      <c r="AS236" s="690"/>
      <c r="AT236" s="691"/>
      <c r="AU236" s="691"/>
      <c r="AV236" s="691"/>
      <c r="AW236" s="227"/>
      <c r="AX236" s="227"/>
      <c r="AY236" s="348"/>
      <c r="AZ236" s="134"/>
      <c r="BA236" s="347"/>
      <c r="BB236" s="134"/>
      <c r="BC236" s="351"/>
      <c r="BD236" s="351"/>
      <c r="BE236" s="134"/>
      <c r="BF236" s="134"/>
      <c r="BG236" s="134"/>
      <c r="BH236" s="134"/>
      <c r="BI236" s="365"/>
      <c r="BJ236" s="134"/>
      <c r="BK236" s="675"/>
      <c r="BL236" s="675"/>
      <c r="BM236" s="675"/>
      <c r="BN236" s="675"/>
      <c r="BO236" s="675"/>
      <c r="BP236" s="675"/>
    </row>
    <row r="237" spans="43:68" s="627" customFormat="1" x14ac:dyDescent="0.2">
      <c r="AQ237" s="690"/>
      <c r="AR237" s="690"/>
      <c r="AS237" s="690"/>
      <c r="AT237" s="691"/>
      <c r="AU237" s="691"/>
      <c r="AV237" s="691"/>
      <c r="AW237" s="227"/>
      <c r="AX237" s="227"/>
      <c r="AY237" s="348"/>
      <c r="AZ237" s="134"/>
      <c r="BA237" s="347"/>
      <c r="BB237" s="134"/>
      <c r="BC237" s="351"/>
      <c r="BD237" s="351"/>
      <c r="BE237" s="134"/>
      <c r="BF237" s="134"/>
      <c r="BG237" s="134"/>
      <c r="BH237" s="134"/>
      <c r="BI237" s="365"/>
      <c r="BJ237" s="134"/>
      <c r="BK237" s="675"/>
      <c r="BL237" s="675"/>
      <c r="BM237" s="675"/>
      <c r="BN237" s="675"/>
      <c r="BO237" s="675"/>
      <c r="BP237" s="675"/>
    </row>
    <row r="238" spans="43:68" s="627" customFormat="1" x14ac:dyDescent="0.2">
      <c r="AQ238" s="690"/>
      <c r="AR238" s="690"/>
      <c r="AS238" s="690"/>
      <c r="AT238" s="691"/>
      <c r="AU238" s="691"/>
      <c r="AV238" s="691"/>
      <c r="AW238" s="227"/>
      <c r="AX238" s="227"/>
      <c r="AY238" s="348"/>
      <c r="AZ238" s="134"/>
      <c r="BA238" s="347"/>
      <c r="BB238" s="134"/>
      <c r="BC238" s="351"/>
      <c r="BD238" s="351"/>
      <c r="BE238" s="134"/>
      <c r="BF238" s="134"/>
      <c r="BG238" s="134"/>
      <c r="BH238" s="134"/>
      <c r="BI238" s="365"/>
      <c r="BJ238" s="134"/>
      <c r="BK238" s="675"/>
      <c r="BL238" s="675"/>
      <c r="BM238" s="675"/>
      <c r="BN238" s="675"/>
      <c r="BO238" s="675"/>
      <c r="BP238" s="675"/>
    </row>
    <row r="239" spans="43:68" s="627" customFormat="1" x14ac:dyDescent="0.2">
      <c r="AQ239" s="690"/>
      <c r="AR239" s="690"/>
      <c r="AS239" s="690"/>
      <c r="AT239" s="691"/>
      <c r="AU239" s="691"/>
      <c r="AV239" s="691"/>
      <c r="AW239" s="227"/>
      <c r="AX239" s="227"/>
      <c r="AY239" s="348"/>
      <c r="AZ239" s="134"/>
      <c r="BA239" s="347"/>
      <c r="BB239" s="134"/>
      <c r="BC239" s="351"/>
      <c r="BD239" s="351"/>
      <c r="BE239" s="134"/>
      <c r="BF239" s="134"/>
      <c r="BG239" s="134"/>
      <c r="BH239" s="134"/>
      <c r="BI239" s="365"/>
      <c r="BJ239" s="134"/>
      <c r="BK239" s="675"/>
      <c r="BL239" s="675"/>
      <c r="BM239" s="675"/>
      <c r="BN239" s="675"/>
      <c r="BO239" s="675"/>
      <c r="BP239" s="675"/>
    </row>
    <row r="240" spans="43:68" s="627" customFormat="1" x14ac:dyDescent="0.2">
      <c r="AQ240" s="690"/>
      <c r="AR240" s="690"/>
      <c r="AS240" s="690"/>
      <c r="AT240" s="691"/>
      <c r="AU240" s="691"/>
      <c r="AV240" s="691"/>
      <c r="AW240" s="227"/>
      <c r="AX240" s="227"/>
      <c r="AY240" s="348"/>
      <c r="AZ240" s="134"/>
      <c r="BA240" s="347"/>
      <c r="BB240" s="134"/>
      <c r="BC240" s="351"/>
      <c r="BD240" s="351"/>
      <c r="BE240" s="134"/>
      <c r="BF240" s="134"/>
      <c r="BG240" s="134"/>
      <c r="BH240" s="134"/>
      <c r="BI240" s="365"/>
      <c r="BJ240" s="134"/>
      <c r="BK240" s="675"/>
      <c r="BL240" s="675"/>
      <c r="BM240" s="675"/>
      <c r="BN240" s="675"/>
      <c r="BO240" s="675"/>
      <c r="BP240" s="675"/>
    </row>
    <row r="241" spans="43:68" s="627" customFormat="1" x14ac:dyDescent="0.2">
      <c r="AQ241" s="690"/>
      <c r="AR241" s="690"/>
      <c r="AS241" s="690"/>
      <c r="AT241" s="691"/>
      <c r="AU241" s="691"/>
      <c r="AV241" s="691"/>
      <c r="AW241" s="227"/>
      <c r="AX241" s="227"/>
      <c r="AY241" s="348"/>
      <c r="AZ241" s="134"/>
      <c r="BA241" s="347"/>
      <c r="BB241" s="134"/>
      <c r="BC241" s="351"/>
      <c r="BD241" s="351"/>
      <c r="BE241" s="134"/>
      <c r="BF241" s="134"/>
      <c r="BG241" s="134"/>
      <c r="BH241" s="134"/>
      <c r="BI241" s="365"/>
      <c r="BJ241" s="134"/>
      <c r="BK241" s="675"/>
      <c r="BL241" s="675"/>
      <c r="BM241" s="675"/>
      <c r="BN241" s="675"/>
      <c r="BO241" s="675"/>
      <c r="BP241" s="675"/>
    </row>
    <row r="242" spans="43:68" s="627" customFormat="1" x14ac:dyDescent="0.2">
      <c r="AQ242" s="690"/>
      <c r="AR242" s="690"/>
      <c r="AS242" s="690"/>
      <c r="AT242" s="691"/>
      <c r="AU242" s="691"/>
      <c r="AV242" s="691"/>
      <c r="AW242" s="227"/>
      <c r="AX242" s="227"/>
      <c r="AY242" s="348"/>
      <c r="AZ242" s="134"/>
      <c r="BA242" s="347"/>
      <c r="BB242" s="134"/>
      <c r="BC242" s="351"/>
      <c r="BD242" s="351"/>
      <c r="BE242" s="134"/>
      <c r="BF242" s="134"/>
      <c r="BG242" s="134"/>
      <c r="BH242" s="134"/>
      <c r="BI242" s="365"/>
      <c r="BJ242" s="134"/>
      <c r="BK242" s="675"/>
      <c r="BL242" s="675"/>
      <c r="BM242" s="675"/>
      <c r="BN242" s="675"/>
      <c r="BO242" s="675"/>
      <c r="BP242" s="675"/>
    </row>
    <row r="243" spans="43:68" s="627" customFormat="1" x14ac:dyDescent="0.2">
      <c r="AQ243" s="690"/>
      <c r="AR243" s="690"/>
      <c r="AS243" s="690"/>
      <c r="AT243" s="691"/>
      <c r="AU243" s="691"/>
      <c r="AV243" s="691"/>
      <c r="AW243" s="227"/>
      <c r="AX243" s="227"/>
      <c r="AY243" s="348"/>
      <c r="AZ243" s="134"/>
      <c r="BA243" s="347"/>
      <c r="BB243" s="134"/>
      <c r="BC243" s="351"/>
      <c r="BD243" s="351"/>
      <c r="BE243" s="134"/>
      <c r="BF243" s="134"/>
      <c r="BG243" s="134"/>
      <c r="BH243" s="134"/>
      <c r="BI243" s="365"/>
      <c r="BJ243" s="134"/>
      <c r="BK243" s="675"/>
      <c r="BL243" s="675"/>
      <c r="BM243" s="675"/>
      <c r="BN243" s="675"/>
      <c r="BO243" s="675"/>
      <c r="BP243" s="675"/>
    </row>
    <row r="244" spans="43:68" s="627" customFormat="1" x14ac:dyDescent="0.2">
      <c r="AQ244" s="690"/>
      <c r="AR244" s="690"/>
      <c r="AS244" s="690"/>
      <c r="AT244" s="691"/>
      <c r="AU244" s="691"/>
      <c r="AV244" s="691"/>
      <c r="AW244" s="227"/>
      <c r="AX244" s="227"/>
      <c r="AY244" s="348"/>
      <c r="AZ244" s="134"/>
      <c r="BA244" s="347"/>
      <c r="BB244" s="134"/>
      <c r="BC244" s="351"/>
      <c r="BD244" s="351"/>
      <c r="BE244" s="134"/>
      <c r="BF244" s="134"/>
      <c r="BG244" s="134"/>
      <c r="BH244" s="134"/>
      <c r="BI244" s="365"/>
      <c r="BJ244" s="134"/>
      <c r="BK244" s="675"/>
      <c r="BL244" s="675"/>
      <c r="BM244" s="675"/>
      <c r="BN244" s="675"/>
      <c r="BO244" s="675"/>
      <c r="BP244" s="675"/>
    </row>
    <row r="245" spans="43:68" s="627" customFormat="1" x14ac:dyDescent="0.2">
      <c r="AQ245" s="690"/>
      <c r="AR245" s="690"/>
      <c r="AS245" s="690"/>
      <c r="AT245" s="691"/>
      <c r="AU245" s="691"/>
      <c r="AV245" s="691"/>
      <c r="AW245" s="227"/>
      <c r="AX245" s="227"/>
      <c r="AY245" s="348"/>
      <c r="AZ245" s="134"/>
      <c r="BA245" s="347"/>
      <c r="BB245" s="134"/>
      <c r="BC245" s="351"/>
      <c r="BD245" s="351"/>
      <c r="BE245" s="134"/>
      <c r="BF245" s="134"/>
      <c r="BG245" s="134"/>
      <c r="BH245" s="134"/>
      <c r="BI245" s="365"/>
      <c r="BJ245" s="134"/>
      <c r="BK245" s="675"/>
      <c r="BL245" s="675"/>
      <c r="BM245" s="675"/>
      <c r="BN245" s="675"/>
      <c r="BO245" s="675"/>
      <c r="BP245" s="675"/>
    </row>
    <row r="246" spans="43:68" s="627" customFormat="1" x14ac:dyDescent="0.2">
      <c r="AQ246" s="690"/>
      <c r="AR246" s="690"/>
      <c r="AS246" s="690"/>
      <c r="AT246" s="691"/>
      <c r="AU246" s="691"/>
      <c r="AV246" s="691"/>
      <c r="AW246" s="227"/>
      <c r="AX246" s="227"/>
      <c r="AY246" s="348"/>
      <c r="AZ246" s="134"/>
      <c r="BA246" s="347"/>
      <c r="BB246" s="134"/>
      <c r="BC246" s="351"/>
      <c r="BD246" s="351"/>
      <c r="BE246" s="134"/>
      <c r="BF246" s="134"/>
      <c r="BG246" s="134"/>
      <c r="BH246" s="134"/>
      <c r="BI246" s="365"/>
      <c r="BJ246" s="134"/>
      <c r="BK246" s="675"/>
      <c r="BL246" s="675"/>
      <c r="BM246" s="675"/>
      <c r="BN246" s="675"/>
      <c r="BO246" s="675"/>
      <c r="BP246" s="675"/>
    </row>
    <row r="247" spans="43:68" s="627" customFormat="1" x14ac:dyDescent="0.2">
      <c r="AQ247" s="690"/>
      <c r="AR247" s="690"/>
      <c r="AS247" s="690"/>
      <c r="AT247" s="691"/>
      <c r="AU247" s="691"/>
      <c r="AV247" s="691"/>
      <c r="AW247" s="227"/>
      <c r="AX247" s="227"/>
      <c r="AY247" s="348"/>
      <c r="AZ247" s="134"/>
      <c r="BA247" s="347"/>
      <c r="BB247" s="134"/>
      <c r="BC247" s="351"/>
      <c r="BD247" s="351"/>
      <c r="BE247" s="134"/>
      <c r="BF247" s="134"/>
      <c r="BG247" s="134"/>
      <c r="BH247" s="134"/>
      <c r="BI247" s="365"/>
      <c r="BJ247" s="134"/>
      <c r="BK247" s="675"/>
      <c r="BL247" s="675"/>
      <c r="BM247" s="675"/>
      <c r="BN247" s="675"/>
      <c r="BO247" s="675"/>
      <c r="BP247" s="675"/>
    </row>
    <row r="248" spans="43:68" s="627" customFormat="1" x14ac:dyDescent="0.2">
      <c r="AQ248" s="690"/>
      <c r="AR248" s="690"/>
      <c r="AS248" s="690"/>
      <c r="AT248" s="691"/>
      <c r="AU248" s="691"/>
      <c r="AV248" s="691"/>
      <c r="AW248" s="227"/>
      <c r="AX248" s="227"/>
      <c r="AY248" s="348"/>
      <c r="AZ248" s="134"/>
      <c r="BA248" s="347"/>
      <c r="BB248" s="134"/>
      <c r="BC248" s="351"/>
      <c r="BD248" s="351"/>
      <c r="BE248" s="134"/>
      <c r="BF248" s="134"/>
      <c r="BG248" s="134"/>
      <c r="BH248" s="134"/>
      <c r="BI248" s="365"/>
      <c r="BJ248" s="134"/>
      <c r="BK248" s="675"/>
      <c r="BL248" s="675"/>
      <c r="BM248" s="675"/>
      <c r="BN248" s="675"/>
      <c r="BO248" s="675"/>
      <c r="BP248" s="675"/>
    </row>
    <row r="249" spans="43:68" s="627" customFormat="1" x14ac:dyDescent="0.2">
      <c r="AQ249" s="690"/>
      <c r="AR249" s="690"/>
      <c r="AS249" s="690"/>
      <c r="AT249" s="691"/>
      <c r="AU249" s="691"/>
      <c r="AV249" s="691"/>
      <c r="AW249" s="227"/>
      <c r="AX249" s="227"/>
      <c r="AY249" s="348"/>
      <c r="AZ249" s="134"/>
      <c r="BA249" s="347"/>
      <c r="BB249" s="134"/>
      <c r="BC249" s="351"/>
      <c r="BD249" s="351"/>
      <c r="BE249" s="134"/>
      <c r="BF249" s="134"/>
      <c r="BG249" s="134"/>
      <c r="BH249" s="134"/>
      <c r="BI249" s="365"/>
      <c r="BJ249" s="134"/>
      <c r="BK249" s="675"/>
      <c r="BL249" s="675"/>
      <c r="BM249" s="675"/>
      <c r="BN249" s="675"/>
      <c r="BO249" s="675"/>
      <c r="BP249" s="675"/>
    </row>
    <row r="250" spans="43:68" s="627" customFormat="1" x14ac:dyDescent="0.2">
      <c r="AQ250" s="690"/>
      <c r="AR250" s="690"/>
      <c r="AS250" s="690"/>
      <c r="AT250" s="691"/>
      <c r="AU250" s="691"/>
      <c r="AV250" s="691"/>
      <c r="AW250" s="227"/>
      <c r="AX250" s="227"/>
      <c r="AY250" s="348"/>
      <c r="AZ250" s="134"/>
      <c r="BA250" s="347"/>
      <c r="BB250" s="134"/>
      <c r="BC250" s="351"/>
      <c r="BD250" s="351"/>
      <c r="BE250" s="134"/>
      <c r="BF250" s="134"/>
      <c r="BG250" s="134"/>
      <c r="BH250" s="134"/>
      <c r="BI250" s="365"/>
      <c r="BJ250" s="134"/>
      <c r="BK250" s="675"/>
      <c r="BL250" s="675"/>
      <c r="BM250" s="675"/>
      <c r="BN250" s="675"/>
      <c r="BO250" s="675"/>
      <c r="BP250" s="675"/>
    </row>
    <row r="251" spans="43:68" s="627" customFormat="1" x14ac:dyDescent="0.2">
      <c r="AQ251" s="690"/>
      <c r="AR251" s="690"/>
      <c r="AS251" s="690"/>
      <c r="AT251" s="691"/>
      <c r="AU251" s="691"/>
      <c r="AV251" s="691"/>
      <c r="AW251" s="227"/>
      <c r="AX251" s="227"/>
      <c r="AY251" s="348"/>
      <c r="AZ251" s="134"/>
      <c r="BA251" s="347"/>
      <c r="BB251" s="134"/>
      <c r="BC251" s="351"/>
      <c r="BD251" s="351"/>
      <c r="BE251" s="134"/>
      <c r="BF251" s="134"/>
      <c r="BG251" s="134"/>
      <c r="BH251" s="134"/>
      <c r="BI251" s="365"/>
      <c r="BJ251" s="134"/>
      <c r="BK251" s="675"/>
      <c r="BL251" s="675"/>
      <c r="BM251" s="675"/>
      <c r="BN251" s="675"/>
      <c r="BO251" s="675"/>
      <c r="BP251" s="675"/>
    </row>
    <row r="252" spans="43:68" s="627" customFormat="1" x14ac:dyDescent="0.2">
      <c r="AQ252" s="690"/>
      <c r="AR252" s="690"/>
      <c r="AS252" s="690"/>
      <c r="AT252" s="691"/>
      <c r="AU252" s="691"/>
      <c r="AV252" s="691"/>
      <c r="AW252" s="227"/>
      <c r="AX252" s="227"/>
      <c r="AY252" s="348"/>
      <c r="AZ252" s="134"/>
      <c r="BA252" s="347"/>
      <c r="BB252" s="134"/>
      <c r="BC252" s="351"/>
      <c r="BD252" s="351"/>
      <c r="BE252" s="134"/>
      <c r="BF252" s="134"/>
      <c r="BG252" s="134"/>
      <c r="BH252" s="134"/>
      <c r="BI252" s="365"/>
      <c r="BJ252" s="134"/>
      <c r="BK252" s="675"/>
      <c r="BL252" s="675"/>
      <c r="BM252" s="675"/>
      <c r="BN252" s="675"/>
      <c r="BO252" s="675"/>
      <c r="BP252" s="675"/>
    </row>
    <row r="253" spans="43:68" s="627" customFormat="1" x14ac:dyDescent="0.2">
      <c r="AQ253" s="690"/>
      <c r="AR253" s="690"/>
      <c r="AS253" s="690"/>
      <c r="AT253" s="691"/>
      <c r="AU253" s="691"/>
      <c r="AV253" s="691"/>
      <c r="AW253" s="227"/>
      <c r="AX253" s="227"/>
      <c r="AY253" s="348"/>
      <c r="AZ253" s="134"/>
      <c r="BA253" s="347"/>
      <c r="BB253" s="134"/>
      <c r="BC253" s="351"/>
      <c r="BD253" s="351"/>
      <c r="BE253" s="134"/>
      <c r="BF253" s="134"/>
      <c r="BG253" s="134"/>
      <c r="BH253" s="134"/>
      <c r="BI253" s="365"/>
      <c r="BJ253" s="134"/>
      <c r="BK253" s="675"/>
      <c r="BL253" s="675"/>
      <c r="BM253" s="675"/>
      <c r="BN253" s="675"/>
      <c r="BO253" s="675"/>
      <c r="BP253" s="675"/>
    </row>
    <row r="254" spans="43:68" s="627" customFormat="1" x14ac:dyDescent="0.2">
      <c r="AQ254" s="690"/>
      <c r="AR254" s="690"/>
      <c r="AS254" s="690"/>
      <c r="AT254" s="691"/>
      <c r="AU254" s="691"/>
      <c r="AV254" s="691"/>
      <c r="AW254" s="227"/>
      <c r="AX254" s="227"/>
      <c r="AY254" s="348"/>
      <c r="AZ254" s="134"/>
      <c r="BA254" s="347"/>
      <c r="BB254" s="134"/>
      <c r="BC254" s="351"/>
      <c r="BD254" s="351"/>
      <c r="BE254" s="134"/>
      <c r="BF254" s="134"/>
      <c r="BG254" s="134"/>
      <c r="BH254" s="134"/>
      <c r="BI254" s="365"/>
      <c r="BJ254" s="134"/>
      <c r="BK254" s="675"/>
      <c r="BL254" s="675"/>
      <c r="BM254" s="675"/>
      <c r="BN254" s="675"/>
      <c r="BO254" s="675"/>
      <c r="BP254" s="675"/>
    </row>
    <row r="255" spans="43:68" s="627" customFormat="1" x14ac:dyDescent="0.2">
      <c r="AQ255" s="690"/>
      <c r="AR255" s="690"/>
      <c r="AS255" s="690"/>
      <c r="AT255" s="691"/>
      <c r="AU255" s="691"/>
      <c r="AV255" s="691"/>
      <c r="AW255" s="227"/>
      <c r="AX255" s="227"/>
      <c r="AY255" s="348"/>
      <c r="AZ255" s="134"/>
      <c r="BA255" s="347"/>
      <c r="BB255" s="134"/>
      <c r="BC255" s="351"/>
      <c r="BD255" s="351"/>
      <c r="BE255" s="134"/>
      <c r="BF255" s="134"/>
      <c r="BG255" s="134"/>
      <c r="BH255" s="134"/>
      <c r="BI255" s="365"/>
      <c r="BJ255" s="134"/>
      <c r="BK255" s="675"/>
      <c r="BL255" s="675"/>
      <c r="BM255" s="675"/>
      <c r="BN255" s="675"/>
      <c r="BO255" s="675"/>
      <c r="BP255" s="675"/>
    </row>
    <row r="256" spans="43:68" s="627" customFormat="1" x14ac:dyDescent="0.2">
      <c r="AQ256" s="690"/>
      <c r="AR256" s="690"/>
      <c r="AS256" s="690"/>
      <c r="AT256" s="691"/>
      <c r="AU256" s="691"/>
      <c r="AV256" s="691"/>
      <c r="AW256" s="227"/>
      <c r="AX256" s="227"/>
      <c r="AY256" s="348"/>
      <c r="AZ256" s="134"/>
      <c r="BA256" s="347"/>
      <c r="BB256" s="134"/>
      <c r="BC256" s="351"/>
      <c r="BD256" s="351"/>
      <c r="BE256" s="134"/>
      <c r="BF256" s="134"/>
      <c r="BG256" s="134"/>
      <c r="BH256" s="134"/>
      <c r="BI256" s="365"/>
      <c r="BJ256" s="134"/>
      <c r="BK256" s="675"/>
      <c r="BL256" s="675"/>
      <c r="BM256" s="675"/>
      <c r="BN256" s="675"/>
      <c r="BO256" s="675"/>
      <c r="BP256" s="675"/>
    </row>
    <row r="257" spans="43:68" s="627" customFormat="1" x14ac:dyDescent="0.2">
      <c r="AQ257" s="690"/>
      <c r="AR257" s="690"/>
      <c r="AS257" s="690"/>
      <c r="AT257" s="691"/>
      <c r="AU257" s="691"/>
      <c r="AV257" s="691"/>
      <c r="AW257" s="227"/>
      <c r="AX257" s="227"/>
      <c r="AY257" s="348"/>
      <c r="AZ257" s="134"/>
      <c r="BA257" s="347"/>
      <c r="BB257" s="134"/>
      <c r="BC257" s="351"/>
      <c r="BD257" s="351"/>
      <c r="BE257" s="134"/>
      <c r="BF257" s="134"/>
      <c r="BG257" s="134"/>
      <c r="BH257" s="134"/>
      <c r="BI257" s="365"/>
      <c r="BJ257" s="134"/>
      <c r="BK257" s="675"/>
      <c r="BL257" s="675"/>
      <c r="BM257" s="675"/>
      <c r="BN257" s="675"/>
      <c r="BO257" s="675"/>
      <c r="BP257" s="675"/>
    </row>
    <row r="258" spans="43:68" s="627" customFormat="1" x14ac:dyDescent="0.2">
      <c r="AQ258" s="690"/>
      <c r="AR258" s="690"/>
      <c r="AS258" s="690"/>
      <c r="AT258" s="691"/>
      <c r="AU258" s="691"/>
      <c r="AV258" s="691"/>
      <c r="AW258" s="227"/>
      <c r="AX258" s="227"/>
      <c r="AY258" s="348"/>
      <c r="AZ258" s="134"/>
      <c r="BA258" s="347"/>
      <c r="BB258" s="134"/>
      <c r="BC258" s="351"/>
      <c r="BD258" s="351"/>
      <c r="BE258" s="134"/>
      <c r="BF258" s="134"/>
      <c r="BG258" s="134"/>
      <c r="BH258" s="134"/>
      <c r="BI258" s="365"/>
      <c r="BJ258" s="134"/>
      <c r="BK258" s="675"/>
      <c r="BL258" s="675"/>
      <c r="BM258" s="675"/>
      <c r="BN258" s="675"/>
      <c r="BO258" s="675"/>
      <c r="BP258" s="675"/>
    </row>
    <row r="259" spans="43:68" s="627" customFormat="1" x14ac:dyDescent="0.2">
      <c r="AQ259" s="690"/>
      <c r="AR259" s="690"/>
      <c r="AS259" s="690"/>
      <c r="AT259" s="691"/>
      <c r="AU259" s="691"/>
      <c r="AV259" s="691"/>
      <c r="AW259" s="227"/>
      <c r="AX259" s="227"/>
      <c r="AY259" s="348"/>
      <c r="AZ259" s="134"/>
      <c r="BA259" s="347"/>
      <c r="BB259" s="134"/>
      <c r="BC259" s="351"/>
      <c r="BD259" s="351"/>
      <c r="BE259" s="134"/>
      <c r="BF259" s="134"/>
      <c r="BG259" s="134"/>
      <c r="BH259" s="134"/>
      <c r="BI259" s="365"/>
      <c r="BJ259" s="134"/>
      <c r="BK259" s="675"/>
      <c r="BL259" s="675"/>
      <c r="BM259" s="675"/>
      <c r="BN259" s="675"/>
      <c r="BO259" s="675"/>
      <c r="BP259" s="675"/>
    </row>
    <row r="260" spans="43:68" s="627" customFormat="1" x14ac:dyDescent="0.2">
      <c r="AQ260" s="690"/>
      <c r="AR260" s="690"/>
      <c r="AS260" s="690"/>
      <c r="AT260" s="691"/>
      <c r="AU260" s="691"/>
      <c r="AV260" s="691"/>
      <c r="AW260" s="227"/>
      <c r="AX260" s="227"/>
      <c r="AY260" s="348"/>
      <c r="AZ260" s="134"/>
      <c r="BA260" s="347"/>
      <c r="BB260" s="134"/>
      <c r="BC260" s="351"/>
      <c r="BD260" s="351"/>
      <c r="BE260" s="134"/>
      <c r="BF260" s="134"/>
      <c r="BG260" s="134"/>
      <c r="BH260" s="134"/>
      <c r="BI260" s="365"/>
      <c r="BJ260" s="134"/>
      <c r="BK260" s="675"/>
      <c r="BL260" s="675"/>
      <c r="BM260" s="675"/>
      <c r="BN260" s="675"/>
      <c r="BO260" s="675"/>
      <c r="BP260" s="675"/>
    </row>
    <row r="261" spans="43:68" s="627" customFormat="1" x14ac:dyDescent="0.2">
      <c r="AQ261" s="690"/>
      <c r="AR261" s="690"/>
      <c r="AS261" s="690"/>
      <c r="AT261" s="691"/>
      <c r="AU261" s="691"/>
      <c r="AV261" s="691"/>
      <c r="AW261" s="227"/>
      <c r="AX261" s="227"/>
      <c r="AY261" s="348"/>
      <c r="AZ261" s="134"/>
      <c r="BA261" s="347"/>
      <c r="BB261" s="134"/>
      <c r="BC261" s="351"/>
      <c r="BD261" s="351"/>
      <c r="BE261" s="134"/>
      <c r="BF261" s="134"/>
      <c r="BG261" s="134"/>
      <c r="BH261" s="134"/>
      <c r="BI261" s="365"/>
      <c r="BJ261" s="134"/>
      <c r="BK261" s="675"/>
      <c r="BL261" s="675"/>
      <c r="BM261" s="675"/>
      <c r="BN261" s="675"/>
      <c r="BO261" s="675"/>
      <c r="BP261" s="675"/>
    </row>
    <row r="262" spans="43:68" s="627" customFormat="1" x14ac:dyDescent="0.2">
      <c r="AQ262" s="690"/>
      <c r="AR262" s="690"/>
      <c r="AS262" s="690"/>
      <c r="AT262" s="691"/>
      <c r="AU262" s="691"/>
      <c r="AV262" s="691"/>
      <c r="AW262" s="227"/>
      <c r="AX262" s="227"/>
      <c r="AY262" s="348"/>
      <c r="AZ262" s="134"/>
      <c r="BA262" s="347"/>
      <c r="BB262" s="134"/>
      <c r="BC262" s="351"/>
      <c r="BD262" s="351"/>
      <c r="BE262" s="134"/>
      <c r="BF262" s="134"/>
      <c r="BG262" s="134"/>
      <c r="BH262" s="134"/>
      <c r="BI262" s="365"/>
      <c r="BJ262" s="134"/>
      <c r="BK262" s="675"/>
      <c r="BL262" s="675"/>
      <c r="BM262" s="675"/>
      <c r="BN262" s="675"/>
      <c r="BO262" s="675"/>
      <c r="BP262" s="675"/>
    </row>
    <row r="263" spans="43:68" s="627" customFormat="1" x14ac:dyDescent="0.2">
      <c r="AQ263" s="690"/>
      <c r="AR263" s="690"/>
      <c r="AS263" s="690"/>
      <c r="AT263" s="691"/>
      <c r="AU263" s="691"/>
      <c r="AV263" s="691"/>
      <c r="AW263" s="227"/>
      <c r="AX263" s="227"/>
      <c r="AY263" s="348"/>
      <c r="AZ263" s="134"/>
      <c r="BA263" s="347"/>
      <c r="BB263" s="134"/>
      <c r="BC263" s="351"/>
      <c r="BD263" s="351"/>
      <c r="BE263" s="134"/>
      <c r="BF263" s="134"/>
      <c r="BG263" s="134"/>
      <c r="BH263" s="134"/>
      <c r="BI263" s="365"/>
      <c r="BJ263" s="134"/>
      <c r="BK263" s="675"/>
      <c r="BL263" s="675"/>
      <c r="BM263" s="675"/>
      <c r="BN263" s="675"/>
      <c r="BO263" s="675"/>
      <c r="BP263" s="675"/>
    </row>
    <row r="264" spans="43:68" s="627" customFormat="1" x14ac:dyDescent="0.2">
      <c r="AQ264" s="690"/>
      <c r="AR264" s="690"/>
      <c r="AS264" s="690"/>
      <c r="AT264" s="691"/>
      <c r="AU264" s="691"/>
      <c r="AV264" s="691"/>
      <c r="AW264" s="227"/>
      <c r="AX264" s="227"/>
      <c r="AY264" s="348"/>
      <c r="AZ264" s="134"/>
      <c r="BA264" s="347"/>
      <c r="BB264" s="134"/>
      <c r="BC264" s="351"/>
      <c r="BD264" s="351"/>
      <c r="BE264" s="134"/>
      <c r="BF264" s="134"/>
      <c r="BG264" s="134"/>
      <c r="BH264" s="134"/>
      <c r="BI264" s="365"/>
      <c r="BJ264" s="134"/>
      <c r="BK264" s="675"/>
      <c r="BL264" s="675"/>
      <c r="BM264" s="675"/>
      <c r="BN264" s="675"/>
      <c r="BO264" s="675"/>
      <c r="BP264" s="675"/>
    </row>
    <row r="265" spans="43:68" s="627" customFormat="1" x14ac:dyDescent="0.2">
      <c r="AQ265" s="690"/>
      <c r="AR265" s="690"/>
      <c r="AS265" s="690"/>
      <c r="AT265" s="691"/>
      <c r="AU265" s="691"/>
      <c r="AV265" s="691"/>
      <c r="AW265" s="227"/>
      <c r="AX265" s="227"/>
      <c r="AY265" s="348"/>
      <c r="AZ265" s="134"/>
      <c r="BA265" s="347"/>
      <c r="BB265" s="134"/>
      <c r="BC265" s="351"/>
      <c r="BD265" s="351"/>
      <c r="BE265" s="134"/>
      <c r="BF265" s="134"/>
      <c r="BG265" s="134"/>
      <c r="BH265" s="134"/>
      <c r="BI265" s="365"/>
      <c r="BJ265" s="134"/>
      <c r="BK265" s="675"/>
      <c r="BL265" s="675"/>
      <c r="BM265" s="675"/>
      <c r="BN265" s="675"/>
      <c r="BO265" s="675"/>
      <c r="BP265" s="675"/>
    </row>
    <row r="266" spans="43:68" s="627" customFormat="1" x14ac:dyDescent="0.2">
      <c r="AQ266" s="690"/>
      <c r="AR266" s="690"/>
      <c r="AS266" s="690"/>
      <c r="AT266" s="691"/>
      <c r="AU266" s="691"/>
      <c r="AV266" s="691"/>
      <c r="AW266" s="227"/>
      <c r="AX266" s="227"/>
      <c r="AY266" s="348"/>
      <c r="AZ266" s="134"/>
      <c r="BA266" s="347"/>
      <c r="BB266" s="134"/>
      <c r="BC266" s="351"/>
      <c r="BD266" s="351"/>
      <c r="BE266" s="134"/>
      <c r="BF266" s="134"/>
      <c r="BG266" s="134"/>
      <c r="BH266" s="134"/>
      <c r="BI266" s="365"/>
      <c r="BJ266" s="134"/>
      <c r="BK266" s="675"/>
      <c r="BL266" s="675"/>
      <c r="BM266" s="675"/>
      <c r="BN266" s="675"/>
      <c r="BO266" s="675"/>
      <c r="BP266" s="675"/>
    </row>
    <row r="267" spans="43:68" s="627" customFormat="1" x14ac:dyDescent="0.2">
      <c r="AQ267" s="690"/>
      <c r="AR267" s="690"/>
      <c r="AS267" s="690"/>
      <c r="AT267" s="691"/>
      <c r="AU267" s="691"/>
      <c r="AV267" s="691"/>
      <c r="AW267" s="227"/>
      <c r="AX267" s="227"/>
      <c r="AY267" s="348"/>
      <c r="AZ267" s="134"/>
      <c r="BA267" s="347"/>
      <c r="BB267" s="134"/>
      <c r="BC267" s="351"/>
      <c r="BD267" s="351"/>
      <c r="BE267" s="134"/>
      <c r="BF267" s="134"/>
      <c r="BG267" s="134"/>
      <c r="BH267" s="134"/>
      <c r="BI267" s="365"/>
      <c r="BJ267" s="134"/>
      <c r="BK267" s="675"/>
      <c r="BL267" s="675"/>
      <c r="BM267" s="675"/>
      <c r="BN267" s="675"/>
      <c r="BO267" s="675"/>
      <c r="BP267" s="675"/>
    </row>
    <row r="268" spans="43:68" s="627" customFormat="1" x14ac:dyDescent="0.2">
      <c r="AQ268" s="690"/>
      <c r="AR268" s="690"/>
      <c r="AS268" s="690"/>
      <c r="AT268" s="691"/>
      <c r="AU268" s="691"/>
      <c r="AV268" s="691"/>
      <c r="AW268" s="227"/>
      <c r="AX268" s="227"/>
      <c r="AY268" s="348"/>
      <c r="AZ268" s="134"/>
      <c r="BA268" s="347"/>
      <c r="BB268" s="134"/>
      <c r="BC268" s="351"/>
      <c r="BD268" s="351"/>
      <c r="BE268" s="134"/>
      <c r="BF268" s="134"/>
      <c r="BG268" s="134"/>
      <c r="BH268" s="134"/>
      <c r="BI268" s="365"/>
      <c r="BJ268" s="134"/>
      <c r="BK268" s="675"/>
      <c r="BL268" s="675"/>
      <c r="BM268" s="675"/>
      <c r="BN268" s="675"/>
      <c r="BO268" s="675"/>
      <c r="BP268" s="675"/>
    </row>
    <row r="269" spans="43:68" s="627" customFormat="1" x14ac:dyDescent="0.2">
      <c r="AQ269" s="690"/>
      <c r="AR269" s="690"/>
      <c r="AS269" s="690"/>
      <c r="AT269" s="691"/>
      <c r="AU269" s="691"/>
      <c r="AV269" s="691"/>
      <c r="AW269" s="227"/>
      <c r="AX269" s="227"/>
      <c r="AY269" s="348"/>
      <c r="AZ269" s="134"/>
      <c r="BA269" s="347"/>
      <c r="BB269" s="134"/>
      <c r="BC269" s="351"/>
      <c r="BD269" s="351"/>
      <c r="BE269" s="134"/>
      <c r="BF269" s="134"/>
      <c r="BG269" s="134"/>
      <c r="BH269" s="134"/>
      <c r="BI269" s="365"/>
      <c r="BJ269" s="134"/>
      <c r="BK269" s="675"/>
      <c r="BL269" s="675"/>
      <c r="BM269" s="675"/>
      <c r="BN269" s="675"/>
      <c r="BO269" s="675"/>
      <c r="BP269" s="675"/>
    </row>
    <row r="270" spans="43:68" s="627" customFormat="1" x14ac:dyDescent="0.2">
      <c r="AQ270" s="690"/>
      <c r="AR270" s="690"/>
      <c r="AS270" s="690"/>
      <c r="AT270" s="691"/>
      <c r="AU270" s="691"/>
      <c r="AV270" s="691"/>
      <c r="AW270" s="227"/>
      <c r="AX270" s="227"/>
      <c r="AY270" s="348"/>
      <c r="AZ270" s="134"/>
      <c r="BA270" s="347"/>
      <c r="BB270" s="134"/>
      <c r="BC270" s="351"/>
      <c r="BD270" s="351"/>
      <c r="BE270" s="134"/>
      <c r="BF270" s="134"/>
      <c r="BG270" s="134"/>
      <c r="BH270" s="134"/>
      <c r="BI270" s="365"/>
      <c r="BJ270" s="134"/>
      <c r="BK270" s="675"/>
      <c r="BL270" s="675"/>
      <c r="BM270" s="675"/>
      <c r="BN270" s="675"/>
      <c r="BO270" s="675"/>
      <c r="BP270" s="675"/>
    </row>
    <row r="271" spans="43:68" s="627" customFormat="1" x14ac:dyDescent="0.2">
      <c r="AQ271" s="690"/>
      <c r="AR271" s="690"/>
      <c r="AS271" s="690"/>
      <c r="AT271" s="691"/>
      <c r="AU271" s="691"/>
      <c r="AV271" s="691"/>
      <c r="AW271" s="227"/>
      <c r="AX271" s="227"/>
      <c r="AY271" s="348"/>
      <c r="AZ271" s="134"/>
      <c r="BA271" s="347"/>
      <c r="BB271" s="134"/>
      <c r="BC271" s="351"/>
      <c r="BD271" s="351"/>
      <c r="BE271" s="134"/>
      <c r="BF271" s="134"/>
      <c r="BG271" s="134"/>
      <c r="BH271" s="134"/>
      <c r="BI271" s="365"/>
      <c r="BJ271" s="134"/>
      <c r="BK271" s="675"/>
      <c r="BL271" s="675"/>
      <c r="BM271" s="675"/>
      <c r="BN271" s="675"/>
      <c r="BO271" s="675"/>
      <c r="BP271" s="675"/>
    </row>
    <row r="272" spans="43:68" s="627" customFormat="1" x14ac:dyDescent="0.2">
      <c r="AQ272" s="690"/>
      <c r="AR272" s="690"/>
      <c r="AS272" s="690"/>
      <c r="AT272" s="691"/>
      <c r="AU272" s="691"/>
      <c r="AV272" s="691"/>
      <c r="AW272" s="227"/>
      <c r="AX272" s="227"/>
      <c r="AY272" s="348"/>
      <c r="AZ272" s="134"/>
      <c r="BA272" s="347"/>
      <c r="BB272" s="134"/>
      <c r="BC272" s="351"/>
      <c r="BD272" s="351"/>
      <c r="BE272" s="134"/>
      <c r="BF272" s="134"/>
      <c r="BG272" s="134"/>
      <c r="BH272" s="134"/>
      <c r="BI272" s="365"/>
      <c r="BJ272" s="134"/>
      <c r="BK272" s="675"/>
      <c r="BL272" s="675"/>
      <c r="BM272" s="675"/>
      <c r="BN272" s="675"/>
      <c r="BO272" s="675"/>
      <c r="BP272" s="675"/>
    </row>
    <row r="273" spans="43:68" s="627" customFormat="1" x14ac:dyDescent="0.2">
      <c r="AQ273" s="690"/>
      <c r="AR273" s="690"/>
      <c r="AS273" s="690"/>
      <c r="AT273" s="691"/>
      <c r="AU273" s="691"/>
      <c r="AV273" s="691"/>
      <c r="AW273" s="227"/>
      <c r="AX273" s="227"/>
      <c r="AY273" s="348"/>
      <c r="AZ273" s="134"/>
      <c r="BA273" s="347"/>
      <c r="BB273" s="134"/>
      <c r="BC273" s="351"/>
      <c r="BD273" s="351"/>
      <c r="BE273" s="134"/>
      <c r="BF273" s="134"/>
      <c r="BG273" s="134"/>
      <c r="BH273" s="134"/>
      <c r="BI273" s="365"/>
      <c r="BJ273" s="134"/>
      <c r="BK273" s="675"/>
      <c r="BL273" s="675"/>
      <c r="BM273" s="675"/>
      <c r="BN273" s="675"/>
      <c r="BO273" s="675"/>
      <c r="BP273" s="675"/>
    </row>
    <row r="274" spans="43:68" s="627" customFormat="1" x14ac:dyDescent="0.2">
      <c r="AQ274" s="690"/>
      <c r="AR274" s="690"/>
      <c r="AS274" s="690"/>
      <c r="AT274" s="691"/>
      <c r="AU274" s="691"/>
      <c r="AV274" s="691"/>
      <c r="AW274" s="227"/>
      <c r="AX274" s="227"/>
      <c r="AY274" s="348"/>
      <c r="AZ274" s="134"/>
      <c r="BA274" s="347"/>
      <c r="BB274" s="134"/>
      <c r="BC274" s="351"/>
      <c r="BD274" s="351"/>
      <c r="BE274" s="134"/>
      <c r="BF274" s="134"/>
      <c r="BG274" s="134"/>
      <c r="BH274" s="134"/>
      <c r="BI274" s="365"/>
      <c r="BJ274" s="134"/>
      <c r="BK274" s="675"/>
      <c r="BL274" s="675"/>
      <c r="BM274" s="675"/>
      <c r="BN274" s="675"/>
      <c r="BO274" s="675"/>
      <c r="BP274" s="675"/>
    </row>
    <row r="275" spans="43:68" s="627" customFormat="1" x14ac:dyDescent="0.2">
      <c r="AQ275" s="690"/>
      <c r="AR275" s="690"/>
      <c r="AS275" s="690"/>
      <c r="AT275" s="691"/>
      <c r="AU275" s="691"/>
      <c r="AV275" s="691"/>
      <c r="AW275" s="227"/>
      <c r="AX275" s="227"/>
      <c r="AY275" s="348"/>
      <c r="AZ275" s="134"/>
      <c r="BA275" s="347"/>
      <c r="BB275" s="134"/>
      <c r="BC275" s="351"/>
      <c r="BD275" s="351"/>
      <c r="BE275" s="134"/>
      <c r="BF275" s="134"/>
      <c r="BG275" s="134"/>
      <c r="BH275" s="134"/>
      <c r="BI275" s="365"/>
      <c r="BJ275" s="134"/>
      <c r="BK275" s="675"/>
      <c r="BL275" s="675"/>
      <c r="BM275" s="675"/>
      <c r="BN275" s="675"/>
      <c r="BO275" s="675"/>
      <c r="BP275" s="675"/>
    </row>
    <row r="276" spans="43:68" s="627" customFormat="1" x14ac:dyDescent="0.2">
      <c r="AQ276" s="690"/>
      <c r="AR276" s="690"/>
      <c r="AS276" s="690"/>
      <c r="AT276" s="691"/>
      <c r="AU276" s="691"/>
      <c r="AV276" s="691"/>
      <c r="AW276" s="227"/>
      <c r="AX276" s="227"/>
      <c r="AY276" s="348"/>
      <c r="AZ276" s="134"/>
      <c r="BA276" s="347"/>
      <c r="BB276" s="134"/>
      <c r="BC276" s="351"/>
      <c r="BD276" s="351"/>
      <c r="BE276" s="134"/>
      <c r="BF276" s="134"/>
      <c r="BG276" s="134"/>
      <c r="BH276" s="134"/>
      <c r="BI276" s="365"/>
      <c r="BJ276" s="134"/>
      <c r="BK276" s="675"/>
      <c r="BL276" s="675"/>
      <c r="BM276" s="675"/>
      <c r="BN276" s="675"/>
      <c r="BO276" s="675"/>
      <c r="BP276" s="675"/>
    </row>
    <row r="277" spans="43:68" s="627" customFormat="1" x14ac:dyDescent="0.2">
      <c r="AQ277" s="690"/>
      <c r="AR277" s="690"/>
      <c r="AS277" s="690"/>
      <c r="AT277" s="691"/>
      <c r="AU277" s="691"/>
      <c r="AV277" s="691"/>
      <c r="AW277" s="227"/>
      <c r="AX277" s="227"/>
      <c r="AY277" s="348"/>
      <c r="AZ277" s="134"/>
      <c r="BA277" s="347"/>
      <c r="BB277" s="134"/>
      <c r="BC277" s="351"/>
      <c r="BD277" s="351"/>
      <c r="BE277" s="134"/>
      <c r="BF277" s="134"/>
      <c r="BG277" s="134"/>
      <c r="BH277" s="134"/>
      <c r="BI277" s="365"/>
      <c r="BJ277" s="134"/>
      <c r="BK277" s="675"/>
      <c r="BL277" s="675"/>
      <c r="BM277" s="675"/>
      <c r="BN277" s="675"/>
      <c r="BO277" s="675"/>
      <c r="BP277" s="675"/>
    </row>
    <row r="278" spans="43:68" s="627" customFormat="1" x14ac:dyDescent="0.2">
      <c r="AQ278" s="690"/>
      <c r="AR278" s="690"/>
      <c r="AS278" s="690"/>
      <c r="AT278" s="691"/>
      <c r="AU278" s="691"/>
      <c r="AV278" s="691"/>
      <c r="AW278" s="227"/>
      <c r="AX278" s="227"/>
      <c r="AY278" s="348"/>
      <c r="AZ278" s="134"/>
      <c r="BA278" s="347"/>
      <c r="BB278" s="134"/>
      <c r="BC278" s="351"/>
      <c r="BD278" s="351"/>
      <c r="BE278" s="134"/>
      <c r="BF278" s="134"/>
      <c r="BG278" s="134"/>
      <c r="BH278" s="134"/>
      <c r="BI278" s="365"/>
      <c r="BJ278" s="134"/>
      <c r="BK278" s="675"/>
      <c r="BL278" s="675"/>
      <c r="BM278" s="675"/>
      <c r="BN278" s="675"/>
      <c r="BO278" s="675"/>
      <c r="BP278" s="675"/>
    </row>
    <row r="279" spans="43:68" s="627" customFormat="1" x14ac:dyDescent="0.2">
      <c r="AQ279" s="690"/>
      <c r="AR279" s="690"/>
      <c r="AS279" s="690"/>
      <c r="AT279" s="691"/>
      <c r="AU279" s="691"/>
      <c r="AV279" s="691"/>
      <c r="AW279" s="227"/>
      <c r="AX279" s="227"/>
      <c r="AY279" s="348"/>
      <c r="AZ279" s="134"/>
      <c r="BA279" s="347"/>
      <c r="BB279" s="134"/>
      <c r="BC279" s="351"/>
      <c r="BD279" s="351"/>
      <c r="BE279" s="134"/>
      <c r="BF279" s="134"/>
      <c r="BG279" s="134"/>
      <c r="BH279" s="134"/>
      <c r="BI279" s="365"/>
      <c r="BJ279" s="134"/>
      <c r="BK279" s="675"/>
      <c r="BL279" s="675"/>
      <c r="BM279" s="675"/>
      <c r="BN279" s="675"/>
      <c r="BO279" s="675"/>
      <c r="BP279" s="675"/>
    </row>
    <row r="280" spans="43:68" s="627" customFormat="1" x14ac:dyDescent="0.2">
      <c r="AQ280" s="690"/>
      <c r="AR280" s="690"/>
      <c r="AS280" s="690"/>
      <c r="AT280" s="691"/>
      <c r="AU280" s="691"/>
      <c r="AV280" s="691"/>
      <c r="AW280" s="227"/>
      <c r="AX280" s="227"/>
      <c r="AY280" s="348"/>
      <c r="AZ280" s="134"/>
      <c r="BA280" s="347"/>
      <c r="BB280" s="134"/>
      <c r="BC280" s="351"/>
      <c r="BD280" s="351"/>
      <c r="BE280" s="134"/>
      <c r="BF280" s="134"/>
      <c r="BG280" s="134"/>
      <c r="BH280" s="134"/>
      <c r="BI280" s="365"/>
      <c r="BJ280" s="134"/>
      <c r="BK280" s="675"/>
      <c r="BL280" s="675"/>
      <c r="BM280" s="675"/>
      <c r="BN280" s="675"/>
      <c r="BO280" s="675"/>
      <c r="BP280" s="675"/>
    </row>
    <row r="281" spans="43:68" s="627" customFormat="1" x14ac:dyDescent="0.2">
      <c r="AQ281" s="690"/>
      <c r="AR281" s="690"/>
      <c r="AS281" s="690"/>
      <c r="AT281" s="691"/>
      <c r="AU281" s="691"/>
      <c r="AV281" s="691"/>
      <c r="AW281" s="227"/>
      <c r="AX281" s="227"/>
      <c r="AY281" s="348"/>
      <c r="AZ281" s="134"/>
      <c r="BA281" s="347"/>
      <c r="BB281" s="134"/>
      <c r="BC281" s="351"/>
      <c r="BD281" s="351"/>
      <c r="BE281" s="134"/>
      <c r="BF281" s="134"/>
      <c r="BG281" s="134"/>
      <c r="BH281" s="134"/>
      <c r="BI281" s="365"/>
      <c r="BJ281" s="134"/>
      <c r="BK281" s="675"/>
      <c r="BL281" s="675"/>
      <c r="BM281" s="675"/>
      <c r="BN281" s="675"/>
      <c r="BO281" s="675"/>
      <c r="BP281" s="675"/>
    </row>
    <row r="282" spans="43:68" s="627" customFormat="1" x14ac:dyDescent="0.2">
      <c r="AQ282" s="690"/>
      <c r="AR282" s="690"/>
      <c r="AS282" s="690"/>
      <c r="AT282" s="691"/>
      <c r="AU282" s="691"/>
      <c r="AV282" s="691"/>
      <c r="AW282" s="227"/>
      <c r="AX282" s="227"/>
      <c r="AY282" s="348"/>
      <c r="AZ282" s="134"/>
      <c r="BA282" s="347"/>
      <c r="BB282" s="134"/>
      <c r="BC282" s="351"/>
      <c r="BD282" s="351"/>
      <c r="BE282" s="134"/>
      <c r="BF282" s="134"/>
      <c r="BG282" s="134"/>
      <c r="BH282" s="134"/>
      <c r="BI282" s="365"/>
      <c r="BJ282" s="134"/>
      <c r="BK282" s="675"/>
      <c r="BL282" s="675"/>
      <c r="BM282" s="675"/>
      <c r="BN282" s="675"/>
      <c r="BO282" s="675"/>
      <c r="BP282" s="675"/>
    </row>
    <row r="283" spans="43:68" s="627" customFormat="1" x14ac:dyDescent="0.2">
      <c r="AQ283" s="690"/>
      <c r="AR283" s="690"/>
      <c r="AS283" s="690"/>
      <c r="AT283" s="691"/>
      <c r="AU283" s="691"/>
      <c r="AV283" s="691"/>
      <c r="AW283" s="227"/>
      <c r="AX283" s="227"/>
      <c r="AY283" s="348"/>
      <c r="AZ283" s="134"/>
      <c r="BA283" s="347"/>
      <c r="BB283" s="134"/>
      <c r="BC283" s="351"/>
      <c r="BD283" s="351"/>
      <c r="BE283" s="134"/>
      <c r="BF283" s="134"/>
      <c r="BG283" s="134"/>
      <c r="BH283" s="134"/>
      <c r="BI283" s="365"/>
      <c r="BJ283" s="134"/>
      <c r="BK283" s="675"/>
      <c r="BL283" s="675"/>
      <c r="BM283" s="675"/>
      <c r="BN283" s="675"/>
      <c r="BO283" s="675"/>
      <c r="BP283" s="675"/>
    </row>
    <row r="284" spans="43:68" s="627" customFormat="1" x14ac:dyDescent="0.2">
      <c r="AQ284" s="690"/>
      <c r="AR284" s="690"/>
      <c r="AS284" s="690"/>
      <c r="AT284" s="691"/>
      <c r="AU284" s="691"/>
      <c r="AV284" s="691"/>
      <c r="AW284" s="227"/>
      <c r="AX284" s="227"/>
      <c r="AY284" s="348"/>
      <c r="AZ284" s="134"/>
      <c r="BA284" s="347"/>
      <c r="BB284" s="134"/>
      <c r="BC284" s="351"/>
      <c r="BD284" s="351"/>
      <c r="BE284" s="134"/>
      <c r="BF284" s="134"/>
      <c r="BG284" s="134"/>
      <c r="BH284" s="134"/>
      <c r="BI284" s="365"/>
      <c r="BJ284" s="134"/>
      <c r="BK284" s="675"/>
      <c r="BL284" s="675"/>
      <c r="BM284" s="675"/>
      <c r="BN284" s="675"/>
      <c r="BO284" s="675"/>
      <c r="BP284" s="675"/>
    </row>
    <row r="285" spans="43:68" s="627" customFormat="1" x14ac:dyDescent="0.2">
      <c r="AQ285" s="690"/>
      <c r="AR285" s="690"/>
      <c r="AS285" s="690"/>
      <c r="AT285" s="691"/>
      <c r="AU285" s="691"/>
      <c r="AV285" s="691"/>
      <c r="AW285" s="227"/>
      <c r="AX285" s="227"/>
      <c r="AY285" s="348"/>
      <c r="AZ285" s="134"/>
      <c r="BA285" s="347"/>
      <c r="BB285" s="134"/>
      <c r="BC285" s="351"/>
      <c r="BD285" s="351"/>
      <c r="BE285" s="134"/>
      <c r="BF285" s="134"/>
      <c r="BG285" s="134"/>
      <c r="BH285" s="134"/>
      <c r="BI285" s="365"/>
      <c r="BJ285" s="134"/>
      <c r="BK285" s="675"/>
      <c r="BL285" s="675"/>
      <c r="BM285" s="675"/>
      <c r="BN285" s="675"/>
      <c r="BO285" s="675"/>
      <c r="BP285" s="675"/>
    </row>
    <row r="286" spans="43:68" s="627" customFormat="1" x14ac:dyDescent="0.2">
      <c r="AQ286" s="690"/>
      <c r="AR286" s="690"/>
      <c r="AS286" s="690"/>
      <c r="AT286" s="691"/>
      <c r="AU286" s="691"/>
      <c r="AV286" s="691"/>
      <c r="AW286" s="227"/>
      <c r="AX286" s="227"/>
      <c r="AY286" s="348"/>
      <c r="AZ286" s="134"/>
      <c r="BA286" s="347"/>
      <c r="BB286" s="134"/>
      <c r="BC286" s="351"/>
      <c r="BD286" s="351"/>
      <c r="BE286" s="134"/>
      <c r="BF286" s="134"/>
      <c r="BG286" s="134"/>
      <c r="BH286" s="134"/>
      <c r="BI286" s="365"/>
      <c r="BJ286" s="134"/>
      <c r="BK286" s="675"/>
      <c r="BL286" s="675"/>
      <c r="BM286" s="675"/>
      <c r="BN286" s="675"/>
      <c r="BO286" s="675"/>
      <c r="BP286" s="675"/>
    </row>
    <row r="287" spans="43:68" s="627" customFormat="1" x14ac:dyDescent="0.2">
      <c r="AQ287" s="690"/>
      <c r="AR287" s="690"/>
      <c r="AS287" s="690"/>
      <c r="AT287" s="691"/>
      <c r="AU287" s="691"/>
      <c r="AV287" s="691"/>
      <c r="AW287" s="227"/>
      <c r="AX287" s="227"/>
      <c r="AY287" s="348"/>
      <c r="AZ287" s="134"/>
      <c r="BA287" s="347"/>
      <c r="BB287" s="134"/>
      <c r="BC287" s="351"/>
      <c r="BD287" s="351"/>
      <c r="BE287" s="134"/>
      <c r="BF287" s="134"/>
      <c r="BG287" s="134"/>
      <c r="BH287" s="134"/>
      <c r="BI287" s="365"/>
      <c r="BJ287" s="134"/>
      <c r="BK287" s="675"/>
      <c r="BL287" s="675"/>
      <c r="BM287" s="675"/>
      <c r="BN287" s="675"/>
      <c r="BO287" s="675"/>
      <c r="BP287" s="675"/>
    </row>
    <row r="288" spans="43:68" s="627" customFormat="1" x14ac:dyDescent="0.2">
      <c r="AQ288" s="690"/>
      <c r="AR288" s="690"/>
      <c r="AS288" s="690"/>
      <c r="AT288" s="691"/>
      <c r="AU288" s="691"/>
      <c r="AV288" s="691"/>
      <c r="AW288" s="227"/>
      <c r="AX288" s="227"/>
      <c r="AY288" s="348"/>
      <c r="AZ288" s="134"/>
      <c r="BA288" s="347"/>
      <c r="BB288" s="134"/>
      <c r="BC288" s="351"/>
      <c r="BD288" s="351"/>
      <c r="BE288" s="134"/>
      <c r="BF288" s="134"/>
      <c r="BG288" s="134"/>
      <c r="BH288" s="134"/>
      <c r="BI288" s="365"/>
      <c r="BJ288" s="134"/>
      <c r="BK288" s="675"/>
      <c r="BL288" s="675"/>
      <c r="BM288" s="675"/>
      <c r="BN288" s="675"/>
      <c r="BO288" s="675"/>
      <c r="BP288" s="675"/>
    </row>
    <row r="289" spans="43:68" s="627" customFormat="1" x14ac:dyDescent="0.2">
      <c r="AQ289" s="690"/>
      <c r="AR289" s="690"/>
      <c r="AS289" s="690"/>
      <c r="AT289" s="691"/>
      <c r="AU289" s="691"/>
      <c r="AV289" s="691"/>
      <c r="AW289" s="227"/>
      <c r="AX289" s="227"/>
      <c r="AY289" s="348"/>
      <c r="AZ289" s="134"/>
      <c r="BA289" s="347"/>
      <c r="BB289" s="134"/>
      <c r="BC289" s="351"/>
      <c r="BD289" s="351"/>
      <c r="BE289" s="134"/>
      <c r="BF289" s="134"/>
      <c r="BG289" s="134"/>
      <c r="BH289" s="134"/>
      <c r="BI289" s="365"/>
      <c r="BJ289" s="134"/>
      <c r="BK289" s="675"/>
      <c r="BL289" s="675"/>
      <c r="BM289" s="675"/>
      <c r="BN289" s="675"/>
      <c r="BO289" s="675"/>
      <c r="BP289" s="675"/>
    </row>
    <row r="290" spans="43:68" s="627" customFormat="1" x14ac:dyDescent="0.2">
      <c r="AQ290" s="690"/>
      <c r="AR290" s="690"/>
      <c r="AS290" s="690"/>
      <c r="AT290" s="691"/>
      <c r="AU290" s="691"/>
      <c r="AV290" s="691"/>
      <c r="AW290" s="227"/>
      <c r="AX290" s="227"/>
      <c r="AY290" s="348"/>
      <c r="AZ290" s="134"/>
      <c r="BA290" s="347"/>
      <c r="BB290" s="134"/>
      <c r="BC290" s="351"/>
      <c r="BD290" s="351"/>
      <c r="BE290" s="134"/>
      <c r="BF290" s="134"/>
      <c r="BG290" s="134"/>
      <c r="BH290" s="134"/>
      <c r="BI290" s="365"/>
      <c r="BJ290" s="134"/>
      <c r="BK290" s="675"/>
      <c r="BL290" s="675"/>
      <c r="BM290" s="675"/>
      <c r="BN290" s="675"/>
      <c r="BO290" s="675"/>
      <c r="BP290" s="675"/>
    </row>
    <row r="291" spans="43:68" s="627" customFormat="1" x14ac:dyDescent="0.2">
      <c r="AQ291" s="690"/>
      <c r="AR291" s="690"/>
      <c r="AS291" s="690"/>
      <c r="AT291" s="691"/>
      <c r="AU291" s="691"/>
      <c r="AV291" s="691"/>
      <c r="AW291" s="227"/>
      <c r="AX291" s="227"/>
      <c r="AY291" s="348"/>
      <c r="AZ291" s="134"/>
      <c r="BA291" s="347"/>
      <c r="BB291" s="134"/>
      <c r="BC291" s="351"/>
      <c r="BD291" s="351"/>
      <c r="BE291" s="134"/>
      <c r="BF291" s="134"/>
      <c r="BG291" s="134"/>
      <c r="BH291" s="134"/>
      <c r="BI291" s="365"/>
      <c r="BJ291" s="134"/>
      <c r="BK291" s="675"/>
      <c r="BL291" s="675"/>
      <c r="BM291" s="675"/>
      <c r="BN291" s="675"/>
      <c r="BO291" s="675"/>
      <c r="BP291" s="675"/>
    </row>
    <row r="292" spans="43:68" s="627" customFormat="1" x14ac:dyDescent="0.2">
      <c r="AQ292" s="690"/>
      <c r="AR292" s="690"/>
      <c r="AS292" s="690"/>
      <c r="AT292" s="691"/>
      <c r="AU292" s="691"/>
      <c r="AV292" s="691"/>
      <c r="AW292" s="227"/>
      <c r="AX292" s="227"/>
      <c r="AY292" s="348"/>
      <c r="AZ292" s="134"/>
      <c r="BA292" s="347"/>
      <c r="BB292" s="134"/>
      <c r="BC292" s="351"/>
      <c r="BD292" s="351"/>
      <c r="BE292" s="134"/>
      <c r="BF292" s="134"/>
      <c r="BG292" s="134"/>
      <c r="BH292" s="134"/>
      <c r="BI292" s="365"/>
      <c r="BJ292" s="134"/>
      <c r="BK292" s="675"/>
      <c r="BL292" s="675"/>
      <c r="BM292" s="675"/>
      <c r="BN292" s="675"/>
      <c r="BO292" s="675"/>
      <c r="BP292" s="675"/>
    </row>
    <row r="293" spans="43:68" s="627" customFormat="1" x14ac:dyDescent="0.2">
      <c r="AQ293" s="690"/>
      <c r="AR293" s="690"/>
      <c r="AS293" s="690"/>
      <c r="AT293" s="691"/>
      <c r="AU293" s="691"/>
      <c r="AV293" s="691"/>
      <c r="AW293" s="227"/>
      <c r="AX293" s="227"/>
      <c r="AY293" s="348"/>
      <c r="AZ293" s="134"/>
      <c r="BA293" s="347"/>
      <c r="BB293" s="134"/>
      <c r="BC293" s="351"/>
      <c r="BD293" s="351"/>
      <c r="BE293" s="134"/>
      <c r="BF293" s="134"/>
      <c r="BG293" s="134"/>
      <c r="BH293" s="134"/>
      <c r="BI293" s="365"/>
      <c r="BJ293" s="134"/>
      <c r="BK293" s="675"/>
      <c r="BL293" s="675"/>
      <c r="BM293" s="675"/>
      <c r="BN293" s="675"/>
      <c r="BO293" s="675"/>
      <c r="BP293" s="675"/>
    </row>
    <row r="294" spans="43:68" s="627" customFormat="1" x14ac:dyDescent="0.2">
      <c r="AQ294" s="690"/>
      <c r="AR294" s="690"/>
      <c r="AS294" s="690"/>
      <c r="AT294" s="691"/>
      <c r="AU294" s="691"/>
      <c r="AV294" s="691"/>
      <c r="AW294" s="227"/>
      <c r="AX294" s="227"/>
      <c r="AY294" s="348"/>
      <c r="AZ294" s="134"/>
      <c r="BA294" s="347"/>
      <c r="BB294" s="134"/>
      <c r="BC294" s="351"/>
      <c r="BD294" s="351"/>
      <c r="BE294" s="134"/>
      <c r="BF294" s="134"/>
      <c r="BG294" s="134"/>
      <c r="BH294" s="134"/>
      <c r="BI294" s="365"/>
      <c r="BJ294" s="134"/>
      <c r="BK294" s="675"/>
      <c r="BL294" s="675"/>
      <c r="BM294" s="675"/>
      <c r="BN294" s="675"/>
      <c r="BO294" s="675"/>
      <c r="BP294" s="675"/>
    </row>
    <row r="295" spans="43:68" s="627" customFormat="1" x14ac:dyDescent="0.2">
      <c r="AQ295" s="690"/>
      <c r="AR295" s="690"/>
      <c r="AS295" s="690"/>
      <c r="AT295" s="691"/>
      <c r="AU295" s="691"/>
      <c r="AV295" s="691"/>
      <c r="AW295" s="227"/>
      <c r="AX295" s="227"/>
      <c r="AY295" s="348"/>
      <c r="AZ295" s="134"/>
      <c r="BA295" s="347"/>
      <c r="BB295" s="134"/>
      <c r="BC295" s="351"/>
      <c r="BD295" s="351"/>
      <c r="BE295" s="134"/>
      <c r="BF295" s="134"/>
      <c r="BG295" s="134"/>
      <c r="BH295" s="134"/>
      <c r="BI295" s="365"/>
      <c r="BJ295" s="134"/>
      <c r="BK295" s="675"/>
      <c r="BL295" s="675"/>
      <c r="BM295" s="675"/>
      <c r="BN295" s="675"/>
      <c r="BO295" s="675"/>
      <c r="BP295" s="675"/>
    </row>
    <row r="296" spans="43:68" s="627" customFormat="1" x14ac:dyDescent="0.2">
      <c r="AQ296" s="690"/>
      <c r="AR296" s="690"/>
      <c r="AS296" s="690"/>
      <c r="AT296" s="691"/>
      <c r="AU296" s="691"/>
      <c r="AV296" s="691"/>
      <c r="AW296" s="227"/>
      <c r="AX296" s="227"/>
      <c r="AY296" s="348"/>
      <c r="AZ296" s="134"/>
      <c r="BA296" s="347"/>
      <c r="BB296" s="134"/>
      <c r="BC296" s="351"/>
      <c r="BD296" s="351"/>
      <c r="BE296" s="134"/>
      <c r="BF296" s="134"/>
      <c r="BG296" s="134"/>
      <c r="BH296" s="134"/>
      <c r="BI296" s="365"/>
      <c r="BJ296" s="134"/>
      <c r="BK296" s="675"/>
      <c r="BL296" s="675"/>
      <c r="BM296" s="675"/>
      <c r="BN296" s="675"/>
      <c r="BO296" s="675"/>
      <c r="BP296" s="675"/>
    </row>
    <row r="297" spans="43:68" s="627" customFormat="1" x14ac:dyDescent="0.2">
      <c r="AQ297" s="690"/>
      <c r="AR297" s="690"/>
      <c r="AS297" s="690"/>
      <c r="AT297" s="691"/>
      <c r="AU297" s="691"/>
      <c r="AV297" s="691"/>
      <c r="AW297" s="227"/>
      <c r="AX297" s="227"/>
      <c r="AY297" s="348"/>
      <c r="AZ297" s="134"/>
      <c r="BA297" s="347"/>
      <c r="BB297" s="134"/>
      <c r="BC297" s="351"/>
      <c r="BD297" s="351"/>
      <c r="BE297" s="134"/>
      <c r="BF297" s="134"/>
      <c r="BG297" s="134"/>
      <c r="BH297" s="134"/>
      <c r="BI297" s="365"/>
      <c r="BJ297" s="134"/>
      <c r="BK297" s="675"/>
      <c r="BL297" s="675"/>
      <c r="BM297" s="675"/>
      <c r="BN297" s="675"/>
      <c r="BO297" s="675"/>
      <c r="BP297" s="675"/>
    </row>
    <row r="298" spans="43:68" s="627" customFormat="1" x14ac:dyDescent="0.2">
      <c r="AQ298" s="690"/>
      <c r="AR298" s="690"/>
      <c r="AS298" s="690"/>
      <c r="AT298" s="691"/>
      <c r="AU298" s="691"/>
      <c r="AV298" s="691"/>
      <c r="AW298" s="227"/>
      <c r="AX298" s="227"/>
      <c r="AY298" s="348"/>
      <c r="AZ298" s="134"/>
      <c r="BA298" s="347"/>
      <c r="BB298" s="134"/>
      <c r="BC298" s="351"/>
      <c r="BD298" s="351"/>
      <c r="BE298" s="134"/>
      <c r="BF298" s="134"/>
      <c r="BG298" s="134"/>
      <c r="BH298" s="134"/>
      <c r="BI298" s="365"/>
      <c r="BJ298" s="134"/>
      <c r="BK298" s="675"/>
      <c r="BL298" s="675"/>
      <c r="BM298" s="675"/>
      <c r="BN298" s="675"/>
      <c r="BO298" s="675"/>
      <c r="BP298" s="675"/>
    </row>
    <row r="299" spans="43:68" s="627" customFormat="1" x14ac:dyDescent="0.2">
      <c r="AQ299" s="690"/>
      <c r="AR299" s="690"/>
      <c r="AS299" s="690"/>
      <c r="AT299" s="691"/>
      <c r="AU299" s="691"/>
      <c r="AV299" s="691"/>
      <c r="AW299" s="227"/>
      <c r="AX299" s="227"/>
      <c r="AY299" s="348"/>
      <c r="AZ299" s="134"/>
      <c r="BA299" s="347"/>
      <c r="BB299" s="134"/>
      <c r="BC299" s="351"/>
      <c r="BD299" s="351"/>
      <c r="BE299" s="134"/>
      <c r="BF299" s="134"/>
      <c r="BG299" s="134"/>
      <c r="BH299" s="134"/>
      <c r="BI299" s="365"/>
      <c r="BJ299" s="134"/>
      <c r="BK299" s="675"/>
      <c r="BL299" s="675"/>
      <c r="BM299" s="675"/>
      <c r="BN299" s="675"/>
      <c r="BO299" s="675"/>
      <c r="BP299" s="675"/>
    </row>
    <row r="300" spans="43:68" s="627" customFormat="1" x14ac:dyDescent="0.2">
      <c r="AQ300" s="690"/>
      <c r="AR300" s="690"/>
      <c r="AS300" s="690"/>
      <c r="AT300" s="691"/>
      <c r="AU300" s="691"/>
      <c r="AV300" s="691"/>
      <c r="AW300" s="227"/>
      <c r="AX300" s="227"/>
      <c r="AY300" s="348"/>
      <c r="AZ300" s="134"/>
      <c r="BA300" s="347"/>
      <c r="BB300" s="134"/>
      <c r="BC300" s="351"/>
      <c r="BD300" s="351"/>
      <c r="BE300" s="134"/>
      <c r="BF300" s="134"/>
      <c r="BG300" s="134"/>
      <c r="BH300" s="134"/>
      <c r="BI300" s="365"/>
      <c r="BJ300" s="134"/>
      <c r="BK300" s="675"/>
      <c r="BL300" s="675"/>
      <c r="BM300" s="675"/>
      <c r="BN300" s="675"/>
      <c r="BO300" s="675"/>
      <c r="BP300" s="675"/>
    </row>
    <row r="301" spans="43:68" s="627" customFormat="1" x14ac:dyDescent="0.2">
      <c r="AQ301" s="690"/>
      <c r="AR301" s="690"/>
      <c r="AS301" s="690"/>
      <c r="AT301" s="691"/>
      <c r="AU301" s="691"/>
      <c r="AV301" s="691"/>
      <c r="AW301" s="227"/>
      <c r="AX301" s="227"/>
      <c r="AY301" s="348"/>
      <c r="AZ301" s="134"/>
      <c r="BA301" s="347"/>
      <c r="BB301" s="134"/>
      <c r="BC301" s="351"/>
      <c r="BD301" s="351"/>
      <c r="BE301" s="134"/>
      <c r="BF301" s="134"/>
      <c r="BG301" s="134"/>
      <c r="BH301" s="134"/>
      <c r="BI301" s="365"/>
      <c r="BJ301" s="134"/>
      <c r="BK301" s="675"/>
      <c r="BL301" s="675"/>
      <c r="BM301" s="675"/>
      <c r="BN301" s="675"/>
      <c r="BO301" s="675"/>
      <c r="BP301" s="675"/>
    </row>
    <row r="302" spans="43:68" s="627" customFormat="1" x14ac:dyDescent="0.2">
      <c r="AQ302" s="690"/>
      <c r="AR302" s="690"/>
      <c r="AS302" s="690"/>
      <c r="AT302" s="691"/>
      <c r="AU302" s="691"/>
      <c r="AV302" s="691"/>
      <c r="AW302" s="227"/>
      <c r="AX302" s="227"/>
      <c r="AY302" s="348"/>
      <c r="AZ302" s="134"/>
      <c r="BA302" s="347"/>
      <c r="BB302" s="134"/>
      <c r="BC302" s="351"/>
      <c r="BD302" s="351"/>
      <c r="BE302" s="134"/>
      <c r="BF302" s="134"/>
      <c r="BG302" s="134"/>
      <c r="BH302" s="134"/>
      <c r="BI302" s="365"/>
      <c r="BJ302" s="134"/>
      <c r="BK302" s="675"/>
      <c r="BL302" s="675"/>
      <c r="BM302" s="675"/>
      <c r="BN302" s="675"/>
      <c r="BO302" s="675"/>
      <c r="BP302" s="675"/>
    </row>
    <row r="303" spans="43:68" s="627" customFormat="1" x14ac:dyDescent="0.2">
      <c r="AQ303" s="690"/>
      <c r="AR303" s="690"/>
      <c r="AS303" s="690"/>
      <c r="AT303" s="691"/>
      <c r="AU303" s="691"/>
      <c r="AV303" s="691"/>
      <c r="AW303" s="227"/>
      <c r="AX303" s="227"/>
      <c r="AY303" s="348"/>
      <c r="AZ303" s="134"/>
      <c r="BA303" s="347"/>
      <c r="BB303" s="134"/>
      <c r="BC303" s="351"/>
      <c r="BD303" s="351"/>
      <c r="BE303" s="134"/>
      <c r="BF303" s="134"/>
      <c r="BG303" s="134"/>
      <c r="BH303" s="134"/>
      <c r="BI303" s="365"/>
      <c r="BJ303" s="134"/>
      <c r="BK303" s="675"/>
      <c r="BL303" s="675"/>
      <c r="BM303" s="675"/>
      <c r="BN303" s="675"/>
      <c r="BO303" s="675"/>
      <c r="BP303" s="675"/>
    </row>
    <row r="304" spans="43:68" s="627" customFormat="1" x14ac:dyDescent="0.2">
      <c r="AQ304" s="690"/>
      <c r="AR304" s="690"/>
      <c r="AS304" s="690"/>
      <c r="AT304" s="691"/>
      <c r="AU304" s="691"/>
      <c r="AV304" s="691"/>
      <c r="AW304" s="227"/>
      <c r="AX304" s="227"/>
      <c r="AY304" s="348"/>
      <c r="AZ304" s="134"/>
      <c r="BA304" s="347"/>
      <c r="BB304" s="134"/>
      <c r="BC304" s="351"/>
      <c r="BD304" s="351"/>
      <c r="BE304" s="134"/>
      <c r="BF304" s="134"/>
      <c r="BG304" s="134"/>
      <c r="BH304" s="134"/>
      <c r="BI304" s="365"/>
      <c r="BJ304" s="134"/>
      <c r="BK304" s="675"/>
      <c r="BL304" s="675"/>
      <c r="BM304" s="675"/>
      <c r="BN304" s="675"/>
      <c r="BO304" s="675"/>
      <c r="BP304" s="675"/>
    </row>
    <row r="305" spans="43:68" s="627" customFormat="1" x14ac:dyDescent="0.2">
      <c r="AQ305" s="690"/>
      <c r="AR305" s="690"/>
      <c r="AS305" s="690"/>
      <c r="AT305" s="691"/>
      <c r="AU305" s="691"/>
      <c r="AV305" s="691"/>
      <c r="AW305" s="227"/>
      <c r="AX305" s="227"/>
      <c r="AY305" s="348"/>
      <c r="AZ305" s="134"/>
      <c r="BA305" s="347"/>
      <c r="BB305" s="134"/>
      <c r="BC305" s="351"/>
      <c r="BD305" s="351"/>
      <c r="BE305" s="134"/>
      <c r="BF305" s="134"/>
      <c r="BG305" s="134"/>
      <c r="BH305" s="134"/>
      <c r="BI305" s="365"/>
      <c r="BJ305" s="134"/>
      <c r="BK305" s="675"/>
      <c r="BL305" s="675"/>
      <c r="BM305" s="675"/>
      <c r="BN305" s="675"/>
      <c r="BO305" s="675"/>
      <c r="BP305" s="675"/>
    </row>
    <row r="306" spans="43:68" s="627" customFormat="1" x14ac:dyDescent="0.2">
      <c r="AQ306" s="690"/>
      <c r="AR306" s="690"/>
      <c r="AS306" s="690"/>
      <c r="AT306" s="691"/>
      <c r="AU306" s="691"/>
      <c r="AV306" s="691"/>
      <c r="AW306" s="227"/>
      <c r="AX306" s="227"/>
      <c r="AY306" s="348"/>
      <c r="AZ306" s="134"/>
      <c r="BA306" s="347"/>
      <c r="BB306" s="134"/>
      <c r="BC306" s="351"/>
      <c r="BD306" s="351"/>
      <c r="BE306" s="134"/>
      <c r="BF306" s="134"/>
      <c r="BG306" s="134"/>
      <c r="BH306" s="134"/>
      <c r="BI306" s="365"/>
      <c r="BJ306" s="134"/>
      <c r="BK306" s="675"/>
      <c r="BL306" s="675"/>
      <c r="BM306" s="675"/>
      <c r="BN306" s="675"/>
      <c r="BO306" s="675"/>
      <c r="BP306" s="675"/>
    </row>
    <row r="307" spans="43:68" s="627" customFormat="1" x14ac:dyDescent="0.2">
      <c r="AQ307" s="690"/>
      <c r="AR307" s="690"/>
      <c r="AS307" s="690"/>
      <c r="AT307" s="691"/>
      <c r="AU307" s="691"/>
      <c r="AV307" s="691"/>
      <c r="AW307" s="227"/>
      <c r="AX307" s="227"/>
      <c r="AY307" s="348"/>
      <c r="AZ307" s="134"/>
      <c r="BA307" s="347"/>
      <c r="BB307" s="134"/>
      <c r="BC307" s="351"/>
      <c r="BD307" s="351"/>
      <c r="BE307" s="134"/>
      <c r="BF307" s="134"/>
      <c r="BG307" s="134"/>
      <c r="BH307" s="134"/>
      <c r="BI307" s="365"/>
      <c r="BJ307" s="134"/>
      <c r="BK307" s="675"/>
      <c r="BL307" s="675"/>
      <c r="BM307" s="675"/>
      <c r="BN307" s="675"/>
      <c r="BO307" s="675"/>
      <c r="BP307" s="675"/>
    </row>
    <row r="308" spans="43:68" s="627" customFormat="1" x14ac:dyDescent="0.2">
      <c r="AQ308" s="690"/>
      <c r="AR308" s="690"/>
      <c r="AS308" s="690"/>
      <c r="AT308" s="691"/>
      <c r="AU308" s="691"/>
      <c r="AV308" s="691"/>
      <c r="AW308" s="227"/>
      <c r="AX308" s="227"/>
      <c r="AY308" s="348"/>
      <c r="AZ308" s="134"/>
      <c r="BA308" s="347"/>
      <c r="BB308" s="134"/>
      <c r="BC308" s="351"/>
      <c r="BD308" s="351"/>
      <c r="BE308" s="134"/>
      <c r="BF308" s="134"/>
      <c r="BG308" s="134"/>
      <c r="BH308" s="134"/>
      <c r="BI308" s="365"/>
      <c r="BJ308" s="134"/>
      <c r="BK308" s="675"/>
      <c r="BL308" s="675"/>
      <c r="BM308" s="675"/>
      <c r="BN308" s="675"/>
      <c r="BO308" s="675"/>
      <c r="BP308" s="675"/>
    </row>
    <row r="309" spans="43:68" s="627" customFormat="1" x14ac:dyDescent="0.2">
      <c r="AQ309" s="690"/>
      <c r="AR309" s="690"/>
      <c r="AS309" s="690"/>
      <c r="AT309" s="691"/>
      <c r="AU309" s="691"/>
      <c r="AV309" s="691"/>
      <c r="AW309" s="227"/>
      <c r="AX309" s="227"/>
      <c r="AY309" s="348"/>
      <c r="AZ309" s="134"/>
      <c r="BA309" s="347"/>
      <c r="BB309" s="134"/>
      <c r="BC309" s="351"/>
      <c r="BD309" s="351"/>
      <c r="BE309" s="134"/>
      <c r="BF309" s="134"/>
      <c r="BG309" s="134"/>
      <c r="BH309" s="134"/>
      <c r="BI309" s="365"/>
      <c r="BJ309" s="134"/>
      <c r="BK309" s="675"/>
      <c r="BL309" s="675"/>
      <c r="BM309" s="675"/>
      <c r="BN309" s="675"/>
      <c r="BO309" s="675"/>
      <c r="BP309" s="675"/>
    </row>
    <row r="310" spans="43:68" s="627" customFormat="1" x14ac:dyDescent="0.2">
      <c r="AQ310" s="690"/>
      <c r="AR310" s="690"/>
      <c r="AS310" s="690"/>
      <c r="AT310" s="691"/>
      <c r="AU310" s="691"/>
      <c r="AV310" s="691"/>
      <c r="AW310" s="227"/>
      <c r="AX310" s="227"/>
      <c r="AY310" s="348"/>
      <c r="AZ310" s="134"/>
      <c r="BA310" s="347"/>
      <c r="BB310" s="134"/>
      <c r="BC310" s="351"/>
      <c r="BD310" s="351"/>
      <c r="BE310" s="134"/>
      <c r="BF310" s="134"/>
      <c r="BG310" s="134"/>
      <c r="BH310" s="134"/>
      <c r="BI310" s="365"/>
      <c r="BJ310" s="134"/>
      <c r="BK310" s="675"/>
      <c r="BL310" s="675"/>
      <c r="BM310" s="675"/>
      <c r="BN310" s="675"/>
      <c r="BO310" s="675"/>
      <c r="BP310" s="675"/>
    </row>
    <row r="311" spans="43:68" s="627" customFormat="1" x14ac:dyDescent="0.2">
      <c r="AQ311" s="690"/>
      <c r="AR311" s="690"/>
      <c r="AS311" s="690"/>
      <c r="AT311" s="691"/>
      <c r="AU311" s="691"/>
      <c r="AV311" s="691"/>
      <c r="AW311" s="227"/>
      <c r="AX311" s="227"/>
      <c r="AY311" s="348"/>
      <c r="AZ311" s="134"/>
      <c r="BA311" s="347"/>
      <c r="BB311" s="134"/>
      <c r="BC311" s="351"/>
      <c r="BD311" s="351"/>
      <c r="BE311" s="134"/>
      <c r="BF311" s="134"/>
      <c r="BG311" s="134"/>
      <c r="BH311" s="134"/>
      <c r="BI311" s="365"/>
      <c r="BJ311" s="134"/>
      <c r="BK311" s="675"/>
      <c r="BL311" s="675"/>
      <c r="BM311" s="675"/>
      <c r="BN311" s="675"/>
      <c r="BO311" s="675"/>
      <c r="BP311" s="675"/>
    </row>
    <row r="312" spans="43:68" s="627" customFormat="1" x14ac:dyDescent="0.2">
      <c r="AQ312" s="690"/>
      <c r="AR312" s="690"/>
      <c r="AS312" s="690"/>
      <c r="AT312" s="691"/>
      <c r="AU312" s="691"/>
      <c r="AV312" s="691"/>
      <c r="AW312" s="227"/>
      <c r="AX312" s="227"/>
      <c r="AY312" s="348"/>
      <c r="AZ312" s="134"/>
      <c r="BA312" s="347"/>
      <c r="BB312" s="134"/>
      <c r="BC312" s="351"/>
      <c r="BD312" s="351"/>
      <c r="BE312" s="134"/>
      <c r="BF312" s="134"/>
      <c r="BG312" s="134"/>
      <c r="BH312" s="134"/>
      <c r="BI312" s="365"/>
      <c r="BJ312" s="134"/>
      <c r="BK312" s="675"/>
      <c r="BL312" s="675"/>
      <c r="BM312" s="675"/>
      <c r="BN312" s="675"/>
      <c r="BO312" s="675"/>
      <c r="BP312" s="675"/>
    </row>
    <row r="313" spans="43:68" s="627" customFormat="1" x14ac:dyDescent="0.2">
      <c r="AQ313" s="690"/>
      <c r="AR313" s="690"/>
      <c r="AS313" s="690"/>
      <c r="AT313" s="691"/>
      <c r="AU313" s="691"/>
      <c r="AV313" s="691"/>
      <c r="AW313" s="227"/>
      <c r="AX313" s="227"/>
      <c r="AY313" s="348"/>
      <c r="AZ313" s="134"/>
      <c r="BA313" s="347"/>
      <c r="BB313" s="134"/>
      <c r="BC313" s="351"/>
      <c r="BD313" s="351"/>
      <c r="BE313" s="134"/>
      <c r="BF313" s="134"/>
      <c r="BG313" s="134"/>
      <c r="BH313" s="134"/>
      <c r="BI313" s="365"/>
      <c r="BJ313" s="134"/>
      <c r="BK313" s="675"/>
      <c r="BL313" s="675"/>
      <c r="BM313" s="675"/>
      <c r="BN313" s="675"/>
      <c r="BO313" s="675"/>
      <c r="BP313" s="675"/>
    </row>
    <row r="314" spans="43:68" s="627" customFormat="1" x14ac:dyDescent="0.2">
      <c r="AQ314" s="690"/>
      <c r="AR314" s="690"/>
      <c r="AS314" s="690"/>
      <c r="AT314" s="691"/>
      <c r="AU314" s="691"/>
      <c r="AV314" s="691"/>
      <c r="AW314" s="227"/>
      <c r="AX314" s="227"/>
      <c r="AY314" s="348"/>
      <c r="AZ314" s="134"/>
      <c r="BA314" s="347"/>
      <c r="BB314" s="134"/>
      <c r="BC314" s="351"/>
      <c r="BD314" s="351"/>
      <c r="BE314" s="134"/>
      <c r="BF314" s="134"/>
      <c r="BG314" s="134"/>
      <c r="BH314" s="134"/>
      <c r="BI314" s="365"/>
      <c r="BJ314" s="134"/>
      <c r="BK314" s="675"/>
      <c r="BL314" s="675"/>
      <c r="BM314" s="675"/>
      <c r="BN314" s="675"/>
      <c r="BO314" s="675"/>
      <c r="BP314" s="675"/>
    </row>
    <row r="315" spans="43:68" s="627" customFormat="1" x14ac:dyDescent="0.2">
      <c r="AQ315" s="690"/>
      <c r="AR315" s="690"/>
      <c r="AS315" s="690"/>
      <c r="AT315" s="691"/>
      <c r="AU315" s="691"/>
      <c r="AV315" s="691"/>
      <c r="AW315" s="227"/>
      <c r="AX315" s="227"/>
      <c r="AY315" s="348"/>
      <c r="AZ315" s="134"/>
      <c r="BA315" s="347"/>
      <c r="BB315" s="134"/>
      <c r="BC315" s="351"/>
      <c r="BD315" s="351"/>
      <c r="BE315" s="134"/>
      <c r="BF315" s="134"/>
      <c r="BG315" s="134"/>
      <c r="BH315" s="134"/>
      <c r="BI315" s="365"/>
      <c r="BJ315" s="134"/>
      <c r="BK315" s="675"/>
      <c r="BL315" s="675"/>
      <c r="BM315" s="675"/>
      <c r="BN315" s="675"/>
      <c r="BO315" s="675"/>
      <c r="BP315" s="675"/>
    </row>
    <row r="316" spans="43:68" s="627" customFormat="1" x14ac:dyDescent="0.2">
      <c r="AQ316" s="690"/>
      <c r="AR316" s="690"/>
      <c r="AS316" s="690"/>
      <c r="AT316" s="691"/>
      <c r="AU316" s="691"/>
      <c r="AV316" s="691"/>
      <c r="AW316" s="227"/>
      <c r="AX316" s="227"/>
      <c r="AY316" s="348"/>
      <c r="AZ316" s="134"/>
      <c r="BA316" s="347"/>
      <c r="BB316" s="134"/>
      <c r="BC316" s="351"/>
      <c r="BD316" s="351"/>
      <c r="BE316" s="134"/>
      <c r="BF316" s="134"/>
      <c r="BG316" s="134"/>
      <c r="BH316" s="134"/>
      <c r="BI316" s="365"/>
      <c r="BJ316" s="134"/>
      <c r="BK316" s="675"/>
      <c r="BL316" s="675"/>
      <c r="BM316" s="675"/>
      <c r="BN316" s="675"/>
      <c r="BO316" s="675"/>
      <c r="BP316" s="675"/>
    </row>
    <row r="317" spans="43:68" s="627" customFormat="1" x14ac:dyDescent="0.2">
      <c r="AQ317" s="690"/>
      <c r="AR317" s="690"/>
      <c r="AS317" s="690"/>
      <c r="AT317" s="691"/>
      <c r="AU317" s="691"/>
      <c r="AV317" s="691"/>
      <c r="AW317" s="227"/>
      <c r="AX317" s="227"/>
      <c r="AY317" s="348"/>
      <c r="AZ317" s="134"/>
      <c r="BA317" s="347"/>
      <c r="BB317" s="134"/>
      <c r="BC317" s="351"/>
      <c r="BD317" s="351"/>
      <c r="BE317" s="134"/>
      <c r="BF317" s="134"/>
      <c r="BG317" s="134"/>
      <c r="BH317" s="134"/>
      <c r="BI317" s="365"/>
      <c r="BJ317" s="134"/>
      <c r="BK317" s="675"/>
      <c r="BL317" s="675"/>
      <c r="BM317" s="675"/>
      <c r="BN317" s="675"/>
      <c r="BO317" s="675"/>
      <c r="BP317" s="675"/>
    </row>
    <row r="318" spans="43:68" s="627" customFormat="1" x14ac:dyDescent="0.2">
      <c r="AQ318" s="690"/>
      <c r="AR318" s="690"/>
      <c r="AS318" s="690"/>
      <c r="AT318" s="691"/>
      <c r="AU318" s="691"/>
      <c r="AV318" s="691"/>
      <c r="AW318" s="227"/>
      <c r="AX318" s="227"/>
      <c r="AY318" s="348"/>
      <c r="AZ318" s="134"/>
      <c r="BA318" s="347"/>
      <c r="BB318" s="134"/>
      <c r="BC318" s="351"/>
      <c r="BD318" s="351"/>
      <c r="BE318" s="134"/>
      <c r="BF318" s="134"/>
      <c r="BG318" s="134"/>
      <c r="BH318" s="134"/>
      <c r="BI318" s="365"/>
      <c r="BJ318" s="134"/>
      <c r="BK318" s="675"/>
      <c r="BL318" s="675"/>
      <c r="BM318" s="675"/>
      <c r="BN318" s="675"/>
      <c r="BO318" s="675"/>
      <c r="BP318" s="675"/>
    </row>
    <row r="319" spans="43:68" s="627" customFormat="1" x14ac:dyDescent="0.2">
      <c r="AQ319" s="690"/>
      <c r="AR319" s="690"/>
      <c r="AS319" s="690"/>
      <c r="AT319" s="691"/>
      <c r="AU319" s="691"/>
      <c r="AV319" s="691"/>
      <c r="AW319" s="227"/>
      <c r="AX319" s="227"/>
      <c r="AY319" s="348"/>
      <c r="AZ319" s="134"/>
      <c r="BA319" s="347"/>
      <c r="BB319" s="134"/>
      <c r="BC319" s="351"/>
      <c r="BD319" s="351"/>
      <c r="BE319" s="134"/>
      <c r="BF319" s="134"/>
      <c r="BG319" s="134"/>
      <c r="BH319" s="134"/>
      <c r="BI319" s="365"/>
      <c r="BJ319" s="134"/>
      <c r="BK319" s="675"/>
      <c r="BL319" s="675"/>
      <c r="BM319" s="675"/>
      <c r="BN319" s="675"/>
      <c r="BO319" s="675"/>
      <c r="BP319" s="675"/>
    </row>
    <row r="320" spans="43:68" s="627" customFormat="1" x14ac:dyDescent="0.2">
      <c r="AQ320" s="690"/>
      <c r="AR320" s="690"/>
      <c r="AS320" s="690"/>
      <c r="AT320" s="691"/>
      <c r="AU320" s="691"/>
      <c r="AV320" s="691"/>
      <c r="AW320" s="227"/>
      <c r="AX320" s="227"/>
      <c r="AY320" s="348"/>
      <c r="AZ320" s="134"/>
      <c r="BA320" s="347"/>
      <c r="BB320" s="134"/>
      <c r="BC320" s="351"/>
      <c r="BD320" s="351"/>
      <c r="BE320" s="134"/>
      <c r="BF320" s="134"/>
      <c r="BG320" s="134"/>
      <c r="BH320" s="134"/>
      <c r="BI320" s="365"/>
      <c r="BJ320" s="134"/>
      <c r="BK320" s="675"/>
      <c r="BL320" s="675"/>
      <c r="BM320" s="675"/>
      <c r="BN320" s="675"/>
      <c r="BO320" s="675"/>
      <c r="BP320" s="675"/>
    </row>
    <row r="321" spans="43:68" s="627" customFormat="1" x14ac:dyDescent="0.2">
      <c r="AQ321" s="690"/>
      <c r="AR321" s="690"/>
      <c r="AS321" s="690"/>
      <c r="AT321" s="691"/>
      <c r="AU321" s="691"/>
      <c r="AV321" s="691"/>
      <c r="AW321" s="227"/>
      <c r="AX321" s="227"/>
      <c r="AY321" s="348"/>
      <c r="AZ321" s="134"/>
      <c r="BA321" s="347"/>
      <c r="BB321" s="134"/>
      <c r="BC321" s="351"/>
      <c r="BD321" s="351"/>
      <c r="BE321" s="134"/>
      <c r="BF321" s="134"/>
      <c r="BG321" s="134"/>
      <c r="BH321" s="134"/>
      <c r="BI321" s="365"/>
      <c r="BJ321" s="134"/>
      <c r="BK321" s="675"/>
      <c r="BL321" s="675"/>
      <c r="BM321" s="675"/>
      <c r="BN321" s="675"/>
      <c r="BO321" s="675"/>
      <c r="BP321" s="675"/>
    </row>
    <row r="322" spans="43:68" s="627" customFormat="1" x14ac:dyDescent="0.2">
      <c r="AQ322" s="690"/>
      <c r="AR322" s="690"/>
      <c r="AS322" s="690"/>
      <c r="AT322" s="691"/>
      <c r="AU322" s="691"/>
      <c r="AV322" s="691"/>
      <c r="AW322" s="227"/>
      <c r="AX322" s="227"/>
      <c r="AY322" s="348"/>
      <c r="AZ322" s="134"/>
      <c r="BA322" s="347"/>
      <c r="BB322" s="134"/>
      <c r="BC322" s="351"/>
      <c r="BD322" s="351"/>
      <c r="BE322" s="134"/>
      <c r="BF322" s="134"/>
      <c r="BG322" s="134"/>
      <c r="BH322" s="134"/>
      <c r="BI322" s="365"/>
      <c r="BJ322" s="134"/>
      <c r="BK322" s="675"/>
      <c r="BL322" s="675"/>
      <c r="BM322" s="675"/>
      <c r="BN322" s="675"/>
      <c r="BO322" s="675"/>
      <c r="BP322" s="675"/>
    </row>
    <row r="323" spans="43:68" s="627" customFormat="1" x14ac:dyDescent="0.2">
      <c r="AQ323" s="690"/>
      <c r="AR323" s="690"/>
      <c r="AS323" s="690"/>
      <c r="AT323" s="691"/>
      <c r="AU323" s="691"/>
      <c r="AV323" s="691"/>
      <c r="AW323" s="227"/>
      <c r="AX323" s="227"/>
      <c r="AY323" s="348"/>
      <c r="AZ323" s="134"/>
      <c r="BA323" s="347"/>
      <c r="BB323" s="134"/>
      <c r="BC323" s="351"/>
      <c r="BD323" s="351"/>
      <c r="BE323" s="134"/>
      <c r="BF323" s="134"/>
      <c r="BG323" s="134"/>
      <c r="BH323" s="134"/>
      <c r="BI323" s="365"/>
      <c r="BJ323" s="134"/>
      <c r="BK323" s="675"/>
      <c r="BL323" s="675"/>
      <c r="BM323" s="675"/>
      <c r="BN323" s="675"/>
      <c r="BO323" s="675"/>
      <c r="BP323" s="675"/>
    </row>
    <row r="324" spans="43:68" s="627" customFormat="1" x14ac:dyDescent="0.2">
      <c r="AQ324" s="690"/>
      <c r="AR324" s="690"/>
      <c r="AS324" s="690"/>
      <c r="AT324" s="691"/>
      <c r="AU324" s="691"/>
      <c r="AV324" s="691"/>
      <c r="AW324" s="227"/>
      <c r="AX324" s="227"/>
      <c r="AY324" s="348"/>
      <c r="AZ324" s="134"/>
      <c r="BA324" s="347"/>
      <c r="BB324" s="134"/>
      <c r="BC324" s="351"/>
      <c r="BD324" s="351"/>
      <c r="BE324" s="134"/>
      <c r="BF324" s="134"/>
      <c r="BG324" s="134"/>
      <c r="BH324" s="134"/>
      <c r="BI324" s="365"/>
      <c r="BJ324" s="134"/>
      <c r="BK324" s="675"/>
      <c r="BL324" s="675"/>
      <c r="BM324" s="675"/>
      <c r="BN324" s="675"/>
      <c r="BO324" s="675"/>
      <c r="BP324" s="675"/>
    </row>
    <row r="325" spans="43:68" s="627" customFormat="1" x14ac:dyDescent="0.2">
      <c r="AQ325" s="690"/>
      <c r="AR325" s="690"/>
      <c r="AS325" s="690"/>
      <c r="AT325" s="691"/>
      <c r="AU325" s="691"/>
      <c r="AV325" s="691"/>
      <c r="AW325" s="227"/>
      <c r="AX325" s="227"/>
      <c r="AY325" s="348"/>
      <c r="AZ325" s="134"/>
      <c r="BA325" s="347"/>
      <c r="BB325" s="134"/>
      <c r="BC325" s="351"/>
      <c r="BD325" s="351"/>
      <c r="BE325" s="134"/>
      <c r="BF325" s="134"/>
      <c r="BG325" s="134"/>
      <c r="BH325" s="134"/>
      <c r="BI325" s="365"/>
      <c r="BJ325" s="134"/>
      <c r="BK325" s="675"/>
      <c r="BL325" s="675"/>
      <c r="BM325" s="675"/>
      <c r="BN325" s="675"/>
      <c r="BO325" s="675"/>
      <c r="BP325" s="675"/>
    </row>
    <row r="326" spans="43:68" s="627" customFormat="1" x14ac:dyDescent="0.2">
      <c r="AQ326" s="690"/>
      <c r="AR326" s="690"/>
      <c r="AS326" s="690"/>
      <c r="AT326" s="691"/>
      <c r="AU326" s="691"/>
      <c r="AV326" s="691"/>
      <c r="AW326" s="227"/>
      <c r="AX326" s="227"/>
      <c r="AY326" s="348"/>
      <c r="AZ326" s="134"/>
      <c r="BA326" s="347"/>
      <c r="BB326" s="134"/>
      <c r="BC326" s="351"/>
      <c r="BD326" s="351"/>
      <c r="BE326" s="134"/>
      <c r="BF326" s="134"/>
      <c r="BG326" s="134"/>
      <c r="BH326" s="134"/>
      <c r="BI326" s="365"/>
      <c r="BJ326" s="134"/>
      <c r="BK326" s="675"/>
      <c r="BL326" s="675"/>
      <c r="BM326" s="675"/>
      <c r="BN326" s="675"/>
      <c r="BO326" s="675"/>
      <c r="BP326" s="675"/>
    </row>
    <row r="327" spans="43:68" s="627" customFormat="1" x14ac:dyDescent="0.2">
      <c r="AQ327" s="690"/>
      <c r="AR327" s="690"/>
      <c r="AS327" s="690"/>
      <c r="AT327" s="691"/>
      <c r="AU327" s="691"/>
      <c r="AV327" s="691"/>
      <c r="AW327" s="227"/>
      <c r="AX327" s="227"/>
      <c r="AY327" s="348"/>
      <c r="AZ327" s="134"/>
      <c r="BA327" s="347"/>
      <c r="BB327" s="134"/>
      <c r="BC327" s="351"/>
      <c r="BD327" s="351"/>
      <c r="BE327" s="134"/>
      <c r="BF327" s="134"/>
      <c r="BG327" s="134"/>
      <c r="BH327" s="134"/>
      <c r="BI327" s="365"/>
      <c r="BJ327" s="134"/>
      <c r="BK327" s="675"/>
      <c r="BL327" s="675"/>
      <c r="BM327" s="675"/>
      <c r="BN327" s="675"/>
      <c r="BO327" s="675"/>
      <c r="BP327" s="675"/>
    </row>
    <row r="328" spans="43:68" s="627" customFormat="1" x14ac:dyDescent="0.2">
      <c r="AQ328" s="690"/>
      <c r="AR328" s="690"/>
      <c r="AS328" s="690"/>
      <c r="AT328" s="691"/>
      <c r="AU328" s="691"/>
      <c r="AV328" s="691"/>
      <c r="AW328" s="227"/>
      <c r="AX328" s="227"/>
      <c r="AY328" s="348"/>
      <c r="AZ328" s="134"/>
      <c r="BA328" s="347"/>
      <c r="BB328" s="134"/>
      <c r="BC328" s="351"/>
      <c r="BD328" s="351"/>
      <c r="BE328" s="134"/>
      <c r="BF328" s="134"/>
      <c r="BG328" s="134"/>
      <c r="BH328" s="134"/>
      <c r="BI328" s="365"/>
      <c r="BJ328" s="134"/>
      <c r="BK328" s="675"/>
      <c r="BL328" s="675"/>
      <c r="BM328" s="675"/>
      <c r="BN328" s="675"/>
      <c r="BO328" s="675"/>
      <c r="BP328" s="675"/>
    </row>
    <row r="329" spans="43:68" s="627" customFormat="1" x14ac:dyDescent="0.2">
      <c r="AQ329" s="690"/>
      <c r="AR329" s="690"/>
      <c r="AS329" s="690"/>
      <c r="AT329" s="691"/>
      <c r="AU329" s="691"/>
      <c r="AV329" s="691"/>
      <c r="AW329" s="227"/>
      <c r="AX329" s="227"/>
      <c r="AY329" s="348"/>
      <c r="AZ329" s="134"/>
      <c r="BA329" s="347"/>
      <c r="BB329" s="134"/>
      <c r="BC329" s="351"/>
      <c r="BD329" s="351"/>
      <c r="BE329" s="134"/>
      <c r="BF329" s="134"/>
      <c r="BG329" s="134"/>
      <c r="BH329" s="134"/>
      <c r="BI329" s="365"/>
      <c r="BJ329" s="134"/>
      <c r="BK329" s="675"/>
      <c r="BL329" s="675"/>
      <c r="BM329" s="675"/>
      <c r="BN329" s="675"/>
      <c r="BO329" s="675"/>
      <c r="BP329" s="675"/>
    </row>
    <row r="330" spans="43:68" s="627" customFormat="1" x14ac:dyDescent="0.2">
      <c r="AQ330" s="690"/>
      <c r="AR330" s="690"/>
      <c r="AS330" s="690"/>
      <c r="AT330" s="691"/>
      <c r="AU330" s="691"/>
      <c r="AV330" s="691"/>
      <c r="AW330" s="227"/>
      <c r="AX330" s="227"/>
      <c r="AY330" s="348"/>
      <c r="AZ330" s="134"/>
      <c r="BA330" s="347"/>
      <c r="BB330" s="134"/>
      <c r="BC330" s="351"/>
      <c r="BD330" s="351"/>
      <c r="BE330" s="134"/>
      <c r="BF330" s="134"/>
      <c r="BG330" s="134"/>
      <c r="BH330" s="134"/>
      <c r="BI330" s="365"/>
      <c r="BJ330" s="134"/>
      <c r="BK330" s="675"/>
      <c r="BL330" s="675"/>
      <c r="BM330" s="675"/>
      <c r="BN330" s="675"/>
      <c r="BO330" s="675"/>
      <c r="BP330" s="675"/>
    </row>
    <row r="331" spans="43:68" s="627" customFormat="1" x14ac:dyDescent="0.2">
      <c r="AQ331" s="690"/>
      <c r="AR331" s="690"/>
      <c r="AS331" s="690"/>
      <c r="AT331" s="691"/>
      <c r="AU331" s="691"/>
      <c r="AV331" s="691"/>
      <c r="AW331" s="227"/>
      <c r="AX331" s="227"/>
      <c r="AY331" s="348"/>
      <c r="AZ331" s="134"/>
      <c r="BA331" s="347"/>
      <c r="BB331" s="134"/>
      <c r="BC331" s="351"/>
      <c r="BD331" s="351"/>
      <c r="BE331" s="134"/>
      <c r="BF331" s="134"/>
      <c r="BG331" s="134"/>
      <c r="BH331" s="134"/>
      <c r="BI331" s="365"/>
      <c r="BJ331" s="134"/>
      <c r="BK331" s="675"/>
      <c r="BL331" s="675"/>
      <c r="BM331" s="675"/>
      <c r="BN331" s="675"/>
      <c r="BO331" s="675"/>
      <c r="BP331" s="675"/>
    </row>
    <row r="332" spans="43:68" s="627" customFormat="1" x14ac:dyDescent="0.2">
      <c r="AQ332" s="690"/>
      <c r="AR332" s="690"/>
      <c r="AS332" s="690"/>
      <c r="AT332" s="691"/>
      <c r="AU332" s="691"/>
      <c r="AV332" s="691"/>
      <c r="AW332" s="227"/>
      <c r="AX332" s="227"/>
      <c r="AY332" s="348"/>
      <c r="AZ332" s="134"/>
      <c r="BA332" s="347"/>
      <c r="BB332" s="134"/>
      <c r="BC332" s="351"/>
      <c r="BD332" s="351"/>
      <c r="BE332" s="134"/>
      <c r="BF332" s="134"/>
      <c r="BG332" s="134"/>
      <c r="BH332" s="134"/>
      <c r="BI332" s="365"/>
      <c r="BJ332" s="134"/>
      <c r="BK332" s="675"/>
      <c r="BL332" s="675"/>
      <c r="BM332" s="675"/>
      <c r="BN332" s="675"/>
      <c r="BO332" s="675"/>
      <c r="BP332" s="675"/>
    </row>
    <row r="333" spans="43:68" s="627" customFormat="1" x14ac:dyDescent="0.2">
      <c r="AQ333" s="690"/>
      <c r="AR333" s="690"/>
      <c r="AS333" s="690"/>
      <c r="AT333" s="691"/>
      <c r="AU333" s="691"/>
      <c r="AV333" s="691"/>
      <c r="AW333" s="227"/>
      <c r="AX333" s="227"/>
      <c r="AY333" s="348"/>
      <c r="AZ333" s="134"/>
      <c r="BA333" s="347"/>
      <c r="BB333" s="134"/>
      <c r="BC333" s="351"/>
      <c r="BD333" s="351"/>
      <c r="BE333" s="134"/>
      <c r="BF333" s="134"/>
      <c r="BG333" s="134"/>
      <c r="BH333" s="134"/>
      <c r="BI333" s="365"/>
      <c r="BJ333" s="134"/>
      <c r="BK333" s="675"/>
      <c r="BL333" s="675"/>
      <c r="BM333" s="675"/>
      <c r="BN333" s="675"/>
      <c r="BO333" s="675"/>
      <c r="BP333" s="675"/>
    </row>
    <row r="334" spans="43:68" s="627" customFormat="1" x14ac:dyDescent="0.2">
      <c r="AQ334" s="690"/>
      <c r="AR334" s="690"/>
      <c r="AS334" s="690"/>
      <c r="AT334" s="691"/>
      <c r="AU334" s="691"/>
      <c r="AV334" s="691"/>
      <c r="AW334" s="227"/>
      <c r="AX334" s="227"/>
      <c r="AY334" s="348"/>
      <c r="AZ334" s="134"/>
      <c r="BA334" s="347"/>
      <c r="BB334" s="134"/>
      <c r="BC334" s="351"/>
      <c r="BD334" s="351"/>
      <c r="BE334" s="134"/>
      <c r="BF334" s="134"/>
      <c r="BG334" s="134"/>
      <c r="BH334" s="134"/>
      <c r="BI334" s="365"/>
      <c r="BJ334" s="134"/>
      <c r="BK334" s="675"/>
      <c r="BL334" s="675"/>
      <c r="BM334" s="675"/>
      <c r="BN334" s="675"/>
      <c r="BO334" s="675"/>
      <c r="BP334" s="675"/>
    </row>
    <row r="335" spans="43:68" s="627" customFormat="1" x14ac:dyDescent="0.2">
      <c r="AQ335" s="690"/>
      <c r="AR335" s="690"/>
      <c r="AS335" s="690"/>
      <c r="AT335" s="691"/>
      <c r="AU335" s="691"/>
      <c r="AV335" s="691"/>
      <c r="AW335" s="227"/>
      <c r="AX335" s="227"/>
      <c r="AY335" s="348"/>
      <c r="AZ335" s="134"/>
      <c r="BA335" s="347"/>
      <c r="BB335" s="134"/>
      <c r="BC335" s="351"/>
      <c r="BD335" s="351"/>
      <c r="BE335" s="134"/>
      <c r="BF335" s="134"/>
      <c r="BG335" s="134"/>
      <c r="BH335" s="134"/>
      <c r="BI335" s="365"/>
      <c r="BJ335" s="134"/>
      <c r="BK335" s="675"/>
      <c r="BL335" s="675"/>
      <c r="BM335" s="675"/>
      <c r="BN335" s="675"/>
      <c r="BO335" s="675"/>
      <c r="BP335" s="675"/>
    </row>
    <row r="336" spans="43:68" s="627" customFormat="1" x14ac:dyDescent="0.2">
      <c r="AQ336" s="690"/>
      <c r="AR336" s="690"/>
      <c r="AS336" s="690"/>
      <c r="AT336" s="691"/>
      <c r="AU336" s="691"/>
      <c r="AV336" s="691"/>
      <c r="AW336" s="227"/>
      <c r="AX336" s="227"/>
      <c r="AY336" s="348"/>
      <c r="AZ336" s="134"/>
      <c r="BA336" s="347"/>
      <c r="BB336" s="134"/>
      <c r="BC336" s="351"/>
      <c r="BD336" s="351"/>
      <c r="BE336" s="134"/>
      <c r="BF336" s="134"/>
      <c r="BG336" s="134"/>
      <c r="BH336" s="134"/>
      <c r="BI336" s="365"/>
      <c r="BJ336" s="134"/>
      <c r="BK336" s="675"/>
      <c r="BL336" s="675"/>
      <c r="BM336" s="675"/>
      <c r="BN336" s="675"/>
      <c r="BO336" s="675"/>
      <c r="BP336" s="675"/>
    </row>
    <row r="337" spans="43:68" s="627" customFormat="1" x14ac:dyDescent="0.2">
      <c r="AQ337" s="690"/>
      <c r="AR337" s="690"/>
      <c r="AS337" s="690"/>
      <c r="AT337" s="691"/>
      <c r="AU337" s="691"/>
      <c r="AV337" s="691"/>
      <c r="AW337" s="227"/>
      <c r="AX337" s="227"/>
      <c r="AY337" s="348"/>
      <c r="AZ337" s="134"/>
      <c r="BA337" s="347"/>
      <c r="BB337" s="134"/>
      <c r="BC337" s="351"/>
      <c r="BD337" s="351"/>
      <c r="BE337" s="134"/>
      <c r="BF337" s="134"/>
      <c r="BG337" s="134"/>
      <c r="BH337" s="134"/>
      <c r="BI337" s="365"/>
      <c r="BJ337" s="134"/>
      <c r="BK337" s="675"/>
      <c r="BL337" s="675"/>
      <c r="BM337" s="675"/>
      <c r="BN337" s="675"/>
      <c r="BO337" s="675"/>
      <c r="BP337" s="675"/>
    </row>
    <row r="338" spans="43:68" s="627" customFormat="1" x14ac:dyDescent="0.2">
      <c r="AQ338" s="690"/>
      <c r="AR338" s="690"/>
      <c r="AS338" s="690"/>
      <c r="AT338" s="691"/>
      <c r="AU338" s="691"/>
      <c r="AV338" s="691"/>
      <c r="AW338" s="227"/>
      <c r="AX338" s="227"/>
      <c r="AY338" s="348"/>
      <c r="AZ338" s="134"/>
      <c r="BA338" s="347"/>
      <c r="BB338" s="134"/>
      <c r="BC338" s="351"/>
      <c r="BD338" s="351"/>
      <c r="BE338" s="134"/>
      <c r="BF338" s="134"/>
      <c r="BG338" s="134"/>
      <c r="BH338" s="134"/>
      <c r="BI338" s="365"/>
      <c r="BJ338" s="134"/>
      <c r="BK338" s="675"/>
      <c r="BL338" s="675"/>
      <c r="BM338" s="675"/>
      <c r="BN338" s="675"/>
      <c r="BO338" s="675"/>
      <c r="BP338" s="675"/>
    </row>
    <row r="339" spans="43:68" s="627" customFormat="1" x14ac:dyDescent="0.2">
      <c r="AQ339" s="690"/>
      <c r="AR339" s="690"/>
      <c r="AS339" s="690"/>
      <c r="AT339" s="691"/>
      <c r="AU339" s="691"/>
      <c r="AV339" s="691"/>
      <c r="AW339" s="227"/>
      <c r="AX339" s="227"/>
      <c r="AY339" s="348"/>
      <c r="AZ339" s="134"/>
      <c r="BA339" s="347"/>
      <c r="BB339" s="134"/>
      <c r="BC339" s="351"/>
      <c r="BD339" s="351"/>
      <c r="BE339" s="134"/>
      <c r="BF339" s="134"/>
      <c r="BG339" s="134"/>
      <c r="BH339" s="134"/>
      <c r="BI339" s="365"/>
      <c r="BJ339" s="134"/>
      <c r="BK339" s="675"/>
      <c r="BL339" s="675"/>
      <c r="BM339" s="675"/>
      <c r="BN339" s="675"/>
      <c r="BO339" s="675"/>
      <c r="BP339" s="675"/>
    </row>
    <row r="340" spans="43:68" s="627" customFormat="1" x14ac:dyDescent="0.2">
      <c r="AQ340" s="690"/>
      <c r="AR340" s="690"/>
      <c r="AS340" s="690"/>
      <c r="AT340" s="691"/>
      <c r="AU340" s="691"/>
      <c r="AV340" s="691"/>
      <c r="AW340" s="227"/>
      <c r="AX340" s="227"/>
      <c r="AY340" s="348"/>
      <c r="AZ340" s="134"/>
      <c r="BA340" s="347"/>
      <c r="BB340" s="134"/>
      <c r="BC340" s="351"/>
      <c r="BD340" s="351"/>
      <c r="BE340" s="134"/>
      <c r="BF340" s="134"/>
      <c r="BG340" s="134"/>
      <c r="BH340" s="134"/>
      <c r="BI340" s="365"/>
      <c r="BJ340" s="134"/>
      <c r="BK340" s="675"/>
      <c r="BL340" s="675"/>
      <c r="BM340" s="675"/>
      <c r="BN340" s="675"/>
      <c r="BO340" s="675"/>
      <c r="BP340" s="675"/>
    </row>
    <row r="341" spans="43:68" s="627" customFormat="1" x14ac:dyDescent="0.2">
      <c r="AQ341" s="690"/>
      <c r="AR341" s="690"/>
      <c r="AS341" s="690"/>
      <c r="AT341" s="691"/>
      <c r="AU341" s="691"/>
      <c r="AV341" s="691"/>
      <c r="AW341" s="227"/>
      <c r="AX341" s="227"/>
      <c r="AY341" s="348"/>
      <c r="AZ341" s="134"/>
      <c r="BA341" s="347"/>
      <c r="BB341" s="134"/>
      <c r="BC341" s="351"/>
      <c r="BD341" s="351"/>
      <c r="BE341" s="134"/>
      <c r="BF341" s="134"/>
      <c r="BG341" s="134"/>
      <c r="BH341" s="134"/>
      <c r="BI341" s="365"/>
      <c r="BJ341" s="134"/>
      <c r="BK341" s="675"/>
      <c r="BL341" s="675"/>
      <c r="BM341" s="675"/>
      <c r="BN341" s="675"/>
      <c r="BO341" s="675"/>
      <c r="BP341" s="675"/>
    </row>
    <row r="342" spans="43:68" s="627" customFormat="1" x14ac:dyDescent="0.2">
      <c r="AQ342" s="690"/>
      <c r="AR342" s="690"/>
      <c r="AS342" s="690"/>
      <c r="AT342" s="691"/>
      <c r="AU342" s="691"/>
      <c r="AV342" s="691"/>
      <c r="AW342" s="227"/>
      <c r="AX342" s="227"/>
      <c r="AY342" s="348"/>
      <c r="AZ342" s="134"/>
      <c r="BA342" s="347"/>
      <c r="BB342" s="134"/>
      <c r="BC342" s="351"/>
      <c r="BD342" s="351"/>
      <c r="BE342" s="134"/>
      <c r="BF342" s="134"/>
      <c r="BG342" s="134"/>
      <c r="BH342" s="134"/>
      <c r="BI342" s="365"/>
      <c r="BJ342" s="134"/>
      <c r="BK342" s="675"/>
      <c r="BL342" s="675"/>
      <c r="BM342" s="675"/>
      <c r="BN342" s="675"/>
      <c r="BO342" s="675"/>
      <c r="BP342" s="675"/>
    </row>
    <row r="343" spans="43:68" s="627" customFormat="1" x14ac:dyDescent="0.2">
      <c r="AQ343" s="690"/>
      <c r="AR343" s="690"/>
      <c r="AS343" s="690"/>
      <c r="AT343" s="691"/>
      <c r="AU343" s="691"/>
      <c r="AV343" s="691"/>
      <c r="AW343" s="227"/>
      <c r="AX343" s="227"/>
      <c r="AY343" s="348"/>
      <c r="AZ343" s="134"/>
      <c r="BA343" s="347"/>
      <c r="BB343" s="134"/>
      <c r="BC343" s="351"/>
      <c r="BD343" s="351"/>
      <c r="BE343" s="134"/>
      <c r="BF343" s="134"/>
      <c r="BG343" s="134"/>
      <c r="BH343" s="134"/>
      <c r="BI343" s="365"/>
      <c r="BJ343" s="134"/>
      <c r="BK343" s="675"/>
      <c r="BL343" s="675"/>
      <c r="BM343" s="675"/>
      <c r="BN343" s="675"/>
      <c r="BO343" s="675"/>
      <c r="BP343" s="675"/>
    </row>
    <row r="344" spans="43:68" s="627" customFormat="1" x14ac:dyDescent="0.2">
      <c r="AQ344" s="690"/>
      <c r="AR344" s="690"/>
      <c r="AS344" s="690"/>
      <c r="AT344" s="691"/>
      <c r="AU344" s="691"/>
      <c r="AV344" s="691"/>
      <c r="AW344" s="227"/>
      <c r="AX344" s="227"/>
      <c r="AY344" s="348"/>
      <c r="AZ344" s="134"/>
      <c r="BA344" s="347"/>
      <c r="BB344" s="134"/>
      <c r="BC344" s="351"/>
      <c r="BD344" s="351"/>
      <c r="BE344" s="134"/>
      <c r="BF344" s="134"/>
      <c r="BG344" s="134"/>
      <c r="BH344" s="134"/>
      <c r="BI344" s="365"/>
      <c r="BJ344" s="134"/>
      <c r="BK344" s="675"/>
      <c r="BL344" s="675"/>
      <c r="BM344" s="675"/>
      <c r="BN344" s="675"/>
      <c r="BO344" s="675"/>
      <c r="BP344" s="675"/>
    </row>
    <row r="345" spans="43:68" s="627" customFormat="1" x14ac:dyDescent="0.2">
      <c r="AQ345" s="690"/>
      <c r="AR345" s="690"/>
      <c r="AS345" s="690"/>
      <c r="AT345" s="691"/>
      <c r="AU345" s="691"/>
      <c r="AV345" s="691"/>
      <c r="AW345" s="227"/>
      <c r="AX345" s="227"/>
      <c r="AY345" s="348"/>
      <c r="AZ345" s="134"/>
      <c r="BA345" s="347"/>
      <c r="BB345" s="134"/>
      <c r="BC345" s="351"/>
      <c r="BD345" s="351"/>
      <c r="BE345" s="134"/>
      <c r="BF345" s="134"/>
      <c r="BG345" s="134"/>
      <c r="BH345" s="134"/>
      <c r="BI345" s="365"/>
      <c r="BJ345" s="134"/>
      <c r="BK345" s="675"/>
      <c r="BL345" s="675"/>
      <c r="BM345" s="675"/>
      <c r="BN345" s="675"/>
      <c r="BO345" s="675"/>
      <c r="BP345" s="675"/>
    </row>
    <row r="346" spans="43:68" s="627" customFormat="1" x14ac:dyDescent="0.2">
      <c r="AQ346" s="690"/>
      <c r="AR346" s="690"/>
      <c r="AS346" s="690"/>
      <c r="AT346" s="691"/>
      <c r="AU346" s="691"/>
      <c r="AV346" s="691"/>
      <c r="AW346" s="227"/>
      <c r="AX346" s="227"/>
      <c r="AY346" s="348"/>
      <c r="AZ346" s="134"/>
      <c r="BA346" s="347"/>
      <c r="BB346" s="134"/>
      <c r="BC346" s="351"/>
      <c r="BD346" s="351"/>
      <c r="BE346" s="134"/>
      <c r="BF346" s="134"/>
      <c r="BG346" s="134"/>
      <c r="BH346" s="134"/>
      <c r="BI346" s="365"/>
      <c r="BJ346" s="134"/>
      <c r="BK346" s="675"/>
      <c r="BL346" s="675"/>
      <c r="BM346" s="675"/>
      <c r="BN346" s="675"/>
      <c r="BO346" s="675"/>
      <c r="BP346" s="675"/>
    </row>
    <row r="347" spans="43:68" s="627" customFormat="1" x14ac:dyDescent="0.2">
      <c r="AQ347" s="690"/>
      <c r="AR347" s="690"/>
      <c r="AS347" s="690"/>
      <c r="AT347" s="691"/>
      <c r="AU347" s="691"/>
      <c r="AV347" s="691"/>
      <c r="AW347" s="227"/>
      <c r="AX347" s="227"/>
      <c r="AY347" s="348"/>
      <c r="AZ347" s="134"/>
      <c r="BA347" s="347"/>
      <c r="BB347" s="134"/>
      <c r="BC347" s="351"/>
      <c r="BD347" s="351"/>
      <c r="BE347" s="134"/>
      <c r="BF347" s="134"/>
      <c r="BG347" s="134"/>
      <c r="BH347" s="134"/>
      <c r="BI347" s="365"/>
      <c r="BJ347" s="134"/>
      <c r="BK347" s="675"/>
      <c r="BL347" s="675"/>
      <c r="BM347" s="675"/>
      <c r="BN347" s="675"/>
      <c r="BO347" s="675"/>
      <c r="BP347" s="675"/>
    </row>
    <row r="348" spans="43:68" s="627" customFormat="1" x14ac:dyDescent="0.2">
      <c r="AQ348" s="690"/>
      <c r="AR348" s="690"/>
      <c r="AS348" s="690"/>
      <c r="AT348" s="691"/>
      <c r="AU348" s="691"/>
      <c r="AV348" s="691"/>
      <c r="AW348" s="227"/>
      <c r="AX348" s="227"/>
      <c r="AY348" s="348"/>
      <c r="AZ348" s="134"/>
      <c r="BA348" s="347"/>
      <c r="BB348" s="134"/>
      <c r="BC348" s="351"/>
      <c r="BD348" s="351"/>
      <c r="BE348" s="134"/>
      <c r="BF348" s="134"/>
      <c r="BG348" s="134"/>
      <c r="BH348" s="134"/>
      <c r="BI348" s="365"/>
      <c r="BJ348" s="134"/>
      <c r="BK348" s="675"/>
      <c r="BL348" s="675"/>
      <c r="BM348" s="675"/>
      <c r="BN348" s="675"/>
      <c r="BO348" s="675"/>
      <c r="BP348" s="675"/>
    </row>
    <row r="349" spans="43:68" s="627" customFormat="1" x14ac:dyDescent="0.2">
      <c r="AQ349" s="690"/>
      <c r="AR349" s="690"/>
      <c r="AS349" s="690"/>
      <c r="AT349" s="691"/>
      <c r="AU349" s="691"/>
      <c r="AV349" s="691"/>
      <c r="AW349" s="227"/>
      <c r="AX349" s="227"/>
      <c r="AY349" s="348"/>
      <c r="AZ349" s="134"/>
      <c r="BA349" s="347"/>
      <c r="BB349" s="134"/>
      <c r="BC349" s="351"/>
      <c r="BD349" s="351"/>
      <c r="BE349" s="134"/>
      <c r="BF349" s="134"/>
      <c r="BG349" s="134"/>
      <c r="BH349" s="134"/>
      <c r="BI349" s="365"/>
      <c r="BJ349" s="134"/>
      <c r="BK349" s="675"/>
      <c r="BL349" s="675"/>
      <c r="BM349" s="675"/>
      <c r="BN349" s="675"/>
      <c r="BO349" s="675"/>
      <c r="BP349" s="675"/>
    </row>
    <row r="350" spans="43:68" s="627" customFormat="1" x14ac:dyDescent="0.2">
      <c r="AQ350" s="690"/>
      <c r="AR350" s="690"/>
      <c r="AS350" s="690"/>
      <c r="AT350" s="691"/>
      <c r="AU350" s="691"/>
      <c r="AV350" s="691"/>
      <c r="AW350" s="227"/>
      <c r="AX350" s="227"/>
      <c r="AY350" s="348"/>
      <c r="AZ350" s="134"/>
      <c r="BA350" s="347"/>
      <c r="BB350" s="134"/>
      <c r="BC350" s="351"/>
      <c r="BD350" s="351"/>
      <c r="BE350" s="134"/>
      <c r="BF350" s="134"/>
      <c r="BG350" s="134"/>
      <c r="BH350" s="134"/>
      <c r="BI350" s="365"/>
      <c r="BJ350" s="134"/>
      <c r="BK350" s="675"/>
      <c r="BL350" s="675"/>
      <c r="BM350" s="675"/>
      <c r="BN350" s="675"/>
      <c r="BO350" s="675"/>
      <c r="BP350" s="675"/>
    </row>
    <row r="351" spans="43:68" s="627" customFormat="1" x14ac:dyDescent="0.2">
      <c r="AQ351" s="690"/>
      <c r="AR351" s="690"/>
      <c r="AS351" s="690"/>
      <c r="AT351" s="691"/>
      <c r="AU351" s="691"/>
      <c r="AV351" s="691"/>
      <c r="AW351" s="227"/>
      <c r="AX351" s="227"/>
      <c r="AY351" s="348"/>
      <c r="AZ351" s="134"/>
      <c r="BA351" s="347"/>
      <c r="BB351" s="134"/>
      <c r="BC351" s="351"/>
      <c r="BD351" s="351"/>
      <c r="BE351" s="134"/>
      <c r="BF351" s="134"/>
      <c r="BG351" s="134"/>
      <c r="BH351" s="134"/>
      <c r="BI351" s="365"/>
      <c r="BJ351" s="134"/>
      <c r="BK351" s="675"/>
      <c r="BL351" s="675"/>
      <c r="BM351" s="675"/>
      <c r="BN351" s="675"/>
      <c r="BO351" s="675"/>
      <c r="BP351" s="675"/>
    </row>
    <row r="352" spans="43:68" s="627" customFormat="1" x14ac:dyDescent="0.2">
      <c r="AQ352" s="690"/>
      <c r="AR352" s="690"/>
      <c r="AS352" s="690"/>
      <c r="AT352" s="691"/>
      <c r="AU352" s="691"/>
      <c r="AV352" s="691"/>
      <c r="AW352" s="227"/>
      <c r="AX352" s="227"/>
      <c r="AY352" s="348"/>
      <c r="AZ352" s="134"/>
      <c r="BA352" s="347"/>
      <c r="BB352" s="134"/>
      <c r="BC352" s="351"/>
      <c r="BD352" s="351"/>
      <c r="BE352" s="134"/>
      <c r="BF352" s="134"/>
      <c r="BG352" s="134"/>
      <c r="BH352" s="134"/>
      <c r="BI352" s="365"/>
      <c r="BJ352" s="134"/>
      <c r="BK352" s="675"/>
      <c r="BL352" s="675"/>
      <c r="BM352" s="675"/>
      <c r="BN352" s="675"/>
      <c r="BO352" s="675"/>
      <c r="BP352" s="675"/>
    </row>
    <row r="353" spans="43:68" s="627" customFormat="1" x14ac:dyDescent="0.2">
      <c r="AQ353" s="690"/>
      <c r="AR353" s="690"/>
      <c r="AS353" s="690"/>
      <c r="AT353" s="691"/>
      <c r="AU353" s="691"/>
      <c r="AV353" s="691"/>
      <c r="AW353" s="227"/>
      <c r="AX353" s="227"/>
      <c r="AY353" s="348"/>
      <c r="AZ353" s="134"/>
      <c r="BA353" s="347"/>
      <c r="BB353" s="134"/>
      <c r="BC353" s="351"/>
      <c r="BD353" s="351"/>
      <c r="BE353" s="134"/>
      <c r="BF353" s="134"/>
      <c r="BG353" s="134"/>
      <c r="BH353" s="134"/>
      <c r="BI353" s="365"/>
      <c r="BJ353" s="134"/>
      <c r="BK353" s="675"/>
      <c r="BL353" s="675"/>
      <c r="BM353" s="675"/>
      <c r="BN353" s="675"/>
      <c r="BO353" s="675"/>
      <c r="BP353" s="675"/>
    </row>
    <row r="354" spans="43:68" s="627" customFormat="1" x14ac:dyDescent="0.2">
      <c r="AQ354" s="690"/>
      <c r="AR354" s="690"/>
      <c r="AS354" s="690"/>
      <c r="AT354" s="691"/>
      <c r="AU354" s="691"/>
      <c r="AV354" s="691"/>
      <c r="AW354" s="227"/>
      <c r="AX354" s="227"/>
      <c r="AY354" s="348"/>
      <c r="AZ354" s="134"/>
      <c r="BA354" s="347"/>
      <c r="BB354" s="134"/>
      <c r="BC354" s="351"/>
      <c r="BD354" s="351"/>
      <c r="BE354" s="134"/>
      <c r="BF354" s="134"/>
      <c r="BG354" s="134"/>
      <c r="BH354" s="134"/>
      <c r="BI354" s="365"/>
      <c r="BJ354" s="134"/>
      <c r="BK354" s="675"/>
      <c r="BL354" s="675"/>
      <c r="BM354" s="675"/>
      <c r="BN354" s="675"/>
      <c r="BO354" s="675"/>
      <c r="BP354" s="675"/>
    </row>
    <row r="355" spans="43:68" s="627" customFormat="1" x14ac:dyDescent="0.2">
      <c r="AQ355" s="690"/>
      <c r="AR355" s="690"/>
      <c r="AS355" s="690"/>
      <c r="AT355" s="691"/>
      <c r="AU355" s="691"/>
      <c r="AV355" s="691"/>
      <c r="AW355" s="227"/>
      <c r="AX355" s="227"/>
      <c r="AY355" s="348"/>
      <c r="AZ355" s="134"/>
      <c r="BA355" s="347"/>
      <c r="BB355" s="134"/>
      <c r="BC355" s="351"/>
      <c r="BD355" s="351"/>
      <c r="BE355" s="134"/>
      <c r="BF355" s="134"/>
      <c r="BG355" s="134"/>
      <c r="BH355" s="134"/>
      <c r="BI355" s="365"/>
      <c r="BJ355" s="134"/>
      <c r="BK355" s="675"/>
      <c r="BL355" s="675"/>
      <c r="BM355" s="675"/>
      <c r="BN355" s="675"/>
      <c r="BO355" s="675"/>
      <c r="BP355" s="675"/>
    </row>
    <row r="356" spans="43:68" s="627" customFormat="1" x14ac:dyDescent="0.2">
      <c r="AQ356" s="690"/>
      <c r="AR356" s="690"/>
      <c r="AS356" s="690"/>
      <c r="AT356" s="691"/>
      <c r="AU356" s="691"/>
      <c r="AV356" s="691"/>
      <c r="AW356" s="227"/>
      <c r="AX356" s="227"/>
      <c r="AY356" s="348"/>
      <c r="AZ356" s="134"/>
      <c r="BA356" s="347"/>
      <c r="BB356" s="134"/>
      <c r="BC356" s="351"/>
      <c r="BD356" s="351"/>
      <c r="BE356" s="134"/>
      <c r="BF356" s="134"/>
      <c r="BG356" s="134"/>
      <c r="BH356" s="134"/>
      <c r="BI356" s="365"/>
      <c r="BJ356" s="134"/>
      <c r="BK356" s="675"/>
      <c r="BL356" s="675"/>
      <c r="BM356" s="675"/>
      <c r="BN356" s="675"/>
      <c r="BO356" s="675"/>
      <c r="BP356" s="675"/>
    </row>
    <row r="357" spans="43:68" s="627" customFormat="1" x14ac:dyDescent="0.2">
      <c r="AQ357" s="690"/>
      <c r="AR357" s="690"/>
      <c r="AS357" s="690"/>
      <c r="AT357" s="691"/>
      <c r="AU357" s="691"/>
      <c r="AV357" s="691"/>
      <c r="AW357" s="227"/>
      <c r="AX357" s="227"/>
      <c r="AY357" s="348"/>
      <c r="AZ357" s="134"/>
      <c r="BA357" s="347"/>
      <c r="BB357" s="134"/>
      <c r="BC357" s="351"/>
      <c r="BD357" s="351"/>
      <c r="BE357" s="134"/>
      <c r="BF357" s="134"/>
      <c r="BG357" s="134"/>
      <c r="BH357" s="134"/>
      <c r="BI357" s="365"/>
      <c r="BJ357" s="134"/>
      <c r="BK357" s="675"/>
      <c r="BL357" s="675"/>
      <c r="BM357" s="675"/>
      <c r="BN357" s="675"/>
      <c r="BO357" s="675"/>
      <c r="BP357" s="675"/>
    </row>
    <row r="358" spans="43:68" s="627" customFormat="1" x14ac:dyDescent="0.2">
      <c r="AQ358" s="690"/>
      <c r="AR358" s="690"/>
      <c r="AS358" s="690"/>
      <c r="AT358" s="691"/>
      <c r="AU358" s="691"/>
      <c r="AV358" s="691"/>
      <c r="AW358" s="227"/>
      <c r="AX358" s="227"/>
      <c r="AY358" s="348"/>
      <c r="AZ358" s="134"/>
      <c r="BA358" s="347"/>
      <c r="BB358" s="134"/>
      <c r="BC358" s="351"/>
      <c r="BD358" s="351"/>
      <c r="BE358" s="134"/>
      <c r="BF358" s="134"/>
      <c r="BG358" s="134"/>
      <c r="BH358" s="134"/>
      <c r="BI358" s="365"/>
      <c r="BJ358" s="134"/>
      <c r="BK358" s="675"/>
      <c r="BL358" s="675"/>
      <c r="BM358" s="675"/>
      <c r="BN358" s="675"/>
      <c r="BO358" s="675"/>
      <c r="BP358" s="675"/>
    </row>
    <row r="359" spans="43:68" s="627" customFormat="1" x14ac:dyDescent="0.2">
      <c r="AQ359" s="690"/>
      <c r="AR359" s="690"/>
      <c r="AS359" s="690"/>
      <c r="AT359" s="691"/>
      <c r="AU359" s="691"/>
      <c r="AV359" s="691"/>
      <c r="AW359" s="227"/>
      <c r="AX359" s="227"/>
      <c r="AY359" s="348"/>
      <c r="AZ359" s="134"/>
      <c r="BA359" s="347"/>
      <c r="BB359" s="134"/>
      <c r="BC359" s="351"/>
      <c r="BD359" s="351"/>
      <c r="BE359" s="134"/>
      <c r="BF359" s="134"/>
      <c r="BG359" s="134"/>
      <c r="BH359" s="134"/>
      <c r="BI359" s="365"/>
      <c r="BJ359" s="134"/>
      <c r="BK359" s="675"/>
      <c r="BL359" s="675"/>
      <c r="BM359" s="675"/>
      <c r="BN359" s="675"/>
      <c r="BO359" s="675"/>
      <c r="BP359" s="675"/>
    </row>
    <row r="360" spans="43:68" s="627" customFormat="1" x14ac:dyDescent="0.2">
      <c r="AQ360" s="690"/>
      <c r="AR360" s="690"/>
      <c r="AS360" s="690"/>
      <c r="AT360" s="691"/>
      <c r="AU360" s="691"/>
      <c r="AV360" s="691"/>
      <c r="AW360" s="227"/>
      <c r="AX360" s="227"/>
      <c r="AY360" s="348"/>
      <c r="AZ360" s="134"/>
      <c r="BA360" s="347"/>
      <c r="BB360" s="134"/>
      <c r="BC360" s="351"/>
      <c r="BD360" s="351"/>
      <c r="BE360" s="134"/>
      <c r="BF360" s="134"/>
      <c r="BG360" s="134"/>
      <c r="BH360" s="134"/>
      <c r="BI360" s="365"/>
      <c r="BJ360" s="134"/>
      <c r="BK360" s="675"/>
      <c r="BL360" s="675"/>
      <c r="BM360" s="675"/>
      <c r="BN360" s="675"/>
      <c r="BO360" s="675"/>
      <c r="BP360" s="675"/>
    </row>
    <row r="361" spans="43:68" s="627" customFormat="1" x14ac:dyDescent="0.2">
      <c r="AQ361" s="690"/>
      <c r="AR361" s="690"/>
      <c r="AS361" s="690"/>
      <c r="AT361" s="691"/>
      <c r="AU361" s="691"/>
      <c r="AV361" s="691"/>
      <c r="AW361" s="227"/>
      <c r="AX361" s="227"/>
      <c r="AY361" s="348"/>
      <c r="AZ361" s="134"/>
      <c r="BA361" s="347"/>
      <c r="BB361" s="134"/>
      <c r="BC361" s="351"/>
      <c r="BD361" s="351"/>
      <c r="BE361" s="134"/>
      <c r="BF361" s="134"/>
      <c r="BG361" s="134"/>
      <c r="BH361" s="134"/>
      <c r="BI361" s="365"/>
      <c r="BJ361" s="134"/>
      <c r="BK361" s="675"/>
      <c r="BL361" s="675"/>
      <c r="BM361" s="675"/>
      <c r="BN361" s="675"/>
      <c r="BO361" s="675"/>
      <c r="BP361" s="675"/>
    </row>
    <row r="362" spans="43:68" s="627" customFormat="1" x14ac:dyDescent="0.2">
      <c r="AQ362" s="690"/>
      <c r="AR362" s="690"/>
      <c r="AS362" s="690"/>
      <c r="AT362" s="691"/>
      <c r="AU362" s="691"/>
      <c r="AV362" s="691"/>
      <c r="AW362" s="227"/>
      <c r="AX362" s="227"/>
      <c r="AY362" s="348"/>
      <c r="AZ362" s="134"/>
      <c r="BA362" s="347"/>
      <c r="BB362" s="134"/>
      <c r="BC362" s="351"/>
      <c r="BD362" s="351"/>
      <c r="BE362" s="134"/>
      <c r="BF362" s="134"/>
      <c r="BG362" s="134"/>
      <c r="BH362" s="134"/>
      <c r="BI362" s="365"/>
      <c r="BJ362" s="134"/>
      <c r="BK362" s="675"/>
      <c r="BL362" s="675"/>
      <c r="BM362" s="675"/>
      <c r="BN362" s="675"/>
      <c r="BO362" s="675"/>
      <c r="BP362" s="675"/>
    </row>
    <row r="363" spans="43:68" s="627" customFormat="1" x14ac:dyDescent="0.2">
      <c r="AQ363" s="690"/>
      <c r="AR363" s="690"/>
      <c r="AS363" s="690"/>
      <c r="AT363" s="691"/>
      <c r="AU363" s="691"/>
      <c r="AV363" s="691"/>
      <c r="AW363" s="227"/>
      <c r="AX363" s="227"/>
      <c r="AY363" s="348"/>
      <c r="AZ363" s="134"/>
      <c r="BA363" s="347"/>
      <c r="BB363" s="134"/>
      <c r="BC363" s="351"/>
      <c r="BD363" s="351"/>
      <c r="BE363" s="134"/>
      <c r="BF363" s="134"/>
      <c r="BG363" s="134"/>
      <c r="BH363" s="134"/>
      <c r="BI363" s="365"/>
      <c r="BJ363" s="134"/>
      <c r="BK363" s="675"/>
      <c r="BL363" s="675"/>
      <c r="BM363" s="675"/>
      <c r="BN363" s="675"/>
      <c r="BO363" s="675"/>
      <c r="BP363" s="675"/>
    </row>
    <row r="364" spans="43:68" s="627" customFormat="1" x14ac:dyDescent="0.2">
      <c r="AQ364" s="690"/>
      <c r="AR364" s="690"/>
      <c r="AS364" s="690"/>
      <c r="AT364" s="691"/>
      <c r="AU364" s="691"/>
      <c r="AV364" s="691"/>
      <c r="AW364" s="227"/>
      <c r="AX364" s="227"/>
      <c r="AY364" s="348"/>
      <c r="AZ364" s="134"/>
      <c r="BA364" s="347"/>
      <c r="BB364" s="134"/>
      <c r="BC364" s="351"/>
      <c r="BD364" s="351"/>
      <c r="BE364" s="134"/>
      <c r="BF364" s="134"/>
      <c r="BG364" s="134"/>
      <c r="BH364" s="134"/>
      <c r="BI364" s="365"/>
      <c r="BJ364" s="134"/>
      <c r="BK364" s="675"/>
      <c r="BL364" s="675"/>
      <c r="BM364" s="675"/>
      <c r="BN364" s="675"/>
      <c r="BO364" s="675"/>
      <c r="BP364" s="675"/>
    </row>
    <row r="365" spans="43:68" s="627" customFormat="1" x14ac:dyDescent="0.2">
      <c r="AQ365" s="690"/>
      <c r="AR365" s="690"/>
      <c r="AS365" s="690"/>
      <c r="AT365" s="691"/>
      <c r="AU365" s="691"/>
      <c r="AV365" s="691"/>
      <c r="AW365" s="227"/>
      <c r="AX365" s="227"/>
      <c r="AY365" s="348"/>
      <c r="AZ365" s="134"/>
      <c r="BA365" s="347"/>
      <c r="BB365" s="134"/>
      <c r="BC365" s="351"/>
      <c r="BD365" s="351"/>
      <c r="BE365" s="134"/>
      <c r="BF365" s="134"/>
      <c r="BG365" s="134"/>
      <c r="BH365" s="134"/>
      <c r="BI365" s="365"/>
      <c r="BJ365" s="134"/>
      <c r="BK365" s="675"/>
      <c r="BL365" s="675"/>
      <c r="BM365" s="675"/>
      <c r="BN365" s="675"/>
      <c r="BO365" s="675"/>
      <c r="BP365" s="675"/>
    </row>
    <row r="366" spans="43:68" s="627" customFormat="1" x14ac:dyDescent="0.2">
      <c r="AQ366" s="690"/>
      <c r="AR366" s="690"/>
      <c r="AS366" s="690"/>
      <c r="AT366" s="691"/>
      <c r="AU366" s="691"/>
      <c r="AV366" s="691"/>
      <c r="AW366" s="227"/>
      <c r="AX366" s="227"/>
      <c r="AY366" s="348"/>
      <c r="AZ366" s="134"/>
      <c r="BA366" s="347"/>
      <c r="BB366" s="134"/>
      <c r="BC366" s="351"/>
      <c r="BD366" s="351"/>
      <c r="BE366" s="134"/>
      <c r="BF366" s="134"/>
      <c r="BG366" s="134"/>
      <c r="BH366" s="134"/>
      <c r="BI366" s="365"/>
      <c r="BJ366" s="134"/>
      <c r="BK366" s="675"/>
      <c r="BL366" s="675"/>
      <c r="BM366" s="675"/>
      <c r="BN366" s="675"/>
      <c r="BO366" s="675"/>
      <c r="BP366" s="675"/>
    </row>
    <row r="367" spans="43:68" s="627" customFormat="1" x14ac:dyDescent="0.2">
      <c r="AQ367" s="690"/>
      <c r="AR367" s="690"/>
      <c r="AS367" s="690"/>
      <c r="AT367" s="691"/>
      <c r="AU367" s="691"/>
      <c r="AV367" s="691"/>
      <c r="AW367" s="227"/>
      <c r="AX367" s="227"/>
      <c r="AY367" s="348"/>
      <c r="AZ367" s="134"/>
      <c r="BA367" s="347"/>
      <c r="BB367" s="134"/>
      <c r="BC367" s="351"/>
      <c r="BD367" s="351"/>
      <c r="BE367" s="134"/>
      <c r="BF367" s="134"/>
      <c r="BG367" s="134"/>
      <c r="BH367" s="134"/>
      <c r="BI367" s="365"/>
      <c r="BJ367" s="134"/>
      <c r="BK367" s="675"/>
      <c r="BL367" s="675"/>
      <c r="BM367" s="675"/>
      <c r="BN367" s="675"/>
      <c r="BO367" s="675"/>
      <c r="BP367" s="675"/>
    </row>
    <row r="368" spans="43:68" s="627" customFormat="1" x14ac:dyDescent="0.2">
      <c r="AQ368" s="690"/>
      <c r="AR368" s="690"/>
      <c r="AS368" s="690"/>
      <c r="AT368" s="691"/>
      <c r="AU368" s="691"/>
      <c r="AV368" s="691"/>
      <c r="AW368" s="227"/>
      <c r="AX368" s="227"/>
      <c r="AY368" s="348"/>
      <c r="AZ368" s="134"/>
      <c r="BA368" s="347"/>
      <c r="BB368" s="134"/>
      <c r="BC368" s="351"/>
      <c r="BD368" s="351"/>
      <c r="BE368" s="134"/>
      <c r="BF368" s="134"/>
      <c r="BG368" s="134"/>
      <c r="BH368" s="134"/>
      <c r="BI368" s="365"/>
      <c r="BJ368" s="134"/>
      <c r="BK368" s="675"/>
      <c r="BL368" s="675"/>
      <c r="BM368" s="675"/>
      <c r="BN368" s="675"/>
      <c r="BO368" s="675"/>
      <c r="BP368" s="675"/>
    </row>
    <row r="369" spans="43:68" s="627" customFormat="1" x14ac:dyDescent="0.2">
      <c r="AQ369" s="690"/>
      <c r="AR369" s="690"/>
      <c r="AS369" s="690"/>
      <c r="AT369" s="691"/>
      <c r="AU369" s="691"/>
      <c r="AV369" s="691"/>
      <c r="AW369" s="227"/>
      <c r="AX369" s="227"/>
      <c r="AY369" s="348"/>
      <c r="AZ369" s="134"/>
      <c r="BA369" s="347"/>
      <c r="BB369" s="134"/>
      <c r="BC369" s="351"/>
      <c r="BD369" s="351"/>
      <c r="BE369" s="134"/>
      <c r="BF369" s="134"/>
      <c r="BG369" s="134"/>
      <c r="BH369" s="134"/>
      <c r="BI369" s="365"/>
      <c r="BJ369" s="134"/>
      <c r="BK369" s="675"/>
      <c r="BL369" s="675"/>
      <c r="BM369" s="675"/>
      <c r="BN369" s="675"/>
      <c r="BO369" s="675"/>
      <c r="BP369" s="675"/>
    </row>
    <row r="370" spans="43:68" s="627" customFormat="1" x14ac:dyDescent="0.2">
      <c r="AQ370" s="690"/>
      <c r="AR370" s="690"/>
      <c r="AS370" s="690"/>
      <c r="AT370" s="691"/>
      <c r="AU370" s="691"/>
      <c r="AV370" s="691"/>
      <c r="AW370" s="227"/>
      <c r="AX370" s="227"/>
      <c r="AY370" s="348"/>
      <c r="AZ370" s="134"/>
      <c r="BA370" s="347"/>
      <c r="BB370" s="134"/>
      <c r="BC370" s="351"/>
      <c r="BD370" s="351"/>
      <c r="BE370" s="134"/>
      <c r="BF370" s="134"/>
      <c r="BG370" s="134"/>
      <c r="BH370" s="134"/>
      <c r="BI370" s="365"/>
      <c r="BJ370" s="134"/>
      <c r="BK370" s="675"/>
      <c r="BL370" s="675"/>
      <c r="BM370" s="675"/>
      <c r="BN370" s="675"/>
      <c r="BO370" s="675"/>
      <c r="BP370" s="675"/>
    </row>
    <row r="371" spans="43:68" s="627" customFormat="1" x14ac:dyDescent="0.2">
      <c r="AQ371" s="690"/>
      <c r="AR371" s="690"/>
      <c r="AS371" s="690"/>
      <c r="AT371" s="691"/>
      <c r="AU371" s="691"/>
      <c r="AV371" s="691"/>
      <c r="AW371" s="227"/>
      <c r="AX371" s="227"/>
      <c r="AY371" s="348"/>
      <c r="AZ371" s="134"/>
      <c r="BA371" s="347"/>
      <c r="BB371" s="134"/>
      <c r="BC371" s="351"/>
      <c r="BD371" s="351"/>
      <c r="BE371" s="134"/>
      <c r="BF371" s="134"/>
      <c r="BG371" s="134"/>
      <c r="BH371" s="134"/>
      <c r="BI371" s="365"/>
      <c r="BJ371" s="134"/>
      <c r="BK371" s="675"/>
      <c r="BL371" s="675"/>
      <c r="BM371" s="675"/>
      <c r="BN371" s="675"/>
      <c r="BO371" s="675"/>
      <c r="BP371" s="675"/>
    </row>
    <row r="372" spans="43:68" s="627" customFormat="1" x14ac:dyDescent="0.2">
      <c r="AQ372" s="690"/>
      <c r="AR372" s="690"/>
      <c r="AS372" s="690"/>
      <c r="AT372" s="691"/>
      <c r="AU372" s="691"/>
      <c r="AV372" s="691"/>
      <c r="AW372" s="227"/>
      <c r="AX372" s="227"/>
      <c r="AY372" s="348"/>
      <c r="AZ372" s="134"/>
      <c r="BA372" s="347"/>
      <c r="BB372" s="134"/>
      <c r="BC372" s="351"/>
      <c r="BD372" s="351"/>
      <c r="BE372" s="134"/>
      <c r="BF372" s="134"/>
      <c r="BG372" s="134"/>
      <c r="BH372" s="134"/>
      <c r="BI372" s="365"/>
      <c r="BJ372" s="134"/>
      <c r="BK372" s="675"/>
      <c r="BL372" s="675"/>
      <c r="BM372" s="675"/>
      <c r="BN372" s="675"/>
      <c r="BO372" s="675"/>
      <c r="BP372" s="675"/>
    </row>
    <row r="373" spans="43:68" s="627" customFormat="1" x14ac:dyDescent="0.2">
      <c r="AQ373" s="690"/>
      <c r="AR373" s="690"/>
      <c r="AS373" s="690"/>
      <c r="AT373" s="691"/>
      <c r="AU373" s="691"/>
      <c r="AV373" s="691"/>
      <c r="AW373" s="227"/>
      <c r="AX373" s="227"/>
      <c r="AY373" s="348"/>
      <c r="AZ373" s="134"/>
      <c r="BA373" s="347"/>
      <c r="BB373" s="134"/>
      <c r="BC373" s="351"/>
      <c r="BD373" s="351"/>
      <c r="BE373" s="134"/>
      <c r="BF373" s="134"/>
      <c r="BG373" s="134"/>
      <c r="BH373" s="134"/>
      <c r="BI373" s="365"/>
      <c r="BJ373" s="134"/>
      <c r="BK373" s="675"/>
      <c r="BL373" s="675"/>
      <c r="BM373" s="675"/>
      <c r="BN373" s="675"/>
      <c r="BO373" s="675"/>
      <c r="BP373" s="675"/>
    </row>
    <row r="374" spans="43:68" s="627" customFormat="1" x14ac:dyDescent="0.2">
      <c r="AQ374" s="690"/>
      <c r="AR374" s="690"/>
      <c r="AS374" s="690"/>
      <c r="AT374" s="691"/>
      <c r="AU374" s="691"/>
      <c r="AV374" s="691"/>
      <c r="AW374" s="227"/>
      <c r="AX374" s="227"/>
      <c r="AY374" s="348"/>
      <c r="AZ374" s="134"/>
      <c r="BA374" s="347"/>
      <c r="BB374" s="134"/>
      <c r="BC374" s="351"/>
      <c r="BD374" s="351"/>
      <c r="BE374" s="134"/>
      <c r="BF374" s="134"/>
      <c r="BG374" s="134"/>
      <c r="BH374" s="134"/>
      <c r="BI374" s="365"/>
      <c r="BJ374" s="134"/>
      <c r="BK374" s="675"/>
      <c r="BL374" s="675"/>
      <c r="BM374" s="675"/>
      <c r="BN374" s="675"/>
      <c r="BO374" s="675"/>
      <c r="BP374" s="675"/>
    </row>
    <row r="375" spans="43:68" s="627" customFormat="1" x14ac:dyDescent="0.2">
      <c r="AQ375" s="690"/>
      <c r="AR375" s="690"/>
      <c r="AS375" s="690"/>
      <c r="AT375" s="691"/>
      <c r="AU375" s="691"/>
      <c r="AV375" s="691"/>
      <c r="AW375" s="227"/>
      <c r="AX375" s="227"/>
      <c r="AY375" s="348"/>
      <c r="AZ375" s="134"/>
      <c r="BA375" s="347"/>
      <c r="BB375" s="134"/>
      <c r="BC375" s="351"/>
      <c r="BD375" s="351"/>
      <c r="BE375" s="134"/>
      <c r="BF375" s="134"/>
      <c r="BG375" s="134"/>
      <c r="BH375" s="134"/>
      <c r="BI375" s="365"/>
      <c r="BJ375" s="134"/>
      <c r="BK375" s="675"/>
      <c r="BL375" s="675"/>
      <c r="BM375" s="675"/>
      <c r="BN375" s="675"/>
      <c r="BO375" s="675"/>
      <c r="BP375" s="675"/>
    </row>
    <row r="376" spans="43:68" s="627" customFormat="1" x14ac:dyDescent="0.2">
      <c r="AQ376" s="690"/>
      <c r="AR376" s="690"/>
      <c r="AS376" s="690"/>
      <c r="AT376" s="691"/>
      <c r="AU376" s="691"/>
      <c r="AV376" s="691"/>
      <c r="AW376" s="227"/>
      <c r="AX376" s="227"/>
      <c r="AY376" s="348"/>
      <c r="AZ376" s="134"/>
      <c r="BA376" s="347"/>
      <c r="BB376" s="134"/>
      <c r="BC376" s="351"/>
      <c r="BD376" s="351"/>
      <c r="BE376" s="134"/>
      <c r="BF376" s="134"/>
      <c r="BG376" s="134"/>
      <c r="BH376" s="134"/>
      <c r="BI376" s="365"/>
      <c r="BJ376" s="134"/>
      <c r="BK376" s="675"/>
      <c r="BL376" s="675"/>
      <c r="BM376" s="675"/>
      <c r="BN376" s="675"/>
      <c r="BO376" s="675"/>
      <c r="BP376" s="675"/>
    </row>
    <row r="377" spans="43:68" s="627" customFormat="1" x14ac:dyDescent="0.2">
      <c r="AQ377" s="690"/>
      <c r="AR377" s="690"/>
      <c r="AS377" s="690"/>
      <c r="AT377" s="691"/>
      <c r="AU377" s="691"/>
      <c r="AV377" s="691"/>
      <c r="AW377" s="227"/>
      <c r="AX377" s="227"/>
      <c r="AY377" s="348"/>
      <c r="AZ377" s="134"/>
      <c r="BA377" s="347"/>
      <c r="BB377" s="134"/>
      <c r="BC377" s="351"/>
      <c r="BD377" s="351"/>
      <c r="BE377" s="134"/>
      <c r="BF377" s="134"/>
      <c r="BG377" s="134"/>
      <c r="BH377" s="134"/>
      <c r="BI377" s="365"/>
      <c r="BJ377" s="134"/>
      <c r="BK377" s="675"/>
      <c r="BL377" s="675"/>
      <c r="BM377" s="675"/>
      <c r="BN377" s="675"/>
      <c r="BO377" s="675"/>
      <c r="BP377" s="675"/>
    </row>
    <row r="378" spans="43:68" s="627" customFormat="1" x14ac:dyDescent="0.2">
      <c r="AQ378" s="690"/>
      <c r="AR378" s="690"/>
      <c r="AS378" s="690"/>
      <c r="AT378" s="691"/>
      <c r="AU378" s="691"/>
      <c r="AV378" s="691"/>
      <c r="AW378" s="227"/>
      <c r="AX378" s="227"/>
      <c r="AY378" s="348"/>
      <c r="AZ378" s="134"/>
      <c r="BA378" s="347"/>
      <c r="BB378" s="134"/>
      <c r="BC378" s="351"/>
      <c r="BD378" s="351"/>
      <c r="BE378" s="134"/>
      <c r="BF378" s="134"/>
      <c r="BG378" s="134"/>
      <c r="BH378" s="134"/>
      <c r="BI378" s="365"/>
      <c r="BJ378" s="134"/>
      <c r="BK378" s="675"/>
      <c r="BL378" s="675"/>
      <c r="BM378" s="675"/>
      <c r="BN378" s="675"/>
      <c r="BO378" s="675"/>
      <c r="BP378" s="675"/>
    </row>
    <row r="379" spans="43:68" s="627" customFormat="1" x14ac:dyDescent="0.2">
      <c r="AQ379" s="690"/>
      <c r="AR379" s="690"/>
      <c r="AS379" s="690"/>
      <c r="AT379" s="691"/>
      <c r="AU379" s="691"/>
      <c r="AV379" s="691"/>
      <c r="AW379" s="227"/>
      <c r="AX379" s="227"/>
      <c r="AY379" s="348"/>
      <c r="AZ379" s="134"/>
      <c r="BA379" s="347"/>
      <c r="BB379" s="134"/>
      <c r="BC379" s="351"/>
      <c r="BD379" s="351"/>
      <c r="BE379" s="134"/>
      <c r="BF379" s="134"/>
      <c r="BG379" s="134"/>
      <c r="BH379" s="134"/>
      <c r="BI379" s="365"/>
      <c r="BJ379" s="134"/>
      <c r="BK379" s="675"/>
      <c r="BL379" s="675"/>
      <c r="BM379" s="675"/>
      <c r="BN379" s="675"/>
      <c r="BO379" s="675"/>
      <c r="BP379" s="675"/>
    </row>
    <row r="380" spans="43:68" s="627" customFormat="1" x14ac:dyDescent="0.2">
      <c r="AQ380" s="690"/>
      <c r="AR380" s="690"/>
      <c r="AS380" s="690"/>
      <c r="AT380" s="691"/>
      <c r="AU380" s="691"/>
      <c r="AV380" s="691"/>
      <c r="AW380" s="227"/>
      <c r="AX380" s="227"/>
      <c r="AY380" s="348"/>
      <c r="AZ380" s="134"/>
      <c r="BA380" s="347"/>
      <c r="BB380" s="134"/>
      <c r="BC380" s="351"/>
      <c r="BD380" s="351"/>
      <c r="BE380" s="134"/>
      <c r="BF380" s="134"/>
      <c r="BG380" s="134"/>
      <c r="BH380" s="134"/>
      <c r="BI380" s="365"/>
      <c r="BJ380" s="134"/>
      <c r="BK380" s="675"/>
      <c r="BL380" s="675"/>
      <c r="BM380" s="675"/>
      <c r="BN380" s="675"/>
      <c r="BO380" s="675"/>
      <c r="BP380" s="675"/>
    </row>
    <row r="381" spans="43:68" s="627" customFormat="1" x14ac:dyDescent="0.2">
      <c r="AQ381" s="690"/>
      <c r="AR381" s="690"/>
      <c r="AS381" s="690"/>
      <c r="AT381" s="691"/>
      <c r="AU381" s="691"/>
      <c r="AV381" s="691"/>
      <c r="AW381" s="227"/>
      <c r="AX381" s="227"/>
      <c r="AY381" s="348"/>
      <c r="AZ381" s="134"/>
      <c r="BA381" s="347"/>
      <c r="BB381" s="134"/>
      <c r="BC381" s="351"/>
      <c r="BD381" s="351"/>
      <c r="BE381" s="134"/>
      <c r="BF381" s="134"/>
      <c r="BG381" s="134"/>
      <c r="BH381" s="134"/>
      <c r="BI381" s="365"/>
      <c r="BJ381" s="134"/>
      <c r="BK381" s="675"/>
      <c r="BL381" s="675"/>
      <c r="BM381" s="675"/>
      <c r="BN381" s="675"/>
      <c r="BO381" s="675"/>
      <c r="BP381" s="675"/>
    </row>
    <row r="382" spans="43:68" s="627" customFormat="1" x14ac:dyDescent="0.2">
      <c r="AQ382" s="690"/>
      <c r="AR382" s="690"/>
      <c r="AS382" s="690"/>
      <c r="AT382" s="691"/>
      <c r="AU382" s="691"/>
      <c r="AV382" s="691"/>
      <c r="AW382" s="227"/>
      <c r="AX382" s="227"/>
      <c r="AY382" s="348"/>
      <c r="AZ382" s="134"/>
      <c r="BA382" s="347"/>
      <c r="BB382" s="134"/>
      <c r="BC382" s="351"/>
      <c r="BD382" s="351"/>
      <c r="BE382" s="134"/>
      <c r="BF382" s="134"/>
      <c r="BG382" s="134"/>
      <c r="BH382" s="134"/>
      <c r="BI382" s="365"/>
      <c r="BJ382" s="134"/>
      <c r="BK382" s="675"/>
      <c r="BL382" s="675"/>
      <c r="BM382" s="675"/>
      <c r="BN382" s="675"/>
      <c r="BO382" s="675"/>
      <c r="BP382" s="675"/>
    </row>
    <row r="383" spans="43:68" s="627" customFormat="1" x14ac:dyDescent="0.2">
      <c r="AQ383" s="690"/>
      <c r="AR383" s="690"/>
      <c r="AS383" s="690"/>
      <c r="AT383" s="691"/>
      <c r="AU383" s="691"/>
      <c r="AV383" s="691"/>
      <c r="AW383" s="227"/>
      <c r="AX383" s="227"/>
      <c r="AY383" s="348"/>
      <c r="AZ383" s="134"/>
      <c r="BA383" s="347"/>
      <c r="BB383" s="134"/>
      <c r="BC383" s="351"/>
      <c r="BD383" s="351"/>
      <c r="BE383" s="134"/>
      <c r="BF383" s="134"/>
      <c r="BG383" s="134"/>
      <c r="BH383" s="134"/>
      <c r="BI383" s="365"/>
      <c r="BJ383" s="134"/>
      <c r="BK383" s="675"/>
      <c r="BL383" s="675"/>
      <c r="BM383" s="675"/>
      <c r="BN383" s="675"/>
      <c r="BO383" s="675"/>
      <c r="BP383" s="675"/>
    </row>
    <row r="384" spans="43:68" s="627" customFormat="1" x14ac:dyDescent="0.2">
      <c r="AQ384" s="690"/>
      <c r="AR384" s="690"/>
      <c r="AS384" s="690"/>
      <c r="AT384" s="691"/>
      <c r="AU384" s="691"/>
      <c r="AV384" s="691"/>
      <c r="AW384" s="227"/>
      <c r="AX384" s="227"/>
      <c r="AY384" s="348"/>
      <c r="AZ384" s="134"/>
      <c r="BA384" s="347"/>
      <c r="BB384" s="134"/>
      <c r="BC384" s="351"/>
      <c r="BD384" s="351"/>
      <c r="BE384" s="134"/>
      <c r="BF384" s="134"/>
      <c r="BG384" s="134"/>
      <c r="BH384" s="134"/>
      <c r="BI384" s="365"/>
      <c r="BJ384" s="134"/>
      <c r="BK384" s="675"/>
      <c r="BL384" s="675"/>
      <c r="BM384" s="675"/>
      <c r="BN384" s="675"/>
      <c r="BO384" s="675"/>
      <c r="BP384" s="675"/>
    </row>
    <row r="385" spans="43:68" s="627" customFormat="1" x14ac:dyDescent="0.2">
      <c r="AQ385" s="690"/>
      <c r="AR385" s="690"/>
      <c r="AS385" s="690"/>
      <c r="AT385" s="691"/>
      <c r="AU385" s="691"/>
      <c r="AV385" s="691"/>
      <c r="AW385" s="227"/>
      <c r="AX385" s="227"/>
      <c r="AY385" s="348"/>
      <c r="AZ385" s="134"/>
      <c r="BA385" s="347"/>
      <c r="BB385" s="134"/>
      <c r="BC385" s="351"/>
      <c r="BD385" s="351"/>
      <c r="BE385" s="134"/>
      <c r="BF385" s="134"/>
      <c r="BG385" s="134"/>
      <c r="BH385" s="134"/>
      <c r="BI385" s="365"/>
      <c r="BJ385" s="134"/>
      <c r="BK385" s="675"/>
      <c r="BL385" s="675"/>
      <c r="BM385" s="675"/>
      <c r="BN385" s="675"/>
      <c r="BO385" s="675"/>
      <c r="BP385" s="675"/>
    </row>
    <row r="386" spans="43:68" s="627" customFormat="1" x14ac:dyDescent="0.2">
      <c r="AQ386" s="690"/>
      <c r="AR386" s="690"/>
      <c r="AS386" s="690"/>
      <c r="AT386" s="691"/>
      <c r="AU386" s="691"/>
      <c r="AV386" s="691"/>
      <c r="AW386" s="227"/>
      <c r="AX386" s="227"/>
      <c r="AY386" s="348"/>
      <c r="AZ386" s="134"/>
      <c r="BA386" s="347"/>
      <c r="BB386" s="134"/>
      <c r="BC386" s="351"/>
      <c r="BD386" s="351"/>
      <c r="BE386" s="134"/>
      <c r="BF386" s="134"/>
      <c r="BG386" s="134"/>
      <c r="BH386" s="134"/>
      <c r="BI386" s="365"/>
      <c r="BJ386" s="134"/>
      <c r="BK386" s="675"/>
      <c r="BL386" s="675"/>
      <c r="BM386" s="675"/>
      <c r="BN386" s="675"/>
      <c r="BO386" s="675"/>
      <c r="BP386" s="675"/>
    </row>
    <row r="387" spans="43:68" s="627" customFormat="1" x14ac:dyDescent="0.2">
      <c r="AQ387" s="690"/>
      <c r="AR387" s="690"/>
      <c r="AS387" s="690"/>
      <c r="AT387" s="691"/>
      <c r="AU387" s="691"/>
      <c r="AV387" s="691"/>
      <c r="AW387" s="227"/>
      <c r="AX387" s="227"/>
      <c r="AY387" s="348"/>
      <c r="AZ387" s="134"/>
      <c r="BA387" s="347"/>
      <c r="BB387" s="134"/>
      <c r="BC387" s="351"/>
      <c r="BD387" s="351"/>
      <c r="BE387" s="134"/>
      <c r="BF387" s="134"/>
      <c r="BG387" s="134"/>
      <c r="BH387" s="134"/>
      <c r="BI387" s="365"/>
      <c r="BJ387" s="134"/>
      <c r="BK387" s="675"/>
      <c r="BL387" s="675"/>
      <c r="BM387" s="675"/>
      <c r="BN387" s="675"/>
      <c r="BO387" s="675"/>
      <c r="BP387" s="675"/>
    </row>
    <row r="388" spans="43:68" s="627" customFormat="1" x14ac:dyDescent="0.2">
      <c r="AQ388" s="690"/>
      <c r="AR388" s="690"/>
      <c r="AS388" s="690"/>
      <c r="AT388" s="691"/>
      <c r="AU388" s="691"/>
      <c r="AV388" s="691"/>
      <c r="AW388" s="227"/>
      <c r="AX388" s="227"/>
      <c r="AY388" s="348"/>
      <c r="AZ388" s="134"/>
      <c r="BA388" s="347"/>
      <c r="BB388" s="134"/>
      <c r="BC388" s="351"/>
      <c r="BD388" s="351"/>
      <c r="BE388" s="134"/>
      <c r="BF388" s="134"/>
      <c r="BG388" s="134"/>
      <c r="BH388" s="134"/>
      <c r="BI388" s="365"/>
      <c r="BJ388" s="134"/>
      <c r="BK388" s="675"/>
      <c r="BL388" s="675"/>
      <c r="BM388" s="675"/>
      <c r="BN388" s="675"/>
      <c r="BO388" s="675"/>
      <c r="BP388" s="675"/>
    </row>
    <row r="389" spans="43:68" s="627" customFormat="1" x14ac:dyDescent="0.2">
      <c r="AQ389" s="690"/>
      <c r="AR389" s="690"/>
      <c r="AS389" s="690"/>
      <c r="AT389" s="691"/>
      <c r="AU389" s="691"/>
      <c r="AV389" s="691"/>
      <c r="AW389" s="227"/>
      <c r="AX389" s="227"/>
      <c r="AY389" s="348"/>
      <c r="AZ389" s="134"/>
      <c r="BA389" s="347"/>
      <c r="BB389" s="134"/>
      <c r="BC389" s="351"/>
      <c r="BD389" s="351"/>
      <c r="BE389" s="134"/>
      <c r="BF389" s="134"/>
      <c r="BG389" s="134"/>
      <c r="BH389" s="134"/>
      <c r="BI389" s="365"/>
      <c r="BJ389" s="134"/>
      <c r="BK389" s="675"/>
      <c r="BL389" s="675"/>
      <c r="BM389" s="675"/>
      <c r="BN389" s="675"/>
      <c r="BO389" s="675"/>
      <c r="BP389" s="675"/>
    </row>
    <row r="390" spans="43:68" s="627" customFormat="1" x14ac:dyDescent="0.2">
      <c r="AQ390" s="690"/>
      <c r="AR390" s="690"/>
      <c r="AS390" s="690"/>
      <c r="AT390" s="691"/>
      <c r="AU390" s="691"/>
      <c r="AV390" s="691"/>
      <c r="AW390" s="227"/>
      <c r="AX390" s="227"/>
      <c r="AY390" s="348"/>
      <c r="AZ390" s="134"/>
      <c r="BA390" s="347"/>
      <c r="BB390" s="134"/>
      <c r="BC390" s="351"/>
      <c r="BD390" s="351"/>
      <c r="BE390" s="134"/>
      <c r="BF390" s="134"/>
      <c r="BG390" s="134"/>
      <c r="BH390" s="134"/>
      <c r="BI390" s="365"/>
      <c r="BJ390" s="134"/>
      <c r="BK390" s="675"/>
      <c r="BL390" s="675"/>
      <c r="BM390" s="675"/>
      <c r="BN390" s="675"/>
      <c r="BO390" s="675"/>
      <c r="BP390" s="675"/>
    </row>
    <row r="391" spans="43:68" s="627" customFormat="1" x14ac:dyDescent="0.2">
      <c r="AQ391" s="690"/>
      <c r="AR391" s="690"/>
      <c r="AS391" s="690"/>
      <c r="AT391" s="691"/>
      <c r="AU391" s="691"/>
      <c r="AV391" s="691"/>
      <c r="AW391" s="227"/>
      <c r="AX391" s="227"/>
      <c r="AY391" s="348"/>
      <c r="AZ391" s="134"/>
      <c r="BA391" s="347"/>
      <c r="BB391" s="134"/>
      <c r="BC391" s="351"/>
      <c r="BD391" s="351"/>
      <c r="BE391" s="134"/>
      <c r="BF391" s="134"/>
      <c r="BG391" s="134"/>
      <c r="BH391" s="134"/>
      <c r="BI391" s="365"/>
      <c r="BJ391" s="134"/>
      <c r="BK391" s="675"/>
      <c r="BL391" s="675"/>
      <c r="BM391" s="675"/>
      <c r="BN391" s="675"/>
      <c r="BO391" s="675"/>
      <c r="BP391" s="675"/>
    </row>
    <row r="392" spans="43:68" s="627" customFormat="1" x14ac:dyDescent="0.2">
      <c r="AQ392" s="690"/>
      <c r="AR392" s="690"/>
      <c r="AS392" s="690"/>
      <c r="AT392" s="691"/>
      <c r="AU392" s="691"/>
      <c r="AV392" s="691"/>
      <c r="AW392" s="227"/>
      <c r="AX392" s="227"/>
      <c r="AY392" s="348"/>
      <c r="AZ392" s="134"/>
      <c r="BA392" s="347"/>
      <c r="BB392" s="134"/>
      <c r="BC392" s="351"/>
      <c r="BD392" s="351"/>
      <c r="BE392" s="134"/>
      <c r="BF392" s="134"/>
      <c r="BG392" s="134"/>
      <c r="BH392" s="134"/>
      <c r="BI392" s="365"/>
      <c r="BJ392" s="134"/>
      <c r="BK392" s="675"/>
      <c r="BL392" s="675"/>
      <c r="BM392" s="675"/>
      <c r="BN392" s="675"/>
      <c r="BO392" s="675"/>
      <c r="BP392" s="675"/>
    </row>
    <row r="393" spans="43:68" s="627" customFormat="1" x14ac:dyDescent="0.2">
      <c r="AQ393" s="690"/>
      <c r="AR393" s="690"/>
      <c r="AS393" s="690"/>
      <c r="AT393" s="691"/>
      <c r="AU393" s="691"/>
      <c r="AV393" s="691"/>
      <c r="AW393" s="227"/>
      <c r="AX393" s="227"/>
      <c r="AY393" s="348"/>
      <c r="AZ393" s="134"/>
      <c r="BA393" s="347"/>
      <c r="BB393" s="134"/>
      <c r="BC393" s="351"/>
      <c r="BD393" s="351"/>
      <c r="BE393" s="134"/>
      <c r="BF393" s="134"/>
      <c r="BG393" s="134"/>
      <c r="BH393" s="134"/>
      <c r="BI393" s="365"/>
      <c r="BJ393" s="134"/>
      <c r="BK393" s="675"/>
      <c r="BL393" s="675"/>
      <c r="BM393" s="675"/>
      <c r="BN393" s="675"/>
      <c r="BO393" s="675"/>
      <c r="BP393" s="675"/>
    </row>
    <row r="394" spans="43:68" s="627" customFormat="1" x14ac:dyDescent="0.2">
      <c r="AQ394" s="690"/>
      <c r="AR394" s="690"/>
      <c r="AS394" s="690"/>
      <c r="AT394" s="691"/>
      <c r="AU394" s="691"/>
      <c r="AV394" s="691"/>
      <c r="AW394" s="227"/>
      <c r="AX394" s="227"/>
      <c r="AY394" s="348"/>
      <c r="AZ394" s="134"/>
      <c r="BA394" s="347"/>
      <c r="BB394" s="134"/>
      <c r="BC394" s="351"/>
      <c r="BD394" s="351"/>
      <c r="BE394" s="134"/>
      <c r="BF394" s="134"/>
      <c r="BG394" s="134"/>
      <c r="BH394" s="134"/>
      <c r="BI394" s="365"/>
      <c r="BJ394" s="134"/>
      <c r="BK394" s="675"/>
      <c r="BL394" s="675"/>
      <c r="BM394" s="675"/>
      <c r="BN394" s="675"/>
      <c r="BO394" s="675"/>
      <c r="BP394" s="675"/>
    </row>
    <row r="395" spans="43:68" s="627" customFormat="1" x14ac:dyDescent="0.2">
      <c r="AQ395" s="690"/>
      <c r="AR395" s="690"/>
      <c r="AS395" s="690"/>
      <c r="AT395" s="691"/>
      <c r="AU395" s="691"/>
      <c r="AV395" s="691"/>
      <c r="AW395" s="227"/>
      <c r="AX395" s="227"/>
      <c r="AY395" s="348"/>
      <c r="AZ395" s="134"/>
      <c r="BA395" s="347"/>
      <c r="BB395" s="134"/>
      <c r="BC395" s="351"/>
      <c r="BD395" s="351"/>
      <c r="BE395" s="134"/>
      <c r="BF395" s="134"/>
      <c r="BG395" s="134"/>
      <c r="BH395" s="134"/>
      <c r="BI395" s="365"/>
      <c r="BJ395" s="134"/>
      <c r="BK395" s="675"/>
      <c r="BL395" s="675"/>
      <c r="BM395" s="675"/>
      <c r="BN395" s="675"/>
      <c r="BO395" s="675"/>
      <c r="BP395" s="675"/>
    </row>
    <row r="396" spans="43:68" s="627" customFormat="1" x14ac:dyDescent="0.2">
      <c r="AQ396" s="690"/>
      <c r="AR396" s="690"/>
      <c r="AS396" s="690"/>
      <c r="AT396" s="691"/>
      <c r="AU396" s="691"/>
      <c r="AV396" s="691"/>
      <c r="AW396" s="227"/>
      <c r="AX396" s="227"/>
      <c r="AY396" s="348"/>
      <c r="AZ396" s="134"/>
      <c r="BA396" s="347"/>
      <c r="BB396" s="134"/>
      <c r="BC396" s="351"/>
      <c r="BD396" s="351"/>
      <c r="BE396" s="134"/>
      <c r="BF396" s="134"/>
      <c r="BG396" s="134"/>
      <c r="BH396" s="134"/>
      <c r="BI396" s="365"/>
      <c r="BJ396" s="134"/>
      <c r="BK396" s="675"/>
      <c r="BL396" s="675"/>
      <c r="BM396" s="675"/>
      <c r="BN396" s="675"/>
      <c r="BO396" s="675"/>
      <c r="BP396" s="675"/>
    </row>
    <row r="397" spans="43:68" s="627" customFormat="1" x14ac:dyDescent="0.2">
      <c r="AQ397" s="690"/>
      <c r="AR397" s="690"/>
      <c r="AS397" s="690"/>
      <c r="AT397" s="691"/>
      <c r="AU397" s="691"/>
      <c r="AV397" s="691"/>
      <c r="AW397" s="227"/>
      <c r="AX397" s="227"/>
      <c r="AY397" s="348"/>
      <c r="AZ397" s="134"/>
      <c r="BA397" s="347"/>
      <c r="BB397" s="134"/>
      <c r="BC397" s="351"/>
      <c r="BD397" s="351"/>
      <c r="BE397" s="134"/>
      <c r="BF397" s="134"/>
      <c r="BG397" s="134"/>
      <c r="BH397" s="134"/>
      <c r="BI397" s="365"/>
      <c r="BJ397" s="134"/>
      <c r="BK397" s="675"/>
      <c r="BL397" s="675"/>
      <c r="BM397" s="675"/>
      <c r="BN397" s="675"/>
      <c r="BO397" s="675"/>
      <c r="BP397" s="675"/>
    </row>
    <row r="398" spans="43:68" s="627" customFormat="1" x14ac:dyDescent="0.2">
      <c r="AQ398" s="690"/>
      <c r="AR398" s="690"/>
      <c r="AS398" s="690"/>
      <c r="AT398" s="691"/>
      <c r="AU398" s="691"/>
      <c r="AV398" s="691"/>
      <c r="AW398" s="227"/>
      <c r="AX398" s="227"/>
      <c r="AY398" s="348"/>
      <c r="AZ398" s="134"/>
      <c r="BA398" s="347"/>
      <c r="BB398" s="134"/>
      <c r="BC398" s="351"/>
      <c r="BD398" s="351"/>
      <c r="BE398" s="134"/>
      <c r="BF398" s="134"/>
      <c r="BG398" s="134"/>
      <c r="BH398" s="134"/>
      <c r="BI398" s="365"/>
      <c r="BJ398" s="134"/>
      <c r="BK398" s="675"/>
      <c r="BL398" s="675"/>
      <c r="BM398" s="675"/>
      <c r="BN398" s="675"/>
      <c r="BO398" s="675"/>
      <c r="BP398" s="675"/>
    </row>
    <row r="399" spans="43:68" s="627" customFormat="1" x14ac:dyDescent="0.2">
      <c r="AQ399" s="690"/>
      <c r="AR399" s="690"/>
      <c r="AS399" s="690"/>
      <c r="AT399" s="691"/>
      <c r="AU399" s="691"/>
      <c r="AV399" s="691"/>
      <c r="AW399" s="227"/>
      <c r="AX399" s="227"/>
      <c r="AY399" s="348"/>
      <c r="AZ399" s="134"/>
      <c r="BA399" s="347"/>
      <c r="BB399" s="134"/>
      <c r="BC399" s="351"/>
      <c r="BD399" s="351"/>
      <c r="BE399" s="134"/>
      <c r="BF399" s="134"/>
      <c r="BG399" s="134"/>
      <c r="BH399" s="134"/>
      <c r="BI399" s="365"/>
      <c r="BJ399" s="134"/>
      <c r="BK399" s="675"/>
      <c r="BL399" s="675"/>
      <c r="BM399" s="675"/>
      <c r="BN399" s="675"/>
      <c r="BO399" s="675"/>
      <c r="BP399" s="675"/>
    </row>
    <row r="400" spans="43:68" s="627" customFormat="1" x14ac:dyDescent="0.2">
      <c r="AQ400" s="690"/>
      <c r="AR400" s="690"/>
      <c r="AS400" s="690"/>
      <c r="AT400" s="691"/>
      <c r="AU400" s="691"/>
      <c r="AV400" s="691"/>
      <c r="AW400" s="227"/>
      <c r="AX400" s="227"/>
      <c r="AY400" s="348"/>
      <c r="AZ400" s="134"/>
      <c r="BA400" s="347"/>
      <c r="BB400" s="134"/>
      <c r="BC400" s="351"/>
      <c r="BD400" s="351"/>
      <c r="BE400" s="134"/>
      <c r="BF400" s="134"/>
      <c r="BG400" s="134"/>
      <c r="BH400" s="134"/>
      <c r="BI400" s="365"/>
      <c r="BJ400" s="134"/>
      <c r="BK400" s="675"/>
      <c r="BL400" s="675"/>
      <c r="BM400" s="675"/>
      <c r="BN400" s="675"/>
      <c r="BO400" s="675"/>
      <c r="BP400" s="675"/>
    </row>
    <row r="401" spans="43:68" s="627" customFormat="1" x14ac:dyDescent="0.2">
      <c r="AQ401" s="690"/>
      <c r="AR401" s="690"/>
      <c r="AS401" s="690"/>
      <c r="AT401" s="691"/>
      <c r="AU401" s="691"/>
      <c r="AV401" s="691"/>
      <c r="AW401" s="227"/>
      <c r="AX401" s="227"/>
      <c r="AY401" s="348"/>
      <c r="AZ401" s="134"/>
      <c r="BA401" s="347"/>
      <c r="BB401" s="134"/>
      <c r="BC401" s="351"/>
      <c r="BD401" s="351"/>
      <c r="BE401" s="134"/>
      <c r="BF401" s="134"/>
      <c r="BG401" s="134"/>
      <c r="BH401" s="134"/>
      <c r="BI401" s="365"/>
      <c r="BJ401" s="134"/>
      <c r="BK401" s="675"/>
      <c r="BL401" s="675"/>
      <c r="BM401" s="675"/>
      <c r="BN401" s="675"/>
      <c r="BO401" s="675"/>
      <c r="BP401" s="675"/>
    </row>
    <row r="402" spans="43:68" s="627" customFormat="1" x14ac:dyDescent="0.2">
      <c r="AQ402" s="690"/>
      <c r="AR402" s="690"/>
      <c r="AS402" s="690"/>
      <c r="AT402" s="691"/>
      <c r="AU402" s="691"/>
      <c r="AV402" s="691"/>
      <c r="AW402" s="227"/>
      <c r="AX402" s="227"/>
      <c r="AY402" s="348"/>
      <c r="AZ402" s="134"/>
      <c r="BA402" s="347"/>
      <c r="BB402" s="134"/>
      <c r="BC402" s="351"/>
      <c r="BD402" s="351"/>
      <c r="BE402" s="134"/>
      <c r="BF402" s="134"/>
      <c r="BG402" s="134"/>
      <c r="BH402" s="134"/>
      <c r="BI402" s="365"/>
      <c r="BJ402" s="134"/>
      <c r="BK402" s="675"/>
      <c r="BL402" s="675"/>
      <c r="BM402" s="675"/>
      <c r="BN402" s="675"/>
      <c r="BO402" s="675"/>
      <c r="BP402" s="675"/>
    </row>
    <row r="403" spans="43:68" s="627" customFormat="1" x14ac:dyDescent="0.2">
      <c r="AQ403" s="690"/>
      <c r="AR403" s="690"/>
      <c r="AS403" s="690"/>
      <c r="AT403" s="691"/>
      <c r="AU403" s="691"/>
      <c r="AV403" s="691"/>
      <c r="AW403" s="227"/>
      <c r="AX403" s="227"/>
      <c r="AY403" s="348"/>
      <c r="AZ403" s="134"/>
      <c r="BA403" s="347"/>
      <c r="BB403" s="134"/>
      <c r="BC403" s="351"/>
      <c r="BD403" s="351"/>
      <c r="BE403" s="134"/>
      <c r="BF403" s="134"/>
      <c r="BG403" s="134"/>
      <c r="BH403" s="134"/>
      <c r="BI403" s="365"/>
      <c r="BJ403" s="134"/>
      <c r="BK403" s="675"/>
      <c r="BL403" s="675"/>
      <c r="BM403" s="675"/>
      <c r="BN403" s="675"/>
      <c r="BO403" s="675"/>
      <c r="BP403" s="675"/>
    </row>
    <row r="404" spans="43:68" s="627" customFormat="1" x14ac:dyDescent="0.2">
      <c r="AQ404" s="690"/>
      <c r="AR404" s="690"/>
      <c r="AS404" s="690"/>
      <c r="AT404" s="691"/>
      <c r="AU404" s="691"/>
      <c r="AV404" s="691"/>
      <c r="AW404" s="227"/>
      <c r="AX404" s="227"/>
      <c r="AY404" s="348"/>
      <c r="AZ404" s="134"/>
      <c r="BA404" s="347"/>
      <c r="BB404" s="134"/>
      <c r="BC404" s="351"/>
      <c r="BD404" s="351"/>
      <c r="BE404" s="134"/>
      <c r="BF404" s="134"/>
      <c r="BG404" s="134"/>
      <c r="BH404" s="134"/>
      <c r="BI404" s="365"/>
      <c r="BJ404" s="134"/>
      <c r="BK404" s="675"/>
      <c r="BL404" s="675"/>
      <c r="BM404" s="675"/>
      <c r="BN404" s="675"/>
      <c r="BO404" s="675"/>
      <c r="BP404" s="675"/>
    </row>
    <row r="405" spans="43:68" s="627" customFormat="1" x14ac:dyDescent="0.2">
      <c r="AQ405" s="690"/>
      <c r="AR405" s="690"/>
      <c r="AS405" s="690"/>
      <c r="AT405" s="691"/>
      <c r="AU405" s="691"/>
      <c r="AV405" s="691"/>
      <c r="AW405" s="227"/>
      <c r="AX405" s="227"/>
      <c r="AY405" s="348"/>
      <c r="AZ405" s="134"/>
      <c r="BA405" s="347"/>
      <c r="BB405" s="134"/>
      <c r="BC405" s="351"/>
      <c r="BD405" s="351"/>
      <c r="BE405" s="134"/>
      <c r="BF405" s="134"/>
      <c r="BG405" s="134"/>
      <c r="BH405" s="134"/>
      <c r="BI405" s="365"/>
      <c r="BJ405" s="134"/>
      <c r="BK405" s="675"/>
      <c r="BL405" s="675"/>
      <c r="BM405" s="675"/>
      <c r="BN405" s="675"/>
      <c r="BO405" s="675"/>
      <c r="BP405" s="675"/>
    </row>
    <row r="406" spans="43:68" s="627" customFormat="1" x14ac:dyDescent="0.2">
      <c r="AQ406" s="690"/>
      <c r="AR406" s="690"/>
      <c r="AS406" s="690"/>
      <c r="AT406" s="691"/>
      <c r="AU406" s="691"/>
      <c r="AV406" s="691"/>
      <c r="AW406" s="227"/>
      <c r="AX406" s="227"/>
      <c r="AY406" s="348"/>
      <c r="AZ406" s="134"/>
      <c r="BA406" s="347"/>
      <c r="BB406" s="134"/>
      <c r="BC406" s="351"/>
      <c r="BD406" s="351"/>
      <c r="BE406" s="134"/>
      <c r="BF406" s="134"/>
      <c r="BG406" s="134"/>
      <c r="BH406" s="134"/>
      <c r="BI406" s="365"/>
      <c r="BJ406" s="134"/>
      <c r="BK406" s="675"/>
      <c r="BL406" s="675"/>
      <c r="BM406" s="675"/>
      <c r="BN406" s="675"/>
      <c r="BO406" s="675"/>
      <c r="BP406" s="675"/>
    </row>
    <row r="407" spans="43:68" s="627" customFormat="1" x14ac:dyDescent="0.2">
      <c r="AQ407" s="690"/>
      <c r="AR407" s="690"/>
      <c r="AS407" s="690"/>
      <c r="AT407" s="691"/>
      <c r="AU407" s="691"/>
      <c r="AV407" s="691"/>
      <c r="AW407" s="227"/>
      <c r="AX407" s="227"/>
      <c r="AY407" s="348"/>
      <c r="AZ407" s="134"/>
      <c r="BA407" s="347"/>
      <c r="BB407" s="134"/>
      <c r="BC407" s="351"/>
      <c r="BD407" s="351"/>
      <c r="BE407" s="134"/>
      <c r="BF407" s="134"/>
      <c r="BG407" s="134"/>
      <c r="BH407" s="134"/>
      <c r="BI407" s="365"/>
      <c r="BJ407" s="134"/>
      <c r="BK407" s="675"/>
      <c r="BL407" s="675"/>
      <c r="BM407" s="675"/>
      <c r="BN407" s="675"/>
      <c r="BO407" s="675"/>
      <c r="BP407" s="675"/>
    </row>
    <row r="408" spans="43:68" s="627" customFormat="1" x14ac:dyDescent="0.2">
      <c r="AQ408" s="690"/>
      <c r="AR408" s="690"/>
      <c r="AS408" s="690"/>
      <c r="AT408" s="691"/>
      <c r="AU408" s="691"/>
      <c r="AV408" s="691"/>
      <c r="AW408" s="227"/>
      <c r="AX408" s="227"/>
      <c r="AY408" s="348"/>
      <c r="AZ408" s="134"/>
      <c r="BA408" s="347"/>
      <c r="BB408" s="134"/>
      <c r="BC408" s="351"/>
      <c r="BD408" s="351"/>
      <c r="BE408" s="134"/>
      <c r="BF408" s="134"/>
      <c r="BG408" s="134"/>
      <c r="BH408" s="134"/>
      <c r="BI408" s="365"/>
      <c r="BJ408" s="134"/>
      <c r="BK408" s="675"/>
      <c r="BL408" s="675"/>
      <c r="BM408" s="675"/>
      <c r="BN408" s="675"/>
      <c r="BO408" s="675"/>
      <c r="BP408" s="675"/>
    </row>
    <row r="409" spans="43:68" s="627" customFormat="1" x14ac:dyDescent="0.2">
      <c r="AQ409" s="690"/>
      <c r="AR409" s="690"/>
      <c r="AS409" s="690"/>
      <c r="AT409" s="691"/>
      <c r="AU409" s="691"/>
      <c r="AV409" s="691"/>
      <c r="AW409" s="227"/>
      <c r="AX409" s="227"/>
      <c r="AY409" s="348"/>
      <c r="AZ409" s="134"/>
      <c r="BA409" s="347"/>
      <c r="BB409" s="134"/>
      <c r="BC409" s="351"/>
      <c r="BD409" s="351"/>
      <c r="BE409" s="134"/>
      <c r="BF409" s="134"/>
      <c r="BG409" s="134"/>
      <c r="BH409" s="134"/>
      <c r="BI409" s="365"/>
      <c r="BJ409" s="134"/>
      <c r="BK409" s="675"/>
      <c r="BL409" s="675"/>
      <c r="BM409" s="675"/>
      <c r="BN409" s="675"/>
      <c r="BO409" s="675"/>
      <c r="BP409" s="675"/>
    </row>
    <row r="410" spans="43:68" s="627" customFormat="1" x14ac:dyDescent="0.2">
      <c r="AQ410" s="690"/>
      <c r="AR410" s="690"/>
      <c r="AS410" s="690"/>
      <c r="AT410" s="691"/>
      <c r="AU410" s="691"/>
      <c r="AV410" s="691"/>
      <c r="AW410" s="227"/>
      <c r="AX410" s="227"/>
      <c r="AY410" s="348"/>
      <c r="AZ410" s="134"/>
      <c r="BA410" s="347"/>
      <c r="BB410" s="134"/>
      <c r="BC410" s="351"/>
      <c r="BD410" s="351"/>
      <c r="BE410" s="134"/>
      <c r="BF410" s="134"/>
      <c r="BG410" s="134"/>
      <c r="BH410" s="134"/>
      <c r="BI410" s="365"/>
      <c r="BJ410" s="134"/>
      <c r="BK410" s="675"/>
      <c r="BL410" s="675"/>
      <c r="BM410" s="675"/>
      <c r="BN410" s="675"/>
      <c r="BO410" s="675"/>
      <c r="BP410" s="675"/>
    </row>
    <row r="411" spans="43:68" s="627" customFormat="1" x14ac:dyDescent="0.2">
      <c r="AQ411" s="690"/>
      <c r="AR411" s="690"/>
      <c r="AS411" s="690"/>
      <c r="AT411" s="691"/>
      <c r="AU411" s="691"/>
      <c r="AV411" s="691"/>
      <c r="AW411" s="227"/>
      <c r="AX411" s="227"/>
      <c r="AY411" s="348"/>
      <c r="AZ411" s="134"/>
      <c r="BA411" s="347"/>
      <c r="BB411" s="134"/>
      <c r="BC411" s="351"/>
      <c r="BD411" s="351"/>
      <c r="BE411" s="134"/>
      <c r="BF411" s="134"/>
      <c r="BG411" s="134"/>
      <c r="BH411" s="134"/>
      <c r="BI411" s="365"/>
      <c r="BJ411" s="134"/>
      <c r="BK411" s="675"/>
      <c r="BL411" s="675"/>
      <c r="BM411" s="675"/>
      <c r="BN411" s="675"/>
      <c r="BO411" s="675"/>
      <c r="BP411" s="675"/>
    </row>
    <row r="412" spans="43:68" s="627" customFormat="1" x14ac:dyDescent="0.2">
      <c r="AQ412" s="690"/>
      <c r="AR412" s="690"/>
      <c r="AS412" s="690"/>
      <c r="AT412" s="691"/>
      <c r="AU412" s="691"/>
      <c r="AV412" s="691"/>
      <c r="AW412" s="227"/>
      <c r="AX412" s="227"/>
      <c r="AY412" s="348"/>
      <c r="AZ412" s="134"/>
      <c r="BA412" s="347"/>
      <c r="BB412" s="134"/>
      <c r="BC412" s="351"/>
      <c r="BD412" s="351"/>
      <c r="BE412" s="134"/>
      <c r="BF412" s="134"/>
      <c r="BG412" s="134"/>
      <c r="BH412" s="134"/>
      <c r="BI412" s="365"/>
      <c r="BJ412" s="134"/>
      <c r="BK412" s="675"/>
      <c r="BL412" s="675"/>
      <c r="BM412" s="675"/>
      <c r="BN412" s="675"/>
      <c r="BO412" s="675"/>
      <c r="BP412" s="675"/>
    </row>
    <row r="413" spans="43:68" s="627" customFormat="1" x14ac:dyDescent="0.2">
      <c r="AQ413" s="690"/>
      <c r="AR413" s="690"/>
      <c r="AS413" s="690"/>
      <c r="AT413" s="691"/>
      <c r="AU413" s="691"/>
      <c r="AV413" s="691"/>
      <c r="AW413" s="227"/>
      <c r="AX413" s="227"/>
      <c r="AY413" s="348"/>
      <c r="AZ413" s="134"/>
      <c r="BA413" s="347"/>
      <c r="BB413" s="134"/>
      <c r="BC413" s="351"/>
      <c r="BD413" s="351"/>
      <c r="BE413" s="134"/>
      <c r="BF413" s="134"/>
      <c r="BG413" s="134"/>
      <c r="BH413" s="134"/>
      <c r="BI413" s="365"/>
      <c r="BJ413" s="134"/>
      <c r="BK413" s="675"/>
      <c r="BL413" s="675"/>
      <c r="BM413" s="675"/>
      <c r="BN413" s="675"/>
      <c r="BO413" s="675"/>
      <c r="BP413" s="675"/>
    </row>
    <row r="414" spans="43:68" s="627" customFormat="1" x14ac:dyDescent="0.2">
      <c r="AQ414" s="690"/>
      <c r="AR414" s="690"/>
      <c r="AS414" s="690"/>
      <c r="AT414" s="691"/>
      <c r="AU414" s="691"/>
      <c r="AV414" s="691"/>
      <c r="AW414" s="227"/>
      <c r="AX414" s="227"/>
      <c r="AY414" s="348"/>
      <c r="AZ414" s="134"/>
      <c r="BA414" s="347"/>
      <c r="BB414" s="134"/>
      <c r="BC414" s="351"/>
      <c r="BD414" s="351"/>
      <c r="BE414" s="134"/>
      <c r="BF414" s="134"/>
      <c r="BG414" s="134"/>
      <c r="BH414" s="134"/>
      <c r="BI414" s="365"/>
      <c r="BJ414" s="134"/>
      <c r="BK414" s="675"/>
      <c r="BL414" s="675"/>
      <c r="BM414" s="675"/>
      <c r="BN414" s="675"/>
      <c r="BO414" s="675"/>
      <c r="BP414" s="675"/>
    </row>
    <row r="415" spans="43:68" s="627" customFormat="1" x14ac:dyDescent="0.2">
      <c r="AQ415" s="690"/>
      <c r="AR415" s="690"/>
      <c r="AS415" s="690"/>
      <c r="AT415" s="691"/>
      <c r="AU415" s="691"/>
      <c r="AV415" s="691"/>
      <c r="AW415" s="227"/>
      <c r="AX415" s="227"/>
      <c r="AY415" s="348"/>
      <c r="AZ415" s="134"/>
      <c r="BA415" s="347"/>
      <c r="BB415" s="134"/>
      <c r="BC415" s="351"/>
      <c r="BD415" s="351"/>
      <c r="BE415" s="134"/>
      <c r="BF415" s="134"/>
      <c r="BG415" s="134"/>
      <c r="BH415" s="134"/>
      <c r="BI415" s="365"/>
      <c r="BJ415" s="134"/>
      <c r="BK415" s="675"/>
      <c r="BL415" s="675"/>
      <c r="BM415" s="675"/>
      <c r="BN415" s="675"/>
      <c r="BO415" s="675"/>
      <c r="BP415" s="675"/>
    </row>
    <row r="416" spans="43:68" s="627" customFormat="1" x14ac:dyDescent="0.2">
      <c r="AQ416" s="690"/>
      <c r="AR416" s="690"/>
      <c r="AS416" s="690"/>
      <c r="AT416" s="691"/>
      <c r="AU416" s="691"/>
      <c r="AV416" s="691"/>
      <c r="AW416" s="227"/>
      <c r="AX416" s="227"/>
      <c r="AY416" s="348"/>
      <c r="AZ416" s="134"/>
      <c r="BA416" s="347"/>
      <c r="BB416" s="134"/>
      <c r="BC416" s="351"/>
      <c r="BD416" s="351"/>
      <c r="BE416" s="134"/>
      <c r="BF416" s="134"/>
      <c r="BG416" s="134"/>
      <c r="BH416" s="134"/>
      <c r="BI416" s="365"/>
      <c r="BJ416" s="134"/>
      <c r="BK416" s="675"/>
      <c r="BL416" s="675"/>
      <c r="BM416" s="675"/>
      <c r="BN416" s="675"/>
      <c r="BO416" s="675"/>
      <c r="BP416" s="675"/>
    </row>
    <row r="417" spans="43:68" s="627" customFormat="1" x14ac:dyDescent="0.2">
      <c r="AQ417" s="690"/>
      <c r="AR417" s="690"/>
      <c r="AS417" s="690"/>
      <c r="AT417" s="691"/>
      <c r="AU417" s="691"/>
      <c r="AV417" s="691"/>
      <c r="AW417" s="227"/>
      <c r="AX417" s="227"/>
      <c r="AY417" s="348"/>
      <c r="AZ417" s="134"/>
      <c r="BA417" s="347"/>
      <c r="BB417" s="134"/>
      <c r="BC417" s="351"/>
      <c r="BD417" s="351"/>
      <c r="BE417" s="134"/>
      <c r="BF417" s="134"/>
      <c r="BG417" s="134"/>
      <c r="BH417" s="134"/>
      <c r="BI417" s="365"/>
      <c r="BJ417" s="134"/>
      <c r="BK417" s="675"/>
      <c r="BL417" s="675"/>
      <c r="BM417" s="675"/>
      <c r="BN417" s="675"/>
      <c r="BO417" s="675"/>
      <c r="BP417" s="675"/>
    </row>
    <row r="418" spans="43:68" s="627" customFormat="1" x14ac:dyDescent="0.2">
      <c r="AQ418" s="690"/>
      <c r="AR418" s="690"/>
      <c r="AS418" s="690"/>
      <c r="AT418" s="691"/>
      <c r="AU418" s="691"/>
      <c r="AV418" s="691"/>
      <c r="AW418" s="227"/>
      <c r="AX418" s="227"/>
      <c r="AY418" s="348"/>
      <c r="AZ418" s="134"/>
      <c r="BA418" s="347"/>
      <c r="BB418" s="134"/>
      <c r="BC418" s="351"/>
      <c r="BD418" s="351"/>
      <c r="BE418" s="134"/>
      <c r="BF418" s="134"/>
      <c r="BG418" s="134"/>
      <c r="BH418" s="134"/>
      <c r="BI418" s="365"/>
      <c r="BJ418" s="134"/>
      <c r="BK418" s="675"/>
      <c r="BL418" s="675"/>
      <c r="BM418" s="675"/>
      <c r="BN418" s="675"/>
      <c r="BO418" s="675"/>
      <c r="BP418" s="675"/>
    </row>
    <row r="419" spans="43:68" s="627" customFormat="1" x14ac:dyDescent="0.2">
      <c r="AQ419" s="690"/>
      <c r="AR419" s="690"/>
      <c r="AS419" s="690"/>
      <c r="AT419" s="691"/>
      <c r="AU419" s="691"/>
      <c r="AV419" s="691"/>
      <c r="AW419" s="227"/>
      <c r="AX419" s="227"/>
      <c r="AY419" s="348"/>
      <c r="AZ419" s="134"/>
      <c r="BA419" s="347"/>
      <c r="BB419" s="134"/>
      <c r="BC419" s="351"/>
      <c r="BD419" s="351"/>
      <c r="BE419" s="134"/>
      <c r="BF419" s="134"/>
      <c r="BG419" s="134"/>
      <c r="BH419" s="134"/>
      <c r="BI419" s="365"/>
      <c r="BJ419" s="134"/>
      <c r="BK419" s="675"/>
      <c r="BL419" s="675"/>
      <c r="BM419" s="675"/>
      <c r="BN419" s="675"/>
      <c r="BO419" s="675"/>
      <c r="BP419" s="675"/>
    </row>
    <row r="420" spans="43:68" s="627" customFormat="1" x14ac:dyDescent="0.2">
      <c r="AQ420" s="690"/>
      <c r="AR420" s="690"/>
      <c r="AS420" s="690"/>
      <c r="AT420" s="691"/>
      <c r="AU420" s="691"/>
      <c r="AV420" s="691"/>
      <c r="AW420" s="227"/>
      <c r="AX420" s="227"/>
      <c r="AY420" s="348"/>
      <c r="AZ420" s="134"/>
      <c r="BA420" s="347"/>
      <c r="BB420" s="134"/>
      <c r="BC420" s="351"/>
      <c r="BD420" s="351"/>
      <c r="BE420" s="134"/>
      <c r="BF420" s="134"/>
      <c r="BG420" s="134"/>
      <c r="BH420" s="134"/>
      <c r="BI420" s="365"/>
      <c r="BJ420" s="134"/>
      <c r="BK420" s="675"/>
      <c r="BL420" s="675"/>
      <c r="BM420" s="675"/>
      <c r="BN420" s="675"/>
      <c r="BO420" s="675"/>
      <c r="BP420" s="675"/>
    </row>
    <row r="421" spans="43:68" s="627" customFormat="1" x14ac:dyDescent="0.2">
      <c r="AQ421" s="690"/>
      <c r="AR421" s="690"/>
      <c r="AS421" s="690"/>
      <c r="AT421" s="691"/>
      <c r="AU421" s="691"/>
      <c r="AV421" s="691"/>
      <c r="AW421" s="227"/>
      <c r="AX421" s="227"/>
      <c r="AY421" s="348"/>
      <c r="AZ421" s="134"/>
      <c r="BA421" s="347"/>
      <c r="BB421" s="134"/>
      <c r="BC421" s="351"/>
      <c r="BD421" s="351"/>
      <c r="BE421" s="134"/>
      <c r="BF421" s="134"/>
      <c r="BG421" s="134"/>
      <c r="BH421" s="134"/>
      <c r="BI421" s="365"/>
      <c r="BJ421" s="134"/>
      <c r="BK421" s="675"/>
      <c r="BL421" s="675"/>
      <c r="BM421" s="675"/>
      <c r="BN421" s="675"/>
      <c r="BO421" s="675"/>
      <c r="BP421" s="675"/>
    </row>
    <row r="422" spans="43:68" s="627" customFormat="1" x14ac:dyDescent="0.2">
      <c r="AQ422" s="690"/>
      <c r="AR422" s="690"/>
      <c r="AS422" s="690"/>
      <c r="AT422" s="691"/>
      <c r="AU422" s="691"/>
      <c r="AV422" s="691"/>
      <c r="AW422" s="227"/>
      <c r="AX422" s="227"/>
      <c r="AY422" s="348"/>
      <c r="AZ422" s="134"/>
      <c r="BA422" s="347"/>
      <c r="BB422" s="134"/>
      <c r="BC422" s="351"/>
      <c r="BD422" s="351"/>
      <c r="BE422" s="134"/>
      <c r="BF422" s="134"/>
      <c r="BG422" s="134"/>
      <c r="BH422" s="134"/>
      <c r="BI422" s="365"/>
      <c r="BJ422" s="134"/>
      <c r="BK422" s="675"/>
      <c r="BL422" s="675"/>
      <c r="BM422" s="675"/>
      <c r="BN422" s="675"/>
      <c r="BO422" s="675"/>
      <c r="BP422" s="675"/>
    </row>
    <row r="423" spans="43:68" s="627" customFormat="1" x14ac:dyDescent="0.2">
      <c r="AQ423" s="690"/>
      <c r="AR423" s="690"/>
      <c r="AS423" s="690"/>
      <c r="AT423" s="691"/>
      <c r="AU423" s="691"/>
      <c r="AV423" s="691"/>
      <c r="AW423" s="227"/>
      <c r="AX423" s="227"/>
      <c r="AY423" s="348"/>
      <c r="AZ423" s="134"/>
      <c r="BA423" s="347"/>
      <c r="BB423" s="134"/>
      <c r="BC423" s="351"/>
      <c r="BD423" s="351"/>
      <c r="BE423" s="134"/>
      <c r="BF423" s="134"/>
      <c r="BG423" s="134"/>
      <c r="BH423" s="134"/>
      <c r="BI423" s="365"/>
      <c r="BJ423" s="134"/>
      <c r="BK423" s="675"/>
      <c r="BL423" s="675"/>
      <c r="BM423" s="675"/>
      <c r="BN423" s="675"/>
      <c r="BO423" s="675"/>
      <c r="BP423" s="675"/>
    </row>
    <row r="424" spans="43:68" s="627" customFormat="1" x14ac:dyDescent="0.2">
      <c r="AQ424" s="690"/>
      <c r="AR424" s="690"/>
      <c r="AS424" s="690"/>
      <c r="AT424" s="691"/>
      <c r="AU424" s="691"/>
      <c r="AV424" s="691"/>
      <c r="AW424" s="227"/>
      <c r="AX424" s="227"/>
      <c r="AY424" s="348"/>
      <c r="AZ424" s="134"/>
      <c r="BA424" s="347"/>
      <c r="BB424" s="134"/>
      <c r="BC424" s="351"/>
      <c r="BD424" s="351"/>
      <c r="BE424" s="134"/>
      <c r="BF424" s="134"/>
      <c r="BG424" s="134"/>
      <c r="BH424" s="134"/>
      <c r="BI424" s="365"/>
      <c r="BJ424" s="134"/>
      <c r="BK424" s="675"/>
      <c r="BL424" s="675"/>
      <c r="BM424" s="675"/>
      <c r="BN424" s="675"/>
      <c r="BO424" s="675"/>
      <c r="BP424" s="675"/>
    </row>
    <row r="425" spans="43:68" s="627" customFormat="1" x14ac:dyDescent="0.2">
      <c r="AQ425" s="690"/>
      <c r="AR425" s="690"/>
      <c r="AS425" s="690"/>
      <c r="AT425" s="691"/>
      <c r="AU425" s="691"/>
      <c r="AV425" s="691"/>
      <c r="AW425" s="227"/>
      <c r="AX425" s="227"/>
      <c r="AY425" s="348"/>
      <c r="AZ425" s="134"/>
      <c r="BA425" s="347"/>
      <c r="BB425" s="134"/>
      <c r="BC425" s="351"/>
      <c r="BD425" s="351"/>
      <c r="BE425" s="134"/>
      <c r="BF425" s="134"/>
      <c r="BG425" s="134"/>
      <c r="BH425" s="134"/>
      <c r="BI425" s="365"/>
      <c r="BJ425" s="134"/>
      <c r="BK425" s="675"/>
      <c r="BL425" s="675"/>
      <c r="BM425" s="675"/>
      <c r="BN425" s="675"/>
      <c r="BO425" s="675"/>
      <c r="BP425" s="675"/>
    </row>
    <row r="426" spans="43:68" s="627" customFormat="1" x14ac:dyDescent="0.2">
      <c r="AQ426" s="690"/>
      <c r="AR426" s="690"/>
      <c r="AS426" s="690"/>
      <c r="AT426" s="691"/>
      <c r="AU426" s="691"/>
      <c r="AV426" s="691"/>
      <c r="AW426" s="227"/>
      <c r="AX426" s="227"/>
      <c r="AY426" s="348"/>
      <c r="AZ426" s="134"/>
      <c r="BA426" s="347"/>
      <c r="BB426" s="134"/>
      <c r="BC426" s="351"/>
      <c r="BD426" s="351"/>
      <c r="BE426" s="134"/>
      <c r="BF426" s="134"/>
      <c r="BG426" s="134"/>
      <c r="BH426" s="134"/>
      <c r="BI426" s="365"/>
      <c r="BJ426" s="134"/>
      <c r="BK426" s="675"/>
      <c r="BL426" s="675"/>
      <c r="BM426" s="675"/>
      <c r="BN426" s="675"/>
      <c r="BO426" s="675"/>
      <c r="BP426" s="675"/>
    </row>
    <row r="427" spans="43:68" s="627" customFormat="1" x14ac:dyDescent="0.2">
      <c r="AQ427" s="690"/>
      <c r="AR427" s="690"/>
      <c r="AS427" s="690"/>
      <c r="AT427" s="691"/>
      <c r="AU427" s="691"/>
      <c r="AV427" s="691"/>
      <c r="AW427" s="227"/>
      <c r="AX427" s="227"/>
      <c r="AY427" s="348"/>
      <c r="AZ427" s="134"/>
      <c r="BA427" s="347"/>
      <c r="BB427" s="134"/>
      <c r="BC427" s="351"/>
      <c r="BD427" s="351"/>
      <c r="BE427" s="134"/>
      <c r="BF427" s="134"/>
      <c r="BG427" s="134"/>
      <c r="BH427" s="134"/>
      <c r="BI427" s="365"/>
      <c r="BJ427" s="134"/>
      <c r="BK427" s="675"/>
      <c r="BL427" s="675"/>
      <c r="BM427" s="675"/>
      <c r="BN427" s="675"/>
      <c r="BO427" s="675"/>
      <c r="BP427" s="675"/>
    </row>
    <row r="428" spans="43:68" s="627" customFormat="1" x14ac:dyDescent="0.2">
      <c r="AQ428" s="690"/>
      <c r="AR428" s="690"/>
      <c r="AS428" s="690"/>
      <c r="AT428" s="691"/>
      <c r="AU428" s="691"/>
      <c r="AV428" s="691"/>
      <c r="AW428" s="227"/>
      <c r="AX428" s="227"/>
      <c r="AY428" s="348"/>
      <c r="AZ428" s="134"/>
      <c r="BA428" s="347"/>
      <c r="BB428" s="134"/>
      <c r="BC428" s="351"/>
      <c r="BD428" s="351"/>
      <c r="BE428" s="134"/>
      <c r="BF428" s="134"/>
      <c r="BG428" s="134"/>
      <c r="BH428" s="134"/>
      <c r="BI428" s="365"/>
      <c r="BJ428" s="134"/>
      <c r="BK428" s="675"/>
      <c r="BL428" s="675"/>
      <c r="BM428" s="675"/>
      <c r="BN428" s="675"/>
      <c r="BO428" s="675"/>
      <c r="BP428" s="675"/>
    </row>
    <row r="429" spans="43:68" s="627" customFormat="1" x14ac:dyDescent="0.2">
      <c r="AQ429" s="690"/>
      <c r="AR429" s="690"/>
      <c r="AS429" s="690"/>
      <c r="AT429" s="691"/>
      <c r="AU429" s="691"/>
      <c r="AV429" s="691"/>
      <c r="AW429" s="227"/>
      <c r="AX429" s="227"/>
      <c r="AY429" s="348"/>
      <c r="AZ429" s="134"/>
      <c r="BA429" s="347"/>
      <c r="BB429" s="134"/>
      <c r="BC429" s="351"/>
      <c r="BD429" s="351"/>
      <c r="BE429" s="134"/>
      <c r="BF429" s="134"/>
      <c r="BG429" s="134"/>
      <c r="BH429" s="134"/>
      <c r="BI429" s="365"/>
      <c r="BJ429" s="134"/>
      <c r="BK429" s="675"/>
      <c r="BL429" s="675"/>
      <c r="BM429" s="675"/>
      <c r="BN429" s="675"/>
      <c r="BO429" s="675"/>
      <c r="BP429" s="675"/>
    </row>
    <row r="430" spans="43:68" s="627" customFormat="1" x14ac:dyDescent="0.2">
      <c r="AQ430" s="690"/>
      <c r="AR430" s="690"/>
      <c r="AS430" s="690"/>
      <c r="AT430" s="691"/>
      <c r="AU430" s="691"/>
      <c r="AV430" s="691"/>
      <c r="AW430" s="227"/>
      <c r="AX430" s="227"/>
      <c r="AY430" s="348"/>
      <c r="AZ430" s="134"/>
      <c r="BA430" s="347"/>
      <c r="BB430" s="134"/>
      <c r="BC430" s="351"/>
      <c r="BD430" s="351"/>
      <c r="BE430" s="134"/>
      <c r="BF430" s="134"/>
      <c r="BG430" s="134"/>
      <c r="BH430" s="134"/>
      <c r="BI430" s="365"/>
      <c r="BJ430" s="134"/>
      <c r="BK430" s="675"/>
      <c r="BL430" s="675"/>
      <c r="BM430" s="675"/>
      <c r="BN430" s="675"/>
      <c r="BO430" s="675"/>
      <c r="BP430" s="675"/>
    </row>
    <row r="431" spans="43:68" s="627" customFormat="1" x14ac:dyDescent="0.2">
      <c r="AQ431" s="690"/>
      <c r="AR431" s="690"/>
      <c r="AS431" s="690"/>
      <c r="AT431" s="691"/>
      <c r="AU431" s="691"/>
      <c r="AV431" s="691"/>
      <c r="AW431" s="227"/>
      <c r="AX431" s="227"/>
      <c r="AY431" s="348"/>
      <c r="AZ431" s="134"/>
      <c r="BA431" s="347"/>
      <c r="BB431" s="134"/>
      <c r="BC431" s="351"/>
      <c r="BD431" s="351"/>
      <c r="BE431" s="134"/>
      <c r="BF431" s="134"/>
      <c r="BG431" s="134"/>
      <c r="BH431" s="134"/>
      <c r="BI431" s="365"/>
      <c r="BJ431" s="134"/>
      <c r="BK431" s="675"/>
      <c r="BL431" s="675"/>
      <c r="BM431" s="675"/>
      <c r="BN431" s="675"/>
      <c r="BO431" s="675"/>
      <c r="BP431" s="675"/>
    </row>
    <row r="432" spans="43:68" s="627" customFormat="1" x14ac:dyDescent="0.2">
      <c r="AQ432" s="690"/>
      <c r="AR432" s="690"/>
      <c r="AS432" s="690"/>
      <c r="AT432" s="691"/>
      <c r="AU432" s="691"/>
      <c r="AV432" s="691"/>
      <c r="AW432" s="227"/>
      <c r="AX432" s="227"/>
      <c r="AY432" s="348"/>
      <c r="AZ432" s="134"/>
      <c r="BA432" s="347"/>
      <c r="BB432" s="134"/>
      <c r="BC432" s="351"/>
      <c r="BD432" s="351"/>
      <c r="BE432" s="134"/>
      <c r="BF432" s="134"/>
      <c r="BG432" s="134"/>
      <c r="BH432" s="134"/>
      <c r="BI432" s="365"/>
      <c r="BJ432" s="134"/>
      <c r="BK432" s="675"/>
      <c r="BL432" s="675"/>
      <c r="BM432" s="675"/>
      <c r="BN432" s="675"/>
      <c r="BO432" s="675"/>
      <c r="BP432" s="675"/>
    </row>
    <row r="433" spans="43:68" s="627" customFormat="1" x14ac:dyDescent="0.2">
      <c r="AQ433" s="690"/>
      <c r="AR433" s="690"/>
      <c r="AS433" s="690"/>
      <c r="AT433" s="691"/>
      <c r="AU433" s="691"/>
      <c r="AV433" s="691"/>
      <c r="AW433" s="227"/>
      <c r="AX433" s="227"/>
      <c r="AY433" s="348"/>
      <c r="AZ433" s="134"/>
      <c r="BA433" s="347"/>
      <c r="BB433" s="134"/>
      <c r="BC433" s="351"/>
      <c r="BD433" s="351"/>
      <c r="BE433" s="134"/>
      <c r="BF433" s="134"/>
      <c r="BG433" s="134"/>
      <c r="BH433" s="134"/>
      <c r="BI433" s="365"/>
      <c r="BJ433" s="134"/>
      <c r="BK433" s="675"/>
      <c r="BL433" s="675"/>
      <c r="BM433" s="675"/>
      <c r="BN433" s="675"/>
      <c r="BO433" s="675"/>
      <c r="BP433" s="675"/>
    </row>
    <row r="434" spans="43:68" s="627" customFormat="1" x14ac:dyDescent="0.2">
      <c r="AQ434" s="690"/>
      <c r="AR434" s="690"/>
      <c r="AS434" s="690"/>
      <c r="AT434" s="691"/>
      <c r="AU434" s="691"/>
      <c r="AV434" s="691"/>
      <c r="AW434" s="227"/>
      <c r="AX434" s="227"/>
      <c r="AY434" s="348"/>
      <c r="AZ434" s="134"/>
      <c r="BA434" s="347"/>
      <c r="BB434" s="134"/>
      <c r="BC434" s="351"/>
      <c r="BD434" s="351"/>
      <c r="BE434" s="134"/>
      <c r="BF434" s="134"/>
      <c r="BG434" s="134"/>
      <c r="BH434" s="134"/>
      <c r="BI434" s="365"/>
      <c r="BJ434" s="134"/>
      <c r="BK434" s="675"/>
      <c r="BL434" s="675"/>
      <c r="BM434" s="675"/>
      <c r="BN434" s="675"/>
      <c r="BO434" s="675"/>
      <c r="BP434" s="675"/>
    </row>
    <row r="435" spans="43:68" s="627" customFormat="1" x14ac:dyDescent="0.2">
      <c r="AQ435" s="690"/>
      <c r="AR435" s="690"/>
      <c r="AS435" s="690"/>
      <c r="AT435" s="691"/>
      <c r="AU435" s="691"/>
      <c r="AV435" s="691"/>
      <c r="AW435" s="227"/>
      <c r="AX435" s="227"/>
      <c r="AY435" s="348"/>
      <c r="AZ435" s="134"/>
      <c r="BA435" s="347"/>
      <c r="BB435" s="134"/>
      <c r="BC435" s="351"/>
      <c r="BD435" s="351"/>
      <c r="BE435" s="134"/>
      <c r="BF435" s="134"/>
      <c r="BG435" s="134"/>
      <c r="BH435" s="134"/>
      <c r="BI435" s="365"/>
      <c r="BJ435" s="134"/>
      <c r="BK435" s="675"/>
      <c r="BL435" s="675"/>
      <c r="BM435" s="675"/>
      <c r="BN435" s="675"/>
      <c r="BO435" s="675"/>
      <c r="BP435" s="675"/>
    </row>
    <row r="436" spans="43:68" s="627" customFormat="1" x14ac:dyDescent="0.2">
      <c r="AQ436" s="690"/>
      <c r="AR436" s="690"/>
      <c r="AS436" s="690"/>
      <c r="AT436" s="691"/>
      <c r="AU436" s="691"/>
      <c r="AV436" s="691"/>
      <c r="AW436" s="227"/>
      <c r="AX436" s="227"/>
      <c r="AY436" s="348"/>
      <c r="AZ436" s="134"/>
      <c r="BA436" s="347"/>
      <c r="BB436" s="134"/>
      <c r="BC436" s="351"/>
      <c r="BD436" s="351"/>
      <c r="BE436" s="134"/>
      <c r="BF436" s="134"/>
      <c r="BG436" s="134"/>
      <c r="BH436" s="134"/>
      <c r="BI436" s="365"/>
      <c r="BJ436" s="134"/>
      <c r="BK436" s="675"/>
      <c r="BL436" s="675"/>
      <c r="BM436" s="675"/>
      <c r="BN436" s="675"/>
      <c r="BO436" s="675"/>
      <c r="BP436" s="675"/>
    </row>
    <row r="437" spans="43:68" s="627" customFormat="1" x14ac:dyDescent="0.2">
      <c r="AQ437" s="690"/>
      <c r="AR437" s="690"/>
      <c r="AS437" s="690"/>
      <c r="AT437" s="691"/>
      <c r="AU437" s="691"/>
      <c r="AV437" s="691"/>
      <c r="AW437" s="227"/>
      <c r="AX437" s="227"/>
      <c r="AY437" s="348"/>
      <c r="AZ437" s="134"/>
      <c r="BA437" s="347"/>
      <c r="BB437" s="134"/>
      <c r="BC437" s="351"/>
      <c r="BD437" s="351"/>
      <c r="BE437" s="134"/>
      <c r="BF437" s="134"/>
      <c r="BG437" s="134"/>
      <c r="BH437" s="134"/>
      <c r="BI437" s="365"/>
      <c r="BJ437" s="134"/>
      <c r="BK437" s="675"/>
      <c r="BL437" s="675"/>
      <c r="BM437" s="675"/>
      <c r="BN437" s="675"/>
      <c r="BO437" s="675"/>
      <c r="BP437" s="675"/>
    </row>
    <row r="438" spans="43:68" s="627" customFormat="1" x14ac:dyDescent="0.2">
      <c r="AQ438" s="690"/>
      <c r="AR438" s="690"/>
      <c r="AS438" s="690"/>
      <c r="AT438" s="691"/>
      <c r="AU438" s="691"/>
      <c r="AV438" s="691"/>
      <c r="AW438" s="227"/>
      <c r="AX438" s="227"/>
      <c r="AY438" s="348"/>
      <c r="AZ438" s="134"/>
      <c r="BA438" s="347"/>
      <c r="BB438" s="134"/>
      <c r="BC438" s="351"/>
      <c r="BD438" s="351"/>
      <c r="BE438" s="134"/>
      <c r="BF438" s="134"/>
      <c r="BG438" s="134"/>
      <c r="BH438" s="134"/>
      <c r="BI438" s="365"/>
      <c r="BJ438" s="134"/>
      <c r="BK438" s="675"/>
      <c r="BL438" s="675"/>
      <c r="BM438" s="675"/>
      <c r="BN438" s="675"/>
      <c r="BO438" s="675"/>
      <c r="BP438" s="675"/>
    </row>
    <row r="439" spans="43:68" s="627" customFormat="1" x14ac:dyDescent="0.2">
      <c r="AQ439" s="690"/>
      <c r="AR439" s="690"/>
      <c r="AS439" s="690"/>
      <c r="AT439" s="691"/>
      <c r="AU439" s="691"/>
      <c r="AV439" s="691"/>
      <c r="AW439" s="227"/>
      <c r="AX439" s="227"/>
      <c r="AY439" s="348"/>
      <c r="AZ439" s="134"/>
      <c r="BA439" s="347"/>
      <c r="BB439" s="134"/>
      <c r="BC439" s="351"/>
      <c r="BD439" s="351"/>
      <c r="BE439" s="134"/>
      <c r="BF439" s="134"/>
      <c r="BG439" s="134"/>
      <c r="BH439" s="134"/>
      <c r="BI439" s="365"/>
      <c r="BJ439" s="134"/>
      <c r="BK439" s="675"/>
      <c r="BL439" s="675"/>
      <c r="BM439" s="675"/>
      <c r="BN439" s="675"/>
      <c r="BO439" s="675"/>
      <c r="BP439" s="675"/>
    </row>
    <row r="440" spans="43:68" s="627" customFormat="1" x14ac:dyDescent="0.2">
      <c r="AQ440" s="690"/>
      <c r="AR440" s="690"/>
      <c r="AS440" s="690"/>
      <c r="AT440" s="691"/>
      <c r="AU440" s="691"/>
      <c r="AV440" s="691"/>
      <c r="AW440" s="227"/>
      <c r="AX440" s="227"/>
      <c r="AY440" s="348"/>
      <c r="AZ440" s="134"/>
      <c r="BA440" s="347"/>
      <c r="BB440" s="134"/>
      <c r="BC440" s="351"/>
      <c r="BD440" s="351"/>
      <c r="BE440" s="134"/>
      <c r="BF440" s="134"/>
      <c r="BG440" s="134"/>
      <c r="BH440" s="134"/>
      <c r="BI440" s="365"/>
      <c r="BJ440" s="134"/>
      <c r="BK440" s="675"/>
      <c r="BL440" s="675"/>
      <c r="BM440" s="675"/>
      <c r="BN440" s="675"/>
      <c r="BO440" s="675"/>
      <c r="BP440" s="675"/>
    </row>
    <row r="441" spans="43:68" s="627" customFormat="1" x14ac:dyDescent="0.2">
      <c r="AQ441" s="690"/>
      <c r="AR441" s="690"/>
      <c r="AS441" s="690"/>
      <c r="AT441" s="691"/>
      <c r="AU441" s="691"/>
      <c r="AV441" s="691"/>
      <c r="AW441" s="227"/>
      <c r="AX441" s="227"/>
      <c r="AY441" s="348"/>
      <c r="AZ441" s="134"/>
      <c r="BA441" s="347"/>
      <c r="BB441" s="134"/>
      <c r="BC441" s="351"/>
      <c r="BD441" s="351"/>
      <c r="BE441" s="134"/>
      <c r="BF441" s="134"/>
      <c r="BG441" s="134"/>
      <c r="BH441" s="134"/>
      <c r="BI441" s="365"/>
      <c r="BJ441" s="134"/>
      <c r="BK441" s="675"/>
      <c r="BL441" s="675"/>
      <c r="BM441" s="675"/>
      <c r="BN441" s="675"/>
      <c r="BO441" s="675"/>
      <c r="BP441" s="675"/>
    </row>
    <row r="442" spans="43:68" s="627" customFormat="1" x14ac:dyDescent="0.2">
      <c r="AQ442" s="690"/>
      <c r="AR442" s="690"/>
      <c r="AS442" s="690"/>
      <c r="AT442" s="691"/>
      <c r="AU442" s="691"/>
      <c r="AV442" s="691"/>
      <c r="AW442" s="227"/>
      <c r="AX442" s="227"/>
      <c r="AY442" s="348"/>
      <c r="AZ442" s="134"/>
      <c r="BA442" s="347"/>
      <c r="BB442" s="134"/>
      <c r="BC442" s="351"/>
      <c r="BD442" s="351"/>
      <c r="BE442" s="134"/>
      <c r="BF442" s="134"/>
      <c r="BG442" s="134"/>
      <c r="BH442" s="134"/>
      <c r="BI442" s="365"/>
      <c r="BJ442" s="134"/>
      <c r="BK442" s="675"/>
      <c r="BL442" s="675"/>
      <c r="BM442" s="675"/>
      <c r="BN442" s="675"/>
      <c r="BO442" s="675"/>
      <c r="BP442" s="675"/>
    </row>
    <row r="443" spans="43:68" s="627" customFormat="1" x14ac:dyDescent="0.2">
      <c r="AQ443" s="690"/>
      <c r="AR443" s="690"/>
      <c r="AS443" s="690"/>
      <c r="AT443" s="691"/>
      <c r="AU443" s="691"/>
      <c r="AV443" s="691"/>
      <c r="AW443" s="227"/>
      <c r="AX443" s="227"/>
      <c r="AY443" s="348"/>
      <c r="AZ443" s="134"/>
      <c r="BA443" s="347"/>
      <c r="BB443" s="134"/>
      <c r="BC443" s="351"/>
      <c r="BD443" s="351"/>
      <c r="BE443" s="134"/>
      <c r="BF443" s="134"/>
      <c r="BG443" s="134"/>
      <c r="BH443" s="134"/>
      <c r="BI443" s="365"/>
      <c r="BJ443" s="134"/>
      <c r="BK443" s="675"/>
      <c r="BL443" s="675"/>
      <c r="BM443" s="675"/>
      <c r="BN443" s="675"/>
      <c r="BO443" s="675"/>
      <c r="BP443" s="675"/>
    </row>
    <row r="444" spans="43:68" s="627" customFormat="1" x14ac:dyDescent="0.2">
      <c r="AQ444" s="690"/>
      <c r="AR444" s="690"/>
      <c r="AS444" s="690"/>
      <c r="AT444" s="691"/>
      <c r="AU444" s="691"/>
      <c r="AV444" s="691"/>
      <c r="AW444" s="227"/>
      <c r="AX444" s="227"/>
      <c r="AY444" s="348"/>
      <c r="AZ444" s="134"/>
      <c r="BA444" s="347"/>
      <c r="BB444" s="134"/>
      <c r="BC444" s="351"/>
      <c r="BD444" s="351"/>
      <c r="BE444" s="134"/>
      <c r="BF444" s="134"/>
      <c r="BG444" s="134"/>
      <c r="BH444" s="134"/>
      <c r="BI444" s="365"/>
      <c r="BJ444" s="134"/>
      <c r="BK444" s="675"/>
      <c r="BL444" s="675"/>
      <c r="BM444" s="675"/>
      <c r="BN444" s="675"/>
      <c r="BO444" s="675"/>
      <c r="BP444" s="675"/>
    </row>
    <row r="445" spans="43:68" s="627" customFormat="1" x14ac:dyDescent="0.2">
      <c r="AQ445" s="690"/>
      <c r="AR445" s="690"/>
      <c r="AS445" s="690"/>
      <c r="AT445" s="691"/>
      <c r="AU445" s="691"/>
      <c r="AV445" s="691"/>
      <c r="AW445" s="227"/>
      <c r="AX445" s="227"/>
      <c r="AY445" s="348"/>
      <c r="AZ445" s="134"/>
      <c r="BA445" s="347"/>
      <c r="BB445" s="134"/>
      <c r="BC445" s="351"/>
      <c r="BD445" s="351"/>
      <c r="BE445" s="134"/>
      <c r="BF445" s="134"/>
      <c r="BG445" s="134"/>
      <c r="BH445" s="134"/>
      <c r="BI445" s="365"/>
      <c r="BJ445" s="134"/>
      <c r="BK445" s="675"/>
      <c r="BL445" s="675"/>
      <c r="BM445" s="675"/>
      <c r="BN445" s="675"/>
      <c r="BO445" s="675"/>
      <c r="BP445" s="675"/>
    </row>
    <row r="446" spans="43:68" s="627" customFormat="1" x14ac:dyDescent="0.2">
      <c r="AQ446" s="690"/>
      <c r="AR446" s="690"/>
      <c r="AS446" s="690"/>
      <c r="AT446" s="691"/>
      <c r="AU446" s="691"/>
      <c r="AV446" s="691"/>
      <c r="AW446" s="227"/>
      <c r="AX446" s="227"/>
      <c r="AY446" s="348"/>
      <c r="AZ446" s="134"/>
      <c r="BA446" s="347"/>
      <c r="BB446" s="134"/>
      <c r="BC446" s="351"/>
      <c r="BD446" s="351"/>
      <c r="BE446" s="134"/>
      <c r="BF446" s="134"/>
      <c r="BG446" s="134"/>
      <c r="BH446" s="134"/>
      <c r="BI446" s="365"/>
      <c r="BJ446" s="134"/>
      <c r="BK446" s="675"/>
      <c r="BL446" s="675"/>
      <c r="BM446" s="675"/>
      <c r="BN446" s="675"/>
      <c r="BO446" s="675"/>
      <c r="BP446" s="675"/>
    </row>
    <row r="447" spans="43:68" s="627" customFormat="1" x14ac:dyDescent="0.2">
      <c r="AQ447" s="690"/>
      <c r="AR447" s="690"/>
      <c r="AS447" s="690"/>
      <c r="AT447" s="691"/>
      <c r="AU447" s="691"/>
      <c r="AV447" s="691"/>
      <c r="AW447" s="227"/>
      <c r="AX447" s="227"/>
      <c r="AY447" s="348"/>
      <c r="AZ447" s="134"/>
      <c r="BA447" s="347"/>
      <c r="BB447" s="134"/>
      <c r="BC447" s="351"/>
      <c r="BD447" s="351"/>
      <c r="BE447" s="134"/>
      <c r="BF447" s="134"/>
      <c r="BG447" s="134"/>
      <c r="BH447" s="134"/>
      <c r="BI447" s="365"/>
      <c r="BJ447" s="134"/>
      <c r="BK447" s="675"/>
      <c r="BL447" s="675"/>
      <c r="BM447" s="675"/>
      <c r="BN447" s="675"/>
      <c r="BO447" s="675"/>
      <c r="BP447" s="675"/>
    </row>
    <row r="448" spans="43:68" s="627" customFormat="1" x14ac:dyDescent="0.2">
      <c r="AQ448" s="690"/>
      <c r="AR448" s="690"/>
      <c r="AS448" s="690"/>
      <c r="AT448" s="691"/>
      <c r="AU448" s="691"/>
      <c r="AV448" s="691"/>
      <c r="AW448" s="227"/>
      <c r="AX448" s="227"/>
      <c r="AY448" s="348"/>
      <c r="AZ448" s="134"/>
      <c r="BA448" s="347"/>
      <c r="BB448" s="134"/>
      <c r="BC448" s="351"/>
      <c r="BD448" s="351"/>
      <c r="BE448" s="134"/>
      <c r="BF448" s="134"/>
      <c r="BG448" s="134"/>
      <c r="BH448" s="134"/>
      <c r="BI448" s="365"/>
      <c r="BJ448" s="134"/>
      <c r="BK448" s="675"/>
      <c r="BL448" s="675"/>
      <c r="BM448" s="675"/>
      <c r="BN448" s="675"/>
      <c r="BO448" s="675"/>
      <c r="BP448" s="675"/>
    </row>
    <row r="449" spans="43:68" s="627" customFormat="1" x14ac:dyDescent="0.2">
      <c r="AQ449" s="690"/>
      <c r="AR449" s="690"/>
      <c r="AS449" s="690"/>
      <c r="AT449" s="691"/>
      <c r="AU449" s="691"/>
      <c r="AV449" s="691"/>
      <c r="AW449" s="227"/>
      <c r="AX449" s="227"/>
      <c r="AY449" s="348"/>
      <c r="AZ449" s="134"/>
      <c r="BA449" s="347"/>
      <c r="BB449" s="134"/>
      <c r="BC449" s="351"/>
      <c r="BD449" s="351"/>
      <c r="BE449" s="134"/>
      <c r="BF449" s="134"/>
      <c r="BG449" s="134"/>
      <c r="BH449" s="134"/>
      <c r="BI449" s="365"/>
      <c r="BJ449" s="134"/>
      <c r="BK449" s="675"/>
      <c r="BL449" s="675"/>
      <c r="BM449" s="675"/>
      <c r="BN449" s="675"/>
      <c r="BO449" s="675"/>
      <c r="BP449" s="675"/>
    </row>
    <row r="450" spans="43:68" s="627" customFormat="1" x14ac:dyDescent="0.2">
      <c r="AQ450" s="690"/>
      <c r="AR450" s="690"/>
      <c r="AS450" s="690"/>
      <c r="AT450" s="691"/>
      <c r="AU450" s="691"/>
      <c r="AV450" s="691"/>
      <c r="AW450" s="227"/>
      <c r="AX450" s="227"/>
      <c r="AY450" s="348"/>
      <c r="AZ450" s="134"/>
      <c r="BA450" s="347"/>
      <c r="BB450" s="134"/>
      <c r="BC450" s="351"/>
      <c r="BD450" s="351"/>
      <c r="BE450" s="134"/>
      <c r="BF450" s="134"/>
      <c r="BG450" s="134"/>
      <c r="BH450" s="134"/>
      <c r="BI450" s="365"/>
      <c r="BJ450" s="134"/>
      <c r="BK450" s="675"/>
      <c r="BL450" s="675"/>
      <c r="BM450" s="675"/>
      <c r="BN450" s="675"/>
      <c r="BO450" s="675"/>
      <c r="BP450" s="675"/>
    </row>
    <row r="451" spans="43:68" s="627" customFormat="1" x14ac:dyDescent="0.2">
      <c r="AQ451" s="690"/>
      <c r="AR451" s="690"/>
      <c r="AS451" s="690"/>
      <c r="AT451" s="691"/>
      <c r="AU451" s="691"/>
      <c r="AV451" s="691"/>
      <c r="AW451" s="227"/>
      <c r="AX451" s="227"/>
      <c r="AY451" s="348"/>
      <c r="AZ451" s="134"/>
      <c r="BA451" s="347"/>
      <c r="BB451" s="134"/>
      <c r="BC451" s="351"/>
      <c r="BD451" s="351"/>
      <c r="BE451" s="134"/>
      <c r="BF451" s="134"/>
      <c r="BG451" s="134"/>
      <c r="BH451" s="134"/>
      <c r="BI451" s="365"/>
      <c r="BJ451" s="134"/>
      <c r="BK451" s="675"/>
      <c r="BL451" s="675"/>
      <c r="BM451" s="675"/>
      <c r="BN451" s="675"/>
      <c r="BO451" s="675"/>
      <c r="BP451" s="675"/>
    </row>
    <row r="452" spans="43:68" s="627" customFormat="1" x14ac:dyDescent="0.2">
      <c r="AQ452" s="690"/>
      <c r="AR452" s="690"/>
      <c r="AS452" s="690"/>
      <c r="AT452" s="691"/>
      <c r="AU452" s="691"/>
      <c r="AV452" s="691"/>
      <c r="AW452" s="227"/>
      <c r="AX452" s="227"/>
      <c r="AY452" s="348"/>
      <c r="AZ452" s="134"/>
      <c r="BA452" s="347"/>
      <c r="BB452" s="134"/>
      <c r="BC452" s="351"/>
      <c r="BD452" s="351"/>
      <c r="BE452" s="134"/>
      <c r="BF452" s="134"/>
      <c r="BG452" s="134"/>
      <c r="BH452" s="134"/>
      <c r="BI452" s="365"/>
      <c r="BJ452" s="134"/>
      <c r="BK452" s="675"/>
      <c r="BL452" s="675"/>
      <c r="BM452" s="675"/>
      <c r="BN452" s="675"/>
      <c r="BO452" s="675"/>
      <c r="BP452" s="675"/>
    </row>
    <row r="453" spans="43:68" s="627" customFormat="1" x14ac:dyDescent="0.2">
      <c r="AQ453" s="690"/>
      <c r="AR453" s="690"/>
      <c r="AS453" s="690"/>
      <c r="AT453" s="691"/>
      <c r="AU453" s="691"/>
      <c r="AV453" s="691"/>
      <c r="AW453" s="227"/>
      <c r="AX453" s="227"/>
      <c r="AY453" s="348"/>
      <c r="AZ453" s="134"/>
      <c r="BA453" s="347"/>
      <c r="BB453" s="134"/>
      <c r="BC453" s="351"/>
      <c r="BD453" s="351"/>
      <c r="BE453" s="134"/>
      <c r="BF453" s="134"/>
      <c r="BG453" s="134"/>
      <c r="BH453" s="134"/>
      <c r="BI453" s="365"/>
      <c r="BJ453" s="134"/>
      <c r="BK453" s="675"/>
      <c r="BL453" s="675"/>
      <c r="BM453" s="675"/>
      <c r="BN453" s="675"/>
      <c r="BO453" s="675"/>
      <c r="BP453" s="675"/>
    </row>
    <row r="454" spans="43:68" s="627" customFormat="1" x14ac:dyDescent="0.2">
      <c r="AQ454" s="690"/>
      <c r="AR454" s="690"/>
      <c r="AS454" s="690"/>
      <c r="AT454" s="691"/>
      <c r="AU454" s="691"/>
      <c r="AV454" s="691"/>
      <c r="AW454" s="227"/>
      <c r="AX454" s="227"/>
      <c r="AY454" s="348"/>
      <c r="AZ454" s="134"/>
      <c r="BA454" s="347"/>
      <c r="BB454" s="134"/>
      <c r="BC454" s="351"/>
      <c r="BD454" s="351"/>
      <c r="BE454" s="134"/>
      <c r="BF454" s="134"/>
      <c r="BG454" s="134"/>
      <c r="BH454" s="134"/>
      <c r="BI454" s="365"/>
      <c r="BJ454" s="134"/>
      <c r="BK454" s="675"/>
      <c r="BL454" s="675"/>
      <c r="BM454" s="675"/>
      <c r="BN454" s="675"/>
      <c r="BO454" s="675"/>
      <c r="BP454" s="675"/>
    </row>
    <row r="455" spans="43:68" s="627" customFormat="1" x14ac:dyDescent="0.2">
      <c r="AQ455" s="690"/>
      <c r="AR455" s="690"/>
      <c r="AS455" s="690"/>
      <c r="AT455" s="691"/>
      <c r="AU455" s="691"/>
      <c r="AV455" s="691"/>
      <c r="AW455" s="227"/>
      <c r="AX455" s="227"/>
      <c r="AY455" s="348"/>
      <c r="AZ455" s="134"/>
      <c r="BA455" s="347"/>
      <c r="BB455" s="134"/>
      <c r="BC455" s="351"/>
      <c r="BD455" s="351"/>
      <c r="BE455" s="134"/>
      <c r="BF455" s="134"/>
      <c r="BG455" s="134"/>
      <c r="BH455" s="134"/>
      <c r="BI455" s="365"/>
      <c r="BJ455" s="134"/>
      <c r="BK455" s="675"/>
      <c r="BL455" s="675"/>
      <c r="BM455" s="675"/>
      <c r="BN455" s="675"/>
      <c r="BO455" s="675"/>
      <c r="BP455" s="675"/>
    </row>
    <row r="456" spans="43:68" s="627" customFormat="1" x14ac:dyDescent="0.2">
      <c r="AQ456" s="690"/>
      <c r="AR456" s="690"/>
      <c r="AS456" s="690"/>
      <c r="AT456" s="691"/>
      <c r="AU456" s="691"/>
      <c r="AV456" s="691"/>
      <c r="AW456" s="227"/>
      <c r="AX456" s="227"/>
      <c r="AY456" s="348"/>
      <c r="AZ456" s="134"/>
      <c r="BA456" s="347"/>
      <c r="BB456" s="134"/>
      <c r="BC456" s="351"/>
      <c r="BD456" s="351"/>
      <c r="BE456" s="134"/>
      <c r="BF456" s="134"/>
      <c r="BG456" s="134"/>
      <c r="BH456" s="134"/>
      <c r="BI456" s="365"/>
      <c r="BJ456" s="134"/>
      <c r="BK456" s="675"/>
      <c r="BL456" s="675"/>
      <c r="BM456" s="675"/>
      <c r="BN456" s="675"/>
      <c r="BO456" s="675"/>
      <c r="BP456" s="675"/>
    </row>
    <row r="457" spans="43:68" s="627" customFormat="1" x14ac:dyDescent="0.2">
      <c r="AQ457" s="690"/>
      <c r="AR457" s="690"/>
      <c r="AS457" s="690"/>
      <c r="AT457" s="691"/>
      <c r="AU457" s="691"/>
      <c r="AV457" s="691"/>
      <c r="AW457" s="227"/>
      <c r="AX457" s="227"/>
      <c r="AY457" s="348"/>
      <c r="AZ457" s="134"/>
      <c r="BA457" s="347"/>
      <c r="BB457" s="134"/>
      <c r="BC457" s="351"/>
      <c r="BD457" s="351"/>
      <c r="BE457" s="134"/>
      <c r="BF457" s="134"/>
      <c r="BG457" s="134"/>
      <c r="BH457" s="134"/>
      <c r="BI457" s="365"/>
      <c r="BJ457" s="134"/>
      <c r="BK457" s="675"/>
      <c r="BL457" s="675"/>
      <c r="BM457" s="675"/>
      <c r="BN457" s="675"/>
      <c r="BO457" s="675"/>
      <c r="BP457" s="675"/>
    </row>
    <row r="458" spans="43:68" s="627" customFormat="1" x14ac:dyDescent="0.2">
      <c r="AQ458" s="690"/>
      <c r="AR458" s="690"/>
      <c r="AS458" s="690"/>
      <c r="AT458" s="691"/>
      <c r="AU458" s="691"/>
      <c r="AV458" s="691"/>
      <c r="AW458" s="227"/>
      <c r="AX458" s="227"/>
      <c r="AY458" s="348"/>
      <c r="AZ458" s="134"/>
      <c r="BA458" s="347"/>
      <c r="BB458" s="134"/>
      <c r="BC458" s="351"/>
      <c r="BD458" s="351"/>
      <c r="BE458" s="134"/>
      <c r="BF458" s="134"/>
      <c r="BG458" s="134"/>
      <c r="BH458" s="134"/>
      <c r="BI458" s="365"/>
      <c r="BJ458" s="134"/>
      <c r="BK458" s="675"/>
      <c r="BL458" s="675"/>
      <c r="BM458" s="675"/>
      <c r="BN458" s="675"/>
      <c r="BO458" s="675"/>
      <c r="BP458" s="675"/>
    </row>
    <row r="459" spans="43:68" s="627" customFormat="1" x14ac:dyDescent="0.2">
      <c r="AQ459" s="690"/>
      <c r="AR459" s="690"/>
      <c r="AS459" s="690"/>
      <c r="AT459" s="691"/>
      <c r="AU459" s="691"/>
      <c r="AV459" s="691"/>
      <c r="AW459" s="227"/>
      <c r="AX459" s="227"/>
      <c r="AY459" s="348"/>
      <c r="AZ459" s="134"/>
      <c r="BA459" s="347"/>
      <c r="BB459" s="134"/>
      <c r="BC459" s="351"/>
      <c r="BD459" s="351"/>
      <c r="BE459" s="134"/>
      <c r="BF459" s="134"/>
      <c r="BG459" s="134"/>
      <c r="BH459" s="134"/>
      <c r="BI459" s="365"/>
      <c r="BJ459" s="134"/>
      <c r="BK459" s="675"/>
      <c r="BL459" s="675"/>
      <c r="BM459" s="675"/>
      <c r="BN459" s="675"/>
      <c r="BO459" s="675"/>
      <c r="BP459" s="675"/>
    </row>
    <row r="460" spans="43:68" s="627" customFormat="1" x14ac:dyDescent="0.2">
      <c r="AQ460" s="690"/>
      <c r="AR460" s="690"/>
      <c r="AS460" s="690"/>
      <c r="AT460" s="691"/>
      <c r="AU460" s="691"/>
      <c r="AV460" s="691"/>
      <c r="AW460" s="227"/>
      <c r="AX460" s="227"/>
      <c r="AY460" s="348"/>
      <c r="AZ460" s="134"/>
      <c r="BA460" s="347"/>
      <c r="BB460" s="134"/>
      <c r="BC460" s="351"/>
      <c r="BD460" s="351"/>
      <c r="BE460" s="134"/>
      <c r="BF460" s="134"/>
      <c r="BG460" s="134"/>
      <c r="BH460" s="134"/>
      <c r="BI460" s="365"/>
      <c r="BJ460" s="134"/>
      <c r="BK460" s="675"/>
      <c r="BL460" s="675"/>
      <c r="BM460" s="675"/>
      <c r="BN460" s="675"/>
      <c r="BO460" s="675"/>
      <c r="BP460" s="675"/>
    </row>
    <row r="461" spans="43:68" s="627" customFormat="1" x14ac:dyDescent="0.2">
      <c r="AQ461" s="690"/>
      <c r="AR461" s="690"/>
      <c r="AS461" s="690"/>
      <c r="AT461" s="691"/>
      <c r="AU461" s="691"/>
      <c r="AV461" s="691"/>
      <c r="AW461" s="227"/>
      <c r="AX461" s="227"/>
      <c r="AY461" s="348"/>
      <c r="AZ461" s="134"/>
      <c r="BA461" s="347"/>
      <c r="BB461" s="134"/>
      <c r="BC461" s="351"/>
      <c r="BD461" s="351"/>
      <c r="BE461" s="134"/>
      <c r="BF461" s="134"/>
      <c r="BG461" s="134"/>
      <c r="BH461" s="134"/>
      <c r="BI461" s="365"/>
      <c r="BJ461" s="134"/>
      <c r="BK461" s="675"/>
      <c r="BL461" s="675"/>
      <c r="BM461" s="675"/>
      <c r="BN461" s="675"/>
      <c r="BO461" s="675"/>
      <c r="BP461" s="675"/>
    </row>
    <row r="462" spans="43:68" s="627" customFormat="1" x14ac:dyDescent="0.2">
      <c r="AQ462" s="690"/>
      <c r="AR462" s="690"/>
      <c r="AS462" s="690"/>
      <c r="AT462" s="691"/>
      <c r="AU462" s="691"/>
      <c r="AV462" s="691"/>
      <c r="AW462" s="227"/>
      <c r="AX462" s="227"/>
      <c r="AY462" s="348"/>
      <c r="AZ462" s="134"/>
      <c r="BA462" s="347"/>
      <c r="BB462" s="134"/>
      <c r="BC462" s="351"/>
      <c r="BD462" s="351"/>
      <c r="BE462" s="134"/>
      <c r="BF462" s="134"/>
      <c r="BG462" s="134"/>
      <c r="BH462" s="134"/>
      <c r="BI462" s="365"/>
      <c r="BJ462" s="134"/>
      <c r="BK462" s="675"/>
      <c r="BL462" s="675"/>
      <c r="BM462" s="675"/>
      <c r="BN462" s="675"/>
      <c r="BO462" s="675"/>
      <c r="BP462" s="675"/>
    </row>
    <row r="463" spans="43:68" s="627" customFormat="1" x14ac:dyDescent="0.2">
      <c r="AQ463" s="690"/>
      <c r="AR463" s="690"/>
      <c r="AS463" s="690"/>
      <c r="AT463" s="691"/>
      <c r="AU463" s="691"/>
      <c r="AV463" s="691"/>
      <c r="AW463" s="227"/>
      <c r="AX463" s="227"/>
      <c r="AY463" s="348"/>
      <c r="AZ463" s="134"/>
      <c r="BA463" s="347"/>
      <c r="BB463" s="134"/>
      <c r="BC463" s="351"/>
      <c r="BD463" s="351"/>
      <c r="BE463" s="134"/>
      <c r="BF463" s="134"/>
      <c r="BG463" s="134"/>
      <c r="BH463" s="134"/>
      <c r="BI463" s="365"/>
      <c r="BJ463" s="134"/>
      <c r="BK463" s="675"/>
      <c r="BL463" s="675"/>
      <c r="BM463" s="675"/>
      <c r="BN463" s="675"/>
      <c r="BO463" s="675"/>
      <c r="BP463" s="675"/>
    </row>
    <row r="464" spans="43:68" s="627" customFormat="1" x14ac:dyDescent="0.2">
      <c r="AQ464" s="690"/>
      <c r="AR464" s="690"/>
      <c r="AS464" s="690"/>
      <c r="AT464" s="691"/>
      <c r="AU464" s="691"/>
      <c r="AV464" s="691"/>
      <c r="AW464" s="227"/>
      <c r="AX464" s="227"/>
      <c r="AY464" s="348"/>
      <c r="AZ464" s="134"/>
      <c r="BA464" s="347"/>
      <c r="BB464" s="134"/>
      <c r="BC464" s="351"/>
      <c r="BD464" s="351"/>
      <c r="BE464" s="134"/>
      <c r="BF464" s="134"/>
      <c r="BG464" s="134"/>
      <c r="BH464" s="134"/>
      <c r="BI464" s="365"/>
      <c r="BJ464" s="134"/>
      <c r="BK464" s="675"/>
      <c r="BL464" s="675"/>
      <c r="BM464" s="675"/>
      <c r="BN464" s="675"/>
      <c r="BO464" s="675"/>
      <c r="BP464" s="675"/>
    </row>
    <row r="465" spans="43:68" s="627" customFormat="1" x14ac:dyDescent="0.2">
      <c r="AQ465" s="690"/>
      <c r="AR465" s="690"/>
      <c r="AS465" s="690"/>
      <c r="AT465" s="691"/>
      <c r="AU465" s="691"/>
      <c r="AV465" s="691"/>
      <c r="AW465" s="227"/>
      <c r="AX465" s="227"/>
      <c r="AY465" s="348"/>
      <c r="AZ465" s="134"/>
      <c r="BA465" s="347"/>
      <c r="BB465" s="134"/>
      <c r="BC465" s="351"/>
      <c r="BD465" s="351"/>
      <c r="BE465" s="134"/>
      <c r="BF465" s="134"/>
      <c r="BG465" s="134"/>
      <c r="BH465" s="134"/>
      <c r="BI465" s="365"/>
      <c r="BJ465" s="134"/>
      <c r="BK465" s="675"/>
      <c r="BL465" s="675"/>
      <c r="BM465" s="675"/>
      <c r="BN465" s="675"/>
      <c r="BO465" s="675"/>
      <c r="BP465" s="675"/>
    </row>
    <row r="466" spans="43:68" s="627" customFormat="1" x14ac:dyDescent="0.2">
      <c r="AQ466" s="690"/>
      <c r="AR466" s="690"/>
      <c r="AS466" s="690"/>
      <c r="AT466" s="691"/>
      <c r="AU466" s="691"/>
      <c r="AV466" s="691"/>
      <c r="AW466" s="227"/>
      <c r="AX466" s="227"/>
      <c r="AY466" s="348"/>
      <c r="AZ466" s="134"/>
      <c r="BA466" s="347"/>
      <c r="BB466" s="134"/>
      <c r="BC466" s="351"/>
      <c r="BD466" s="351"/>
      <c r="BE466" s="134"/>
      <c r="BF466" s="134"/>
      <c r="BG466" s="134"/>
      <c r="BH466" s="134"/>
      <c r="BI466" s="365"/>
      <c r="BJ466" s="134"/>
      <c r="BK466" s="675"/>
      <c r="BL466" s="675"/>
      <c r="BM466" s="675"/>
      <c r="BN466" s="675"/>
      <c r="BO466" s="675"/>
      <c r="BP466" s="675"/>
    </row>
    <row r="467" spans="43:68" s="627" customFormat="1" x14ac:dyDescent="0.2">
      <c r="AQ467" s="690"/>
      <c r="AR467" s="690"/>
      <c r="AS467" s="690"/>
      <c r="AT467" s="691"/>
      <c r="AU467" s="691"/>
      <c r="AV467" s="691"/>
      <c r="AW467" s="227"/>
      <c r="AX467" s="227"/>
      <c r="AY467" s="348"/>
      <c r="AZ467" s="134"/>
      <c r="BA467" s="347"/>
      <c r="BB467" s="134"/>
      <c r="BC467" s="351"/>
      <c r="BD467" s="351"/>
      <c r="BE467" s="134"/>
      <c r="BF467" s="134"/>
      <c r="BG467" s="134"/>
      <c r="BH467" s="134"/>
      <c r="BI467" s="365"/>
      <c r="BJ467" s="134"/>
      <c r="BK467" s="675"/>
      <c r="BL467" s="675"/>
      <c r="BM467" s="675"/>
      <c r="BN467" s="675"/>
      <c r="BO467" s="675"/>
      <c r="BP467" s="675"/>
    </row>
    <row r="468" spans="43:68" s="627" customFormat="1" x14ac:dyDescent="0.2">
      <c r="AQ468" s="690"/>
      <c r="AR468" s="690"/>
      <c r="AS468" s="690"/>
      <c r="AT468" s="691"/>
      <c r="AU468" s="691"/>
      <c r="AV468" s="691"/>
      <c r="AW468" s="227"/>
      <c r="AX468" s="227"/>
      <c r="AY468" s="348"/>
      <c r="AZ468" s="134"/>
      <c r="BA468" s="347"/>
      <c r="BB468" s="134"/>
      <c r="BC468" s="351"/>
      <c r="BD468" s="351"/>
      <c r="BE468" s="134"/>
      <c r="BF468" s="134"/>
      <c r="BG468" s="134"/>
      <c r="BH468" s="134"/>
      <c r="BI468" s="365"/>
      <c r="BJ468" s="134"/>
      <c r="BK468" s="675"/>
      <c r="BL468" s="675"/>
      <c r="BM468" s="675"/>
      <c r="BN468" s="675"/>
      <c r="BO468" s="675"/>
      <c r="BP468" s="675"/>
    </row>
    <row r="469" spans="43:68" s="627" customFormat="1" x14ac:dyDescent="0.2">
      <c r="AQ469" s="690"/>
      <c r="AR469" s="690"/>
      <c r="AS469" s="690"/>
      <c r="AT469" s="691"/>
      <c r="AU469" s="691"/>
      <c r="AV469" s="691"/>
      <c r="AW469" s="227"/>
      <c r="AX469" s="227"/>
      <c r="AY469" s="348"/>
      <c r="AZ469" s="134"/>
      <c r="BA469" s="347"/>
      <c r="BB469" s="134"/>
      <c r="BC469" s="351"/>
      <c r="BD469" s="351"/>
      <c r="BE469" s="134"/>
      <c r="BF469" s="134"/>
      <c r="BG469" s="134"/>
      <c r="BH469" s="134"/>
      <c r="BI469" s="365"/>
      <c r="BJ469" s="134"/>
      <c r="BK469" s="675"/>
      <c r="BL469" s="675"/>
      <c r="BM469" s="675"/>
      <c r="BN469" s="675"/>
      <c r="BO469" s="675"/>
      <c r="BP469" s="675"/>
    </row>
    <row r="470" spans="43:68" s="627" customFormat="1" x14ac:dyDescent="0.2">
      <c r="AQ470" s="690"/>
      <c r="AR470" s="690"/>
      <c r="AS470" s="690"/>
      <c r="AT470" s="691"/>
      <c r="AU470" s="691"/>
      <c r="AV470" s="691"/>
      <c r="AW470" s="227"/>
      <c r="AX470" s="227"/>
      <c r="AY470" s="348"/>
      <c r="AZ470" s="134"/>
      <c r="BA470" s="347"/>
      <c r="BB470" s="134"/>
      <c r="BC470" s="351"/>
      <c r="BD470" s="351"/>
      <c r="BE470" s="134"/>
      <c r="BF470" s="134"/>
      <c r="BG470" s="134"/>
      <c r="BH470" s="134"/>
      <c r="BI470" s="365"/>
      <c r="BJ470" s="134"/>
      <c r="BK470" s="675"/>
      <c r="BL470" s="675"/>
      <c r="BM470" s="675"/>
      <c r="BN470" s="675"/>
      <c r="BO470" s="675"/>
      <c r="BP470" s="675"/>
    </row>
    <row r="471" spans="43:68" s="627" customFormat="1" x14ac:dyDescent="0.2">
      <c r="AQ471" s="690"/>
      <c r="AR471" s="690"/>
      <c r="AS471" s="690"/>
      <c r="AT471" s="691"/>
      <c r="AU471" s="691"/>
      <c r="AV471" s="691"/>
      <c r="AW471" s="227"/>
      <c r="AX471" s="227"/>
      <c r="AY471" s="348"/>
      <c r="AZ471" s="134"/>
      <c r="BA471" s="347"/>
      <c r="BB471" s="134"/>
      <c r="BC471" s="351"/>
      <c r="BD471" s="351"/>
      <c r="BE471" s="134"/>
      <c r="BF471" s="134"/>
      <c r="BG471" s="134"/>
      <c r="BH471" s="134"/>
      <c r="BI471" s="365"/>
      <c r="BJ471" s="134"/>
      <c r="BK471" s="675"/>
      <c r="BL471" s="675"/>
      <c r="BM471" s="675"/>
      <c r="BN471" s="675"/>
      <c r="BO471" s="675"/>
      <c r="BP471" s="675"/>
    </row>
    <row r="472" spans="43:68" s="627" customFormat="1" x14ac:dyDescent="0.2">
      <c r="AQ472" s="690"/>
      <c r="AR472" s="690"/>
      <c r="AS472" s="690"/>
      <c r="AT472" s="691"/>
      <c r="AU472" s="691"/>
      <c r="AV472" s="691"/>
      <c r="AW472" s="227"/>
      <c r="AX472" s="227"/>
      <c r="AY472" s="348"/>
      <c r="AZ472" s="134"/>
      <c r="BA472" s="347"/>
      <c r="BB472" s="134"/>
      <c r="BC472" s="351"/>
      <c r="BD472" s="351"/>
      <c r="BE472" s="134"/>
      <c r="BF472" s="134"/>
      <c r="BG472" s="134"/>
      <c r="BH472" s="134"/>
      <c r="BI472" s="365"/>
      <c r="BJ472" s="134"/>
      <c r="BK472" s="675"/>
      <c r="BL472" s="675"/>
      <c r="BM472" s="675"/>
      <c r="BN472" s="675"/>
      <c r="BO472" s="675"/>
      <c r="BP472" s="675"/>
    </row>
    <row r="473" spans="43:68" s="627" customFormat="1" x14ac:dyDescent="0.2">
      <c r="AQ473" s="690"/>
      <c r="AR473" s="690"/>
      <c r="AS473" s="690"/>
      <c r="AT473" s="691"/>
      <c r="AU473" s="691"/>
      <c r="AV473" s="691"/>
      <c r="AW473" s="227"/>
      <c r="AX473" s="227"/>
      <c r="AY473" s="348"/>
      <c r="AZ473" s="134"/>
      <c r="BA473" s="347"/>
      <c r="BB473" s="134"/>
      <c r="BC473" s="351"/>
      <c r="BD473" s="351"/>
      <c r="BE473" s="134"/>
      <c r="BF473" s="134"/>
      <c r="BG473" s="134"/>
      <c r="BH473" s="134"/>
      <c r="BI473" s="365"/>
      <c r="BJ473" s="134"/>
      <c r="BK473" s="675"/>
      <c r="BL473" s="675"/>
      <c r="BM473" s="675"/>
      <c r="BN473" s="675"/>
      <c r="BO473" s="675"/>
      <c r="BP473" s="675"/>
    </row>
    <row r="474" spans="43:68" s="627" customFormat="1" x14ac:dyDescent="0.2">
      <c r="AQ474" s="690"/>
      <c r="AR474" s="690"/>
      <c r="AS474" s="690"/>
      <c r="AT474" s="691"/>
      <c r="AU474" s="691"/>
      <c r="AV474" s="691"/>
      <c r="AW474" s="227"/>
      <c r="AX474" s="227"/>
      <c r="AY474" s="348"/>
      <c r="AZ474" s="134"/>
      <c r="BA474" s="347"/>
      <c r="BB474" s="134"/>
      <c r="BC474" s="351"/>
      <c r="BD474" s="351"/>
      <c r="BE474" s="134"/>
      <c r="BF474" s="134"/>
      <c r="BG474" s="134"/>
      <c r="BH474" s="134"/>
      <c r="BI474" s="365"/>
      <c r="BJ474" s="134"/>
      <c r="BK474" s="675"/>
      <c r="BL474" s="675"/>
      <c r="BM474" s="675"/>
      <c r="BN474" s="675"/>
      <c r="BO474" s="675"/>
      <c r="BP474" s="675"/>
    </row>
    <row r="475" spans="43:68" s="627" customFormat="1" x14ac:dyDescent="0.2">
      <c r="AQ475" s="690"/>
      <c r="AR475" s="690"/>
      <c r="AS475" s="690"/>
      <c r="AT475" s="691"/>
      <c r="AU475" s="691"/>
      <c r="AV475" s="691"/>
      <c r="AW475" s="227"/>
      <c r="AX475" s="227"/>
      <c r="AY475" s="348"/>
      <c r="AZ475" s="134"/>
      <c r="BA475" s="347"/>
      <c r="BB475" s="134"/>
      <c r="BC475" s="351"/>
      <c r="BD475" s="351"/>
      <c r="BE475" s="134"/>
      <c r="BF475" s="134"/>
      <c r="BG475" s="134"/>
      <c r="BH475" s="134"/>
      <c r="BI475" s="365"/>
      <c r="BJ475" s="134"/>
      <c r="BK475" s="675"/>
      <c r="BL475" s="675"/>
      <c r="BM475" s="675"/>
      <c r="BN475" s="675"/>
      <c r="BO475" s="675"/>
      <c r="BP475" s="675"/>
    </row>
    <row r="476" spans="43:68" s="627" customFormat="1" x14ac:dyDescent="0.2">
      <c r="AQ476" s="690"/>
      <c r="AR476" s="690"/>
      <c r="AS476" s="690"/>
      <c r="AT476" s="691"/>
      <c r="AU476" s="691"/>
      <c r="AV476" s="691"/>
      <c r="AW476" s="227"/>
      <c r="AX476" s="227"/>
      <c r="AY476" s="348"/>
      <c r="AZ476" s="134"/>
      <c r="BA476" s="347"/>
      <c r="BB476" s="134"/>
      <c r="BC476" s="351"/>
      <c r="BD476" s="351"/>
      <c r="BE476" s="134"/>
      <c r="BF476" s="134"/>
      <c r="BG476" s="134"/>
      <c r="BH476" s="134"/>
      <c r="BI476" s="365"/>
      <c r="BJ476" s="134"/>
      <c r="BK476" s="675"/>
      <c r="BL476" s="675"/>
      <c r="BM476" s="675"/>
      <c r="BN476" s="675"/>
      <c r="BO476" s="675"/>
      <c r="BP476" s="675"/>
    </row>
    <row r="477" spans="43:68" s="627" customFormat="1" x14ac:dyDescent="0.2">
      <c r="AQ477" s="690"/>
      <c r="AR477" s="690"/>
      <c r="AS477" s="690"/>
      <c r="AT477" s="691"/>
      <c r="AU477" s="691"/>
      <c r="AV477" s="691"/>
      <c r="AW477" s="227"/>
      <c r="AX477" s="227"/>
      <c r="AY477" s="348"/>
      <c r="AZ477" s="134"/>
      <c r="BA477" s="347"/>
      <c r="BB477" s="134"/>
      <c r="BC477" s="351"/>
      <c r="BD477" s="351"/>
      <c r="BE477" s="134"/>
      <c r="BF477" s="134"/>
      <c r="BG477" s="134"/>
      <c r="BH477" s="134"/>
      <c r="BI477" s="365"/>
      <c r="BJ477" s="134"/>
      <c r="BK477" s="675"/>
      <c r="BL477" s="675"/>
      <c r="BM477" s="675"/>
      <c r="BN477" s="675"/>
      <c r="BO477" s="675"/>
      <c r="BP477" s="675"/>
    </row>
    <row r="478" spans="43:68" s="627" customFormat="1" x14ac:dyDescent="0.2">
      <c r="AQ478" s="690"/>
      <c r="AR478" s="690"/>
      <c r="AS478" s="690"/>
      <c r="AT478" s="691"/>
      <c r="AU478" s="691"/>
      <c r="AV478" s="691"/>
      <c r="AW478" s="227"/>
      <c r="AX478" s="227"/>
      <c r="AY478" s="348"/>
      <c r="AZ478" s="134"/>
      <c r="BA478" s="347"/>
      <c r="BB478" s="134"/>
      <c r="BC478" s="351"/>
      <c r="BD478" s="351"/>
      <c r="BE478" s="134"/>
      <c r="BF478" s="134"/>
      <c r="BG478" s="134"/>
      <c r="BH478" s="134"/>
      <c r="BI478" s="365"/>
      <c r="BJ478" s="134"/>
      <c r="BK478" s="675"/>
      <c r="BL478" s="675"/>
      <c r="BM478" s="675"/>
      <c r="BN478" s="675"/>
      <c r="BO478" s="675"/>
      <c r="BP478" s="675"/>
    </row>
    <row r="479" spans="43:68" s="627" customFormat="1" x14ac:dyDescent="0.2">
      <c r="AQ479" s="690"/>
      <c r="AR479" s="690"/>
      <c r="AS479" s="690"/>
      <c r="AT479" s="691"/>
      <c r="AU479" s="691"/>
      <c r="AV479" s="691"/>
      <c r="AW479" s="227"/>
      <c r="AX479" s="227"/>
      <c r="AY479" s="348"/>
      <c r="AZ479" s="134"/>
      <c r="BA479" s="347"/>
      <c r="BB479" s="134"/>
      <c r="BC479" s="351"/>
      <c r="BD479" s="351"/>
      <c r="BE479" s="134"/>
      <c r="BF479" s="134"/>
      <c r="BG479" s="134"/>
      <c r="BH479" s="134"/>
      <c r="BI479" s="365"/>
      <c r="BJ479" s="134"/>
      <c r="BK479" s="675"/>
      <c r="BL479" s="675"/>
      <c r="BM479" s="675"/>
      <c r="BN479" s="675"/>
      <c r="BO479" s="675"/>
      <c r="BP479" s="675"/>
    </row>
    <row r="480" spans="43:68" s="627" customFormat="1" x14ac:dyDescent="0.2">
      <c r="AQ480" s="690"/>
      <c r="AR480" s="690"/>
      <c r="AS480" s="690"/>
      <c r="AT480" s="691"/>
      <c r="AU480" s="691"/>
      <c r="AV480" s="691"/>
      <c r="AW480" s="227"/>
      <c r="AX480" s="227"/>
      <c r="AY480" s="348"/>
      <c r="AZ480" s="134"/>
      <c r="BA480" s="347"/>
      <c r="BB480" s="134"/>
      <c r="BC480" s="351"/>
      <c r="BD480" s="351"/>
      <c r="BE480" s="134"/>
      <c r="BF480" s="134"/>
      <c r="BG480" s="134"/>
      <c r="BH480" s="134"/>
      <c r="BI480" s="365"/>
      <c r="BJ480" s="134"/>
      <c r="BK480" s="675"/>
      <c r="BL480" s="675"/>
      <c r="BM480" s="675"/>
      <c r="BN480" s="675"/>
      <c r="BO480" s="675"/>
      <c r="BP480" s="675"/>
    </row>
    <row r="481" spans="43:68" s="627" customFormat="1" x14ac:dyDescent="0.2">
      <c r="AQ481" s="690"/>
      <c r="AR481" s="690"/>
      <c r="AS481" s="690"/>
      <c r="AT481" s="691"/>
      <c r="AU481" s="691"/>
      <c r="AV481" s="691"/>
      <c r="AW481" s="227"/>
      <c r="AX481" s="227"/>
      <c r="AY481" s="348"/>
      <c r="AZ481" s="134"/>
      <c r="BA481" s="347"/>
      <c r="BB481" s="134"/>
      <c r="BC481" s="351"/>
      <c r="BD481" s="351"/>
      <c r="BE481" s="134"/>
      <c r="BF481" s="134"/>
      <c r="BG481" s="134"/>
      <c r="BH481" s="134"/>
      <c r="BI481" s="365"/>
      <c r="BJ481" s="134"/>
      <c r="BK481" s="675"/>
      <c r="BL481" s="675"/>
      <c r="BM481" s="675"/>
      <c r="BN481" s="675"/>
      <c r="BO481" s="675"/>
      <c r="BP481" s="675"/>
    </row>
    <row r="482" spans="43:68" s="627" customFormat="1" x14ac:dyDescent="0.2">
      <c r="AQ482" s="690"/>
      <c r="AR482" s="690"/>
      <c r="AS482" s="690"/>
      <c r="AT482" s="691"/>
      <c r="AU482" s="691"/>
      <c r="AV482" s="691"/>
      <c r="AW482" s="227"/>
      <c r="AX482" s="227"/>
      <c r="AY482" s="348"/>
      <c r="AZ482" s="134"/>
      <c r="BA482" s="347"/>
      <c r="BB482" s="134"/>
      <c r="BC482" s="351"/>
      <c r="BD482" s="351"/>
      <c r="BE482" s="134"/>
      <c r="BF482" s="134"/>
      <c r="BG482" s="134"/>
      <c r="BH482" s="134"/>
      <c r="BI482" s="365"/>
      <c r="BJ482" s="134"/>
      <c r="BK482" s="675"/>
      <c r="BL482" s="675"/>
      <c r="BM482" s="675"/>
      <c r="BN482" s="675"/>
      <c r="BO482" s="675"/>
      <c r="BP482" s="675"/>
    </row>
    <row r="483" spans="43:68" s="627" customFormat="1" x14ac:dyDescent="0.2">
      <c r="AQ483" s="690"/>
      <c r="AR483" s="690"/>
      <c r="AS483" s="690"/>
      <c r="AT483" s="691"/>
      <c r="AU483" s="691"/>
      <c r="AV483" s="691"/>
      <c r="AW483" s="227"/>
      <c r="AX483" s="227"/>
      <c r="AY483" s="348"/>
      <c r="AZ483" s="134"/>
      <c r="BA483" s="347"/>
      <c r="BB483" s="134"/>
      <c r="BC483" s="351"/>
      <c r="BD483" s="351"/>
      <c r="BE483" s="134"/>
      <c r="BF483" s="134"/>
      <c r="BG483" s="134"/>
      <c r="BH483" s="134"/>
      <c r="BI483" s="365"/>
      <c r="BJ483" s="134"/>
      <c r="BK483" s="675"/>
      <c r="BL483" s="675"/>
      <c r="BM483" s="675"/>
      <c r="BN483" s="675"/>
      <c r="BO483" s="675"/>
      <c r="BP483" s="675"/>
    </row>
    <row r="484" spans="43:68" s="627" customFormat="1" x14ac:dyDescent="0.2">
      <c r="AQ484" s="690"/>
      <c r="AR484" s="690"/>
      <c r="AS484" s="690"/>
      <c r="AT484" s="691"/>
      <c r="AU484" s="691"/>
      <c r="AV484" s="691"/>
      <c r="AW484" s="227"/>
      <c r="AX484" s="227"/>
      <c r="AY484" s="348"/>
      <c r="AZ484" s="134"/>
      <c r="BA484" s="347"/>
      <c r="BB484" s="134"/>
      <c r="BC484" s="351"/>
      <c r="BD484" s="351"/>
      <c r="BE484" s="134"/>
      <c r="BF484" s="134"/>
      <c r="BG484" s="134"/>
      <c r="BH484" s="134"/>
      <c r="BI484" s="365"/>
      <c r="BJ484" s="134"/>
      <c r="BK484" s="675"/>
      <c r="BL484" s="675"/>
      <c r="BM484" s="675"/>
      <c r="BN484" s="675"/>
      <c r="BO484" s="675"/>
      <c r="BP484" s="675"/>
    </row>
    <row r="485" spans="43:68" s="627" customFormat="1" x14ac:dyDescent="0.2">
      <c r="AQ485" s="690"/>
      <c r="AR485" s="690"/>
      <c r="AS485" s="690"/>
      <c r="AT485" s="691"/>
      <c r="AU485" s="691"/>
      <c r="AV485" s="691"/>
      <c r="AW485" s="227"/>
      <c r="AX485" s="227"/>
      <c r="AY485" s="348"/>
      <c r="AZ485" s="134"/>
      <c r="BA485" s="347"/>
      <c r="BB485" s="134"/>
      <c r="BC485" s="351"/>
      <c r="BD485" s="351"/>
      <c r="BE485" s="134"/>
      <c r="BF485" s="134"/>
      <c r="BG485" s="134"/>
      <c r="BH485" s="134"/>
      <c r="BI485" s="365"/>
      <c r="BJ485" s="134"/>
      <c r="BK485" s="675"/>
      <c r="BL485" s="675"/>
      <c r="BM485" s="675"/>
      <c r="BN485" s="675"/>
      <c r="BO485" s="675"/>
      <c r="BP485" s="675"/>
    </row>
    <row r="486" spans="43:68" s="627" customFormat="1" x14ac:dyDescent="0.2">
      <c r="AQ486" s="690"/>
      <c r="AR486" s="690"/>
      <c r="AS486" s="690"/>
      <c r="AT486" s="691"/>
      <c r="AU486" s="691"/>
      <c r="AV486" s="691"/>
      <c r="AW486" s="227"/>
      <c r="AX486" s="227"/>
      <c r="AY486" s="348"/>
      <c r="AZ486" s="134"/>
      <c r="BA486" s="347"/>
      <c r="BB486" s="134"/>
      <c r="BC486" s="351"/>
      <c r="BD486" s="351"/>
      <c r="BE486" s="134"/>
      <c r="BF486" s="134"/>
      <c r="BG486" s="134"/>
      <c r="BH486" s="134"/>
      <c r="BI486" s="365"/>
      <c r="BJ486" s="134"/>
      <c r="BK486" s="675"/>
      <c r="BL486" s="675"/>
      <c r="BM486" s="675"/>
      <c r="BN486" s="675"/>
      <c r="BO486" s="675"/>
      <c r="BP486" s="675"/>
    </row>
    <row r="487" spans="43:68" s="627" customFormat="1" x14ac:dyDescent="0.2">
      <c r="AQ487" s="690"/>
      <c r="AR487" s="690"/>
      <c r="AS487" s="690"/>
      <c r="AT487" s="691"/>
      <c r="AU487" s="691"/>
      <c r="AV487" s="691"/>
      <c r="AW487" s="227"/>
      <c r="AX487" s="227"/>
      <c r="AY487" s="348"/>
      <c r="AZ487" s="134"/>
      <c r="BA487" s="347"/>
      <c r="BB487" s="134"/>
      <c r="BC487" s="351"/>
      <c r="BD487" s="351"/>
      <c r="BE487" s="134"/>
      <c r="BF487" s="134"/>
      <c r="BG487" s="134"/>
      <c r="BH487" s="134"/>
      <c r="BI487" s="365"/>
      <c r="BJ487" s="134"/>
      <c r="BK487" s="675"/>
      <c r="BL487" s="675"/>
      <c r="BM487" s="675"/>
      <c r="BN487" s="675"/>
      <c r="BO487" s="675"/>
      <c r="BP487" s="675"/>
    </row>
    <row r="488" spans="43:68" s="627" customFormat="1" x14ac:dyDescent="0.2">
      <c r="AQ488" s="690"/>
      <c r="AR488" s="690"/>
      <c r="AS488" s="690"/>
      <c r="AT488" s="691"/>
      <c r="AU488" s="691"/>
      <c r="AV488" s="691"/>
      <c r="AW488" s="227"/>
      <c r="AX488" s="227"/>
      <c r="AY488" s="348"/>
      <c r="AZ488" s="134"/>
      <c r="BA488" s="347"/>
      <c r="BB488" s="134"/>
      <c r="BC488" s="351"/>
      <c r="BD488" s="351"/>
      <c r="BE488" s="134"/>
      <c r="BF488" s="134"/>
      <c r="BG488" s="134"/>
      <c r="BH488" s="134"/>
      <c r="BI488" s="365"/>
      <c r="BJ488" s="134"/>
      <c r="BK488" s="675"/>
      <c r="BL488" s="675"/>
      <c r="BM488" s="675"/>
      <c r="BN488" s="675"/>
      <c r="BO488" s="675"/>
      <c r="BP488" s="675"/>
    </row>
    <row r="489" spans="43:68" s="627" customFormat="1" x14ac:dyDescent="0.2">
      <c r="AQ489" s="690"/>
      <c r="AR489" s="690"/>
      <c r="AS489" s="690"/>
      <c r="AT489" s="691"/>
      <c r="AU489" s="691"/>
      <c r="AV489" s="691"/>
      <c r="AW489" s="227"/>
      <c r="AX489" s="227"/>
      <c r="AY489" s="348"/>
      <c r="AZ489" s="134"/>
      <c r="BA489" s="347"/>
      <c r="BB489" s="134"/>
      <c r="BC489" s="351"/>
      <c r="BD489" s="351"/>
      <c r="BE489" s="134"/>
      <c r="BF489" s="134"/>
      <c r="BG489" s="134"/>
      <c r="BH489" s="134"/>
      <c r="BI489" s="365"/>
      <c r="BJ489" s="134"/>
      <c r="BK489" s="675"/>
      <c r="BL489" s="675"/>
      <c r="BM489" s="675"/>
      <c r="BN489" s="675"/>
      <c r="BO489" s="675"/>
      <c r="BP489" s="675"/>
    </row>
    <row r="490" spans="43:68" s="627" customFormat="1" x14ac:dyDescent="0.2">
      <c r="AQ490" s="690"/>
      <c r="AR490" s="690"/>
      <c r="AS490" s="690"/>
      <c r="AT490" s="691"/>
      <c r="AU490" s="691"/>
      <c r="AV490" s="691"/>
      <c r="AW490" s="227"/>
      <c r="AX490" s="227"/>
      <c r="AY490" s="348"/>
      <c r="AZ490" s="134"/>
      <c r="BA490" s="347"/>
      <c r="BB490" s="134"/>
      <c r="BC490" s="351"/>
      <c r="BD490" s="351"/>
      <c r="BE490" s="134"/>
      <c r="BF490" s="134"/>
      <c r="BG490" s="134"/>
      <c r="BH490" s="134"/>
      <c r="BI490" s="365"/>
      <c r="BJ490" s="134"/>
      <c r="BK490" s="675"/>
      <c r="BL490" s="675"/>
      <c r="BM490" s="675"/>
      <c r="BN490" s="675"/>
      <c r="BO490" s="675"/>
      <c r="BP490" s="675"/>
    </row>
    <row r="491" spans="43:68" s="627" customFormat="1" x14ac:dyDescent="0.2">
      <c r="AQ491" s="690"/>
      <c r="AR491" s="690"/>
      <c r="AS491" s="690"/>
      <c r="AT491" s="691"/>
      <c r="AU491" s="691"/>
      <c r="AV491" s="691"/>
      <c r="AW491" s="227"/>
      <c r="AX491" s="227"/>
      <c r="AY491" s="348"/>
      <c r="AZ491" s="134"/>
      <c r="BA491" s="347"/>
      <c r="BB491" s="134"/>
      <c r="BC491" s="351"/>
      <c r="BD491" s="351"/>
      <c r="BE491" s="134"/>
      <c r="BF491" s="134"/>
      <c r="BG491" s="134"/>
      <c r="BH491" s="134"/>
      <c r="BI491" s="365"/>
      <c r="BJ491" s="134"/>
      <c r="BK491" s="675"/>
      <c r="BL491" s="675"/>
      <c r="BM491" s="675"/>
      <c r="BN491" s="675"/>
      <c r="BO491" s="675"/>
      <c r="BP491" s="675"/>
    </row>
    <row r="492" spans="43:68" s="627" customFormat="1" x14ac:dyDescent="0.2">
      <c r="AQ492" s="690"/>
      <c r="AR492" s="690"/>
      <c r="AS492" s="690"/>
      <c r="AT492" s="691"/>
      <c r="AU492" s="691"/>
      <c r="AV492" s="691"/>
      <c r="AW492" s="227"/>
      <c r="AX492" s="227"/>
      <c r="AY492" s="348"/>
      <c r="AZ492" s="134"/>
      <c r="BA492" s="347"/>
      <c r="BB492" s="134"/>
      <c r="BC492" s="351"/>
      <c r="BD492" s="351"/>
      <c r="BE492" s="134"/>
      <c r="BF492" s="134"/>
      <c r="BG492" s="134"/>
      <c r="BH492" s="134"/>
      <c r="BI492" s="365"/>
      <c r="BJ492" s="134"/>
      <c r="BK492" s="675"/>
      <c r="BL492" s="675"/>
      <c r="BM492" s="675"/>
      <c r="BN492" s="675"/>
      <c r="BO492" s="675"/>
      <c r="BP492" s="675"/>
    </row>
    <row r="493" spans="43:68" s="627" customFormat="1" x14ac:dyDescent="0.2">
      <c r="AQ493" s="690"/>
      <c r="AR493" s="690"/>
      <c r="AS493" s="690"/>
      <c r="AT493" s="691"/>
      <c r="AU493" s="691"/>
      <c r="AV493" s="691"/>
      <c r="AW493" s="227"/>
      <c r="AX493" s="227"/>
      <c r="AY493" s="348"/>
      <c r="AZ493" s="134"/>
      <c r="BA493" s="347"/>
      <c r="BB493" s="134"/>
      <c r="BC493" s="351"/>
      <c r="BD493" s="351"/>
      <c r="BE493" s="134"/>
      <c r="BF493" s="134"/>
      <c r="BG493" s="134"/>
      <c r="BH493" s="134"/>
      <c r="BI493" s="365"/>
      <c r="BJ493" s="134"/>
      <c r="BK493" s="675"/>
      <c r="BL493" s="675"/>
      <c r="BM493" s="675"/>
      <c r="BN493" s="675"/>
      <c r="BO493" s="675"/>
      <c r="BP493" s="675"/>
    </row>
    <row r="494" spans="43:68" s="627" customFormat="1" x14ac:dyDescent="0.2">
      <c r="AQ494" s="690"/>
      <c r="AR494" s="690"/>
      <c r="AS494" s="690"/>
      <c r="AT494" s="691"/>
      <c r="AU494" s="691"/>
      <c r="AV494" s="691"/>
      <c r="AW494" s="227"/>
      <c r="AX494" s="227"/>
      <c r="AY494" s="348"/>
      <c r="AZ494" s="134"/>
      <c r="BA494" s="347"/>
      <c r="BB494" s="134"/>
      <c r="BC494" s="351"/>
      <c r="BD494" s="351"/>
      <c r="BE494" s="134"/>
      <c r="BF494" s="134"/>
      <c r="BG494" s="134"/>
      <c r="BH494" s="134"/>
      <c r="BI494" s="365"/>
      <c r="BJ494" s="134"/>
      <c r="BK494" s="675"/>
      <c r="BL494" s="675"/>
      <c r="BM494" s="675"/>
      <c r="BN494" s="675"/>
      <c r="BO494" s="675"/>
      <c r="BP494" s="675"/>
    </row>
    <row r="495" spans="43:68" s="627" customFormat="1" x14ac:dyDescent="0.2">
      <c r="AQ495" s="690"/>
      <c r="AR495" s="690"/>
      <c r="AS495" s="690"/>
      <c r="AT495" s="691"/>
      <c r="AU495" s="691"/>
      <c r="AV495" s="691"/>
      <c r="AW495" s="227"/>
      <c r="AX495" s="227"/>
      <c r="AY495" s="348"/>
      <c r="AZ495" s="134"/>
      <c r="BA495" s="347"/>
      <c r="BB495" s="134"/>
      <c r="BC495" s="351"/>
      <c r="BD495" s="351"/>
      <c r="BE495" s="134"/>
      <c r="BF495" s="134"/>
      <c r="BG495" s="134"/>
      <c r="BH495" s="134"/>
      <c r="BI495" s="365"/>
      <c r="BJ495" s="134"/>
      <c r="BK495" s="675"/>
      <c r="BL495" s="675"/>
      <c r="BM495" s="675"/>
      <c r="BN495" s="675"/>
      <c r="BO495" s="675"/>
      <c r="BP495" s="675"/>
    </row>
    <row r="496" spans="43:68" s="627" customFormat="1" x14ac:dyDescent="0.2">
      <c r="AQ496" s="690"/>
      <c r="AR496" s="690"/>
      <c r="AS496" s="690"/>
      <c r="AT496" s="691"/>
      <c r="AU496" s="691"/>
      <c r="AV496" s="691"/>
      <c r="AW496" s="227"/>
      <c r="AX496" s="227"/>
      <c r="AY496" s="348"/>
      <c r="AZ496" s="134"/>
      <c r="BA496" s="347"/>
      <c r="BB496" s="134"/>
      <c r="BC496" s="351"/>
      <c r="BD496" s="351"/>
      <c r="BE496" s="134"/>
      <c r="BF496" s="134"/>
      <c r="BG496" s="134"/>
      <c r="BH496" s="134"/>
      <c r="BI496" s="365"/>
      <c r="BJ496" s="134"/>
      <c r="BK496" s="675"/>
      <c r="BL496" s="675"/>
      <c r="BM496" s="675"/>
      <c r="BN496" s="675"/>
      <c r="BO496" s="675"/>
      <c r="BP496" s="675"/>
    </row>
    <row r="497" spans="43:68" s="627" customFormat="1" x14ac:dyDescent="0.2">
      <c r="AQ497" s="690"/>
      <c r="AR497" s="690"/>
      <c r="AS497" s="690"/>
      <c r="AT497" s="691"/>
      <c r="AU497" s="691"/>
      <c r="AV497" s="691"/>
      <c r="AW497" s="227"/>
      <c r="AX497" s="227"/>
      <c r="AY497" s="348"/>
      <c r="AZ497" s="134"/>
      <c r="BA497" s="347"/>
      <c r="BB497" s="134"/>
      <c r="BC497" s="351"/>
      <c r="BD497" s="351"/>
      <c r="BE497" s="134"/>
      <c r="BF497" s="134"/>
      <c r="BG497" s="134"/>
      <c r="BH497" s="134"/>
      <c r="BI497" s="365"/>
      <c r="BJ497" s="134"/>
      <c r="BK497" s="675"/>
      <c r="BL497" s="675"/>
      <c r="BM497" s="675"/>
      <c r="BN497" s="675"/>
      <c r="BO497" s="675"/>
      <c r="BP497" s="675"/>
    </row>
    <row r="498" spans="43:68" s="627" customFormat="1" x14ac:dyDescent="0.2">
      <c r="AQ498" s="690"/>
      <c r="AR498" s="690"/>
      <c r="AS498" s="690"/>
      <c r="AT498" s="691"/>
      <c r="AU498" s="691"/>
      <c r="AV498" s="691"/>
      <c r="AW498" s="227"/>
      <c r="AX498" s="227"/>
      <c r="AY498" s="348"/>
      <c r="AZ498" s="134"/>
      <c r="BA498" s="347"/>
      <c r="BB498" s="134"/>
      <c r="BC498" s="351"/>
      <c r="BD498" s="351"/>
      <c r="BE498" s="134"/>
      <c r="BF498" s="134"/>
      <c r="BG498" s="134"/>
      <c r="BH498" s="134"/>
      <c r="BI498" s="365"/>
      <c r="BJ498" s="134"/>
      <c r="BK498" s="675"/>
      <c r="BL498" s="675"/>
      <c r="BM498" s="675"/>
      <c r="BN498" s="675"/>
      <c r="BO498" s="675"/>
      <c r="BP498" s="675"/>
    </row>
    <row r="499" spans="43:68" s="627" customFormat="1" x14ac:dyDescent="0.2">
      <c r="AQ499" s="690"/>
      <c r="AR499" s="690"/>
      <c r="AS499" s="690"/>
      <c r="AT499" s="691"/>
      <c r="AU499" s="691"/>
      <c r="AV499" s="691"/>
      <c r="AW499" s="227"/>
      <c r="AX499" s="227"/>
      <c r="AY499" s="348"/>
      <c r="AZ499" s="134"/>
      <c r="BA499" s="347"/>
      <c r="BB499" s="134"/>
      <c r="BC499" s="351"/>
      <c r="BD499" s="351"/>
      <c r="BE499" s="134"/>
      <c r="BF499" s="134"/>
      <c r="BG499" s="134"/>
      <c r="BH499" s="134"/>
      <c r="BI499" s="365"/>
      <c r="BJ499" s="134"/>
      <c r="BK499" s="675"/>
      <c r="BL499" s="675"/>
      <c r="BM499" s="675"/>
      <c r="BN499" s="675"/>
      <c r="BO499" s="675"/>
      <c r="BP499" s="675"/>
    </row>
    <row r="500" spans="43:68" s="627" customFormat="1" x14ac:dyDescent="0.2">
      <c r="AQ500" s="690"/>
      <c r="AR500" s="690"/>
      <c r="AS500" s="690"/>
      <c r="AT500" s="691"/>
      <c r="AU500" s="691"/>
      <c r="AV500" s="691"/>
      <c r="AW500" s="227"/>
      <c r="AX500" s="227"/>
      <c r="AY500" s="348"/>
      <c r="AZ500" s="134"/>
      <c r="BA500" s="347"/>
      <c r="BB500" s="134"/>
      <c r="BC500" s="351"/>
      <c r="BD500" s="351"/>
      <c r="BE500" s="134"/>
      <c r="BF500" s="134"/>
      <c r="BG500" s="134"/>
      <c r="BH500" s="134"/>
      <c r="BI500" s="365"/>
      <c r="BJ500" s="134"/>
      <c r="BK500" s="675"/>
      <c r="BL500" s="675"/>
      <c r="BM500" s="675"/>
      <c r="BN500" s="675"/>
      <c r="BO500" s="675"/>
      <c r="BP500" s="675"/>
    </row>
    <row r="501" spans="43:68" s="627" customFormat="1" x14ac:dyDescent="0.2">
      <c r="AQ501" s="690"/>
      <c r="AR501" s="690"/>
      <c r="AS501" s="690"/>
      <c r="AT501" s="691"/>
      <c r="AU501" s="691"/>
      <c r="AV501" s="691"/>
      <c r="AW501" s="227"/>
      <c r="AX501" s="227"/>
      <c r="AY501" s="348"/>
      <c r="AZ501" s="134"/>
      <c r="BA501" s="347"/>
      <c r="BB501" s="134"/>
      <c r="BC501" s="351"/>
      <c r="BD501" s="351"/>
      <c r="BE501" s="134"/>
      <c r="BF501" s="134"/>
      <c r="BG501" s="134"/>
      <c r="BH501" s="134"/>
      <c r="BI501" s="365"/>
      <c r="BJ501" s="134"/>
      <c r="BK501" s="675"/>
      <c r="BL501" s="675"/>
      <c r="BM501" s="675"/>
      <c r="BN501" s="675"/>
      <c r="BO501" s="675"/>
      <c r="BP501" s="675"/>
    </row>
    <row r="502" spans="43:68" s="627" customFormat="1" x14ac:dyDescent="0.2">
      <c r="AQ502" s="690"/>
      <c r="AR502" s="690"/>
      <c r="AS502" s="690"/>
      <c r="AT502" s="691"/>
      <c r="AU502" s="691"/>
      <c r="AV502" s="691"/>
      <c r="AW502" s="227"/>
      <c r="AX502" s="227"/>
      <c r="AY502" s="348"/>
      <c r="AZ502" s="134"/>
      <c r="BA502" s="347"/>
      <c r="BB502" s="134"/>
      <c r="BC502" s="351"/>
      <c r="BD502" s="351"/>
      <c r="BE502" s="134"/>
      <c r="BF502" s="134"/>
      <c r="BG502" s="134"/>
      <c r="BH502" s="134"/>
      <c r="BI502" s="365"/>
      <c r="BJ502" s="134"/>
      <c r="BK502" s="675"/>
      <c r="BL502" s="675"/>
      <c r="BM502" s="675"/>
      <c r="BN502" s="675"/>
      <c r="BO502" s="675"/>
      <c r="BP502" s="675"/>
    </row>
    <row r="503" spans="43:68" s="627" customFormat="1" x14ac:dyDescent="0.2">
      <c r="AQ503" s="690"/>
      <c r="AR503" s="690"/>
      <c r="AS503" s="690"/>
      <c r="AT503" s="691"/>
      <c r="AU503" s="691"/>
      <c r="AV503" s="691"/>
      <c r="AW503" s="227"/>
      <c r="AX503" s="227"/>
      <c r="AY503" s="348"/>
      <c r="AZ503" s="134"/>
      <c r="BA503" s="347"/>
      <c r="BB503" s="134"/>
      <c r="BC503" s="351"/>
      <c r="BD503" s="351"/>
      <c r="BE503" s="134"/>
      <c r="BF503" s="134"/>
      <c r="BG503" s="134"/>
      <c r="BH503" s="134"/>
      <c r="BI503" s="365"/>
      <c r="BJ503" s="134"/>
      <c r="BK503" s="675"/>
      <c r="BL503" s="675"/>
      <c r="BM503" s="675"/>
      <c r="BN503" s="675"/>
      <c r="BO503" s="675"/>
      <c r="BP503" s="675"/>
    </row>
    <row r="504" spans="43:68" s="627" customFormat="1" x14ac:dyDescent="0.2">
      <c r="AQ504" s="690"/>
      <c r="AR504" s="690"/>
      <c r="AS504" s="690"/>
      <c r="AT504" s="691"/>
      <c r="AU504" s="691"/>
      <c r="AV504" s="691"/>
      <c r="AW504" s="227"/>
      <c r="AX504" s="227"/>
      <c r="AY504" s="348"/>
      <c r="AZ504" s="134"/>
      <c r="BA504" s="347"/>
      <c r="BB504" s="134"/>
      <c r="BC504" s="351"/>
      <c r="BD504" s="351"/>
      <c r="BE504" s="134"/>
      <c r="BF504" s="134"/>
      <c r="BG504" s="134"/>
      <c r="BH504" s="134"/>
      <c r="BI504" s="365"/>
      <c r="BJ504" s="134"/>
      <c r="BK504" s="675"/>
      <c r="BL504" s="675"/>
      <c r="BM504" s="675"/>
      <c r="BN504" s="675"/>
      <c r="BO504" s="675"/>
      <c r="BP504" s="675"/>
    </row>
    <row r="505" spans="43:68" s="627" customFormat="1" x14ac:dyDescent="0.2">
      <c r="AQ505" s="690"/>
      <c r="AR505" s="690"/>
      <c r="AS505" s="690"/>
      <c r="AT505" s="691"/>
      <c r="AU505" s="691"/>
      <c r="AV505" s="691"/>
      <c r="AW505" s="227"/>
      <c r="AX505" s="227"/>
      <c r="AY505" s="348"/>
      <c r="AZ505" s="134"/>
      <c r="BA505" s="347"/>
      <c r="BB505" s="134"/>
      <c r="BC505" s="351"/>
      <c r="BD505" s="351"/>
      <c r="BE505" s="134"/>
      <c r="BF505" s="134"/>
      <c r="BG505" s="134"/>
      <c r="BH505" s="134"/>
      <c r="BI505" s="365"/>
      <c r="BJ505" s="134"/>
      <c r="BK505" s="675"/>
      <c r="BL505" s="675"/>
      <c r="BM505" s="675"/>
      <c r="BN505" s="675"/>
      <c r="BO505" s="675"/>
      <c r="BP505" s="675"/>
    </row>
    <row r="506" spans="43:68" s="627" customFormat="1" x14ac:dyDescent="0.2">
      <c r="AQ506" s="690"/>
      <c r="AR506" s="690"/>
      <c r="AS506" s="690"/>
      <c r="AT506" s="691"/>
      <c r="AU506" s="691"/>
      <c r="AV506" s="691"/>
      <c r="AW506" s="227"/>
      <c r="AX506" s="227"/>
      <c r="AY506" s="348"/>
      <c r="AZ506" s="134"/>
      <c r="BA506" s="347"/>
      <c r="BB506" s="134"/>
      <c r="BC506" s="351"/>
      <c r="BD506" s="351"/>
      <c r="BE506" s="134"/>
      <c r="BF506" s="134"/>
      <c r="BG506" s="134"/>
      <c r="BH506" s="134"/>
      <c r="BI506" s="365"/>
      <c r="BJ506" s="134"/>
      <c r="BK506" s="675"/>
      <c r="BL506" s="675"/>
      <c r="BM506" s="675"/>
      <c r="BN506" s="675"/>
      <c r="BO506" s="675"/>
      <c r="BP506" s="675"/>
    </row>
    <row r="507" spans="43:68" s="627" customFormat="1" x14ac:dyDescent="0.2">
      <c r="AQ507" s="690"/>
      <c r="AR507" s="690"/>
      <c r="AS507" s="690"/>
      <c r="AT507" s="691"/>
      <c r="AU507" s="691"/>
      <c r="AV507" s="691"/>
      <c r="AW507" s="227"/>
      <c r="AX507" s="227"/>
      <c r="AY507" s="348"/>
      <c r="AZ507" s="134"/>
      <c r="BA507" s="347"/>
      <c r="BB507" s="134"/>
      <c r="BC507" s="351"/>
      <c r="BD507" s="351"/>
      <c r="BE507" s="134"/>
      <c r="BF507" s="134"/>
      <c r="BG507" s="134"/>
      <c r="BH507" s="134"/>
      <c r="BI507" s="365"/>
      <c r="BJ507" s="134"/>
      <c r="BK507" s="675"/>
      <c r="BL507" s="675"/>
      <c r="BM507" s="675"/>
      <c r="BN507" s="675"/>
      <c r="BO507" s="675"/>
      <c r="BP507" s="675"/>
    </row>
    <row r="508" spans="43:68" s="627" customFormat="1" x14ac:dyDescent="0.2">
      <c r="AQ508" s="690"/>
      <c r="AR508" s="690"/>
      <c r="AS508" s="690"/>
      <c r="AT508" s="691"/>
      <c r="AU508" s="691"/>
      <c r="AV508" s="691"/>
      <c r="AW508" s="227"/>
      <c r="AX508" s="227"/>
      <c r="AY508" s="348"/>
      <c r="AZ508" s="134"/>
      <c r="BA508" s="347"/>
      <c r="BB508" s="134"/>
      <c r="BC508" s="351"/>
      <c r="BD508" s="351"/>
      <c r="BE508" s="134"/>
      <c r="BF508" s="134"/>
      <c r="BG508" s="134"/>
      <c r="BH508" s="134"/>
      <c r="BI508" s="365"/>
      <c r="BJ508" s="134"/>
      <c r="BK508" s="675"/>
      <c r="BL508" s="675"/>
      <c r="BM508" s="675"/>
      <c r="BN508" s="675"/>
      <c r="BO508" s="675"/>
      <c r="BP508" s="675"/>
    </row>
    <row r="509" spans="43:68" s="627" customFormat="1" x14ac:dyDescent="0.2">
      <c r="AQ509" s="690"/>
      <c r="AR509" s="690"/>
      <c r="AS509" s="690"/>
      <c r="AT509" s="691"/>
      <c r="AU509" s="691"/>
      <c r="AV509" s="691"/>
      <c r="AW509" s="227"/>
      <c r="AX509" s="227"/>
      <c r="AY509" s="348"/>
      <c r="AZ509" s="134"/>
      <c r="BA509" s="347"/>
      <c r="BB509" s="134"/>
      <c r="BC509" s="351"/>
      <c r="BD509" s="351"/>
      <c r="BE509" s="134"/>
      <c r="BF509" s="134"/>
      <c r="BG509" s="134"/>
      <c r="BH509" s="134"/>
      <c r="BI509" s="365"/>
      <c r="BJ509" s="134"/>
      <c r="BK509" s="675"/>
      <c r="BL509" s="675"/>
      <c r="BM509" s="675"/>
      <c r="BN509" s="675"/>
      <c r="BO509" s="675"/>
      <c r="BP509" s="675"/>
    </row>
    <row r="510" spans="43:68" s="627" customFormat="1" x14ac:dyDescent="0.2">
      <c r="AQ510" s="690"/>
      <c r="AR510" s="690"/>
      <c r="AS510" s="690"/>
      <c r="AT510" s="691"/>
      <c r="AU510" s="691"/>
      <c r="AV510" s="691"/>
      <c r="AW510" s="227"/>
      <c r="AX510" s="227"/>
      <c r="AY510" s="348"/>
      <c r="AZ510" s="134"/>
      <c r="BA510" s="347"/>
      <c r="BB510" s="134"/>
      <c r="BC510" s="351"/>
      <c r="BD510" s="351"/>
      <c r="BE510" s="134"/>
      <c r="BF510" s="134"/>
      <c r="BG510" s="134"/>
      <c r="BH510" s="134"/>
      <c r="BI510" s="365"/>
      <c r="BJ510" s="134"/>
      <c r="BK510" s="675"/>
      <c r="BL510" s="675"/>
      <c r="BM510" s="675"/>
      <c r="BN510" s="675"/>
      <c r="BO510" s="675"/>
      <c r="BP510" s="675"/>
    </row>
    <row r="511" spans="43:68" s="627" customFormat="1" x14ac:dyDescent="0.2">
      <c r="AQ511" s="690"/>
      <c r="AR511" s="690"/>
      <c r="AS511" s="690"/>
      <c r="AT511" s="691"/>
      <c r="AU511" s="691"/>
      <c r="AV511" s="691"/>
      <c r="AW511" s="227"/>
      <c r="AX511" s="227"/>
      <c r="AY511" s="348"/>
      <c r="AZ511" s="134"/>
      <c r="BA511" s="347"/>
      <c r="BB511" s="134"/>
      <c r="BC511" s="351"/>
      <c r="BD511" s="351"/>
      <c r="BE511" s="134"/>
      <c r="BF511" s="134"/>
      <c r="BG511" s="134"/>
      <c r="BH511" s="134"/>
      <c r="BI511" s="365"/>
      <c r="BJ511" s="134"/>
      <c r="BK511" s="675"/>
      <c r="BL511" s="675"/>
      <c r="BM511" s="675"/>
      <c r="BN511" s="675"/>
      <c r="BO511" s="675"/>
      <c r="BP511" s="675"/>
    </row>
    <row r="512" spans="43:68" s="627" customFormat="1" x14ac:dyDescent="0.2">
      <c r="AQ512" s="690"/>
      <c r="AR512" s="690"/>
      <c r="AS512" s="690"/>
      <c r="AT512" s="691"/>
      <c r="AU512" s="691"/>
      <c r="AV512" s="691"/>
      <c r="AW512" s="227"/>
      <c r="AX512" s="227"/>
      <c r="AY512" s="348"/>
      <c r="AZ512" s="134"/>
      <c r="BA512" s="347"/>
      <c r="BB512" s="134"/>
      <c r="BC512" s="351"/>
      <c r="BD512" s="351"/>
      <c r="BE512" s="134"/>
      <c r="BF512" s="134"/>
      <c r="BG512" s="134"/>
      <c r="BH512" s="134"/>
      <c r="BI512" s="365"/>
      <c r="BJ512" s="134"/>
      <c r="BK512" s="675"/>
      <c r="BL512" s="675"/>
      <c r="BM512" s="675"/>
      <c r="BN512" s="675"/>
      <c r="BO512" s="675"/>
      <c r="BP512" s="675"/>
    </row>
    <row r="513" spans="43:68" s="627" customFormat="1" x14ac:dyDescent="0.2">
      <c r="AQ513" s="690"/>
      <c r="AR513" s="690"/>
      <c r="AS513" s="690"/>
      <c r="AT513" s="691"/>
      <c r="AU513" s="691"/>
      <c r="AV513" s="691"/>
      <c r="AW513" s="227"/>
      <c r="AX513" s="227"/>
      <c r="AY513" s="348"/>
      <c r="AZ513" s="134"/>
      <c r="BA513" s="347"/>
      <c r="BB513" s="134"/>
      <c r="BC513" s="351"/>
      <c r="BD513" s="351"/>
      <c r="BE513" s="134"/>
      <c r="BF513" s="134"/>
      <c r="BG513" s="134"/>
      <c r="BH513" s="134"/>
      <c r="BI513" s="365"/>
      <c r="BJ513" s="134"/>
      <c r="BK513" s="675"/>
      <c r="BL513" s="675"/>
      <c r="BM513" s="675"/>
      <c r="BN513" s="675"/>
      <c r="BO513" s="675"/>
      <c r="BP513" s="675"/>
    </row>
    <row r="514" spans="43:68" s="627" customFormat="1" x14ac:dyDescent="0.2">
      <c r="AQ514" s="690"/>
      <c r="AR514" s="690"/>
      <c r="AS514" s="690"/>
      <c r="AT514" s="691"/>
      <c r="AU514" s="691"/>
      <c r="AV514" s="691"/>
      <c r="AW514" s="227"/>
      <c r="AX514" s="227"/>
      <c r="AY514" s="348"/>
      <c r="AZ514" s="134"/>
      <c r="BA514" s="347"/>
      <c r="BB514" s="134"/>
      <c r="BC514" s="351"/>
      <c r="BD514" s="351"/>
      <c r="BE514" s="134"/>
      <c r="BF514" s="134"/>
      <c r="BG514" s="134"/>
      <c r="BH514" s="134"/>
      <c r="BI514" s="365"/>
      <c r="BJ514" s="134"/>
      <c r="BK514" s="675"/>
      <c r="BL514" s="675"/>
      <c r="BM514" s="675"/>
      <c r="BN514" s="675"/>
      <c r="BO514" s="675"/>
      <c r="BP514" s="675"/>
    </row>
    <row r="515" spans="43:68" s="627" customFormat="1" x14ac:dyDescent="0.2">
      <c r="AQ515" s="690"/>
      <c r="AR515" s="690"/>
      <c r="AS515" s="690"/>
      <c r="AT515" s="691"/>
      <c r="AU515" s="691"/>
      <c r="AV515" s="691"/>
      <c r="AW515" s="227"/>
      <c r="AX515" s="227"/>
      <c r="AY515" s="348"/>
      <c r="AZ515" s="134"/>
      <c r="BA515" s="347"/>
      <c r="BB515" s="134"/>
      <c r="BC515" s="351"/>
      <c r="BD515" s="351"/>
      <c r="BE515" s="134"/>
      <c r="BF515" s="134"/>
      <c r="BG515" s="134"/>
      <c r="BH515" s="134"/>
      <c r="BI515" s="365"/>
      <c r="BJ515" s="134"/>
      <c r="BK515" s="675"/>
      <c r="BL515" s="675"/>
      <c r="BM515" s="675"/>
      <c r="BN515" s="675"/>
      <c r="BO515" s="675"/>
      <c r="BP515" s="675"/>
    </row>
    <row r="516" spans="43:68" s="627" customFormat="1" x14ac:dyDescent="0.2">
      <c r="AQ516" s="690"/>
      <c r="AR516" s="690"/>
      <c r="AS516" s="690"/>
      <c r="AT516" s="691"/>
      <c r="AU516" s="691"/>
      <c r="AV516" s="691"/>
      <c r="AW516" s="227"/>
      <c r="AX516" s="227"/>
      <c r="AY516" s="348"/>
      <c r="AZ516" s="134"/>
      <c r="BA516" s="347"/>
      <c r="BB516" s="134"/>
      <c r="BC516" s="351"/>
      <c r="BD516" s="351"/>
      <c r="BE516" s="134"/>
      <c r="BF516" s="134"/>
      <c r="BG516" s="134"/>
      <c r="BH516" s="134"/>
      <c r="BI516" s="365"/>
      <c r="BJ516" s="134"/>
      <c r="BK516" s="675"/>
      <c r="BL516" s="675"/>
      <c r="BM516" s="675"/>
      <c r="BN516" s="675"/>
      <c r="BO516" s="675"/>
      <c r="BP516" s="675"/>
    </row>
    <row r="517" spans="43:68" s="627" customFormat="1" x14ac:dyDescent="0.2">
      <c r="AQ517" s="690"/>
      <c r="AR517" s="690"/>
      <c r="AS517" s="690"/>
      <c r="AT517" s="691"/>
      <c r="AU517" s="691"/>
      <c r="AV517" s="691"/>
      <c r="AW517" s="227"/>
      <c r="AX517" s="227"/>
      <c r="AY517" s="348"/>
      <c r="AZ517" s="134"/>
      <c r="BA517" s="347"/>
      <c r="BB517" s="134"/>
      <c r="BC517" s="351"/>
      <c r="BD517" s="351"/>
      <c r="BE517" s="134"/>
      <c r="BF517" s="134"/>
      <c r="BG517" s="134"/>
      <c r="BH517" s="134"/>
      <c r="BI517" s="365"/>
      <c r="BJ517" s="134"/>
      <c r="BK517" s="675"/>
      <c r="BL517" s="675"/>
      <c r="BM517" s="675"/>
      <c r="BN517" s="675"/>
      <c r="BO517" s="675"/>
      <c r="BP517" s="675"/>
    </row>
    <row r="518" spans="43:68" s="627" customFormat="1" x14ac:dyDescent="0.2">
      <c r="AQ518" s="690"/>
      <c r="AR518" s="690"/>
      <c r="AS518" s="690"/>
      <c r="AT518" s="691"/>
      <c r="AU518" s="691"/>
      <c r="AV518" s="691"/>
      <c r="AW518" s="227"/>
      <c r="AX518" s="227"/>
      <c r="AY518" s="348"/>
      <c r="AZ518" s="134"/>
      <c r="BA518" s="347"/>
      <c r="BB518" s="134"/>
      <c r="BC518" s="351"/>
      <c r="BD518" s="351"/>
      <c r="BE518" s="134"/>
      <c r="BF518" s="134"/>
      <c r="BG518" s="134"/>
      <c r="BH518" s="134"/>
      <c r="BI518" s="365"/>
      <c r="BJ518" s="134"/>
      <c r="BK518" s="675"/>
      <c r="BL518" s="675"/>
      <c r="BM518" s="675"/>
      <c r="BN518" s="675"/>
      <c r="BO518" s="675"/>
      <c r="BP518" s="675"/>
    </row>
    <row r="519" spans="43:68" s="627" customFormat="1" x14ac:dyDescent="0.2">
      <c r="AQ519" s="690"/>
      <c r="AR519" s="690"/>
      <c r="AS519" s="690"/>
      <c r="AT519" s="691"/>
      <c r="AU519" s="691"/>
      <c r="AV519" s="691"/>
      <c r="AW519" s="227"/>
      <c r="AX519" s="227"/>
      <c r="AY519" s="348"/>
      <c r="AZ519" s="134"/>
      <c r="BA519" s="347"/>
      <c r="BB519" s="134"/>
      <c r="BC519" s="351"/>
      <c r="BD519" s="351"/>
      <c r="BE519" s="134"/>
      <c r="BF519" s="134"/>
      <c r="BG519" s="134"/>
      <c r="BH519" s="134"/>
      <c r="BI519" s="365"/>
      <c r="BJ519" s="134"/>
      <c r="BK519" s="675"/>
      <c r="BL519" s="675"/>
      <c r="BM519" s="675"/>
      <c r="BN519" s="675"/>
      <c r="BO519" s="675"/>
      <c r="BP519" s="675"/>
    </row>
    <row r="520" spans="43:68" s="627" customFormat="1" x14ac:dyDescent="0.2">
      <c r="AQ520" s="690"/>
      <c r="AR520" s="690"/>
      <c r="AS520" s="690"/>
      <c r="AT520" s="691"/>
      <c r="AU520" s="691"/>
      <c r="AV520" s="691"/>
      <c r="AW520" s="227"/>
      <c r="AX520" s="227"/>
      <c r="AY520" s="348"/>
      <c r="AZ520" s="134"/>
      <c r="BA520" s="347"/>
      <c r="BB520" s="134"/>
      <c r="BC520" s="351"/>
      <c r="BD520" s="351"/>
      <c r="BE520" s="134"/>
      <c r="BF520" s="134"/>
      <c r="BG520" s="134"/>
      <c r="BH520" s="134"/>
      <c r="BI520" s="365"/>
      <c r="BJ520" s="134"/>
      <c r="BK520" s="675"/>
      <c r="BL520" s="675"/>
      <c r="BM520" s="675"/>
      <c r="BN520" s="675"/>
      <c r="BO520" s="675"/>
      <c r="BP520" s="675"/>
    </row>
    <row r="521" spans="43:68" s="627" customFormat="1" x14ac:dyDescent="0.2">
      <c r="AQ521" s="690"/>
      <c r="AR521" s="690"/>
      <c r="AS521" s="690"/>
      <c r="AT521" s="691"/>
      <c r="AU521" s="691"/>
      <c r="AV521" s="691"/>
      <c r="AW521" s="227"/>
      <c r="AX521" s="227"/>
      <c r="AY521" s="348"/>
      <c r="AZ521" s="134"/>
      <c r="BA521" s="347"/>
      <c r="BB521" s="134"/>
      <c r="BC521" s="351"/>
      <c r="BD521" s="351"/>
      <c r="BE521" s="134"/>
      <c r="BF521" s="134"/>
      <c r="BG521" s="134"/>
      <c r="BH521" s="134"/>
      <c r="BI521" s="365"/>
      <c r="BJ521" s="134"/>
      <c r="BK521" s="675"/>
      <c r="BL521" s="675"/>
      <c r="BM521" s="675"/>
      <c r="BN521" s="675"/>
      <c r="BO521" s="675"/>
      <c r="BP521" s="675"/>
    </row>
    <row r="522" spans="43:68" s="627" customFormat="1" x14ac:dyDescent="0.2">
      <c r="AQ522" s="690"/>
      <c r="AR522" s="690"/>
      <c r="AS522" s="690"/>
      <c r="AT522" s="691"/>
      <c r="AU522" s="691"/>
      <c r="AV522" s="691"/>
      <c r="AW522" s="227"/>
      <c r="AX522" s="227"/>
      <c r="AY522" s="348"/>
      <c r="AZ522" s="134"/>
      <c r="BA522" s="347"/>
      <c r="BB522" s="134"/>
      <c r="BC522" s="351"/>
      <c r="BD522" s="351"/>
      <c r="BE522" s="134"/>
      <c r="BF522" s="134"/>
      <c r="BG522" s="134"/>
      <c r="BH522" s="134"/>
      <c r="BI522" s="365"/>
      <c r="BJ522" s="134"/>
      <c r="BK522" s="675"/>
      <c r="BL522" s="675"/>
      <c r="BM522" s="675"/>
      <c r="BN522" s="675"/>
      <c r="BO522" s="675"/>
      <c r="BP522" s="675"/>
    </row>
    <row r="523" spans="43:68" s="627" customFormat="1" x14ac:dyDescent="0.2">
      <c r="AQ523" s="690"/>
      <c r="AR523" s="690"/>
      <c r="AS523" s="690"/>
      <c r="AT523" s="691"/>
      <c r="AU523" s="691"/>
      <c r="AV523" s="691"/>
      <c r="AW523" s="227"/>
      <c r="AX523" s="227"/>
      <c r="AY523" s="348"/>
      <c r="AZ523" s="134"/>
      <c r="BA523" s="347"/>
      <c r="BB523" s="134"/>
      <c r="BC523" s="351"/>
      <c r="BD523" s="351"/>
      <c r="BE523" s="134"/>
      <c r="BF523" s="134"/>
      <c r="BG523" s="134"/>
      <c r="BH523" s="134"/>
      <c r="BI523" s="365"/>
      <c r="BJ523" s="134"/>
      <c r="BK523" s="675"/>
      <c r="BL523" s="675"/>
      <c r="BM523" s="675"/>
      <c r="BN523" s="675"/>
      <c r="BO523" s="675"/>
      <c r="BP523" s="675"/>
    </row>
    <row r="524" spans="43:68" s="627" customFormat="1" x14ac:dyDescent="0.2">
      <c r="AQ524" s="690"/>
      <c r="AR524" s="690"/>
      <c r="AS524" s="690"/>
      <c r="AT524" s="691"/>
      <c r="AU524" s="691"/>
      <c r="AV524" s="691"/>
      <c r="AW524" s="227"/>
      <c r="AX524" s="227"/>
      <c r="AY524" s="348"/>
      <c r="AZ524" s="134"/>
      <c r="BA524" s="347"/>
      <c r="BB524" s="134"/>
      <c r="BC524" s="351"/>
      <c r="BD524" s="351"/>
      <c r="BE524" s="134"/>
      <c r="BF524" s="134"/>
      <c r="BG524" s="134"/>
      <c r="BH524" s="134"/>
      <c r="BI524" s="365"/>
      <c r="BJ524" s="134"/>
      <c r="BK524" s="675"/>
      <c r="BL524" s="675"/>
      <c r="BM524" s="675"/>
      <c r="BN524" s="675"/>
      <c r="BO524" s="675"/>
      <c r="BP524" s="675"/>
    </row>
    <row r="525" spans="43:68" s="627" customFormat="1" x14ac:dyDescent="0.2">
      <c r="AQ525" s="690"/>
      <c r="AR525" s="690"/>
      <c r="AS525" s="690"/>
      <c r="AT525" s="691"/>
      <c r="AU525" s="691"/>
      <c r="AV525" s="691"/>
      <c r="AW525" s="227"/>
      <c r="AX525" s="227"/>
      <c r="AY525" s="348"/>
      <c r="AZ525" s="134"/>
      <c r="BA525" s="347"/>
      <c r="BB525" s="134"/>
      <c r="BC525" s="351"/>
      <c r="BD525" s="351"/>
      <c r="BE525" s="134"/>
      <c r="BF525" s="134"/>
      <c r="BG525" s="134"/>
      <c r="BH525" s="134"/>
      <c r="BI525" s="365"/>
      <c r="BJ525" s="134"/>
      <c r="BK525" s="675"/>
      <c r="BL525" s="675"/>
      <c r="BM525" s="675"/>
      <c r="BN525" s="675"/>
      <c r="BO525" s="675"/>
      <c r="BP525" s="675"/>
    </row>
    <row r="526" spans="43:68" s="627" customFormat="1" x14ac:dyDescent="0.2">
      <c r="AQ526" s="690"/>
      <c r="AR526" s="690"/>
      <c r="AS526" s="690"/>
      <c r="AT526" s="691"/>
      <c r="AU526" s="691"/>
      <c r="AV526" s="691"/>
      <c r="AW526" s="227"/>
      <c r="AX526" s="227"/>
      <c r="AY526" s="348"/>
      <c r="AZ526" s="134"/>
      <c r="BA526" s="347"/>
      <c r="BB526" s="134"/>
      <c r="BC526" s="351"/>
      <c r="BD526" s="351"/>
      <c r="BE526" s="134"/>
      <c r="BF526" s="134"/>
      <c r="BG526" s="134"/>
      <c r="BH526" s="134"/>
      <c r="BI526" s="365"/>
      <c r="BJ526" s="134"/>
      <c r="BK526" s="675"/>
      <c r="BL526" s="675"/>
      <c r="BM526" s="675"/>
      <c r="BN526" s="675"/>
      <c r="BO526" s="675"/>
      <c r="BP526" s="675"/>
    </row>
    <row r="527" spans="43:68" s="627" customFormat="1" x14ac:dyDescent="0.2">
      <c r="AQ527" s="690"/>
      <c r="AR527" s="690"/>
      <c r="AS527" s="690"/>
      <c r="AT527" s="691"/>
      <c r="AU527" s="691"/>
      <c r="AV527" s="691"/>
      <c r="AW527" s="227"/>
      <c r="AX527" s="227"/>
      <c r="AY527" s="348"/>
      <c r="AZ527" s="134"/>
      <c r="BA527" s="347"/>
      <c r="BB527" s="134"/>
      <c r="BC527" s="351"/>
      <c r="BD527" s="351"/>
      <c r="BE527" s="134"/>
      <c r="BF527" s="134"/>
      <c r="BG527" s="134"/>
      <c r="BH527" s="134"/>
      <c r="BI527" s="365"/>
      <c r="BJ527" s="134"/>
      <c r="BK527" s="675"/>
      <c r="BL527" s="675"/>
      <c r="BM527" s="675"/>
      <c r="BN527" s="675"/>
      <c r="BO527" s="675"/>
      <c r="BP527" s="675"/>
    </row>
    <row r="528" spans="43:68" s="627" customFormat="1" x14ac:dyDescent="0.2">
      <c r="AQ528" s="690"/>
      <c r="AR528" s="690"/>
      <c r="AS528" s="690"/>
      <c r="AT528" s="691"/>
      <c r="AU528" s="691"/>
      <c r="AV528" s="691"/>
      <c r="AW528" s="227"/>
      <c r="AX528" s="227"/>
      <c r="AY528" s="348"/>
      <c r="AZ528" s="134"/>
      <c r="BA528" s="347"/>
      <c r="BB528" s="134"/>
      <c r="BC528" s="351"/>
      <c r="BD528" s="351"/>
      <c r="BE528" s="134"/>
      <c r="BF528" s="134"/>
      <c r="BG528" s="134"/>
      <c r="BH528" s="134"/>
      <c r="BI528" s="365"/>
      <c r="BJ528" s="134"/>
      <c r="BK528" s="675"/>
      <c r="BL528" s="675"/>
      <c r="BM528" s="675"/>
      <c r="BN528" s="675"/>
      <c r="BO528" s="675"/>
      <c r="BP528" s="675"/>
    </row>
    <row r="529" spans="43:68" s="627" customFormat="1" x14ac:dyDescent="0.2">
      <c r="AQ529" s="690"/>
      <c r="AR529" s="690"/>
      <c r="AS529" s="690"/>
      <c r="AT529" s="691"/>
      <c r="AU529" s="691"/>
      <c r="AV529" s="691"/>
      <c r="AW529" s="227"/>
      <c r="AX529" s="227"/>
      <c r="AY529" s="348"/>
      <c r="AZ529" s="134"/>
      <c r="BA529" s="347"/>
      <c r="BB529" s="134"/>
      <c r="BC529" s="351"/>
      <c r="BD529" s="351"/>
      <c r="BE529" s="134"/>
      <c r="BF529" s="134"/>
      <c r="BG529" s="134"/>
      <c r="BH529" s="134"/>
      <c r="BI529" s="365"/>
      <c r="BJ529" s="134"/>
      <c r="BK529" s="675"/>
      <c r="BL529" s="675"/>
      <c r="BM529" s="675"/>
      <c r="BN529" s="675"/>
      <c r="BO529" s="675"/>
      <c r="BP529" s="675"/>
    </row>
    <row r="530" spans="43:68" s="627" customFormat="1" x14ac:dyDescent="0.2">
      <c r="AQ530" s="690"/>
      <c r="AR530" s="690"/>
      <c r="AS530" s="690"/>
      <c r="AT530" s="691"/>
      <c r="AU530" s="691"/>
      <c r="AV530" s="691"/>
      <c r="AW530" s="227"/>
      <c r="AX530" s="227"/>
      <c r="AY530" s="348"/>
      <c r="AZ530" s="134"/>
      <c r="BA530" s="347"/>
      <c r="BB530" s="134"/>
      <c r="BC530" s="351"/>
      <c r="BD530" s="351"/>
      <c r="BE530" s="134"/>
      <c r="BF530" s="134"/>
      <c r="BG530" s="134"/>
      <c r="BH530" s="134"/>
      <c r="BI530" s="365"/>
      <c r="BJ530" s="134"/>
      <c r="BK530" s="675"/>
      <c r="BL530" s="675"/>
      <c r="BM530" s="675"/>
      <c r="BN530" s="675"/>
      <c r="BO530" s="675"/>
      <c r="BP530" s="675"/>
    </row>
    <row r="531" spans="43:68" s="627" customFormat="1" x14ac:dyDescent="0.2">
      <c r="AQ531" s="690"/>
      <c r="AR531" s="690"/>
      <c r="AS531" s="690"/>
      <c r="AT531" s="691"/>
      <c r="AU531" s="691"/>
      <c r="AV531" s="691"/>
      <c r="AW531" s="227"/>
      <c r="AX531" s="227"/>
      <c r="AY531" s="348"/>
      <c r="AZ531" s="134"/>
      <c r="BA531" s="347"/>
      <c r="BB531" s="134"/>
      <c r="BC531" s="351"/>
      <c r="BD531" s="351"/>
      <c r="BE531" s="134"/>
      <c r="BF531" s="134"/>
      <c r="BG531" s="134"/>
      <c r="BH531" s="134"/>
      <c r="BI531" s="365"/>
      <c r="BJ531" s="134"/>
      <c r="BK531" s="675"/>
      <c r="BL531" s="675"/>
      <c r="BM531" s="675"/>
      <c r="BN531" s="675"/>
      <c r="BO531" s="675"/>
      <c r="BP531" s="675"/>
    </row>
    <row r="532" spans="43:68" s="627" customFormat="1" x14ac:dyDescent="0.2">
      <c r="AQ532" s="690"/>
      <c r="AR532" s="690"/>
      <c r="AS532" s="690"/>
      <c r="AT532" s="691"/>
      <c r="AU532" s="691"/>
      <c r="AV532" s="691"/>
      <c r="AW532" s="227"/>
      <c r="AX532" s="227"/>
      <c r="AY532" s="348"/>
      <c r="AZ532" s="134"/>
      <c r="BA532" s="347"/>
      <c r="BB532" s="134"/>
      <c r="BC532" s="351"/>
      <c r="BD532" s="351"/>
      <c r="BE532" s="134"/>
      <c r="BF532" s="134"/>
      <c r="BG532" s="134"/>
      <c r="BH532" s="134"/>
      <c r="BI532" s="365"/>
      <c r="BJ532" s="134"/>
      <c r="BK532" s="675"/>
      <c r="BL532" s="675"/>
      <c r="BM532" s="675"/>
      <c r="BN532" s="675"/>
      <c r="BO532" s="675"/>
      <c r="BP532" s="675"/>
    </row>
    <row r="533" spans="43:68" s="627" customFormat="1" x14ac:dyDescent="0.2">
      <c r="AQ533" s="690"/>
      <c r="AR533" s="690"/>
      <c r="AS533" s="690"/>
      <c r="AT533" s="691"/>
      <c r="AU533" s="691"/>
      <c r="AV533" s="691"/>
      <c r="AW533" s="227"/>
      <c r="AX533" s="227"/>
      <c r="AY533" s="348"/>
      <c r="AZ533" s="134"/>
      <c r="BA533" s="347"/>
      <c r="BB533" s="134"/>
      <c r="BC533" s="351"/>
      <c r="BD533" s="351"/>
      <c r="BE533" s="134"/>
      <c r="BF533" s="134"/>
      <c r="BG533" s="134"/>
      <c r="BH533" s="134"/>
      <c r="BI533" s="365"/>
      <c r="BJ533" s="134"/>
      <c r="BK533" s="675"/>
      <c r="BL533" s="675"/>
      <c r="BM533" s="675"/>
      <c r="BN533" s="675"/>
      <c r="BO533" s="675"/>
      <c r="BP533" s="675"/>
    </row>
    <row r="534" spans="43:68" s="627" customFormat="1" x14ac:dyDescent="0.2">
      <c r="AQ534" s="690"/>
      <c r="AR534" s="690"/>
      <c r="AS534" s="690"/>
      <c r="AT534" s="691"/>
      <c r="AU534" s="691"/>
      <c r="AV534" s="691"/>
      <c r="AW534" s="227"/>
      <c r="AX534" s="227"/>
      <c r="AY534" s="348"/>
      <c r="AZ534" s="134"/>
      <c r="BA534" s="347"/>
      <c r="BB534" s="134"/>
      <c r="BC534" s="351"/>
      <c r="BD534" s="351"/>
      <c r="BE534" s="134"/>
      <c r="BF534" s="134"/>
      <c r="BG534" s="134"/>
      <c r="BH534" s="134"/>
      <c r="BI534" s="365"/>
      <c r="BJ534" s="134"/>
      <c r="BK534" s="675"/>
      <c r="BL534" s="675"/>
      <c r="BM534" s="675"/>
      <c r="BN534" s="675"/>
      <c r="BO534" s="675"/>
      <c r="BP534" s="675"/>
    </row>
    <row r="535" spans="43:68" s="627" customFormat="1" x14ac:dyDescent="0.2">
      <c r="AQ535" s="690"/>
      <c r="AR535" s="690"/>
      <c r="AS535" s="690"/>
      <c r="AT535" s="691"/>
      <c r="AU535" s="691"/>
      <c r="AV535" s="691"/>
      <c r="AW535" s="227"/>
      <c r="AX535" s="227"/>
      <c r="AY535" s="348"/>
      <c r="AZ535" s="134"/>
      <c r="BA535" s="347"/>
      <c r="BB535" s="134"/>
      <c r="BC535" s="351"/>
      <c r="BD535" s="351"/>
      <c r="BE535" s="134"/>
      <c r="BF535" s="134"/>
      <c r="BG535" s="134"/>
      <c r="BH535" s="134"/>
      <c r="BI535" s="365"/>
      <c r="BJ535" s="134"/>
      <c r="BK535" s="675"/>
      <c r="BL535" s="675"/>
      <c r="BM535" s="675"/>
      <c r="BN535" s="675"/>
      <c r="BO535" s="675"/>
      <c r="BP535" s="675"/>
    </row>
    <row r="536" spans="43:68" s="627" customFormat="1" x14ac:dyDescent="0.2">
      <c r="AQ536" s="690"/>
      <c r="AR536" s="690"/>
      <c r="AS536" s="690"/>
      <c r="AT536" s="691"/>
      <c r="AU536" s="691"/>
      <c r="AV536" s="691"/>
      <c r="AW536" s="227"/>
      <c r="AX536" s="227"/>
      <c r="AY536" s="348"/>
      <c r="AZ536" s="134"/>
      <c r="BA536" s="347"/>
      <c r="BB536" s="134"/>
      <c r="BC536" s="351"/>
      <c r="BD536" s="351"/>
      <c r="BE536" s="134"/>
      <c r="BF536" s="134"/>
      <c r="BG536" s="134"/>
      <c r="BH536" s="134"/>
      <c r="BI536" s="365"/>
      <c r="BJ536" s="134"/>
      <c r="BK536" s="675"/>
      <c r="BL536" s="675"/>
      <c r="BM536" s="675"/>
      <c r="BN536" s="675"/>
      <c r="BO536" s="675"/>
      <c r="BP536" s="675"/>
    </row>
    <row r="537" spans="43:68" s="627" customFormat="1" x14ac:dyDescent="0.2">
      <c r="AQ537" s="690"/>
      <c r="AR537" s="690"/>
      <c r="AS537" s="690"/>
      <c r="AT537" s="691"/>
      <c r="AU537" s="691"/>
      <c r="AV537" s="691"/>
      <c r="AW537" s="227"/>
      <c r="AX537" s="227"/>
      <c r="AY537" s="348"/>
      <c r="AZ537" s="134"/>
      <c r="BA537" s="347"/>
      <c r="BB537" s="134"/>
      <c r="BC537" s="351"/>
      <c r="BD537" s="351"/>
      <c r="BE537" s="134"/>
      <c r="BF537" s="134"/>
      <c r="BG537" s="134"/>
      <c r="BH537" s="134"/>
      <c r="BI537" s="365"/>
      <c r="BJ537" s="134"/>
      <c r="BK537" s="675"/>
      <c r="BL537" s="675"/>
      <c r="BM537" s="675"/>
      <c r="BN537" s="675"/>
      <c r="BO537" s="675"/>
      <c r="BP537" s="675"/>
    </row>
    <row r="538" spans="43:68" s="627" customFormat="1" x14ac:dyDescent="0.2">
      <c r="AQ538" s="690"/>
      <c r="AR538" s="690"/>
      <c r="AS538" s="690"/>
      <c r="AT538" s="691"/>
      <c r="AU538" s="691"/>
      <c r="AV538" s="691"/>
      <c r="AW538" s="227"/>
      <c r="AX538" s="227"/>
      <c r="AY538" s="348"/>
      <c r="AZ538" s="134"/>
      <c r="BA538" s="347"/>
      <c r="BB538" s="134"/>
      <c r="BC538" s="351"/>
      <c r="BD538" s="351"/>
      <c r="BE538" s="134"/>
      <c r="BF538" s="134"/>
      <c r="BG538" s="134"/>
      <c r="BH538" s="134"/>
      <c r="BI538" s="365"/>
      <c r="BJ538" s="134"/>
      <c r="BK538" s="675"/>
      <c r="BL538" s="675"/>
      <c r="BM538" s="675"/>
      <c r="BN538" s="675"/>
      <c r="BO538" s="675"/>
      <c r="BP538" s="675"/>
    </row>
    <row r="539" spans="43:68" s="627" customFormat="1" x14ac:dyDescent="0.2">
      <c r="AQ539" s="690"/>
      <c r="AR539" s="690"/>
      <c r="AS539" s="690"/>
      <c r="AT539" s="691"/>
      <c r="AU539" s="691"/>
      <c r="AV539" s="691"/>
      <c r="AW539" s="227"/>
      <c r="AX539" s="227"/>
      <c r="AY539" s="348"/>
      <c r="AZ539" s="134"/>
      <c r="BA539" s="347"/>
      <c r="BB539" s="134"/>
      <c r="BC539" s="351"/>
      <c r="BD539" s="351"/>
      <c r="BE539" s="134"/>
      <c r="BF539" s="134"/>
      <c r="BG539" s="134"/>
      <c r="BH539" s="134"/>
      <c r="BI539" s="365"/>
      <c r="BJ539" s="134"/>
      <c r="BK539" s="675"/>
      <c r="BL539" s="675"/>
      <c r="BM539" s="675"/>
      <c r="BN539" s="675"/>
      <c r="BO539" s="675"/>
      <c r="BP539" s="675"/>
    </row>
    <row r="540" spans="43:68" s="627" customFormat="1" x14ac:dyDescent="0.2">
      <c r="AQ540" s="690"/>
      <c r="AR540" s="690"/>
      <c r="AS540" s="690"/>
      <c r="AT540" s="691"/>
      <c r="AU540" s="691"/>
      <c r="AV540" s="691"/>
      <c r="AW540" s="227"/>
      <c r="AX540" s="227"/>
      <c r="AY540" s="348"/>
      <c r="AZ540" s="134"/>
      <c r="BA540" s="347"/>
      <c r="BB540" s="134"/>
      <c r="BC540" s="351"/>
      <c r="BD540" s="351"/>
      <c r="BE540" s="134"/>
      <c r="BF540" s="134"/>
      <c r="BG540" s="134"/>
      <c r="BH540" s="134"/>
      <c r="BI540" s="365"/>
      <c r="BJ540" s="134"/>
      <c r="BK540" s="675"/>
      <c r="BL540" s="675"/>
      <c r="BM540" s="675"/>
      <c r="BN540" s="675"/>
      <c r="BO540" s="675"/>
      <c r="BP540" s="675"/>
    </row>
    <row r="541" spans="43:68" s="627" customFormat="1" x14ac:dyDescent="0.2">
      <c r="AQ541" s="690"/>
      <c r="AR541" s="690"/>
      <c r="AS541" s="690"/>
      <c r="AT541" s="691"/>
      <c r="AU541" s="691"/>
      <c r="AV541" s="691"/>
      <c r="AW541" s="227"/>
      <c r="AX541" s="227"/>
      <c r="AY541" s="348"/>
      <c r="AZ541" s="134"/>
      <c r="BA541" s="347"/>
      <c r="BB541" s="134"/>
      <c r="BC541" s="351"/>
      <c r="BD541" s="351"/>
      <c r="BE541" s="134"/>
      <c r="BF541" s="134"/>
      <c r="BG541" s="134"/>
      <c r="BH541" s="134"/>
      <c r="BI541" s="365"/>
      <c r="BJ541" s="134"/>
      <c r="BK541" s="675"/>
      <c r="BL541" s="675"/>
      <c r="BM541" s="675"/>
      <c r="BN541" s="675"/>
      <c r="BO541" s="675"/>
      <c r="BP541" s="675"/>
    </row>
    <row r="542" spans="43:68" s="627" customFormat="1" x14ac:dyDescent="0.2">
      <c r="AQ542" s="690"/>
      <c r="AR542" s="690"/>
      <c r="AS542" s="690"/>
      <c r="AT542" s="691"/>
      <c r="AU542" s="691"/>
      <c r="AV542" s="691"/>
      <c r="AW542" s="227"/>
      <c r="AX542" s="227"/>
      <c r="AY542" s="348"/>
      <c r="AZ542" s="134"/>
      <c r="BA542" s="347"/>
      <c r="BB542" s="134"/>
      <c r="BC542" s="351"/>
      <c r="BD542" s="351"/>
      <c r="BE542" s="134"/>
      <c r="BF542" s="134"/>
      <c r="BG542" s="134"/>
      <c r="BH542" s="134"/>
      <c r="BI542" s="365"/>
      <c r="BJ542" s="134"/>
      <c r="BK542" s="675"/>
      <c r="BL542" s="675"/>
      <c r="BM542" s="675"/>
      <c r="BN542" s="675"/>
      <c r="BO542" s="675"/>
      <c r="BP542" s="675"/>
    </row>
    <row r="543" spans="43:68" s="627" customFormat="1" x14ac:dyDescent="0.2">
      <c r="AQ543" s="690"/>
      <c r="AR543" s="690"/>
      <c r="AS543" s="690"/>
      <c r="AT543" s="691"/>
      <c r="AU543" s="691"/>
      <c r="AV543" s="691"/>
      <c r="AW543" s="227"/>
      <c r="AX543" s="227"/>
      <c r="AY543" s="348"/>
      <c r="AZ543" s="134"/>
      <c r="BA543" s="347"/>
      <c r="BB543" s="134"/>
      <c r="BC543" s="351"/>
      <c r="BD543" s="351"/>
      <c r="BE543" s="134"/>
      <c r="BF543" s="134"/>
      <c r="BG543" s="134"/>
      <c r="BH543" s="134"/>
      <c r="BI543" s="365"/>
      <c r="BJ543" s="134"/>
      <c r="BK543" s="675"/>
      <c r="BL543" s="675"/>
      <c r="BM543" s="675"/>
      <c r="BN543" s="675"/>
      <c r="BO543" s="675"/>
      <c r="BP543" s="675"/>
    </row>
    <row r="544" spans="43:68" s="627" customFormat="1" x14ac:dyDescent="0.2">
      <c r="AQ544" s="690"/>
      <c r="AR544" s="690"/>
      <c r="AS544" s="690"/>
      <c r="AT544" s="691"/>
      <c r="AU544" s="691"/>
      <c r="AV544" s="691"/>
      <c r="AW544" s="227"/>
      <c r="AX544" s="227"/>
      <c r="AY544" s="348"/>
      <c r="AZ544" s="134"/>
      <c r="BA544" s="347"/>
      <c r="BB544" s="134"/>
      <c r="BC544" s="351"/>
      <c r="BD544" s="351"/>
      <c r="BE544" s="134"/>
      <c r="BF544" s="134"/>
      <c r="BG544" s="134"/>
      <c r="BH544" s="134"/>
      <c r="BI544" s="365"/>
      <c r="BJ544" s="134"/>
      <c r="BK544" s="675"/>
      <c r="BL544" s="675"/>
      <c r="BM544" s="675"/>
      <c r="BN544" s="675"/>
      <c r="BO544" s="675"/>
      <c r="BP544" s="675"/>
    </row>
    <row r="545" spans="43:68" s="627" customFormat="1" x14ac:dyDescent="0.2">
      <c r="AQ545" s="690"/>
      <c r="AR545" s="690"/>
      <c r="AS545" s="690"/>
      <c r="AT545" s="691"/>
      <c r="AU545" s="691"/>
      <c r="AV545" s="691"/>
      <c r="AW545" s="227"/>
      <c r="AX545" s="227"/>
      <c r="AY545" s="348"/>
      <c r="AZ545" s="134"/>
      <c r="BA545" s="347"/>
      <c r="BB545" s="134"/>
      <c r="BC545" s="351"/>
      <c r="BD545" s="351"/>
      <c r="BE545" s="134"/>
      <c r="BF545" s="134"/>
      <c r="BG545" s="134"/>
      <c r="BH545" s="134"/>
      <c r="BI545" s="365"/>
      <c r="BJ545" s="134"/>
      <c r="BK545" s="675"/>
      <c r="BL545" s="675"/>
      <c r="BM545" s="675"/>
      <c r="BN545" s="675"/>
      <c r="BO545" s="675"/>
      <c r="BP545" s="675"/>
    </row>
    <row r="546" spans="43:68" s="627" customFormat="1" x14ac:dyDescent="0.2">
      <c r="AQ546" s="690"/>
      <c r="AR546" s="690"/>
      <c r="AS546" s="690"/>
      <c r="AT546" s="691"/>
      <c r="AU546" s="691"/>
      <c r="AV546" s="691"/>
      <c r="AW546" s="227"/>
      <c r="AX546" s="227"/>
      <c r="AY546" s="348"/>
      <c r="AZ546" s="134"/>
      <c r="BA546" s="347"/>
      <c r="BB546" s="134"/>
      <c r="BC546" s="351"/>
      <c r="BD546" s="351"/>
      <c r="BE546" s="134"/>
      <c r="BF546" s="134"/>
      <c r="BG546" s="134"/>
      <c r="BH546" s="134"/>
      <c r="BI546" s="365"/>
      <c r="BJ546" s="134"/>
      <c r="BK546" s="675"/>
      <c r="BL546" s="675"/>
      <c r="BM546" s="675"/>
      <c r="BN546" s="675"/>
      <c r="BO546" s="675"/>
      <c r="BP546" s="675"/>
    </row>
    <row r="547" spans="43:68" s="627" customFormat="1" x14ac:dyDescent="0.2">
      <c r="AQ547" s="690"/>
      <c r="AR547" s="690"/>
      <c r="AS547" s="690"/>
      <c r="AT547" s="691"/>
      <c r="AU547" s="691"/>
      <c r="AV547" s="691"/>
      <c r="AW547" s="227"/>
      <c r="AX547" s="227"/>
      <c r="AY547" s="348"/>
      <c r="AZ547" s="134"/>
      <c r="BA547" s="347"/>
      <c r="BB547" s="134"/>
      <c r="BC547" s="351"/>
      <c r="BD547" s="351"/>
      <c r="BE547" s="134"/>
      <c r="BF547" s="134"/>
      <c r="BG547" s="134"/>
      <c r="BH547" s="134"/>
      <c r="BI547" s="365"/>
      <c r="BJ547" s="134"/>
      <c r="BK547" s="675"/>
      <c r="BL547" s="675"/>
      <c r="BM547" s="675"/>
      <c r="BN547" s="675"/>
      <c r="BO547" s="675"/>
      <c r="BP547" s="675"/>
    </row>
    <row r="548" spans="43:68" s="627" customFormat="1" x14ac:dyDescent="0.2">
      <c r="AQ548" s="690"/>
      <c r="AR548" s="690"/>
      <c r="AS548" s="690"/>
      <c r="AT548" s="691"/>
      <c r="AU548" s="691"/>
      <c r="AV548" s="691"/>
      <c r="AW548" s="227"/>
      <c r="AX548" s="227"/>
      <c r="AY548" s="348"/>
      <c r="AZ548" s="134"/>
      <c r="BA548" s="347"/>
      <c r="BB548" s="134"/>
      <c r="BC548" s="351"/>
      <c r="BD548" s="351"/>
      <c r="BE548" s="134"/>
      <c r="BF548" s="134"/>
      <c r="BG548" s="134"/>
      <c r="BH548" s="134"/>
      <c r="BI548" s="365"/>
      <c r="BJ548" s="134"/>
      <c r="BK548" s="675"/>
      <c r="BL548" s="675"/>
      <c r="BM548" s="675"/>
      <c r="BN548" s="675"/>
      <c r="BO548" s="675"/>
      <c r="BP548" s="675"/>
    </row>
    <row r="549" spans="43:68" s="627" customFormat="1" x14ac:dyDescent="0.2">
      <c r="AQ549" s="690"/>
      <c r="AR549" s="690"/>
      <c r="AS549" s="690"/>
      <c r="AT549" s="691"/>
      <c r="AU549" s="691"/>
      <c r="AV549" s="691"/>
      <c r="AW549" s="227"/>
      <c r="AX549" s="227"/>
      <c r="AY549" s="348"/>
      <c r="AZ549" s="134"/>
      <c r="BA549" s="347"/>
      <c r="BB549" s="134"/>
      <c r="BC549" s="351"/>
      <c r="BD549" s="351"/>
      <c r="BE549" s="134"/>
      <c r="BF549" s="134"/>
      <c r="BG549" s="134"/>
      <c r="BH549" s="134"/>
      <c r="BI549" s="365"/>
      <c r="BJ549" s="134"/>
      <c r="BK549" s="675"/>
      <c r="BL549" s="675"/>
      <c r="BM549" s="675"/>
      <c r="BN549" s="675"/>
      <c r="BO549" s="675"/>
      <c r="BP549" s="675"/>
    </row>
    <row r="550" spans="43:68" s="627" customFormat="1" x14ac:dyDescent="0.2">
      <c r="AQ550" s="690"/>
      <c r="AR550" s="690"/>
      <c r="AS550" s="690"/>
      <c r="AT550" s="691"/>
      <c r="AU550" s="691"/>
      <c r="AV550" s="691"/>
      <c r="AW550" s="227"/>
      <c r="AX550" s="227"/>
      <c r="AY550" s="348"/>
      <c r="AZ550" s="134"/>
      <c r="BA550" s="347"/>
      <c r="BB550" s="134"/>
      <c r="BC550" s="351"/>
      <c r="BD550" s="351"/>
      <c r="BE550" s="134"/>
      <c r="BF550" s="134"/>
      <c r="BG550" s="134"/>
      <c r="BH550" s="134"/>
      <c r="BI550" s="365"/>
      <c r="BJ550" s="134"/>
      <c r="BK550" s="675"/>
      <c r="BL550" s="675"/>
      <c r="BM550" s="675"/>
      <c r="BN550" s="675"/>
      <c r="BO550" s="675"/>
      <c r="BP550" s="675"/>
    </row>
    <row r="551" spans="43:68" s="627" customFormat="1" x14ac:dyDescent="0.2">
      <c r="AQ551" s="690"/>
      <c r="AR551" s="690"/>
      <c r="AS551" s="690"/>
      <c r="AT551" s="691"/>
      <c r="AU551" s="691"/>
      <c r="AV551" s="691"/>
      <c r="AW551" s="227"/>
      <c r="AX551" s="227"/>
      <c r="AY551" s="348"/>
      <c r="AZ551" s="134"/>
      <c r="BA551" s="347"/>
      <c r="BB551" s="134"/>
      <c r="BC551" s="351"/>
      <c r="BD551" s="351"/>
      <c r="BE551" s="134"/>
      <c r="BF551" s="134"/>
      <c r="BG551" s="134"/>
      <c r="BH551" s="134"/>
      <c r="BI551" s="365"/>
      <c r="BJ551" s="134"/>
      <c r="BK551" s="675"/>
      <c r="BL551" s="675"/>
      <c r="BM551" s="675"/>
      <c r="BN551" s="675"/>
      <c r="BO551" s="675"/>
      <c r="BP551" s="675"/>
    </row>
    <row r="552" spans="43:68" s="627" customFormat="1" x14ac:dyDescent="0.2">
      <c r="AQ552" s="690"/>
      <c r="AR552" s="690"/>
      <c r="AS552" s="690"/>
      <c r="AT552" s="691"/>
      <c r="AU552" s="691"/>
      <c r="AV552" s="691"/>
      <c r="AW552" s="227"/>
      <c r="AX552" s="227"/>
      <c r="AY552" s="348"/>
      <c r="AZ552" s="134"/>
      <c r="BA552" s="347"/>
      <c r="BB552" s="134"/>
      <c r="BC552" s="351"/>
      <c r="BD552" s="351"/>
      <c r="BE552" s="134"/>
      <c r="BF552" s="134"/>
      <c r="BG552" s="134"/>
      <c r="BH552" s="134"/>
      <c r="BI552" s="365"/>
      <c r="BJ552" s="134"/>
      <c r="BK552" s="675"/>
      <c r="BL552" s="675"/>
      <c r="BM552" s="675"/>
      <c r="BN552" s="675"/>
      <c r="BO552" s="675"/>
      <c r="BP552" s="675"/>
    </row>
    <row r="553" spans="43:68" s="627" customFormat="1" x14ac:dyDescent="0.2">
      <c r="AQ553" s="690"/>
      <c r="AR553" s="690"/>
      <c r="AS553" s="690"/>
      <c r="AT553" s="691"/>
      <c r="AU553" s="691"/>
      <c r="AV553" s="691"/>
      <c r="AW553" s="227"/>
      <c r="AX553" s="227"/>
      <c r="AY553" s="348"/>
      <c r="AZ553" s="134"/>
      <c r="BA553" s="347"/>
      <c r="BB553" s="134"/>
      <c r="BC553" s="351"/>
      <c r="BD553" s="351"/>
      <c r="BE553" s="134"/>
      <c r="BF553" s="134"/>
      <c r="BG553" s="134"/>
      <c r="BH553" s="134"/>
      <c r="BI553" s="365"/>
      <c r="BJ553" s="134"/>
      <c r="BK553" s="675"/>
      <c r="BL553" s="675"/>
      <c r="BM553" s="675"/>
      <c r="BN553" s="675"/>
      <c r="BO553" s="675"/>
      <c r="BP553" s="675"/>
    </row>
    <row r="554" spans="43:68" s="627" customFormat="1" x14ac:dyDescent="0.2">
      <c r="AQ554" s="690"/>
      <c r="AR554" s="690"/>
      <c r="AS554" s="690"/>
      <c r="AT554" s="691"/>
      <c r="AU554" s="691"/>
      <c r="AV554" s="691"/>
      <c r="AW554" s="227"/>
      <c r="AX554" s="227"/>
      <c r="AY554" s="348"/>
      <c r="AZ554" s="134"/>
      <c r="BA554" s="347"/>
      <c r="BB554" s="134"/>
      <c r="BC554" s="351"/>
      <c r="BD554" s="351"/>
      <c r="BE554" s="134"/>
      <c r="BF554" s="134"/>
      <c r="BG554" s="134"/>
      <c r="BH554" s="134"/>
      <c r="BI554" s="365"/>
      <c r="BJ554" s="134"/>
      <c r="BK554" s="675"/>
      <c r="BL554" s="675"/>
      <c r="BM554" s="675"/>
      <c r="BN554" s="675"/>
      <c r="BO554" s="675"/>
      <c r="BP554" s="675"/>
    </row>
    <row r="555" spans="43:68" s="627" customFormat="1" x14ac:dyDescent="0.2">
      <c r="AQ555" s="690"/>
      <c r="AR555" s="690"/>
      <c r="AS555" s="690"/>
      <c r="AT555" s="691"/>
      <c r="AU555" s="691"/>
      <c r="AV555" s="691"/>
      <c r="AW555" s="227"/>
      <c r="AX555" s="227"/>
      <c r="AY555" s="348"/>
      <c r="AZ555" s="134"/>
      <c r="BA555" s="347"/>
      <c r="BB555" s="134"/>
      <c r="BC555" s="351"/>
      <c r="BD555" s="351"/>
      <c r="BE555" s="134"/>
      <c r="BF555" s="134"/>
      <c r="BG555" s="134"/>
      <c r="BH555" s="134"/>
      <c r="BI555" s="365"/>
      <c r="BJ555" s="134"/>
      <c r="BK555" s="675"/>
      <c r="BL555" s="675"/>
      <c r="BM555" s="675"/>
      <c r="BN555" s="675"/>
      <c r="BO555" s="675"/>
      <c r="BP555" s="675"/>
    </row>
    <row r="556" spans="43:68" s="627" customFormat="1" x14ac:dyDescent="0.2">
      <c r="AQ556" s="690"/>
      <c r="AR556" s="690"/>
      <c r="AS556" s="690"/>
      <c r="AT556" s="691"/>
      <c r="AU556" s="691"/>
      <c r="AV556" s="691"/>
      <c r="AW556" s="227"/>
      <c r="AX556" s="227"/>
      <c r="AY556" s="348"/>
      <c r="AZ556" s="134"/>
      <c r="BA556" s="347"/>
      <c r="BB556" s="134"/>
      <c r="BC556" s="351"/>
      <c r="BD556" s="351"/>
      <c r="BE556" s="134"/>
      <c r="BF556" s="134"/>
      <c r="BG556" s="134"/>
      <c r="BH556" s="134"/>
      <c r="BI556" s="365"/>
      <c r="BJ556" s="134"/>
      <c r="BK556" s="675"/>
      <c r="BL556" s="675"/>
      <c r="BM556" s="675"/>
      <c r="BN556" s="675"/>
      <c r="BO556" s="675"/>
      <c r="BP556" s="675"/>
    </row>
    <row r="557" spans="43:68" s="627" customFormat="1" x14ac:dyDescent="0.2">
      <c r="AQ557" s="690"/>
      <c r="AR557" s="690"/>
      <c r="AS557" s="690"/>
      <c r="AT557" s="691"/>
      <c r="AU557" s="691"/>
      <c r="AV557" s="691"/>
      <c r="AW557" s="227"/>
      <c r="AX557" s="227"/>
      <c r="AY557" s="348"/>
      <c r="AZ557" s="134"/>
      <c r="BA557" s="347"/>
      <c r="BB557" s="134"/>
      <c r="BC557" s="351"/>
      <c r="BD557" s="351"/>
      <c r="BE557" s="134"/>
      <c r="BF557" s="134"/>
      <c r="BG557" s="134"/>
      <c r="BH557" s="134"/>
      <c r="BI557" s="365"/>
      <c r="BJ557" s="134"/>
      <c r="BK557" s="675"/>
      <c r="BL557" s="675"/>
      <c r="BM557" s="675"/>
      <c r="BN557" s="675"/>
      <c r="BO557" s="675"/>
      <c r="BP557" s="675"/>
    </row>
    <row r="558" spans="43:68" s="627" customFormat="1" x14ac:dyDescent="0.2">
      <c r="AQ558" s="690"/>
      <c r="AR558" s="690"/>
      <c r="AS558" s="690"/>
      <c r="AT558" s="691"/>
      <c r="AU558" s="691"/>
      <c r="AV558" s="691"/>
      <c r="AW558" s="227"/>
      <c r="AX558" s="227"/>
      <c r="AY558" s="348"/>
      <c r="AZ558" s="134"/>
      <c r="BA558" s="347"/>
      <c r="BB558" s="134"/>
      <c r="BC558" s="351"/>
      <c r="BD558" s="351"/>
      <c r="BE558" s="134"/>
      <c r="BF558" s="134"/>
      <c r="BG558" s="134"/>
      <c r="BH558" s="134"/>
      <c r="BI558" s="365"/>
      <c r="BJ558" s="134"/>
      <c r="BK558" s="675"/>
      <c r="BL558" s="675"/>
      <c r="BM558" s="675"/>
      <c r="BN558" s="675"/>
      <c r="BO558" s="675"/>
      <c r="BP558" s="675"/>
    </row>
    <row r="559" spans="43:68" s="627" customFormat="1" x14ac:dyDescent="0.2">
      <c r="AQ559" s="690"/>
      <c r="AR559" s="690"/>
      <c r="AS559" s="690"/>
      <c r="AT559" s="691"/>
      <c r="AU559" s="691"/>
      <c r="AV559" s="691"/>
      <c r="AW559" s="227"/>
      <c r="AX559" s="227"/>
      <c r="AY559" s="348"/>
      <c r="AZ559" s="134"/>
      <c r="BA559" s="347"/>
      <c r="BB559" s="134"/>
      <c r="BC559" s="351"/>
      <c r="BD559" s="351"/>
      <c r="BE559" s="134"/>
      <c r="BF559" s="134"/>
      <c r="BG559" s="134"/>
      <c r="BH559" s="134"/>
      <c r="BI559" s="365"/>
      <c r="BJ559" s="134"/>
      <c r="BK559" s="675"/>
      <c r="BL559" s="675"/>
      <c r="BM559" s="675"/>
      <c r="BN559" s="675"/>
      <c r="BO559" s="675"/>
      <c r="BP559" s="675"/>
    </row>
    <row r="560" spans="43:68" s="627" customFormat="1" x14ac:dyDescent="0.2">
      <c r="AQ560" s="690"/>
      <c r="AR560" s="690"/>
      <c r="AS560" s="690"/>
      <c r="AT560" s="691"/>
      <c r="AU560" s="691"/>
      <c r="AV560" s="691"/>
      <c r="AW560" s="227"/>
      <c r="AX560" s="227"/>
      <c r="AY560" s="348"/>
      <c r="AZ560" s="134"/>
      <c r="BA560" s="347"/>
      <c r="BB560" s="134"/>
      <c r="BC560" s="351"/>
      <c r="BD560" s="351"/>
      <c r="BE560" s="134"/>
      <c r="BF560" s="134"/>
      <c r="BG560" s="134"/>
      <c r="BH560" s="134"/>
      <c r="BI560" s="365"/>
      <c r="BJ560" s="134"/>
      <c r="BK560" s="675"/>
      <c r="BL560" s="675"/>
      <c r="BM560" s="675"/>
      <c r="BN560" s="675"/>
      <c r="BO560" s="675"/>
      <c r="BP560" s="675"/>
    </row>
    <row r="561" spans="43:68" s="627" customFormat="1" x14ac:dyDescent="0.2">
      <c r="AQ561" s="690"/>
      <c r="AR561" s="690"/>
      <c r="AS561" s="690"/>
      <c r="AT561" s="691"/>
      <c r="AU561" s="691"/>
      <c r="AV561" s="691"/>
      <c r="AW561" s="227"/>
      <c r="AX561" s="227"/>
      <c r="AY561" s="348"/>
      <c r="AZ561" s="134"/>
      <c r="BA561" s="347"/>
      <c r="BB561" s="134"/>
      <c r="BC561" s="351"/>
      <c r="BD561" s="351"/>
      <c r="BE561" s="134"/>
      <c r="BF561" s="134"/>
      <c r="BG561" s="134"/>
      <c r="BH561" s="134"/>
      <c r="BI561" s="365"/>
      <c r="BJ561" s="134"/>
      <c r="BK561" s="675"/>
      <c r="BL561" s="675"/>
      <c r="BM561" s="675"/>
      <c r="BN561" s="675"/>
      <c r="BO561" s="675"/>
      <c r="BP561" s="675"/>
    </row>
    <row r="562" spans="43:68" s="627" customFormat="1" x14ac:dyDescent="0.2">
      <c r="AQ562" s="690"/>
      <c r="AR562" s="690"/>
      <c r="AS562" s="690"/>
      <c r="AT562" s="691"/>
      <c r="AU562" s="691"/>
      <c r="AV562" s="691"/>
      <c r="AW562" s="227"/>
      <c r="AX562" s="227"/>
      <c r="AY562" s="348"/>
      <c r="AZ562" s="134"/>
      <c r="BA562" s="347"/>
      <c r="BB562" s="134"/>
      <c r="BC562" s="351"/>
      <c r="BD562" s="351"/>
      <c r="BE562" s="134"/>
      <c r="BF562" s="134"/>
      <c r="BG562" s="134"/>
      <c r="BH562" s="134"/>
      <c r="BI562" s="365"/>
      <c r="BJ562" s="134"/>
      <c r="BK562" s="675"/>
      <c r="BL562" s="675"/>
      <c r="BM562" s="675"/>
      <c r="BN562" s="675"/>
      <c r="BO562" s="675"/>
      <c r="BP562" s="675"/>
    </row>
    <row r="563" spans="43:68" s="627" customFormat="1" x14ac:dyDescent="0.2">
      <c r="AQ563" s="690"/>
      <c r="AR563" s="690"/>
      <c r="AS563" s="690"/>
      <c r="AT563" s="691"/>
      <c r="AU563" s="691"/>
      <c r="AV563" s="691"/>
      <c r="AW563" s="227"/>
      <c r="AX563" s="227"/>
      <c r="AY563" s="348"/>
      <c r="AZ563" s="134"/>
      <c r="BA563" s="347"/>
      <c r="BB563" s="134"/>
      <c r="BC563" s="351"/>
      <c r="BD563" s="351"/>
      <c r="BE563" s="134"/>
      <c r="BF563" s="134"/>
      <c r="BG563" s="134"/>
      <c r="BH563" s="134"/>
      <c r="BI563" s="365"/>
      <c r="BJ563" s="134"/>
      <c r="BK563" s="675"/>
      <c r="BL563" s="675"/>
      <c r="BM563" s="675"/>
      <c r="BN563" s="675"/>
      <c r="BO563" s="675"/>
      <c r="BP563" s="675"/>
    </row>
    <row r="564" spans="43:68" s="627" customFormat="1" x14ac:dyDescent="0.2">
      <c r="AQ564" s="690"/>
      <c r="AR564" s="690"/>
      <c r="AS564" s="690"/>
      <c r="AT564" s="691"/>
      <c r="AU564" s="691"/>
      <c r="AV564" s="691"/>
      <c r="AW564" s="227"/>
      <c r="AX564" s="227"/>
      <c r="AY564" s="348"/>
      <c r="AZ564" s="134"/>
      <c r="BA564" s="347"/>
      <c r="BB564" s="134"/>
      <c r="BC564" s="351"/>
      <c r="BD564" s="351"/>
      <c r="BE564" s="134"/>
      <c r="BF564" s="134"/>
      <c r="BG564" s="134"/>
      <c r="BH564" s="134"/>
      <c r="BI564" s="365"/>
      <c r="BJ564" s="134"/>
      <c r="BK564" s="675"/>
      <c r="BL564" s="675"/>
      <c r="BM564" s="675"/>
      <c r="BN564" s="675"/>
      <c r="BO564" s="675"/>
      <c r="BP564" s="675"/>
    </row>
    <row r="565" spans="43:68" s="627" customFormat="1" x14ac:dyDescent="0.2">
      <c r="AQ565" s="690"/>
      <c r="AR565" s="690"/>
      <c r="AS565" s="690"/>
      <c r="AT565" s="691"/>
      <c r="AU565" s="691"/>
      <c r="AV565" s="691"/>
      <c r="AW565" s="227"/>
      <c r="AX565" s="227"/>
      <c r="AY565" s="348"/>
      <c r="AZ565" s="134"/>
      <c r="BA565" s="347"/>
      <c r="BB565" s="134"/>
      <c r="BC565" s="351"/>
      <c r="BD565" s="351"/>
      <c r="BE565" s="134"/>
      <c r="BF565" s="134"/>
      <c r="BG565" s="134"/>
      <c r="BH565" s="134"/>
      <c r="BI565" s="365"/>
      <c r="BJ565" s="134"/>
      <c r="BK565" s="675"/>
      <c r="BL565" s="675"/>
      <c r="BM565" s="675"/>
      <c r="BN565" s="675"/>
      <c r="BO565" s="675"/>
      <c r="BP565" s="675"/>
    </row>
    <row r="566" spans="43:68" s="627" customFormat="1" x14ac:dyDescent="0.2">
      <c r="AQ566" s="690"/>
      <c r="AR566" s="690"/>
      <c r="AS566" s="690"/>
      <c r="AT566" s="691"/>
      <c r="AU566" s="691"/>
      <c r="AV566" s="691"/>
      <c r="AW566" s="227"/>
      <c r="AX566" s="227"/>
      <c r="AY566" s="348"/>
      <c r="AZ566" s="134"/>
      <c r="BA566" s="347"/>
      <c r="BB566" s="134"/>
      <c r="BC566" s="351"/>
      <c r="BD566" s="351"/>
      <c r="BE566" s="134"/>
      <c r="BF566" s="134"/>
      <c r="BG566" s="134"/>
      <c r="BH566" s="134"/>
      <c r="BI566" s="365"/>
      <c r="BJ566" s="134"/>
      <c r="BK566" s="675"/>
      <c r="BL566" s="675"/>
      <c r="BM566" s="675"/>
      <c r="BN566" s="675"/>
      <c r="BO566" s="675"/>
      <c r="BP566" s="675"/>
    </row>
    <row r="567" spans="43:68" s="627" customFormat="1" x14ac:dyDescent="0.2">
      <c r="AQ567" s="690"/>
      <c r="AR567" s="690"/>
      <c r="AS567" s="690"/>
      <c r="AT567" s="691"/>
      <c r="AU567" s="691"/>
      <c r="AV567" s="691"/>
      <c r="AW567" s="227"/>
      <c r="AX567" s="227"/>
      <c r="AY567" s="348"/>
      <c r="AZ567" s="134"/>
      <c r="BA567" s="347"/>
      <c r="BB567" s="134"/>
      <c r="BC567" s="351"/>
      <c r="BD567" s="351"/>
      <c r="BE567" s="134"/>
      <c r="BF567" s="134"/>
      <c r="BG567" s="134"/>
      <c r="BH567" s="134"/>
      <c r="BI567" s="365"/>
      <c r="BJ567" s="134"/>
      <c r="BK567" s="675"/>
      <c r="BL567" s="675"/>
      <c r="BM567" s="675"/>
      <c r="BN567" s="675"/>
      <c r="BO567" s="675"/>
      <c r="BP567" s="675"/>
    </row>
    <row r="568" spans="43:68" s="627" customFormat="1" x14ac:dyDescent="0.2">
      <c r="AQ568" s="690"/>
      <c r="AR568" s="690"/>
      <c r="AS568" s="690"/>
      <c r="AT568" s="691"/>
      <c r="AU568" s="691"/>
      <c r="AV568" s="691"/>
      <c r="AW568" s="227"/>
      <c r="AX568" s="227"/>
      <c r="AY568" s="348"/>
      <c r="AZ568" s="134"/>
      <c r="BA568" s="347"/>
      <c r="BB568" s="134"/>
      <c r="BC568" s="351"/>
      <c r="BD568" s="351"/>
      <c r="BE568" s="134"/>
      <c r="BF568" s="134"/>
      <c r="BG568" s="134"/>
      <c r="BH568" s="134"/>
      <c r="BI568" s="365"/>
      <c r="BJ568" s="134"/>
      <c r="BK568" s="675"/>
      <c r="BL568" s="675"/>
      <c r="BM568" s="675"/>
      <c r="BN568" s="675"/>
      <c r="BO568" s="675"/>
      <c r="BP568" s="675"/>
    </row>
    <row r="569" spans="43:68" s="627" customFormat="1" x14ac:dyDescent="0.2">
      <c r="AQ569" s="690"/>
      <c r="AR569" s="690"/>
      <c r="AS569" s="690"/>
      <c r="AT569" s="691"/>
      <c r="AU569" s="691"/>
      <c r="AV569" s="691"/>
      <c r="AW569" s="227"/>
      <c r="AX569" s="227"/>
      <c r="AY569" s="348"/>
      <c r="AZ569" s="134"/>
      <c r="BA569" s="347"/>
      <c r="BB569" s="134"/>
      <c r="BC569" s="351"/>
      <c r="BD569" s="351"/>
      <c r="BE569" s="134"/>
      <c r="BF569" s="134"/>
      <c r="BG569" s="134"/>
      <c r="BH569" s="134"/>
      <c r="BI569" s="365"/>
      <c r="BJ569" s="134"/>
      <c r="BK569" s="675"/>
      <c r="BL569" s="675"/>
      <c r="BM569" s="675"/>
      <c r="BN569" s="675"/>
      <c r="BO569" s="675"/>
      <c r="BP569" s="675"/>
    </row>
    <row r="570" spans="43:68" s="627" customFormat="1" x14ac:dyDescent="0.2">
      <c r="AQ570" s="690"/>
      <c r="AR570" s="690"/>
      <c r="AS570" s="690"/>
      <c r="AT570" s="691"/>
      <c r="AU570" s="691"/>
      <c r="AV570" s="691"/>
      <c r="AW570" s="227"/>
      <c r="AX570" s="227"/>
      <c r="AY570" s="348"/>
      <c r="AZ570" s="134"/>
      <c r="BA570" s="347"/>
      <c r="BB570" s="134"/>
      <c r="BC570" s="351"/>
      <c r="BD570" s="351"/>
      <c r="BE570" s="134"/>
      <c r="BF570" s="134"/>
      <c r="BG570" s="134"/>
      <c r="BH570" s="134"/>
      <c r="BI570" s="365"/>
      <c r="BJ570" s="134"/>
      <c r="BK570" s="675"/>
      <c r="BL570" s="675"/>
      <c r="BM570" s="675"/>
      <c r="BN570" s="675"/>
      <c r="BO570" s="675"/>
      <c r="BP570" s="675"/>
    </row>
    <row r="571" spans="43:68" s="627" customFormat="1" x14ac:dyDescent="0.2">
      <c r="AQ571" s="690"/>
      <c r="AR571" s="690"/>
      <c r="AS571" s="690"/>
      <c r="AT571" s="691"/>
      <c r="AU571" s="691"/>
      <c r="AV571" s="691"/>
      <c r="AW571" s="227"/>
      <c r="AX571" s="227"/>
      <c r="AY571" s="348"/>
      <c r="AZ571" s="134"/>
      <c r="BA571" s="347"/>
      <c r="BB571" s="134"/>
      <c r="BC571" s="351"/>
      <c r="BD571" s="351"/>
      <c r="BE571" s="134"/>
      <c r="BF571" s="134"/>
      <c r="BG571" s="134"/>
      <c r="BH571" s="134"/>
      <c r="BI571" s="365"/>
      <c r="BJ571" s="134"/>
      <c r="BK571" s="675"/>
      <c r="BL571" s="675"/>
      <c r="BM571" s="675"/>
      <c r="BN571" s="675"/>
      <c r="BO571" s="675"/>
      <c r="BP571" s="675"/>
    </row>
    <row r="572" spans="43:68" s="627" customFormat="1" x14ac:dyDescent="0.2">
      <c r="AQ572" s="690"/>
      <c r="AR572" s="690"/>
      <c r="AS572" s="690"/>
      <c r="AT572" s="691"/>
      <c r="AU572" s="691"/>
      <c r="AV572" s="691"/>
      <c r="AW572" s="227"/>
      <c r="AX572" s="227"/>
      <c r="AY572" s="348"/>
      <c r="AZ572" s="134"/>
      <c r="BA572" s="347"/>
      <c r="BB572" s="134"/>
      <c r="BC572" s="351"/>
      <c r="BD572" s="351"/>
      <c r="BE572" s="134"/>
      <c r="BF572" s="134"/>
      <c r="BG572" s="134"/>
      <c r="BH572" s="134"/>
      <c r="BI572" s="365"/>
      <c r="BJ572" s="134"/>
      <c r="BK572" s="675"/>
      <c r="BL572" s="675"/>
      <c r="BM572" s="675"/>
      <c r="BN572" s="675"/>
      <c r="BO572" s="675"/>
      <c r="BP572" s="675"/>
    </row>
    <row r="573" spans="43:68" s="627" customFormat="1" x14ac:dyDescent="0.2">
      <c r="AQ573" s="690"/>
      <c r="AR573" s="690"/>
      <c r="AS573" s="690"/>
      <c r="AT573" s="691"/>
      <c r="AU573" s="691"/>
      <c r="AV573" s="691"/>
      <c r="AW573" s="227"/>
      <c r="AX573" s="227"/>
      <c r="AY573" s="348"/>
      <c r="AZ573" s="134"/>
      <c r="BA573" s="347"/>
      <c r="BB573" s="134"/>
      <c r="BC573" s="351"/>
      <c r="BD573" s="351"/>
      <c r="BE573" s="134"/>
      <c r="BF573" s="134"/>
      <c r="BG573" s="134"/>
      <c r="BH573" s="134"/>
      <c r="BI573" s="365"/>
      <c r="BJ573" s="134"/>
      <c r="BK573" s="675"/>
      <c r="BL573" s="675"/>
      <c r="BM573" s="675"/>
      <c r="BN573" s="675"/>
      <c r="BO573" s="675"/>
      <c r="BP573" s="675"/>
    </row>
    <row r="574" spans="43:68" s="627" customFormat="1" x14ac:dyDescent="0.2">
      <c r="AQ574" s="690"/>
      <c r="AR574" s="690"/>
      <c r="AS574" s="690"/>
      <c r="AT574" s="691"/>
      <c r="AU574" s="691"/>
      <c r="AV574" s="691"/>
      <c r="AW574" s="227"/>
      <c r="AX574" s="227"/>
      <c r="AY574" s="348"/>
      <c r="AZ574" s="134"/>
      <c r="BA574" s="347"/>
      <c r="BB574" s="134"/>
      <c r="BC574" s="351"/>
      <c r="BD574" s="351"/>
      <c r="BE574" s="134"/>
      <c r="BF574" s="134"/>
      <c r="BG574" s="134"/>
      <c r="BH574" s="134"/>
      <c r="BI574" s="365"/>
      <c r="BJ574" s="134"/>
      <c r="BK574" s="675"/>
      <c r="BL574" s="675"/>
      <c r="BM574" s="675"/>
      <c r="BN574" s="675"/>
      <c r="BO574" s="675"/>
      <c r="BP574" s="675"/>
    </row>
    <row r="575" spans="43:68" s="627" customFormat="1" x14ac:dyDescent="0.2">
      <c r="AQ575" s="690"/>
      <c r="AR575" s="690"/>
      <c r="AS575" s="690"/>
      <c r="AT575" s="691"/>
      <c r="AU575" s="691"/>
      <c r="AV575" s="691"/>
      <c r="AW575" s="227"/>
      <c r="AX575" s="227"/>
      <c r="AY575" s="348"/>
      <c r="AZ575" s="134"/>
      <c r="BA575" s="347"/>
      <c r="BB575" s="134"/>
      <c r="BC575" s="351"/>
      <c r="BD575" s="351"/>
      <c r="BE575" s="134"/>
      <c r="BF575" s="134"/>
      <c r="BG575" s="134"/>
      <c r="BH575" s="134"/>
      <c r="BI575" s="365"/>
      <c r="BJ575" s="134"/>
      <c r="BK575" s="675"/>
      <c r="BL575" s="675"/>
      <c r="BM575" s="675"/>
      <c r="BN575" s="675"/>
      <c r="BO575" s="675"/>
      <c r="BP575" s="675"/>
    </row>
    <row r="576" spans="43:68" s="627" customFormat="1" x14ac:dyDescent="0.2">
      <c r="AQ576" s="690"/>
      <c r="AR576" s="690"/>
      <c r="AS576" s="690"/>
      <c r="AT576" s="691"/>
      <c r="AU576" s="691"/>
      <c r="AV576" s="691"/>
      <c r="AW576" s="227"/>
      <c r="AX576" s="227"/>
      <c r="AY576" s="348"/>
      <c r="AZ576" s="134"/>
      <c r="BA576" s="347"/>
      <c r="BB576" s="134"/>
      <c r="BC576" s="351"/>
      <c r="BD576" s="351"/>
      <c r="BE576" s="134"/>
      <c r="BF576" s="134"/>
      <c r="BG576" s="134"/>
      <c r="BH576" s="134"/>
      <c r="BI576" s="365"/>
      <c r="BJ576" s="134"/>
      <c r="BK576" s="675"/>
      <c r="BL576" s="675"/>
      <c r="BM576" s="675"/>
      <c r="BN576" s="675"/>
      <c r="BO576" s="675"/>
      <c r="BP576" s="675"/>
    </row>
    <row r="577" spans="43:68" s="627" customFormat="1" x14ac:dyDescent="0.2">
      <c r="AQ577" s="690"/>
      <c r="AR577" s="690"/>
      <c r="AS577" s="690"/>
      <c r="AT577" s="691"/>
      <c r="AU577" s="691"/>
      <c r="AV577" s="691"/>
      <c r="AW577" s="227"/>
      <c r="AX577" s="227"/>
      <c r="AY577" s="348"/>
      <c r="AZ577" s="134"/>
      <c r="BA577" s="347"/>
      <c r="BB577" s="134"/>
      <c r="BC577" s="351"/>
      <c r="BD577" s="351"/>
      <c r="BE577" s="134"/>
      <c r="BF577" s="134"/>
      <c r="BG577" s="134"/>
      <c r="BH577" s="134"/>
      <c r="BI577" s="365"/>
      <c r="BJ577" s="134"/>
      <c r="BK577" s="675"/>
      <c r="BL577" s="675"/>
      <c r="BM577" s="675"/>
      <c r="BN577" s="675"/>
      <c r="BO577" s="675"/>
      <c r="BP577" s="675"/>
    </row>
    <row r="578" spans="43:68" s="627" customFormat="1" x14ac:dyDescent="0.2">
      <c r="AQ578" s="690"/>
      <c r="AR578" s="690"/>
      <c r="AS578" s="690"/>
      <c r="AT578" s="691"/>
      <c r="AU578" s="691"/>
      <c r="AV578" s="691"/>
      <c r="AW578" s="227"/>
      <c r="AX578" s="227"/>
      <c r="AY578" s="348"/>
      <c r="AZ578" s="134"/>
      <c r="BA578" s="347"/>
      <c r="BB578" s="134"/>
      <c r="BC578" s="351"/>
      <c r="BD578" s="351"/>
      <c r="BE578" s="134"/>
      <c r="BF578" s="134"/>
      <c r="BG578" s="134"/>
      <c r="BH578" s="134"/>
      <c r="BI578" s="365"/>
      <c r="BJ578" s="134"/>
      <c r="BK578" s="675"/>
      <c r="BL578" s="675"/>
      <c r="BM578" s="675"/>
      <c r="BN578" s="675"/>
      <c r="BO578" s="675"/>
      <c r="BP578" s="675"/>
    </row>
    <row r="579" spans="43:68" s="627" customFormat="1" x14ac:dyDescent="0.2">
      <c r="AQ579" s="690"/>
      <c r="AR579" s="690"/>
      <c r="AS579" s="690"/>
      <c r="AT579" s="691"/>
      <c r="AU579" s="691"/>
      <c r="AV579" s="691"/>
      <c r="AW579" s="227"/>
      <c r="AX579" s="227"/>
      <c r="AY579" s="348"/>
      <c r="AZ579" s="134"/>
      <c r="BA579" s="347"/>
      <c r="BB579" s="134"/>
      <c r="BC579" s="351"/>
      <c r="BD579" s="351"/>
      <c r="BE579" s="134"/>
      <c r="BF579" s="134"/>
      <c r="BG579" s="134"/>
      <c r="BH579" s="134"/>
      <c r="BI579" s="365"/>
      <c r="BJ579" s="134"/>
      <c r="BK579" s="675"/>
      <c r="BL579" s="675"/>
      <c r="BM579" s="675"/>
      <c r="BN579" s="675"/>
      <c r="BO579" s="675"/>
      <c r="BP579" s="675"/>
    </row>
    <row r="580" spans="43:68" s="627" customFormat="1" x14ac:dyDescent="0.2">
      <c r="AQ580" s="690"/>
      <c r="AR580" s="690"/>
      <c r="AS580" s="690"/>
      <c r="AT580" s="691"/>
      <c r="AU580" s="691"/>
      <c r="AV580" s="691"/>
      <c r="AW580" s="227"/>
      <c r="AX580" s="227"/>
      <c r="AY580" s="348"/>
      <c r="AZ580" s="134"/>
      <c r="BA580" s="347"/>
      <c r="BB580" s="134"/>
      <c r="BC580" s="351"/>
      <c r="BD580" s="351"/>
      <c r="BE580" s="134"/>
      <c r="BF580" s="134"/>
      <c r="BG580" s="134"/>
      <c r="BH580" s="134"/>
      <c r="BI580" s="365"/>
      <c r="BJ580" s="134"/>
      <c r="BK580" s="675"/>
      <c r="BL580" s="675"/>
      <c r="BM580" s="675"/>
      <c r="BN580" s="675"/>
      <c r="BO580" s="675"/>
      <c r="BP580" s="675"/>
    </row>
    <row r="581" spans="43:68" s="627" customFormat="1" x14ac:dyDescent="0.2">
      <c r="AQ581" s="690"/>
      <c r="AR581" s="690"/>
      <c r="AS581" s="690"/>
      <c r="AT581" s="691"/>
      <c r="AU581" s="691"/>
      <c r="AV581" s="691"/>
      <c r="AW581" s="227"/>
      <c r="AX581" s="227"/>
      <c r="AY581" s="348"/>
      <c r="AZ581" s="134"/>
      <c r="BA581" s="347"/>
      <c r="BB581" s="134"/>
      <c r="BC581" s="351"/>
      <c r="BD581" s="351"/>
      <c r="BE581" s="134"/>
      <c r="BF581" s="134"/>
      <c r="BG581" s="134"/>
      <c r="BH581" s="134"/>
      <c r="BI581" s="365"/>
      <c r="BJ581" s="134"/>
      <c r="BK581" s="675"/>
      <c r="BL581" s="675"/>
      <c r="BM581" s="675"/>
      <c r="BN581" s="675"/>
      <c r="BO581" s="675"/>
      <c r="BP581" s="675"/>
    </row>
    <row r="582" spans="43:68" s="627" customFormat="1" x14ac:dyDescent="0.2">
      <c r="AQ582" s="690"/>
      <c r="AR582" s="690"/>
      <c r="AS582" s="690"/>
      <c r="AT582" s="691"/>
      <c r="AU582" s="691"/>
      <c r="AV582" s="691"/>
      <c r="AW582" s="227"/>
      <c r="AX582" s="227"/>
      <c r="AY582" s="348"/>
      <c r="AZ582" s="134"/>
      <c r="BA582" s="347"/>
      <c r="BB582" s="134"/>
      <c r="BC582" s="351"/>
      <c r="BD582" s="351"/>
      <c r="BE582" s="134"/>
      <c r="BF582" s="134"/>
      <c r="BG582" s="134"/>
      <c r="BH582" s="134"/>
      <c r="BI582" s="365"/>
      <c r="BJ582" s="134"/>
      <c r="BK582" s="675"/>
      <c r="BL582" s="675"/>
      <c r="BM582" s="675"/>
      <c r="BN582" s="675"/>
      <c r="BO582" s="675"/>
      <c r="BP582" s="675"/>
    </row>
    <row r="583" spans="43:68" s="627" customFormat="1" x14ac:dyDescent="0.2">
      <c r="AQ583" s="690"/>
      <c r="AR583" s="690"/>
      <c r="AS583" s="690"/>
      <c r="AT583" s="691"/>
      <c r="AU583" s="691"/>
      <c r="AV583" s="691"/>
      <c r="AW583" s="227"/>
      <c r="AX583" s="227"/>
      <c r="AY583" s="348"/>
      <c r="AZ583" s="134"/>
      <c r="BA583" s="347"/>
      <c r="BB583" s="134"/>
      <c r="BC583" s="351"/>
      <c r="BD583" s="351"/>
      <c r="BE583" s="134"/>
      <c r="BF583" s="134"/>
      <c r="BG583" s="134"/>
      <c r="BH583" s="134"/>
      <c r="BI583" s="365"/>
      <c r="BJ583" s="134"/>
      <c r="BK583" s="675"/>
      <c r="BL583" s="675"/>
      <c r="BM583" s="675"/>
      <c r="BN583" s="675"/>
      <c r="BO583" s="675"/>
      <c r="BP583" s="675"/>
    </row>
    <row r="584" spans="43:68" s="627" customFormat="1" x14ac:dyDescent="0.2">
      <c r="AQ584" s="690"/>
      <c r="AR584" s="690"/>
      <c r="AS584" s="690"/>
      <c r="AT584" s="691"/>
      <c r="AU584" s="691"/>
      <c r="AV584" s="691"/>
      <c r="AW584" s="227"/>
      <c r="AX584" s="227"/>
      <c r="AY584" s="348"/>
      <c r="AZ584" s="134"/>
      <c r="BA584" s="347"/>
      <c r="BB584" s="134"/>
      <c r="BC584" s="351"/>
      <c r="BD584" s="351"/>
      <c r="BE584" s="134"/>
      <c r="BF584" s="134"/>
      <c r="BG584" s="134"/>
      <c r="BH584" s="134"/>
      <c r="BI584" s="365"/>
      <c r="BJ584" s="134"/>
      <c r="BK584" s="675"/>
      <c r="BL584" s="675"/>
      <c r="BM584" s="675"/>
      <c r="BN584" s="675"/>
      <c r="BO584" s="675"/>
      <c r="BP584" s="675"/>
    </row>
    <row r="585" spans="43:68" s="627" customFormat="1" x14ac:dyDescent="0.2">
      <c r="AQ585" s="690"/>
      <c r="AR585" s="690"/>
      <c r="AS585" s="690"/>
      <c r="AT585" s="691"/>
      <c r="AU585" s="691"/>
      <c r="AV585" s="691"/>
      <c r="AW585" s="227"/>
      <c r="AX585" s="227"/>
      <c r="AY585" s="348"/>
      <c r="AZ585" s="134"/>
      <c r="BA585" s="347"/>
      <c r="BB585" s="134"/>
      <c r="BC585" s="351"/>
      <c r="BD585" s="351"/>
      <c r="BE585" s="134"/>
      <c r="BF585" s="134"/>
      <c r="BG585" s="134"/>
      <c r="BH585" s="134"/>
      <c r="BI585" s="365"/>
      <c r="BJ585" s="134"/>
      <c r="BK585" s="675"/>
      <c r="BL585" s="675"/>
      <c r="BM585" s="675"/>
      <c r="BN585" s="675"/>
      <c r="BO585" s="675"/>
      <c r="BP585" s="675"/>
    </row>
    <row r="586" spans="43:68" s="627" customFormat="1" x14ac:dyDescent="0.2">
      <c r="AQ586" s="690"/>
      <c r="AR586" s="690"/>
      <c r="AS586" s="690"/>
      <c r="AT586" s="691"/>
      <c r="AU586" s="691"/>
      <c r="AV586" s="691"/>
      <c r="AW586" s="227"/>
      <c r="AX586" s="227"/>
      <c r="AY586" s="348"/>
      <c r="AZ586" s="134"/>
      <c r="BA586" s="347"/>
      <c r="BB586" s="134"/>
      <c r="BC586" s="351"/>
      <c r="BD586" s="351"/>
      <c r="BE586" s="134"/>
      <c r="BF586" s="134"/>
      <c r="BG586" s="134"/>
      <c r="BH586" s="134"/>
      <c r="BI586" s="365"/>
      <c r="BJ586" s="134"/>
      <c r="BK586" s="675"/>
      <c r="BL586" s="675"/>
      <c r="BM586" s="675"/>
      <c r="BN586" s="675"/>
      <c r="BO586" s="675"/>
      <c r="BP586" s="675"/>
    </row>
    <row r="587" spans="43:68" s="627" customFormat="1" x14ac:dyDescent="0.2">
      <c r="AQ587" s="690"/>
      <c r="AR587" s="690"/>
      <c r="AS587" s="690"/>
      <c r="AT587" s="691"/>
      <c r="AU587" s="691"/>
      <c r="AV587" s="691"/>
      <c r="AW587" s="227"/>
      <c r="AX587" s="227"/>
      <c r="AY587" s="348"/>
      <c r="AZ587" s="134"/>
      <c r="BA587" s="347"/>
      <c r="BB587" s="134"/>
      <c r="BC587" s="351"/>
      <c r="BD587" s="351"/>
      <c r="BE587" s="134"/>
      <c r="BF587" s="134"/>
      <c r="BG587" s="134"/>
      <c r="BH587" s="134"/>
      <c r="BI587" s="365"/>
      <c r="BJ587" s="134"/>
      <c r="BK587" s="675"/>
      <c r="BL587" s="675"/>
      <c r="BM587" s="675"/>
      <c r="BN587" s="675"/>
      <c r="BO587" s="675"/>
      <c r="BP587" s="675"/>
    </row>
    <row r="588" spans="43:68" s="627" customFormat="1" x14ac:dyDescent="0.2">
      <c r="AQ588" s="690"/>
      <c r="AR588" s="690"/>
      <c r="AS588" s="690"/>
      <c r="AT588" s="691"/>
      <c r="AU588" s="691"/>
      <c r="AV588" s="691"/>
      <c r="AW588" s="227"/>
      <c r="AX588" s="227"/>
      <c r="AY588" s="348"/>
      <c r="AZ588" s="134"/>
      <c r="BA588" s="347"/>
      <c r="BB588" s="134"/>
      <c r="BC588" s="351"/>
      <c r="BD588" s="351"/>
      <c r="BE588" s="134"/>
      <c r="BF588" s="134"/>
      <c r="BG588" s="134"/>
      <c r="BH588" s="134"/>
      <c r="BI588" s="365"/>
      <c r="BJ588" s="134"/>
      <c r="BK588" s="675"/>
      <c r="BL588" s="675"/>
      <c r="BM588" s="675"/>
      <c r="BN588" s="675"/>
      <c r="BO588" s="675"/>
      <c r="BP588" s="675"/>
    </row>
    <row r="589" spans="43:68" s="627" customFormat="1" x14ac:dyDescent="0.2">
      <c r="AQ589" s="690"/>
      <c r="AR589" s="690"/>
      <c r="AS589" s="690"/>
      <c r="AT589" s="691"/>
      <c r="AU589" s="691"/>
      <c r="AV589" s="691"/>
      <c r="AW589" s="227"/>
      <c r="AX589" s="227"/>
      <c r="AY589" s="348"/>
      <c r="AZ589" s="134"/>
      <c r="BA589" s="347"/>
      <c r="BB589" s="134"/>
      <c r="BC589" s="351"/>
      <c r="BD589" s="351"/>
      <c r="BE589" s="134"/>
      <c r="BF589" s="134"/>
      <c r="BG589" s="134"/>
      <c r="BH589" s="134"/>
      <c r="BI589" s="365"/>
      <c r="BJ589" s="134"/>
      <c r="BK589" s="675"/>
      <c r="BL589" s="675"/>
      <c r="BM589" s="675"/>
      <c r="BN589" s="675"/>
      <c r="BO589" s="675"/>
      <c r="BP589" s="675"/>
    </row>
    <row r="590" spans="43:68" s="627" customFormat="1" x14ac:dyDescent="0.2">
      <c r="AQ590" s="690"/>
      <c r="AR590" s="690"/>
      <c r="AS590" s="690"/>
      <c r="AT590" s="691"/>
      <c r="AU590" s="691"/>
      <c r="AV590" s="691"/>
      <c r="AW590" s="227"/>
      <c r="AX590" s="227"/>
      <c r="AY590" s="348"/>
      <c r="AZ590" s="134"/>
      <c r="BA590" s="347"/>
      <c r="BB590" s="134"/>
      <c r="BC590" s="351"/>
      <c r="BD590" s="351"/>
      <c r="BE590" s="134"/>
      <c r="BF590" s="134"/>
      <c r="BG590" s="134"/>
      <c r="BH590" s="134"/>
      <c r="BI590" s="365"/>
      <c r="BJ590" s="134"/>
      <c r="BK590" s="675"/>
      <c r="BL590" s="675"/>
      <c r="BM590" s="675"/>
      <c r="BN590" s="675"/>
      <c r="BO590" s="675"/>
      <c r="BP590" s="675"/>
    </row>
    <row r="591" spans="43:68" s="627" customFormat="1" x14ac:dyDescent="0.2">
      <c r="AQ591" s="690"/>
      <c r="AR591" s="690"/>
      <c r="AS591" s="690"/>
      <c r="AT591" s="691"/>
      <c r="AU591" s="691"/>
      <c r="AV591" s="691"/>
      <c r="AW591" s="227"/>
      <c r="AX591" s="227"/>
      <c r="AY591" s="348"/>
      <c r="AZ591" s="134"/>
      <c r="BA591" s="347"/>
      <c r="BB591" s="134"/>
      <c r="BC591" s="351"/>
      <c r="BD591" s="351"/>
      <c r="BE591" s="134"/>
      <c r="BF591" s="134"/>
      <c r="BG591" s="134"/>
      <c r="BH591" s="134"/>
      <c r="BI591" s="365"/>
      <c r="BJ591" s="134"/>
      <c r="BK591" s="675"/>
      <c r="BL591" s="675"/>
      <c r="BM591" s="675"/>
      <c r="BN591" s="675"/>
      <c r="BO591" s="675"/>
      <c r="BP591" s="675"/>
    </row>
    <row r="592" spans="43:68" s="627" customFormat="1" x14ac:dyDescent="0.2">
      <c r="AQ592" s="690"/>
      <c r="AR592" s="690"/>
      <c r="AS592" s="690"/>
      <c r="AT592" s="691"/>
      <c r="AU592" s="691"/>
      <c r="AV592" s="691"/>
      <c r="AW592" s="227"/>
      <c r="AX592" s="227"/>
      <c r="AY592" s="348"/>
      <c r="AZ592" s="134"/>
      <c r="BA592" s="347"/>
      <c r="BB592" s="134"/>
      <c r="BC592" s="351"/>
      <c r="BD592" s="351"/>
      <c r="BE592" s="134"/>
      <c r="BF592" s="134"/>
      <c r="BG592" s="134"/>
      <c r="BH592" s="134"/>
      <c r="BI592" s="365"/>
      <c r="BJ592" s="134"/>
      <c r="BK592" s="675"/>
      <c r="BL592" s="675"/>
      <c r="BM592" s="675"/>
      <c r="BN592" s="675"/>
      <c r="BO592" s="675"/>
      <c r="BP592" s="675"/>
    </row>
    <row r="593" spans="43:68" s="627" customFormat="1" x14ac:dyDescent="0.2">
      <c r="AQ593" s="690"/>
      <c r="AR593" s="690"/>
      <c r="AS593" s="690"/>
      <c r="AT593" s="691"/>
      <c r="AU593" s="691"/>
      <c r="AV593" s="691"/>
      <c r="AW593" s="227"/>
      <c r="AX593" s="227"/>
      <c r="AY593" s="348"/>
      <c r="AZ593" s="134"/>
      <c r="BA593" s="347"/>
      <c r="BB593" s="134"/>
      <c r="BC593" s="351"/>
      <c r="BD593" s="351"/>
      <c r="BE593" s="134"/>
      <c r="BF593" s="134"/>
      <c r="BG593" s="134"/>
      <c r="BH593" s="134"/>
      <c r="BI593" s="365"/>
      <c r="BJ593" s="134"/>
      <c r="BK593" s="675"/>
      <c r="BL593" s="675"/>
      <c r="BM593" s="675"/>
      <c r="BN593" s="675"/>
      <c r="BO593" s="675"/>
      <c r="BP593" s="675"/>
    </row>
    <row r="594" spans="43:68" s="627" customFormat="1" x14ac:dyDescent="0.2">
      <c r="AQ594" s="690"/>
      <c r="AR594" s="690"/>
      <c r="AS594" s="690"/>
      <c r="AT594" s="691"/>
      <c r="AU594" s="691"/>
      <c r="AV594" s="691"/>
      <c r="AW594" s="227"/>
      <c r="AX594" s="227"/>
      <c r="AY594" s="348"/>
      <c r="AZ594" s="134"/>
      <c r="BA594" s="347"/>
      <c r="BB594" s="134"/>
      <c r="BC594" s="351"/>
      <c r="BD594" s="351"/>
      <c r="BE594" s="134"/>
      <c r="BF594" s="134"/>
      <c r="BG594" s="134"/>
      <c r="BH594" s="134"/>
      <c r="BI594" s="365"/>
      <c r="BJ594" s="134"/>
      <c r="BK594" s="675"/>
      <c r="BL594" s="675"/>
      <c r="BM594" s="675"/>
      <c r="BN594" s="675"/>
      <c r="BO594" s="675"/>
      <c r="BP594" s="675"/>
    </row>
    <row r="595" spans="43:68" s="627" customFormat="1" x14ac:dyDescent="0.2">
      <c r="AQ595" s="690"/>
      <c r="AR595" s="690"/>
      <c r="AS595" s="690"/>
      <c r="AT595" s="691"/>
      <c r="AU595" s="691"/>
      <c r="AV595" s="691"/>
      <c r="AW595" s="227"/>
      <c r="AX595" s="227"/>
      <c r="AY595" s="348"/>
      <c r="AZ595" s="134"/>
      <c r="BA595" s="347"/>
      <c r="BB595" s="134"/>
      <c r="BC595" s="351"/>
      <c r="BD595" s="351"/>
      <c r="BE595" s="134"/>
      <c r="BF595" s="134"/>
      <c r="BG595" s="134"/>
      <c r="BH595" s="134"/>
      <c r="BI595" s="365"/>
      <c r="BJ595" s="134"/>
      <c r="BK595" s="675"/>
      <c r="BL595" s="675"/>
      <c r="BM595" s="675"/>
      <c r="BN595" s="675"/>
      <c r="BO595" s="675"/>
      <c r="BP595" s="675"/>
    </row>
    <row r="596" spans="43:68" s="627" customFormat="1" x14ac:dyDescent="0.2">
      <c r="AQ596" s="690"/>
      <c r="AR596" s="690"/>
      <c r="AS596" s="690"/>
      <c r="AT596" s="691"/>
      <c r="AU596" s="691"/>
      <c r="AV596" s="691"/>
      <c r="AW596" s="227"/>
      <c r="AX596" s="227"/>
      <c r="AY596" s="348"/>
      <c r="AZ596" s="134"/>
      <c r="BA596" s="347"/>
      <c r="BB596" s="134"/>
      <c r="BC596" s="351"/>
      <c r="BD596" s="351"/>
      <c r="BE596" s="134"/>
      <c r="BF596" s="134"/>
      <c r="BG596" s="134"/>
      <c r="BH596" s="134"/>
      <c r="BI596" s="365"/>
      <c r="BJ596" s="134"/>
      <c r="BK596" s="675"/>
      <c r="BL596" s="675"/>
      <c r="BM596" s="675"/>
      <c r="BN596" s="675"/>
      <c r="BO596" s="675"/>
      <c r="BP596" s="675"/>
    </row>
    <row r="597" spans="43:68" s="627" customFormat="1" x14ac:dyDescent="0.2">
      <c r="AQ597" s="690"/>
      <c r="AR597" s="690"/>
      <c r="AS597" s="690"/>
      <c r="AT597" s="691"/>
      <c r="AU597" s="691"/>
      <c r="AV597" s="691"/>
      <c r="AW597" s="227"/>
      <c r="AX597" s="227"/>
      <c r="AY597" s="348"/>
      <c r="AZ597" s="134"/>
      <c r="BA597" s="347"/>
      <c r="BB597" s="134"/>
      <c r="BC597" s="351"/>
      <c r="BD597" s="351"/>
      <c r="BE597" s="134"/>
      <c r="BF597" s="134"/>
      <c r="BG597" s="134"/>
      <c r="BH597" s="134"/>
      <c r="BI597" s="365"/>
      <c r="BJ597" s="134"/>
      <c r="BK597" s="675"/>
      <c r="BL597" s="675"/>
      <c r="BM597" s="675"/>
      <c r="BN597" s="675"/>
      <c r="BO597" s="675"/>
      <c r="BP597" s="675"/>
    </row>
    <row r="598" spans="43:68" s="627" customFormat="1" x14ac:dyDescent="0.2">
      <c r="AQ598" s="690"/>
      <c r="AR598" s="690"/>
      <c r="AS598" s="690"/>
      <c r="AT598" s="691"/>
      <c r="AU598" s="691"/>
      <c r="AV598" s="691"/>
      <c r="AW598" s="227"/>
      <c r="AX598" s="227"/>
      <c r="AY598" s="348"/>
      <c r="AZ598" s="134"/>
      <c r="BA598" s="347"/>
      <c r="BB598" s="134"/>
      <c r="BC598" s="351"/>
      <c r="BD598" s="351"/>
      <c r="BE598" s="134"/>
      <c r="BF598" s="134"/>
      <c r="BG598" s="134"/>
      <c r="BH598" s="134"/>
      <c r="BI598" s="365"/>
      <c r="BJ598" s="134"/>
      <c r="BK598" s="675"/>
      <c r="BL598" s="675"/>
      <c r="BM598" s="675"/>
      <c r="BN598" s="675"/>
      <c r="BO598" s="675"/>
      <c r="BP598" s="675"/>
    </row>
    <row r="599" spans="43:68" s="627" customFormat="1" x14ac:dyDescent="0.2">
      <c r="AQ599" s="690"/>
      <c r="AR599" s="690"/>
      <c r="AS599" s="690"/>
      <c r="AT599" s="691"/>
      <c r="AU599" s="691"/>
      <c r="AV599" s="691"/>
      <c r="AW599" s="227"/>
      <c r="AX599" s="227"/>
      <c r="AY599" s="348"/>
      <c r="AZ599" s="134"/>
      <c r="BA599" s="347"/>
      <c r="BB599" s="134"/>
      <c r="BC599" s="351"/>
      <c r="BD599" s="351"/>
      <c r="BE599" s="134"/>
      <c r="BF599" s="134"/>
      <c r="BG599" s="134"/>
      <c r="BH599" s="134"/>
      <c r="BI599" s="365"/>
      <c r="BJ599" s="134"/>
      <c r="BK599" s="675"/>
      <c r="BL599" s="675"/>
      <c r="BM599" s="675"/>
      <c r="BN599" s="675"/>
      <c r="BO599" s="675"/>
      <c r="BP599" s="675"/>
    </row>
    <row r="600" spans="43:68" s="627" customFormat="1" x14ac:dyDescent="0.2">
      <c r="AQ600" s="690"/>
      <c r="AR600" s="690"/>
      <c r="AS600" s="690"/>
      <c r="AT600" s="691"/>
      <c r="AU600" s="691"/>
      <c r="AV600" s="691"/>
      <c r="AW600" s="227"/>
      <c r="AX600" s="227"/>
      <c r="AY600" s="348"/>
      <c r="AZ600" s="134"/>
      <c r="BA600" s="347"/>
      <c r="BB600" s="134"/>
      <c r="BC600" s="351"/>
      <c r="BD600" s="351"/>
      <c r="BE600" s="134"/>
      <c r="BF600" s="134"/>
      <c r="BG600" s="134"/>
      <c r="BH600" s="134"/>
      <c r="BI600" s="365"/>
      <c r="BJ600" s="134"/>
      <c r="BK600" s="675"/>
      <c r="BL600" s="675"/>
      <c r="BM600" s="675"/>
      <c r="BN600" s="675"/>
      <c r="BO600" s="675"/>
      <c r="BP600" s="675"/>
    </row>
    <row r="601" spans="43:68" s="627" customFormat="1" x14ac:dyDescent="0.2">
      <c r="AQ601" s="690"/>
      <c r="AR601" s="690"/>
      <c r="AS601" s="690"/>
      <c r="AT601" s="691"/>
      <c r="AU601" s="691"/>
      <c r="AV601" s="691"/>
      <c r="AW601" s="227"/>
      <c r="AX601" s="227"/>
      <c r="AY601" s="348"/>
      <c r="AZ601" s="134"/>
      <c r="BA601" s="347"/>
      <c r="BB601" s="134"/>
      <c r="BC601" s="351"/>
      <c r="BD601" s="351"/>
      <c r="BE601" s="134"/>
      <c r="BF601" s="134"/>
      <c r="BG601" s="134"/>
      <c r="BH601" s="134"/>
      <c r="BI601" s="365"/>
      <c r="BJ601" s="134"/>
      <c r="BK601" s="675"/>
      <c r="BL601" s="675"/>
      <c r="BM601" s="675"/>
      <c r="BN601" s="675"/>
      <c r="BO601" s="675"/>
      <c r="BP601" s="675"/>
    </row>
    <row r="602" spans="43:68" s="627" customFormat="1" x14ac:dyDescent="0.2">
      <c r="AQ602" s="690"/>
      <c r="AR602" s="690"/>
      <c r="AS602" s="690"/>
      <c r="AT602" s="691"/>
      <c r="AU602" s="691"/>
      <c r="AV602" s="691"/>
      <c r="AW602" s="227"/>
      <c r="AX602" s="227"/>
      <c r="AY602" s="348"/>
      <c r="AZ602" s="134"/>
      <c r="BA602" s="347"/>
      <c r="BB602" s="134"/>
      <c r="BC602" s="351"/>
      <c r="BD602" s="351"/>
      <c r="BE602" s="134"/>
      <c r="BF602" s="134"/>
      <c r="BG602" s="134"/>
      <c r="BH602" s="134"/>
      <c r="BI602" s="365"/>
      <c r="BJ602" s="134"/>
      <c r="BK602" s="675"/>
      <c r="BL602" s="675"/>
      <c r="BM602" s="675"/>
      <c r="BN602" s="675"/>
      <c r="BO602" s="675"/>
      <c r="BP602" s="675"/>
    </row>
    <row r="603" spans="43:68" s="627" customFormat="1" x14ac:dyDescent="0.2">
      <c r="AQ603" s="690"/>
      <c r="AR603" s="690"/>
      <c r="AS603" s="690"/>
      <c r="AT603" s="691"/>
      <c r="AU603" s="691"/>
      <c r="AV603" s="691"/>
      <c r="AW603" s="227"/>
      <c r="AX603" s="227"/>
      <c r="AY603" s="348"/>
      <c r="AZ603" s="134"/>
      <c r="BA603" s="347"/>
      <c r="BB603" s="134"/>
      <c r="BC603" s="351"/>
      <c r="BD603" s="351"/>
      <c r="BE603" s="134"/>
      <c r="BF603" s="134"/>
      <c r="BG603" s="134"/>
      <c r="BH603" s="134"/>
      <c r="BI603" s="365"/>
      <c r="BJ603" s="134"/>
      <c r="BK603" s="675"/>
      <c r="BL603" s="675"/>
      <c r="BM603" s="675"/>
      <c r="BN603" s="675"/>
      <c r="BO603" s="675"/>
      <c r="BP603" s="675"/>
    </row>
    <row r="604" spans="43:68" s="627" customFormat="1" x14ac:dyDescent="0.2">
      <c r="AQ604" s="690"/>
      <c r="AR604" s="690"/>
      <c r="AS604" s="690"/>
      <c r="AT604" s="691"/>
      <c r="AU604" s="691"/>
      <c r="AV604" s="691"/>
      <c r="AW604" s="227"/>
      <c r="AX604" s="227"/>
      <c r="AY604" s="348"/>
      <c r="AZ604" s="134"/>
      <c r="BA604" s="347"/>
      <c r="BB604" s="134"/>
      <c r="BC604" s="351"/>
      <c r="BD604" s="351"/>
      <c r="BE604" s="134"/>
      <c r="BF604" s="134"/>
      <c r="BG604" s="134"/>
      <c r="BH604" s="134"/>
      <c r="BI604" s="365"/>
      <c r="BJ604" s="134"/>
      <c r="BK604" s="675"/>
      <c r="BL604" s="675"/>
      <c r="BM604" s="675"/>
      <c r="BN604" s="675"/>
      <c r="BO604" s="675"/>
      <c r="BP604" s="675"/>
    </row>
    <row r="605" spans="43:68" s="627" customFormat="1" x14ac:dyDescent="0.2">
      <c r="AQ605" s="690"/>
      <c r="AR605" s="690"/>
      <c r="AS605" s="690"/>
      <c r="AT605" s="691"/>
      <c r="AU605" s="691"/>
      <c r="AV605" s="691"/>
      <c r="AW605" s="227"/>
      <c r="AX605" s="227"/>
      <c r="AY605" s="348"/>
      <c r="AZ605" s="134"/>
      <c r="BA605" s="347"/>
      <c r="BB605" s="134"/>
      <c r="BC605" s="351"/>
      <c r="BD605" s="351"/>
      <c r="BE605" s="134"/>
      <c r="BF605" s="134"/>
      <c r="BG605" s="134"/>
      <c r="BH605" s="134"/>
      <c r="BI605" s="365"/>
      <c r="BJ605" s="134"/>
      <c r="BK605" s="675"/>
      <c r="BL605" s="675"/>
      <c r="BM605" s="675"/>
      <c r="BN605" s="675"/>
      <c r="BO605" s="675"/>
      <c r="BP605" s="675"/>
    </row>
    <row r="606" spans="43:68" s="627" customFormat="1" x14ac:dyDescent="0.2">
      <c r="AQ606" s="690"/>
      <c r="AR606" s="690"/>
      <c r="AS606" s="690"/>
      <c r="AT606" s="691"/>
      <c r="AU606" s="691"/>
      <c r="AV606" s="691"/>
      <c r="AW606" s="227"/>
      <c r="AX606" s="227"/>
      <c r="AY606" s="348"/>
      <c r="AZ606" s="134"/>
      <c r="BA606" s="347"/>
      <c r="BB606" s="134"/>
      <c r="BC606" s="351"/>
      <c r="BD606" s="351"/>
      <c r="BE606" s="134"/>
      <c r="BF606" s="134"/>
      <c r="BG606" s="134"/>
      <c r="BH606" s="134"/>
      <c r="BI606" s="365"/>
      <c r="BJ606" s="134"/>
      <c r="BK606" s="675"/>
      <c r="BL606" s="675"/>
      <c r="BM606" s="675"/>
      <c r="BN606" s="675"/>
      <c r="BO606" s="675"/>
      <c r="BP606" s="675"/>
    </row>
    <row r="607" spans="43:68" s="627" customFormat="1" x14ac:dyDescent="0.2">
      <c r="AQ607" s="690"/>
      <c r="AR607" s="690"/>
      <c r="AS607" s="690"/>
      <c r="AT607" s="691"/>
      <c r="AU607" s="691"/>
      <c r="AV607" s="691"/>
      <c r="AW607" s="227"/>
      <c r="AX607" s="227"/>
      <c r="AY607" s="348"/>
      <c r="AZ607" s="134"/>
      <c r="BA607" s="347"/>
      <c r="BB607" s="134"/>
      <c r="BC607" s="351"/>
      <c r="BD607" s="351"/>
      <c r="BE607" s="134"/>
      <c r="BF607" s="134"/>
      <c r="BG607" s="134"/>
      <c r="BH607" s="134"/>
      <c r="BI607" s="365"/>
      <c r="BJ607" s="134"/>
      <c r="BK607" s="675"/>
      <c r="BL607" s="675"/>
      <c r="BM607" s="675"/>
      <c r="BN607" s="675"/>
      <c r="BO607" s="675"/>
      <c r="BP607" s="675"/>
    </row>
    <row r="608" spans="43:68" s="627" customFormat="1" x14ac:dyDescent="0.2">
      <c r="AQ608" s="690"/>
      <c r="AR608" s="690"/>
      <c r="AS608" s="690"/>
      <c r="AT608" s="691"/>
      <c r="AU608" s="691"/>
      <c r="AV608" s="691"/>
      <c r="AW608" s="227"/>
      <c r="AX608" s="227"/>
      <c r="AY608" s="348"/>
      <c r="AZ608" s="134"/>
      <c r="BA608" s="347"/>
      <c r="BB608" s="134"/>
      <c r="BC608" s="351"/>
      <c r="BD608" s="351"/>
      <c r="BE608" s="134"/>
      <c r="BF608" s="134"/>
      <c r="BG608" s="134"/>
      <c r="BH608" s="134"/>
      <c r="BI608" s="365"/>
      <c r="BJ608" s="134"/>
      <c r="BK608" s="675"/>
      <c r="BL608" s="675"/>
      <c r="BM608" s="675"/>
      <c r="BN608" s="675"/>
      <c r="BO608" s="675"/>
      <c r="BP608" s="675"/>
    </row>
    <row r="609" spans="43:68" s="627" customFormat="1" x14ac:dyDescent="0.2">
      <c r="AQ609" s="690"/>
      <c r="AR609" s="690"/>
      <c r="AS609" s="690"/>
      <c r="AT609" s="691"/>
      <c r="AU609" s="691"/>
      <c r="AV609" s="691"/>
      <c r="AW609" s="227"/>
      <c r="AX609" s="227"/>
      <c r="AY609" s="348"/>
      <c r="AZ609" s="134"/>
      <c r="BA609" s="347"/>
      <c r="BB609" s="134"/>
      <c r="BC609" s="351"/>
      <c r="BD609" s="351"/>
      <c r="BE609" s="134"/>
      <c r="BF609" s="134"/>
      <c r="BG609" s="134"/>
      <c r="BH609" s="134"/>
      <c r="BI609" s="365"/>
      <c r="BJ609" s="134"/>
      <c r="BK609" s="675"/>
      <c r="BL609" s="675"/>
      <c r="BM609" s="675"/>
      <c r="BN609" s="675"/>
      <c r="BO609" s="675"/>
      <c r="BP609" s="675"/>
    </row>
    <row r="610" spans="43:68" s="627" customFormat="1" x14ac:dyDescent="0.2">
      <c r="AQ610" s="690"/>
      <c r="AR610" s="690"/>
      <c r="AS610" s="690"/>
      <c r="AT610" s="691"/>
      <c r="AU610" s="691"/>
      <c r="AV610" s="691"/>
      <c r="AW610" s="227"/>
      <c r="AX610" s="227"/>
      <c r="AY610" s="348"/>
      <c r="AZ610" s="134"/>
      <c r="BA610" s="347"/>
      <c r="BB610" s="134"/>
      <c r="BC610" s="351"/>
      <c r="BD610" s="351"/>
      <c r="BE610" s="134"/>
      <c r="BF610" s="134"/>
      <c r="BG610" s="134"/>
      <c r="BH610" s="134"/>
      <c r="BI610" s="365"/>
      <c r="BJ610" s="134"/>
      <c r="BK610" s="675"/>
      <c r="BL610" s="675"/>
      <c r="BM610" s="675"/>
      <c r="BN610" s="675"/>
      <c r="BO610" s="675"/>
      <c r="BP610" s="675"/>
    </row>
    <row r="611" spans="43:68" s="627" customFormat="1" x14ac:dyDescent="0.2">
      <c r="AQ611" s="690"/>
      <c r="AR611" s="690"/>
      <c r="AS611" s="690"/>
      <c r="AT611" s="691"/>
      <c r="AU611" s="691"/>
      <c r="AV611" s="691"/>
      <c r="AW611" s="227"/>
      <c r="AX611" s="227"/>
      <c r="AY611" s="348"/>
      <c r="AZ611" s="134"/>
      <c r="BA611" s="347"/>
      <c r="BB611" s="134"/>
      <c r="BC611" s="351"/>
      <c r="BD611" s="351"/>
      <c r="BE611" s="134"/>
      <c r="BF611" s="134"/>
      <c r="BG611" s="134"/>
      <c r="BH611" s="134"/>
      <c r="BI611" s="365"/>
      <c r="BJ611" s="134"/>
      <c r="BK611" s="675"/>
      <c r="BL611" s="675"/>
      <c r="BM611" s="675"/>
      <c r="BN611" s="675"/>
      <c r="BO611" s="675"/>
      <c r="BP611" s="675"/>
    </row>
    <row r="612" spans="43:68" s="627" customFormat="1" x14ac:dyDescent="0.2">
      <c r="AQ612" s="690"/>
      <c r="AR612" s="690"/>
      <c r="AS612" s="690"/>
      <c r="AT612" s="691"/>
      <c r="AU612" s="691"/>
      <c r="AV612" s="691"/>
      <c r="AW612" s="227"/>
      <c r="AX612" s="227"/>
      <c r="AY612" s="348"/>
      <c r="AZ612" s="134"/>
      <c r="BA612" s="347"/>
      <c r="BB612" s="134"/>
      <c r="BC612" s="351"/>
      <c r="BD612" s="351"/>
      <c r="BE612" s="134"/>
      <c r="BF612" s="134"/>
      <c r="BG612" s="134"/>
      <c r="BH612" s="134"/>
      <c r="BI612" s="365"/>
      <c r="BJ612" s="134"/>
      <c r="BK612" s="675"/>
      <c r="BL612" s="675"/>
      <c r="BM612" s="675"/>
      <c r="BN612" s="675"/>
      <c r="BO612" s="675"/>
      <c r="BP612" s="675"/>
    </row>
    <row r="613" spans="43:68" s="627" customFormat="1" x14ac:dyDescent="0.2">
      <c r="AQ613" s="690"/>
      <c r="AR613" s="690"/>
      <c r="AS613" s="690"/>
      <c r="AT613" s="691"/>
      <c r="AU613" s="691"/>
      <c r="AV613" s="691"/>
      <c r="AW613" s="227"/>
      <c r="AX613" s="227"/>
      <c r="AY613" s="348"/>
      <c r="AZ613" s="134"/>
      <c r="BA613" s="347"/>
      <c r="BB613" s="134"/>
      <c r="BC613" s="351"/>
      <c r="BD613" s="351"/>
      <c r="BE613" s="134"/>
      <c r="BF613" s="134"/>
      <c r="BG613" s="134"/>
      <c r="BH613" s="134"/>
      <c r="BI613" s="365"/>
      <c r="BJ613" s="134"/>
      <c r="BK613" s="675"/>
      <c r="BL613" s="675"/>
      <c r="BM613" s="675"/>
      <c r="BN613" s="675"/>
      <c r="BO613" s="675"/>
      <c r="BP613" s="675"/>
    </row>
    <row r="614" spans="43:68" s="627" customFormat="1" x14ac:dyDescent="0.2">
      <c r="AQ614" s="690"/>
      <c r="AR614" s="690"/>
      <c r="AS614" s="690"/>
      <c r="AT614" s="691"/>
      <c r="AU614" s="691"/>
      <c r="AV614" s="691"/>
      <c r="AW614" s="227"/>
      <c r="AX614" s="227"/>
      <c r="AY614" s="348"/>
      <c r="AZ614" s="134"/>
      <c r="BA614" s="347"/>
      <c r="BB614" s="134"/>
      <c r="BC614" s="351"/>
      <c r="BD614" s="351"/>
      <c r="BE614" s="134"/>
      <c r="BF614" s="134"/>
      <c r="BG614" s="134"/>
      <c r="BH614" s="134"/>
      <c r="BI614" s="365"/>
      <c r="BJ614" s="134"/>
      <c r="BK614" s="675"/>
      <c r="BL614" s="675"/>
      <c r="BM614" s="675"/>
      <c r="BN614" s="675"/>
      <c r="BO614" s="675"/>
      <c r="BP614" s="675"/>
    </row>
    <row r="615" spans="43:68" s="627" customFormat="1" x14ac:dyDescent="0.2">
      <c r="AQ615" s="690"/>
      <c r="AR615" s="690"/>
      <c r="AS615" s="690"/>
      <c r="AT615" s="691"/>
      <c r="AU615" s="691"/>
      <c r="AV615" s="691"/>
      <c r="AW615" s="227"/>
      <c r="AX615" s="227"/>
      <c r="AY615" s="348"/>
      <c r="AZ615" s="134"/>
      <c r="BA615" s="347"/>
      <c r="BB615" s="134"/>
      <c r="BC615" s="351"/>
      <c r="BD615" s="351"/>
      <c r="BE615" s="134"/>
      <c r="BF615" s="134"/>
      <c r="BG615" s="134"/>
      <c r="BH615" s="134"/>
      <c r="BI615" s="365"/>
      <c r="BJ615" s="134"/>
      <c r="BK615" s="675"/>
      <c r="BL615" s="675"/>
      <c r="BM615" s="675"/>
      <c r="BN615" s="675"/>
      <c r="BO615" s="675"/>
      <c r="BP615" s="675"/>
    </row>
    <row r="616" spans="43:68" s="627" customFormat="1" x14ac:dyDescent="0.2">
      <c r="AQ616" s="690"/>
      <c r="AR616" s="690"/>
      <c r="AS616" s="690"/>
      <c r="AT616" s="691"/>
      <c r="AU616" s="691"/>
      <c r="AV616" s="691"/>
      <c r="AW616" s="227"/>
      <c r="AX616" s="227"/>
      <c r="AY616" s="348"/>
      <c r="AZ616" s="134"/>
      <c r="BA616" s="347"/>
      <c r="BB616" s="134"/>
      <c r="BC616" s="351"/>
      <c r="BD616" s="351"/>
      <c r="BE616" s="134"/>
      <c r="BF616" s="134"/>
      <c r="BG616" s="134"/>
      <c r="BH616" s="134"/>
      <c r="BI616" s="365"/>
      <c r="BJ616" s="134"/>
      <c r="BK616" s="675"/>
      <c r="BL616" s="675"/>
      <c r="BM616" s="675"/>
      <c r="BN616" s="675"/>
      <c r="BO616" s="675"/>
      <c r="BP616" s="675"/>
    </row>
    <row r="617" spans="43:68" s="627" customFormat="1" x14ac:dyDescent="0.2">
      <c r="AQ617" s="690"/>
      <c r="AR617" s="690"/>
      <c r="AS617" s="690"/>
      <c r="AT617" s="691"/>
      <c r="AU617" s="691"/>
      <c r="AV617" s="691"/>
      <c r="AW617" s="227"/>
      <c r="AX617" s="227"/>
      <c r="AY617" s="348"/>
      <c r="AZ617" s="134"/>
      <c r="BA617" s="347"/>
      <c r="BB617" s="134"/>
      <c r="BC617" s="351"/>
      <c r="BD617" s="351"/>
      <c r="BE617" s="134"/>
      <c r="BF617" s="134"/>
      <c r="BG617" s="134"/>
      <c r="BH617" s="134"/>
      <c r="BI617" s="365"/>
      <c r="BJ617" s="134"/>
      <c r="BK617" s="675"/>
      <c r="BL617" s="675"/>
      <c r="BM617" s="675"/>
      <c r="BN617" s="675"/>
      <c r="BO617" s="675"/>
      <c r="BP617" s="675"/>
    </row>
    <row r="618" spans="43:68" s="627" customFormat="1" x14ac:dyDescent="0.2">
      <c r="AQ618" s="690"/>
      <c r="AR618" s="690"/>
      <c r="AS618" s="690"/>
      <c r="AT618" s="691"/>
      <c r="AU618" s="691"/>
      <c r="AV618" s="691"/>
      <c r="AW618" s="227"/>
      <c r="AX618" s="227"/>
      <c r="AY618" s="348"/>
      <c r="AZ618" s="134"/>
      <c r="BA618" s="347"/>
      <c r="BB618" s="134"/>
      <c r="BC618" s="351"/>
      <c r="BD618" s="351"/>
      <c r="BE618" s="134"/>
      <c r="BF618" s="134"/>
      <c r="BG618" s="134"/>
      <c r="BH618" s="134"/>
      <c r="BI618" s="365"/>
      <c r="BJ618" s="134"/>
      <c r="BK618" s="675"/>
      <c r="BL618" s="675"/>
      <c r="BM618" s="675"/>
      <c r="BN618" s="675"/>
      <c r="BO618" s="675"/>
      <c r="BP618" s="675"/>
    </row>
    <row r="619" spans="43:68" s="627" customFormat="1" x14ac:dyDescent="0.2">
      <c r="AQ619" s="690"/>
      <c r="AR619" s="690"/>
      <c r="AS619" s="690"/>
      <c r="AT619" s="691"/>
      <c r="AU619" s="691"/>
      <c r="AV619" s="691"/>
      <c r="AW619" s="227"/>
      <c r="AX619" s="227"/>
      <c r="AY619" s="348"/>
      <c r="AZ619" s="134"/>
      <c r="BA619" s="347"/>
      <c r="BB619" s="134"/>
      <c r="BC619" s="351"/>
      <c r="BD619" s="351"/>
      <c r="BE619" s="134"/>
      <c r="BF619" s="134"/>
      <c r="BG619" s="134"/>
      <c r="BH619" s="134"/>
      <c r="BI619" s="365"/>
      <c r="BJ619" s="134"/>
      <c r="BK619" s="675"/>
      <c r="BL619" s="675"/>
      <c r="BM619" s="675"/>
      <c r="BN619" s="675"/>
      <c r="BO619" s="675"/>
      <c r="BP619" s="675"/>
    </row>
    <row r="620" spans="43:68" s="627" customFormat="1" x14ac:dyDescent="0.2">
      <c r="AQ620" s="690"/>
      <c r="AR620" s="690"/>
      <c r="AS620" s="690"/>
      <c r="AT620" s="691"/>
      <c r="AU620" s="691"/>
      <c r="AV620" s="691"/>
      <c r="AW620" s="227"/>
      <c r="AX620" s="227"/>
      <c r="AY620" s="348"/>
      <c r="AZ620" s="134"/>
      <c r="BA620" s="347"/>
      <c r="BB620" s="134"/>
      <c r="BC620" s="351"/>
      <c r="BD620" s="351"/>
      <c r="BE620" s="134"/>
      <c r="BF620" s="134"/>
      <c r="BG620" s="134"/>
      <c r="BH620" s="134"/>
      <c r="BI620" s="365"/>
      <c r="BJ620" s="134"/>
      <c r="BK620" s="675"/>
      <c r="BL620" s="675"/>
      <c r="BM620" s="675"/>
      <c r="BN620" s="675"/>
      <c r="BO620" s="675"/>
      <c r="BP620" s="675"/>
    </row>
    <row r="621" spans="43:68" s="627" customFormat="1" x14ac:dyDescent="0.2">
      <c r="AQ621" s="690"/>
      <c r="AR621" s="690"/>
      <c r="AS621" s="690"/>
      <c r="AT621" s="691"/>
      <c r="AU621" s="691"/>
      <c r="AV621" s="691"/>
      <c r="AW621" s="227"/>
      <c r="AX621" s="227"/>
      <c r="AY621" s="348"/>
      <c r="AZ621" s="134"/>
      <c r="BA621" s="347"/>
      <c r="BB621" s="134"/>
      <c r="BC621" s="351"/>
      <c r="BD621" s="351"/>
      <c r="BE621" s="134"/>
      <c r="BF621" s="134"/>
      <c r="BG621" s="134"/>
      <c r="BH621" s="134"/>
      <c r="BI621" s="365"/>
      <c r="BJ621" s="134"/>
      <c r="BK621" s="675"/>
      <c r="BL621" s="675"/>
      <c r="BM621" s="675"/>
      <c r="BN621" s="675"/>
      <c r="BO621" s="675"/>
      <c r="BP621" s="675"/>
    </row>
    <row r="622" spans="43:68" s="627" customFormat="1" x14ac:dyDescent="0.2">
      <c r="AQ622" s="690"/>
      <c r="AR622" s="690"/>
      <c r="AS622" s="690"/>
      <c r="AT622" s="691"/>
      <c r="AU622" s="691"/>
      <c r="AV622" s="691"/>
      <c r="AW622" s="227"/>
      <c r="AX622" s="227"/>
      <c r="AY622" s="348"/>
      <c r="AZ622" s="134"/>
      <c r="BA622" s="347"/>
      <c r="BB622" s="134"/>
      <c r="BC622" s="351"/>
      <c r="BD622" s="351"/>
      <c r="BE622" s="134"/>
      <c r="BF622" s="134"/>
      <c r="BG622" s="134"/>
      <c r="BH622" s="134"/>
      <c r="BI622" s="365"/>
      <c r="BJ622" s="134"/>
      <c r="BK622" s="675"/>
      <c r="BL622" s="675"/>
      <c r="BM622" s="675"/>
      <c r="BN622" s="675"/>
      <c r="BO622" s="675"/>
      <c r="BP622" s="675"/>
    </row>
    <row r="623" spans="43:68" s="627" customFormat="1" x14ac:dyDescent="0.2">
      <c r="AQ623" s="690"/>
      <c r="AR623" s="690"/>
      <c r="AS623" s="690"/>
      <c r="AT623" s="691"/>
      <c r="AU623" s="691"/>
      <c r="AV623" s="691"/>
      <c r="AW623" s="227"/>
      <c r="AX623" s="227"/>
      <c r="AY623" s="348"/>
      <c r="AZ623" s="134"/>
      <c r="BA623" s="347"/>
      <c r="BB623" s="134"/>
      <c r="BC623" s="351"/>
      <c r="BD623" s="351"/>
      <c r="BE623" s="134"/>
      <c r="BF623" s="134"/>
      <c r="BG623" s="134"/>
      <c r="BH623" s="134"/>
      <c r="BI623" s="365"/>
      <c r="BJ623" s="134"/>
      <c r="BK623" s="675"/>
      <c r="BL623" s="675"/>
      <c r="BM623" s="675"/>
      <c r="BN623" s="675"/>
      <c r="BO623" s="675"/>
      <c r="BP623" s="675"/>
    </row>
    <row r="624" spans="43:68" s="627" customFormat="1" x14ac:dyDescent="0.2">
      <c r="AQ624" s="690"/>
      <c r="AR624" s="690"/>
      <c r="AS624" s="690"/>
      <c r="AT624" s="691"/>
      <c r="AU624" s="691"/>
      <c r="AV624" s="691"/>
      <c r="AW624" s="227"/>
      <c r="AX624" s="227"/>
      <c r="AY624" s="355"/>
      <c r="AZ624" s="359"/>
      <c r="BA624" s="359"/>
      <c r="BB624" s="134"/>
      <c r="BC624" s="351"/>
      <c r="BD624" s="351"/>
      <c r="BE624" s="359"/>
      <c r="BF624" s="359"/>
      <c r="BG624" s="359"/>
      <c r="BH624" s="359"/>
      <c r="BI624" s="366"/>
      <c r="BJ624" s="134"/>
      <c r="BK624" s="675"/>
      <c r="BL624" s="675"/>
      <c r="BM624" s="675"/>
      <c r="BN624" s="675"/>
      <c r="BO624" s="675"/>
      <c r="BP624" s="675"/>
    </row>
    <row r="625" spans="43:68" s="628" customFormat="1" x14ac:dyDescent="0.2">
      <c r="AQ625" s="690"/>
      <c r="AR625" s="690"/>
      <c r="AS625" s="690"/>
      <c r="AT625" s="691"/>
      <c r="AU625" s="691"/>
      <c r="AV625" s="691"/>
      <c r="AW625" s="227"/>
      <c r="AX625" s="227"/>
      <c r="AY625" s="355"/>
      <c r="AZ625" s="359"/>
      <c r="BA625" s="359"/>
      <c r="BB625" s="134"/>
      <c r="BC625" s="351"/>
      <c r="BD625" s="351"/>
      <c r="BE625" s="359"/>
      <c r="BF625" s="359"/>
      <c r="BG625" s="359"/>
      <c r="BH625" s="359"/>
      <c r="BI625" s="366"/>
      <c r="BJ625" s="359"/>
      <c r="BK625" s="675"/>
      <c r="BL625" s="675"/>
      <c r="BM625" s="675"/>
      <c r="BN625" s="675"/>
      <c r="BO625" s="675"/>
      <c r="BP625" s="675"/>
    </row>
    <row r="626" spans="43:68" s="628" customFormat="1" x14ac:dyDescent="0.2">
      <c r="AQ626" s="690"/>
      <c r="AR626" s="690"/>
      <c r="AS626" s="690"/>
      <c r="AT626" s="691"/>
      <c r="AU626" s="691"/>
      <c r="AV626" s="691"/>
      <c r="AW626" s="227"/>
      <c r="AX626" s="227"/>
      <c r="AY626" s="355"/>
      <c r="AZ626" s="359"/>
      <c r="BA626" s="359"/>
      <c r="BB626" s="134"/>
      <c r="BC626" s="351"/>
      <c r="BD626" s="351"/>
      <c r="BE626" s="359"/>
      <c r="BF626" s="359"/>
      <c r="BG626" s="359"/>
      <c r="BH626" s="359"/>
      <c r="BI626" s="366"/>
      <c r="BJ626" s="359"/>
      <c r="BK626" s="675"/>
      <c r="BL626" s="675"/>
      <c r="BM626" s="675"/>
      <c r="BN626" s="675"/>
      <c r="BO626" s="675"/>
      <c r="BP626" s="675"/>
    </row>
    <row r="627" spans="43:68" s="628" customFormat="1" x14ac:dyDescent="0.2">
      <c r="AQ627" s="690"/>
      <c r="AR627" s="690"/>
      <c r="AS627" s="690"/>
      <c r="AT627" s="691"/>
      <c r="AU627" s="691"/>
      <c r="AV627" s="691"/>
      <c r="AW627" s="227"/>
      <c r="AX627" s="227"/>
      <c r="AY627" s="355"/>
      <c r="AZ627" s="359"/>
      <c r="BA627" s="359"/>
      <c r="BB627" s="134"/>
      <c r="BC627" s="351"/>
      <c r="BD627" s="351"/>
      <c r="BE627" s="359"/>
      <c r="BF627" s="359"/>
      <c r="BG627" s="359"/>
      <c r="BH627" s="359"/>
      <c r="BI627" s="366"/>
      <c r="BJ627" s="359"/>
      <c r="BK627" s="675"/>
      <c r="BL627" s="675"/>
      <c r="BM627" s="675"/>
      <c r="BN627" s="675"/>
      <c r="BO627" s="675"/>
      <c r="BP627" s="675"/>
    </row>
    <row r="628" spans="43:68" s="628" customFormat="1" x14ac:dyDescent="0.2">
      <c r="AQ628" s="690"/>
      <c r="AR628" s="690"/>
      <c r="AS628" s="690"/>
      <c r="AT628" s="691"/>
      <c r="AU628" s="691"/>
      <c r="AV628" s="691"/>
      <c r="AW628" s="227"/>
      <c r="AX628" s="227"/>
      <c r="AY628" s="355"/>
      <c r="AZ628" s="359"/>
      <c r="BA628" s="359"/>
      <c r="BB628" s="134"/>
      <c r="BC628" s="351"/>
      <c r="BD628" s="351"/>
      <c r="BE628" s="359"/>
      <c r="BF628" s="359"/>
      <c r="BG628" s="359"/>
      <c r="BH628" s="359"/>
      <c r="BI628" s="366"/>
      <c r="BJ628" s="359"/>
      <c r="BK628" s="675"/>
      <c r="BL628" s="675"/>
      <c r="BM628" s="675"/>
      <c r="BN628" s="675"/>
      <c r="BO628" s="675"/>
      <c r="BP628" s="675"/>
    </row>
    <row r="629" spans="43:68" s="628" customFormat="1" x14ac:dyDescent="0.2">
      <c r="AQ629" s="690"/>
      <c r="AR629" s="690"/>
      <c r="AS629" s="690"/>
      <c r="AT629" s="691"/>
      <c r="AU629" s="691"/>
      <c r="AV629" s="691"/>
      <c r="AW629" s="227"/>
      <c r="AX629" s="227"/>
      <c r="AY629" s="355"/>
      <c r="AZ629" s="359"/>
      <c r="BA629" s="359"/>
      <c r="BB629" s="134"/>
      <c r="BC629" s="351"/>
      <c r="BD629" s="351"/>
      <c r="BE629" s="359"/>
      <c r="BF629" s="359"/>
      <c r="BG629" s="359"/>
      <c r="BH629" s="359"/>
      <c r="BI629" s="366"/>
      <c r="BJ629" s="359"/>
      <c r="BK629" s="675"/>
      <c r="BL629" s="675"/>
      <c r="BM629" s="675"/>
      <c r="BN629" s="675"/>
      <c r="BO629" s="675"/>
      <c r="BP629" s="675"/>
    </row>
    <row r="630" spans="43:68" s="628" customFormat="1" x14ac:dyDescent="0.2">
      <c r="AQ630" s="690"/>
      <c r="AR630" s="690"/>
      <c r="AS630" s="690"/>
      <c r="AT630" s="691"/>
      <c r="AU630" s="691"/>
      <c r="AV630" s="691"/>
      <c r="AW630" s="227"/>
      <c r="AX630" s="227"/>
      <c r="AY630" s="355"/>
      <c r="AZ630" s="359"/>
      <c r="BA630" s="359"/>
      <c r="BB630" s="134"/>
      <c r="BC630" s="351"/>
      <c r="BD630" s="351"/>
      <c r="BE630" s="359"/>
      <c r="BF630" s="359"/>
      <c r="BG630" s="359"/>
      <c r="BH630" s="359"/>
      <c r="BI630" s="366"/>
      <c r="BJ630" s="359"/>
      <c r="BK630" s="675"/>
      <c r="BL630" s="675"/>
      <c r="BM630" s="675"/>
      <c r="BN630" s="675"/>
      <c r="BO630" s="675"/>
      <c r="BP630" s="675"/>
    </row>
    <row r="631" spans="43:68" s="628" customFormat="1" x14ac:dyDescent="0.2">
      <c r="AQ631" s="690"/>
      <c r="AR631" s="690"/>
      <c r="AS631" s="690"/>
      <c r="AT631" s="691"/>
      <c r="AU631" s="691"/>
      <c r="AV631" s="691"/>
      <c r="AW631" s="227"/>
      <c r="AX631" s="227"/>
      <c r="AY631" s="355"/>
      <c r="AZ631" s="359"/>
      <c r="BA631" s="359"/>
      <c r="BB631" s="359"/>
      <c r="BC631" s="351"/>
      <c r="BD631" s="351"/>
      <c r="BE631" s="359"/>
      <c r="BF631" s="359"/>
      <c r="BG631" s="359"/>
      <c r="BH631" s="359"/>
      <c r="BI631" s="366"/>
      <c r="BJ631" s="359"/>
      <c r="BK631" s="675"/>
      <c r="BL631" s="675"/>
      <c r="BM631" s="675"/>
      <c r="BN631" s="675"/>
      <c r="BO631" s="675"/>
      <c r="BP631" s="675"/>
    </row>
    <row r="632" spans="43:68" s="628" customFormat="1" x14ac:dyDescent="0.2">
      <c r="AQ632" s="690"/>
      <c r="AR632" s="690"/>
      <c r="AS632" s="690"/>
      <c r="AT632" s="691"/>
      <c r="AU632" s="691"/>
      <c r="AV632" s="691"/>
      <c r="AW632" s="227"/>
      <c r="AX632" s="227"/>
      <c r="AY632" s="355"/>
      <c r="AZ632" s="359"/>
      <c r="BA632" s="359"/>
      <c r="BB632" s="359"/>
      <c r="BC632" s="351"/>
      <c r="BD632" s="351"/>
      <c r="BE632" s="359"/>
      <c r="BF632" s="359"/>
      <c r="BG632" s="359"/>
      <c r="BH632" s="359"/>
      <c r="BI632" s="366"/>
      <c r="BJ632" s="359"/>
      <c r="BK632" s="675"/>
      <c r="BL632" s="675"/>
      <c r="BM632" s="675"/>
      <c r="BN632" s="675"/>
      <c r="BO632" s="675"/>
      <c r="BP632" s="675"/>
    </row>
    <row r="633" spans="43:68" s="628" customFormat="1" x14ac:dyDescent="0.2">
      <c r="AQ633" s="690"/>
      <c r="AR633" s="690"/>
      <c r="AS633" s="690"/>
      <c r="AT633" s="691"/>
      <c r="AU633" s="691"/>
      <c r="AV633" s="691"/>
      <c r="AW633" s="227"/>
      <c r="AX633" s="227"/>
      <c r="AY633" s="355"/>
      <c r="AZ633" s="359"/>
      <c r="BA633" s="359"/>
      <c r="BB633" s="359"/>
      <c r="BC633" s="351"/>
      <c r="BD633" s="351"/>
      <c r="BE633" s="359"/>
      <c r="BF633" s="359"/>
      <c r="BG633" s="359"/>
      <c r="BH633" s="359"/>
      <c r="BI633" s="366"/>
      <c r="BJ633" s="359"/>
      <c r="BK633" s="675"/>
      <c r="BL633" s="675"/>
      <c r="BM633" s="675"/>
      <c r="BN633" s="675"/>
      <c r="BO633" s="675"/>
      <c r="BP633" s="675"/>
    </row>
    <row r="634" spans="43:68" s="628" customFormat="1" x14ac:dyDescent="0.2">
      <c r="AQ634" s="690"/>
      <c r="AR634" s="690"/>
      <c r="AS634" s="690"/>
      <c r="AT634" s="691"/>
      <c r="AU634" s="691"/>
      <c r="AV634" s="691"/>
      <c r="AW634" s="227"/>
      <c r="AX634" s="227"/>
      <c r="AY634" s="355"/>
      <c r="AZ634" s="359"/>
      <c r="BA634" s="359"/>
      <c r="BB634" s="359"/>
      <c r="BC634" s="351"/>
      <c r="BD634" s="351"/>
      <c r="BE634" s="359"/>
      <c r="BF634" s="359"/>
      <c r="BG634" s="359"/>
      <c r="BH634" s="359"/>
      <c r="BI634" s="366"/>
      <c r="BJ634" s="359"/>
      <c r="BK634" s="675"/>
      <c r="BL634" s="675"/>
      <c r="BM634" s="675"/>
      <c r="BN634" s="675"/>
      <c r="BO634" s="675"/>
      <c r="BP634" s="675"/>
    </row>
    <row r="635" spans="43:68" s="628" customFormat="1" x14ac:dyDescent="0.2">
      <c r="AQ635" s="690"/>
      <c r="AR635" s="690"/>
      <c r="AS635" s="690"/>
      <c r="AT635" s="691"/>
      <c r="AU635" s="691"/>
      <c r="AV635" s="691"/>
      <c r="AW635" s="227"/>
      <c r="AX635" s="227"/>
      <c r="AY635" s="355"/>
      <c r="AZ635" s="359"/>
      <c r="BA635" s="359"/>
      <c r="BB635" s="359"/>
      <c r="BC635" s="351"/>
      <c r="BD635" s="351"/>
      <c r="BE635" s="359"/>
      <c r="BF635" s="359"/>
      <c r="BG635" s="359"/>
      <c r="BH635" s="359"/>
      <c r="BI635" s="366"/>
      <c r="BJ635" s="359"/>
      <c r="BK635" s="675"/>
      <c r="BL635" s="675"/>
      <c r="BM635" s="675"/>
      <c r="BN635" s="675"/>
      <c r="BO635" s="675"/>
      <c r="BP635" s="675"/>
    </row>
    <row r="636" spans="43:68" s="628" customFormat="1" x14ac:dyDescent="0.2">
      <c r="AQ636" s="690"/>
      <c r="AR636" s="690"/>
      <c r="AS636" s="690"/>
      <c r="AT636" s="691"/>
      <c r="AU636" s="691"/>
      <c r="AV636" s="691"/>
      <c r="AW636" s="227"/>
      <c r="AX636" s="227"/>
      <c r="AY636" s="355"/>
      <c r="AZ636" s="359"/>
      <c r="BA636" s="359"/>
      <c r="BB636" s="359"/>
      <c r="BC636" s="351"/>
      <c r="BD636" s="351"/>
      <c r="BE636" s="359"/>
      <c r="BF636" s="359"/>
      <c r="BG636" s="359"/>
      <c r="BH636" s="359"/>
      <c r="BI636" s="366"/>
      <c r="BJ636" s="359"/>
      <c r="BK636" s="675"/>
      <c r="BL636" s="675"/>
      <c r="BM636" s="675"/>
      <c r="BN636" s="675"/>
      <c r="BO636" s="675"/>
      <c r="BP636" s="675"/>
    </row>
    <row r="637" spans="43:68" s="628" customFormat="1" x14ac:dyDescent="0.2">
      <c r="AQ637" s="690"/>
      <c r="AR637" s="690"/>
      <c r="AS637" s="690"/>
      <c r="AT637" s="691"/>
      <c r="AU637" s="691"/>
      <c r="AV637" s="691"/>
      <c r="AW637" s="227"/>
      <c r="AX637" s="227"/>
      <c r="AY637" s="355"/>
      <c r="AZ637" s="359"/>
      <c r="BA637" s="359"/>
      <c r="BB637" s="359"/>
      <c r="BC637" s="351"/>
      <c r="BD637" s="351"/>
      <c r="BE637" s="359"/>
      <c r="BF637" s="359"/>
      <c r="BG637" s="359"/>
      <c r="BH637" s="359"/>
      <c r="BI637" s="366"/>
      <c r="BJ637" s="359"/>
      <c r="BK637" s="675"/>
      <c r="BL637" s="675"/>
      <c r="BM637" s="675"/>
      <c r="BN637" s="675"/>
      <c r="BO637" s="675"/>
      <c r="BP637" s="675"/>
    </row>
    <row r="638" spans="43:68" s="628" customFormat="1" x14ac:dyDescent="0.2">
      <c r="AQ638" s="690"/>
      <c r="AR638" s="690"/>
      <c r="AS638" s="690"/>
      <c r="AT638" s="691"/>
      <c r="AU638" s="691"/>
      <c r="AV638" s="691"/>
      <c r="AW638" s="227"/>
      <c r="AX638" s="227"/>
      <c r="AY638" s="355"/>
      <c r="AZ638" s="359"/>
      <c r="BA638" s="359"/>
      <c r="BB638" s="359"/>
      <c r="BC638" s="351"/>
      <c r="BD638" s="351"/>
      <c r="BE638" s="359"/>
      <c r="BF638" s="359"/>
      <c r="BG638" s="359"/>
      <c r="BH638" s="359"/>
      <c r="BI638" s="366"/>
      <c r="BJ638" s="359"/>
      <c r="BK638" s="675"/>
      <c r="BL638" s="675"/>
      <c r="BM638" s="675"/>
      <c r="BN638" s="675"/>
      <c r="BO638" s="675"/>
      <c r="BP638" s="675"/>
    </row>
    <row r="639" spans="43:68" s="628" customFormat="1" x14ac:dyDescent="0.2">
      <c r="AQ639" s="690"/>
      <c r="AR639" s="690"/>
      <c r="AS639" s="690"/>
      <c r="AT639" s="691"/>
      <c r="AU639" s="691"/>
      <c r="AV639" s="691"/>
      <c r="AW639" s="227"/>
      <c r="AX639" s="227"/>
      <c r="AY639" s="355"/>
      <c r="AZ639" s="359"/>
      <c r="BA639" s="359"/>
      <c r="BB639" s="359"/>
      <c r="BC639" s="351"/>
      <c r="BD639" s="351"/>
      <c r="BE639" s="359"/>
      <c r="BF639" s="359"/>
      <c r="BG639" s="359"/>
      <c r="BH639" s="359"/>
      <c r="BI639" s="366"/>
      <c r="BJ639" s="359"/>
      <c r="BK639" s="675"/>
      <c r="BL639" s="675"/>
      <c r="BM639" s="675"/>
      <c r="BN639" s="675"/>
      <c r="BO639" s="675"/>
      <c r="BP639" s="675"/>
    </row>
    <row r="640" spans="43:68" s="628" customFormat="1" x14ac:dyDescent="0.2">
      <c r="AQ640" s="690"/>
      <c r="AR640" s="690"/>
      <c r="AS640" s="690"/>
      <c r="AT640" s="691"/>
      <c r="AU640" s="691"/>
      <c r="AV640" s="691"/>
      <c r="AW640" s="227"/>
      <c r="AX640" s="227"/>
      <c r="AY640" s="355"/>
      <c r="AZ640" s="359"/>
      <c r="BA640" s="359"/>
      <c r="BB640" s="359"/>
      <c r="BC640" s="351"/>
      <c r="BD640" s="351"/>
      <c r="BE640" s="359"/>
      <c r="BF640" s="359"/>
      <c r="BG640" s="359"/>
      <c r="BH640" s="359"/>
      <c r="BI640" s="366"/>
      <c r="BJ640" s="359"/>
      <c r="BK640" s="675"/>
      <c r="BL640" s="675"/>
      <c r="BM640" s="675"/>
      <c r="BN640" s="675"/>
      <c r="BO640" s="675"/>
      <c r="BP640" s="675"/>
    </row>
    <row r="641" spans="43:68" s="628" customFormat="1" x14ac:dyDescent="0.2">
      <c r="AQ641" s="690"/>
      <c r="AR641" s="690"/>
      <c r="AS641" s="690"/>
      <c r="AT641" s="691"/>
      <c r="AU641" s="691"/>
      <c r="AV641" s="691"/>
      <c r="AW641" s="672"/>
      <c r="AX641" s="672"/>
      <c r="AY641" s="355"/>
      <c r="AZ641" s="359"/>
      <c r="BA641" s="359"/>
      <c r="BB641" s="359"/>
      <c r="BC641" s="351"/>
      <c r="BD641" s="351"/>
      <c r="BE641" s="359"/>
      <c r="BF641" s="359"/>
      <c r="BG641" s="359"/>
      <c r="BH641" s="359"/>
      <c r="BI641" s="366"/>
      <c r="BJ641" s="359"/>
      <c r="BK641" s="675"/>
      <c r="BL641" s="675"/>
      <c r="BM641" s="675"/>
      <c r="BN641" s="675"/>
      <c r="BO641" s="675"/>
      <c r="BP641" s="675"/>
    </row>
    <row r="642" spans="43:68" s="628" customFormat="1" x14ac:dyDescent="0.2">
      <c r="AQ642" s="690"/>
      <c r="AR642" s="690"/>
      <c r="AS642" s="690"/>
      <c r="AT642" s="691"/>
      <c r="AU642" s="691"/>
      <c r="AV642" s="691"/>
      <c r="AW642" s="672"/>
      <c r="AX642" s="672"/>
      <c r="AY642" s="355"/>
      <c r="AZ642" s="359"/>
      <c r="BA642" s="359"/>
      <c r="BB642" s="359"/>
      <c r="BC642" s="351"/>
      <c r="BD642" s="351"/>
      <c r="BE642" s="359"/>
      <c r="BF642" s="359"/>
      <c r="BG642" s="359"/>
      <c r="BH642" s="359"/>
      <c r="BI642" s="366"/>
      <c r="BJ642" s="359"/>
      <c r="BK642" s="675"/>
      <c r="BL642" s="675"/>
      <c r="BM642" s="675"/>
      <c r="BN642" s="675"/>
      <c r="BO642" s="675"/>
      <c r="BP642" s="675"/>
    </row>
    <row r="643" spans="43:68" s="628" customFormat="1" x14ac:dyDescent="0.2">
      <c r="AQ643" s="690"/>
      <c r="AR643" s="690"/>
      <c r="AS643" s="690"/>
      <c r="AT643" s="691"/>
      <c r="AU643" s="691"/>
      <c r="AV643" s="691"/>
      <c r="AW643" s="672"/>
      <c r="AX643" s="672"/>
      <c r="AY643" s="355"/>
      <c r="AZ643" s="359"/>
      <c r="BA643" s="359"/>
      <c r="BB643" s="359"/>
      <c r="BC643" s="351"/>
      <c r="BD643" s="351"/>
      <c r="BE643" s="359"/>
      <c r="BF643" s="359"/>
      <c r="BG643" s="359"/>
      <c r="BH643" s="359"/>
      <c r="BI643" s="366"/>
      <c r="BJ643" s="359"/>
      <c r="BK643" s="675"/>
      <c r="BL643" s="675"/>
      <c r="BM643" s="675"/>
      <c r="BN643" s="675"/>
      <c r="BO643" s="675"/>
      <c r="BP643" s="675"/>
    </row>
    <row r="644" spans="43:68" s="628" customFormat="1" x14ac:dyDescent="0.2">
      <c r="AQ644" s="690"/>
      <c r="AR644" s="690"/>
      <c r="AS644" s="690"/>
      <c r="AT644" s="691"/>
      <c r="AU644" s="691"/>
      <c r="AV644" s="691"/>
      <c r="AW644" s="672"/>
      <c r="AX644" s="672"/>
      <c r="AY644" s="355"/>
      <c r="AZ644" s="359"/>
      <c r="BA644" s="359"/>
      <c r="BB644" s="359"/>
      <c r="BC644" s="351"/>
      <c r="BD644" s="351"/>
      <c r="BE644" s="359"/>
      <c r="BF644" s="359"/>
      <c r="BG644" s="359"/>
      <c r="BH644" s="359"/>
      <c r="BI644" s="366"/>
      <c r="BJ644" s="359"/>
      <c r="BK644" s="675"/>
      <c r="BL644" s="675"/>
      <c r="BM644" s="675"/>
      <c r="BN644" s="675"/>
      <c r="BO644" s="675"/>
      <c r="BP644" s="675"/>
    </row>
    <row r="645" spans="43:68" s="628" customFormat="1" x14ac:dyDescent="0.2">
      <c r="AQ645" s="690"/>
      <c r="AR645" s="690"/>
      <c r="AS645" s="690"/>
      <c r="AT645" s="691"/>
      <c r="AU645" s="691"/>
      <c r="AV645" s="691"/>
      <c r="AW645" s="672"/>
      <c r="AX645" s="672"/>
      <c r="AY645" s="355"/>
      <c r="AZ645" s="359"/>
      <c r="BA645" s="359"/>
      <c r="BB645" s="359"/>
      <c r="BC645" s="351"/>
      <c r="BD645" s="351"/>
      <c r="BE645" s="359"/>
      <c r="BF645" s="359"/>
      <c r="BG645" s="359"/>
      <c r="BH645" s="359"/>
      <c r="BI645" s="366"/>
      <c r="BJ645" s="359"/>
      <c r="BK645" s="675"/>
      <c r="BL645" s="675"/>
      <c r="BM645" s="675"/>
      <c r="BN645" s="675"/>
      <c r="BO645" s="675"/>
      <c r="BP645" s="675"/>
    </row>
    <row r="646" spans="43:68" s="628" customFormat="1" x14ac:dyDescent="0.2">
      <c r="AQ646" s="690"/>
      <c r="AR646" s="690"/>
      <c r="AS646" s="690"/>
      <c r="AT646" s="691"/>
      <c r="AU646" s="691"/>
      <c r="AV646" s="691"/>
      <c r="AW646" s="672"/>
      <c r="AX646" s="672"/>
      <c r="AY646" s="355"/>
      <c r="AZ646" s="359"/>
      <c r="BA646" s="359"/>
      <c r="BB646" s="359"/>
      <c r="BC646" s="351"/>
      <c r="BD646" s="351"/>
      <c r="BE646" s="359"/>
      <c r="BF646" s="359"/>
      <c r="BG646" s="359"/>
      <c r="BH646" s="359"/>
      <c r="BI646" s="366"/>
      <c r="BJ646" s="359"/>
      <c r="BK646" s="675"/>
      <c r="BL646" s="675"/>
      <c r="BM646" s="675"/>
      <c r="BN646" s="675"/>
      <c r="BO646" s="675"/>
      <c r="BP646" s="675"/>
    </row>
    <row r="647" spans="43:68" s="628" customFormat="1" x14ac:dyDescent="0.2">
      <c r="AQ647" s="690"/>
      <c r="AR647" s="690"/>
      <c r="AS647" s="690"/>
      <c r="AT647" s="691"/>
      <c r="AU647" s="691"/>
      <c r="AV647" s="691"/>
      <c r="AW647" s="672"/>
      <c r="AX647" s="672"/>
      <c r="AY647" s="355"/>
      <c r="AZ647" s="359"/>
      <c r="BA647" s="359"/>
      <c r="BB647" s="359"/>
      <c r="BC647" s="351"/>
      <c r="BD647" s="351"/>
      <c r="BE647" s="359"/>
      <c r="BF647" s="359"/>
      <c r="BG647" s="359"/>
      <c r="BH647" s="359"/>
      <c r="BI647" s="366"/>
      <c r="BJ647" s="359"/>
      <c r="BK647" s="675"/>
      <c r="BL647" s="675"/>
      <c r="BM647" s="675"/>
      <c r="BN647" s="675"/>
      <c r="BO647" s="675"/>
      <c r="BP647" s="675"/>
    </row>
    <row r="648" spans="43:68" s="628" customFormat="1" x14ac:dyDescent="0.2">
      <c r="AQ648" s="690"/>
      <c r="AR648" s="690"/>
      <c r="AS648" s="690"/>
      <c r="AT648" s="691"/>
      <c r="AU648" s="691"/>
      <c r="AV648" s="691"/>
      <c r="AW648" s="672"/>
      <c r="AX648" s="672"/>
      <c r="AY648" s="355"/>
      <c r="AZ648" s="359"/>
      <c r="BA648" s="359"/>
      <c r="BB648" s="359"/>
      <c r="BC648" s="351"/>
      <c r="BD648" s="351"/>
      <c r="BE648" s="359"/>
      <c r="BF648" s="359"/>
      <c r="BG648" s="359"/>
      <c r="BH648" s="359"/>
      <c r="BI648" s="366"/>
      <c r="BJ648" s="359"/>
      <c r="BK648" s="675"/>
      <c r="BL648" s="675"/>
      <c r="BM648" s="675"/>
      <c r="BN648" s="675"/>
      <c r="BO648" s="675"/>
      <c r="BP648" s="675"/>
    </row>
    <row r="649" spans="43:68" s="628" customFormat="1" x14ac:dyDescent="0.2">
      <c r="AQ649" s="690"/>
      <c r="AR649" s="690"/>
      <c r="AS649" s="690"/>
      <c r="AT649" s="691"/>
      <c r="AU649" s="691"/>
      <c r="AV649" s="691"/>
      <c r="AW649" s="672"/>
      <c r="AX649" s="672"/>
      <c r="AY649" s="355"/>
      <c r="AZ649" s="359"/>
      <c r="BA649" s="359"/>
      <c r="BB649" s="359"/>
      <c r="BC649" s="351"/>
      <c r="BD649" s="351"/>
      <c r="BE649" s="359"/>
      <c r="BF649" s="359"/>
      <c r="BG649" s="359"/>
      <c r="BH649" s="359"/>
      <c r="BI649" s="366"/>
      <c r="BJ649" s="359"/>
      <c r="BK649" s="675"/>
      <c r="BL649" s="675"/>
      <c r="BM649" s="675"/>
      <c r="BN649" s="675"/>
      <c r="BO649" s="675"/>
      <c r="BP649" s="675"/>
    </row>
    <row r="650" spans="43:68" s="628" customFormat="1" x14ac:dyDescent="0.2">
      <c r="AQ650" s="690"/>
      <c r="AR650" s="690"/>
      <c r="AS650" s="690"/>
      <c r="AT650" s="691"/>
      <c r="AU650" s="691"/>
      <c r="AV650" s="691"/>
      <c r="AW650" s="672"/>
      <c r="AX650" s="672"/>
      <c r="AY650" s="355"/>
      <c r="AZ650" s="359"/>
      <c r="BA650" s="359"/>
      <c r="BB650" s="359"/>
      <c r="BC650" s="351"/>
      <c r="BD650" s="351"/>
      <c r="BE650" s="359"/>
      <c r="BF650" s="359"/>
      <c r="BG650" s="359"/>
      <c r="BH650" s="359"/>
      <c r="BI650" s="366"/>
      <c r="BJ650" s="359"/>
      <c r="BK650" s="675"/>
      <c r="BL650" s="675"/>
      <c r="BM650" s="675"/>
      <c r="BN650" s="675"/>
      <c r="BO650" s="675"/>
      <c r="BP650" s="675"/>
    </row>
    <row r="651" spans="43:68" s="628" customFormat="1" x14ac:dyDescent="0.2">
      <c r="AQ651" s="690"/>
      <c r="AR651" s="690"/>
      <c r="AS651" s="690"/>
      <c r="AT651" s="691"/>
      <c r="AU651" s="691"/>
      <c r="AV651" s="691"/>
      <c r="AW651" s="672"/>
      <c r="AX651" s="672"/>
      <c r="AY651" s="355"/>
      <c r="AZ651" s="359"/>
      <c r="BA651" s="359"/>
      <c r="BB651" s="359"/>
      <c r="BC651" s="351"/>
      <c r="BD651" s="351"/>
      <c r="BE651" s="359"/>
      <c r="BF651" s="359"/>
      <c r="BG651" s="359"/>
      <c r="BH651" s="359"/>
      <c r="BI651" s="366"/>
      <c r="BJ651" s="359"/>
      <c r="BK651" s="675"/>
      <c r="BL651" s="675"/>
      <c r="BM651" s="675"/>
      <c r="BN651" s="675"/>
      <c r="BO651" s="675"/>
      <c r="BP651" s="675"/>
    </row>
    <row r="652" spans="43:68" s="628" customFormat="1" x14ac:dyDescent="0.2">
      <c r="AQ652" s="690"/>
      <c r="AR652" s="690"/>
      <c r="AS652" s="690"/>
      <c r="AT652" s="691"/>
      <c r="AU652" s="691"/>
      <c r="AV652" s="691"/>
      <c r="AW652" s="672"/>
      <c r="AX652" s="672"/>
      <c r="AY652" s="355"/>
      <c r="AZ652" s="359"/>
      <c r="BA652" s="359"/>
      <c r="BB652" s="359"/>
      <c r="BC652" s="351"/>
      <c r="BD652" s="351"/>
      <c r="BE652" s="359"/>
      <c r="BF652" s="359"/>
      <c r="BG652" s="359"/>
      <c r="BH652" s="359"/>
      <c r="BI652" s="366"/>
      <c r="BJ652" s="359"/>
      <c r="BK652" s="675"/>
      <c r="BL652" s="675"/>
      <c r="BM652" s="675"/>
      <c r="BN652" s="675"/>
      <c r="BO652" s="675"/>
      <c r="BP652" s="675"/>
    </row>
    <row r="653" spans="43:68" s="628" customFormat="1" x14ac:dyDescent="0.2">
      <c r="AQ653" s="690"/>
      <c r="AR653" s="690"/>
      <c r="AS653" s="690"/>
      <c r="AT653" s="691"/>
      <c r="AU653" s="691"/>
      <c r="AV653" s="691"/>
      <c r="AW653" s="672"/>
      <c r="AX653" s="672"/>
      <c r="AY653" s="355"/>
      <c r="AZ653" s="359"/>
      <c r="BA653" s="359"/>
      <c r="BB653" s="359"/>
      <c r="BC653" s="351"/>
      <c r="BD653" s="351"/>
      <c r="BE653" s="359"/>
      <c r="BF653" s="359"/>
      <c r="BG653" s="359"/>
      <c r="BH653" s="359"/>
      <c r="BI653" s="366"/>
      <c r="BJ653" s="359"/>
      <c r="BK653" s="675"/>
      <c r="BL653" s="675"/>
      <c r="BM653" s="675"/>
      <c r="BN653" s="675"/>
      <c r="BO653" s="675"/>
      <c r="BP653" s="675"/>
    </row>
    <row r="654" spans="43:68" s="628" customFormat="1" x14ac:dyDescent="0.2">
      <c r="AQ654" s="690"/>
      <c r="AR654" s="690"/>
      <c r="AS654" s="690"/>
      <c r="AT654" s="691"/>
      <c r="AU654" s="691"/>
      <c r="AV654" s="691"/>
      <c r="AW654" s="672"/>
      <c r="AX654" s="672"/>
      <c r="AY654" s="355"/>
      <c r="AZ654" s="359"/>
      <c r="BA654" s="359"/>
      <c r="BB654" s="359"/>
      <c r="BC654" s="351"/>
      <c r="BD654" s="351"/>
      <c r="BE654" s="359"/>
      <c r="BF654" s="359"/>
      <c r="BG654" s="359"/>
      <c r="BH654" s="359"/>
      <c r="BI654" s="366"/>
      <c r="BJ654" s="359"/>
      <c r="BK654" s="675"/>
      <c r="BL654" s="675"/>
      <c r="BM654" s="675"/>
      <c r="BN654" s="675"/>
      <c r="BO654" s="675"/>
      <c r="BP654" s="675"/>
    </row>
    <row r="655" spans="43:68" s="628" customFormat="1" x14ac:dyDescent="0.2">
      <c r="AQ655" s="690"/>
      <c r="AR655" s="690"/>
      <c r="AS655" s="690"/>
      <c r="AT655" s="691"/>
      <c r="AU655" s="691"/>
      <c r="AV655" s="691"/>
      <c r="AW655" s="672"/>
      <c r="AX655" s="672"/>
      <c r="AY655" s="355"/>
      <c r="AZ655" s="359"/>
      <c r="BA655" s="359"/>
      <c r="BB655" s="359"/>
      <c r="BC655" s="351"/>
      <c r="BD655" s="351"/>
      <c r="BE655" s="359"/>
      <c r="BF655" s="359"/>
      <c r="BG655" s="359"/>
      <c r="BH655" s="359"/>
      <c r="BI655" s="366"/>
      <c r="BJ655" s="359"/>
      <c r="BK655" s="675"/>
      <c r="BL655" s="675"/>
      <c r="BM655" s="675"/>
      <c r="BN655" s="675"/>
      <c r="BO655" s="675"/>
      <c r="BP655" s="675"/>
    </row>
  </sheetData>
  <sheetProtection password="C79E" sheet="1" objects="1" scenarios="1"/>
  <mergeCells count="62">
    <mergeCell ref="AQ2:AV2"/>
    <mergeCell ref="AQ4:AR4"/>
    <mergeCell ref="AS4:AT4"/>
    <mergeCell ref="AU4:AV4"/>
    <mergeCell ref="AQ3:AR3"/>
    <mergeCell ref="AQ5:AR5"/>
    <mergeCell ref="AS3:AT3"/>
    <mergeCell ref="AS5:AT5"/>
    <mergeCell ref="AU3:AV3"/>
    <mergeCell ref="AU5:AV5"/>
    <mergeCell ref="A1:F2"/>
    <mergeCell ref="G2:H2"/>
    <mergeCell ref="I2:AP2"/>
    <mergeCell ref="A3:F3"/>
    <mergeCell ref="G3:H5"/>
    <mergeCell ref="I3:J3"/>
    <mergeCell ref="K3:L3"/>
    <mergeCell ref="M3:N3"/>
    <mergeCell ref="O3:P3"/>
    <mergeCell ref="Q3:R3"/>
    <mergeCell ref="S3:T3"/>
    <mergeCell ref="U3:V3"/>
    <mergeCell ref="W3:X3"/>
    <mergeCell ref="Y3:Z3"/>
    <mergeCell ref="AO3:AP3"/>
    <mergeCell ref="O5:P5"/>
    <mergeCell ref="AA3:AB3"/>
    <mergeCell ref="AM3:AN3"/>
    <mergeCell ref="AC3:AD3"/>
    <mergeCell ref="AE3:AF3"/>
    <mergeCell ref="AG3:AH3"/>
    <mergeCell ref="AI3:AJ3"/>
    <mergeCell ref="AK3:AL3"/>
    <mergeCell ref="B44:AB44"/>
    <mergeCell ref="W5:X5"/>
    <mergeCell ref="Y5:Z5"/>
    <mergeCell ref="AA5:AB5"/>
    <mergeCell ref="AC5:AD5"/>
    <mergeCell ref="Q5:R5"/>
    <mergeCell ref="S5:T5"/>
    <mergeCell ref="U5:V5"/>
    <mergeCell ref="A4:F4"/>
    <mergeCell ref="I4:AP4"/>
    <mergeCell ref="I5:J5"/>
    <mergeCell ref="K5:L5"/>
    <mergeCell ref="M5:N5"/>
    <mergeCell ref="I1:AV1"/>
    <mergeCell ref="B51:AB51"/>
    <mergeCell ref="B52:AB52"/>
    <mergeCell ref="B45:AB45"/>
    <mergeCell ref="B46:AB46"/>
    <mergeCell ref="B47:AB47"/>
    <mergeCell ref="B48:AB48"/>
    <mergeCell ref="B49:AB49"/>
    <mergeCell ref="B50:AB50"/>
    <mergeCell ref="AI5:AJ5"/>
    <mergeCell ref="AK5:AL5"/>
    <mergeCell ref="AM5:AN5"/>
    <mergeCell ref="AO5:AP5"/>
    <mergeCell ref="C43:AB43"/>
    <mergeCell ref="AE5:AF5"/>
    <mergeCell ref="AG5:AH5"/>
  </mergeCells>
  <conditionalFormatting sqref="C8:C42">
    <cfRule type="cellIs" dxfId="8" priority="1" stopIfTrue="1" operator="greaterThan">
      <formula>2088</formula>
    </cfRule>
  </conditionalFormatting>
  <printOptions headings="1" gridLines="1"/>
  <pageMargins left="0.17" right="0.18" top="0.21" bottom="0.33" header="0.17" footer="0.18"/>
  <pageSetup scale="60" fitToWidth="3" fitToHeight="2" pageOrder="overThenDown" orientation="landscape" r:id="rId1"/>
  <headerFooter alignWithMargins="0">
    <oddFooter>&amp;L&amp;8&amp;F, &amp;A&amp;C&amp;8&amp;D&amp;R&amp;8&amp;P</oddFooter>
  </headerFooter>
  <colBreaks count="1" manualBreakCount="1">
    <brk id="24" max="46" man="1"/>
  </col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180"/>
  <sheetViews>
    <sheetView topLeftCell="R1" zoomScale="75" zoomScaleNormal="75" workbookViewId="0">
      <selection activeCell="Z24" sqref="Z24"/>
    </sheetView>
  </sheetViews>
  <sheetFormatPr defaultColWidth="8.85546875" defaultRowHeight="12.75" outlineLevelRow="1" x14ac:dyDescent="0.2"/>
  <cols>
    <col min="1" max="1" width="2.28515625" style="12" customWidth="1"/>
    <col min="2" max="3" width="8.85546875" style="12" customWidth="1"/>
    <col min="4" max="4" width="10.28515625" style="12" customWidth="1"/>
    <col min="5" max="5" width="11.140625" style="12" customWidth="1"/>
    <col min="6" max="6" width="8.7109375" style="12" customWidth="1"/>
    <col min="7" max="7" width="2" style="12" customWidth="1"/>
    <col min="8" max="8" width="8.7109375" style="12" customWidth="1"/>
    <col min="9" max="9" width="13.28515625" style="12" customWidth="1"/>
    <col min="10" max="10" width="16.140625" style="12" customWidth="1"/>
    <col min="11" max="11" width="14.85546875" style="12" customWidth="1"/>
    <col min="12" max="16" width="14.140625" style="12" customWidth="1"/>
    <col min="17" max="17" width="14.7109375" style="12" customWidth="1"/>
    <col min="18" max="20" width="14.85546875" style="12" customWidth="1"/>
    <col min="21" max="24" width="12.7109375" style="12" customWidth="1"/>
    <col min="25" max="27" width="15.7109375" style="12" customWidth="1"/>
    <col min="28" max="28" width="16.140625" style="22" customWidth="1"/>
    <col min="29" max="29" width="15.140625" style="631" customWidth="1"/>
    <col min="30" max="30" width="18.28515625" style="631" customWidth="1"/>
    <col min="31" max="32" width="14.5703125" style="631" customWidth="1"/>
    <col min="33" max="35" width="13.42578125" style="198" customWidth="1"/>
    <col min="36" max="74" width="13.42578125" style="22" customWidth="1"/>
    <col min="75" max="122" width="8.85546875" style="22" customWidth="1"/>
    <col min="123" max="16384" width="8.85546875" style="12"/>
  </cols>
  <sheetData>
    <row r="1" spans="1:122" ht="30.75" customHeight="1" x14ac:dyDescent="0.2">
      <c r="A1" s="1013" t="s">
        <v>669</v>
      </c>
      <c r="B1" s="1013"/>
      <c r="C1" s="1013"/>
      <c r="D1" s="1013"/>
      <c r="E1" s="1013"/>
      <c r="F1" s="1013"/>
      <c r="G1" s="1013"/>
      <c r="H1" s="1014"/>
      <c r="I1" s="895" t="s">
        <v>950</v>
      </c>
      <c r="J1" s="895" t="s">
        <v>951</v>
      </c>
      <c r="K1" s="895" t="s">
        <v>952</v>
      </c>
      <c r="L1" s="1007" t="s">
        <v>502</v>
      </c>
      <c r="M1" s="1007" t="s">
        <v>503</v>
      </c>
      <c r="N1" s="1007" t="s">
        <v>504</v>
      </c>
      <c r="O1" s="1007" t="s">
        <v>505</v>
      </c>
      <c r="P1" s="1007" t="s">
        <v>506</v>
      </c>
      <c r="Q1" s="1007" t="s">
        <v>507</v>
      </c>
      <c r="R1" s="998" t="s">
        <v>922</v>
      </c>
      <c r="S1" s="998" t="s">
        <v>923</v>
      </c>
      <c r="T1" s="998" t="s">
        <v>846</v>
      </c>
      <c r="U1" s="1004" t="s">
        <v>344</v>
      </c>
      <c r="V1" s="1004" t="s">
        <v>345</v>
      </c>
      <c r="W1" s="1004" t="s">
        <v>346</v>
      </c>
      <c r="X1" s="1001" t="s">
        <v>851</v>
      </c>
      <c r="Y1" s="1001" t="s">
        <v>852</v>
      </c>
      <c r="Z1" s="1001" t="s">
        <v>853</v>
      </c>
      <c r="AA1" s="1001" t="s">
        <v>924</v>
      </c>
      <c r="AB1" s="1001" t="s">
        <v>925</v>
      </c>
      <c r="AC1" s="895" t="s">
        <v>954</v>
      </c>
      <c r="AD1" s="895" t="str">
        <f>'HBN Staffing'!AQ3</f>
        <v>HBN Report
(Title)</v>
      </c>
      <c r="AE1" s="895" t="str">
        <f>'HBN Staffing'!AS3</f>
        <v>HBN Report
(Title)</v>
      </c>
      <c r="AF1" s="895" t="str">
        <f>'HBN Staffing'!AU3</f>
        <v>HBN Report
(Title)</v>
      </c>
    </row>
    <row r="2" spans="1:122" ht="27" customHeight="1" x14ac:dyDescent="0.2">
      <c r="A2" s="862"/>
      <c r="B2" s="862"/>
      <c r="C2" s="862"/>
      <c r="D2" s="862"/>
      <c r="E2" s="862"/>
      <c r="F2" s="862"/>
      <c r="G2" s="862"/>
      <c r="H2" s="863"/>
      <c r="I2" s="1010"/>
      <c r="J2" s="1010"/>
      <c r="K2" s="1010"/>
      <c r="L2" s="1008"/>
      <c r="M2" s="1008"/>
      <c r="N2" s="1008"/>
      <c r="O2" s="1008"/>
      <c r="P2" s="1008"/>
      <c r="Q2" s="1008"/>
      <c r="R2" s="999"/>
      <c r="S2" s="999"/>
      <c r="T2" s="999"/>
      <c r="U2" s="1005"/>
      <c r="V2" s="1005"/>
      <c r="W2" s="1005"/>
      <c r="X2" s="1002"/>
      <c r="Y2" s="1002"/>
      <c r="Z2" s="1002"/>
      <c r="AA2" s="1002"/>
      <c r="AB2" s="1002"/>
      <c r="AC2" s="905"/>
      <c r="AD2" s="905"/>
      <c r="AE2" s="905"/>
      <c r="AF2" s="905"/>
    </row>
    <row r="3" spans="1:122" ht="27" customHeight="1" thickBot="1" x14ac:dyDescent="0.25">
      <c r="A3" s="860" t="str">
        <f>'START HERE'!$C$3</f>
        <v>XX</v>
      </c>
      <c r="B3" s="1012"/>
      <c r="C3" s="1012"/>
      <c r="D3" s="1012"/>
      <c r="E3" s="1012"/>
      <c r="F3" s="1012"/>
      <c r="G3" s="1012"/>
      <c r="H3" s="953"/>
      <c r="I3" s="1011"/>
      <c r="J3" s="1011"/>
      <c r="K3" s="1011"/>
      <c r="L3" s="1009"/>
      <c r="M3" s="1009"/>
      <c r="N3" s="1009"/>
      <c r="O3" s="1009"/>
      <c r="P3" s="1009"/>
      <c r="Q3" s="1009"/>
      <c r="R3" s="1000"/>
      <c r="S3" s="1000"/>
      <c r="T3" s="1000"/>
      <c r="U3" s="1006"/>
      <c r="V3" s="1006"/>
      <c r="W3" s="1006"/>
      <c r="X3" s="1003"/>
      <c r="Y3" s="1003"/>
      <c r="Z3" s="1003"/>
      <c r="AA3" s="1003"/>
      <c r="AB3" s="1003"/>
      <c r="AC3" s="906"/>
      <c r="AD3" s="906"/>
      <c r="AE3" s="906"/>
      <c r="AF3" s="906"/>
    </row>
    <row r="4" spans="1:122" ht="30" customHeight="1" thickBot="1" x14ac:dyDescent="0.25">
      <c r="A4" s="898" t="str">
        <f>'START HERE'!$C$4</f>
        <v>GGXXXX0000</v>
      </c>
      <c r="B4" s="898"/>
      <c r="C4" s="898"/>
      <c r="D4" s="898"/>
      <c r="E4" s="898"/>
      <c r="F4" s="898"/>
      <c r="G4" s="898"/>
      <c r="H4" s="861"/>
      <c r="I4" s="38"/>
      <c r="J4" s="38"/>
      <c r="K4" s="38"/>
      <c r="L4" s="995" t="s">
        <v>350</v>
      </c>
      <c r="M4" s="996"/>
      <c r="N4" s="996"/>
      <c r="O4" s="996"/>
      <c r="P4" s="996"/>
      <c r="Q4" s="996"/>
      <c r="R4" s="996"/>
      <c r="S4" s="996"/>
      <c r="T4" s="996"/>
      <c r="U4" s="996"/>
      <c r="V4" s="996"/>
      <c r="W4" s="996"/>
      <c r="X4" s="996"/>
      <c r="Y4" s="996"/>
      <c r="Z4" s="996"/>
      <c r="AA4" s="996"/>
      <c r="AB4" s="997"/>
      <c r="AC4" s="642"/>
      <c r="AD4" s="945" t="s">
        <v>566</v>
      </c>
      <c r="AE4" s="946"/>
      <c r="AF4" s="946"/>
    </row>
    <row r="5" spans="1:122" ht="27" customHeight="1" thickBot="1" x14ac:dyDescent="0.25">
      <c r="A5" s="41"/>
      <c r="B5" s="41"/>
      <c r="C5" s="41"/>
      <c r="D5" s="41"/>
      <c r="E5" s="41"/>
      <c r="F5" s="41"/>
      <c r="G5" s="41"/>
      <c r="H5" s="41"/>
      <c r="I5" s="42" t="s">
        <v>116</v>
      </c>
      <c r="J5" s="38"/>
      <c r="K5" s="42" t="s">
        <v>926</v>
      </c>
      <c r="L5" s="670" t="str">
        <f>'HBN Staffing'!I5</f>
        <v>xxxx</v>
      </c>
      <c r="M5" s="670" t="str">
        <f>'HBN Staffing'!K5</f>
        <v>xxxx</v>
      </c>
      <c r="N5" s="670" t="str">
        <f>'HBN Staffing'!M5</f>
        <v>xxxx</v>
      </c>
      <c r="O5" s="670" t="str">
        <f>'HBN Staffing'!O5</f>
        <v>xxxx</v>
      </c>
      <c r="P5" s="670" t="str">
        <f>'HBN Staffing'!Q5</f>
        <v>xxxx</v>
      </c>
      <c r="Q5" s="670" t="str">
        <f>'HBN Staffing'!S5</f>
        <v>xxxx</v>
      </c>
      <c r="R5" s="670" t="str">
        <f>'HBN Staffing'!U5</f>
        <v>xxxx</v>
      </c>
      <c r="S5" s="670" t="str">
        <f>'HBN Staffing'!W5</f>
        <v>xxxx</v>
      </c>
      <c r="T5" s="670" t="str">
        <f>'HBN Staffing'!Y5</f>
        <v>xxxx</v>
      </c>
      <c r="U5" s="670" t="str">
        <f>'HBN Staffing'!AA5</f>
        <v>xxxx</v>
      </c>
      <c r="V5" s="670" t="str">
        <f>'HBN Staffing'!AC5</f>
        <v>xxxx</v>
      </c>
      <c r="W5" s="670" t="str">
        <f>'HBN Staffing'!AE5</f>
        <v>xxxx</v>
      </c>
      <c r="X5" s="670" t="str">
        <f>'HBN Staffing'!AG5</f>
        <v>xxxx</v>
      </c>
      <c r="Y5" s="670" t="str">
        <f>'HBN Staffing'!AI5</f>
        <v>xxxx</v>
      </c>
      <c r="Z5" s="670" t="str">
        <f>'HBN Staffing'!AK5</f>
        <v>xxxx</v>
      </c>
      <c r="AA5" s="670" t="str">
        <f>'HBN Staffing'!AM5</f>
        <v>xxxx</v>
      </c>
      <c r="AB5" s="670" t="str">
        <f>'HBN Staffing'!AO5</f>
        <v>xxxx</v>
      </c>
      <c r="AC5" s="788" t="s">
        <v>482</v>
      </c>
      <c r="AD5" s="670" t="str">
        <f>'HBN Staffing'!AQ5</f>
        <v>xxxx</v>
      </c>
      <c r="AE5" s="670" t="str">
        <f>'HBN Staffing'!AS5</f>
        <v>xxxx</v>
      </c>
      <c r="AF5" s="670" t="str">
        <f>'HBN Staffing'!AU5</f>
        <v>xxxx</v>
      </c>
    </row>
    <row r="6" spans="1:122" s="23" customFormat="1" ht="25.5" customHeight="1" x14ac:dyDescent="0.2">
      <c r="A6" s="1015" t="s">
        <v>188</v>
      </c>
      <c r="B6" s="1015"/>
      <c r="C6" s="1015"/>
      <c r="D6" s="1015"/>
      <c r="E6" s="1015"/>
      <c r="F6" s="1015"/>
      <c r="G6" s="1015"/>
      <c r="H6" s="1015"/>
      <c r="I6" s="669">
        <f>'START HERE'!$C$2</f>
        <v>0</v>
      </c>
      <c r="J6" s="669">
        <f>'START HERE'!$C$2</f>
        <v>0</v>
      </c>
      <c r="K6" s="669">
        <f>'START HERE'!$C$2</f>
        <v>0</v>
      </c>
      <c r="L6" s="669">
        <f>'START HERE'!$C$2</f>
        <v>0</v>
      </c>
      <c r="M6" s="669">
        <f>'START HERE'!$C$2</f>
        <v>0</v>
      </c>
      <c r="N6" s="669">
        <f>'START HERE'!$C$2</f>
        <v>0</v>
      </c>
      <c r="O6" s="669">
        <f>'START HERE'!$C$2</f>
        <v>0</v>
      </c>
      <c r="P6" s="669">
        <f>'START HERE'!$C$2</f>
        <v>0</v>
      </c>
      <c r="Q6" s="669">
        <f>'START HERE'!$C$2</f>
        <v>0</v>
      </c>
      <c r="R6" s="669">
        <f>'START HERE'!$C$2</f>
        <v>0</v>
      </c>
      <c r="S6" s="669">
        <f>'START HERE'!$C$2</f>
        <v>0</v>
      </c>
      <c r="T6" s="669">
        <f>'START HERE'!$C$2</f>
        <v>0</v>
      </c>
      <c r="U6" s="669">
        <f>'START HERE'!$C$2</f>
        <v>0</v>
      </c>
      <c r="V6" s="669">
        <f>'START HERE'!$C$2</f>
        <v>0</v>
      </c>
      <c r="W6" s="669">
        <f>'START HERE'!$C$2</f>
        <v>0</v>
      </c>
      <c r="X6" s="669">
        <f>'START HERE'!$C$2</f>
        <v>0</v>
      </c>
      <c r="Y6" s="669">
        <f>'START HERE'!$C$2</f>
        <v>0</v>
      </c>
      <c r="Z6" s="669">
        <f>'START HERE'!$C$2</f>
        <v>0</v>
      </c>
      <c r="AA6" s="669">
        <f>'START HERE'!$C$2</f>
        <v>0</v>
      </c>
      <c r="AB6" s="669">
        <f>'START HERE'!$C$2</f>
        <v>0</v>
      </c>
      <c r="AC6" s="669">
        <f>'START HERE'!$C$2</f>
        <v>0</v>
      </c>
      <c r="AD6" s="669">
        <f>'START HERE'!$C$2</f>
        <v>0</v>
      </c>
      <c r="AE6" s="669">
        <f>'START HERE'!$C$2</f>
        <v>0</v>
      </c>
      <c r="AF6" s="669">
        <f>'START HERE'!$C$2</f>
        <v>0</v>
      </c>
      <c r="AG6" s="198"/>
      <c r="AH6" s="198"/>
      <c r="AI6" s="198"/>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row>
    <row r="7" spans="1:122" ht="3.75" customHeight="1" x14ac:dyDescent="0.2">
      <c r="A7" s="1016"/>
      <c r="B7" s="1016"/>
      <c r="C7" s="1016"/>
      <c r="D7" s="1016"/>
      <c r="E7" s="1016"/>
      <c r="F7" s="1016"/>
      <c r="G7" s="1016"/>
      <c r="H7" s="1016"/>
      <c r="I7" s="24"/>
      <c r="J7" s="24"/>
      <c r="K7" s="24"/>
      <c r="L7" s="24"/>
      <c r="M7" s="24"/>
      <c r="N7" s="24"/>
      <c r="O7" s="24"/>
      <c r="P7" s="24"/>
      <c r="Q7" s="24"/>
      <c r="R7" s="24"/>
      <c r="S7" s="24"/>
      <c r="T7" s="24"/>
      <c r="U7" s="24"/>
      <c r="V7" s="24"/>
      <c r="W7" s="24"/>
      <c r="X7" s="24"/>
      <c r="Y7" s="24"/>
      <c r="Z7" s="24"/>
      <c r="AA7" s="24"/>
      <c r="AB7" s="24"/>
      <c r="AC7" s="636"/>
      <c r="AD7" s="636"/>
      <c r="AE7" s="636"/>
      <c r="AF7" s="636"/>
    </row>
    <row r="8" spans="1:122" ht="3.75" customHeight="1" x14ac:dyDescent="0.2">
      <c r="A8" s="1016"/>
      <c r="B8" s="1016"/>
      <c r="C8" s="1016"/>
      <c r="D8" s="1016"/>
      <c r="E8" s="1016"/>
      <c r="F8" s="1016"/>
      <c r="G8" s="1016"/>
      <c r="H8" s="1016"/>
      <c r="I8" s="24"/>
      <c r="J8" s="24"/>
      <c r="K8" s="24"/>
      <c r="L8" s="24"/>
      <c r="M8" s="24"/>
      <c r="N8" s="24"/>
      <c r="O8" s="24"/>
      <c r="P8" s="24"/>
      <c r="Q8" s="24"/>
      <c r="R8" s="24"/>
      <c r="S8" s="24"/>
      <c r="T8" s="24"/>
      <c r="U8" s="24"/>
      <c r="V8" s="24"/>
      <c r="W8" s="24"/>
      <c r="X8" s="24"/>
      <c r="Y8" s="24"/>
      <c r="Z8" s="24"/>
      <c r="AA8" s="24"/>
      <c r="AB8" s="24"/>
      <c r="AC8" s="636"/>
      <c r="AD8" s="636"/>
      <c r="AE8" s="636"/>
      <c r="AF8" s="636"/>
    </row>
    <row r="9" spans="1:122" ht="13.9" hidden="1" customHeight="1" outlineLevel="1" x14ac:dyDescent="0.2">
      <c r="A9" s="892" t="s">
        <v>177</v>
      </c>
      <c r="B9" s="893"/>
      <c r="C9" s="893"/>
      <c r="D9" s="893"/>
      <c r="E9" s="893"/>
      <c r="F9" s="893"/>
      <c r="G9" s="893"/>
      <c r="H9" s="893"/>
      <c r="I9" s="121">
        <f>(0.045/26)*18</f>
        <v>3.115384615384615E-2</v>
      </c>
      <c r="J9" s="26"/>
      <c r="K9" s="121"/>
      <c r="L9" s="26"/>
      <c r="M9" s="26"/>
      <c r="N9" s="26"/>
      <c r="O9" s="26"/>
      <c r="P9" s="26"/>
      <c r="Q9" s="26"/>
      <c r="R9" s="26"/>
      <c r="S9" s="26"/>
      <c r="T9" s="26"/>
      <c r="U9" s="26"/>
      <c r="V9" s="26"/>
      <c r="W9" s="26"/>
      <c r="X9" s="26"/>
      <c r="Y9" s="26"/>
      <c r="Z9" s="26"/>
      <c r="AA9" s="26"/>
      <c r="AB9" s="26"/>
      <c r="AC9" s="634"/>
      <c r="AD9" s="634"/>
      <c r="AE9" s="634"/>
      <c r="AF9" s="634"/>
    </row>
    <row r="10" spans="1:122" s="94" customFormat="1" ht="15" customHeight="1" collapsed="1" x14ac:dyDescent="0.2">
      <c r="A10" s="1017" t="s">
        <v>95</v>
      </c>
      <c r="B10" s="1017"/>
      <c r="C10" s="1017"/>
      <c r="D10" s="1017"/>
      <c r="E10" s="1017"/>
      <c r="F10" s="1017"/>
      <c r="G10" s="1017"/>
      <c r="H10" s="1017"/>
      <c r="I10" s="100"/>
      <c r="J10" s="90"/>
      <c r="K10" s="100"/>
      <c r="L10" s="90"/>
      <c r="M10" s="90"/>
      <c r="N10" s="90"/>
      <c r="O10" s="90"/>
      <c r="P10" s="90"/>
      <c r="Q10" s="90"/>
      <c r="R10" s="90"/>
      <c r="S10" s="90"/>
      <c r="T10" s="90"/>
      <c r="U10" s="90"/>
      <c r="V10" s="90"/>
      <c r="W10" s="90"/>
      <c r="X10" s="90"/>
      <c r="Y10" s="90"/>
      <c r="Z10" s="90"/>
      <c r="AA10" s="90"/>
      <c r="AB10" s="90"/>
      <c r="AC10" s="733"/>
      <c r="AD10" s="733"/>
      <c r="AE10" s="733"/>
      <c r="AF10" s="733"/>
      <c r="AG10" s="120"/>
      <c r="AH10" s="120"/>
      <c r="AI10" s="120"/>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row>
    <row r="11" spans="1:122" s="94" customFormat="1" ht="14.25" x14ac:dyDescent="0.2">
      <c r="A11" s="95"/>
      <c r="B11" s="887" t="s">
        <v>182</v>
      </c>
      <c r="C11" s="887"/>
      <c r="D11" s="887"/>
      <c r="E11" s="887"/>
      <c r="F11" s="887"/>
      <c r="G11" s="887"/>
      <c r="H11" s="887"/>
      <c r="I11" s="96"/>
      <c r="J11" s="96"/>
      <c r="K11" s="96"/>
      <c r="L11" s="96"/>
      <c r="M11" s="96"/>
      <c r="N11" s="96"/>
      <c r="O11" s="96"/>
      <c r="P11" s="96"/>
      <c r="Q11" s="96"/>
      <c r="R11" s="96"/>
      <c r="S11" s="96"/>
      <c r="T11" s="96"/>
      <c r="U11" s="96"/>
      <c r="V11" s="96"/>
      <c r="W11" s="96"/>
      <c r="X11" s="96"/>
      <c r="Y11" s="96"/>
      <c r="Z11" s="96"/>
      <c r="AA11" s="96"/>
      <c r="AB11" s="96"/>
      <c r="AC11" s="656"/>
      <c r="AD11" s="656"/>
      <c r="AE11" s="656"/>
      <c r="AF11" s="656"/>
      <c r="AG11" s="120"/>
      <c r="AH11" s="120"/>
      <c r="AI11" s="120"/>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row>
    <row r="12" spans="1:122" s="94" customFormat="1" ht="14.25" x14ac:dyDescent="0.2">
      <c r="A12" s="777"/>
      <c r="B12" s="887" t="s">
        <v>183</v>
      </c>
      <c r="C12" s="887"/>
      <c r="D12" s="887"/>
      <c r="E12" s="887"/>
      <c r="F12" s="887"/>
      <c r="G12" s="887"/>
      <c r="H12" s="887"/>
      <c r="I12" s="96"/>
      <c r="J12" s="96"/>
      <c r="K12" s="96"/>
      <c r="L12" s="96"/>
      <c r="M12" s="96"/>
      <c r="N12" s="96"/>
      <c r="O12" s="96"/>
      <c r="P12" s="96"/>
      <c r="Q12" s="96"/>
      <c r="R12" s="96"/>
      <c r="S12" s="96"/>
      <c r="T12" s="96"/>
      <c r="U12" s="96"/>
      <c r="V12" s="96"/>
      <c r="W12" s="96"/>
      <c r="X12" s="96"/>
      <c r="Y12" s="96"/>
      <c r="Z12" s="96"/>
      <c r="AA12" s="96"/>
      <c r="AB12" s="96"/>
      <c r="AC12" s="656"/>
      <c r="AD12" s="656"/>
      <c r="AE12" s="656"/>
      <c r="AF12" s="656"/>
      <c r="AG12" s="120"/>
      <c r="AH12" s="120"/>
      <c r="AI12" s="120"/>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row>
    <row r="13" spans="1:122" s="94" customFormat="1" ht="14.25" x14ac:dyDescent="0.2">
      <c r="A13" s="777"/>
      <c r="B13" s="888" t="s">
        <v>163</v>
      </c>
      <c r="C13" s="888"/>
      <c r="D13" s="888"/>
      <c r="E13" s="888"/>
      <c r="F13" s="888"/>
      <c r="G13" s="888"/>
      <c r="H13" s="888"/>
      <c r="I13" s="97">
        <f>SUM(J13,K13)</f>
        <v>0</v>
      </c>
      <c r="J13" s="98">
        <v>0</v>
      </c>
      <c r="K13" s="97">
        <f>SUM(L13:AB13)</f>
        <v>0</v>
      </c>
      <c r="L13" s="98">
        <v>0</v>
      </c>
      <c r="M13" s="98">
        <v>0</v>
      </c>
      <c r="N13" s="98">
        <v>0</v>
      </c>
      <c r="O13" s="98">
        <v>0</v>
      </c>
      <c r="P13" s="98">
        <v>0</v>
      </c>
      <c r="Q13" s="98">
        <v>0</v>
      </c>
      <c r="R13" s="98">
        <v>0</v>
      </c>
      <c r="S13" s="98">
        <v>0</v>
      </c>
      <c r="T13" s="98">
        <v>0</v>
      </c>
      <c r="U13" s="98">
        <v>0</v>
      </c>
      <c r="V13" s="98">
        <v>0</v>
      </c>
      <c r="W13" s="98">
        <v>0</v>
      </c>
      <c r="X13" s="98">
        <v>0</v>
      </c>
      <c r="Y13" s="98">
        <v>0</v>
      </c>
      <c r="Z13" s="98">
        <v>0</v>
      </c>
      <c r="AA13" s="98">
        <v>0</v>
      </c>
      <c r="AB13" s="98">
        <v>0</v>
      </c>
      <c r="AC13" s="732">
        <f>SUM(AD13:AF13)</f>
        <v>0</v>
      </c>
      <c r="AD13" s="731">
        <v>0</v>
      </c>
      <c r="AE13" s="731">
        <v>0</v>
      </c>
      <c r="AF13" s="731">
        <v>0</v>
      </c>
      <c r="AG13" s="120"/>
      <c r="AH13" s="120"/>
      <c r="AI13" s="120"/>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row>
    <row r="14" spans="1:122" s="94" customFormat="1" ht="13.15" customHeight="1" x14ac:dyDescent="0.2">
      <c r="A14" s="777"/>
      <c r="B14" s="887" t="s">
        <v>164</v>
      </c>
      <c r="C14" s="887"/>
      <c r="D14" s="887"/>
      <c r="E14" s="887"/>
      <c r="F14" s="887"/>
      <c r="G14" s="887"/>
      <c r="H14" s="887"/>
      <c r="I14" s="97">
        <f t="shared" ref="I14:I21" si="0">SUM(J14,K14,X14)</f>
        <v>0</v>
      </c>
      <c r="J14" s="98">
        <v>0</v>
      </c>
      <c r="K14" s="97">
        <f t="shared" ref="K14:K52" si="1">SUM(L14:AB14)</f>
        <v>0</v>
      </c>
      <c r="L14" s="98">
        <v>0</v>
      </c>
      <c r="M14" s="98">
        <v>0</v>
      </c>
      <c r="N14" s="98">
        <v>0</v>
      </c>
      <c r="O14" s="98">
        <v>0</v>
      </c>
      <c r="P14" s="98">
        <v>0</v>
      </c>
      <c r="Q14" s="98">
        <v>0</v>
      </c>
      <c r="R14" s="98">
        <v>0</v>
      </c>
      <c r="S14" s="98">
        <v>0</v>
      </c>
      <c r="T14" s="98">
        <v>0</v>
      </c>
      <c r="U14" s="98">
        <v>0</v>
      </c>
      <c r="V14" s="98">
        <v>0</v>
      </c>
      <c r="W14" s="98">
        <v>0</v>
      </c>
      <c r="X14" s="98">
        <v>0</v>
      </c>
      <c r="Y14" s="98">
        <v>0</v>
      </c>
      <c r="Z14" s="98">
        <v>0</v>
      </c>
      <c r="AA14" s="98">
        <v>0</v>
      </c>
      <c r="AB14" s="98">
        <v>0</v>
      </c>
      <c r="AC14" s="732">
        <f>SUM(AD14:AF14)</f>
        <v>0</v>
      </c>
      <c r="AD14" s="731">
        <v>0</v>
      </c>
      <c r="AE14" s="731">
        <v>0</v>
      </c>
      <c r="AF14" s="731">
        <v>0</v>
      </c>
      <c r="AG14" s="120"/>
      <c r="AH14" s="120"/>
      <c r="AI14" s="120"/>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row>
    <row r="15" spans="1:122" s="94" customFormat="1" ht="14.25" x14ac:dyDescent="0.2">
      <c r="A15" s="777"/>
      <c r="B15" s="887" t="s">
        <v>94</v>
      </c>
      <c r="C15" s="887"/>
      <c r="D15" s="887"/>
      <c r="E15" s="887"/>
      <c r="F15" s="887"/>
      <c r="G15" s="887"/>
      <c r="H15" s="887"/>
      <c r="I15" s="489"/>
      <c r="J15" s="489"/>
      <c r="K15" s="489"/>
      <c r="L15" s="96"/>
      <c r="M15" s="96"/>
      <c r="N15" s="96"/>
      <c r="O15" s="96"/>
      <c r="P15" s="96"/>
      <c r="Q15" s="96"/>
      <c r="R15" s="96"/>
      <c r="S15" s="96"/>
      <c r="T15" s="96"/>
      <c r="U15" s="96"/>
      <c r="V15" s="96"/>
      <c r="W15" s="96"/>
      <c r="X15" s="96"/>
      <c r="Y15" s="96"/>
      <c r="Z15" s="96"/>
      <c r="AA15" s="96"/>
      <c r="AB15" s="96"/>
      <c r="AC15" s="656"/>
      <c r="AD15" s="656"/>
      <c r="AE15" s="656"/>
      <c r="AF15" s="656"/>
      <c r="AG15" s="120"/>
      <c r="AH15" s="120"/>
      <c r="AI15" s="120"/>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row>
    <row r="16" spans="1:122" s="94" customFormat="1" ht="14.25" customHeight="1" x14ac:dyDescent="0.2">
      <c r="A16" s="777"/>
      <c r="B16" s="889" t="s">
        <v>165</v>
      </c>
      <c r="C16" s="889"/>
      <c r="D16" s="889"/>
      <c r="E16" s="889"/>
      <c r="F16" s="889"/>
      <c r="G16" s="889"/>
      <c r="H16" s="889"/>
      <c r="I16" s="97">
        <f t="shared" si="0"/>
        <v>0</v>
      </c>
      <c r="J16" s="98">
        <v>0</v>
      </c>
      <c r="K16" s="97">
        <f t="shared" si="1"/>
        <v>0</v>
      </c>
      <c r="L16" s="98">
        <v>0</v>
      </c>
      <c r="M16" s="98">
        <v>0</v>
      </c>
      <c r="N16" s="98">
        <v>0</v>
      </c>
      <c r="O16" s="98">
        <v>0</v>
      </c>
      <c r="P16" s="98">
        <v>0</v>
      </c>
      <c r="Q16" s="98">
        <v>0</v>
      </c>
      <c r="R16" s="98">
        <v>0</v>
      </c>
      <c r="S16" s="98">
        <v>0</v>
      </c>
      <c r="T16" s="98">
        <v>0</v>
      </c>
      <c r="U16" s="98">
        <v>0</v>
      </c>
      <c r="V16" s="98">
        <v>0</v>
      </c>
      <c r="W16" s="98">
        <v>0</v>
      </c>
      <c r="X16" s="98">
        <v>0</v>
      </c>
      <c r="Y16" s="98">
        <v>0</v>
      </c>
      <c r="Z16" s="98">
        <v>0</v>
      </c>
      <c r="AA16" s="98">
        <v>0</v>
      </c>
      <c r="AB16" s="98">
        <v>0</v>
      </c>
      <c r="AC16" s="732">
        <f t="shared" ref="AC16:AC21" si="2">SUM(AD16:AF16)</f>
        <v>0</v>
      </c>
      <c r="AD16" s="731">
        <v>0</v>
      </c>
      <c r="AE16" s="731">
        <v>0</v>
      </c>
      <c r="AF16" s="731">
        <v>0</v>
      </c>
      <c r="AG16" s="120"/>
      <c r="AH16" s="120"/>
      <c r="AI16" s="120"/>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row>
    <row r="17" spans="1:122" s="94" customFormat="1" ht="14.25" customHeight="1" x14ac:dyDescent="0.2">
      <c r="A17" s="777"/>
      <c r="B17" s="871" t="s">
        <v>615</v>
      </c>
      <c r="C17" s="872"/>
      <c r="D17" s="872"/>
      <c r="E17" s="872"/>
      <c r="F17" s="872"/>
      <c r="G17" s="872"/>
      <c r="H17" s="873"/>
      <c r="I17" s="97">
        <f t="shared" si="0"/>
        <v>0</v>
      </c>
      <c r="J17" s="98">
        <v>0</v>
      </c>
      <c r="K17" s="97">
        <f t="shared" si="1"/>
        <v>0</v>
      </c>
      <c r="L17" s="98">
        <v>0</v>
      </c>
      <c r="M17" s="98">
        <v>0</v>
      </c>
      <c r="N17" s="98">
        <v>0</v>
      </c>
      <c r="O17" s="98">
        <v>0</v>
      </c>
      <c r="P17" s="98">
        <v>0</v>
      </c>
      <c r="Q17" s="98">
        <v>0</v>
      </c>
      <c r="R17" s="98">
        <v>0</v>
      </c>
      <c r="S17" s="98">
        <v>0</v>
      </c>
      <c r="T17" s="98">
        <v>0</v>
      </c>
      <c r="U17" s="98">
        <v>0</v>
      </c>
      <c r="V17" s="98">
        <v>0</v>
      </c>
      <c r="W17" s="98">
        <v>0</v>
      </c>
      <c r="X17" s="98">
        <v>0</v>
      </c>
      <c r="Y17" s="98">
        <v>0</v>
      </c>
      <c r="Z17" s="98">
        <v>0</v>
      </c>
      <c r="AA17" s="98">
        <v>0</v>
      </c>
      <c r="AB17" s="98">
        <v>0</v>
      </c>
      <c r="AC17" s="732">
        <f t="shared" si="2"/>
        <v>0</v>
      </c>
      <c r="AD17" s="731">
        <v>0</v>
      </c>
      <c r="AE17" s="731">
        <v>0</v>
      </c>
      <c r="AF17" s="731">
        <v>0</v>
      </c>
      <c r="AG17" s="120"/>
      <c r="AH17" s="120"/>
      <c r="AI17" s="120"/>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row>
    <row r="18" spans="1:122" s="94" customFormat="1" ht="14.25" x14ac:dyDescent="0.2">
      <c r="A18" s="777"/>
      <c r="B18" s="871" t="s">
        <v>166</v>
      </c>
      <c r="C18" s="872"/>
      <c r="D18" s="872"/>
      <c r="E18" s="872"/>
      <c r="F18" s="872"/>
      <c r="G18" s="872"/>
      <c r="H18" s="873"/>
      <c r="I18" s="97">
        <f t="shared" si="0"/>
        <v>0</v>
      </c>
      <c r="J18" s="98">
        <v>0</v>
      </c>
      <c r="K18" s="97">
        <f t="shared" si="1"/>
        <v>0</v>
      </c>
      <c r="L18" s="98">
        <v>0</v>
      </c>
      <c r="M18" s="98">
        <v>0</v>
      </c>
      <c r="N18" s="98">
        <v>0</v>
      </c>
      <c r="O18" s="98">
        <v>0</v>
      </c>
      <c r="P18" s="98">
        <v>0</v>
      </c>
      <c r="Q18" s="98">
        <v>0</v>
      </c>
      <c r="R18" s="98">
        <v>0</v>
      </c>
      <c r="S18" s="98">
        <v>0</v>
      </c>
      <c r="T18" s="98">
        <v>0</v>
      </c>
      <c r="U18" s="98">
        <v>0</v>
      </c>
      <c r="V18" s="98">
        <v>0</v>
      </c>
      <c r="W18" s="98">
        <v>0</v>
      </c>
      <c r="X18" s="98">
        <v>0</v>
      </c>
      <c r="Y18" s="98">
        <v>0</v>
      </c>
      <c r="Z18" s="98">
        <v>0</v>
      </c>
      <c r="AA18" s="98">
        <v>0</v>
      </c>
      <c r="AB18" s="98">
        <v>0</v>
      </c>
      <c r="AC18" s="732">
        <f t="shared" si="2"/>
        <v>0</v>
      </c>
      <c r="AD18" s="731">
        <v>0</v>
      </c>
      <c r="AE18" s="731">
        <v>0</v>
      </c>
      <c r="AF18" s="731">
        <v>0</v>
      </c>
      <c r="AG18" s="120"/>
      <c r="AH18" s="120"/>
      <c r="AI18" s="120"/>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row>
    <row r="19" spans="1:122" s="94" customFormat="1" ht="14.25" x14ac:dyDescent="0.2">
      <c r="A19" s="777"/>
      <c r="B19" s="871" t="s">
        <v>166</v>
      </c>
      <c r="C19" s="872"/>
      <c r="D19" s="872"/>
      <c r="E19" s="872"/>
      <c r="F19" s="872"/>
      <c r="G19" s="872"/>
      <c r="H19" s="873"/>
      <c r="I19" s="97">
        <f t="shared" si="0"/>
        <v>0</v>
      </c>
      <c r="J19" s="98">
        <v>0</v>
      </c>
      <c r="K19" s="97">
        <f t="shared" si="1"/>
        <v>0</v>
      </c>
      <c r="L19" s="98">
        <v>0</v>
      </c>
      <c r="M19" s="98">
        <v>0</v>
      </c>
      <c r="N19" s="98">
        <v>0</v>
      </c>
      <c r="O19" s="98">
        <v>0</v>
      </c>
      <c r="P19" s="98">
        <v>0</v>
      </c>
      <c r="Q19" s="98">
        <v>0</v>
      </c>
      <c r="R19" s="98">
        <v>0</v>
      </c>
      <c r="S19" s="98">
        <v>0</v>
      </c>
      <c r="T19" s="98">
        <v>0</v>
      </c>
      <c r="U19" s="98">
        <v>0</v>
      </c>
      <c r="V19" s="98">
        <v>0</v>
      </c>
      <c r="W19" s="98">
        <v>0</v>
      </c>
      <c r="X19" s="98">
        <v>0</v>
      </c>
      <c r="Y19" s="98">
        <v>0</v>
      </c>
      <c r="Z19" s="98">
        <v>0</v>
      </c>
      <c r="AA19" s="98">
        <v>0</v>
      </c>
      <c r="AB19" s="98">
        <v>0</v>
      </c>
      <c r="AC19" s="732">
        <f t="shared" si="2"/>
        <v>0</v>
      </c>
      <c r="AD19" s="731">
        <v>0</v>
      </c>
      <c r="AE19" s="731">
        <v>0</v>
      </c>
      <c r="AF19" s="731">
        <v>0</v>
      </c>
      <c r="AG19" s="120"/>
      <c r="AH19" s="120"/>
      <c r="AI19" s="120"/>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row>
    <row r="20" spans="1:122" s="94" customFormat="1" ht="14.25" x14ac:dyDescent="0.2">
      <c r="A20" s="777"/>
      <c r="B20" s="871" t="s">
        <v>166</v>
      </c>
      <c r="C20" s="872"/>
      <c r="D20" s="872"/>
      <c r="E20" s="872"/>
      <c r="F20" s="872"/>
      <c r="G20" s="872"/>
      <c r="H20" s="873"/>
      <c r="I20" s="97">
        <f t="shared" si="0"/>
        <v>0</v>
      </c>
      <c r="J20" s="98">
        <v>0</v>
      </c>
      <c r="K20" s="97">
        <f t="shared" si="1"/>
        <v>0</v>
      </c>
      <c r="L20" s="98">
        <v>0</v>
      </c>
      <c r="M20" s="98">
        <v>0</v>
      </c>
      <c r="N20" s="98">
        <v>0</v>
      </c>
      <c r="O20" s="98">
        <v>0</v>
      </c>
      <c r="P20" s="98">
        <v>0</v>
      </c>
      <c r="Q20" s="98">
        <v>0</v>
      </c>
      <c r="R20" s="98">
        <v>0</v>
      </c>
      <c r="S20" s="98">
        <v>0</v>
      </c>
      <c r="T20" s="98">
        <v>0</v>
      </c>
      <c r="U20" s="98">
        <v>0</v>
      </c>
      <c r="V20" s="98">
        <v>0</v>
      </c>
      <c r="W20" s="98">
        <v>0</v>
      </c>
      <c r="X20" s="98">
        <v>0</v>
      </c>
      <c r="Y20" s="98">
        <v>0</v>
      </c>
      <c r="Z20" s="98">
        <v>0</v>
      </c>
      <c r="AA20" s="98">
        <v>0</v>
      </c>
      <c r="AB20" s="98">
        <v>0</v>
      </c>
      <c r="AC20" s="732">
        <f t="shared" si="2"/>
        <v>0</v>
      </c>
      <c r="AD20" s="731">
        <v>0</v>
      </c>
      <c r="AE20" s="731">
        <v>0</v>
      </c>
      <c r="AF20" s="731">
        <v>0</v>
      </c>
      <c r="AG20" s="120"/>
      <c r="AH20" s="120"/>
      <c r="AI20" s="120"/>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row>
    <row r="21" spans="1:122" s="94" customFormat="1" ht="13.15" customHeight="1" x14ac:dyDescent="0.2">
      <c r="A21" s="777"/>
      <c r="B21" s="871" t="s">
        <v>166</v>
      </c>
      <c r="C21" s="872"/>
      <c r="D21" s="872"/>
      <c r="E21" s="872"/>
      <c r="F21" s="872"/>
      <c r="G21" s="872"/>
      <c r="H21" s="873"/>
      <c r="I21" s="97">
        <f t="shared" si="0"/>
        <v>0</v>
      </c>
      <c r="J21" s="98">
        <v>0</v>
      </c>
      <c r="K21" s="97">
        <f t="shared" si="1"/>
        <v>0</v>
      </c>
      <c r="L21" s="98">
        <v>0</v>
      </c>
      <c r="M21" s="98">
        <v>0</v>
      </c>
      <c r="N21" s="98">
        <v>0</v>
      </c>
      <c r="O21" s="98">
        <v>0</v>
      </c>
      <c r="P21" s="98">
        <v>0</v>
      </c>
      <c r="Q21" s="98">
        <v>0</v>
      </c>
      <c r="R21" s="98">
        <v>0</v>
      </c>
      <c r="S21" s="98">
        <v>0</v>
      </c>
      <c r="T21" s="98">
        <v>0</v>
      </c>
      <c r="U21" s="98">
        <v>0</v>
      </c>
      <c r="V21" s="98">
        <v>0</v>
      </c>
      <c r="W21" s="98">
        <v>0</v>
      </c>
      <c r="X21" s="98">
        <v>0</v>
      </c>
      <c r="Y21" s="98">
        <v>0</v>
      </c>
      <c r="Z21" s="98">
        <v>0</v>
      </c>
      <c r="AA21" s="98">
        <v>0</v>
      </c>
      <c r="AB21" s="98">
        <v>0</v>
      </c>
      <c r="AC21" s="732">
        <f t="shared" si="2"/>
        <v>0</v>
      </c>
      <c r="AD21" s="731">
        <v>0</v>
      </c>
      <c r="AE21" s="731">
        <v>0</v>
      </c>
      <c r="AF21" s="731">
        <v>0</v>
      </c>
      <c r="AG21" s="120"/>
      <c r="AH21" s="120"/>
      <c r="AI21" s="120"/>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row>
    <row r="22" spans="1:122" s="94" customFormat="1" ht="15" x14ac:dyDescent="0.2">
      <c r="A22" s="1018" t="s">
        <v>96</v>
      </c>
      <c r="B22" s="1018"/>
      <c r="C22" s="1018"/>
      <c r="D22" s="1018"/>
      <c r="E22" s="1018"/>
      <c r="F22" s="1018"/>
      <c r="G22" s="1018"/>
      <c r="H22" s="1018"/>
      <c r="I22" s="100"/>
      <c r="J22" s="90"/>
      <c r="K22" s="90"/>
      <c r="L22" s="90"/>
      <c r="M22" s="90"/>
      <c r="N22" s="90"/>
      <c r="O22" s="90"/>
      <c r="P22" s="90"/>
      <c r="Q22" s="90"/>
      <c r="R22" s="90"/>
      <c r="S22" s="90"/>
      <c r="T22" s="90"/>
      <c r="U22" s="90"/>
      <c r="V22" s="90"/>
      <c r="W22" s="90"/>
      <c r="X22" s="90"/>
      <c r="Y22" s="90"/>
      <c r="Z22" s="90"/>
      <c r="AA22" s="90"/>
      <c r="AB22" s="90"/>
      <c r="AC22" s="733"/>
      <c r="AD22" s="733"/>
      <c r="AE22" s="733"/>
      <c r="AF22" s="733"/>
      <c r="AG22" s="120"/>
      <c r="AH22" s="120"/>
      <c r="AI22" s="120"/>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row>
    <row r="23" spans="1:122" s="94" customFormat="1" ht="13.15" customHeight="1" x14ac:dyDescent="0.2">
      <c r="A23" s="95"/>
      <c r="B23" s="887" t="s">
        <v>167</v>
      </c>
      <c r="C23" s="887"/>
      <c r="D23" s="887"/>
      <c r="E23" s="887"/>
      <c r="F23" s="887"/>
      <c r="G23" s="887"/>
      <c r="H23" s="887"/>
      <c r="I23" s="97">
        <f>SUM(J23,K23,X23)</f>
        <v>0</v>
      </c>
      <c r="J23" s="98">
        <v>0</v>
      </c>
      <c r="K23" s="97">
        <f t="shared" si="1"/>
        <v>0</v>
      </c>
      <c r="L23" s="98">
        <v>0</v>
      </c>
      <c r="M23" s="98">
        <v>0</v>
      </c>
      <c r="N23" s="98">
        <v>0</v>
      </c>
      <c r="O23" s="98">
        <v>0</v>
      </c>
      <c r="P23" s="98">
        <v>0</v>
      </c>
      <c r="Q23" s="98">
        <v>0</v>
      </c>
      <c r="R23" s="98">
        <v>0</v>
      </c>
      <c r="S23" s="98">
        <v>0</v>
      </c>
      <c r="T23" s="98">
        <v>0</v>
      </c>
      <c r="U23" s="98">
        <v>0</v>
      </c>
      <c r="V23" s="98">
        <v>0</v>
      </c>
      <c r="W23" s="98">
        <v>0</v>
      </c>
      <c r="X23" s="98">
        <v>0</v>
      </c>
      <c r="Y23" s="155">
        <v>0</v>
      </c>
      <c r="Z23" s="155">
        <v>0</v>
      </c>
      <c r="AA23" s="155">
        <v>0</v>
      </c>
      <c r="AB23" s="155">
        <v>0</v>
      </c>
      <c r="AC23" s="732">
        <f>SUM(AD23:AF23)</f>
        <v>0</v>
      </c>
      <c r="AD23" s="731">
        <v>0</v>
      </c>
      <c r="AE23" s="731">
        <v>0</v>
      </c>
      <c r="AF23" s="731">
        <v>0</v>
      </c>
      <c r="AG23" s="120"/>
      <c r="AH23" s="120"/>
      <c r="AI23" s="120"/>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row>
    <row r="24" spans="1:122" s="94" customFormat="1" ht="13.15" customHeight="1" x14ac:dyDescent="0.2">
      <c r="A24" s="777"/>
      <c r="B24" s="887" t="s">
        <v>839</v>
      </c>
      <c r="C24" s="887"/>
      <c r="D24" s="887"/>
      <c r="E24" s="887"/>
      <c r="F24" s="887"/>
      <c r="G24" s="887"/>
      <c r="H24" s="887"/>
      <c r="I24" s="97">
        <f>SUM(J24,K24,X24)</f>
        <v>0</v>
      </c>
      <c r="J24" s="125">
        <f>'HBN Staffing'!G7</f>
        <v>0</v>
      </c>
      <c r="K24" s="97">
        <f t="shared" si="1"/>
        <v>0</v>
      </c>
      <c r="L24" s="125">
        <f>'HBN Staffing'!I7</f>
        <v>0</v>
      </c>
      <c r="M24" s="125">
        <f>'HBN Staffing'!K7</f>
        <v>0</v>
      </c>
      <c r="N24" s="125">
        <f>'HBN Staffing'!M7</f>
        <v>0</v>
      </c>
      <c r="O24" s="125">
        <f>'HBN Staffing'!O7</f>
        <v>0</v>
      </c>
      <c r="P24" s="125">
        <f>'HBN Staffing'!Q7</f>
        <v>0</v>
      </c>
      <c r="Q24" s="125">
        <f>'HBN Staffing'!S7</f>
        <v>0</v>
      </c>
      <c r="R24" s="125">
        <f>'HBN Staffing'!U7</f>
        <v>0</v>
      </c>
      <c r="S24" s="125">
        <f>'HBN Staffing'!W7</f>
        <v>0</v>
      </c>
      <c r="T24" s="125">
        <f>'HBN Staffing'!Y7</f>
        <v>0</v>
      </c>
      <c r="U24" s="125">
        <f>'HBN Staffing'!AA7</f>
        <v>0</v>
      </c>
      <c r="V24" s="125">
        <f>'HBN Staffing'!AC7</f>
        <v>0</v>
      </c>
      <c r="W24" s="125">
        <f>'HBN Staffing'!AE7</f>
        <v>0</v>
      </c>
      <c r="X24" s="125">
        <f>'HBN Staffing'!AG7</f>
        <v>0</v>
      </c>
      <c r="Y24" s="156">
        <f>'HBN Staffing'!AI7</f>
        <v>0</v>
      </c>
      <c r="Z24" s="156">
        <f>'HBN Staffing'!AK7</f>
        <v>0</v>
      </c>
      <c r="AA24" s="156">
        <f>'HBN Staffing'!AM7</f>
        <v>0</v>
      </c>
      <c r="AB24" s="156">
        <f>'HBN Staffing'!AO7</f>
        <v>0</v>
      </c>
      <c r="AC24" s="732">
        <f>SUM(AD24:AF24)</f>
        <v>0</v>
      </c>
      <c r="AD24" s="734">
        <f>'HBN Staffing'!AQ7</f>
        <v>0</v>
      </c>
      <c r="AE24" s="734">
        <f>'HBN Staffing'!AS7</f>
        <v>0</v>
      </c>
      <c r="AF24" s="734">
        <f>'HBN Staffing'!AU7</f>
        <v>0</v>
      </c>
      <c r="AG24" s="120"/>
      <c r="AH24" s="120"/>
      <c r="AI24" s="120"/>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row>
    <row r="25" spans="1:122" s="94" customFormat="1" ht="14.25" x14ac:dyDescent="0.2">
      <c r="A25" s="777"/>
      <c r="B25" s="887" t="s">
        <v>81</v>
      </c>
      <c r="C25" s="887"/>
      <c r="D25" s="887"/>
      <c r="E25" s="887"/>
      <c r="F25" s="887"/>
      <c r="G25" s="887"/>
      <c r="H25" s="887"/>
      <c r="I25" s="101"/>
      <c r="J25" s="100"/>
      <c r="K25" s="100"/>
      <c r="L25" s="100"/>
      <c r="M25" s="100"/>
      <c r="N25" s="100"/>
      <c r="O25" s="100"/>
      <c r="P25" s="100"/>
      <c r="Q25" s="100"/>
      <c r="R25" s="100"/>
      <c r="S25" s="100"/>
      <c r="T25" s="100"/>
      <c r="U25" s="100"/>
      <c r="V25" s="100"/>
      <c r="W25" s="100"/>
      <c r="X25" s="100"/>
      <c r="Y25" s="157"/>
      <c r="Z25" s="157"/>
      <c r="AA25" s="157"/>
      <c r="AB25" s="157"/>
      <c r="AC25" s="730"/>
      <c r="AD25" s="730"/>
      <c r="AE25" s="730"/>
      <c r="AF25" s="730"/>
      <c r="AG25" s="120"/>
      <c r="AH25" s="120"/>
      <c r="AI25" s="120"/>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row>
    <row r="26" spans="1:122" s="94" customFormat="1" ht="14.25" x14ac:dyDescent="0.2">
      <c r="A26" s="777"/>
      <c r="B26" s="887" t="s">
        <v>168</v>
      </c>
      <c r="C26" s="887"/>
      <c r="D26" s="887"/>
      <c r="E26" s="887"/>
      <c r="F26" s="887"/>
      <c r="G26" s="887"/>
      <c r="H26" s="887"/>
      <c r="I26" s="97">
        <f t="shared" ref="I26:I40" si="3">SUM(J26,K26,X26)</f>
        <v>0</v>
      </c>
      <c r="J26" s="98">
        <v>0</v>
      </c>
      <c r="K26" s="97">
        <f t="shared" si="1"/>
        <v>0</v>
      </c>
      <c r="L26" s="98">
        <v>0</v>
      </c>
      <c r="M26" s="98">
        <v>0</v>
      </c>
      <c r="N26" s="98">
        <v>0</v>
      </c>
      <c r="O26" s="98">
        <v>0</v>
      </c>
      <c r="P26" s="98">
        <v>0</v>
      </c>
      <c r="Q26" s="98">
        <v>0</v>
      </c>
      <c r="R26" s="98">
        <v>0</v>
      </c>
      <c r="S26" s="98">
        <v>0</v>
      </c>
      <c r="T26" s="98">
        <v>0</v>
      </c>
      <c r="U26" s="98">
        <v>0</v>
      </c>
      <c r="V26" s="98">
        <v>0</v>
      </c>
      <c r="W26" s="98">
        <v>0</v>
      </c>
      <c r="X26" s="98">
        <v>0</v>
      </c>
      <c r="Y26" s="98">
        <v>0</v>
      </c>
      <c r="Z26" s="98">
        <v>0</v>
      </c>
      <c r="AA26" s="98">
        <v>0</v>
      </c>
      <c r="AB26" s="98">
        <v>0</v>
      </c>
      <c r="AC26" s="732">
        <f t="shared" ref="AC26:AC40" si="4">SUM(AD26:AF26)</f>
        <v>0</v>
      </c>
      <c r="AD26" s="731">
        <v>0</v>
      </c>
      <c r="AE26" s="731">
        <v>0</v>
      </c>
      <c r="AF26" s="731">
        <v>0</v>
      </c>
      <c r="AG26" s="120"/>
      <c r="AH26" s="120"/>
      <c r="AI26" s="120"/>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row>
    <row r="27" spans="1:122" s="94" customFormat="1" ht="13.15" customHeight="1" x14ac:dyDescent="0.2">
      <c r="A27" s="777"/>
      <c r="B27" s="887" t="s">
        <v>169</v>
      </c>
      <c r="C27" s="887"/>
      <c r="D27" s="887"/>
      <c r="E27" s="887"/>
      <c r="F27" s="887"/>
      <c r="G27" s="887"/>
      <c r="H27" s="887"/>
      <c r="I27" s="97">
        <f t="shared" si="3"/>
        <v>0</v>
      </c>
      <c r="J27" s="98">
        <v>0</v>
      </c>
      <c r="K27" s="97">
        <f t="shared" si="1"/>
        <v>0</v>
      </c>
      <c r="L27" s="98">
        <v>0</v>
      </c>
      <c r="M27" s="98">
        <v>0</v>
      </c>
      <c r="N27" s="98">
        <v>0</v>
      </c>
      <c r="O27" s="98">
        <v>0</v>
      </c>
      <c r="P27" s="98">
        <v>0</v>
      </c>
      <c r="Q27" s="98">
        <v>0</v>
      </c>
      <c r="R27" s="98">
        <v>0</v>
      </c>
      <c r="S27" s="98">
        <v>0</v>
      </c>
      <c r="T27" s="98">
        <v>0</v>
      </c>
      <c r="U27" s="98">
        <v>0</v>
      </c>
      <c r="V27" s="98">
        <v>0</v>
      </c>
      <c r="W27" s="98">
        <v>0</v>
      </c>
      <c r="X27" s="98">
        <v>0</v>
      </c>
      <c r="Y27" s="98">
        <v>0</v>
      </c>
      <c r="Z27" s="98">
        <v>0</v>
      </c>
      <c r="AA27" s="98">
        <v>0</v>
      </c>
      <c r="AB27" s="98">
        <v>0</v>
      </c>
      <c r="AC27" s="732">
        <f t="shared" si="4"/>
        <v>0</v>
      </c>
      <c r="AD27" s="731">
        <v>0</v>
      </c>
      <c r="AE27" s="731">
        <v>0</v>
      </c>
      <c r="AF27" s="731">
        <v>0</v>
      </c>
      <c r="AG27" s="120"/>
      <c r="AH27" s="120"/>
      <c r="AI27" s="120"/>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row>
    <row r="28" spans="1:122" s="94" customFormat="1" ht="14.25" x14ac:dyDescent="0.2">
      <c r="A28" s="777"/>
      <c r="B28" s="887" t="s">
        <v>170</v>
      </c>
      <c r="C28" s="887"/>
      <c r="D28" s="887"/>
      <c r="E28" s="887"/>
      <c r="F28" s="887"/>
      <c r="G28" s="887"/>
      <c r="H28" s="887"/>
      <c r="I28" s="97">
        <f t="shared" si="3"/>
        <v>0</v>
      </c>
      <c r="J28" s="98">
        <v>0</v>
      </c>
      <c r="K28" s="97">
        <f t="shared" si="1"/>
        <v>0</v>
      </c>
      <c r="L28" s="98">
        <v>0</v>
      </c>
      <c r="M28" s="98">
        <v>0</v>
      </c>
      <c r="N28" s="98">
        <v>0</v>
      </c>
      <c r="O28" s="98">
        <v>0</v>
      </c>
      <c r="P28" s="98">
        <v>0</v>
      </c>
      <c r="Q28" s="98">
        <v>0</v>
      </c>
      <c r="R28" s="98">
        <v>0</v>
      </c>
      <c r="S28" s="98">
        <v>0</v>
      </c>
      <c r="T28" s="98">
        <v>0</v>
      </c>
      <c r="U28" s="98">
        <v>0</v>
      </c>
      <c r="V28" s="98">
        <v>0</v>
      </c>
      <c r="W28" s="98">
        <v>0</v>
      </c>
      <c r="X28" s="98">
        <v>0</v>
      </c>
      <c r="Y28" s="98">
        <v>0</v>
      </c>
      <c r="Z28" s="98">
        <v>0</v>
      </c>
      <c r="AA28" s="98">
        <v>0</v>
      </c>
      <c r="AB28" s="98">
        <v>0</v>
      </c>
      <c r="AC28" s="732">
        <f t="shared" si="4"/>
        <v>0</v>
      </c>
      <c r="AD28" s="731">
        <v>0</v>
      </c>
      <c r="AE28" s="731">
        <v>0</v>
      </c>
      <c r="AF28" s="731">
        <v>0</v>
      </c>
      <c r="AG28" s="120"/>
      <c r="AH28" s="120"/>
      <c r="AI28" s="120"/>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row>
    <row r="29" spans="1:122" s="94" customFormat="1" ht="14.25" x14ac:dyDescent="0.2">
      <c r="A29" s="777"/>
      <c r="B29" s="887" t="s">
        <v>171</v>
      </c>
      <c r="C29" s="887"/>
      <c r="D29" s="887"/>
      <c r="E29" s="887"/>
      <c r="F29" s="887"/>
      <c r="G29" s="887"/>
      <c r="H29" s="887"/>
      <c r="I29" s="97">
        <f t="shared" si="3"/>
        <v>0</v>
      </c>
      <c r="J29" s="98">
        <v>0</v>
      </c>
      <c r="K29" s="97">
        <f t="shared" si="1"/>
        <v>0</v>
      </c>
      <c r="L29" s="98">
        <v>0</v>
      </c>
      <c r="M29" s="98">
        <v>0</v>
      </c>
      <c r="N29" s="98">
        <v>0</v>
      </c>
      <c r="O29" s="98">
        <v>0</v>
      </c>
      <c r="P29" s="98">
        <v>0</v>
      </c>
      <c r="Q29" s="98">
        <v>0</v>
      </c>
      <c r="R29" s="98">
        <v>0</v>
      </c>
      <c r="S29" s="98">
        <v>0</v>
      </c>
      <c r="T29" s="98">
        <v>0</v>
      </c>
      <c r="U29" s="98">
        <v>0</v>
      </c>
      <c r="V29" s="98">
        <v>0</v>
      </c>
      <c r="W29" s="98">
        <v>0</v>
      </c>
      <c r="X29" s="98">
        <v>0</v>
      </c>
      <c r="Y29" s="98">
        <v>0</v>
      </c>
      <c r="Z29" s="98">
        <v>0</v>
      </c>
      <c r="AA29" s="98">
        <v>0</v>
      </c>
      <c r="AB29" s="98">
        <v>0</v>
      </c>
      <c r="AC29" s="732">
        <f t="shared" si="4"/>
        <v>0</v>
      </c>
      <c r="AD29" s="731">
        <v>0</v>
      </c>
      <c r="AE29" s="731">
        <v>0</v>
      </c>
      <c r="AF29" s="731">
        <v>0</v>
      </c>
      <c r="AG29" s="120"/>
      <c r="AH29" s="120"/>
      <c r="AI29" s="120"/>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row>
    <row r="30" spans="1:122" s="94" customFormat="1" ht="14.25" x14ac:dyDescent="0.2">
      <c r="A30" s="777"/>
      <c r="B30" s="887" t="s">
        <v>172</v>
      </c>
      <c r="C30" s="887"/>
      <c r="D30" s="887"/>
      <c r="E30" s="887"/>
      <c r="F30" s="887"/>
      <c r="G30" s="887"/>
      <c r="H30" s="887"/>
      <c r="I30" s="97">
        <f t="shared" si="3"/>
        <v>0</v>
      </c>
      <c r="J30" s="98">
        <v>0</v>
      </c>
      <c r="K30" s="97">
        <f t="shared" si="1"/>
        <v>0</v>
      </c>
      <c r="L30" s="98">
        <v>0</v>
      </c>
      <c r="M30" s="98">
        <v>0</v>
      </c>
      <c r="N30" s="98">
        <v>0</v>
      </c>
      <c r="O30" s="98">
        <v>0</v>
      </c>
      <c r="P30" s="98">
        <v>0</v>
      </c>
      <c r="Q30" s="98">
        <v>0</v>
      </c>
      <c r="R30" s="98">
        <v>0</v>
      </c>
      <c r="S30" s="98">
        <v>0</v>
      </c>
      <c r="T30" s="98">
        <v>0</v>
      </c>
      <c r="U30" s="98">
        <v>0</v>
      </c>
      <c r="V30" s="98">
        <v>0</v>
      </c>
      <c r="W30" s="98">
        <v>0</v>
      </c>
      <c r="X30" s="98">
        <v>0</v>
      </c>
      <c r="Y30" s="98">
        <v>0</v>
      </c>
      <c r="Z30" s="98">
        <v>0</v>
      </c>
      <c r="AA30" s="98">
        <v>0</v>
      </c>
      <c r="AB30" s="98">
        <v>0</v>
      </c>
      <c r="AC30" s="732">
        <f t="shared" si="4"/>
        <v>0</v>
      </c>
      <c r="AD30" s="731">
        <v>0</v>
      </c>
      <c r="AE30" s="731">
        <v>0</v>
      </c>
      <c r="AF30" s="731">
        <v>0</v>
      </c>
      <c r="AG30" s="120"/>
      <c r="AH30" s="120"/>
      <c r="AI30" s="120"/>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row>
    <row r="31" spans="1:122" s="94" customFormat="1" ht="13.15" customHeight="1" x14ac:dyDescent="0.2">
      <c r="A31" s="777"/>
      <c r="B31" s="887" t="s">
        <v>173</v>
      </c>
      <c r="C31" s="887"/>
      <c r="D31" s="887"/>
      <c r="E31" s="887"/>
      <c r="F31" s="887"/>
      <c r="G31" s="887"/>
      <c r="H31" s="887"/>
      <c r="I31" s="97">
        <f t="shared" si="3"/>
        <v>0</v>
      </c>
      <c r="J31" s="98">
        <v>0</v>
      </c>
      <c r="K31" s="97">
        <f t="shared" si="1"/>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732">
        <f t="shared" si="4"/>
        <v>0</v>
      </c>
      <c r="AD31" s="731">
        <v>0</v>
      </c>
      <c r="AE31" s="731">
        <v>0</v>
      </c>
      <c r="AF31" s="731">
        <v>0</v>
      </c>
      <c r="AG31" s="120"/>
      <c r="AH31" s="120"/>
      <c r="AI31" s="120"/>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row>
    <row r="32" spans="1:122" s="94" customFormat="1" ht="14.25" customHeight="1" x14ac:dyDescent="0.2">
      <c r="A32" s="777"/>
      <c r="B32" s="887" t="s">
        <v>617</v>
      </c>
      <c r="C32" s="887"/>
      <c r="D32" s="887"/>
      <c r="E32" s="887"/>
      <c r="F32" s="887"/>
      <c r="G32" s="887"/>
      <c r="H32" s="887"/>
      <c r="I32" s="97">
        <f t="shared" si="3"/>
        <v>0</v>
      </c>
      <c r="J32" s="98">
        <v>0</v>
      </c>
      <c r="K32" s="97">
        <f t="shared" si="1"/>
        <v>0</v>
      </c>
      <c r="L32" s="98">
        <v>0</v>
      </c>
      <c r="M32" s="98">
        <v>0</v>
      </c>
      <c r="N32" s="98">
        <v>0</v>
      </c>
      <c r="O32" s="98">
        <v>0</v>
      </c>
      <c r="P32" s="98">
        <v>0</v>
      </c>
      <c r="Q32" s="98">
        <v>0</v>
      </c>
      <c r="R32" s="98">
        <v>0</v>
      </c>
      <c r="S32" s="98">
        <v>0</v>
      </c>
      <c r="T32" s="98">
        <v>0</v>
      </c>
      <c r="U32" s="98">
        <v>0</v>
      </c>
      <c r="V32" s="98">
        <v>0</v>
      </c>
      <c r="W32" s="102">
        <v>0</v>
      </c>
      <c r="X32" s="102">
        <v>0</v>
      </c>
      <c r="Y32" s="98">
        <v>0</v>
      </c>
      <c r="Z32" s="98">
        <v>0</v>
      </c>
      <c r="AA32" s="98">
        <v>0</v>
      </c>
      <c r="AB32" s="98">
        <v>0</v>
      </c>
      <c r="AC32" s="732">
        <f t="shared" si="4"/>
        <v>0</v>
      </c>
      <c r="AD32" s="664">
        <v>0</v>
      </c>
      <c r="AE32" s="731">
        <v>0</v>
      </c>
      <c r="AF32" s="731">
        <v>0</v>
      </c>
      <c r="AG32" s="120"/>
      <c r="AH32" s="120"/>
      <c r="AI32" s="120"/>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row>
    <row r="33" spans="1:122" s="94" customFormat="1" ht="14.25" x14ac:dyDescent="0.2">
      <c r="A33" s="777"/>
      <c r="B33" s="889" t="s">
        <v>165</v>
      </c>
      <c r="C33" s="889"/>
      <c r="D33" s="889"/>
      <c r="E33" s="889"/>
      <c r="F33" s="889"/>
      <c r="G33" s="889"/>
      <c r="H33" s="889"/>
      <c r="I33" s="97">
        <f t="shared" si="3"/>
        <v>0</v>
      </c>
      <c r="J33" s="98">
        <v>0</v>
      </c>
      <c r="K33" s="97">
        <f t="shared" si="1"/>
        <v>0</v>
      </c>
      <c r="L33" s="98">
        <v>0</v>
      </c>
      <c r="M33" s="98">
        <v>0</v>
      </c>
      <c r="N33" s="98">
        <v>0</v>
      </c>
      <c r="O33" s="98">
        <v>0</v>
      </c>
      <c r="P33" s="98">
        <v>0</v>
      </c>
      <c r="Q33" s="98">
        <v>0</v>
      </c>
      <c r="R33" s="98">
        <v>0</v>
      </c>
      <c r="S33" s="98">
        <v>0</v>
      </c>
      <c r="T33" s="98">
        <v>0</v>
      </c>
      <c r="U33" s="98">
        <v>0</v>
      </c>
      <c r="V33" s="98">
        <v>0</v>
      </c>
      <c r="W33" s="98">
        <v>0</v>
      </c>
      <c r="X33" s="98">
        <v>0</v>
      </c>
      <c r="Y33" s="98">
        <v>0</v>
      </c>
      <c r="Z33" s="98">
        <v>0</v>
      </c>
      <c r="AA33" s="98">
        <v>0</v>
      </c>
      <c r="AB33" s="98">
        <v>0</v>
      </c>
      <c r="AC33" s="732">
        <f t="shared" si="4"/>
        <v>0</v>
      </c>
      <c r="AD33" s="731">
        <v>0</v>
      </c>
      <c r="AE33" s="731">
        <v>0</v>
      </c>
      <c r="AF33" s="731">
        <v>0</v>
      </c>
      <c r="AG33" s="120"/>
      <c r="AH33" s="120"/>
      <c r="AI33" s="120"/>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row>
    <row r="34" spans="1:122" s="94" customFormat="1" ht="14.25" x14ac:dyDescent="0.2">
      <c r="A34" s="777"/>
      <c r="B34" s="889" t="s">
        <v>165</v>
      </c>
      <c r="C34" s="889"/>
      <c r="D34" s="889"/>
      <c r="E34" s="889"/>
      <c r="F34" s="889"/>
      <c r="G34" s="889"/>
      <c r="H34" s="889"/>
      <c r="I34" s="97">
        <f t="shared" si="3"/>
        <v>0</v>
      </c>
      <c r="J34" s="98">
        <v>0</v>
      </c>
      <c r="K34" s="97">
        <f t="shared" si="1"/>
        <v>0</v>
      </c>
      <c r="L34" s="98">
        <v>0</v>
      </c>
      <c r="M34" s="98">
        <v>0</v>
      </c>
      <c r="N34" s="98">
        <v>0</v>
      </c>
      <c r="O34" s="98">
        <v>0</v>
      </c>
      <c r="P34" s="98">
        <v>0</v>
      </c>
      <c r="Q34" s="98">
        <v>0</v>
      </c>
      <c r="R34" s="98">
        <v>0</v>
      </c>
      <c r="S34" s="98">
        <v>0</v>
      </c>
      <c r="T34" s="98">
        <v>0</v>
      </c>
      <c r="U34" s="98">
        <v>0</v>
      </c>
      <c r="V34" s="98">
        <v>0</v>
      </c>
      <c r="W34" s="98">
        <v>0</v>
      </c>
      <c r="X34" s="98">
        <v>0</v>
      </c>
      <c r="Y34" s="98">
        <v>0</v>
      </c>
      <c r="Z34" s="98">
        <v>0</v>
      </c>
      <c r="AA34" s="98">
        <v>0</v>
      </c>
      <c r="AB34" s="98">
        <v>0</v>
      </c>
      <c r="AC34" s="732">
        <f t="shared" si="4"/>
        <v>0</v>
      </c>
      <c r="AD34" s="731">
        <v>0</v>
      </c>
      <c r="AE34" s="731">
        <v>0</v>
      </c>
      <c r="AF34" s="731">
        <v>0</v>
      </c>
      <c r="AG34" s="120"/>
      <c r="AH34" s="120"/>
      <c r="AI34" s="120"/>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row>
    <row r="35" spans="1:122" s="94" customFormat="1" ht="14.25" x14ac:dyDescent="0.2">
      <c r="A35" s="777"/>
      <c r="B35" s="889" t="s">
        <v>165</v>
      </c>
      <c r="C35" s="889"/>
      <c r="D35" s="889"/>
      <c r="E35" s="889"/>
      <c r="F35" s="889"/>
      <c r="G35" s="889"/>
      <c r="H35" s="889"/>
      <c r="I35" s="97">
        <f t="shared" si="3"/>
        <v>0</v>
      </c>
      <c r="J35" s="98">
        <v>0</v>
      </c>
      <c r="K35" s="97">
        <f t="shared" si="1"/>
        <v>0</v>
      </c>
      <c r="L35" s="98">
        <v>0</v>
      </c>
      <c r="M35" s="98">
        <v>0</v>
      </c>
      <c r="N35" s="98">
        <v>0</v>
      </c>
      <c r="O35" s="98">
        <v>0</v>
      </c>
      <c r="P35" s="98">
        <v>0</v>
      </c>
      <c r="Q35" s="98">
        <v>0</v>
      </c>
      <c r="R35" s="98">
        <v>0</v>
      </c>
      <c r="S35" s="98">
        <v>0</v>
      </c>
      <c r="T35" s="98">
        <v>0</v>
      </c>
      <c r="U35" s="98">
        <v>0</v>
      </c>
      <c r="V35" s="98">
        <v>0</v>
      </c>
      <c r="W35" s="98">
        <v>0</v>
      </c>
      <c r="X35" s="98">
        <v>0</v>
      </c>
      <c r="Y35" s="98">
        <v>0</v>
      </c>
      <c r="Z35" s="98">
        <v>0</v>
      </c>
      <c r="AA35" s="98">
        <v>0</v>
      </c>
      <c r="AB35" s="98">
        <v>0</v>
      </c>
      <c r="AC35" s="732">
        <f t="shared" si="4"/>
        <v>0</v>
      </c>
      <c r="AD35" s="731">
        <v>0</v>
      </c>
      <c r="AE35" s="731">
        <v>0</v>
      </c>
      <c r="AF35" s="731">
        <v>0</v>
      </c>
      <c r="AG35" s="120"/>
      <c r="AH35" s="120"/>
      <c r="AI35" s="120"/>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row>
    <row r="36" spans="1:122" s="94" customFormat="1" ht="14.25" x14ac:dyDescent="0.2">
      <c r="A36" s="777"/>
      <c r="B36" s="887" t="s">
        <v>129</v>
      </c>
      <c r="C36" s="887"/>
      <c r="D36" s="887"/>
      <c r="E36" s="887"/>
      <c r="F36" s="887"/>
      <c r="G36" s="887"/>
      <c r="H36" s="887"/>
      <c r="I36" s="97">
        <f t="shared" si="3"/>
        <v>0</v>
      </c>
      <c r="J36" s="98">
        <v>0</v>
      </c>
      <c r="K36" s="97">
        <f t="shared" si="1"/>
        <v>0</v>
      </c>
      <c r="L36" s="98">
        <v>0</v>
      </c>
      <c r="M36" s="98">
        <v>0</v>
      </c>
      <c r="N36" s="98">
        <v>0</v>
      </c>
      <c r="O36" s="98">
        <v>0</v>
      </c>
      <c r="P36" s="98">
        <v>0</v>
      </c>
      <c r="Q36" s="98">
        <v>0</v>
      </c>
      <c r="R36" s="98">
        <v>0</v>
      </c>
      <c r="S36" s="98">
        <v>0</v>
      </c>
      <c r="T36" s="98">
        <v>0</v>
      </c>
      <c r="U36" s="98">
        <v>0</v>
      </c>
      <c r="V36" s="98">
        <v>0</v>
      </c>
      <c r="W36" s="98">
        <v>0</v>
      </c>
      <c r="X36" s="98">
        <v>0</v>
      </c>
      <c r="Y36" s="98">
        <v>0</v>
      </c>
      <c r="Z36" s="98">
        <v>0</v>
      </c>
      <c r="AA36" s="98">
        <v>0</v>
      </c>
      <c r="AB36" s="98">
        <v>0</v>
      </c>
      <c r="AC36" s="732">
        <f t="shared" si="4"/>
        <v>0</v>
      </c>
      <c r="AD36" s="731">
        <v>0</v>
      </c>
      <c r="AE36" s="731">
        <v>0</v>
      </c>
      <c r="AF36" s="731">
        <v>0</v>
      </c>
      <c r="AG36" s="120"/>
      <c r="AH36" s="120"/>
      <c r="AI36" s="120"/>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row>
    <row r="37" spans="1:122" s="94" customFormat="1" ht="13.15" customHeight="1" x14ac:dyDescent="0.2">
      <c r="A37" s="777"/>
      <c r="B37" s="887" t="s">
        <v>174</v>
      </c>
      <c r="C37" s="887"/>
      <c r="D37" s="887"/>
      <c r="E37" s="887"/>
      <c r="F37" s="887"/>
      <c r="G37" s="887"/>
      <c r="H37" s="887"/>
      <c r="I37" s="97">
        <f t="shared" si="3"/>
        <v>0</v>
      </c>
      <c r="J37" s="98">
        <v>0</v>
      </c>
      <c r="K37" s="97">
        <f t="shared" si="1"/>
        <v>0</v>
      </c>
      <c r="L37" s="98">
        <v>0</v>
      </c>
      <c r="M37" s="98">
        <v>0</v>
      </c>
      <c r="N37" s="98">
        <v>0</v>
      </c>
      <c r="O37" s="98">
        <v>0</v>
      </c>
      <c r="P37" s="98">
        <v>0</v>
      </c>
      <c r="Q37" s="98">
        <v>0</v>
      </c>
      <c r="R37" s="98">
        <v>0</v>
      </c>
      <c r="S37" s="98">
        <v>0</v>
      </c>
      <c r="T37" s="98">
        <v>0</v>
      </c>
      <c r="U37" s="98">
        <v>0</v>
      </c>
      <c r="V37" s="98">
        <v>0</v>
      </c>
      <c r="W37" s="98">
        <v>0</v>
      </c>
      <c r="X37" s="98">
        <v>0</v>
      </c>
      <c r="Y37" s="98">
        <v>0</v>
      </c>
      <c r="Z37" s="98">
        <v>0</v>
      </c>
      <c r="AA37" s="98">
        <v>0</v>
      </c>
      <c r="AB37" s="98">
        <v>0</v>
      </c>
      <c r="AC37" s="732">
        <f t="shared" si="4"/>
        <v>0</v>
      </c>
      <c r="AD37" s="731">
        <v>0</v>
      </c>
      <c r="AE37" s="731">
        <v>0</v>
      </c>
      <c r="AF37" s="731">
        <v>0</v>
      </c>
      <c r="AG37" s="120"/>
      <c r="AH37" s="120"/>
      <c r="AI37" s="120"/>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row>
    <row r="38" spans="1:122" s="94" customFormat="1" ht="14.25" x14ac:dyDescent="0.2">
      <c r="A38" s="777"/>
      <c r="B38" s="887" t="s">
        <v>130</v>
      </c>
      <c r="C38" s="887"/>
      <c r="D38" s="887"/>
      <c r="E38" s="887"/>
      <c r="F38" s="887"/>
      <c r="G38" s="887"/>
      <c r="H38" s="887"/>
      <c r="I38" s="97">
        <f t="shared" si="3"/>
        <v>0</v>
      </c>
      <c r="J38" s="98">
        <v>0</v>
      </c>
      <c r="K38" s="97">
        <f t="shared" si="1"/>
        <v>0</v>
      </c>
      <c r="L38" s="98">
        <v>0</v>
      </c>
      <c r="M38" s="98">
        <v>0</v>
      </c>
      <c r="N38" s="98">
        <v>0</v>
      </c>
      <c r="O38" s="98">
        <v>0</v>
      </c>
      <c r="P38" s="98">
        <v>0</v>
      </c>
      <c r="Q38" s="98">
        <v>0</v>
      </c>
      <c r="R38" s="98">
        <v>0</v>
      </c>
      <c r="S38" s="98">
        <v>0</v>
      </c>
      <c r="T38" s="98">
        <v>0</v>
      </c>
      <c r="U38" s="98">
        <v>0</v>
      </c>
      <c r="V38" s="98">
        <v>0</v>
      </c>
      <c r="W38" s="98">
        <v>0</v>
      </c>
      <c r="X38" s="98">
        <v>0</v>
      </c>
      <c r="Y38" s="98">
        <v>0</v>
      </c>
      <c r="Z38" s="98">
        <v>0</v>
      </c>
      <c r="AA38" s="98">
        <v>0</v>
      </c>
      <c r="AB38" s="98">
        <v>0</v>
      </c>
      <c r="AC38" s="732">
        <f t="shared" si="4"/>
        <v>0</v>
      </c>
      <c r="AD38" s="731">
        <v>0</v>
      </c>
      <c r="AE38" s="731">
        <v>0</v>
      </c>
      <c r="AF38" s="731">
        <v>0</v>
      </c>
      <c r="AG38" s="120"/>
      <c r="AH38" s="120"/>
      <c r="AI38" s="120"/>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row>
    <row r="39" spans="1:122" s="94" customFormat="1" ht="14.25" x14ac:dyDescent="0.2">
      <c r="A39" s="777"/>
      <c r="B39" s="887" t="s">
        <v>121</v>
      </c>
      <c r="C39" s="887"/>
      <c r="D39" s="887"/>
      <c r="E39" s="887"/>
      <c r="F39" s="887"/>
      <c r="G39" s="887"/>
      <c r="H39" s="887"/>
      <c r="I39" s="97">
        <f t="shared" si="3"/>
        <v>0</v>
      </c>
      <c r="J39" s="98">
        <v>0</v>
      </c>
      <c r="K39" s="97">
        <f t="shared" si="1"/>
        <v>0</v>
      </c>
      <c r="L39" s="98">
        <v>0</v>
      </c>
      <c r="M39" s="98">
        <v>0</v>
      </c>
      <c r="N39" s="98">
        <v>0</v>
      </c>
      <c r="O39" s="98">
        <v>0</v>
      </c>
      <c r="P39" s="98">
        <v>0</v>
      </c>
      <c r="Q39" s="98">
        <v>0</v>
      </c>
      <c r="R39" s="98">
        <v>0</v>
      </c>
      <c r="S39" s="98">
        <v>0</v>
      </c>
      <c r="T39" s="98">
        <v>0</v>
      </c>
      <c r="U39" s="98">
        <v>0</v>
      </c>
      <c r="V39" s="98">
        <v>0</v>
      </c>
      <c r="W39" s="98">
        <v>0</v>
      </c>
      <c r="X39" s="98">
        <v>0</v>
      </c>
      <c r="Y39" s="98">
        <v>0</v>
      </c>
      <c r="Z39" s="98">
        <v>0</v>
      </c>
      <c r="AA39" s="98">
        <v>0</v>
      </c>
      <c r="AB39" s="98">
        <v>0</v>
      </c>
      <c r="AC39" s="732">
        <f t="shared" si="4"/>
        <v>0</v>
      </c>
      <c r="AD39" s="731">
        <v>0</v>
      </c>
      <c r="AE39" s="731">
        <v>0</v>
      </c>
      <c r="AF39" s="731">
        <v>0</v>
      </c>
      <c r="AG39" s="120"/>
      <c r="AH39" s="120"/>
      <c r="AI39" s="120"/>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row>
    <row r="40" spans="1:122" s="94" customFormat="1" ht="14.25" x14ac:dyDescent="0.2">
      <c r="A40" s="777"/>
      <c r="B40" s="887" t="s">
        <v>661</v>
      </c>
      <c r="C40" s="887"/>
      <c r="D40" s="887"/>
      <c r="E40" s="887"/>
      <c r="F40" s="887"/>
      <c r="G40" s="887"/>
      <c r="H40" s="887"/>
      <c r="I40" s="97">
        <f t="shared" si="3"/>
        <v>0</v>
      </c>
      <c r="J40" s="98">
        <v>0</v>
      </c>
      <c r="K40" s="97">
        <f t="shared" si="1"/>
        <v>0</v>
      </c>
      <c r="L40" s="98">
        <v>0</v>
      </c>
      <c r="M40" s="98">
        <v>0</v>
      </c>
      <c r="N40" s="98">
        <v>0</v>
      </c>
      <c r="O40" s="98">
        <v>0</v>
      </c>
      <c r="P40" s="98">
        <v>0</v>
      </c>
      <c r="Q40" s="98">
        <v>0</v>
      </c>
      <c r="R40" s="98">
        <v>0</v>
      </c>
      <c r="S40" s="98">
        <v>0</v>
      </c>
      <c r="T40" s="98">
        <v>0</v>
      </c>
      <c r="U40" s="98">
        <v>0</v>
      </c>
      <c r="V40" s="98">
        <v>0</v>
      </c>
      <c r="W40" s="98">
        <v>0</v>
      </c>
      <c r="X40" s="98">
        <v>0</v>
      </c>
      <c r="Y40" s="98">
        <v>0</v>
      </c>
      <c r="Z40" s="98">
        <v>0</v>
      </c>
      <c r="AA40" s="98">
        <v>0</v>
      </c>
      <c r="AB40" s="98">
        <v>0</v>
      </c>
      <c r="AC40" s="732">
        <f t="shared" si="4"/>
        <v>0</v>
      </c>
      <c r="AD40" s="731">
        <v>0</v>
      </c>
      <c r="AE40" s="731">
        <v>0</v>
      </c>
      <c r="AF40" s="731">
        <v>0</v>
      </c>
      <c r="AG40" s="120"/>
      <c r="AH40" s="120"/>
      <c r="AI40" s="120"/>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row>
    <row r="41" spans="1:122" s="94" customFormat="1" ht="13.15" customHeight="1" x14ac:dyDescent="0.2">
      <c r="A41" s="777"/>
      <c r="B41" s="887" t="s">
        <v>80</v>
      </c>
      <c r="C41" s="887"/>
      <c r="D41" s="887"/>
      <c r="E41" s="887"/>
      <c r="F41" s="887"/>
      <c r="G41" s="887"/>
      <c r="H41" s="887"/>
      <c r="I41" s="101"/>
      <c r="J41" s="101"/>
      <c r="K41" s="101"/>
      <c r="L41" s="101"/>
      <c r="M41" s="101"/>
      <c r="N41" s="101"/>
      <c r="O41" s="101"/>
      <c r="P41" s="101"/>
      <c r="Q41" s="101"/>
      <c r="R41" s="101"/>
      <c r="S41" s="101"/>
      <c r="T41" s="101"/>
      <c r="U41" s="101"/>
      <c r="V41" s="101"/>
      <c r="W41" s="101"/>
      <c r="X41" s="101"/>
      <c r="Y41" s="101"/>
      <c r="Z41" s="101"/>
      <c r="AA41" s="101"/>
      <c r="AB41" s="101"/>
      <c r="AC41" s="659"/>
      <c r="AD41" s="659"/>
      <c r="AE41" s="659"/>
      <c r="AF41" s="659"/>
      <c r="AG41" s="120"/>
      <c r="AH41" s="120"/>
      <c r="AI41" s="120"/>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row>
    <row r="42" spans="1:122" s="94" customFormat="1" ht="13.15" customHeight="1" x14ac:dyDescent="0.2">
      <c r="A42" s="777"/>
      <c r="B42" s="887" t="s">
        <v>162</v>
      </c>
      <c r="C42" s="887"/>
      <c r="D42" s="887"/>
      <c r="E42" s="887"/>
      <c r="F42" s="887"/>
      <c r="G42" s="887"/>
      <c r="H42" s="887"/>
      <c r="I42" s="101"/>
      <c r="J42" s="101"/>
      <c r="K42" s="101"/>
      <c r="L42" s="101"/>
      <c r="M42" s="101"/>
      <c r="N42" s="101"/>
      <c r="O42" s="101"/>
      <c r="P42" s="101"/>
      <c r="Q42" s="101"/>
      <c r="R42" s="101"/>
      <c r="S42" s="101"/>
      <c r="T42" s="101"/>
      <c r="U42" s="101"/>
      <c r="V42" s="101"/>
      <c r="W42" s="101"/>
      <c r="X42" s="101"/>
      <c r="Y42" s="101"/>
      <c r="Z42" s="101"/>
      <c r="AA42" s="101"/>
      <c r="AB42" s="101"/>
      <c r="AC42" s="659"/>
      <c r="AD42" s="659"/>
      <c r="AE42" s="659"/>
      <c r="AF42" s="659"/>
      <c r="AG42" s="120"/>
      <c r="AH42" s="120"/>
      <c r="AI42" s="120"/>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row>
    <row r="43" spans="1:122" s="94" customFormat="1" ht="13.15" customHeight="1" x14ac:dyDescent="0.2">
      <c r="A43" s="777"/>
      <c r="B43" s="887" t="s">
        <v>118</v>
      </c>
      <c r="C43" s="887"/>
      <c r="D43" s="887"/>
      <c r="E43" s="887"/>
      <c r="F43" s="887"/>
      <c r="G43" s="887"/>
      <c r="H43" s="887"/>
      <c r="I43" s="97">
        <f t="shared" ref="I43:I52" si="5">SUM(J43,K43,X43)</f>
        <v>0</v>
      </c>
      <c r="J43" s="98">
        <v>0</v>
      </c>
      <c r="K43" s="97">
        <f t="shared" si="1"/>
        <v>0</v>
      </c>
      <c r="L43" s="98">
        <v>0</v>
      </c>
      <c r="M43" s="98">
        <v>0</v>
      </c>
      <c r="N43" s="98">
        <v>0</v>
      </c>
      <c r="O43" s="98">
        <v>0</v>
      </c>
      <c r="P43" s="98">
        <v>0</v>
      </c>
      <c r="Q43" s="98">
        <v>0</v>
      </c>
      <c r="R43" s="98">
        <v>0</v>
      </c>
      <c r="S43" s="98">
        <v>0</v>
      </c>
      <c r="T43" s="98">
        <v>0</v>
      </c>
      <c r="U43" s="98">
        <v>0</v>
      </c>
      <c r="V43" s="98">
        <v>0</v>
      </c>
      <c r="W43" s="98">
        <v>0</v>
      </c>
      <c r="X43" s="98">
        <v>0</v>
      </c>
      <c r="Y43" s="98">
        <v>0</v>
      </c>
      <c r="Z43" s="98">
        <v>0</v>
      </c>
      <c r="AA43" s="98">
        <v>0</v>
      </c>
      <c r="AB43" s="98">
        <v>0</v>
      </c>
      <c r="AC43" s="732">
        <f>SUM(AD43:AF43)</f>
        <v>0</v>
      </c>
      <c r="AD43" s="731">
        <v>0</v>
      </c>
      <c r="AE43" s="731">
        <v>0</v>
      </c>
      <c r="AF43" s="731">
        <v>0</v>
      </c>
      <c r="AG43" s="120"/>
      <c r="AH43" s="120"/>
      <c r="AI43" s="120"/>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row>
    <row r="44" spans="1:122" s="94" customFormat="1" ht="13.15" customHeight="1" x14ac:dyDescent="0.2">
      <c r="A44" s="777"/>
      <c r="B44" s="887"/>
      <c r="C44" s="887"/>
      <c r="D44" s="887"/>
      <c r="E44" s="887"/>
      <c r="F44" s="887"/>
      <c r="G44" s="887"/>
      <c r="H44" s="887"/>
      <c r="I44" s="97">
        <f t="shared" si="5"/>
        <v>0</v>
      </c>
      <c r="J44" s="98">
        <v>0</v>
      </c>
      <c r="K44" s="97">
        <f t="shared" si="1"/>
        <v>0</v>
      </c>
      <c r="L44" s="98">
        <v>0</v>
      </c>
      <c r="M44" s="98">
        <v>0</v>
      </c>
      <c r="N44" s="98">
        <v>0</v>
      </c>
      <c r="O44" s="98">
        <v>0</v>
      </c>
      <c r="P44" s="98">
        <v>0</v>
      </c>
      <c r="Q44" s="98">
        <v>0</v>
      </c>
      <c r="R44" s="98">
        <v>0</v>
      </c>
      <c r="S44" s="98">
        <v>0</v>
      </c>
      <c r="T44" s="98">
        <v>0</v>
      </c>
      <c r="U44" s="98">
        <v>0</v>
      </c>
      <c r="V44" s="98">
        <v>0</v>
      </c>
      <c r="W44" s="98">
        <v>0</v>
      </c>
      <c r="X44" s="98">
        <v>0</v>
      </c>
      <c r="Y44" s="98">
        <v>0</v>
      </c>
      <c r="Z44" s="98">
        <v>0</v>
      </c>
      <c r="AA44" s="98">
        <v>0</v>
      </c>
      <c r="AB44" s="98">
        <v>0</v>
      </c>
      <c r="AC44" s="732">
        <f>SUM(AD44:AF44)</f>
        <v>0</v>
      </c>
      <c r="AD44" s="731">
        <v>0</v>
      </c>
      <c r="AE44" s="731">
        <v>0</v>
      </c>
      <c r="AF44" s="731">
        <v>0</v>
      </c>
      <c r="AG44" s="120"/>
      <c r="AH44" s="120"/>
      <c r="AI44" s="120"/>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row>
    <row r="45" spans="1:122" s="94" customFormat="1" ht="14.25" x14ac:dyDescent="0.2">
      <c r="A45" s="777"/>
      <c r="B45" s="887" t="s">
        <v>94</v>
      </c>
      <c r="C45" s="887"/>
      <c r="D45" s="887"/>
      <c r="E45" s="887"/>
      <c r="F45" s="887"/>
      <c r="G45" s="887"/>
      <c r="H45" s="887"/>
      <c r="I45" s="96"/>
      <c r="J45" s="96"/>
      <c r="K45" s="96"/>
      <c r="L45" s="96"/>
      <c r="M45" s="96"/>
      <c r="N45" s="96"/>
      <c r="O45" s="96"/>
      <c r="P45" s="96"/>
      <c r="Q45" s="96"/>
      <c r="R45" s="96"/>
      <c r="S45" s="96"/>
      <c r="T45" s="96"/>
      <c r="U45" s="96"/>
      <c r="V45" s="96"/>
      <c r="W45" s="96"/>
      <c r="X45" s="96"/>
      <c r="Y45" s="96"/>
      <c r="Z45" s="96"/>
      <c r="AA45" s="96"/>
      <c r="AB45" s="96"/>
      <c r="AC45" s="656"/>
      <c r="AD45" s="656"/>
      <c r="AE45" s="656"/>
      <c r="AF45" s="656"/>
      <c r="AG45" s="120"/>
      <c r="AH45" s="120"/>
      <c r="AI45" s="120"/>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row>
    <row r="46" spans="1:122" s="94" customFormat="1" ht="13.15" customHeight="1" x14ac:dyDescent="0.2">
      <c r="A46" s="777"/>
      <c r="B46" s="887" t="s">
        <v>120</v>
      </c>
      <c r="C46" s="887"/>
      <c r="D46" s="887"/>
      <c r="E46" s="887"/>
      <c r="F46" s="887"/>
      <c r="G46" s="887"/>
      <c r="H46" s="887"/>
      <c r="I46" s="97">
        <f t="shared" si="5"/>
        <v>0</v>
      </c>
      <c r="J46" s="98">
        <v>0</v>
      </c>
      <c r="K46" s="97">
        <f t="shared" si="1"/>
        <v>0</v>
      </c>
      <c r="L46" s="98">
        <v>0</v>
      </c>
      <c r="M46" s="98">
        <v>0</v>
      </c>
      <c r="N46" s="98">
        <v>0</v>
      </c>
      <c r="O46" s="98">
        <v>0</v>
      </c>
      <c r="P46" s="98">
        <v>0</v>
      </c>
      <c r="Q46" s="98">
        <v>0</v>
      </c>
      <c r="R46" s="98">
        <v>0</v>
      </c>
      <c r="S46" s="98">
        <v>0</v>
      </c>
      <c r="T46" s="98">
        <v>0</v>
      </c>
      <c r="U46" s="98">
        <v>0</v>
      </c>
      <c r="V46" s="98">
        <v>0</v>
      </c>
      <c r="W46" s="98">
        <v>0</v>
      </c>
      <c r="X46" s="98">
        <v>0</v>
      </c>
      <c r="Y46" s="98">
        <v>0</v>
      </c>
      <c r="Z46" s="98">
        <v>0</v>
      </c>
      <c r="AA46" s="98">
        <v>0</v>
      </c>
      <c r="AB46" s="98">
        <v>0</v>
      </c>
      <c r="AC46" s="732">
        <f t="shared" ref="AC46:AC52" si="6">SUM(AD46:AF46)</f>
        <v>0</v>
      </c>
      <c r="AD46" s="731">
        <v>0</v>
      </c>
      <c r="AE46" s="731">
        <v>0</v>
      </c>
      <c r="AF46" s="731">
        <v>0</v>
      </c>
      <c r="AG46" s="120"/>
      <c r="AH46" s="120"/>
      <c r="AI46" s="120"/>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row>
    <row r="47" spans="1:122" s="94" customFormat="1" ht="14.25" x14ac:dyDescent="0.2">
      <c r="A47" s="777"/>
      <c r="B47" s="871" t="s">
        <v>166</v>
      </c>
      <c r="C47" s="872"/>
      <c r="D47" s="872"/>
      <c r="E47" s="872"/>
      <c r="F47" s="872"/>
      <c r="G47" s="873"/>
      <c r="H47" s="778"/>
      <c r="I47" s="97">
        <f t="shared" si="5"/>
        <v>0</v>
      </c>
      <c r="J47" s="98">
        <v>0</v>
      </c>
      <c r="K47" s="97">
        <f t="shared" si="1"/>
        <v>0</v>
      </c>
      <c r="L47" s="98">
        <v>0</v>
      </c>
      <c r="M47" s="98">
        <v>0</v>
      </c>
      <c r="N47" s="98">
        <v>0</v>
      </c>
      <c r="O47" s="98">
        <v>0</v>
      </c>
      <c r="P47" s="98">
        <v>0</v>
      </c>
      <c r="Q47" s="98">
        <v>0</v>
      </c>
      <c r="R47" s="98">
        <v>0</v>
      </c>
      <c r="S47" s="98">
        <v>0</v>
      </c>
      <c r="T47" s="98">
        <v>0</v>
      </c>
      <c r="U47" s="98">
        <v>0</v>
      </c>
      <c r="V47" s="98">
        <v>0</v>
      </c>
      <c r="W47" s="98">
        <v>0</v>
      </c>
      <c r="X47" s="98">
        <v>0</v>
      </c>
      <c r="Y47" s="98">
        <v>0</v>
      </c>
      <c r="Z47" s="98">
        <v>0</v>
      </c>
      <c r="AA47" s="98">
        <v>0</v>
      </c>
      <c r="AB47" s="98">
        <v>0</v>
      </c>
      <c r="AC47" s="732">
        <f t="shared" si="6"/>
        <v>0</v>
      </c>
      <c r="AD47" s="731">
        <v>0</v>
      </c>
      <c r="AE47" s="731">
        <v>0</v>
      </c>
      <c r="AF47" s="731">
        <v>0</v>
      </c>
      <c r="AG47" s="120"/>
      <c r="AH47" s="120"/>
      <c r="AI47" s="120"/>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row>
    <row r="48" spans="1:122" s="94" customFormat="1" ht="14.25" x14ac:dyDescent="0.2">
      <c r="A48" s="777"/>
      <c r="B48" s="871" t="s">
        <v>166</v>
      </c>
      <c r="C48" s="872"/>
      <c r="D48" s="872"/>
      <c r="E48" s="872"/>
      <c r="F48" s="872"/>
      <c r="G48" s="873"/>
      <c r="H48" s="778"/>
      <c r="I48" s="97">
        <f t="shared" si="5"/>
        <v>0</v>
      </c>
      <c r="J48" s="98">
        <v>0</v>
      </c>
      <c r="K48" s="97">
        <f t="shared" si="1"/>
        <v>0</v>
      </c>
      <c r="L48" s="98">
        <v>0</v>
      </c>
      <c r="M48" s="98">
        <v>0</v>
      </c>
      <c r="N48" s="98">
        <v>0</v>
      </c>
      <c r="O48" s="98">
        <v>0</v>
      </c>
      <c r="P48" s="98">
        <v>0</v>
      </c>
      <c r="Q48" s="98">
        <v>0</v>
      </c>
      <c r="R48" s="98">
        <v>0</v>
      </c>
      <c r="S48" s="98">
        <v>0</v>
      </c>
      <c r="T48" s="98">
        <v>0</v>
      </c>
      <c r="U48" s="98">
        <v>0</v>
      </c>
      <c r="V48" s="98">
        <v>0</v>
      </c>
      <c r="W48" s="98">
        <v>0</v>
      </c>
      <c r="X48" s="98">
        <v>0</v>
      </c>
      <c r="Y48" s="98">
        <v>0</v>
      </c>
      <c r="Z48" s="98">
        <v>0</v>
      </c>
      <c r="AA48" s="98">
        <v>0</v>
      </c>
      <c r="AB48" s="98">
        <v>0</v>
      </c>
      <c r="AC48" s="732">
        <f t="shared" si="6"/>
        <v>0</v>
      </c>
      <c r="AD48" s="731">
        <v>0</v>
      </c>
      <c r="AE48" s="731">
        <v>0</v>
      </c>
      <c r="AF48" s="731">
        <v>0</v>
      </c>
      <c r="AG48" s="120"/>
      <c r="AH48" s="120"/>
      <c r="AI48" s="120"/>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row>
    <row r="49" spans="1:122" s="94" customFormat="1" ht="14.25" x14ac:dyDescent="0.2">
      <c r="A49" s="777"/>
      <c r="B49" s="871" t="s">
        <v>166</v>
      </c>
      <c r="C49" s="872"/>
      <c r="D49" s="872"/>
      <c r="E49" s="872"/>
      <c r="F49" s="872"/>
      <c r="G49" s="873"/>
      <c r="H49" s="778"/>
      <c r="I49" s="97">
        <f t="shared" si="5"/>
        <v>0</v>
      </c>
      <c r="J49" s="98">
        <v>0</v>
      </c>
      <c r="K49" s="97">
        <f t="shared" si="1"/>
        <v>0</v>
      </c>
      <c r="L49" s="98">
        <v>0</v>
      </c>
      <c r="M49" s="98">
        <v>0</v>
      </c>
      <c r="N49" s="98">
        <v>0</v>
      </c>
      <c r="O49" s="98">
        <v>0</v>
      </c>
      <c r="P49" s="98">
        <v>0</v>
      </c>
      <c r="Q49" s="98">
        <v>0</v>
      </c>
      <c r="R49" s="98">
        <v>0</v>
      </c>
      <c r="S49" s="98">
        <v>0</v>
      </c>
      <c r="T49" s="98">
        <v>0</v>
      </c>
      <c r="U49" s="98">
        <v>0</v>
      </c>
      <c r="V49" s="98">
        <v>0</v>
      </c>
      <c r="W49" s="98">
        <v>0</v>
      </c>
      <c r="X49" s="98">
        <v>0</v>
      </c>
      <c r="Y49" s="98">
        <v>0</v>
      </c>
      <c r="Z49" s="98">
        <v>0</v>
      </c>
      <c r="AA49" s="98">
        <v>0</v>
      </c>
      <c r="AB49" s="98">
        <v>0</v>
      </c>
      <c r="AC49" s="732">
        <f t="shared" si="6"/>
        <v>0</v>
      </c>
      <c r="AD49" s="731">
        <v>0</v>
      </c>
      <c r="AE49" s="731">
        <v>0</v>
      </c>
      <c r="AF49" s="731">
        <v>0</v>
      </c>
      <c r="AG49" s="120"/>
      <c r="AH49" s="120"/>
      <c r="AI49" s="120"/>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row>
    <row r="50" spans="1:122" s="94" customFormat="1" ht="12.75" customHeight="1" x14ac:dyDescent="0.2">
      <c r="A50" s="777"/>
      <c r="B50" s="871" t="s">
        <v>166</v>
      </c>
      <c r="C50" s="872"/>
      <c r="D50" s="872"/>
      <c r="E50" s="872"/>
      <c r="F50" s="872"/>
      <c r="G50" s="873"/>
      <c r="H50" s="778"/>
      <c r="I50" s="97">
        <f t="shared" si="5"/>
        <v>0</v>
      </c>
      <c r="J50" s="98">
        <v>0</v>
      </c>
      <c r="K50" s="97">
        <f t="shared" si="1"/>
        <v>0</v>
      </c>
      <c r="L50" s="98">
        <v>0</v>
      </c>
      <c r="M50" s="98">
        <v>0</v>
      </c>
      <c r="N50" s="98">
        <v>0</v>
      </c>
      <c r="O50" s="98">
        <v>0</v>
      </c>
      <c r="P50" s="98">
        <v>0</v>
      </c>
      <c r="Q50" s="98">
        <v>0</v>
      </c>
      <c r="R50" s="98">
        <v>0</v>
      </c>
      <c r="S50" s="98">
        <v>0</v>
      </c>
      <c r="T50" s="98">
        <v>0</v>
      </c>
      <c r="U50" s="98">
        <v>0</v>
      </c>
      <c r="V50" s="98">
        <v>0</v>
      </c>
      <c r="W50" s="98">
        <v>0</v>
      </c>
      <c r="X50" s="98">
        <v>0</v>
      </c>
      <c r="Y50" s="98">
        <v>0</v>
      </c>
      <c r="Z50" s="98">
        <v>0</v>
      </c>
      <c r="AA50" s="98">
        <v>0</v>
      </c>
      <c r="AB50" s="98">
        <v>0</v>
      </c>
      <c r="AC50" s="732">
        <f t="shared" si="6"/>
        <v>0</v>
      </c>
      <c r="AD50" s="731">
        <v>0</v>
      </c>
      <c r="AE50" s="731">
        <v>0</v>
      </c>
      <c r="AF50" s="731">
        <v>0</v>
      </c>
      <c r="AG50" s="120"/>
      <c r="AH50" s="120"/>
      <c r="AI50" s="120"/>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row>
    <row r="51" spans="1:122" s="94" customFormat="1" ht="14.25" x14ac:dyDescent="0.2">
      <c r="A51" s="777"/>
      <c r="B51" s="871" t="s">
        <v>166</v>
      </c>
      <c r="C51" s="872"/>
      <c r="D51" s="872"/>
      <c r="E51" s="872"/>
      <c r="F51" s="872"/>
      <c r="G51" s="873"/>
      <c r="H51" s="778"/>
      <c r="I51" s="97">
        <f t="shared" si="5"/>
        <v>0</v>
      </c>
      <c r="J51" s="98">
        <v>0</v>
      </c>
      <c r="K51" s="97">
        <f t="shared" si="1"/>
        <v>0</v>
      </c>
      <c r="L51" s="98">
        <v>0</v>
      </c>
      <c r="M51" s="98">
        <v>0</v>
      </c>
      <c r="N51" s="98">
        <v>0</v>
      </c>
      <c r="O51" s="98">
        <v>0</v>
      </c>
      <c r="P51" s="98">
        <v>0</v>
      </c>
      <c r="Q51" s="98">
        <v>0</v>
      </c>
      <c r="R51" s="98">
        <v>0</v>
      </c>
      <c r="S51" s="98">
        <v>0</v>
      </c>
      <c r="T51" s="98">
        <v>0</v>
      </c>
      <c r="U51" s="98">
        <v>0</v>
      </c>
      <c r="V51" s="98">
        <v>0</v>
      </c>
      <c r="W51" s="98">
        <v>0</v>
      </c>
      <c r="X51" s="98">
        <v>0</v>
      </c>
      <c r="Y51" s="98">
        <v>0</v>
      </c>
      <c r="Z51" s="98">
        <v>0</v>
      </c>
      <c r="AA51" s="98">
        <v>0</v>
      </c>
      <c r="AB51" s="98">
        <v>0</v>
      </c>
      <c r="AC51" s="732">
        <f t="shared" si="6"/>
        <v>0</v>
      </c>
      <c r="AD51" s="731">
        <v>0</v>
      </c>
      <c r="AE51" s="731">
        <v>0</v>
      </c>
      <c r="AF51" s="731">
        <v>0</v>
      </c>
      <c r="AG51" s="120"/>
      <c r="AH51" s="120"/>
      <c r="AI51" s="120"/>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row>
    <row r="52" spans="1:122" s="94" customFormat="1" ht="13.15" customHeight="1" x14ac:dyDescent="0.2">
      <c r="A52" s="777"/>
      <c r="B52" s="871" t="s">
        <v>166</v>
      </c>
      <c r="C52" s="872"/>
      <c r="D52" s="872"/>
      <c r="E52" s="872"/>
      <c r="F52" s="872"/>
      <c r="G52" s="873"/>
      <c r="H52" s="778"/>
      <c r="I52" s="97">
        <f t="shared" si="5"/>
        <v>0</v>
      </c>
      <c r="J52" s="98">
        <v>0</v>
      </c>
      <c r="K52" s="97">
        <f t="shared" si="1"/>
        <v>0</v>
      </c>
      <c r="L52" s="98">
        <v>0</v>
      </c>
      <c r="M52" s="98">
        <v>0</v>
      </c>
      <c r="N52" s="98">
        <v>0</v>
      </c>
      <c r="O52" s="98">
        <v>0</v>
      </c>
      <c r="P52" s="98">
        <v>0</v>
      </c>
      <c r="Q52" s="98">
        <v>0</v>
      </c>
      <c r="R52" s="98">
        <v>0</v>
      </c>
      <c r="S52" s="98">
        <v>0</v>
      </c>
      <c r="T52" s="98">
        <v>0</v>
      </c>
      <c r="U52" s="98">
        <v>0</v>
      </c>
      <c r="V52" s="98">
        <v>0</v>
      </c>
      <c r="W52" s="98">
        <v>0</v>
      </c>
      <c r="X52" s="98">
        <v>0</v>
      </c>
      <c r="Y52" s="98">
        <v>0</v>
      </c>
      <c r="Z52" s="98">
        <v>0</v>
      </c>
      <c r="AA52" s="98">
        <v>0</v>
      </c>
      <c r="AB52" s="98">
        <v>0</v>
      </c>
      <c r="AC52" s="732">
        <f t="shared" si="6"/>
        <v>0</v>
      </c>
      <c r="AD52" s="731">
        <v>0</v>
      </c>
      <c r="AE52" s="731">
        <v>0</v>
      </c>
      <c r="AF52" s="731">
        <v>0</v>
      </c>
      <c r="AG52" s="120"/>
      <c r="AH52" s="120"/>
      <c r="AI52" s="120"/>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row>
    <row r="53" spans="1:122" s="29" customFormat="1" ht="30" customHeight="1" x14ac:dyDescent="0.2">
      <c r="A53" s="1025" t="s">
        <v>325</v>
      </c>
      <c r="B53" s="1024"/>
      <c r="C53" s="1024"/>
      <c r="D53" s="1024"/>
      <c r="E53" s="1024"/>
      <c r="F53" s="1024"/>
      <c r="G53" s="1024"/>
      <c r="H53" s="1024"/>
      <c r="I53" s="28">
        <f>SUM(I13:I52)</f>
        <v>0</v>
      </c>
      <c r="J53" s="28">
        <f>SUM(J13:J52)</f>
        <v>0</v>
      </c>
      <c r="K53" s="28">
        <f>SUM(K13:K52)</f>
        <v>0</v>
      </c>
      <c r="L53" s="28">
        <f t="shared" ref="L53:AB53" si="7">SUM(L13:L52)</f>
        <v>0</v>
      </c>
      <c r="M53" s="28">
        <f>SUM(M13:M52)</f>
        <v>0</v>
      </c>
      <c r="N53" s="28">
        <f>SUM(N13:N52)</f>
        <v>0</v>
      </c>
      <c r="O53" s="28">
        <f>SUM(O13:O52)</f>
        <v>0</v>
      </c>
      <c r="P53" s="28">
        <f>SUM(P13:P52)</f>
        <v>0</v>
      </c>
      <c r="Q53" s="28">
        <f t="shared" si="7"/>
        <v>0</v>
      </c>
      <c r="R53" s="28">
        <f t="shared" si="7"/>
        <v>0</v>
      </c>
      <c r="S53" s="28">
        <f t="shared" si="7"/>
        <v>0</v>
      </c>
      <c r="T53" s="28">
        <f t="shared" si="7"/>
        <v>0</v>
      </c>
      <c r="U53" s="28">
        <f t="shared" si="7"/>
        <v>0</v>
      </c>
      <c r="V53" s="28">
        <f t="shared" si="7"/>
        <v>0</v>
      </c>
      <c r="W53" s="28">
        <f t="shared" si="7"/>
        <v>0</v>
      </c>
      <c r="X53" s="28">
        <f t="shared" si="7"/>
        <v>0</v>
      </c>
      <c r="Y53" s="28">
        <f t="shared" si="7"/>
        <v>0</v>
      </c>
      <c r="Z53" s="28">
        <f>SUM(Z13:Z52)</f>
        <v>0</v>
      </c>
      <c r="AA53" s="28">
        <f t="shared" si="7"/>
        <v>0</v>
      </c>
      <c r="AB53" s="28">
        <f t="shared" si="7"/>
        <v>0</v>
      </c>
      <c r="AC53" s="729">
        <f>SUM(AC12:AC52)</f>
        <v>0</v>
      </c>
      <c r="AD53" s="729">
        <f>SUM(AD12:AD52)</f>
        <v>0</v>
      </c>
      <c r="AE53" s="729">
        <f>SUM(AE12:AE52)</f>
        <v>0</v>
      </c>
      <c r="AF53" s="729">
        <f>SUM(AF12:AF52)</f>
        <v>0</v>
      </c>
      <c r="AG53" s="120"/>
      <c r="AH53" s="120"/>
      <c r="AI53" s="120"/>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row>
    <row r="54" spans="1:122" s="94" customFormat="1" ht="15" customHeight="1" x14ac:dyDescent="0.2">
      <c r="A54" s="1024" t="s">
        <v>324</v>
      </c>
      <c r="B54" s="888"/>
      <c r="C54" s="888"/>
      <c r="D54" s="888"/>
      <c r="E54" s="888"/>
      <c r="F54" s="888"/>
      <c r="G54" s="888"/>
      <c r="H54" s="888"/>
      <c r="I54" s="100"/>
      <c r="J54" s="90"/>
      <c r="K54" s="100"/>
      <c r="L54" s="90"/>
      <c r="M54" s="90"/>
      <c r="N54" s="90"/>
      <c r="O54" s="90"/>
      <c r="P54" s="90"/>
      <c r="Q54" s="90"/>
      <c r="R54" s="90"/>
      <c r="S54" s="90"/>
      <c r="T54" s="90"/>
      <c r="U54" s="90"/>
      <c r="V54" s="90"/>
      <c r="W54" s="90"/>
      <c r="X54" s="90"/>
      <c r="Y54" s="90"/>
      <c r="Z54" s="90"/>
      <c r="AA54" s="90"/>
      <c r="AB54" s="90"/>
      <c r="AC54" s="733"/>
      <c r="AD54" s="733"/>
      <c r="AE54" s="733"/>
      <c r="AF54" s="733"/>
      <c r="AG54" s="120"/>
      <c r="AH54" s="120"/>
      <c r="AI54" s="120"/>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row>
    <row r="55" spans="1:122" s="94" customFormat="1" ht="15" x14ac:dyDescent="0.2">
      <c r="A55" s="1024" t="s">
        <v>186</v>
      </c>
      <c r="B55" s="1024"/>
      <c r="C55" s="1024"/>
      <c r="D55" s="1024"/>
      <c r="E55" s="1024"/>
      <c r="F55" s="1024"/>
      <c r="G55" s="1024"/>
      <c r="H55" s="1024"/>
      <c r="I55" s="30">
        <f t="shared" ref="I55:AB55" si="8">SUM(I13:I21)</f>
        <v>0</v>
      </c>
      <c r="J55" s="30">
        <f t="shared" si="8"/>
        <v>0</v>
      </c>
      <c r="K55" s="30">
        <f t="shared" si="8"/>
        <v>0</v>
      </c>
      <c r="L55" s="30">
        <f t="shared" si="8"/>
        <v>0</v>
      </c>
      <c r="M55" s="30">
        <f>SUM(M13:M21)</f>
        <v>0</v>
      </c>
      <c r="N55" s="30">
        <f>SUM(N13:N21)</f>
        <v>0</v>
      </c>
      <c r="O55" s="30">
        <f>SUM(O13:O21)</f>
        <v>0</v>
      </c>
      <c r="P55" s="30">
        <f>SUM(P13:P21)</f>
        <v>0</v>
      </c>
      <c r="Q55" s="30">
        <f t="shared" si="8"/>
        <v>0</v>
      </c>
      <c r="R55" s="30">
        <f t="shared" si="8"/>
        <v>0</v>
      </c>
      <c r="S55" s="30">
        <f t="shared" si="8"/>
        <v>0</v>
      </c>
      <c r="T55" s="30">
        <f t="shared" si="8"/>
        <v>0</v>
      </c>
      <c r="U55" s="30">
        <f t="shared" si="8"/>
        <v>0</v>
      </c>
      <c r="V55" s="30">
        <f t="shared" si="8"/>
        <v>0</v>
      </c>
      <c r="W55" s="30">
        <f t="shared" si="8"/>
        <v>0</v>
      </c>
      <c r="X55" s="30">
        <f t="shared" si="8"/>
        <v>0</v>
      </c>
      <c r="Y55" s="30">
        <f t="shared" si="8"/>
        <v>0</v>
      </c>
      <c r="Z55" s="30">
        <f>SUM(Z13:Z21)</f>
        <v>0</v>
      </c>
      <c r="AA55" s="30">
        <f t="shared" si="8"/>
        <v>0</v>
      </c>
      <c r="AB55" s="30">
        <f t="shared" si="8"/>
        <v>0</v>
      </c>
      <c r="AC55" s="732">
        <f>SUM(AC13:AC21)</f>
        <v>0</v>
      </c>
      <c r="AD55" s="732">
        <f>SUM(AD13:AD21)</f>
        <v>0</v>
      </c>
      <c r="AE55" s="732">
        <f>SUM(AE13:AE21)</f>
        <v>0</v>
      </c>
      <c r="AF55" s="732">
        <f>SUM(AF13:AF21)</f>
        <v>0</v>
      </c>
      <c r="AG55" s="120"/>
      <c r="AH55" s="120"/>
      <c r="AI55" s="120"/>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row>
    <row r="56" spans="1:122" s="94" customFormat="1" ht="9.75" customHeight="1" x14ac:dyDescent="0.2">
      <c r="A56" s="103"/>
      <c r="B56" s="1026"/>
      <c r="C56" s="1026"/>
      <c r="D56" s="1026"/>
      <c r="E56" s="1026"/>
      <c r="F56" s="1026"/>
      <c r="G56" s="1026"/>
      <c r="H56" s="1026"/>
      <c r="I56" s="96">
        <v>0</v>
      </c>
      <c r="J56" s="96"/>
      <c r="K56" s="96">
        <v>0</v>
      </c>
      <c r="L56" s="96"/>
      <c r="M56" s="96"/>
      <c r="N56" s="96"/>
      <c r="O56" s="96"/>
      <c r="P56" s="96"/>
      <c r="Q56" s="96"/>
      <c r="R56" s="96"/>
      <c r="S56" s="96"/>
      <c r="T56" s="96"/>
      <c r="U56" s="96"/>
      <c r="V56" s="96"/>
      <c r="W56" s="96"/>
      <c r="X56" s="96"/>
      <c r="Y56" s="96"/>
      <c r="Z56" s="96"/>
      <c r="AA56" s="96"/>
      <c r="AB56" s="96"/>
      <c r="AC56" s="656"/>
      <c r="AD56" s="656"/>
      <c r="AE56" s="656"/>
      <c r="AF56" s="656"/>
      <c r="AG56" s="120"/>
      <c r="AH56" s="120"/>
      <c r="AI56" s="120"/>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row>
    <row r="57" spans="1:122" s="29" customFormat="1" ht="13.15" customHeight="1" x14ac:dyDescent="0.2">
      <c r="A57" s="1024" t="s">
        <v>187</v>
      </c>
      <c r="B57" s="888"/>
      <c r="C57" s="888"/>
      <c r="D57" s="888"/>
      <c r="E57" s="888"/>
      <c r="F57" s="888"/>
      <c r="G57" s="888"/>
      <c r="H57" s="888"/>
      <c r="I57" s="30">
        <f>SUM(I23:I40,I43:I52)</f>
        <v>0</v>
      </c>
      <c r="J57" s="30">
        <f t="shared" ref="J57:AB57" si="9">SUM(J23:J40,J43:J52)</f>
        <v>0</v>
      </c>
      <c r="K57" s="30">
        <f t="shared" si="9"/>
        <v>0</v>
      </c>
      <c r="L57" s="30">
        <f t="shared" si="9"/>
        <v>0</v>
      </c>
      <c r="M57" s="30">
        <f>SUM(M23:M40,M43:M52)</f>
        <v>0</v>
      </c>
      <c r="N57" s="30">
        <f>SUM(N23:N40,N43:N52)</f>
        <v>0</v>
      </c>
      <c r="O57" s="30">
        <f>SUM(O23:O40,O43:O52)</f>
        <v>0</v>
      </c>
      <c r="P57" s="30">
        <f>SUM(P23:P40,P43:P52)</f>
        <v>0</v>
      </c>
      <c r="Q57" s="30">
        <f t="shared" si="9"/>
        <v>0</v>
      </c>
      <c r="R57" s="30">
        <f t="shared" si="9"/>
        <v>0</v>
      </c>
      <c r="S57" s="30">
        <f>SUM(S23:S40,S43:S52)</f>
        <v>0</v>
      </c>
      <c r="T57" s="30">
        <f>SUM(T23:T40,T43:T52)</f>
        <v>0</v>
      </c>
      <c r="U57" s="30">
        <f t="shared" si="9"/>
        <v>0</v>
      </c>
      <c r="V57" s="30">
        <f t="shared" si="9"/>
        <v>0</v>
      </c>
      <c r="W57" s="30">
        <f t="shared" si="9"/>
        <v>0</v>
      </c>
      <c r="X57" s="30">
        <f t="shared" si="9"/>
        <v>0</v>
      </c>
      <c r="Y57" s="30">
        <f t="shared" si="9"/>
        <v>0</v>
      </c>
      <c r="Z57" s="30">
        <f>SUM(Z23:Z40,Z43:Z52)</f>
        <v>0</v>
      </c>
      <c r="AA57" s="30">
        <f t="shared" si="9"/>
        <v>0</v>
      </c>
      <c r="AB57" s="30">
        <f t="shared" si="9"/>
        <v>0</v>
      </c>
      <c r="AC57" s="732">
        <f>SUM(AC23:AC40,AC43:AC52)</f>
        <v>0</v>
      </c>
      <c r="AD57" s="732">
        <f>SUM(AD23:AD40,AD43:AD52)</f>
        <v>0</v>
      </c>
      <c r="AE57" s="732">
        <f>SUM(AE23:AE40,AE43:AE52)</f>
        <v>0</v>
      </c>
      <c r="AF57" s="732">
        <f>SUM(AF23:AF40,AF43:AF52)</f>
        <v>0</v>
      </c>
      <c r="AG57" s="120"/>
      <c r="AH57" s="120"/>
      <c r="AI57" s="120"/>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row>
    <row r="58" spans="1:122" s="29" customFormat="1" ht="15" x14ac:dyDescent="0.2">
      <c r="A58" s="781"/>
      <c r="B58" s="888" t="s">
        <v>175</v>
      </c>
      <c r="C58" s="888"/>
      <c r="D58" s="888"/>
      <c r="E58" s="888"/>
      <c r="F58" s="888"/>
      <c r="G58" s="888"/>
      <c r="H58" s="888"/>
      <c r="I58" s="97">
        <f t="shared" ref="I58:AB58" si="10">(I57)*(I6)</f>
        <v>0</v>
      </c>
      <c r="J58" s="97">
        <f>(J57)*(J6)</f>
        <v>0</v>
      </c>
      <c r="K58" s="97">
        <f t="shared" si="10"/>
        <v>0</v>
      </c>
      <c r="L58" s="97">
        <f t="shared" si="10"/>
        <v>0</v>
      </c>
      <c r="M58" s="97">
        <f>(M57)*(M6)</f>
        <v>0</v>
      </c>
      <c r="N58" s="97">
        <f>(N57)*(N6)</f>
        <v>0</v>
      </c>
      <c r="O58" s="97">
        <f>(O57)*(O6)</f>
        <v>0</v>
      </c>
      <c r="P58" s="97">
        <f>(P57)*(P6)</f>
        <v>0</v>
      </c>
      <c r="Q58" s="97">
        <f t="shared" si="10"/>
        <v>0</v>
      </c>
      <c r="R58" s="97">
        <f t="shared" si="10"/>
        <v>0</v>
      </c>
      <c r="S58" s="97">
        <f t="shared" si="10"/>
        <v>0</v>
      </c>
      <c r="T58" s="97">
        <f t="shared" si="10"/>
        <v>0</v>
      </c>
      <c r="U58" s="97">
        <f t="shared" si="10"/>
        <v>0</v>
      </c>
      <c r="V58" s="97">
        <f t="shared" si="10"/>
        <v>0</v>
      </c>
      <c r="W58" s="97">
        <f t="shared" si="10"/>
        <v>0</v>
      </c>
      <c r="X58" s="97">
        <f t="shared" si="10"/>
        <v>0</v>
      </c>
      <c r="Y58" s="97">
        <f t="shared" si="10"/>
        <v>0</v>
      </c>
      <c r="Z58" s="97">
        <f>(Z57)*(Z6)</f>
        <v>0</v>
      </c>
      <c r="AA58" s="97">
        <f t="shared" si="10"/>
        <v>0</v>
      </c>
      <c r="AB58" s="97">
        <f t="shared" si="10"/>
        <v>0</v>
      </c>
      <c r="AC58" s="657">
        <f>(AC57)*(AC6)</f>
        <v>0</v>
      </c>
      <c r="AD58" s="657">
        <f>(AD57)*(AD6)</f>
        <v>0</v>
      </c>
      <c r="AE58" s="657">
        <f>(AE57)*(AE6)</f>
        <v>0</v>
      </c>
      <c r="AF58" s="657">
        <f>(AF57)*(AF6)</f>
        <v>0</v>
      </c>
      <c r="AG58" s="120"/>
      <c r="AH58" s="120"/>
      <c r="AI58" s="120"/>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row>
    <row r="59" spans="1:122" s="94" customFormat="1" ht="4.9000000000000004" customHeight="1" x14ac:dyDescent="0.2">
      <c r="A59" s="1019" t="s">
        <v>160</v>
      </c>
      <c r="B59" s="1020"/>
      <c r="C59" s="1020"/>
      <c r="D59" s="1020"/>
      <c r="E59" s="1020"/>
      <c r="F59" s="1020"/>
      <c r="G59" s="1020"/>
      <c r="H59" s="1020"/>
      <c r="I59" s="100" t="s">
        <v>160</v>
      </c>
      <c r="J59" s="100" t="s">
        <v>160</v>
      </c>
      <c r="K59" s="100" t="s">
        <v>160</v>
      </c>
      <c r="L59" s="100" t="s">
        <v>160</v>
      </c>
      <c r="M59" s="100" t="s">
        <v>160</v>
      </c>
      <c r="N59" s="100" t="s">
        <v>160</v>
      </c>
      <c r="O59" s="100" t="s">
        <v>160</v>
      </c>
      <c r="P59" s="100" t="s">
        <v>160</v>
      </c>
      <c r="Q59" s="100" t="s">
        <v>160</v>
      </c>
      <c r="R59" s="100" t="s">
        <v>160</v>
      </c>
      <c r="S59" s="100" t="s">
        <v>160</v>
      </c>
      <c r="T59" s="100" t="s">
        <v>160</v>
      </c>
      <c r="U59" s="100" t="s">
        <v>160</v>
      </c>
      <c r="V59" s="100" t="s">
        <v>160</v>
      </c>
      <c r="W59" s="100" t="s">
        <v>160</v>
      </c>
      <c r="X59" s="100" t="s">
        <v>160</v>
      </c>
      <c r="Y59" s="100" t="s">
        <v>160</v>
      </c>
      <c r="Z59" s="100" t="s">
        <v>160</v>
      </c>
      <c r="AA59" s="100" t="s">
        <v>160</v>
      </c>
      <c r="AB59" s="100" t="s">
        <v>160</v>
      </c>
      <c r="AC59" s="730" t="s">
        <v>160</v>
      </c>
      <c r="AD59" s="730" t="s">
        <v>160</v>
      </c>
      <c r="AE59" s="730" t="s">
        <v>160</v>
      </c>
      <c r="AF59" s="730" t="s">
        <v>160</v>
      </c>
      <c r="AG59" s="120"/>
      <c r="AH59" s="120"/>
      <c r="AI59" s="120"/>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row>
    <row r="60" spans="1:122" s="94" customFormat="1" ht="4.9000000000000004" customHeight="1" x14ac:dyDescent="0.2">
      <c r="A60" s="1021" t="s">
        <v>160</v>
      </c>
      <c r="B60" s="1022"/>
      <c r="C60" s="1022"/>
      <c r="D60" s="1022"/>
      <c r="E60" s="1022"/>
      <c r="F60" s="1022"/>
      <c r="G60" s="1022"/>
      <c r="H60" s="1023"/>
      <c r="I60" s="101" t="s">
        <v>160</v>
      </c>
      <c r="J60" s="101" t="s">
        <v>160</v>
      </c>
      <c r="K60" s="101" t="s">
        <v>160</v>
      </c>
      <c r="L60" s="101" t="s">
        <v>160</v>
      </c>
      <c r="M60" s="101" t="s">
        <v>160</v>
      </c>
      <c r="N60" s="101" t="s">
        <v>160</v>
      </c>
      <c r="O60" s="101" t="s">
        <v>160</v>
      </c>
      <c r="P60" s="101" t="s">
        <v>160</v>
      </c>
      <c r="Q60" s="101" t="s">
        <v>160</v>
      </c>
      <c r="R60" s="101" t="s">
        <v>160</v>
      </c>
      <c r="S60" s="101" t="s">
        <v>160</v>
      </c>
      <c r="T60" s="101" t="s">
        <v>160</v>
      </c>
      <c r="U60" s="101" t="s">
        <v>160</v>
      </c>
      <c r="V60" s="101" t="s">
        <v>160</v>
      </c>
      <c r="W60" s="101" t="s">
        <v>160</v>
      </c>
      <c r="X60" s="101" t="s">
        <v>160</v>
      </c>
      <c r="Y60" s="101" t="s">
        <v>160</v>
      </c>
      <c r="Z60" s="101" t="s">
        <v>160</v>
      </c>
      <c r="AA60" s="101" t="s">
        <v>160</v>
      </c>
      <c r="AB60" s="101" t="s">
        <v>160</v>
      </c>
      <c r="AC60" s="659" t="s">
        <v>160</v>
      </c>
      <c r="AD60" s="659" t="s">
        <v>160</v>
      </c>
      <c r="AE60" s="659" t="s">
        <v>160</v>
      </c>
      <c r="AF60" s="659" t="s">
        <v>160</v>
      </c>
      <c r="AG60" s="120"/>
      <c r="AH60" s="120"/>
      <c r="AI60" s="120"/>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row>
    <row r="61" spans="1:122" s="29" customFormat="1" ht="30" customHeight="1" thickBot="1" x14ac:dyDescent="0.25">
      <c r="A61" s="1024" t="s">
        <v>176</v>
      </c>
      <c r="B61" s="1024"/>
      <c r="C61" s="1024"/>
      <c r="D61" s="1024"/>
      <c r="E61" s="1024"/>
      <c r="F61" s="1024"/>
      <c r="G61" s="1024"/>
      <c r="H61" s="1024"/>
      <c r="I61" s="28">
        <f>SUM(I55:I58)</f>
        <v>0</v>
      </c>
      <c r="J61" s="28">
        <f>SUM(J55:J58)</f>
        <v>0</v>
      </c>
      <c r="K61" s="28">
        <f t="shared" ref="K61:AF61" si="11">SUM(K55:K58)</f>
        <v>0</v>
      </c>
      <c r="L61" s="28">
        <f t="shared" si="11"/>
        <v>0</v>
      </c>
      <c r="M61" s="28">
        <f>SUM(M55:M58)</f>
        <v>0</v>
      </c>
      <c r="N61" s="28">
        <f>SUM(N55:N58)</f>
        <v>0</v>
      </c>
      <c r="O61" s="28">
        <f>SUM(O55:O58)</f>
        <v>0</v>
      </c>
      <c r="P61" s="28">
        <f>SUM(P55:P58)</f>
        <v>0</v>
      </c>
      <c r="Q61" s="28">
        <f t="shared" si="11"/>
        <v>0</v>
      </c>
      <c r="R61" s="28">
        <f t="shared" si="11"/>
        <v>0</v>
      </c>
      <c r="S61" s="28">
        <f t="shared" si="11"/>
        <v>0</v>
      </c>
      <c r="T61" s="28">
        <f t="shared" si="11"/>
        <v>0</v>
      </c>
      <c r="U61" s="28">
        <f t="shared" si="11"/>
        <v>0</v>
      </c>
      <c r="V61" s="28">
        <f t="shared" si="11"/>
        <v>0</v>
      </c>
      <c r="W61" s="28">
        <f t="shared" si="11"/>
        <v>0</v>
      </c>
      <c r="X61" s="28">
        <f t="shared" si="11"/>
        <v>0</v>
      </c>
      <c r="Y61" s="28">
        <f t="shared" si="11"/>
        <v>0</v>
      </c>
      <c r="Z61" s="28">
        <f>SUM(Z55:Z58)</f>
        <v>0</v>
      </c>
      <c r="AA61" s="28">
        <f t="shared" si="11"/>
        <v>0</v>
      </c>
      <c r="AB61" s="28">
        <f t="shared" si="11"/>
        <v>0</v>
      </c>
      <c r="AC61" s="729">
        <f t="shared" si="11"/>
        <v>0</v>
      </c>
      <c r="AD61" s="729">
        <f t="shared" si="11"/>
        <v>0</v>
      </c>
      <c r="AE61" s="729">
        <f t="shared" si="11"/>
        <v>0</v>
      </c>
      <c r="AF61" s="729">
        <f t="shared" si="11"/>
        <v>0</v>
      </c>
      <c r="AG61" s="120"/>
      <c r="AH61" s="120"/>
      <c r="AI61" s="120"/>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row>
    <row r="62" spans="1:122" s="776" customFormat="1" ht="14.25" x14ac:dyDescent="0.2">
      <c r="A62" s="146" t="s">
        <v>82</v>
      </c>
      <c r="B62" s="158"/>
      <c r="C62" s="158"/>
      <c r="D62" s="672"/>
      <c r="E62" s="19" t="s">
        <v>83</v>
      </c>
      <c r="I62" s="637">
        <v>1</v>
      </c>
      <c r="J62" s="159"/>
      <c r="K62" s="19"/>
      <c r="L62" s="159"/>
      <c r="M62" s="159"/>
      <c r="N62" s="159"/>
      <c r="O62" s="159"/>
      <c r="P62" s="159"/>
      <c r="Q62" s="159"/>
      <c r="R62" s="159"/>
      <c r="S62" s="159"/>
      <c r="T62" s="159"/>
      <c r="U62" s="159"/>
      <c r="V62" s="159"/>
      <c r="W62" s="159"/>
      <c r="X62" s="159"/>
      <c r="Y62" s="159"/>
      <c r="Z62" s="159"/>
      <c r="AA62" s="159"/>
      <c r="AB62" s="198"/>
      <c r="AC62" s="676"/>
      <c r="AD62" s="676"/>
      <c r="AE62" s="676"/>
      <c r="AF62" s="676"/>
      <c r="AG62" s="198"/>
      <c r="AH62" s="198"/>
      <c r="AI62" s="198"/>
      <c r="AJ62" s="198"/>
      <c r="AK62" s="198"/>
      <c r="AL62" s="198"/>
      <c r="AM62" s="198"/>
      <c r="AN62" s="198"/>
      <c r="AO62" s="198"/>
      <c r="AP62" s="198"/>
      <c r="AQ62" s="198"/>
      <c r="AR62" s="198"/>
      <c r="AS62" s="198"/>
      <c r="AT62" s="198"/>
      <c r="AU62" s="198"/>
      <c r="AV62" s="198"/>
      <c r="AW62" s="198"/>
      <c r="AX62" s="198"/>
      <c r="AY62" s="198"/>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198"/>
      <c r="CH62" s="198"/>
      <c r="CI62" s="198"/>
      <c r="CJ62" s="198"/>
      <c r="CK62" s="198"/>
      <c r="CL62" s="198"/>
      <c r="CM62" s="198"/>
      <c r="CN62" s="198"/>
      <c r="CO62" s="198"/>
      <c r="CP62" s="198"/>
      <c r="CQ62" s="198"/>
      <c r="CR62" s="198"/>
      <c r="CS62" s="198"/>
      <c r="CT62" s="198"/>
      <c r="CU62" s="198"/>
      <c r="CV62" s="198"/>
      <c r="CW62" s="198"/>
      <c r="CX62" s="198"/>
      <c r="CY62" s="198"/>
      <c r="CZ62" s="198"/>
      <c r="DA62" s="198"/>
      <c r="DB62" s="198"/>
      <c r="DC62" s="198"/>
      <c r="DD62" s="198"/>
      <c r="DE62" s="198"/>
      <c r="DF62" s="198"/>
      <c r="DG62" s="198"/>
      <c r="DH62" s="198"/>
      <c r="DI62" s="198"/>
      <c r="DJ62" s="198"/>
      <c r="DK62" s="198"/>
      <c r="DL62" s="198"/>
      <c r="DM62" s="198"/>
      <c r="DN62" s="198"/>
      <c r="DO62" s="198"/>
      <c r="DP62" s="198"/>
      <c r="DQ62" s="198"/>
      <c r="DR62" s="198"/>
    </row>
    <row r="63" spans="1:122" s="776" customFormat="1" x14ac:dyDescent="0.2">
      <c r="F63" s="883"/>
      <c r="G63" s="883"/>
      <c r="H63" s="883"/>
      <c r="I63" s="637">
        <v>2</v>
      </c>
      <c r="J63" s="635"/>
      <c r="K63" s="637"/>
      <c r="L63" s="635"/>
      <c r="M63" s="635"/>
      <c r="N63" s="635"/>
      <c r="O63" s="635"/>
      <c r="P63" s="635"/>
      <c r="Q63" s="635"/>
      <c r="R63" s="635"/>
      <c r="S63" s="635"/>
      <c r="T63" s="635"/>
      <c r="U63" s="635"/>
      <c r="V63" s="635"/>
      <c r="W63" s="635"/>
      <c r="X63" s="635"/>
      <c r="Y63" s="635"/>
      <c r="Z63" s="635"/>
      <c r="AA63" s="635"/>
      <c r="AB63" s="198"/>
      <c r="AC63" s="787"/>
      <c r="AD63" s="787"/>
      <c r="AE63" s="787"/>
      <c r="AF63" s="787"/>
      <c r="AG63" s="198"/>
      <c r="AH63" s="198"/>
      <c r="AI63" s="198"/>
      <c r="AJ63" s="198"/>
      <c r="AK63" s="198"/>
      <c r="AL63" s="198"/>
      <c r="AM63" s="198"/>
      <c r="AN63" s="198"/>
      <c r="AO63" s="198"/>
      <c r="AP63" s="198"/>
      <c r="AQ63" s="198"/>
      <c r="AR63" s="198"/>
      <c r="AS63" s="198"/>
      <c r="AT63" s="198"/>
      <c r="AU63" s="198"/>
      <c r="AV63" s="198"/>
      <c r="AW63" s="198"/>
      <c r="AX63" s="198"/>
      <c r="AY63" s="198"/>
      <c r="AZ63" s="198"/>
      <c r="BA63" s="198"/>
      <c r="BB63" s="198"/>
      <c r="BC63" s="198"/>
      <c r="BD63" s="198"/>
      <c r="BE63" s="198"/>
      <c r="BF63" s="198"/>
      <c r="BG63" s="198"/>
      <c r="BH63" s="198"/>
      <c r="BI63" s="198"/>
      <c r="BJ63" s="198"/>
      <c r="BK63" s="198"/>
      <c r="BL63" s="198"/>
      <c r="BM63" s="198"/>
      <c r="BN63" s="198"/>
      <c r="BO63" s="198"/>
      <c r="BP63" s="198"/>
      <c r="BQ63" s="198"/>
      <c r="BR63" s="198"/>
      <c r="BS63" s="198"/>
      <c r="BT63" s="198"/>
      <c r="BU63" s="198"/>
      <c r="BV63" s="198"/>
      <c r="BW63" s="198"/>
      <c r="BX63" s="198"/>
      <c r="BY63" s="198"/>
      <c r="BZ63" s="198"/>
      <c r="CA63" s="198"/>
      <c r="CB63" s="198"/>
      <c r="CC63" s="198"/>
      <c r="CD63" s="198"/>
      <c r="CE63" s="198"/>
      <c r="CF63" s="198"/>
      <c r="CG63" s="198"/>
      <c r="CH63" s="198"/>
      <c r="CI63" s="198"/>
      <c r="CJ63" s="198"/>
      <c r="CK63" s="198"/>
      <c r="CL63" s="198"/>
      <c r="CM63" s="198"/>
      <c r="CN63" s="198"/>
      <c r="CO63" s="198"/>
      <c r="CP63" s="198"/>
      <c r="CQ63" s="198"/>
      <c r="CR63" s="198"/>
      <c r="CS63" s="198"/>
      <c r="CT63" s="198"/>
      <c r="CU63" s="198"/>
      <c r="CV63" s="198"/>
      <c r="CW63" s="198"/>
      <c r="CX63" s="198"/>
      <c r="CY63" s="198"/>
      <c r="CZ63" s="198"/>
      <c r="DA63" s="198"/>
      <c r="DB63" s="198"/>
      <c r="DC63" s="198"/>
      <c r="DD63" s="198"/>
      <c r="DE63" s="198"/>
      <c r="DF63" s="198"/>
      <c r="DG63" s="198"/>
      <c r="DH63" s="198"/>
      <c r="DI63" s="198"/>
      <c r="DJ63" s="198"/>
      <c r="DK63" s="198"/>
      <c r="DL63" s="198"/>
      <c r="DM63" s="198"/>
      <c r="DN63" s="198"/>
      <c r="DO63" s="198"/>
      <c r="DP63" s="198"/>
      <c r="DQ63" s="198"/>
      <c r="DR63" s="198"/>
    </row>
    <row r="64" spans="1:122" s="776" customFormat="1" x14ac:dyDescent="0.2">
      <c r="F64" s="883"/>
      <c r="G64" s="883"/>
      <c r="H64" s="883"/>
      <c r="I64" s="637">
        <v>3</v>
      </c>
      <c r="J64" s="635"/>
      <c r="K64" s="637"/>
      <c r="L64" s="635"/>
      <c r="M64" s="635"/>
      <c r="N64" s="635"/>
      <c r="O64" s="635"/>
      <c r="P64" s="635"/>
      <c r="Q64" s="635"/>
      <c r="R64" s="635"/>
      <c r="S64" s="635"/>
      <c r="T64" s="635"/>
      <c r="U64" s="635"/>
      <c r="V64" s="635"/>
      <c r="W64" s="635"/>
      <c r="X64" s="635"/>
      <c r="Y64" s="635"/>
      <c r="Z64" s="635"/>
      <c r="AA64" s="635"/>
      <c r="AB64" s="198"/>
      <c r="AC64" s="675"/>
      <c r="AD64" s="675"/>
      <c r="AE64" s="675"/>
      <c r="AF64" s="675"/>
      <c r="AG64" s="198"/>
      <c r="AH64" s="198"/>
      <c r="AI64" s="198"/>
      <c r="AJ64" s="198"/>
      <c r="AK64" s="198"/>
      <c r="AL64" s="198"/>
      <c r="AM64" s="198"/>
      <c r="AN64" s="198"/>
      <c r="AO64" s="198"/>
      <c r="AP64" s="198"/>
      <c r="AQ64" s="198"/>
      <c r="AR64" s="198"/>
      <c r="AS64" s="198"/>
      <c r="AT64" s="198"/>
      <c r="AU64" s="198"/>
      <c r="AV64" s="198"/>
      <c r="AW64" s="198"/>
      <c r="AX64" s="198"/>
      <c r="AY64" s="198"/>
      <c r="AZ64" s="198"/>
      <c r="BA64" s="198"/>
      <c r="BB64" s="198"/>
      <c r="BC64" s="198"/>
      <c r="BD64" s="198"/>
      <c r="BE64" s="198"/>
      <c r="BF64" s="198"/>
      <c r="BG64" s="198"/>
      <c r="BH64" s="198"/>
      <c r="BI64" s="198"/>
      <c r="BJ64" s="198"/>
      <c r="BK64" s="198"/>
      <c r="BL64" s="198"/>
      <c r="BM64" s="198"/>
      <c r="BN64" s="198"/>
      <c r="BO64" s="198"/>
      <c r="BP64" s="198"/>
      <c r="BQ64" s="198"/>
      <c r="BR64" s="198"/>
      <c r="BS64" s="198"/>
      <c r="BT64" s="198"/>
      <c r="BU64" s="198"/>
      <c r="BV64" s="198"/>
      <c r="BW64" s="198"/>
      <c r="BX64" s="198"/>
      <c r="BY64" s="198"/>
      <c r="BZ64" s="198"/>
      <c r="CA64" s="198"/>
      <c r="CB64" s="198"/>
      <c r="CC64" s="198"/>
      <c r="CD64" s="198"/>
      <c r="CE64" s="198"/>
      <c r="CF64" s="198"/>
      <c r="CG64" s="198"/>
      <c r="CH64" s="198"/>
      <c r="CI64" s="198"/>
      <c r="CJ64" s="198"/>
      <c r="CK64" s="198"/>
      <c r="CL64" s="198"/>
      <c r="CM64" s="198"/>
      <c r="CN64" s="198"/>
      <c r="CO64" s="198"/>
      <c r="CP64" s="198"/>
      <c r="CQ64" s="198"/>
      <c r="CR64" s="198"/>
      <c r="CS64" s="198"/>
      <c r="CT64" s="198"/>
      <c r="CU64" s="198"/>
      <c r="CV64" s="198"/>
      <c r="CW64" s="198"/>
      <c r="CX64" s="198"/>
      <c r="CY64" s="198"/>
      <c r="CZ64" s="198"/>
      <c r="DA64" s="198"/>
      <c r="DB64" s="198"/>
      <c r="DC64" s="198"/>
      <c r="DD64" s="198"/>
      <c r="DE64" s="198"/>
      <c r="DF64" s="198"/>
      <c r="DG64" s="198"/>
      <c r="DH64" s="198"/>
      <c r="DI64" s="198"/>
      <c r="DJ64" s="198"/>
      <c r="DK64" s="198"/>
      <c r="DL64" s="198"/>
      <c r="DM64" s="198"/>
      <c r="DN64" s="198"/>
      <c r="DO64" s="198"/>
      <c r="DP64" s="198"/>
      <c r="DQ64" s="198"/>
      <c r="DR64" s="198"/>
    </row>
    <row r="65" spans="8:35" s="675" customFormat="1" x14ac:dyDescent="0.2"/>
    <row r="66" spans="8:35" s="675" customFormat="1" x14ac:dyDescent="0.2"/>
    <row r="67" spans="8:35" s="675" customFormat="1" x14ac:dyDescent="0.2"/>
    <row r="68" spans="8:35" s="675" customFormat="1" x14ac:dyDescent="0.2"/>
    <row r="69" spans="8:35" s="675" customFormat="1" x14ac:dyDescent="0.2"/>
    <row r="70" spans="8:35" s="675" customFormat="1" x14ac:dyDescent="0.2"/>
    <row r="71" spans="8:35" s="675" customFormat="1" x14ac:dyDescent="0.2"/>
    <row r="72" spans="8:35" s="675" customFormat="1" x14ac:dyDescent="0.2"/>
    <row r="73" spans="8:35" s="627" customFormat="1" x14ac:dyDescent="0.2">
      <c r="H73" s="151" t="s">
        <v>127</v>
      </c>
      <c r="I73" s="154">
        <f>SUM('NMSA Staffing'!G55:AO55)</f>
        <v>0</v>
      </c>
      <c r="J73" s="572" t="s">
        <v>796</v>
      </c>
      <c r="K73" s="151"/>
      <c r="AC73" s="675"/>
      <c r="AD73" s="675"/>
      <c r="AE73" s="675"/>
      <c r="AF73" s="675"/>
      <c r="AG73" s="675"/>
      <c r="AH73" s="675"/>
      <c r="AI73" s="675"/>
    </row>
    <row r="74" spans="8:35" s="627" customFormat="1" x14ac:dyDescent="0.2">
      <c r="H74" s="151"/>
      <c r="I74" s="153">
        <f>SUM(J13:J52,L13:AB52)</f>
        <v>0</v>
      </c>
      <c r="J74" s="151" t="s">
        <v>222</v>
      </c>
      <c r="K74" s="151"/>
      <c r="AC74" s="675"/>
      <c r="AD74" s="675"/>
      <c r="AE74" s="675"/>
      <c r="AF74" s="675"/>
      <c r="AG74" s="675"/>
      <c r="AH74" s="675"/>
      <c r="AI74" s="675"/>
    </row>
    <row r="75" spans="8:35" s="627" customFormat="1" x14ac:dyDescent="0.2">
      <c r="H75" s="151"/>
      <c r="I75" s="153">
        <f>SUM(J55:J58,L55:W58,Y55:AA58)</f>
        <v>0</v>
      </c>
      <c r="J75" s="151" t="s">
        <v>223</v>
      </c>
      <c r="K75" s="151"/>
      <c r="AC75" s="675"/>
      <c r="AD75" s="675"/>
      <c r="AE75" s="675"/>
      <c r="AF75" s="675"/>
      <c r="AG75" s="675"/>
      <c r="AH75" s="675"/>
      <c r="AI75" s="675"/>
    </row>
    <row r="76" spans="8:35" s="627" customFormat="1" x14ac:dyDescent="0.2">
      <c r="AC76" s="675"/>
      <c r="AD76" s="675"/>
      <c r="AE76" s="675"/>
      <c r="AF76" s="675"/>
      <c r="AG76" s="675"/>
      <c r="AH76" s="675"/>
      <c r="AI76" s="675"/>
    </row>
    <row r="77" spans="8:35" s="627" customFormat="1" x14ac:dyDescent="0.2">
      <c r="AC77" s="675"/>
      <c r="AD77" s="675"/>
      <c r="AE77" s="675"/>
      <c r="AF77" s="675"/>
      <c r="AG77" s="675"/>
      <c r="AH77" s="675"/>
      <c r="AI77" s="675"/>
    </row>
    <row r="78" spans="8:35" s="627" customFormat="1" x14ac:dyDescent="0.2">
      <c r="AC78" s="675"/>
      <c r="AD78" s="675"/>
      <c r="AE78" s="675"/>
      <c r="AF78" s="675"/>
      <c r="AG78" s="675"/>
      <c r="AH78" s="675"/>
      <c r="AI78" s="675"/>
    </row>
    <row r="79" spans="8:35" s="627" customFormat="1" x14ac:dyDescent="0.2">
      <c r="AC79" s="675"/>
      <c r="AD79" s="675"/>
      <c r="AE79" s="675"/>
      <c r="AF79" s="675"/>
      <c r="AG79" s="675"/>
      <c r="AH79" s="675"/>
      <c r="AI79" s="675"/>
    </row>
    <row r="80" spans="8:35" s="627" customFormat="1" x14ac:dyDescent="0.2">
      <c r="AC80" s="675"/>
      <c r="AD80" s="675"/>
      <c r="AE80" s="675"/>
      <c r="AF80" s="675"/>
      <c r="AG80" s="675"/>
      <c r="AH80" s="675"/>
      <c r="AI80" s="675"/>
    </row>
    <row r="81" spans="29:32" x14ac:dyDescent="0.2">
      <c r="AC81" s="675"/>
      <c r="AD81" s="675"/>
      <c r="AE81" s="675"/>
      <c r="AF81" s="675"/>
    </row>
    <row r="82" spans="29:32" x14ac:dyDescent="0.2">
      <c r="AC82" s="675"/>
      <c r="AD82" s="675"/>
      <c r="AE82" s="675"/>
      <c r="AF82" s="675"/>
    </row>
    <row r="83" spans="29:32" x14ac:dyDescent="0.2">
      <c r="AC83" s="675"/>
      <c r="AD83" s="675"/>
      <c r="AE83" s="675"/>
      <c r="AF83" s="675"/>
    </row>
    <row r="84" spans="29:32" x14ac:dyDescent="0.2">
      <c r="AC84" s="675"/>
      <c r="AD84" s="675"/>
      <c r="AE84" s="675"/>
      <c r="AF84" s="675"/>
    </row>
    <row r="85" spans="29:32" x14ac:dyDescent="0.2">
      <c r="AC85" s="675"/>
      <c r="AD85" s="675"/>
      <c r="AE85" s="675"/>
      <c r="AF85" s="675"/>
    </row>
    <row r="86" spans="29:32" x14ac:dyDescent="0.2">
      <c r="AC86" s="675"/>
      <c r="AD86" s="675"/>
      <c r="AE86" s="675"/>
      <c r="AF86" s="675"/>
    </row>
    <row r="87" spans="29:32" x14ac:dyDescent="0.2">
      <c r="AC87" s="675"/>
      <c r="AD87" s="675"/>
      <c r="AE87" s="675"/>
      <c r="AF87" s="675"/>
    </row>
    <row r="88" spans="29:32" x14ac:dyDescent="0.2">
      <c r="AC88" s="685"/>
      <c r="AD88" s="685"/>
      <c r="AE88" s="685"/>
      <c r="AF88" s="685"/>
    </row>
    <row r="89" spans="29:32" x14ac:dyDescent="0.2">
      <c r="AC89" s="685"/>
      <c r="AD89" s="685"/>
      <c r="AE89" s="685"/>
      <c r="AF89" s="685"/>
    </row>
    <row r="90" spans="29:32" x14ac:dyDescent="0.2">
      <c r="AC90" s="685"/>
      <c r="AD90" s="685"/>
      <c r="AE90" s="685"/>
      <c r="AF90" s="685"/>
    </row>
    <row r="91" spans="29:32" x14ac:dyDescent="0.2">
      <c r="AC91" s="685"/>
      <c r="AD91" s="685"/>
      <c r="AE91" s="685"/>
      <c r="AF91" s="685"/>
    </row>
    <row r="92" spans="29:32" x14ac:dyDescent="0.2">
      <c r="AC92" s="685"/>
      <c r="AD92" s="685"/>
      <c r="AE92" s="685"/>
      <c r="AF92" s="685"/>
    </row>
    <row r="93" spans="29:32" x14ac:dyDescent="0.2">
      <c r="AC93" s="685"/>
      <c r="AD93" s="685"/>
      <c r="AE93" s="685"/>
      <c r="AF93" s="685"/>
    </row>
    <row r="94" spans="29:32" x14ac:dyDescent="0.2">
      <c r="AC94" s="685"/>
      <c r="AD94" s="685"/>
      <c r="AE94" s="685"/>
      <c r="AF94" s="685"/>
    </row>
    <row r="95" spans="29:32" x14ac:dyDescent="0.2">
      <c r="AC95" s="685"/>
      <c r="AD95" s="685"/>
      <c r="AE95" s="685"/>
      <c r="AF95" s="685"/>
    </row>
    <row r="96" spans="29:32" x14ac:dyDescent="0.2">
      <c r="AC96" s="685"/>
      <c r="AD96" s="685"/>
      <c r="AE96" s="685"/>
      <c r="AF96" s="685"/>
    </row>
    <row r="97" spans="29:32" x14ac:dyDescent="0.2">
      <c r="AC97" s="685"/>
      <c r="AD97" s="685"/>
      <c r="AE97" s="685"/>
      <c r="AF97" s="685"/>
    </row>
    <row r="98" spans="29:32" x14ac:dyDescent="0.2">
      <c r="AC98" s="685"/>
      <c r="AD98" s="685"/>
      <c r="AE98" s="685"/>
      <c r="AF98" s="685"/>
    </row>
    <row r="99" spans="29:32" x14ac:dyDescent="0.2">
      <c r="AC99" s="685"/>
      <c r="AD99" s="685"/>
      <c r="AE99" s="685"/>
      <c r="AF99" s="685"/>
    </row>
    <row r="100" spans="29:32" x14ac:dyDescent="0.2">
      <c r="AC100" s="685"/>
      <c r="AD100" s="685"/>
      <c r="AE100" s="685"/>
      <c r="AF100" s="685"/>
    </row>
    <row r="101" spans="29:32" x14ac:dyDescent="0.2">
      <c r="AC101" s="685"/>
      <c r="AD101" s="685"/>
      <c r="AE101" s="685"/>
      <c r="AF101" s="685"/>
    </row>
    <row r="102" spans="29:32" x14ac:dyDescent="0.2">
      <c r="AC102" s="685"/>
      <c r="AD102" s="685"/>
      <c r="AE102" s="685"/>
      <c r="AF102" s="685"/>
    </row>
    <row r="103" spans="29:32" x14ac:dyDescent="0.2">
      <c r="AC103" s="685"/>
      <c r="AD103" s="685"/>
      <c r="AE103" s="685"/>
      <c r="AF103" s="685"/>
    </row>
    <row r="104" spans="29:32" x14ac:dyDescent="0.2">
      <c r="AC104" s="685"/>
      <c r="AD104" s="685"/>
      <c r="AE104" s="685"/>
      <c r="AF104" s="685"/>
    </row>
    <row r="105" spans="29:32" x14ac:dyDescent="0.2">
      <c r="AC105" s="685"/>
      <c r="AD105" s="685"/>
      <c r="AE105" s="685"/>
      <c r="AF105" s="685"/>
    </row>
    <row r="106" spans="29:32" x14ac:dyDescent="0.2">
      <c r="AC106" s="685"/>
      <c r="AD106" s="685"/>
      <c r="AE106" s="685"/>
      <c r="AF106" s="685"/>
    </row>
    <row r="107" spans="29:32" x14ac:dyDescent="0.2">
      <c r="AC107" s="685"/>
      <c r="AD107" s="685"/>
      <c r="AE107" s="685"/>
      <c r="AF107" s="685"/>
    </row>
    <row r="108" spans="29:32" x14ac:dyDescent="0.2">
      <c r="AC108" s="685"/>
      <c r="AD108" s="685"/>
      <c r="AE108" s="685"/>
      <c r="AF108" s="685"/>
    </row>
    <row r="109" spans="29:32" x14ac:dyDescent="0.2">
      <c r="AC109" s="685"/>
      <c r="AD109" s="685"/>
      <c r="AE109" s="685"/>
      <c r="AF109" s="685"/>
    </row>
    <row r="110" spans="29:32" x14ac:dyDescent="0.2">
      <c r="AC110" s="685"/>
      <c r="AD110" s="685"/>
      <c r="AE110" s="685"/>
      <c r="AF110" s="685"/>
    </row>
    <row r="111" spans="29:32" x14ac:dyDescent="0.2">
      <c r="AC111" s="685"/>
      <c r="AD111" s="685"/>
      <c r="AE111" s="685"/>
      <c r="AF111" s="685"/>
    </row>
    <row r="112" spans="29:32" x14ac:dyDescent="0.2">
      <c r="AC112" s="685"/>
      <c r="AD112" s="685"/>
      <c r="AE112" s="685"/>
      <c r="AF112" s="685"/>
    </row>
    <row r="113" spans="29:32" x14ac:dyDescent="0.2">
      <c r="AC113" s="685"/>
      <c r="AD113" s="685"/>
      <c r="AE113" s="685"/>
      <c r="AF113" s="685"/>
    </row>
    <row r="114" spans="29:32" x14ac:dyDescent="0.2">
      <c r="AC114" s="685"/>
      <c r="AD114" s="685"/>
      <c r="AE114" s="685"/>
      <c r="AF114" s="685"/>
    </row>
    <row r="115" spans="29:32" x14ac:dyDescent="0.2">
      <c r="AC115" s="685"/>
      <c r="AD115" s="685"/>
      <c r="AE115" s="685"/>
      <c r="AF115" s="685"/>
    </row>
    <row r="116" spans="29:32" x14ac:dyDescent="0.2">
      <c r="AC116" s="685"/>
      <c r="AD116" s="685"/>
      <c r="AE116" s="685"/>
      <c r="AF116" s="685"/>
    </row>
    <row r="117" spans="29:32" x14ac:dyDescent="0.2">
      <c r="AC117" s="685"/>
      <c r="AD117" s="685"/>
      <c r="AE117" s="685"/>
      <c r="AF117" s="685"/>
    </row>
    <row r="118" spans="29:32" x14ac:dyDescent="0.2">
      <c r="AC118" s="685"/>
      <c r="AD118" s="685"/>
      <c r="AE118" s="685"/>
      <c r="AF118" s="685"/>
    </row>
    <row r="119" spans="29:32" x14ac:dyDescent="0.2">
      <c r="AC119" s="685"/>
      <c r="AD119" s="685"/>
      <c r="AE119" s="685"/>
      <c r="AF119" s="685"/>
    </row>
    <row r="120" spans="29:32" x14ac:dyDescent="0.2">
      <c r="AC120" s="685"/>
      <c r="AD120" s="685"/>
      <c r="AE120" s="685"/>
      <c r="AF120" s="685"/>
    </row>
    <row r="121" spans="29:32" x14ac:dyDescent="0.2">
      <c r="AC121" s="685"/>
      <c r="AD121" s="685"/>
      <c r="AE121" s="685"/>
      <c r="AF121" s="685"/>
    </row>
    <row r="122" spans="29:32" x14ac:dyDescent="0.2">
      <c r="AC122" s="685"/>
      <c r="AD122" s="685"/>
      <c r="AE122" s="685"/>
      <c r="AF122" s="685"/>
    </row>
    <row r="123" spans="29:32" x14ac:dyDescent="0.2">
      <c r="AC123" s="685"/>
      <c r="AD123" s="685"/>
      <c r="AE123" s="685"/>
      <c r="AF123" s="685"/>
    </row>
    <row r="124" spans="29:32" x14ac:dyDescent="0.2">
      <c r="AC124" s="685"/>
      <c r="AD124" s="685"/>
      <c r="AE124" s="685"/>
      <c r="AF124" s="685"/>
    </row>
    <row r="125" spans="29:32" x14ac:dyDescent="0.2">
      <c r="AC125" s="685"/>
      <c r="AD125" s="685"/>
      <c r="AE125" s="685"/>
      <c r="AF125" s="685"/>
    </row>
    <row r="126" spans="29:32" x14ac:dyDescent="0.2">
      <c r="AC126" s="685"/>
      <c r="AD126" s="685"/>
      <c r="AE126" s="685"/>
      <c r="AF126" s="685"/>
    </row>
    <row r="127" spans="29:32" x14ac:dyDescent="0.2">
      <c r="AC127" s="685"/>
      <c r="AD127" s="685"/>
      <c r="AE127" s="685"/>
      <c r="AF127" s="685"/>
    </row>
    <row r="128" spans="29:32" x14ac:dyDescent="0.2">
      <c r="AC128" s="685"/>
      <c r="AD128" s="685"/>
      <c r="AE128" s="685"/>
      <c r="AF128" s="685"/>
    </row>
    <row r="129" spans="29:32" x14ac:dyDescent="0.2">
      <c r="AC129" s="685"/>
      <c r="AD129" s="685"/>
      <c r="AE129" s="685"/>
      <c r="AF129" s="685"/>
    </row>
    <row r="130" spans="29:32" x14ac:dyDescent="0.2">
      <c r="AC130" s="685"/>
      <c r="AD130" s="685"/>
      <c r="AE130" s="685"/>
      <c r="AF130" s="685"/>
    </row>
    <row r="131" spans="29:32" x14ac:dyDescent="0.2">
      <c r="AC131" s="685"/>
      <c r="AD131" s="685"/>
      <c r="AE131" s="685"/>
      <c r="AF131" s="685"/>
    </row>
    <row r="132" spans="29:32" x14ac:dyDescent="0.2">
      <c r="AC132" s="685"/>
      <c r="AD132" s="685"/>
      <c r="AE132" s="685"/>
      <c r="AF132" s="685"/>
    </row>
    <row r="133" spans="29:32" x14ac:dyDescent="0.2">
      <c r="AC133" s="685"/>
      <c r="AD133" s="685"/>
      <c r="AE133" s="685"/>
      <c r="AF133" s="685"/>
    </row>
    <row r="134" spans="29:32" x14ac:dyDescent="0.2">
      <c r="AC134" s="685"/>
      <c r="AD134" s="685"/>
      <c r="AE134" s="685"/>
      <c r="AF134" s="685"/>
    </row>
    <row r="135" spans="29:32" x14ac:dyDescent="0.2">
      <c r="AC135" s="685"/>
      <c r="AD135" s="685"/>
      <c r="AE135" s="685"/>
      <c r="AF135" s="685"/>
    </row>
    <row r="136" spans="29:32" x14ac:dyDescent="0.2">
      <c r="AC136" s="685"/>
      <c r="AD136" s="685"/>
      <c r="AE136" s="685"/>
      <c r="AF136" s="685"/>
    </row>
    <row r="137" spans="29:32" x14ac:dyDescent="0.2">
      <c r="AC137" s="685"/>
      <c r="AD137" s="685"/>
      <c r="AE137" s="685"/>
      <c r="AF137" s="685"/>
    </row>
    <row r="138" spans="29:32" x14ac:dyDescent="0.2">
      <c r="AC138" s="685"/>
      <c r="AD138" s="685"/>
      <c r="AE138" s="685"/>
      <c r="AF138" s="685"/>
    </row>
    <row r="139" spans="29:32" x14ac:dyDescent="0.2">
      <c r="AC139" s="685"/>
      <c r="AD139" s="685"/>
      <c r="AE139" s="685"/>
      <c r="AF139" s="685"/>
    </row>
    <row r="140" spans="29:32" x14ac:dyDescent="0.2">
      <c r="AC140" s="685"/>
      <c r="AD140" s="685"/>
      <c r="AE140" s="685"/>
      <c r="AF140" s="685"/>
    </row>
    <row r="141" spans="29:32" x14ac:dyDescent="0.2">
      <c r="AC141" s="685"/>
      <c r="AD141" s="685"/>
      <c r="AE141" s="685"/>
      <c r="AF141" s="685"/>
    </row>
    <row r="142" spans="29:32" x14ac:dyDescent="0.2">
      <c r="AC142" s="685"/>
      <c r="AD142" s="685"/>
      <c r="AE142" s="685"/>
      <c r="AF142" s="685"/>
    </row>
    <row r="143" spans="29:32" x14ac:dyDescent="0.2">
      <c r="AC143" s="685"/>
      <c r="AD143" s="685"/>
      <c r="AE143" s="685"/>
      <c r="AF143" s="685"/>
    </row>
    <row r="144" spans="29:32" x14ac:dyDescent="0.2">
      <c r="AC144" s="685"/>
      <c r="AD144" s="685"/>
      <c r="AE144" s="685"/>
      <c r="AF144" s="685"/>
    </row>
    <row r="145" spans="29:32" x14ac:dyDescent="0.2">
      <c r="AC145" s="685"/>
      <c r="AD145" s="685"/>
      <c r="AE145" s="685"/>
      <c r="AF145" s="685"/>
    </row>
    <row r="146" spans="29:32" x14ac:dyDescent="0.2">
      <c r="AC146" s="685"/>
      <c r="AD146" s="685"/>
      <c r="AE146" s="685"/>
      <c r="AF146" s="685"/>
    </row>
    <row r="147" spans="29:32" x14ac:dyDescent="0.2">
      <c r="AC147" s="685"/>
      <c r="AD147" s="685"/>
      <c r="AE147" s="685"/>
      <c r="AF147" s="685"/>
    </row>
    <row r="148" spans="29:32" x14ac:dyDescent="0.2">
      <c r="AC148" s="685"/>
      <c r="AD148" s="685"/>
      <c r="AE148" s="685"/>
      <c r="AF148" s="685"/>
    </row>
    <row r="149" spans="29:32" x14ac:dyDescent="0.2">
      <c r="AC149" s="685"/>
      <c r="AD149" s="685"/>
      <c r="AE149" s="685"/>
      <c r="AF149" s="685"/>
    </row>
    <row r="150" spans="29:32" x14ac:dyDescent="0.2">
      <c r="AC150" s="685"/>
      <c r="AD150" s="685"/>
      <c r="AE150" s="685"/>
      <c r="AF150" s="685"/>
    </row>
    <row r="151" spans="29:32" x14ac:dyDescent="0.2">
      <c r="AC151" s="685"/>
      <c r="AD151" s="685"/>
      <c r="AE151" s="685"/>
      <c r="AF151" s="685"/>
    </row>
    <row r="152" spans="29:32" x14ac:dyDescent="0.2">
      <c r="AC152" s="685"/>
      <c r="AD152" s="685"/>
      <c r="AE152" s="685"/>
      <c r="AF152" s="685"/>
    </row>
    <row r="153" spans="29:32" x14ac:dyDescent="0.2">
      <c r="AC153" s="685"/>
      <c r="AD153" s="685"/>
      <c r="AE153" s="685"/>
      <c r="AF153" s="685"/>
    </row>
    <row r="154" spans="29:32" x14ac:dyDescent="0.2">
      <c r="AC154" s="685"/>
      <c r="AD154" s="685"/>
      <c r="AE154" s="685"/>
      <c r="AF154" s="685"/>
    </row>
    <row r="155" spans="29:32" x14ac:dyDescent="0.2">
      <c r="AC155" s="685"/>
      <c r="AD155" s="685"/>
      <c r="AE155" s="685"/>
      <c r="AF155" s="685"/>
    </row>
    <row r="156" spans="29:32" x14ac:dyDescent="0.2">
      <c r="AC156" s="685"/>
      <c r="AD156" s="685"/>
      <c r="AE156" s="685"/>
      <c r="AF156" s="685"/>
    </row>
    <row r="157" spans="29:32" x14ac:dyDescent="0.2">
      <c r="AC157" s="685"/>
      <c r="AD157" s="685"/>
      <c r="AE157" s="685"/>
      <c r="AF157" s="685"/>
    </row>
    <row r="158" spans="29:32" x14ac:dyDescent="0.2">
      <c r="AC158" s="685"/>
      <c r="AD158" s="685"/>
      <c r="AE158" s="685"/>
      <c r="AF158" s="685"/>
    </row>
    <row r="159" spans="29:32" x14ac:dyDescent="0.2">
      <c r="AC159" s="685"/>
      <c r="AD159" s="685"/>
      <c r="AE159" s="685"/>
      <c r="AF159" s="685"/>
    </row>
    <row r="160" spans="29:32" x14ac:dyDescent="0.2">
      <c r="AC160" s="685"/>
      <c r="AD160" s="685"/>
      <c r="AE160" s="685"/>
      <c r="AF160" s="685"/>
    </row>
    <row r="161" spans="29:32" x14ac:dyDescent="0.2">
      <c r="AC161" s="685"/>
      <c r="AD161" s="685"/>
      <c r="AE161" s="685"/>
      <c r="AF161" s="685"/>
    </row>
    <row r="162" spans="29:32" x14ac:dyDescent="0.2">
      <c r="AC162" s="685"/>
      <c r="AD162" s="685"/>
      <c r="AE162" s="685"/>
      <c r="AF162" s="685"/>
    </row>
    <row r="163" spans="29:32" x14ac:dyDescent="0.2">
      <c r="AC163" s="685"/>
      <c r="AD163" s="685"/>
      <c r="AE163" s="685"/>
      <c r="AF163" s="685"/>
    </row>
    <row r="164" spans="29:32" x14ac:dyDescent="0.2">
      <c r="AC164" s="685"/>
      <c r="AD164" s="685"/>
      <c r="AE164" s="685"/>
      <c r="AF164" s="685"/>
    </row>
    <row r="165" spans="29:32" x14ac:dyDescent="0.2">
      <c r="AC165" s="685"/>
      <c r="AD165" s="685"/>
      <c r="AE165" s="685"/>
      <c r="AF165" s="685"/>
    </row>
    <row r="166" spans="29:32" x14ac:dyDescent="0.2">
      <c r="AC166" s="685"/>
      <c r="AD166" s="685"/>
      <c r="AE166" s="685"/>
      <c r="AF166" s="685"/>
    </row>
    <row r="167" spans="29:32" x14ac:dyDescent="0.2">
      <c r="AC167" s="685"/>
      <c r="AD167" s="685"/>
      <c r="AE167" s="685"/>
      <c r="AF167" s="685"/>
    </row>
    <row r="168" spans="29:32" x14ac:dyDescent="0.2">
      <c r="AC168" s="685"/>
      <c r="AD168" s="685"/>
      <c r="AE168" s="685"/>
      <c r="AF168" s="685"/>
    </row>
    <row r="169" spans="29:32" x14ac:dyDescent="0.2">
      <c r="AC169" s="685"/>
      <c r="AD169" s="685"/>
      <c r="AE169" s="685"/>
      <c r="AF169" s="685"/>
    </row>
    <row r="170" spans="29:32" x14ac:dyDescent="0.2">
      <c r="AC170" s="685"/>
      <c r="AD170" s="685"/>
      <c r="AE170" s="685"/>
      <c r="AF170" s="685"/>
    </row>
    <row r="171" spans="29:32" x14ac:dyDescent="0.2">
      <c r="AC171" s="685"/>
      <c r="AD171" s="685"/>
      <c r="AE171" s="685"/>
      <c r="AF171" s="685"/>
    </row>
    <row r="172" spans="29:32" x14ac:dyDescent="0.2">
      <c r="AC172" s="685"/>
      <c r="AD172" s="685"/>
      <c r="AE172" s="685"/>
      <c r="AF172" s="685"/>
    </row>
    <row r="173" spans="29:32" x14ac:dyDescent="0.2">
      <c r="AC173" s="685"/>
      <c r="AD173" s="685"/>
      <c r="AE173" s="685"/>
      <c r="AF173" s="685"/>
    </row>
    <row r="174" spans="29:32" x14ac:dyDescent="0.2">
      <c r="AC174" s="685"/>
      <c r="AD174" s="685"/>
      <c r="AE174" s="685"/>
      <c r="AF174" s="685"/>
    </row>
    <row r="175" spans="29:32" x14ac:dyDescent="0.2">
      <c r="AC175" s="685"/>
      <c r="AD175" s="685"/>
      <c r="AE175" s="685"/>
      <c r="AF175" s="685"/>
    </row>
    <row r="176" spans="29:32" x14ac:dyDescent="0.2">
      <c r="AC176" s="685"/>
      <c r="AD176" s="685"/>
      <c r="AE176" s="685"/>
      <c r="AF176" s="685"/>
    </row>
    <row r="177" spans="29:32" x14ac:dyDescent="0.2">
      <c r="AC177" s="685"/>
      <c r="AD177" s="685"/>
      <c r="AE177" s="685"/>
      <c r="AF177" s="685"/>
    </row>
    <row r="178" spans="29:32" x14ac:dyDescent="0.2">
      <c r="AC178" s="685"/>
      <c r="AD178" s="685"/>
      <c r="AE178" s="685"/>
      <c r="AF178" s="685"/>
    </row>
    <row r="179" spans="29:32" x14ac:dyDescent="0.2">
      <c r="AC179" s="685"/>
      <c r="AD179" s="685"/>
      <c r="AE179" s="685"/>
      <c r="AF179" s="685"/>
    </row>
    <row r="180" spans="29:32" x14ac:dyDescent="0.2">
      <c r="AC180" s="685"/>
      <c r="AD180" s="685"/>
      <c r="AE180" s="685"/>
      <c r="AF180" s="685"/>
    </row>
  </sheetData>
  <sheetProtection formatCells="0" formatColumns="0" formatRows="0"/>
  <mergeCells count="87">
    <mergeCell ref="AC1:AC3"/>
    <mergeCell ref="AD1:AD3"/>
    <mergeCell ref="AE1:AE3"/>
    <mergeCell ref="AF1:AF3"/>
    <mergeCell ref="AD4:AF4"/>
    <mergeCell ref="R1:R3"/>
    <mergeCell ref="S1:S3"/>
    <mergeCell ref="A1:H2"/>
    <mergeCell ref="I1:I3"/>
    <mergeCell ref="J1:J3"/>
    <mergeCell ref="K1:K3"/>
    <mergeCell ref="L1:L3"/>
    <mergeCell ref="M1:M3"/>
    <mergeCell ref="Z1:Z3"/>
    <mergeCell ref="AA1:AA3"/>
    <mergeCell ref="AB1:AB3"/>
    <mergeCell ref="A3:H3"/>
    <mergeCell ref="A4:H4"/>
    <mergeCell ref="L4:AB4"/>
    <mergeCell ref="T1:T3"/>
    <mergeCell ref="U1:U3"/>
    <mergeCell ref="V1:V3"/>
    <mergeCell ref="W1:W3"/>
    <mergeCell ref="X1:X3"/>
    <mergeCell ref="Y1:Y3"/>
    <mergeCell ref="N1:N3"/>
    <mergeCell ref="O1:O3"/>
    <mergeCell ref="P1:P3"/>
    <mergeCell ref="Q1:Q3"/>
    <mergeCell ref="B17:H17"/>
    <mergeCell ref="A6:H6"/>
    <mergeCell ref="A7:H7"/>
    <mergeCell ref="A8:H8"/>
    <mergeCell ref="A9:H9"/>
    <mergeCell ref="A10:H10"/>
    <mergeCell ref="B11:H11"/>
    <mergeCell ref="B12:H12"/>
    <mergeCell ref="B13:H13"/>
    <mergeCell ref="B14:H14"/>
    <mergeCell ref="B15:H15"/>
    <mergeCell ref="B16:H16"/>
    <mergeCell ref="B29:H29"/>
    <mergeCell ref="B18:H18"/>
    <mergeCell ref="B19:H19"/>
    <mergeCell ref="B20:H20"/>
    <mergeCell ref="B21:H21"/>
    <mergeCell ref="A22:H22"/>
    <mergeCell ref="B23:H23"/>
    <mergeCell ref="B24:H24"/>
    <mergeCell ref="B25:H25"/>
    <mergeCell ref="B26:H26"/>
    <mergeCell ref="B27:H27"/>
    <mergeCell ref="B28:H28"/>
    <mergeCell ref="B41:H41"/>
    <mergeCell ref="B30:H30"/>
    <mergeCell ref="B31:H31"/>
    <mergeCell ref="B32:H32"/>
    <mergeCell ref="B33:H33"/>
    <mergeCell ref="B34:H34"/>
    <mergeCell ref="B35:H35"/>
    <mergeCell ref="B36:H36"/>
    <mergeCell ref="B37:H37"/>
    <mergeCell ref="B38:H38"/>
    <mergeCell ref="B39:H39"/>
    <mergeCell ref="B40:H40"/>
    <mergeCell ref="A53:H53"/>
    <mergeCell ref="B42:H42"/>
    <mergeCell ref="B43:H43"/>
    <mergeCell ref="B44:H44"/>
    <mergeCell ref="B45:H45"/>
    <mergeCell ref="B46:H46"/>
    <mergeCell ref="B47:G47"/>
    <mergeCell ref="B48:G48"/>
    <mergeCell ref="B49:G49"/>
    <mergeCell ref="B50:G50"/>
    <mergeCell ref="B51:G51"/>
    <mergeCell ref="B52:G52"/>
    <mergeCell ref="A60:H60"/>
    <mergeCell ref="A61:H61"/>
    <mergeCell ref="F63:H63"/>
    <mergeCell ref="F64:H64"/>
    <mergeCell ref="A54:H54"/>
    <mergeCell ref="A55:H55"/>
    <mergeCell ref="B56:H56"/>
    <mergeCell ref="A57:H57"/>
    <mergeCell ref="B58:H58"/>
    <mergeCell ref="A59:H59"/>
  </mergeCells>
  <printOptions headings="1" gridLines="1"/>
  <pageMargins left="0.25" right="0.25" top="0.21" bottom="0.31" header="0.17" footer="0.18"/>
  <pageSetup scale="60" fitToHeight="2" pageOrder="overThenDown" orientation="landscape" r:id="rId1"/>
  <headerFooter alignWithMargins="0">
    <oddFooter>&amp;L&amp;8&amp;F, &amp;A&amp;C&amp;8&amp;D&amp;R&amp;8&amp;P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655"/>
  <sheetViews>
    <sheetView topLeftCell="B1" zoomScale="75" zoomScaleNormal="75" workbookViewId="0">
      <selection activeCell="F7" sqref="F7"/>
    </sheetView>
  </sheetViews>
  <sheetFormatPr defaultColWidth="21.7109375" defaultRowHeight="12.75" x14ac:dyDescent="0.2"/>
  <cols>
    <col min="1" max="1" width="32.140625" style="3" customWidth="1"/>
    <col min="2" max="2" width="26.7109375" style="1" customWidth="1"/>
    <col min="3" max="3" width="12.7109375" style="1" customWidth="1"/>
    <col min="4" max="4" width="8" style="1" customWidth="1"/>
    <col min="5" max="5" width="6" style="1" bestFit="1" customWidth="1"/>
    <col min="6" max="6" width="14.7109375" style="1" customWidth="1"/>
    <col min="7" max="7" width="12.85546875" style="1" customWidth="1"/>
    <col min="8" max="8" width="10.7109375" style="1" customWidth="1"/>
    <col min="9" max="9" width="12.85546875" style="1" customWidth="1"/>
    <col min="10" max="10" width="10.7109375" style="1" customWidth="1"/>
    <col min="11" max="11" width="12.85546875" style="1" customWidth="1"/>
    <col min="12" max="12" width="10.7109375" style="1" customWidth="1"/>
    <col min="13" max="13" width="12.85546875" style="1" customWidth="1"/>
    <col min="14" max="14" width="10.7109375" style="1" customWidth="1"/>
    <col min="15" max="15" width="12.85546875" style="1" customWidth="1"/>
    <col min="16" max="16" width="10.7109375" style="1" customWidth="1"/>
    <col min="17" max="17" width="12.85546875" style="1" customWidth="1"/>
    <col min="18" max="18" width="10.7109375" style="1" customWidth="1"/>
    <col min="19" max="19" width="12.85546875" style="1" customWidth="1"/>
    <col min="20" max="20" width="10.7109375" style="1" customWidth="1"/>
    <col min="21" max="21" width="12.85546875" style="1" customWidth="1"/>
    <col min="22" max="22" width="10.7109375" style="1" customWidth="1"/>
    <col min="23" max="23" width="12.85546875" style="1" customWidth="1"/>
    <col min="24" max="24" width="10.7109375" style="1" customWidth="1"/>
    <col min="25" max="25" width="12.85546875" style="1" customWidth="1"/>
    <col min="26" max="26" width="10.7109375" style="1" customWidth="1"/>
    <col min="27" max="27" width="4.140625" style="160" customWidth="1"/>
    <col min="28" max="28" width="28.28515625" style="160" bestFit="1" customWidth="1"/>
    <col min="29" max="29" width="11" style="160" bestFit="1" customWidth="1"/>
    <col min="30" max="30" width="21.5703125" style="160" customWidth="1"/>
    <col min="31" max="31" width="18" style="160" customWidth="1"/>
    <col min="32" max="32" width="14.28515625" style="160" customWidth="1"/>
    <col min="33" max="33" width="17.42578125" style="160" customWidth="1"/>
    <col min="34" max="34" width="13.7109375" style="160" customWidth="1"/>
    <col min="35" max="35" width="11.5703125" style="160" customWidth="1"/>
    <col min="36" max="42" width="10.7109375" style="160" customWidth="1"/>
    <col min="43" max="43" width="12.85546875" style="160" customWidth="1"/>
    <col min="44" max="44" width="10.7109375" style="160" customWidth="1"/>
    <col min="45" max="45" width="12.85546875" style="160" customWidth="1"/>
    <col min="46" max="46" width="10.7109375" style="160" customWidth="1"/>
    <col min="47" max="47" width="12.85546875" style="160" customWidth="1"/>
    <col min="48" max="48" width="10.7109375" style="160" customWidth="1"/>
    <col min="49" max="49" width="15.42578125" style="160" bestFit="1" customWidth="1"/>
    <col min="50" max="50" width="32.28515625" style="160" customWidth="1"/>
    <col min="51" max="51" width="2.5703125" style="160" customWidth="1"/>
    <col min="52" max="52" width="8" style="160" customWidth="1"/>
    <col min="53" max="53" width="21.42578125" style="160" customWidth="1"/>
    <col min="54" max="54" width="49.28515625" style="160" customWidth="1"/>
    <col min="55" max="55" width="22.5703125" style="160" bestFit="1" customWidth="1"/>
    <col min="56" max="56" width="6" style="160" bestFit="1" customWidth="1"/>
    <col min="57" max="57" width="27" style="160" bestFit="1" customWidth="1"/>
    <col min="58" max="58" width="21.7109375" style="160" customWidth="1"/>
    <col min="59" max="59" width="8" style="147" customWidth="1"/>
    <col min="60" max="60" width="16.42578125" style="147" bestFit="1" customWidth="1"/>
    <col min="61" max="61" width="41.140625" style="147" bestFit="1" customWidth="1"/>
    <col min="62" max="62" width="35.140625" style="147" customWidth="1"/>
    <col min="63" max="63" width="21.7109375" style="1" customWidth="1"/>
    <col min="64" max="64" width="42.28515625" style="1" customWidth="1"/>
    <col min="65" max="16384" width="21.7109375" style="1"/>
  </cols>
  <sheetData>
    <row r="1" spans="1:64" ht="18" customHeight="1" x14ac:dyDescent="0.2">
      <c r="A1" s="862" t="str">
        <f>'SC Staffing Summary'!A1:F2</f>
        <v>FY 2016</v>
      </c>
      <c r="B1" s="862"/>
      <c r="C1" s="862"/>
      <c r="D1" s="862"/>
      <c r="E1" s="862"/>
      <c r="F1" s="862"/>
      <c r="G1" s="410"/>
      <c r="H1" s="411"/>
      <c r="I1" s="1061" t="s">
        <v>627</v>
      </c>
      <c r="J1" s="1061"/>
      <c r="K1" s="1061"/>
      <c r="L1" s="1061"/>
      <c r="M1" s="1061"/>
      <c r="N1" s="1061"/>
      <c r="O1" s="1061"/>
      <c r="P1" s="1061"/>
      <c r="Q1" s="1061"/>
      <c r="R1" s="1061"/>
      <c r="S1" s="1061"/>
      <c r="T1" s="1061"/>
      <c r="U1" s="1061"/>
      <c r="V1" s="1061"/>
      <c r="W1" s="1061"/>
      <c r="X1" s="1061"/>
      <c r="Y1" s="1061"/>
      <c r="Z1" s="1061"/>
    </row>
    <row r="2" spans="1:64" ht="23.45" customHeight="1" thickBot="1" x14ac:dyDescent="0.25">
      <c r="A2" s="862"/>
      <c r="B2" s="862"/>
      <c r="C2" s="862"/>
      <c r="D2" s="862"/>
      <c r="E2" s="862"/>
      <c r="F2" s="862"/>
      <c r="G2" s="1057"/>
      <c r="H2" s="1058"/>
      <c r="I2" s="1062" t="s">
        <v>625</v>
      </c>
      <c r="J2" s="1062"/>
      <c r="K2" s="1062"/>
      <c r="L2" s="1062"/>
      <c r="M2" s="1062"/>
      <c r="N2" s="1062"/>
      <c r="O2" s="1062"/>
      <c r="P2" s="1062"/>
      <c r="Q2" s="1062"/>
      <c r="R2" s="1062"/>
      <c r="S2" s="1062"/>
      <c r="T2" s="1062"/>
      <c r="U2" s="1062"/>
      <c r="V2" s="1062"/>
      <c r="W2" s="1062"/>
      <c r="X2" s="1062"/>
      <c r="Y2" s="1062"/>
      <c r="Z2" s="1062"/>
    </row>
    <row r="3" spans="1:64" ht="42" customHeight="1" x14ac:dyDescent="0.2">
      <c r="A3" s="860" t="str">
        <f>'START HERE'!$C$3</f>
        <v>XX</v>
      </c>
      <c r="B3" s="860"/>
      <c r="C3" s="860"/>
      <c r="D3" s="860"/>
      <c r="E3" s="860"/>
      <c r="F3" s="861"/>
      <c r="G3" s="991" t="s">
        <v>626</v>
      </c>
      <c r="H3" s="992"/>
      <c r="I3" s="984" t="s">
        <v>620</v>
      </c>
      <c r="J3" s="1031"/>
      <c r="K3" s="984" t="s">
        <v>621</v>
      </c>
      <c r="L3" s="1031"/>
      <c r="M3" s="984" t="s">
        <v>622</v>
      </c>
      <c r="N3" s="1031"/>
      <c r="O3" s="982" t="s">
        <v>623</v>
      </c>
      <c r="P3" s="1065"/>
      <c r="Q3" s="982" t="s">
        <v>624</v>
      </c>
      <c r="R3" s="1065"/>
      <c r="S3" s="982" t="s">
        <v>619</v>
      </c>
      <c r="T3" s="1065"/>
      <c r="U3" s="984" t="s">
        <v>472</v>
      </c>
      <c r="V3" s="1031"/>
      <c r="W3" s="984" t="s">
        <v>473</v>
      </c>
      <c r="X3" s="1031"/>
      <c r="Y3" s="984" t="s">
        <v>474</v>
      </c>
      <c r="Z3" s="1031"/>
      <c r="AB3" s="134" t="s">
        <v>811</v>
      </c>
      <c r="AC3" s="134"/>
      <c r="AD3" s="134"/>
      <c r="AE3" s="134"/>
      <c r="AF3" s="134"/>
      <c r="AG3" s="134"/>
      <c r="AH3" s="134"/>
      <c r="AI3" s="134"/>
      <c r="AJ3" s="134"/>
      <c r="BG3" s="160"/>
    </row>
    <row r="4" spans="1:64" ht="21.6" customHeight="1" thickBot="1" x14ac:dyDescent="0.25">
      <c r="A4" s="860" t="str">
        <f>'START HERE'!C4</f>
        <v>GGXXXX0000</v>
      </c>
      <c r="B4" s="860"/>
      <c r="C4" s="860"/>
      <c r="D4" s="860"/>
      <c r="E4" s="860"/>
      <c r="F4" s="861"/>
      <c r="G4" s="993"/>
      <c r="H4" s="994"/>
      <c r="I4" s="1063" t="s">
        <v>475</v>
      </c>
      <c r="J4" s="1064"/>
      <c r="K4" s="1064"/>
      <c r="L4" s="1064"/>
      <c r="M4" s="1064"/>
      <c r="N4" s="1064"/>
      <c r="O4" s="1064"/>
      <c r="P4" s="1064"/>
      <c r="Q4" s="1064"/>
      <c r="R4" s="1064"/>
      <c r="S4" s="1064"/>
      <c r="T4" s="1064"/>
      <c r="U4" s="1064"/>
      <c r="V4" s="1064"/>
      <c r="W4" s="1064"/>
      <c r="X4" s="1064"/>
      <c r="Y4" s="1064"/>
      <c r="Z4" s="1064"/>
      <c r="AB4" s="134"/>
      <c r="AC4" s="134"/>
      <c r="AD4" s="134"/>
      <c r="AE4" s="134"/>
      <c r="AF4" s="134"/>
      <c r="AG4" s="134"/>
      <c r="AH4" s="134"/>
      <c r="AI4" s="134"/>
      <c r="AJ4" s="134"/>
      <c r="BG4" s="160"/>
    </row>
    <row r="5" spans="1:64" s="2" customFormat="1" ht="21" thickBot="1" x14ac:dyDescent="0.25">
      <c r="A5" s="470"/>
      <c r="B5" s="468"/>
      <c r="C5" s="468"/>
      <c r="D5" s="468"/>
      <c r="E5" s="468"/>
      <c r="F5" s="468"/>
      <c r="G5" s="1059"/>
      <c r="H5" s="1060"/>
      <c r="I5" s="975" t="s">
        <v>193</v>
      </c>
      <c r="J5" s="976"/>
      <c r="K5" s="975" t="s">
        <v>193</v>
      </c>
      <c r="L5" s="976"/>
      <c r="M5" s="975" t="s">
        <v>193</v>
      </c>
      <c r="N5" s="976"/>
      <c r="O5" s="975" t="s">
        <v>193</v>
      </c>
      <c r="P5" s="976"/>
      <c r="Q5" s="975" t="s">
        <v>193</v>
      </c>
      <c r="R5" s="976"/>
      <c r="S5" s="975" t="s">
        <v>193</v>
      </c>
      <c r="T5" s="976"/>
      <c r="U5" s="975" t="s">
        <v>193</v>
      </c>
      <c r="V5" s="976"/>
      <c r="W5" s="975" t="s">
        <v>193</v>
      </c>
      <c r="X5" s="976"/>
      <c r="Y5" s="975" t="s">
        <v>193</v>
      </c>
      <c r="Z5" s="976"/>
      <c r="AA5" s="160"/>
      <c r="AB5" s="134"/>
      <c r="AC5" s="134"/>
      <c r="AD5" s="134"/>
      <c r="AE5" s="134"/>
      <c r="AF5" s="134"/>
      <c r="AG5" s="134"/>
      <c r="AH5" s="134"/>
      <c r="AI5" s="134"/>
      <c r="AJ5" s="134"/>
      <c r="AK5" s="160"/>
      <c r="AL5" s="160"/>
      <c r="AM5" s="160"/>
      <c r="AN5" s="160"/>
      <c r="AO5" s="160"/>
      <c r="AP5" s="160"/>
      <c r="AQ5" s="160"/>
      <c r="AR5" s="160"/>
      <c r="AS5" s="160"/>
      <c r="AT5" s="160"/>
      <c r="AU5" s="160"/>
      <c r="AV5" s="160"/>
      <c r="AW5" s="160"/>
      <c r="AX5" s="160"/>
      <c r="AY5" s="160"/>
      <c r="AZ5" s="160"/>
      <c r="BA5" s="160"/>
      <c r="BB5" s="160"/>
      <c r="BC5" s="160"/>
      <c r="BD5" s="160"/>
      <c r="BE5" s="160"/>
      <c r="BF5" s="160"/>
      <c r="BG5" s="1034"/>
      <c r="BH5" s="1035"/>
      <c r="BI5" s="835"/>
      <c r="BJ5" s="160"/>
      <c r="BK5"/>
    </row>
    <row r="6" spans="1:64" s="46" customFormat="1" ht="78.75" x14ac:dyDescent="0.25">
      <c r="A6" s="43" t="s">
        <v>153</v>
      </c>
      <c r="B6" s="43" t="s">
        <v>154</v>
      </c>
      <c r="C6" s="329" t="s">
        <v>800</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160"/>
      <c r="AB6" s="506" t="s">
        <v>298</v>
      </c>
      <c r="AC6" s="506" t="s">
        <v>352</v>
      </c>
      <c r="AD6" s="506" t="s">
        <v>353</v>
      </c>
      <c r="AE6" s="506" t="s">
        <v>354</v>
      </c>
      <c r="AF6" s="506" t="s">
        <v>809</v>
      </c>
      <c r="AG6" s="506" t="s">
        <v>442</v>
      </c>
      <c r="AH6" s="506" t="s">
        <v>355</v>
      </c>
      <c r="AI6" s="506" t="s">
        <v>437</v>
      </c>
      <c r="AJ6" s="506" t="s">
        <v>438</v>
      </c>
      <c r="AK6" s="160"/>
      <c r="AL6" s="160"/>
      <c r="AM6" s="160"/>
      <c r="AN6" s="160"/>
      <c r="AO6" s="160"/>
      <c r="AP6" s="160"/>
      <c r="AQ6" s="160"/>
      <c r="AR6" s="160"/>
      <c r="AS6" s="160"/>
      <c r="AT6" s="160"/>
      <c r="AU6" s="160"/>
      <c r="AV6" s="160"/>
      <c r="AW6" s="160"/>
      <c r="AX6" s="160"/>
      <c r="AY6" s="160"/>
      <c r="AZ6" s="160"/>
      <c r="BA6" s="160"/>
      <c r="BB6" s="160"/>
      <c r="BC6" s="160"/>
      <c r="BD6" s="160"/>
      <c r="BE6" s="160"/>
      <c r="BF6" s="160"/>
      <c r="BG6" s="191"/>
      <c r="BH6" s="191"/>
      <c r="BI6" s="191"/>
      <c r="BJ6" s="252"/>
      <c r="BK6" s="167"/>
      <c r="BL6" s="172"/>
    </row>
    <row r="7" spans="1:64" s="57" customFormat="1" ht="15" x14ac:dyDescent="0.2">
      <c r="A7" s="85"/>
      <c r="B7" s="462" t="s">
        <v>161</v>
      </c>
      <c r="C7" s="86">
        <f>SUM(C8:C42)</f>
        <v>0</v>
      </c>
      <c r="D7" s="462"/>
      <c r="E7" s="462"/>
      <c r="F7" s="339">
        <f>SUM(G7,I7,K7,M7,O7,Q7,S7,U7,W7,Y7,AA7)</f>
        <v>0</v>
      </c>
      <c r="G7" s="54">
        <f t="shared" ref="G7:R7" si="0">SUM(G8:G42)</f>
        <v>0</v>
      </c>
      <c r="H7" s="55">
        <f t="shared" si="0"/>
        <v>0</v>
      </c>
      <c r="I7" s="339">
        <f t="shared" si="0"/>
        <v>0</v>
      </c>
      <c r="J7" s="86">
        <f t="shared" si="0"/>
        <v>0</v>
      </c>
      <c r="K7" s="335">
        <f t="shared" si="0"/>
        <v>0</v>
      </c>
      <c r="L7" s="55">
        <f t="shared" si="0"/>
        <v>0</v>
      </c>
      <c r="M7" s="339">
        <f t="shared" si="0"/>
        <v>0</v>
      </c>
      <c r="N7" s="86">
        <f t="shared" si="0"/>
        <v>0</v>
      </c>
      <c r="O7" s="339">
        <f>SUM(O8:O42)</f>
        <v>0</v>
      </c>
      <c r="P7" s="86">
        <f>SUM(P8:P42)</f>
        <v>0</v>
      </c>
      <c r="Q7" s="339">
        <f t="shared" si="0"/>
        <v>0</v>
      </c>
      <c r="R7" s="86">
        <f t="shared" si="0"/>
        <v>0</v>
      </c>
      <c r="S7" s="54">
        <f>SUM(S8:S42)</f>
        <v>0</v>
      </c>
      <c r="T7" s="55">
        <f>SUM(T8:T42)</f>
        <v>0</v>
      </c>
      <c r="U7" s="339">
        <f t="shared" ref="U7:Z7" si="1">SUM(U8:U42)</f>
        <v>0</v>
      </c>
      <c r="V7" s="86">
        <f t="shared" si="1"/>
        <v>0</v>
      </c>
      <c r="W7" s="335">
        <f t="shared" si="1"/>
        <v>0</v>
      </c>
      <c r="X7" s="55">
        <f t="shared" si="1"/>
        <v>0</v>
      </c>
      <c r="Y7" s="339">
        <f t="shared" si="1"/>
        <v>0</v>
      </c>
      <c r="Z7" s="86">
        <f t="shared" si="1"/>
        <v>0</v>
      </c>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95"/>
      <c r="BH7" s="192"/>
      <c r="BI7" s="192"/>
      <c r="BJ7" s="192"/>
    </row>
    <row r="8" spans="1:64" s="66" customFormat="1" ht="14.25" x14ac:dyDescent="0.2">
      <c r="A8" s="127">
        <f>'SC Staffing Summary'!$A$8</f>
        <v>0</v>
      </c>
      <c r="B8" s="128" t="str">
        <f>'SC Staffing Summary'!$B$8</f>
        <v>NAWQA-- SC Contact</v>
      </c>
      <c r="C8" s="65">
        <f>SUM(H8,J8,L8,N8,V8,X8,Z8)</f>
        <v>0</v>
      </c>
      <c r="D8" s="169">
        <f>'SC Staffing Summary'!D8</f>
        <v>0</v>
      </c>
      <c r="E8" s="169">
        <f>'SC Staffing Summary'!E8</f>
        <v>0</v>
      </c>
      <c r="F8" s="436">
        <f>'SC Staffing Summary'!F8</f>
        <v>0</v>
      </c>
      <c r="G8" s="64">
        <f>$F$8*H8</f>
        <v>0</v>
      </c>
      <c r="H8" s="63">
        <v>0</v>
      </c>
      <c r="I8" s="64">
        <f>$F$8*J8</f>
        <v>0</v>
      </c>
      <c r="J8" s="63">
        <v>0</v>
      </c>
      <c r="K8" s="64">
        <f>$F$8*L8</f>
        <v>0</v>
      </c>
      <c r="L8" s="63">
        <v>0</v>
      </c>
      <c r="M8" s="64">
        <f>$F$8*N8</f>
        <v>0</v>
      </c>
      <c r="N8" s="63">
        <v>0</v>
      </c>
      <c r="O8" s="64">
        <f>$F$8*P8</f>
        <v>0</v>
      </c>
      <c r="P8" s="170"/>
      <c r="Q8" s="64">
        <f>$F$8*R8</f>
        <v>0</v>
      </c>
      <c r="R8" s="170"/>
      <c r="S8" s="64">
        <f>$F$8*T8</f>
        <v>0</v>
      </c>
      <c r="T8" s="170"/>
      <c r="U8" s="64">
        <f>$F$8*V8</f>
        <v>0</v>
      </c>
      <c r="V8" s="63">
        <v>0</v>
      </c>
      <c r="W8" s="64">
        <f>$F$8*X8</f>
        <v>0</v>
      </c>
      <c r="X8" s="63">
        <v>0</v>
      </c>
      <c r="Y8" s="64">
        <f>$F$8*Z8</f>
        <v>0</v>
      </c>
      <c r="Z8" s="63">
        <v>0</v>
      </c>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95"/>
      <c r="BH8" s="193"/>
      <c r="BI8" s="193"/>
      <c r="BJ8" s="193"/>
    </row>
    <row r="9" spans="1:64" s="66" customFormat="1" ht="14.25" x14ac:dyDescent="0.2">
      <c r="A9" s="127">
        <f>'SC Staffing Summary'!$A$9</f>
        <v>0</v>
      </c>
      <c r="B9" s="128" t="str">
        <f>'SC Staffing Summary'!$B$9</f>
        <v>Specify</v>
      </c>
      <c r="C9" s="65">
        <f t="shared" ref="C9:C42" si="2">SUM(H9,J9,L9,N9,V9,X9,Z9)</f>
        <v>0</v>
      </c>
      <c r="D9" s="169">
        <f>'SC Staffing Summary'!D9</f>
        <v>0</v>
      </c>
      <c r="E9" s="169">
        <f>'SC Staffing Summary'!E9</f>
        <v>0</v>
      </c>
      <c r="F9" s="436">
        <f>'SC Staffing Summary'!F9</f>
        <v>0</v>
      </c>
      <c r="G9" s="64">
        <f>$F$9*H9</f>
        <v>0</v>
      </c>
      <c r="H9" s="67">
        <v>0</v>
      </c>
      <c r="I9" s="64">
        <f>$F$9*J9</f>
        <v>0</v>
      </c>
      <c r="J9" s="63">
        <v>0</v>
      </c>
      <c r="K9" s="64">
        <f>$F$9*L9</f>
        <v>0</v>
      </c>
      <c r="L9" s="63">
        <v>0</v>
      </c>
      <c r="M9" s="64">
        <f>$F$9*N9</f>
        <v>0</v>
      </c>
      <c r="N9" s="63">
        <v>0</v>
      </c>
      <c r="O9" s="64">
        <f>$F$9*P9</f>
        <v>0</v>
      </c>
      <c r="P9" s="170"/>
      <c r="Q9" s="64">
        <f>$F$9*R9</f>
        <v>0</v>
      </c>
      <c r="R9" s="170"/>
      <c r="S9" s="64">
        <f>$F$9*T9</f>
        <v>0</v>
      </c>
      <c r="T9" s="170"/>
      <c r="U9" s="64">
        <f>$F$9*V9</f>
        <v>0</v>
      </c>
      <c r="V9" s="63">
        <v>0</v>
      </c>
      <c r="W9" s="64">
        <f>$F$9*X9</f>
        <v>0</v>
      </c>
      <c r="X9" s="63">
        <v>0</v>
      </c>
      <c r="Y9" s="64">
        <f>$F$9*Z9</f>
        <v>0</v>
      </c>
      <c r="Z9" s="63">
        <v>0</v>
      </c>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95"/>
      <c r="BH9" s="253"/>
      <c r="BI9" s="253"/>
      <c r="BJ9" s="253"/>
    </row>
    <row r="10" spans="1:64" s="66" customFormat="1" ht="14.25" x14ac:dyDescent="0.2">
      <c r="A10" s="127">
        <f>'SC Staffing Summary'!$A$10</f>
        <v>0</v>
      </c>
      <c r="B10" s="128" t="str">
        <f>'SC Staffing Summary'!$B$10</f>
        <v>Specify</v>
      </c>
      <c r="C10" s="65">
        <f t="shared" si="2"/>
        <v>0</v>
      </c>
      <c r="D10" s="169">
        <f>'SC Staffing Summary'!D10</f>
        <v>0</v>
      </c>
      <c r="E10" s="169">
        <f>'SC Staffing Summary'!E10</f>
        <v>0</v>
      </c>
      <c r="F10" s="436">
        <f>'SC Staffing Summary'!F10</f>
        <v>0</v>
      </c>
      <c r="G10" s="64">
        <f>$F$10*H10</f>
        <v>0</v>
      </c>
      <c r="H10" s="67">
        <v>0</v>
      </c>
      <c r="I10" s="64">
        <f>$F$10*J10</f>
        <v>0</v>
      </c>
      <c r="J10" s="63">
        <v>0</v>
      </c>
      <c r="K10" s="64">
        <f>$F$10*L10</f>
        <v>0</v>
      </c>
      <c r="L10" s="63">
        <v>0</v>
      </c>
      <c r="M10" s="64">
        <f>$F$10*N10</f>
        <v>0</v>
      </c>
      <c r="N10" s="63">
        <v>0</v>
      </c>
      <c r="O10" s="64">
        <f>$F$10*P10</f>
        <v>0</v>
      </c>
      <c r="P10" s="170"/>
      <c r="Q10" s="64">
        <f>$F$10*R10</f>
        <v>0</v>
      </c>
      <c r="R10" s="170"/>
      <c r="S10" s="64">
        <f>$F$10*T10</f>
        <v>0</v>
      </c>
      <c r="T10" s="170"/>
      <c r="U10" s="64">
        <f>$F$10*V10</f>
        <v>0</v>
      </c>
      <c r="V10" s="63">
        <v>0</v>
      </c>
      <c r="W10" s="64">
        <f>$F$10*X10</f>
        <v>0</v>
      </c>
      <c r="X10" s="63">
        <v>0</v>
      </c>
      <c r="Y10" s="64">
        <f>$F$10*Z10</f>
        <v>0</v>
      </c>
      <c r="Z10" s="63">
        <v>0</v>
      </c>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95"/>
      <c r="BH10" s="192"/>
      <c r="BI10" s="192"/>
      <c r="BJ10" s="192"/>
    </row>
    <row r="11" spans="1:64" s="66" customFormat="1" ht="14.25" x14ac:dyDescent="0.2">
      <c r="A11" s="127">
        <f>'SC Staffing Summary'!$A$11</f>
        <v>0</v>
      </c>
      <c r="B11" s="128" t="str">
        <f>'SC Staffing Summary'!$B$11</f>
        <v>Specify</v>
      </c>
      <c r="C11" s="65">
        <f t="shared" si="2"/>
        <v>0</v>
      </c>
      <c r="D11" s="169">
        <f>'SC Staffing Summary'!D11</f>
        <v>0</v>
      </c>
      <c r="E11" s="169">
        <f>'SC Staffing Summary'!E11</f>
        <v>0</v>
      </c>
      <c r="F11" s="436">
        <f>'SC Staffing Summary'!F11</f>
        <v>0</v>
      </c>
      <c r="G11" s="64">
        <f>$F$11*H11</f>
        <v>0</v>
      </c>
      <c r="H11" s="67">
        <v>0</v>
      </c>
      <c r="I11" s="64">
        <f>$F$11*J11</f>
        <v>0</v>
      </c>
      <c r="J11" s="63">
        <v>0</v>
      </c>
      <c r="K11" s="64">
        <f>$F$11*L11</f>
        <v>0</v>
      </c>
      <c r="L11" s="63">
        <v>0</v>
      </c>
      <c r="M11" s="64">
        <f>$F$11*N11</f>
        <v>0</v>
      </c>
      <c r="N11" s="63">
        <v>0</v>
      </c>
      <c r="O11" s="64">
        <f>$F$11*P11</f>
        <v>0</v>
      </c>
      <c r="P11" s="170"/>
      <c r="Q11" s="64">
        <f>$F$11*R11</f>
        <v>0</v>
      </c>
      <c r="R11" s="170"/>
      <c r="S11" s="64">
        <f>$F$11*T11</f>
        <v>0</v>
      </c>
      <c r="T11" s="170"/>
      <c r="U11" s="64">
        <f>$F$11*V11</f>
        <v>0</v>
      </c>
      <c r="V11" s="63">
        <v>0</v>
      </c>
      <c r="W11" s="64">
        <f>$F$11*X11</f>
        <v>0</v>
      </c>
      <c r="X11" s="63">
        <v>0</v>
      </c>
      <c r="Y11" s="64">
        <f>$F$11*Z11</f>
        <v>0</v>
      </c>
      <c r="Z11" s="63">
        <v>0</v>
      </c>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95"/>
      <c r="BH11" s="192"/>
      <c r="BI11" s="192"/>
      <c r="BJ11" s="192"/>
    </row>
    <row r="12" spans="1:64" s="66" customFormat="1" ht="14.25" x14ac:dyDescent="0.2">
      <c r="A12" s="127">
        <f>'SC Staffing Summary'!$A$12</f>
        <v>0</v>
      </c>
      <c r="B12" s="128" t="str">
        <f>'SC Staffing Summary'!$B$12</f>
        <v>Specify</v>
      </c>
      <c r="C12" s="65">
        <f t="shared" si="2"/>
        <v>0</v>
      </c>
      <c r="D12" s="169">
        <f>'SC Staffing Summary'!D12</f>
        <v>0</v>
      </c>
      <c r="E12" s="169">
        <f>'SC Staffing Summary'!E12</f>
        <v>0</v>
      </c>
      <c r="F12" s="436">
        <f>'SC Staffing Summary'!F12</f>
        <v>0</v>
      </c>
      <c r="G12" s="64">
        <f>$F$12*H12</f>
        <v>0</v>
      </c>
      <c r="H12" s="63">
        <v>0</v>
      </c>
      <c r="I12" s="64">
        <f>$F$12*J12</f>
        <v>0</v>
      </c>
      <c r="J12" s="63">
        <v>0</v>
      </c>
      <c r="K12" s="64">
        <f>$F$12*L12</f>
        <v>0</v>
      </c>
      <c r="L12" s="63">
        <v>0</v>
      </c>
      <c r="M12" s="64">
        <f>$F$12*N12</f>
        <v>0</v>
      </c>
      <c r="N12" s="63">
        <v>0</v>
      </c>
      <c r="O12" s="64">
        <f>$F$12*P12</f>
        <v>0</v>
      </c>
      <c r="P12" s="170"/>
      <c r="Q12" s="64">
        <f>$F$12*R12</f>
        <v>0</v>
      </c>
      <c r="R12" s="170"/>
      <c r="S12" s="64">
        <f>$F$12*T12</f>
        <v>0</v>
      </c>
      <c r="T12" s="170"/>
      <c r="U12" s="64">
        <f>$F$12*V12</f>
        <v>0</v>
      </c>
      <c r="V12" s="63">
        <v>0</v>
      </c>
      <c r="W12" s="64">
        <f>$F$12*X12</f>
        <v>0</v>
      </c>
      <c r="X12" s="63">
        <v>0</v>
      </c>
      <c r="Y12" s="64">
        <f>$F$12*Z12</f>
        <v>0</v>
      </c>
      <c r="Z12" s="63">
        <v>0</v>
      </c>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95"/>
      <c r="BH12" s="193"/>
      <c r="BI12" s="193"/>
      <c r="BJ12" s="193"/>
    </row>
    <row r="13" spans="1:64" s="66" customFormat="1" ht="14.25" x14ac:dyDescent="0.2">
      <c r="A13" s="127">
        <f>'SC Staffing Summary'!$A$13</f>
        <v>0</v>
      </c>
      <c r="B13" s="128" t="str">
        <f>'SC Staffing Summary'!$B$13</f>
        <v>Specify</v>
      </c>
      <c r="C13" s="65">
        <f t="shared" si="2"/>
        <v>0</v>
      </c>
      <c r="D13" s="169">
        <f>'SC Staffing Summary'!D13</f>
        <v>0</v>
      </c>
      <c r="E13" s="169">
        <f>'SC Staffing Summary'!E13</f>
        <v>0</v>
      </c>
      <c r="F13" s="436">
        <f>'SC Staffing Summary'!F13</f>
        <v>0</v>
      </c>
      <c r="G13" s="64">
        <f>$F$13*H13</f>
        <v>0</v>
      </c>
      <c r="H13" s="63">
        <v>0</v>
      </c>
      <c r="I13" s="64">
        <f>$F$13*J13</f>
        <v>0</v>
      </c>
      <c r="J13" s="63">
        <v>0</v>
      </c>
      <c r="K13" s="64">
        <f>$F$13*L13</f>
        <v>0</v>
      </c>
      <c r="L13" s="63">
        <v>0</v>
      </c>
      <c r="M13" s="64">
        <f>$F$13*N13</f>
        <v>0</v>
      </c>
      <c r="N13" s="63">
        <v>0</v>
      </c>
      <c r="O13" s="64">
        <f>$F$13*P13</f>
        <v>0</v>
      </c>
      <c r="P13" s="170"/>
      <c r="Q13" s="64">
        <f>$F$13*R13</f>
        <v>0</v>
      </c>
      <c r="R13" s="170"/>
      <c r="S13" s="64">
        <f>$F$13*T13</f>
        <v>0</v>
      </c>
      <c r="T13" s="170"/>
      <c r="U13" s="64">
        <f>$F$13*V13</f>
        <v>0</v>
      </c>
      <c r="V13" s="63">
        <v>0</v>
      </c>
      <c r="W13" s="64">
        <f>$F$13*X13</f>
        <v>0</v>
      </c>
      <c r="X13" s="63">
        <v>0</v>
      </c>
      <c r="Y13" s="64">
        <f>$F$13*Z13</f>
        <v>0</v>
      </c>
      <c r="Z13" s="63">
        <v>0</v>
      </c>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95"/>
      <c r="BH13" s="193"/>
      <c r="BI13" s="193"/>
      <c r="BJ13" s="193"/>
    </row>
    <row r="14" spans="1:64" s="66" customFormat="1" ht="14.25" x14ac:dyDescent="0.2">
      <c r="A14" s="127">
        <f>'SC Staffing Summary'!$A$14</f>
        <v>0</v>
      </c>
      <c r="B14" s="128" t="str">
        <f>'SC Staffing Summary'!$B$14</f>
        <v>Specify</v>
      </c>
      <c r="C14" s="65">
        <f t="shared" si="2"/>
        <v>0</v>
      </c>
      <c r="D14" s="169">
        <f>'SC Staffing Summary'!D14</f>
        <v>0</v>
      </c>
      <c r="E14" s="169">
        <f>'SC Staffing Summary'!E14</f>
        <v>0</v>
      </c>
      <c r="F14" s="436">
        <f>'SC Staffing Summary'!F14</f>
        <v>0</v>
      </c>
      <c r="G14" s="64">
        <f>$F$14*H14</f>
        <v>0</v>
      </c>
      <c r="H14" s="63">
        <v>0</v>
      </c>
      <c r="I14" s="64">
        <f>$F$14*J14</f>
        <v>0</v>
      </c>
      <c r="J14" s="63">
        <v>0</v>
      </c>
      <c r="K14" s="64">
        <f>$F$14*L14</f>
        <v>0</v>
      </c>
      <c r="L14" s="63">
        <v>0</v>
      </c>
      <c r="M14" s="64">
        <f>$F$14*N14</f>
        <v>0</v>
      </c>
      <c r="N14" s="63">
        <v>0</v>
      </c>
      <c r="O14" s="64">
        <f>$F$14*P14</f>
        <v>0</v>
      </c>
      <c r="P14" s="170"/>
      <c r="Q14" s="64">
        <f>$F$14*R14</f>
        <v>0</v>
      </c>
      <c r="R14" s="170"/>
      <c r="S14" s="64">
        <f>$F$14*T14</f>
        <v>0</v>
      </c>
      <c r="T14" s="170"/>
      <c r="U14" s="64">
        <f>$F$14*V14</f>
        <v>0</v>
      </c>
      <c r="V14" s="63">
        <v>0</v>
      </c>
      <c r="W14" s="64">
        <f>$F$14*X14</f>
        <v>0</v>
      </c>
      <c r="X14" s="63">
        <v>0</v>
      </c>
      <c r="Y14" s="64">
        <f>$F$14*Z14</f>
        <v>0</v>
      </c>
      <c r="Z14" s="63">
        <v>0</v>
      </c>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95"/>
      <c r="BH14" s="192"/>
      <c r="BI14" s="192"/>
      <c r="BJ14" s="192"/>
    </row>
    <row r="15" spans="1:64" s="66" customFormat="1" ht="14.25" x14ac:dyDescent="0.2">
      <c r="A15" s="127">
        <f>'SC Staffing Summary'!$A$15</f>
        <v>0</v>
      </c>
      <c r="B15" s="128" t="str">
        <f>'SC Staffing Summary'!$B$15</f>
        <v>Specify</v>
      </c>
      <c r="C15" s="65">
        <f t="shared" si="2"/>
        <v>0</v>
      </c>
      <c r="D15" s="169">
        <f>'SC Staffing Summary'!D15</f>
        <v>0</v>
      </c>
      <c r="E15" s="169">
        <f>'SC Staffing Summary'!E15</f>
        <v>0</v>
      </c>
      <c r="F15" s="436">
        <f>'SC Staffing Summary'!F15</f>
        <v>0</v>
      </c>
      <c r="G15" s="64">
        <f>$F$15*H15</f>
        <v>0</v>
      </c>
      <c r="H15" s="67">
        <v>0</v>
      </c>
      <c r="I15" s="64">
        <f>$F$15*J15</f>
        <v>0</v>
      </c>
      <c r="J15" s="63">
        <v>0</v>
      </c>
      <c r="K15" s="64">
        <f>$F$15*L15</f>
        <v>0</v>
      </c>
      <c r="L15" s="63">
        <v>0</v>
      </c>
      <c r="M15" s="64">
        <f>$F$15*N15</f>
        <v>0</v>
      </c>
      <c r="N15" s="63">
        <v>0</v>
      </c>
      <c r="O15" s="64">
        <f>$F$15*P15</f>
        <v>0</v>
      </c>
      <c r="P15" s="170"/>
      <c r="Q15" s="64">
        <f>$F$15*R15</f>
        <v>0</v>
      </c>
      <c r="R15" s="170"/>
      <c r="S15" s="64">
        <f>$F$15*T15</f>
        <v>0</v>
      </c>
      <c r="T15" s="170"/>
      <c r="U15" s="64">
        <f>$F$15*V15</f>
        <v>0</v>
      </c>
      <c r="V15" s="63">
        <v>0</v>
      </c>
      <c r="W15" s="64">
        <f>$F$15*X15</f>
        <v>0</v>
      </c>
      <c r="X15" s="63">
        <v>0</v>
      </c>
      <c r="Y15" s="64">
        <f>$F$15*Z15</f>
        <v>0</v>
      </c>
      <c r="Z15" s="63">
        <v>0</v>
      </c>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95"/>
      <c r="BH15" s="192"/>
      <c r="BI15" s="192"/>
      <c r="BJ15" s="192"/>
    </row>
    <row r="16" spans="1:64" s="66" customFormat="1" ht="14.25" x14ac:dyDescent="0.2">
      <c r="A16" s="127">
        <f>'SC Staffing Summary'!$A$16</f>
        <v>0</v>
      </c>
      <c r="B16" s="128" t="str">
        <f>'SC Staffing Summary'!$B$16</f>
        <v>Specify</v>
      </c>
      <c r="C16" s="65">
        <f t="shared" si="2"/>
        <v>0</v>
      </c>
      <c r="D16" s="169">
        <f>'SC Staffing Summary'!D16</f>
        <v>0</v>
      </c>
      <c r="E16" s="169">
        <f>'SC Staffing Summary'!E16</f>
        <v>0</v>
      </c>
      <c r="F16" s="436">
        <f>'SC Staffing Summary'!F16</f>
        <v>0</v>
      </c>
      <c r="G16" s="64">
        <f>$F$16*H16</f>
        <v>0</v>
      </c>
      <c r="H16" s="67">
        <v>0</v>
      </c>
      <c r="I16" s="64">
        <f>$F$16*J16</f>
        <v>0</v>
      </c>
      <c r="J16" s="63">
        <v>0</v>
      </c>
      <c r="K16" s="64">
        <f>$F$16*L16</f>
        <v>0</v>
      </c>
      <c r="L16" s="63">
        <v>0</v>
      </c>
      <c r="M16" s="64">
        <f>$F$16*N16</f>
        <v>0</v>
      </c>
      <c r="N16" s="63">
        <v>0</v>
      </c>
      <c r="O16" s="64">
        <f>$F$16*P16</f>
        <v>0</v>
      </c>
      <c r="P16" s="170"/>
      <c r="Q16" s="64">
        <f>$F$16*R16</f>
        <v>0</v>
      </c>
      <c r="R16" s="170"/>
      <c r="S16" s="64">
        <f>$F$16*T16</f>
        <v>0</v>
      </c>
      <c r="T16" s="170"/>
      <c r="U16" s="64">
        <f>$F$16*V16</f>
        <v>0</v>
      </c>
      <c r="V16" s="63">
        <v>0</v>
      </c>
      <c r="W16" s="64">
        <f>$F$16*X16</f>
        <v>0</v>
      </c>
      <c r="X16" s="63">
        <v>0</v>
      </c>
      <c r="Y16" s="64">
        <f>$F$16*Z16</f>
        <v>0</v>
      </c>
      <c r="Z16" s="63">
        <v>0</v>
      </c>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95"/>
      <c r="BH16" s="193"/>
      <c r="BI16" s="193"/>
      <c r="BJ16" s="193"/>
    </row>
    <row r="17" spans="1:62" s="66" customFormat="1" ht="14.25" x14ac:dyDescent="0.2">
      <c r="A17" s="127">
        <f>'SC Staffing Summary'!$A$17</f>
        <v>0</v>
      </c>
      <c r="B17" s="128" t="str">
        <f>'SC Staffing Summary'!$B$17</f>
        <v>Specify</v>
      </c>
      <c r="C17" s="65">
        <f t="shared" si="2"/>
        <v>0</v>
      </c>
      <c r="D17" s="169">
        <f>'SC Staffing Summary'!D17</f>
        <v>0</v>
      </c>
      <c r="E17" s="169">
        <f>'SC Staffing Summary'!E17</f>
        <v>0</v>
      </c>
      <c r="F17" s="436">
        <f>'SC Staffing Summary'!F17</f>
        <v>0</v>
      </c>
      <c r="G17" s="64">
        <f>$F$17*H17</f>
        <v>0</v>
      </c>
      <c r="H17" s="67">
        <v>0</v>
      </c>
      <c r="I17" s="64">
        <f>$F$17*J17</f>
        <v>0</v>
      </c>
      <c r="J17" s="63">
        <v>0</v>
      </c>
      <c r="K17" s="64">
        <f>$F$17*L17</f>
        <v>0</v>
      </c>
      <c r="L17" s="63">
        <v>0</v>
      </c>
      <c r="M17" s="64">
        <f>$F$17*N17</f>
        <v>0</v>
      </c>
      <c r="N17" s="63">
        <v>0</v>
      </c>
      <c r="O17" s="64">
        <f>$F$17*P17</f>
        <v>0</v>
      </c>
      <c r="P17" s="170"/>
      <c r="Q17" s="64">
        <f>$F$17*R17</f>
        <v>0</v>
      </c>
      <c r="R17" s="170"/>
      <c r="S17" s="64">
        <f>$F$17*T17</f>
        <v>0</v>
      </c>
      <c r="T17" s="170"/>
      <c r="U17" s="64">
        <f>$F$17*V17</f>
        <v>0</v>
      </c>
      <c r="V17" s="63">
        <v>0</v>
      </c>
      <c r="W17" s="64">
        <f>$F$17*X17</f>
        <v>0</v>
      </c>
      <c r="X17" s="63">
        <v>0</v>
      </c>
      <c r="Y17" s="64">
        <f>$F$17*Z17</f>
        <v>0</v>
      </c>
      <c r="Z17" s="63">
        <v>0</v>
      </c>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95"/>
      <c r="BH17" s="193"/>
      <c r="BI17" s="193"/>
      <c r="BJ17" s="193"/>
    </row>
    <row r="18" spans="1:62" s="66" customFormat="1" ht="14.25" x14ac:dyDescent="0.2">
      <c r="A18" s="127">
        <f>'SC Staffing Summary'!$A$18</f>
        <v>0</v>
      </c>
      <c r="B18" s="128" t="str">
        <f>'SC Staffing Summary'!$B$18</f>
        <v>Specify</v>
      </c>
      <c r="C18" s="65">
        <f t="shared" si="2"/>
        <v>0</v>
      </c>
      <c r="D18" s="169">
        <f>'SC Staffing Summary'!D18</f>
        <v>0</v>
      </c>
      <c r="E18" s="169">
        <f>'SC Staffing Summary'!E18</f>
        <v>0</v>
      </c>
      <c r="F18" s="436">
        <f>'SC Staffing Summary'!F18</f>
        <v>0</v>
      </c>
      <c r="G18" s="64">
        <f>$F$18*H18</f>
        <v>0</v>
      </c>
      <c r="H18" s="67">
        <v>0</v>
      </c>
      <c r="I18" s="64">
        <f>$F$18*J18</f>
        <v>0</v>
      </c>
      <c r="J18" s="63">
        <v>0</v>
      </c>
      <c r="K18" s="64">
        <f>$F$18*L18</f>
        <v>0</v>
      </c>
      <c r="L18" s="63">
        <v>0</v>
      </c>
      <c r="M18" s="64">
        <f>$F$18*N18</f>
        <v>0</v>
      </c>
      <c r="N18" s="63">
        <v>0</v>
      </c>
      <c r="O18" s="64">
        <f>$F$18*P18</f>
        <v>0</v>
      </c>
      <c r="P18" s="170"/>
      <c r="Q18" s="64">
        <f>$F$18*R18</f>
        <v>0</v>
      </c>
      <c r="R18" s="170"/>
      <c r="S18" s="64">
        <f>$F$18*T18</f>
        <v>0</v>
      </c>
      <c r="T18" s="170"/>
      <c r="U18" s="64">
        <f>$F$18*V18</f>
        <v>0</v>
      </c>
      <c r="V18" s="63">
        <v>0</v>
      </c>
      <c r="W18" s="64">
        <f>$F$18*X18</f>
        <v>0</v>
      </c>
      <c r="X18" s="63">
        <v>0</v>
      </c>
      <c r="Y18" s="64">
        <f>$F$18*Z18</f>
        <v>0</v>
      </c>
      <c r="Z18" s="63">
        <v>0</v>
      </c>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95"/>
      <c r="BH18" s="192"/>
      <c r="BI18" s="192"/>
      <c r="BJ18" s="192"/>
    </row>
    <row r="19" spans="1:62" s="66" customFormat="1" ht="14.25" x14ac:dyDescent="0.2">
      <c r="A19" s="127">
        <f>'SC Staffing Summary'!$A$19</f>
        <v>0</v>
      </c>
      <c r="B19" s="128" t="str">
        <f>'SC Staffing Summary'!$B$19</f>
        <v>Specify</v>
      </c>
      <c r="C19" s="65">
        <f t="shared" si="2"/>
        <v>0</v>
      </c>
      <c r="D19" s="169">
        <f>'SC Staffing Summary'!D19</f>
        <v>0</v>
      </c>
      <c r="E19" s="169">
        <f>'SC Staffing Summary'!E19</f>
        <v>0</v>
      </c>
      <c r="F19" s="436">
        <f>'SC Staffing Summary'!F19</f>
        <v>0</v>
      </c>
      <c r="G19" s="64">
        <f>$F$19*H19</f>
        <v>0</v>
      </c>
      <c r="H19" s="67">
        <v>0</v>
      </c>
      <c r="I19" s="64">
        <f>$F$19*J19</f>
        <v>0</v>
      </c>
      <c r="J19" s="63">
        <v>0</v>
      </c>
      <c r="K19" s="64">
        <f>$F$19*L19</f>
        <v>0</v>
      </c>
      <c r="L19" s="63">
        <v>0</v>
      </c>
      <c r="M19" s="64">
        <f>$F$19*N19</f>
        <v>0</v>
      </c>
      <c r="N19" s="63">
        <v>0</v>
      </c>
      <c r="O19" s="64">
        <f>$F$19*P19</f>
        <v>0</v>
      </c>
      <c r="P19" s="170"/>
      <c r="Q19" s="64">
        <f>$F$19*R19</f>
        <v>0</v>
      </c>
      <c r="R19" s="170"/>
      <c r="S19" s="64">
        <f>$F$19*T19</f>
        <v>0</v>
      </c>
      <c r="T19" s="170"/>
      <c r="U19" s="64">
        <f>$F$19*V19</f>
        <v>0</v>
      </c>
      <c r="V19" s="63">
        <v>0</v>
      </c>
      <c r="W19" s="64">
        <f>$F$19*X19</f>
        <v>0</v>
      </c>
      <c r="X19" s="63">
        <v>0</v>
      </c>
      <c r="Y19" s="64">
        <f>$F$19*Z19</f>
        <v>0</v>
      </c>
      <c r="Z19" s="63">
        <v>0</v>
      </c>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95"/>
      <c r="BH19" s="193"/>
      <c r="BI19" s="193"/>
      <c r="BJ19" s="193"/>
    </row>
    <row r="20" spans="1:62" s="66" customFormat="1" ht="14.25" x14ac:dyDescent="0.2">
      <c r="A20" s="127">
        <f>'SC Staffing Summary'!$A$20</f>
        <v>0</v>
      </c>
      <c r="B20" s="128" t="str">
        <f>'SC Staffing Summary'!$B$20</f>
        <v>Specify</v>
      </c>
      <c r="C20" s="65">
        <f t="shared" si="2"/>
        <v>0</v>
      </c>
      <c r="D20" s="169">
        <f>'SC Staffing Summary'!D20</f>
        <v>0</v>
      </c>
      <c r="E20" s="169">
        <f>'SC Staffing Summary'!E20</f>
        <v>0</v>
      </c>
      <c r="F20" s="436">
        <f>'SC Staffing Summary'!F20</f>
        <v>0</v>
      </c>
      <c r="G20" s="64">
        <f>$F$20*H20</f>
        <v>0</v>
      </c>
      <c r="H20" s="67">
        <v>0</v>
      </c>
      <c r="I20" s="64">
        <f>$F$20*J20</f>
        <v>0</v>
      </c>
      <c r="J20" s="63">
        <v>0</v>
      </c>
      <c r="K20" s="64">
        <f>$F$20*L20</f>
        <v>0</v>
      </c>
      <c r="L20" s="63">
        <v>0</v>
      </c>
      <c r="M20" s="64">
        <f>$F$20*N20</f>
        <v>0</v>
      </c>
      <c r="N20" s="63">
        <v>0</v>
      </c>
      <c r="O20" s="64">
        <f>$F$20*P20</f>
        <v>0</v>
      </c>
      <c r="P20" s="170"/>
      <c r="Q20" s="64">
        <f>$F$20*R20</f>
        <v>0</v>
      </c>
      <c r="R20" s="170"/>
      <c r="S20" s="64">
        <f>$F$20*T20</f>
        <v>0</v>
      </c>
      <c r="T20" s="170"/>
      <c r="U20" s="64">
        <f>$F$20*V20</f>
        <v>0</v>
      </c>
      <c r="V20" s="63">
        <v>0</v>
      </c>
      <c r="W20" s="64">
        <f>$F$20*X20</f>
        <v>0</v>
      </c>
      <c r="X20" s="63">
        <v>0</v>
      </c>
      <c r="Y20" s="64">
        <f>$F$20*Z20</f>
        <v>0</v>
      </c>
      <c r="Z20" s="63">
        <v>0</v>
      </c>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95"/>
      <c r="BH20" s="193"/>
      <c r="BI20" s="193"/>
      <c r="BJ20" s="193"/>
    </row>
    <row r="21" spans="1:62" s="66" customFormat="1" ht="14.25" x14ac:dyDescent="0.2">
      <c r="A21" s="127">
        <f>'SC Staffing Summary'!$A$21</f>
        <v>0</v>
      </c>
      <c r="B21" s="128" t="str">
        <f>'SC Staffing Summary'!$B$21</f>
        <v>Specify</v>
      </c>
      <c r="C21" s="65">
        <f t="shared" si="2"/>
        <v>0</v>
      </c>
      <c r="D21" s="169">
        <f>'SC Staffing Summary'!D21</f>
        <v>0</v>
      </c>
      <c r="E21" s="169">
        <f>'SC Staffing Summary'!E21</f>
        <v>0</v>
      </c>
      <c r="F21" s="436">
        <f>'SC Staffing Summary'!F21</f>
        <v>0</v>
      </c>
      <c r="G21" s="64">
        <f>$F$21*H21</f>
        <v>0</v>
      </c>
      <c r="H21" s="67">
        <v>0</v>
      </c>
      <c r="I21" s="64">
        <f>$F$21*J21</f>
        <v>0</v>
      </c>
      <c r="J21" s="63">
        <v>0</v>
      </c>
      <c r="K21" s="64">
        <f>$F$21*L21</f>
        <v>0</v>
      </c>
      <c r="L21" s="63">
        <v>0</v>
      </c>
      <c r="M21" s="64">
        <f>$F$21*N21</f>
        <v>0</v>
      </c>
      <c r="N21" s="63">
        <v>0</v>
      </c>
      <c r="O21" s="64">
        <f>$F$21*P21</f>
        <v>0</v>
      </c>
      <c r="P21" s="170"/>
      <c r="Q21" s="64">
        <f>$F$21*R21</f>
        <v>0</v>
      </c>
      <c r="R21" s="170"/>
      <c r="S21" s="64">
        <f>$F$21*T21</f>
        <v>0</v>
      </c>
      <c r="T21" s="170"/>
      <c r="U21" s="64">
        <f>$F$21*V21</f>
        <v>0</v>
      </c>
      <c r="V21" s="63">
        <v>0</v>
      </c>
      <c r="W21" s="64">
        <f>$F$21*X21</f>
        <v>0</v>
      </c>
      <c r="X21" s="63">
        <v>0</v>
      </c>
      <c r="Y21" s="64">
        <f>$F$21*Z21</f>
        <v>0</v>
      </c>
      <c r="Z21" s="63">
        <v>0</v>
      </c>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95"/>
      <c r="BH21" s="193"/>
      <c r="BI21" s="193"/>
      <c r="BJ21" s="193"/>
    </row>
    <row r="22" spans="1:62" s="66" customFormat="1" ht="14.25" x14ac:dyDescent="0.2">
      <c r="A22" s="127">
        <f>'SC Staffing Summary'!$A$22</f>
        <v>0</v>
      </c>
      <c r="B22" s="128" t="str">
        <f>'SC Staffing Summary'!$B$22</f>
        <v>Specify</v>
      </c>
      <c r="C22" s="65">
        <f t="shared" si="2"/>
        <v>0</v>
      </c>
      <c r="D22" s="169">
        <f>'SC Staffing Summary'!D22</f>
        <v>0</v>
      </c>
      <c r="E22" s="169">
        <f>'SC Staffing Summary'!E22</f>
        <v>0</v>
      </c>
      <c r="F22" s="436">
        <f>'SC Staffing Summary'!F22</f>
        <v>0</v>
      </c>
      <c r="G22" s="64">
        <f>$F$22*H22</f>
        <v>0</v>
      </c>
      <c r="H22" s="67">
        <v>0</v>
      </c>
      <c r="I22" s="64">
        <f>$F$22*J22</f>
        <v>0</v>
      </c>
      <c r="J22" s="63">
        <v>0</v>
      </c>
      <c r="K22" s="64">
        <f>$F$22*L22</f>
        <v>0</v>
      </c>
      <c r="L22" s="63">
        <v>0</v>
      </c>
      <c r="M22" s="64">
        <f>$F$22*N22</f>
        <v>0</v>
      </c>
      <c r="N22" s="63">
        <v>0</v>
      </c>
      <c r="O22" s="64">
        <f>$F$22*P22</f>
        <v>0</v>
      </c>
      <c r="P22" s="170"/>
      <c r="Q22" s="64">
        <f>$F$22*R22</f>
        <v>0</v>
      </c>
      <c r="R22" s="170"/>
      <c r="S22" s="64">
        <f>$F$22*T22</f>
        <v>0</v>
      </c>
      <c r="T22" s="170"/>
      <c r="U22" s="64">
        <f>$F$22*V22</f>
        <v>0</v>
      </c>
      <c r="V22" s="63">
        <v>0</v>
      </c>
      <c r="W22" s="64">
        <f>$F$22*X22</f>
        <v>0</v>
      </c>
      <c r="X22" s="63">
        <v>0</v>
      </c>
      <c r="Y22" s="64">
        <f>$F$22*Z22</f>
        <v>0</v>
      </c>
      <c r="Z22" s="63">
        <v>0</v>
      </c>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95"/>
      <c r="BH22" s="192"/>
      <c r="BI22" s="192"/>
      <c r="BJ22" s="192"/>
    </row>
    <row r="23" spans="1:62" s="66" customFormat="1" ht="14.25" x14ac:dyDescent="0.2">
      <c r="A23" s="127">
        <f>'SC Staffing Summary'!$A$23</f>
        <v>0</v>
      </c>
      <c r="B23" s="128" t="str">
        <f>'SC Staffing Summary'!$B$23</f>
        <v>Specify</v>
      </c>
      <c r="C23" s="65">
        <f t="shared" si="2"/>
        <v>0</v>
      </c>
      <c r="D23" s="169">
        <f>'SC Staffing Summary'!D23</f>
        <v>0</v>
      </c>
      <c r="E23" s="169">
        <f>'SC Staffing Summary'!E23</f>
        <v>0</v>
      </c>
      <c r="F23" s="436">
        <f>'SC Staffing Summary'!F23</f>
        <v>0</v>
      </c>
      <c r="G23" s="64">
        <f>$F$23*H23</f>
        <v>0</v>
      </c>
      <c r="H23" s="67">
        <v>0</v>
      </c>
      <c r="I23" s="64">
        <f>$F$23*J23</f>
        <v>0</v>
      </c>
      <c r="J23" s="63">
        <v>0</v>
      </c>
      <c r="K23" s="64">
        <f>$F$23*L23</f>
        <v>0</v>
      </c>
      <c r="L23" s="63">
        <v>0</v>
      </c>
      <c r="M23" s="64">
        <f>$F$23*N23</f>
        <v>0</v>
      </c>
      <c r="N23" s="63">
        <v>0</v>
      </c>
      <c r="O23" s="64">
        <f>$F$23*P23</f>
        <v>0</v>
      </c>
      <c r="P23" s="170"/>
      <c r="Q23" s="64">
        <f>$F$23*R23</f>
        <v>0</v>
      </c>
      <c r="R23" s="170"/>
      <c r="S23" s="64">
        <f>$F$23*T23</f>
        <v>0</v>
      </c>
      <c r="T23" s="170"/>
      <c r="U23" s="64">
        <f>$F$23*V23</f>
        <v>0</v>
      </c>
      <c r="V23" s="63">
        <v>0</v>
      </c>
      <c r="W23" s="64">
        <f>$F$23*X23</f>
        <v>0</v>
      </c>
      <c r="X23" s="63">
        <v>0</v>
      </c>
      <c r="Y23" s="64">
        <f>$F$23*Z23</f>
        <v>0</v>
      </c>
      <c r="Z23" s="63">
        <v>0</v>
      </c>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95"/>
      <c r="BH23" s="192"/>
      <c r="BI23" s="192"/>
      <c r="BJ23" s="192"/>
    </row>
    <row r="24" spans="1:62" s="66" customFormat="1" ht="14.25" x14ac:dyDescent="0.2">
      <c r="A24" s="127">
        <f>'SC Staffing Summary'!$A$24</f>
        <v>0</v>
      </c>
      <c r="B24" s="128" t="str">
        <f>'SC Staffing Summary'!$B$24</f>
        <v>Specify</v>
      </c>
      <c r="C24" s="65">
        <f t="shared" si="2"/>
        <v>0</v>
      </c>
      <c r="D24" s="169">
        <f>'SC Staffing Summary'!D24</f>
        <v>0</v>
      </c>
      <c r="E24" s="169">
        <f>'SC Staffing Summary'!E24</f>
        <v>0</v>
      </c>
      <c r="F24" s="436">
        <f>'SC Staffing Summary'!F24</f>
        <v>0</v>
      </c>
      <c r="G24" s="64">
        <f>$F$24*H24</f>
        <v>0</v>
      </c>
      <c r="H24" s="67">
        <v>0</v>
      </c>
      <c r="I24" s="64">
        <f>$F$24*J24</f>
        <v>0</v>
      </c>
      <c r="J24" s="63">
        <v>0</v>
      </c>
      <c r="K24" s="64">
        <f>$F$24*L24</f>
        <v>0</v>
      </c>
      <c r="L24" s="63">
        <v>0</v>
      </c>
      <c r="M24" s="64">
        <f>$F$24*N24</f>
        <v>0</v>
      </c>
      <c r="N24" s="63">
        <v>0</v>
      </c>
      <c r="O24" s="64">
        <f>$F$24*P24</f>
        <v>0</v>
      </c>
      <c r="P24" s="170"/>
      <c r="Q24" s="64">
        <f>$F$24*R24</f>
        <v>0</v>
      </c>
      <c r="R24" s="170"/>
      <c r="S24" s="64">
        <f>$F$24*T24</f>
        <v>0</v>
      </c>
      <c r="T24" s="170"/>
      <c r="U24" s="64">
        <f>$F$24*V24</f>
        <v>0</v>
      </c>
      <c r="V24" s="63">
        <v>0</v>
      </c>
      <c r="W24" s="64">
        <f>$F$24*X24</f>
        <v>0</v>
      </c>
      <c r="X24" s="63">
        <v>0</v>
      </c>
      <c r="Y24" s="64">
        <f>$F$24*Z24</f>
        <v>0</v>
      </c>
      <c r="Z24" s="63">
        <v>0</v>
      </c>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95"/>
      <c r="BH24" s="193"/>
      <c r="BI24" s="193"/>
      <c r="BJ24" s="193"/>
    </row>
    <row r="25" spans="1:62" s="66" customFormat="1" ht="14.25" x14ac:dyDescent="0.2">
      <c r="A25" s="127">
        <f>'SC Staffing Summary'!$A$25</f>
        <v>0</v>
      </c>
      <c r="B25" s="128" t="str">
        <f>'SC Staffing Summary'!$B$25</f>
        <v>Specify</v>
      </c>
      <c r="C25" s="65">
        <f t="shared" si="2"/>
        <v>0</v>
      </c>
      <c r="D25" s="169">
        <f>'SC Staffing Summary'!D25</f>
        <v>0</v>
      </c>
      <c r="E25" s="169">
        <f>'SC Staffing Summary'!E25</f>
        <v>0</v>
      </c>
      <c r="F25" s="436">
        <f>'SC Staffing Summary'!F25</f>
        <v>0</v>
      </c>
      <c r="G25" s="64">
        <f>$F$25*H25</f>
        <v>0</v>
      </c>
      <c r="H25" s="67">
        <v>0</v>
      </c>
      <c r="I25" s="64">
        <f>$F$25*J25</f>
        <v>0</v>
      </c>
      <c r="J25" s="63">
        <v>0</v>
      </c>
      <c r="K25" s="64">
        <f>$F$25*L25</f>
        <v>0</v>
      </c>
      <c r="L25" s="63">
        <v>0</v>
      </c>
      <c r="M25" s="64">
        <f>$F$25*N25</f>
        <v>0</v>
      </c>
      <c r="N25" s="63">
        <v>0</v>
      </c>
      <c r="O25" s="64">
        <f>$F$25*P25</f>
        <v>0</v>
      </c>
      <c r="P25" s="170"/>
      <c r="Q25" s="64">
        <f>$F$25*R25</f>
        <v>0</v>
      </c>
      <c r="R25" s="170"/>
      <c r="S25" s="64">
        <f>$F$25*T25</f>
        <v>0</v>
      </c>
      <c r="T25" s="170"/>
      <c r="U25" s="64">
        <f>$F$25*V25</f>
        <v>0</v>
      </c>
      <c r="V25" s="63">
        <v>0</v>
      </c>
      <c r="W25" s="64">
        <f>$F$25*X25</f>
        <v>0</v>
      </c>
      <c r="X25" s="63">
        <v>0</v>
      </c>
      <c r="Y25" s="64">
        <f>$F$25*Z25</f>
        <v>0</v>
      </c>
      <c r="Z25" s="63">
        <v>0</v>
      </c>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95"/>
      <c r="BH25" s="193"/>
      <c r="BI25" s="193"/>
      <c r="BJ25" s="193"/>
    </row>
    <row r="26" spans="1:62" s="66" customFormat="1" ht="14.25" x14ac:dyDescent="0.2">
      <c r="A26" s="127">
        <f>'SC Staffing Summary'!$A$26</f>
        <v>0</v>
      </c>
      <c r="B26" s="128" t="str">
        <f>'SC Staffing Summary'!$B$26</f>
        <v>Specify</v>
      </c>
      <c r="C26" s="65">
        <f t="shared" si="2"/>
        <v>0</v>
      </c>
      <c r="D26" s="169">
        <f>'SC Staffing Summary'!D26</f>
        <v>0</v>
      </c>
      <c r="E26" s="169">
        <f>'SC Staffing Summary'!E26</f>
        <v>0</v>
      </c>
      <c r="F26" s="436">
        <f>'SC Staffing Summary'!F26</f>
        <v>0</v>
      </c>
      <c r="G26" s="64">
        <f>$F$26*H26</f>
        <v>0</v>
      </c>
      <c r="H26" s="67">
        <v>0</v>
      </c>
      <c r="I26" s="64">
        <f>$F$26*J26</f>
        <v>0</v>
      </c>
      <c r="J26" s="63">
        <v>0</v>
      </c>
      <c r="K26" s="64">
        <f>$F$26*L26</f>
        <v>0</v>
      </c>
      <c r="L26" s="63">
        <v>0</v>
      </c>
      <c r="M26" s="64">
        <f>$F$26*N26</f>
        <v>0</v>
      </c>
      <c r="N26" s="63">
        <v>0</v>
      </c>
      <c r="O26" s="64">
        <f>$F$26*P26</f>
        <v>0</v>
      </c>
      <c r="P26" s="170"/>
      <c r="Q26" s="64">
        <f>$F$26*R26</f>
        <v>0</v>
      </c>
      <c r="R26" s="170"/>
      <c r="S26" s="64">
        <f>$F$26*T26</f>
        <v>0</v>
      </c>
      <c r="T26" s="170"/>
      <c r="U26" s="64">
        <f>$F$26*V26</f>
        <v>0</v>
      </c>
      <c r="V26" s="63">
        <v>0</v>
      </c>
      <c r="W26" s="64">
        <f>$F$26*X26</f>
        <v>0</v>
      </c>
      <c r="X26" s="63">
        <v>0</v>
      </c>
      <c r="Y26" s="64">
        <f>$F$26*Z26</f>
        <v>0</v>
      </c>
      <c r="Z26" s="63">
        <v>0</v>
      </c>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95"/>
      <c r="BH26" s="193"/>
      <c r="BI26" s="193"/>
      <c r="BJ26" s="193"/>
    </row>
    <row r="27" spans="1:62" s="66" customFormat="1" ht="14.25" x14ac:dyDescent="0.2">
      <c r="A27" s="127">
        <f>'SC Staffing Summary'!$A$27</f>
        <v>0</v>
      </c>
      <c r="B27" s="128" t="str">
        <f>'SC Staffing Summary'!$B$27</f>
        <v>Specify</v>
      </c>
      <c r="C27" s="65">
        <f t="shared" si="2"/>
        <v>0</v>
      </c>
      <c r="D27" s="169">
        <f>'SC Staffing Summary'!D27</f>
        <v>0</v>
      </c>
      <c r="E27" s="169">
        <f>'SC Staffing Summary'!E27</f>
        <v>0</v>
      </c>
      <c r="F27" s="436">
        <f>'SC Staffing Summary'!F27</f>
        <v>0</v>
      </c>
      <c r="G27" s="64">
        <f>$F$27*H27</f>
        <v>0</v>
      </c>
      <c r="H27" s="67">
        <v>0</v>
      </c>
      <c r="I27" s="64">
        <f>$F$27*J27</f>
        <v>0</v>
      </c>
      <c r="J27" s="63">
        <v>0</v>
      </c>
      <c r="K27" s="64">
        <f>$F$27*L27</f>
        <v>0</v>
      </c>
      <c r="L27" s="63">
        <v>0</v>
      </c>
      <c r="M27" s="64">
        <f>$F$27*N27</f>
        <v>0</v>
      </c>
      <c r="N27" s="63">
        <v>0</v>
      </c>
      <c r="O27" s="64">
        <f>$F$27*P27</f>
        <v>0</v>
      </c>
      <c r="P27" s="170"/>
      <c r="Q27" s="64">
        <f>$F$27*R27</f>
        <v>0</v>
      </c>
      <c r="R27" s="170"/>
      <c r="S27" s="64">
        <f>$F$27*T27</f>
        <v>0</v>
      </c>
      <c r="T27" s="170"/>
      <c r="U27" s="64">
        <f>$F$27*V27</f>
        <v>0</v>
      </c>
      <c r="V27" s="63">
        <v>0</v>
      </c>
      <c r="W27" s="64">
        <f>$F$27*X27</f>
        <v>0</v>
      </c>
      <c r="X27" s="63">
        <v>0</v>
      </c>
      <c r="Y27" s="64">
        <f>$F$27*Z27</f>
        <v>0</v>
      </c>
      <c r="Z27" s="63">
        <v>0</v>
      </c>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95"/>
      <c r="BH27" s="193"/>
      <c r="BI27" s="193"/>
      <c r="BJ27" s="193"/>
    </row>
    <row r="28" spans="1:62" s="66" customFormat="1" ht="14.25" x14ac:dyDescent="0.2">
      <c r="A28" s="127">
        <f>'SC Staffing Summary'!$A$28</f>
        <v>0</v>
      </c>
      <c r="B28" s="128" t="str">
        <f>'SC Staffing Summary'!$B$28</f>
        <v>Specify</v>
      </c>
      <c r="C28" s="65">
        <f t="shared" si="2"/>
        <v>0</v>
      </c>
      <c r="D28" s="169">
        <f>'SC Staffing Summary'!D28</f>
        <v>0</v>
      </c>
      <c r="E28" s="169">
        <f>'SC Staffing Summary'!E28</f>
        <v>0</v>
      </c>
      <c r="F28" s="436">
        <f>'SC Staffing Summary'!F28</f>
        <v>0</v>
      </c>
      <c r="G28" s="64">
        <f>$F$28*H28</f>
        <v>0</v>
      </c>
      <c r="H28" s="67">
        <v>0</v>
      </c>
      <c r="I28" s="64">
        <f>$F$28*J28</f>
        <v>0</v>
      </c>
      <c r="J28" s="63">
        <v>0</v>
      </c>
      <c r="K28" s="64">
        <f>$F$28*L28</f>
        <v>0</v>
      </c>
      <c r="L28" s="63">
        <v>0</v>
      </c>
      <c r="M28" s="64">
        <f>$F$28*N28</f>
        <v>0</v>
      </c>
      <c r="N28" s="63">
        <v>0</v>
      </c>
      <c r="O28" s="64">
        <f>$F$28*P28</f>
        <v>0</v>
      </c>
      <c r="P28" s="170"/>
      <c r="Q28" s="64">
        <f>$F$28*R28</f>
        <v>0</v>
      </c>
      <c r="R28" s="170"/>
      <c r="S28" s="64">
        <f>$F$28*T28</f>
        <v>0</v>
      </c>
      <c r="T28" s="170"/>
      <c r="U28" s="64">
        <f>$F$28*V28</f>
        <v>0</v>
      </c>
      <c r="V28" s="63">
        <v>0</v>
      </c>
      <c r="W28" s="64">
        <f>$F$28*X28</f>
        <v>0</v>
      </c>
      <c r="X28" s="63">
        <v>0</v>
      </c>
      <c r="Y28" s="64">
        <f>$F$28*Z28</f>
        <v>0</v>
      </c>
      <c r="Z28" s="63">
        <v>0</v>
      </c>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95"/>
      <c r="BH28" s="193"/>
      <c r="BI28" s="193"/>
      <c r="BJ28" s="193"/>
    </row>
    <row r="29" spans="1:62" s="66" customFormat="1" ht="14.25" x14ac:dyDescent="0.2">
      <c r="A29" s="127">
        <f>'SC Staffing Summary'!$A$29</f>
        <v>0</v>
      </c>
      <c r="B29" s="128" t="str">
        <f>'SC Staffing Summary'!$B$29</f>
        <v>Specify</v>
      </c>
      <c r="C29" s="65">
        <f t="shared" si="2"/>
        <v>0</v>
      </c>
      <c r="D29" s="169">
        <f>'SC Staffing Summary'!D29</f>
        <v>0</v>
      </c>
      <c r="E29" s="169">
        <f>'SC Staffing Summary'!E29</f>
        <v>0</v>
      </c>
      <c r="F29" s="436">
        <f>'SC Staffing Summary'!F29</f>
        <v>0</v>
      </c>
      <c r="G29" s="64">
        <f>$F$29*H29</f>
        <v>0</v>
      </c>
      <c r="H29" s="67">
        <v>0</v>
      </c>
      <c r="I29" s="64">
        <f>$F$29*J29</f>
        <v>0</v>
      </c>
      <c r="J29" s="63">
        <v>0</v>
      </c>
      <c r="K29" s="64">
        <f>$F$29*L29</f>
        <v>0</v>
      </c>
      <c r="L29" s="63">
        <v>0</v>
      </c>
      <c r="M29" s="64">
        <f>$F$29*N29</f>
        <v>0</v>
      </c>
      <c r="N29" s="63">
        <v>0</v>
      </c>
      <c r="O29" s="64">
        <f>$F$29*P29</f>
        <v>0</v>
      </c>
      <c r="P29" s="170"/>
      <c r="Q29" s="64">
        <f>$F$29*R29</f>
        <v>0</v>
      </c>
      <c r="R29" s="170"/>
      <c r="S29" s="64">
        <f>$F$29*T29</f>
        <v>0</v>
      </c>
      <c r="T29" s="170"/>
      <c r="U29" s="64">
        <f>$F$29*V29</f>
        <v>0</v>
      </c>
      <c r="V29" s="63">
        <v>0</v>
      </c>
      <c r="W29" s="64">
        <f>$F$29*X29</f>
        <v>0</v>
      </c>
      <c r="X29" s="63">
        <v>0</v>
      </c>
      <c r="Y29" s="64">
        <f>$F$29*Z29</f>
        <v>0</v>
      </c>
      <c r="Z29" s="63">
        <v>0</v>
      </c>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95"/>
      <c r="BH29" s="193"/>
      <c r="BI29" s="193"/>
      <c r="BJ29" s="193"/>
    </row>
    <row r="30" spans="1:62" s="66" customFormat="1" ht="14.25" x14ac:dyDescent="0.2">
      <c r="A30" s="127">
        <f>'SC Staffing Summary'!$A$30</f>
        <v>0</v>
      </c>
      <c r="B30" s="128" t="str">
        <f>'SC Staffing Summary'!$B$30</f>
        <v>Specify</v>
      </c>
      <c r="C30" s="65">
        <f t="shared" si="2"/>
        <v>0</v>
      </c>
      <c r="D30" s="169">
        <f>'SC Staffing Summary'!D30</f>
        <v>0</v>
      </c>
      <c r="E30" s="169">
        <f>'SC Staffing Summary'!E30</f>
        <v>0</v>
      </c>
      <c r="F30" s="436">
        <f>'SC Staffing Summary'!F30</f>
        <v>0</v>
      </c>
      <c r="G30" s="64">
        <f>$F$30*H30</f>
        <v>0</v>
      </c>
      <c r="H30" s="67">
        <v>0</v>
      </c>
      <c r="I30" s="64">
        <f>$F$30*J30</f>
        <v>0</v>
      </c>
      <c r="J30" s="63">
        <v>0</v>
      </c>
      <c r="K30" s="64">
        <f>$F$30*L30</f>
        <v>0</v>
      </c>
      <c r="L30" s="63">
        <v>0</v>
      </c>
      <c r="M30" s="64">
        <f>$F$30*N30</f>
        <v>0</v>
      </c>
      <c r="N30" s="63">
        <v>0</v>
      </c>
      <c r="O30" s="64">
        <f>$F$30*P30</f>
        <v>0</v>
      </c>
      <c r="P30" s="170"/>
      <c r="Q30" s="64">
        <f>$F$30*R30</f>
        <v>0</v>
      </c>
      <c r="R30" s="170"/>
      <c r="S30" s="64">
        <f>$F$30*T30</f>
        <v>0</v>
      </c>
      <c r="T30" s="170"/>
      <c r="U30" s="64">
        <f>$F$30*V30</f>
        <v>0</v>
      </c>
      <c r="V30" s="63">
        <v>0</v>
      </c>
      <c r="W30" s="64">
        <f>$F$30*X30</f>
        <v>0</v>
      </c>
      <c r="X30" s="63">
        <v>0</v>
      </c>
      <c r="Y30" s="64">
        <f>$F$30*Z30</f>
        <v>0</v>
      </c>
      <c r="Z30" s="63">
        <v>0</v>
      </c>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95"/>
      <c r="BH30" s="192"/>
      <c r="BI30" s="192"/>
      <c r="BJ30" s="192"/>
    </row>
    <row r="31" spans="1:62" s="66" customFormat="1" ht="14.25" x14ac:dyDescent="0.2">
      <c r="A31" s="127">
        <f>'SC Staffing Summary'!$A$31</f>
        <v>0</v>
      </c>
      <c r="B31" s="128" t="str">
        <f>'SC Staffing Summary'!$B$31</f>
        <v>Specify</v>
      </c>
      <c r="C31" s="65">
        <f t="shared" si="2"/>
        <v>0</v>
      </c>
      <c r="D31" s="169">
        <f>'SC Staffing Summary'!D31</f>
        <v>0</v>
      </c>
      <c r="E31" s="169">
        <f>'SC Staffing Summary'!E31</f>
        <v>0</v>
      </c>
      <c r="F31" s="436">
        <f>'SC Staffing Summary'!F31</f>
        <v>0</v>
      </c>
      <c r="G31" s="64">
        <f>$F$31*H31</f>
        <v>0</v>
      </c>
      <c r="H31" s="67">
        <v>0</v>
      </c>
      <c r="I31" s="64">
        <f>$F$31*J31</f>
        <v>0</v>
      </c>
      <c r="J31" s="63">
        <v>0</v>
      </c>
      <c r="K31" s="64">
        <f>$F$31*L31</f>
        <v>0</v>
      </c>
      <c r="L31" s="63">
        <v>0</v>
      </c>
      <c r="M31" s="64">
        <f>$F$31*N31</f>
        <v>0</v>
      </c>
      <c r="N31" s="63">
        <v>0</v>
      </c>
      <c r="O31" s="64">
        <f>$F$31*P31</f>
        <v>0</v>
      </c>
      <c r="P31" s="170"/>
      <c r="Q31" s="64">
        <f>$F$31*R31</f>
        <v>0</v>
      </c>
      <c r="R31" s="170"/>
      <c r="S31" s="64">
        <f>$F$31*T31</f>
        <v>0</v>
      </c>
      <c r="T31" s="170"/>
      <c r="U31" s="64">
        <f>$F$31*V31</f>
        <v>0</v>
      </c>
      <c r="V31" s="63">
        <v>0</v>
      </c>
      <c r="W31" s="64">
        <f>$F$31*X31</f>
        <v>0</v>
      </c>
      <c r="X31" s="63">
        <v>0</v>
      </c>
      <c r="Y31" s="64">
        <f>$F$31*Z31</f>
        <v>0</v>
      </c>
      <c r="Z31" s="63">
        <v>0</v>
      </c>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95"/>
      <c r="BH31" s="193"/>
      <c r="BI31" s="193"/>
      <c r="BJ31" s="193"/>
    </row>
    <row r="32" spans="1:62" s="66" customFormat="1" ht="14.25" x14ac:dyDescent="0.2">
      <c r="A32" s="127">
        <f>'SC Staffing Summary'!$A$32</f>
        <v>0</v>
      </c>
      <c r="B32" s="128" t="str">
        <f>'SC Staffing Summary'!$B$32</f>
        <v>Specify</v>
      </c>
      <c r="C32" s="65">
        <f t="shared" si="2"/>
        <v>0</v>
      </c>
      <c r="D32" s="169">
        <f>'SC Staffing Summary'!D32</f>
        <v>0</v>
      </c>
      <c r="E32" s="169">
        <f>'SC Staffing Summary'!E32</f>
        <v>0</v>
      </c>
      <c r="F32" s="436">
        <f>'SC Staffing Summary'!F32</f>
        <v>0</v>
      </c>
      <c r="G32" s="64">
        <f>$F$32*H32</f>
        <v>0</v>
      </c>
      <c r="H32" s="67">
        <v>0</v>
      </c>
      <c r="I32" s="64">
        <f>$F$32*J32</f>
        <v>0</v>
      </c>
      <c r="J32" s="63">
        <v>0</v>
      </c>
      <c r="K32" s="64">
        <f>$F$32*L32</f>
        <v>0</v>
      </c>
      <c r="L32" s="63">
        <v>0</v>
      </c>
      <c r="M32" s="64">
        <f>$F$32*N32</f>
        <v>0</v>
      </c>
      <c r="N32" s="63">
        <v>0</v>
      </c>
      <c r="O32" s="64">
        <f>$F$32*P32</f>
        <v>0</v>
      </c>
      <c r="P32" s="170"/>
      <c r="Q32" s="64">
        <f>$F$32*R32</f>
        <v>0</v>
      </c>
      <c r="R32" s="170"/>
      <c r="S32" s="64">
        <f>$F$32*T32</f>
        <v>0</v>
      </c>
      <c r="T32" s="170"/>
      <c r="U32" s="64">
        <f>$F$32*V32</f>
        <v>0</v>
      </c>
      <c r="V32" s="63">
        <v>0</v>
      </c>
      <c r="W32" s="64">
        <f>$F$32*X32</f>
        <v>0</v>
      </c>
      <c r="X32" s="63">
        <v>0</v>
      </c>
      <c r="Y32" s="64">
        <f>$F$32*Z32</f>
        <v>0</v>
      </c>
      <c r="Z32" s="63">
        <v>0</v>
      </c>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95"/>
      <c r="BH32" s="193"/>
      <c r="BI32" s="193"/>
      <c r="BJ32" s="193"/>
    </row>
    <row r="33" spans="1:62" s="66" customFormat="1" ht="14.25" x14ac:dyDescent="0.2">
      <c r="A33" s="127">
        <f>'SC Staffing Summary'!$A$33</f>
        <v>0</v>
      </c>
      <c r="B33" s="128" t="str">
        <f>'SC Staffing Summary'!$B$33</f>
        <v>Specify</v>
      </c>
      <c r="C33" s="65">
        <f t="shared" si="2"/>
        <v>0</v>
      </c>
      <c r="D33" s="169">
        <f>'SC Staffing Summary'!D33</f>
        <v>0</v>
      </c>
      <c r="E33" s="169">
        <f>'SC Staffing Summary'!E33</f>
        <v>0</v>
      </c>
      <c r="F33" s="436">
        <f>'SC Staffing Summary'!F33</f>
        <v>0</v>
      </c>
      <c r="G33" s="64">
        <f>$F$33*H33</f>
        <v>0</v>
      </c>
      <c r="H33" s="67">
        <v>0</v>
      </c>
      <c r="I33" s="64">
        <f>$F$33*J33</f>
        <v>0</v>
      </c>
      <c r="J33" s="63">
        <v>0</v>
      </c>
      <c r="K33" s="64">
        <f>$F$33*L33</f>
        <v>0</v>
      </c>
      <c r="L33" s="63">
        <v>0</v>
      </c>
      <c r="M33" s="64">
        <f>$F$33*N33</f>
        <v>0</v>
      </c>
      <c r="N33" s="63">
        <v>0</v>
      </c>
      <c r="O33" s="64">
        <f>$F$33*P33</f>
        <v>0</v>
      </c>
      <c r="P33" s="170"/>
      <c r="Q33" s="64">
        <f>$F$33*R33</f>
        <v>0</v>
      </c>
      <c r="R33" s="170"/>
      <c r="S33" s="64">
        <f>$F$33*T33</f>
        <v>0</v>
      </c>
      <c r="T33" s="170"/>
      <c r="U33" s="64">
        <f>$F$33*V33</f>
        <v>0</v>
      </c>
      <c r="V33" s="63">
        <v>0</v>
      </c>
      <c r="W33" s="64">
        <f>$F$33*X33</f>
        <v>0</v>
      </c>
      <c r="X33" s="63">
        <v>0</v>
      </c>
      <c r="Y33" s="64">
        <f>$F$33*Z33</f>
        <v>0</v>
      </c>
      <c r="Z33" s="63">
        <v>0</v>
      </c>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95"/>
      <c r="BH33" s="253"/>
      <c r="BI33" s="253"/>
      <c r="BJ33" s="253"/>
    </row>
    <row r="34" spans="1:62" s="66" customFormat="1" ht="14.25" x14ac:dyDescent="0.2">
      <c r="A34" s="127">
        <f>'SC Staffing Summary'!$A$34</f>
        <v>0</v>
      </c>
      <c r="B34" s="128" t="str">
        <f>'SC Staffing Summary'!$B$34</f>
        <v>Specify</v>
      </c>
      <c r="C34" s="65">
        <f t="shared" si="2"/>
        <v>0</v>
      </c>
      <c r="D34" s="169">
        <f>'SC Staffing Summary'!D34</f>
        <v>0</v>
      </c>
      <c r="E34" s="169">
        <f>'SC Staffing Summary'!E34</f>
        <v>0</v>
      </c>
      <c r="F34" s="436">
        <f>'SC Staffing Summary'!F34</f>
        <v>0</v>
      </c>
      <c r="G34" s="64">
        <f>$F$34*H34</f>
        <v>0</v>
      </c>
      <c r="H34" s="67">
        <v>0</v>
      </c>
      <c r="I34" s="64">
        <f>$F$34*J34</f>
        <v>0</v>
      </c>
      <c r="J34" s="63">
        <v>0</v>
      </c>
      <c r="K34" s="64">
        <f>$F$34*L34</f>
        <v>0</v>
      </c>
      <c r="L34" s="63">
        <v>0</v>
      </c>
      <c r="M34" s="64">
        <f>$F$34*N34</f>
        <v>0</v>
      </c>
      <c r="N34" s="63">
        <v>0</v>
      </c>
      <c r="O34" s="64">
        <f>$F$34*P34</f>
        <v>0</v>
      </c>
      <c r="P34" s="170"/>
      <c r="Q34" s="64">
        <f>$F$34*R34</f>
        <v>0</v>
      </c>
      <c r="R34" s="170"/>
      <c r="S34" s="64">
        <f>$F$34*T34</f>
        <v>0</v>
      </c>
      <c r="T34" s="170"/>
      <c r="U34" s="64">
        <f>$F$34*V34</f>
        <v>0</v>
      </c>
      <c r="V34" s="63">
        <v>0</v>
      </c>
      <c r="W34" s="64">
        <f>$F$34*X34</f>
        <v>0</v>
      </c>
      <c r="X34" s="63">
        <v>0</v>
      </c>
      <c r="Y34" s="64">
        <f>$F$34*Z34</f>
        <v>0</v>
      </c>
      <c r="Z34" s="63">
        <v>0</v>
      </c>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95"/>
      <c r="BH34" s="192"/>
      <c r="BI34" s="192"/>
      <c r="BJ34" s="192"/>
    </row>
    <row r="35" spans="1:62" s="66" customFormat="1" ht="14.25" x14ac:dyDescent="0.2">
      <c r="A35" s="127">
        <f>'SC Staffing Summary'!$A$35</f>
        <v>0</v>
      </c>
      <c r="B35" s="128" t="str">
        <f>'SC Staffing Summary'!$B$35</f>
        <v>Specify</v>
      </c>
      <c r="C35" s="65">
        <f t="shared" si="2"/>
        <v>0</v>
      </c>
      <c r="D35" s="169">
        <f>'SC Staffing Summary'!D35</f>
        <v>0</v>
      </c>
      <c r="E35" s="169">
        <f>'SC Staffing Summary'!E35</f>
        <v>0</v>
      </c>
      <c r="F35" s="436">
        <f>'SC Staffing Summary'!F35</f>
        <v>0</v>
      </c>
      <c r="G35" s="64">
        <f>$F$35*H35</f>
        <v>0</v>
      </c>
      <c r="H35" s="67">
        <v>0</v>
      </c>
      <c r="I35" s="64">
        <f>$F$35*J35</f>
        <v>0</v>
      </c>
      <c r="J35" s="63">
        <v>0</v>
      </c>
      <c r="K35" s="64">
        <f>$F$35*L35</f>
        <v>0</v>
      </c>
      <c r="L35" s="63">
        <v>0</v>
      </c>
      <c r="M35" s="64">
        <f>$F$35*N35</f>
        <v>0</v>
      </c>
      <c r="N35" s="63">
        <v>0</v>
      </c>
      <c r="O35" s="64">
        <f>$F$35*P35</f>
        <v>0</v>
      </c>
      <c r="P35" s="170"/>
      <c r="Q35" s="64">
        <f>$F$35*R35</f>
        <v>0</v>
      </c>
      <c r="R35" s="170"/>
      <c r="S35" s="64">
        <f>$F$35*T35</f>
        <v>0</v>
      </c>
      <c r="T35" s="170"/>
      <c r="U35" s="64">
        <f>$F$35*V35</f>
        <v>0</v>
      </c>
      <c r="V35" s="63">
        <v>0</v>
      </c>
      <c r="W35" s="64">
        <f>$F$35*X35</f>
        <v>0</v>
      </c>
      <c r="X35" s="63">
        <v>0</v>
      </c>
      <c r="Y35" s="64">
        <f>$F$35*Z35</f>
        <v>0</v>
      </c>
      <c r="Z35" s="63">
        <v>0</v>
      </c>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95"/>
      <c r="BH35" s="193"/>
      <c r="BI35" s="193"/>
      <c r="BJ35" s="193"/>
    </row>
    <row r="36" spans="1:62" s="66" customFormat="1" ht="14.25" x14ac:dyDescent="0.2">
      <c r="A36" s="127">
        <f>'SC Staffing Summary'!$A$36</f>
        <v>0</v>
      </c>
      <c r="B36" s="128" t="str">
        <f>'SC Staffing Summary'!$B$36</f>
        <v>Specify</v>
      </c>
      <c r="C36" s="65">
        <f t="shared" si="2"/>
        <v>0</v>
      </c>
      <c r="D36" s="169">
        <f>'SC Staffing Summary'!D36</f>
        <v>0</v>
      </c>
      <c r="E36" s="169">
        <f>'SC Staffing Summary'!E36</f>
        <v>0</v>
      </c>
      <c r="F36" s="436">
        <f>'SC Staffing Summary'!F36</f>
        <v>0</v>
      </c>
      <c r="G36" s="64">
        <f>$F$36*H36</f>
        <v>0</v>
      </c>
      <c r="H36" s="67">
        <v>0</v>
      </c>
      <c r="I36" s="64">
        <f>$F$36*J36</f>
        <v>0</v>
      </c>
      <c r="J36" s="63">
        <v>0</v>
      </c>
      <c r="K36" s="64">
        <f>$F$36*L36</f>
        <v>0</v>
      </c>
      <c r="L36" s="63">
        <v>0</v>
      </c>
      <c r="M36" s="64">
        <f>$F$36*N36</f>
        <v>0</v>
      </c>
      <c r="N36" s="63">
        <v>0</v>
      </c>
      <c r="O36" s="64">
        <f>$F$36*P36</f>
        <v>0</v>
      </c>
      <c r="P36" s="170"/>
      <c r="Q36" s="64">
        <f>$F$36*R36</f>
        <v>0</v>
      </c>
      <c r="R36" s="170"/>
      <c r="S36" s="64">
        <f>$F$36*T36</f>
        <v>0</v>
      </c>
      <c r="T36" s="170"/>
      <c r="U36" s="64">
        <f>$F$36*V36</f>
        <v>0</v>
      </c>
      <c r="V36" s="63">
        <v>0</v>
      </c>
      <c r="W36" s="64">
        <f>$F$36*X36</f>
        <v>0</v>
      </c>
      <c r="X36" s="63">
        <v>0</v>
      </c>
      <c r="Y36" s="64">
        <f>$F$36*Z36</f>
        <v>0</v>
      </c>
      <c r="Z36" s="63">
        <v>0</v>
      </c>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95"/>
      <c r="BH36" s="193"/>
      <c r="BI36" s="193"/>
      <c r="BJ36" s="193"/>
    </row>
    <row r="37" spans="1:62" s="66" customFormat="1" ht="14.25" x14ac:dyDescent="0.2">
      <c r="A37" s="127">
        <f>'SC Staffing Summary'!$A$37</f>
        <v>0</v>
      </c>
      <c r="B37" s="128" t="str">
        <f>'SC Staffing Summary'!$B$37</f>
        <v>Specify</v>
      </c>
      <c r="C37" s="65">
        <f t="shared" si="2"/>
        <v>0</v>
      </c>
      <c r="D37" s="169">
        <f>'SC Staffing Summary'!D37</f>
        <v>0</v>
      </c>
      <c r="E37" s="169">
        <f>'SC Staffing Summary'!E37</f>
        <v>0</v>
      </c>
      <c r="F37" s="436">
        <f>'SC Staffing Summary'!F37</f>
        <v>0</v>
      </c>
      <c r="G37" s="64">
        <f>$F$37*H37</f>
        <v>0</v>
      </c>
      <c r="H37" s="67">
        <v>0</v>
      </c>
      <c r="I37" s="64">
        <f>$F$37*J37</f>
        <v>0</v>
      </c>
      <c r="J37" s="63">
        <v>0</v>
      </c>
      <c r="K37" s="64">
        <f>$F$37*L37</f>
        <v>0</v>
      </c>
      <c r="L37" s="63">
        <v>0</v>
      </c>
      <c r="M37" s="64">
        <f>$F$37*N37</f>
        <v>0</v>
      </c>
      <c r="N37" s="63">
        <v>0</v>
      </c>
      <c r="O37" s="64">
        <f>$F$37*P37</f>
        <v>0</v>
      </c>
      <c r="P37" s="170"/>
      <c r="Q37" s="64">
        <f>$F$37*R37</f>
        <v>0</v>
      </c>
      <c r="R37" s="170"/>
      <c r="S37" s="64">
        <f>$F$37*T37</f>
        <v>0</v>
      </c>
      <c r="T37" s="170"/>
      <c r="U37" s="64">
        <f>$F$37*V37</f>
        <v>0</v>
      </c>
      <c r="V37" s="63">
        <v>0</v>
      </c>
      <c r="W37" s="64">
        <f>$F$37*X37</f>
        <v>0</v>
      </c>
      <c r="X37" s="63">
        <v>0</v>
      </c>
      <c r="Y37" s="64">
        <f>$F$37*Z37</f>
        <v>0</v>
      </c>
      <c r="Z37" s="63">
        <v>0</v>
      </c>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95"/>
      <c r="BH37" s="253"/>
      <c r="BI37" s="253"/>
      <c r="BJ37" s="253"/>
    </row>
    <row r="38" spans="1:62" s="66" customFormat="1" ht="14.25" x14ac:dyDescent="0.2">
      <c r="A38" s="127">
        <f>'SC Staffing Summary'!$A$38</f>
        <v>0</v>
      </c>
      <c r="B38" s="128" t="str">
        <f>'SC Staffing Summary'!$B$38</f>
        <v>Specify</v>
      </c>
      <c r="C38" s="65">
        <f t="shared" si="2"/>
        <v>0</v>
      </c>
      <c r="D38" s="169">
        <f>'SC Staffing Summary'!D38</f>
        <v>0</v>
      </c>
      <c r="E38" s="169">
        <f>'SC Staffing Summary'!E38</f>
        <v>0</v>
      </c>
      <c r="F38" s="436">
        <f>'SC Staffing Summary'!F38</f>
        <v>0</v>
      </c>
      <c r="G38" s="64">
        <f>$F$38*H38</f>
        <v>0</v>
      </c>
      <c r="H38" s="67">
        <v>0</v>
      </c>
      <c r="I38" s="64">
        <f>$F$38*J38</f>
        <v>0</v>
      </c>
      <c r="J38" s="63">
        <v>0</v>
      </c>
      <c r="K38" s="64">
        <f>$F$38*L38</f>
        <v>0</v>
      </c>
      <c r="L38" s="63">
        <v>0</v>
      </c>
      <c r="M38" s="64">
        <f>$F$38*N38</f>
        <v>0</v>
      </c>
      <c r="N38" s="63">
        <v>0</v>
      </c>
      <c r="O38" s="64">
        <f>$F$38*P38</f>
        <v>0</v>
      </c>
      <c r="P38" s="170"/>
      <c r="Q38" s="64">
        <f>$F$38*R38</f>
        <v>0</v>
      </c>
      <c r="R38" s="170"/>
      <c r="S38" s="64">
        <f>$F$38*T38</f>
        <v>0</v>
      </c>
      <c r="T38" s="170"/>
      <c r="U38" s="64">
        <f>$F$38*V38</f>
        <v>0</v>
      </c>
      <c r="V38" s="63">
        <v>0</v>
      </c>
      <c r="W38" s="64">
        <f>$F$38*X38</f>
        <v>0</v>
      </c>
      <c r="X38" s="63">
        <v>0</v>
      </c>
      <c r="Y38" s="64">
        <f>$F$38*Z38</f>
        <v>0</v>
      </c>
      <c r="Z38" s="63">
        <v>0</v>
      </c>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96"/>
      <c r="BH38" s="192"/>
      <c r="BI38" s="192"/>
      <c r="BJ38" s="192"/>
    </row>
    <row r="39" spans="1:62" s="66" customFormat="1" ht="14.25" x14ac:dyDescent="0.2">
      <c r="A39" s="127">
        <f>'SC Staffing Summary'!$A$39</f>
        <v>0</v>
      </c>
      <c r="B39" s="128" t="str">
        <f>'SC Staffing Summary'!$B$39</f>
        <v>Specify</v>
      </c>
      <c r="C39" s="65">
        <f t="shared" si="2"/>
        <v>0</v>
      </c>
      <c r="D39" s="169">
        <f>'SC Staffing Summary'!D39</f>
        <v>0</v>
      </c>
      <c r="E39" s="169">
        <f>'SC Staffing Summary'!E39</f>
        <v>0</v>
      </c>
      <c r="F39" s="436">
        <f>'SC Staffing Summary'!F39</f>
        <v>0</v>
      </c>
      <c r="G39" s="64">
        <f>$F$38*H39</f>
        <v>0</v>
      </c>
      <c r="H39" s="67">
        <v>0</v>
      </c>
      <c r="I39" s="64">
        <f>$F$38*J39</f>
        <v>0</v>
      </c>
      <c r="J39" s="63">
        <v>0</v>
      </c>
      <c r="K39" s="64">
        <f>$F$38*L39</f>
        <v>0</v>
      </c>
      <c r="L39" s="63">
        <v>0</v>
      </c>
      <c r="M39" s="64">
        <f>$F$38*N39</f>
        <v>0</v>
      </c>
      <c r="N39" s="63">
        <v>0</v>
      </c>
      <c r="O39" s="64">
        <f>$F$38*P39</f>
        <v>0</v>
      </c>
      <c r="P39" s="170"/>
      <c r="Q39" s="64">
        <f>$F$38*R39</f>
        <v>0</v>
      </c>
      <c r="R39" s="170"/>
      <c r="S39" s="64">
        <f>$F$38*T39</f>
        <v>0</v>
      </c>
      <c r="T39" s="170"/>
      <c r="U39" s="64">
        <f>$F$38*V39</f>
        <v>0</v>
      </c>
      <c r="V39" s="63">
        <v>0</v>
      </c>
      <c r="W39" s="64">
        <f>$F$38*X39</f>
        <v>0</v>
      </c>
      <c r="X39" s="63">
        <v>0</v>
      </c>
      <c r="Y39" s="64">
        <f>$F$38*Z39</f>
        <v>0</v>
      </c>
      <c r="Z39" s="63">
        <v>0</v>
      </c>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95"/>
      <c r="BH39" s="193"/>
      <c r="BI39" s="193"/>
      <c r="BJ39" s="193"/>
    </row>
    <row r="40" spans="1:62" s="66" customFormat="1" ht="14.25" x14ac:dyDescent="0.2">
      <c r="A40" s="127">
        <f>'SC Staffing Summary'!$A$40</f>
        <v>0</v>
      </c>
      <c r="B40" s="128" t="str">
        <f>'SC Staffing Summary'!$B$40</f>
        <v>Specify</v>
      </c>
      <c r="C40" s="65">
        <f t="shared" si="2"/>
        <v>0</v>
      </c>
      <c r="D40" s="169">
        <f>'SC Staffing Summary'!D40</f>
        <v>0</v>
      </c>
      <c r="E40" s="169">
        <f>'SC Staffing Summary'!E40</f>
        <v>0</v>
      </c>
      <c r="F40" s="436">
        <f>'SC Staffing Summary'!F40</f>
        <v>0</v>
      </c>
      <c r="G40" s="64">
        <f>$F$40*H40</f>
        <v>0</v>
      </c>
      <c r="H40" s="67">
        <v>0</v>
      </c>
      <c r="I40" s="64">
        <f>$F$40*J40</f>
        <v>0</v>
      </c>
      <c r="J40" s="63">
        <v>0</v>
      </c>
      <c r="K40" s="64">
        <f>$F$40*L40</f>
        <v>0</v>
      </c>
      <c r="L40" s="63">
        <v>0</v>
      </c>
      <c r="M40" s="64">
        <f>$F$40*N40</f>
        <v>0</v>
      </c>
      <c r="N40" s="63">
        <v>0</v>
      </c>
      <c r="O40" s="64">
        <f>$F$40*P40</f>
        <v>0</v>
      </c>
      <c r="P40" s="170"/>
      <c r="Q40" s="64">
        <f>$F$40*R40</f>
        <v>0</v>
      </c>
      <c r="R40" s="170"/>
      <c r="S40" s="64">
        <f>$F$40*T40</f>
        <v>0</v>
      </c>
      <c r="T40" s="170"/>
      <c r="U40" s="64">
        <f>$F$40*V40</f>
        <v>0</v>
      </c>
      <c r="V40" s="63">
        <v>0</v>
      </c>
      <c r="W40" s="64">
        <f>$F$40*X40</f>
        <v>0</v>
      </c>
      <c r="X40" s="63">
        <v>0</v>
      </c>
      <c r="Y40" s="64">
        <f>$F$40*Z40</f>
        <v>0</v>
      </c>
      <c r="Z40" s="63">
        <v>0</v>
      </c>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95"/>
      <c r="BH40" s="193"/>
      <c r="BI40" s="193"/>
      <c r="BJ40" s="193"/>
    </row>
    <row r="41" spans="1:62" s="66" customFormat="1" ht="14.25" x14ac:dyDescent="0.2">
      <c r="A41" s="127">
        <f>'SC Staffing Summary'!$A$41</f>
        <v>0</v>
      </c>
      <c r="B41" s="128" t="str">
        <f>'SC Staffing Summary'!$B$41</f>
        <v>Specify</v>
      </c>
      <c r="C41" s="65">
        <f t="shared" si="2"/>
        <v>0</v>
      </c>
      <c r="D41" s="169">
        <f>'SC Staffing Summary'!D41</f>
        <v>0</v>
      </c>
      <c r="E41" s="169">
        <f>'SC Staffing Summary'!E41</f>
        <v>0</v>
      </c>
      <c r="F41" s="436">
        <f>'SC Staffing Summary'!F41</f>
        <v>0</v>
      </c>
      <c r="G41" s="64">
        <f>$F$41*H41</f>
        <v>0</v>
      </c>
      <c r="H41" s="67">
        <v>0</v>
      </c>
      <c r="I41" s="64">
        <f>$F$41*J41</f>
        <v>0</v>
      </c>
      <c r="J41" s="63">
        <v>0</v>
      </c>
      <c r="K41" s="64">
        <f>$F$41*L41</f>
        <v>0</v>
      </c>
      <c r="L41" s="63">
        <v>0</v>
      </c>
      <c r="M41" s="64">
        <f>$F$41*N41</f>
        <v>0</v>
      </c>
      <c r="N41" s="63">
        <v>0</v>
      </c>
      <c r="O41" s="64">
        <f>$F$41*P41</f>
        <v>0</v>
      </c>
      <c r="P41" s="170"/>
      <c r="Q41" s="64">
        <f>$F$41*R41</f>
        <v>0</v>
      </c>
      <c r="R41" s="170"/>
      <c r="S41" s="64">
        <f>$F$41*T41</f>
        <v>0</v>
      </c>
      <c r="T41" s="170"/>
      <c r="U41" s="64">
        <f>$F$41*V41</f>
        <v>0</v>
      </c>
      <c r="V41" s="63">
        <v>0</v>
      </c>
      <c r="W41" s="64">
        <f>$F$41*X41</f>
        <v>0</v>
      </c>
      <c r="X41" s="63">
        <v>0</v>
      </c>
      <c r="Y41" s="64">
        <f>$F$41*Z41</f>
        <v>0</v>
      </c>
      <c r="Z41" s="63">
        <v>0</v>
      </c>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95"/>
      <c r="BH41" s="253"/>
      <c r="BI41" s="253"/>
      <c r="BJ41" s="253"/>
    </row>
    <row r="42" spans="1:62" s="66" customFormat="1" ht="14.25" x14ac:dyDescent="0.2">
      <c r="A42" s="127">
        <f>'SC Staffing Summary'!$A$42</f>
        <v>0</v>
      </c>
      <c r="B42" s="128" t="str">
        <f>'SC Staffing Summary'!$B$42</f>
        <v>Specify</v>
      </c>
      <c r="C42" s="65">
        <f t="shared" si="2"/>
        <v>0</v>
      </c>
      <c r="D42" s="169">
        <f>'SC Staffing Summary'!D42</f>
        <v>0</v>
      </c>
      <c r="E42" s="169">
        <f>'SC Staffing Summary'!E42</f>
        <v>0</v>
      </c>
      <c r="F42" s="436">
        <f>'SC Staffing Summary'!F42</f>
        <v>0</v>
      </c>
      <c r="G42" s="64">
        <f>$F$42*H42</f>
        <v>0</v>
      </c>
      <c r="H42" s="67">
        <v>0</v>
      </c>
      <c r="I42" s="64">
        <f>$F$42*J42</f>
        <v>0</v>
      </c>
      <c r="J42" s="63">
        <v>0</v>
      </c>
      <c r="K42" s="64">
        <f>$F$42*L42</f>
        <v>0</v>
      </c>
      <c r="L42" s="63">
        <v>0</v>
      </c>
      <c r="M42" s="64">
        <f>$F$42*N42</f>
        <v>0</v>
      </c>
      <c r="N42" s="63">
        <v>0</v>
      </c>
      <c r="O42" s="64">
        <f>$F$42*P42</f>
        <v>0</v>
      </c>
      <c r="P42" s="170"/>
      <c r="Q42" s="64">
        <f>$F$42*R42</f>
        <v>0</v>
      </c>
      <c r="R42" s="170"/>
      <c r="S42" s="64">
        <f>$F$42*T42</f>
        <v>0</v>
      </c>
      <c r="T42" s="170"/>
      <c r="U42" s="64">
        <f>$F$42*V42</f>
        <v>0</v>
      </c>
      <c r="V42" s="63">
        <v>0</v>
      </c>
      <c r="W42" s="64">
        <f>$F$42*X42</f>
        <v>0</v>
      </c>
      <c r="X42" s="63">
        <v>0</v>
      </c>
      <c r="Y42" s="64">
        <f>$F$42*Z42</f>
        <v>0</v>
      </c>
      <c r="Z42" s="63">
        <v>0</v>
      </c>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95"/>
      <c r="BH42" s="192"/>
      <c r="BI42" s="192"/>
      <c r="BJ42" s="192"/>
    </row>
    <row r="43" spans="1:62" s="113" customFormat="1" x14ac:dyDescent="0.2">
      <c r="A43" s="113" t="s">
        <v>82</v>
      </c>
      <c r="B43" s="464" t="s">
        <v>83</v>
      </c>
      <c r="C43" s="988"/>
      <c r="D43" s="988"/>
      <c r="E43" s="988"/>
      <c r="F43" s="988"/>
      <c r="G43" s="988"/>
      <c r="H43" s="988"/>
      <c r="I43" s="988"/>
      <c r="J43" s="988"/>
      <c r="K43" s="988"/>
      <c r="L43" s="988"/>
      <c r="M43" s="988"/>
      <c r="N43" s="988"/>
      <c r="O43" s="988"/>
      <c r="P43" s="988"/>
      <c r="Q43" s="988"/>
      <c r="R43" s="988"/>
      <c r="S43" s="988"/>
      <c r="T43" s="988"/>
      <c r="U43" s="465"/>
      <c r="V43" s="465"/>
      <c r="W43" s="465"/>
      <c r="X43" s="465"/>
      <c r="Y43" s="465"/>
      <c r="Z43" s="465"/>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95"/>
      <c r="BH43" s="193"/>
      <c r="BI43" s="193"/>
      <c r="BJ43" s="193"/>
    </row>
    <row r="44" spans="1:62" s="469" customFormat="1" x14ac:dyDescent="0.2">
      <c r="B44" s="987">
        <v>1</v>
      </c>
      <c r="C44" s="988"/>
      <c r="D44" s="988"/>
      <c r="E44" s="988"/>
      <c r="F44" s="988"/>
      <c r="G44" s="988"/>
      <c r="H44" s="988"/>
      <c r="I44" s="988"/>
      <c r="J44" s="988"/>
      <c r="K44" s="988"/>
      <c r="L44" s="988"/>
      <c r="M44" s="988"/>
      <c r="N44" s="988"/>
      <c r="O44" s="988"/>
      <c r="P44" s="988"/>
      <c r="Q44" s="988"/>
      <c r="R44" s="988"/>
      <c r="S44" s="988"/>
      <c r="T44" s="988"/>
      <c r="U44" s="465"/>
      <c r="V44" s="465"/>
      <c r="W44" s="465"/>
      <c r="X44" s="465"/>
      <c r="Y44" s="465"/>
      <c r="Z44" s="465"/>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95"/>
      <c r="BH44" s="193"/>
      <c r="BI44" s="193"/>
      <c r="BJ44" s="193"/>
    </row>
    <row r="45" spans="1:62" s="469" customFormat="1" x14ac:dyDescent="0.2">
      <c r="B45" s="987">
        <v>2</v>
      </c>
      <c r="C45" s="988"/>
      <c r="D45" s="988"/>
      <c r="E45" s="988"/>
      <c r="F45" s="988"/>
      <c r="G45" s="988"/>
      <c r="H45" s="988"/>
      <c r="I45" s="988"/>
      <c r="J45" s="988"/>
      <c r="K45" s="988"/>
      <c r="L45" s="988"/>
      <c r="M45" s="988"/>
      <c r="N45" s="988"/>
      <c r="O45" s="988"/>
      <c r="P45" s="988"/>
      <c r="Q45" s="988"/>
      <c r="R45" s="988"/>
      <c r="S45" s="988"/>
      <c r="T45" s="988"/>
      <c r="U45" s="465"/>
      <c r="V45" s="465"/>
      <c r="W45" s="465"/>
      <c r="X45" s="465"/>
      <c r="Y45" s="465"/>
      <c r="Z45" s="465"/>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96"/>
      <c r="BH45" s="192"/>
      <c r="BI45" s="192"/>
      <c r="BJ45" s="192"/>
    </row>
    <row r="46" spans="1:62" s="469" customFormat="1" x14ac:dyDescent="0.2">
      <c r="B46" s="987">
        <v>3</v>
      </c>
      <c r="C46" s="988"/>
      <c r="D46" s="988"/>
      <c r="E46" s="988"/>
      <c r="F46" s="988"/>
      <c r="G46" s="988"/>
      <c r="H46" s="988"/>
      <c r="I46" s="988"/>
      <c r="J46" s="988"/>
      <c r="K46" s="988"/>
      <c r="L46" s="988"/>
      <c r="M46" s="988"/>
      <c r="N46" s="988"/>
      <c r="O46" s="988"/>
      <c r="P46" s="988"/>
      <c r="Q46" s="988"/>
      <c r="R46" s="988"/>
      <c r="S46" s="988"/>
      <c r="T46" s="988"/>
      <c r="U46" s="465"/>
      <c r="V46" s="465"/>
      <c r="W46" s="465"/>
      <c r="X46" s="465"/>
      <c r="Y46" s="465"/>
      <c r="Z46" s="465"/>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96"/>
      <c r="BH46" s="192"/>
      <c r="BI46" s="192"/>
      <c r="BJ46" s="192"/>
    </row>
    <row r="47" spans="1:62" s="469" customFormat="1" x14ac:dyDescent="0.2">
      <c r="B47" s="987">
        <v>4</v>
      </c>
      <c r="C47" s="988"/>
      <c r="D47" s="988"/>
      <c r="E47" s="988"/>
      <c r="F47" s="988"/>
      <c r="G47" s="988"/>
      <c r="H47" s="988"/>
      <c r="I47" s="988"/>
      <c r="J47" s="988"/>
      <c r="K47" s="988"/>
      <c r="L47" s="988"/>
      <c r="M47" s="988"/>
      <c r="N47" s="988"/>
      <c r="O47" s="988"/>
      <c r="P47" s="988"/>
      <c r="Q47" s="988"/>
      <c r="R47" s="988"/>
      <c r="S47" s="988"/>
      <c r="T47" s="988"/>
      <c r="U47" s="465"/>
      <c r="V47" s="465"/>
      <c r="W47" s="465"/>
      <c r="X47" s="465"/>
      <c r="Y47" s="465"/>
      <c r="Z47" s="465"/>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95"/>
      <c r="BH47" s="193"/>
      <c r="BI47" s="193"/>
      <c r="BJ47" s="193"/>
    </row>
    <row r="48" spans="1:62" s="469" customFormat="1" x14ac:dyDescent="0.2">
      <c r="B48" s="987">
        <v>5</v>
      </c>
      <c r="C48" s="988"/>
      <c r="D48" s="988"/>
      <c r="E48" s="988"/>
      <c r="F48" s="988"/>
      <c r="G48" s="988"/>
      <c r="H48" s="988"/>
      <c r="I48" s="988"/>
      <c r="J48" s="988"/>
      <c r="K48" s="988"/>
      <c r="L48" s="988"/>
      <c r="M48" s="988"/>
      <c r="N48" s="988"/>
      <c r="O48" s="988"/>
      <c r="P48" s="988"/>
      <c r="Q48" s="988"/>
      <c r="R48" s="988"/>
      <c r="S48" s="988"/>
      <c r="T48" s="988"/>
      <c r="U48" s="465"/>
      <c r="V48" s="465"/>
      <c r="W48" s="465"/>
      <c r="X48" s="465"/>
      <c r="Y48" s="465"/>
      <c r="Z48" s="465"/>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95"/>
      <c r="BH48" s="192"/>
      <c r="BI48" s="192"/>
      <c r="BJ48" s="192"/>
    </row>
    <row r="49" spans="2:64" s="469" customFormat="1" x14ac:dyDescent="0.2">
      <c r="B49" s="987">
        <v>6</v>
      </c>
      <c r="C49" s="988"/>
      <c r="D49" s="988"/>
      <c r="E49" s="988"/>
      <c r="F49" s="988"/>
      <c r="G49" s="988"/>
      <c r="H49" s="988"/>
      <c r="I49" s="988"/>
      <c r="J49" s="988"/>
      <c r="K49" s="988"/>
      <c r="L49" s="988"/>
      <c r="M49" s="988"/>
      <c r="N49" s="988"/>
      <c r="O49" s="988"/>
      <c r="P49" s="988"/>
      <c r="Q49" s="988"/>
      <c r="R49" s="988"/>
      <c r="S49" s="988"/>
      <c r="T49" s="988"/>
      <c r="U49" s="465"/>
      <c r="V49" s="465"/>
      <c r="W49" s="465"/>
      <c r="X49" s="465"/>
      <c r="Y49" s="465"/>
      <c r="Z49" s="465"/>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95"/>
      <c r="BH49" s="192"/>
      <c r="BI49" s="192"/>
      <c r="BJ49" s="192"/>
    </row>
    <row r="50" spans="2:64" s="469" customFormat="1" x14ac:dyDescent="0.2">
      <c r="B50" s="987">
        <v>7</v>
      </c>
      <c r="C50" s="988"/>
      <c r="D50" s="988"/>
      <c r="E50" s="988"/>
      <c r="F50" s="988"/>
      <c r="G50" s="988"/>
      <c r="H50" s="988"/>
      <c r="I50" s="988"/>
      <c r="J50" s="988"/>
      <c r="K50" s="988"/>
      <c r="L50" s="988"/>
      <c r="M50" s="988"/>
      <c r="N50" s="988"/>
      <c r="O50" s="988"/>
      <c r="P50" s="988"/>
      <c r="Q50" s="988"/>
      <c r="R50" s="988"/>
      <c r="S50" s="988"/>
      <c r="T50" s="988"/>
      <c r="U50" s="465"/>
      <c r="V50" s="465"/>
      <c r="W50" s="465"/>
      <c r="X50" s="465"/>
      <c r="Y50" s="465"/>
      <c r="Z50" s="465"/>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95"/>
      <c r="BH50" s="192"/>
      <c r="BI50" s="192"/>
      <c r="BJ50" s="192"/>
    </row>
    <row r="51" spans="2:64" s="469" customFormat="1" x14ac:dyDescent="0.2">
      <c r="B51" s="987">
        <v>8</v>
      </c>
      <c r="C51" s="988"/>
      <c r="D51" s="988"/>
      <c r="E51" s="988"/>
      <c r="F51" s="988"/>
      <c r="G51" s="988"/>
      <c r="H51" s="988"/>
      <c r="I51" s="988"/>
      <c r="J51" s="988"/>
      <c r="K51" s="988"/>
      <c r="L51" s="988"/>
      <c r="M51" s="988"/>
      <c r="N51" s="988"/>
      <c r="O51" s="988"/>
      <c r="P51" s="988"/>
      <c r="Q51" s="988"/>
      <c r="R51" s="988"/>
      <c r="S51" s="988"/>
      <c r="T51" s="988"/>
      <c r="U51" s="465"/>
      <c r="V51" s="465"/>
      <c r="W51" s="465"/>
      <c r="X51" s="465"/>
      <c r="Y51" s="465"/>
      <c r="Z51" s="465"/>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95"/>
      <c r="BH51" s="193"/>
      <c r="BI51" s="193"/>
      <c r="BJ51" s="193"/>
    </row>
    <row r="52" spans="2:64" s="469" customFormat="1" x14ac:dyDescent="0.2">
      <c r="B52" s="987">
        <v>9</v>
      </c>
      <c r="C52" s="988"/>
      <c r="D52" s="988"/>
      <c r="E52" s="988"/>
      <c r="F52" s="988"/>
      <c r="G52" s="988"/>
      <c r="H52" s="988"/>
      <c r="I52" s="988"/>
      <c r="J52" s="988"/>
      <c r="K52" s="988"/>
      <c r="L52" s="988"/>
      <c r="M52" s="988"/>
      <c r="N52" s="988"/>
      <c r="O52" s="988"/>
      <c r="P52" s="988"/>
      <c r="Q52" s="988"/>
      <c r="R52" s="988"/>
      <c r="S52" s="988"/>
      <c r="T52" s="988"/>
      <c r="U52" s="465"/>
      <c r="V52" s="465"/>
      <c r="W52" s="465"/>
      <c r="X52" s="465"/>
      <c r="Y52" s="465"/>
      <c r="Z52" s="465"/>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95"/>
      <c r="BH52" s="192"/>
      <c r="BI52" s="192"/>
      <c r="BJ52" s="192"/>
    </row>
    <row r="53" spans="2:64" s="469" customFormat="1" x14ac:dyDescent="0.2">
      <c r="B53" s="467"/>
      <c r="C53" s="467"/>
      <c r="D53" s="467"/>
      <c r="E53" s="467"/>
      <c r="F53" s="467"/>
      <c r="G53" s="467"/>
      <c r="H53" s="467"/>
      <c r="I53" s="467"/>
      <c r="J53" s="467"/>
      <c r="K53" s="467"/>
      <c r="L53" s="467"/>
      <c r="M53" s="467"/>
      <c r="N53" s="467"/>
      <c r="O53" s="467"/>
      <c r="P53" s="467"/>
      <c r="Q53" s="467"/>
      <c r="R53" s="467"/>
      <c r="S53" s="467"/>
      <c r="T53" s="467"/>
      <c r="U53" s="467"/>
      <c r="V53" s="467"/>
      <c r="W53" s="467"/>
      <c r="X53" s="467"/>
      <c r="Y53" s="467"/>
      <c r="Z53" s="467"/>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95"/>
      <c r="BH53" s="192"/>
      <c r="BI53" s="192"/>
      <c r="BJ53" s="192"/>
    </row>
    <row r="54" spans="2:64" s="116" customFormat="1" ht="14.25" x14ac:dyDescent="0.2">
      <c r="B54" s="243" t="s">
        <v>102</v>
      </c>
      <c r="C54" s="247"/>
      <c r="D54" s="247"/>
      <c r="E54" s="248"/>
      <c r="F54" s="248"/>
      <c r="G54" s="248"/>
      <c r="H54" s="248"/>
      <c r="I54" s="248"/>
      <c r="J54" s="248"/>
      <c r="K54" s="248"/>
      <c r="L54" s="248"/>
      <c r="M54" s="248"/>
      <c r="N54" s="248"/>
      <c r="O54" s="248"/>
      <c r="P54" s="248"/>
      <c r="Q54" s="248"/>
      <c r="R54" s="248"/>
      <c r="S54" s="248"/>
      <c r="T54" s="248"/>
      <c r="U54" s="248"/>
      <c r="V54" s="248"/>
      <c r="W54" s="248"/>
      <c r="X54" s="248"/>
      <c r="Y54" s="248"/>
      <c r="Z54" s="248"/>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95"/>
      <c r="BH54" s="192"/>
      <c r="BI54" s="192"/>
      <c r="BJ54" s="192"/>
    </row>
    <row r="55" spans="2:64" s="116" customFormat="1" ht="14.25" x14ac:dyDescent="0.2">
      <c r="B55" s="244">
        <f>SUM(G55:AV55)</f>
        <v>0</v>
      </c>
      <c r="C55" s="247"/>
      <c r="D55" s="247"/>
      <c r="E55" s="248"/>
      <c r="F55" s="248"/>
      <c r="G55" s="245">
        <f>G7</f>
        <v>0</v>
      </c>
      <c r="H55" s="248"/>
      <c r="I55" s="245">
        <f>I7</f>
        <v>0</v>
      </c>
      <c r="J55" s="248"/>
      <c r="K55" s="245">
        <f>K7</f>
        <v>0</v>
      </c>
      <c r="L55" s="248"/>
      <c r="M55" s="245">
        <f>M7</f>
        <v>0</v>
      </c>
      <c r="N55" s="248"/>
      <c r="O55" s="245">
        <f>O7</f>
        <v>0</v>
      </c>
      <c r="P55" s="248"/>
      <c r="Q55" s="245">
        <f>Q7</f>
        <v>0</v>
      </c>
      <c r="R55" s="248"/>
      <c r="S55" s="245">
        <f>S7</f>
        <v>0</v>
      </c>
      <c r="T55" s="248"/>
      <c r="U55" s="245">
        <f>U7</f>
        <v>0</v>
      </c>
      <c r="V55" s="248"/>
      <c r="W55" s="245">
        <f>W7</f>
        <v>0</v>
      </c>
      <c r="X55" s="248"/>
      <c r="Y55" s="245">
        <f>Y7</f>
        <v>0</v>
      </c>
      <c r="Z55" s="248"/>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95"/>
      <c r="BH55" s="193"/>
      <c r="BI55" s="193"/>
      <c r="BJ55" s="193"/>
    </row>
    <row r="56" spans="2:64" s="116" customFormat="1" x14ac:dyDescent="0.2">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95"/>
      <c r="BH56" s="193"/>
      <c r="BI56" s="193"/>
      <c r="BJ56" s="193"/>
    </row>
    <row r="57" spans="2:64" s="116" customFormat="1" x14ac:dyDescent="0.2">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95"/>
      <c r="BH57" s="254"/>
      <c r="BI57" s="254"/>
      <c r="BJ57" s="254"/>
    </row>
    <row r="58" spans="2:64" s="116" customFormat="1" x14ac:dyDescent="0.2">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95"/>
      <c r="BH58" s="192"/>
      <c r="BI58" s="192"/>
      <c r="BJ58" s="192"/>
    </row>
    <row r="59" spans="2:64" s="116" customFormat="1" x14ac:dyDescent="0.2">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95"/>
      <c r="BH59" s="192"/>
      <c r="BI59" s="192"/>
      <c r="BJ59" s="192"/>
    </row>
    <row r="60" spans="2:64" s="116" customFormat="1" x14ac:dyDescent="0.2">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95"/>
      <c r="BH60" s="193"/>
      <c r="BI60" s="193"/>
      <c r="BJ60" s="193"/>
    </row>
    <row r="61" spans="2:64" customFormat="1" x14ac:dyDescent="0.2">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95"/>
      <c r="BH61" s="193"/>
      <c r="BI61" s="193"/>
      <c r="BJ61" s="193"/>
      <c r="BK61" s="1"/>
      <c r="BL61" s="1"/>
    </row>
    <row r="62" spans="2:64" customFormat="1" x14ac:dyDescent="0.2">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95"/>
      <c r="BH62" s="193"/>
      <c r="BI62" s="193"/>
      <c r="BJ62" s="193"/>
      <c r="BK62" s="1"/>
      <c r="BL62" s="1"/>
    </row>
    <row r="63" spans="2:64" customFormat="1" x14ac:dyDescent="0.2">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95"/>
      <c r="BH63" s="192"/>
      <c r="BI63" s="192"/>
      <c r="BJ63" s="192"/>
      <c r="BK63" s="1"/>
      <c r="BL63" s="1"/>
    </row>
    <row r="64" spans="2:64" customFormat="1" x14ac:dyDescent="0.2">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95"/>
      <c r="BH64" s="193"/>
      <c r="BI64" s="193"/>
      <c r="BJ64" s="193"/>
      <c r="BK64" s="1"/>
      <c r="BL64" s="1"/>
    </row>
    <row r="65" spans="27:64" customFormat="1" x14ac:dyDescent="0.2">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95"/>
      <c r="BH65" s="193"/>
      <c r="BI65" s="193"/>
      <c r="BJ65" s="193"/>
      <c r="BK65" s="1"/>
      <c r="BL65" s="1"/>
    </row>
    <row r="66" spans="27:64" customFormat="1" x14ac:dyDescent="0.2">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95"/>
      <c r="BH66" s="192"/>
      <c r="BI66" s="192"/>
      <c r="BJ66" s="192"/>
      <c r="BK66" s="1"/>
      <c r="BL66" s="1"/>
    </row>
    <row r="67" spans="27:64" customFormat="1" x14ac:dyDescent="0.2">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95"/>
      <c r="BH67" s="193"/>
      <c r="BI67" s="193"/>
      <c r="BJ67" s="193"/>
      <c r="BK67" s="1"/>
      <c r="BL67" s="1"/>
    </row>
    <row r="68" spans="27:64" customFormat="1" x14ac:dyDescent="0.2">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95"/>
      <c r="BH68" s="253"/>
      <c r="BI68" s="253"/>
      <c r="BJ68" s="253"/>
      <c r="BK68" s="1"/>
      <c r="BL68" s="1"/>
    </row>
    <row r="69" spans="27:64" customFormat="1" x14ac:dyDescent="0.2">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95"/>
      <c r="BH69" s="192"/>
      <c r="BI69" s="192"/>
      <c r="BJ69" s="192"/>
      <c r="BK69" s="1"/>
      <c r="BL69" s="1"/>
    </row>
    <row r="70" spans="27:64" customFormat="1" x14ac:dyDescent="0.2">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95"/>
      <c r="BH70" s="193"/>
      <c r="BI70" s="193"/>
      <c r="BJ70" s="193"/>
      <c r="BK70" s="1"/>
      <c r="BL70" s="1"/>
    </row>
    <row r="71" spans="27:64" customFormat="1" x14ac:dyDescent="0.2">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95"/>
      <c r="BH71" s="253"/>
      <c r="BI71" s="253"/>
      <c r="BJ71" s="253"/>
      <c r="BK71" s="1"/>
      <c r="BL71" s="1"/>
    </row>
    <row r="72" spans="27:64" customFormat="1" x14ac:dyDescent="0.2">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95"/>
      <c r="BH72" s="253"/>
      <c r="BI72" s="253"/>
      <c r="BJ72" s="253"/>
      <c r="BK72" s="1"/>
      <c r="BL72" s="1"/>
    </row>
    <row r="73" spans="27:64" customFormat="1" x14ac:dyDescent="0.2">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95"/>
      <c r="BH73" s="192"/>
      <c r="BI73" s="192"/>
      <c r="BJ73" s="192"/>
      <c r="BK73" s="1"/>
      <c r="BL73" s="1"/>
    </row>
    <row r="74" spans="27:64" customFormat="1" x14ac:dyDescent="0.2">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95"/>
      <c r="BH74" s="193"/>
      <c r="BI74" s="193"/>
      <c r="BJ74" s="193"/>
      <c r="BK74" s="1"/>
      <c r="BL74" s="1"/>
    </row>
    <row r="75" spans="27:64" customFormat="1" x14ac:dyDescent="0.2">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95"/>
      <c r="BH75" s="193"/>
      <c r="BI75" s="193"/>
      <c r="BJ75" s="193"/>
      <c r="BK75" s="1"/>
      <c r="BL75" s="1"/>
    </row>
    <row r="76" spans="27:64" customFormat="1" x14ac:dyDescent="0.2">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95"/>
      <c r="BH76" s="193"/>
      <c r="BI76" s="193"/>
      <c r="BJ76" s="193"/>
      <c r="BK76" s="1"/>
      <c r="BL76" s="1"/>
    </row>
    <row r="77" spans="27:64" customFormat="1" x14ac:dyDescent="0.2">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95"/>
      <c r="BH77" s="253"/>
      <c r="BI77" s="253"/>
      <c r="BJ77" s="253"/>
      <c r="BK77" s="1"/>
      <c r="BL77" s="1"/>
    </row>
    <row r="78" spans="27:64" customFormat="1" x14ac:dyDescent="0.2">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95"/>
      <c r="BH78" s="253"/>
      <c r="BI78" s="253"/>
      <c r="BJ78" s="253"/>
      <c r="BK78" s="1"/>
      <c r="BL78" s="1"/>
    </row>
    <row r="79" spans="27:64" customFormat="1" x14ac:dyDescent="0.2">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95"/>
      <c r="BH79" s="253"/>
      <c r="BI79" s="253"/>
      <c r="BJ79" s="253"/>
      <c r="BK79" s="1"/>
      <c r="BL79" s="1"/>
    </row>
    <row r="80" spans="27:64" customFormat="1" x14ac:dyDescent="0.2">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95"/>
      <c r="BH80" s="192"/>
      <c r="BI80" s="192"/>
      <c r="BJ80" s="192"/>
      <c r="BK80" s="1"/>
      <c r="BL80" s="1"/>
    </row>
    <row r="81" spans="27:64" customFormat="1" x14ac:dyDescent="0.2">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95"/>
      <c r="BH81" s="255"/>
      <c r="BI81" s="255"/>
      <c r="BJ81" s="255"/>
      <c r="BK81" s="1"/>
      <c r="BL81" s="1"/>
    </row>
    <row r="82" spans="27:64" customFormat="1" x14ac:dyDescent="0.2">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95"/>
      <c r="BH82" s="255"/>
      <c r="BI82" s="255"/>
      <c r="BJ82" s="255"/>
      <c r="BK82" s="1"/>
      <c r="BL82" s="1"/>
    </row>
    <row r="83" spans="27:64" customFormat="1" x14ac:dyDescent="0.2">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95"/>
      <c r="BH83" s="255"/>
      <c r="BI83" s="255"/>
      <c r="BJ83" s="255"/>
      <c r="BK83" s="1"/>
      <c r="BL83" s="1"/>
    </row>
    <row r="84" spans="27:64" customFormat="1" x14ac:dyDescent="0.2">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95"/>
      <c r="BH84" s="255"/>
      <c r="BI84" s="255"/>
      <c r="BJ84" s="255"/>
      <c r="BK84" s="1"/>
      <c r="BL84" s="1"/>
    </row>
    <row r="85" spans="27:64" customFormat="1" x14ac:dyDescent="0.2">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95"/>
      <c r="BH85" s="255"/>
      <c r="BI85" s="255"/>
      <c r="BJ85" s="255"/>
      <c r="BK85" s="1"/>
      <c r="BL85" s="1"/>
    </row>
    <row r="86" spans="27:64" customFormat="1" x14ac:dyDescent="0.2">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95"/>
      <c r="BH86" s="192"/>
      <c r="BI86" s="192"/>
      <c r="BJ86" s="192"/>
      <c r="BK86" s="1"/>
      <c r="BL86" s="1"/>
    </row>
    <row r="87" spans="27:64" customFormat="1" x14ac:dyDescent="0.2">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95"/>
      <c r="BH87" s="255"/>
      <c r="BI87" s="255"/>
      <c r="BJ87" s="255"/>
      <c r="BK87" s="1"/>
      <c r="BL87" s="1"/>
    </row>
    <row r="88" spans="27:64" customFormat="1" x14ac:dyDescent="0.2">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95"/>
      <c r="BH88" s="192"/>
      <c r="BI88" s="192"/>
      <c r="BJ88" s="192"/>
      <c r="BK88" s="1"/>
      <c r="BL88" s="1"/>
    </row>
    <row r="89" spans="27:64" customFormat="1" x14ac:dyDescent="0.2">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95"/>
      <c r="BH89" s="192"/>
      <c r="BI89" s="192"/>
      <c r="BJ89" s="192"/>
      <c r="BK89" s="1"/>
      <c r="BL89" s="1"/>
    </row>
    <row r="90" spans="27:64" customFormat="1" x14ac:dyDescent="0.2">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95"/>
      <c r="BH90" s="255"/>
      <c r="BI90" s="255"/>
      <c r="BJ90" s="255"/>
      <c r="BK90" s="1"/>
      <c r="BL90" s="1"/>
    </row>
    <row r="91" spans="27:64" customFormat="1" x14ac:dyDescent="0.2">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95"/>
      <c r="BH91" s="253"/>
      <c r="BI91" s="253"/>
      <c r="BJ91" s="253"/>
      <c r="BK91" s="1"/>
      <c r="BL91" s="1"/>
    </row>
    <row r="92" spans="27:64" customFormat="1" x14ac:dyDescent="0.2">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95"/>
      <c r="BH92" s="192"/>
      <c r="BI92" s="192"/>
      <c r="BJ92" s="192"/>
      <c r="BK92" s="1"/>
      <c r="BL92" s="1"/>
    </row>
    <row r="93" spans="27:64" customFormat="1" x14ac:dyDescent="0.2">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95"/>
      <c r="BH93" s="255"/>
      <c r="BI93" s="255"/>
      <c r="BJ93" s="255"/>
      <c r="BK93" s="1"/>
      <c r="BL93" s="1"/>
    </row>
    <row r="94" spans="27:64" customFormat="1" x14ac:dyDescent="0.2">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95"/>
      <c r="BH94" s="192"/>
      <c r="BI94" s="192"/>
      <c r="BJ94" s="192"/>
      <c r="BK94" s="1"/>
      <c r="BL94" s="1"/>
    </row>
    <row r="95" spans="27:64" customFormat="1" x14ac:dyDescent="0.2">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95"/>
      <c r="BH95" s="192"/>
      <c r="BI95" s="192"/>
      <c r="BJ95" s="192"/>
      <c r="BK95" s="1"/>
      <c r="BL95" s="1"/>
    </row>
    <row r="96" spans="27:64" customFormat="1" x14ac:dyDescent="0.2">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95"/>
      <c r="BH96" s="255"/>
      <c r="BI96" s="255"/>
      <c r="BJ96" s="255"/>
      <c r="BK96" s="1"/>
      <c r="BL96" s="1"/>
    </row>
    <row r="97" spans="27:64" customFormat="1" x14ac:dyDescent="0.2">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95"/>
      <c r="BH97" s="255"/>
      <c r="BI97" s="255"/>
      <c r="BJ97" s="255"/>
      <c r="BK97" s="1"/>
      <c r="BL97" s="1"/>
    </row>
    <row r="98" spans="27:64" customFormat="1" x14ac:dyDescent="0.2">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95"/>
      <c r="BH98" s="192"/>
      <c r="BI98" s="192"/>
      <c r="BJ98" s="192"/>
      <c r="BK98" s="1"/>
      <c r="BL98" s="1"/>
    </row>
    <row r="99" spans="27:64" customFormat="1" x14ac:dyDescent="0.2">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95"/>
      <c r="BH99" s="193"/>
      <c r="BI99" s="193"/>
      <c r="BJ99" s="193"/>
      <c r="BK99" s="1"/>
      <c r="BL99" s="1"/>
    </row>
    <row r="100" spans="27:64" customFormat="1" x14ac:dyDescent="0.2">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95"/>
      <c r="BH100" s="253"/>
      <c r="BI100" s="253"/>
      <c r="BJ100" s="253"/>
      <c r="BK100" s="1"/>
      <c r="BL100" s="1"/>
    </row>
    <row r="101" spans="27:64" customFormat="1" x14ac:dyDescent="0.2">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95"/>
      <c r="BH101" s="192"/>
      <c r="BI101" s="192"/>
      <c r="BJ101" s="192"/>
      <c r="BK101" s="1"/>
      <c r="BL101" s="1"/>
    </row>
    <row r="102" spans="27:64" customFormat="1" x14ac:dyDescent="0.2">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95"/>
      <c r="BH102" s="193"/>
      <c r="BI102" s="193"/>
      <c r="BJ102" s="193"/>
      <c r="BK102" s="1"/>
      <c r="BL102" s="1"/>
    </row>
    <row r="103" spans="27:64" customFormat="1" x14ac:dyDescent="0.2">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95"/>
      <c r="BH103" s="253"/>
      <c r="BI103" s="253"/>
      <c r="BJ103" s="253"/>
      <c r="BK103" s="1"/>
      <c r="BL103" s="1"/>
    </row>
    <row r="104" spans="27:64" customFormat="1" x14ac:dyDescent="0.2">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95"/>
      <c r="BH104" s="192"/>
      <c r="BI104" s="192"/>
      <c r="BJ104" s="192"/>
      <c r="BK104" s="1"/>
      <c r="BL104" s="1"/>
    </row>
    <row r="105" spans="27:64" customFormat="1" x14ac:dyDescent="0.2">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95"/>
      <c r="BH105" s="193"/>
      <c r="BI105" s="193"/>
      <c r="BJ105" s="193"/>
      <c r="BK105" s="1"/>
      <c r="BL105" s="1"/>
    </row>
    <row r="106" spans="27:64" customFormat="1" x14ac:dyDescent="0.2">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95"/>
      <c r="BH106" s="253"/>
      <c r="BI106" s="253"/>
      <c r="BJ106" s="253"/>
      <c r="BK106" s="1"/>
      <c r="BL106" s="1"/>
    </row>
    <row r="107" spans="27:64" customFormat="1" x14ac:dyDescent="0.2">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95"/>
      <c r="BH107" s="192"/>
      <c r="BI107" s="192"/>
      <c r="BJ107" s="192"/>
      <c r="BK107" s="1"/>
      <c r="BL107" s="1"/>
    </row>
    <row r="108" spans="27:64" customFormat="1" x14ac:dyDescent="0.2">
      <c r="AA108" s="160"/>
      <c r="AB108" s="160"/>
      <c r="AC108" s="160"/>
      <c r="AD108" s="160"/>
      <c r="AE108" s="160"/>
      <c r="AF108" s="160"/>
      <c r="AG108" s="160"/>
      <c r="AH108" s="160"/>
      <c r="AI108" s="160"/>
      <c r="AJ108" s="160"/>
      <c r="AK108" s="160"/>
      <c r="AL108" s="160"/>
      <c r="AM108" s="160"/>
      <c r="AN108" s="160"/>
      <c r="AO108" s="160"/>
      <c r="AP108" s="160"/>
      <c r="AQ108" s="160"/>
      <c r="AR108" s="160"/>
      <c r="AS108" s="160"/>
      <c r="AT108" s="160"/>
      <c r="AU108" s="160"/>
      <c r="AV108" s="160"/>
      <c r="AW108" s="160"/>
      <c r="AX108" s="160"/>
      <c r="AY108" s="160"/>
      <c r="AZ108" s="160"/>
      <c r="BA108" s="160"/>
      <c r="BB108" s="160"/>
      <c r="BC108" s="160"/>
      <c r="BD108" s="160"/>
      <c r="BE108" s="160"/>
      <c r="BF108" s="160"/>
      <c r="BG108" s="195"/>
      <c r="BH108" s="192"/>
      <c r="BI108" s="192"/>
      <c r="BJ108" s="192"/>
      <c r="BK108" s="1"/>
      <c r="BL108" s="1"/>
    </row>
    <row r="109" spans="27:64" customFormat="1" x14ac:dyDescent="0.2">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95"/>
      <c r="BH109" s="193"/>
      <c r="BI109" s="193"/>
      <c r="BJ109" s="193"/>
      <c r="BK109" s="1"/>
      <c r="BL109" s="1"/>
    </row>
    <row r="110" spans="27:64" customFormat="1" x14ac:dyDescent="0.2">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95"/>
      <c r="BH110" s="193"/>
      <c r="BI110" s="193"/>
      <c r="BJ110" s="193"/>
      <c r="BK110" s="1"/>
      <c r="BL110" s="1"/>
    </row>
    <row r="111" spans="27:64" customFormat="1" x14ac:dyDescent="0.2">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95"/>
      <c r="BH111" s="193"/>
      <c r="BI111" s="193"/>
      <c r="BJ111" s="193"/>
      <c r="BK111" s="1"/>
      <c r="BL111" s="1"/>
    </row>
    <row r="112" spans="27:64" customFormat="1" x14ac:dyDescent="0.2">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95"/>
      <c r="BH112" s="253"/>
      <c r="BI112" s="253"/>
      <c r="BJ112" s="253"/>
      <c r="BK112" s="1"/>
      <c r="BL112" s="1"/>
    </row>
    <row r="113" spans="27:64" customFormat="1" x14ac:dyDescent="0.2">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95"/>
      <c r="BH113" s="253"/>
      <c r="BI113" s="253"/>
      <c r="BJ113" s="253"/>
      <c r="BK113" s="1"/>
      <c r="BL113" s="1"/>
    </row>
    <row r="114" spans="27:64" customFormat="1" x14ac:dyDescent="0.2">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95"/>
      <c r="BH114" s="192"/>
      <c r="BI114" s="192"/>
      <c r="BJ114" s="192"/>
      <c r="BK114" s="1"/>
      <c r="BL114" s="1"/>
    </row>
    <row r="115" spans="27:64" customFormat="1" x14ac:dyDescent="0.2">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95"/>
      <c r="BH115" s="192"/>
      <c r="BI115" s="192"/>
      <c r="BJ115" s="192"/>
      <c r="BK115" s="1"/>
      <c r="BL115" s="1"/>
    </row>
    <row r="116" spans="27:64" customFormat="1" x14ac:dyDescent="0.2">
      <c r="AA116" s="160"/>
      <c r="AB116" s="160"/>
      <c r="AC116" s="160"/>
      <c r="AD116" s="160"/>
      <c r="AE116" s="160"/>
      <c r="AF116" s="160"/>
      <c r="AG116" s="160"/>
      <c r="AH116" s="160"/>
      <c r="AI116" s="160"/>
      <c r="AJ116" s="160"/>
      <c r="AK116" s="160"/>
      <c r="AL116" s="160"/>
      <c r="AM116" s="160"/>
      <c r="AN116" s="160"/>
      <c r="AO116" s="160"/>
      <c r="AP116" s="160"/>
      <c r="AQ116" s="160"/>
      <c r="AR116" s="160"/>
      <c r="AS116" s="160"/>
      <c r="AT116" s="160"/>
      <c r="AU116" s="160"/>
      <c r="AV116" s="160"/>
      <c r="AW116" s="160"/>
      <c r="AX116" s="160"/>
      <c r="AY116" s="160"/>
      <c r="AZ116" s="160"/>
      <c r="BA116" s="160"/>
      <c r="BB116" s="160"/>
      <c r="BC116" s="160"/>
      <c r="BD116" s="160"/>
      <c r="BE116" s="160"/>
      <c r="BF116" s="160"/>
      <c r="BG116" s="195"/>
      <c r="BH116" s="193"/>
      <c r="BI116" s="193"/>
      <c r="BJ116" s="193"/>
      <c r="BK116" s="1"/>
      <c r="BL116" s="1"/>
    </row>
    <row r="117" spans="27:64" customFormat="1" x14ac:dyDescent="0.2">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95"/>
      <c r="BH117" s="193"/>
      <c r="BI117" s="193"/>
      <c r="BJ117" s="193"/>
      <c r="BK117" s="1"/>
      <c r="BL117" s="1"/>
    </row>
    <row r="118" spans="27:64" customFormat="1" x14ac:dyDescent="0.2">
      <c r="AA118" s="160"/>
      <c r="AB118" s="160"/>
      <c r="AC118" s="160"/>
      <c r="AD118" s="160"/>
      <c r="AE118" s="160"/>
      <c r="AF118" s="160"/>
      <c r="AG118" s="160"/>
      <c r="AH118" s="160"/>
      <c r="AI118" s="160"/>
      <c r="AJ118" s="160"/>
      <c r="AK118" s="160"/>
      <c r="AL118" s="160"/>
      <c r="AM118" s="160"/>
      <c r="AN118" s="160"/>
      <c r="AO118" s="160"/>
      <c r="AP118" s="160"/>
      <c r="AQ118" s="160"/>
      <c r="AR118" s="160"/>
      <c r="AS118" s="160"/>
      <c r="AT118" s="160"/>
      <c r="AU118" s="160"/>
      <c r="AV118" s="160"/>
      <c r="AW118" s="160"/>
      <c r="AX118" s="160"/>
      <c r="AY118" s="160"/>
      <c r="AZ118" s="160"/>
      <c r="BA118" s="160"/>
      <c r="BB118" s="160"/>
      <c r="BC118" s="160"/>
      <c r="BD118" s="160"/>
      <c r="BE118" s="160"/>
      <c r="BF118" s="160"/>
      <c r="BG118" s="195"/>
      <c r="BH118" s="192"/>
      <c r="BI118" s="192"/>
      <c r="BJ118" s="192"/>
      <c r="BK118" s="1"/>
      <c r="BL118" s="1"/>
    </row>
    <row r="119" spans="27:64" customFormat="1" x14ac:dyDescent="0.2">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95"/>
      <c r="BH119" s="193"/>
      <c r="BI119" s="193"/>
      <c r="BJ119" s="193"/>
      <c r="BK119" s="1"/>
      <c r="BL119" s="1"/>
    </row>
    <row r="120" spans="27:64" customFormat="1" x14ac:dyDescent="0.2">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95"/>
      <c r="BH120" s="193"/>
      <c r="BI120" s="193"/>
      <c r="BJ120" s="193"/>
      <c r="BK120" s="1"/>
      <c r="BL120" s="1"/>
    </row>
    <row r="121" spans="27:64" customFormat="1" x14ac:dyDescent="0.2">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95"/>
      <c r="BH121" s="193"/>
      <c r="BI121" s="193"/>
      <c r="BJ121" s="193"/>
      <c r="BK121" s="1"/>
      <c r="BL121" s="1"/>
    </row>
    <row r="122" spans="27:64" customFormat="1" x14ac:dyDescent="0.2">
      <c r="AA122" s="160"/>
      <c r="AB122" s="160"/>
      <c r="AC122" s="160"/>
      <c r="AD122" s="160"/>
      <c r="AE122" s="160"/>
      <c r="AF122" s="160"/>
      <c r="AG122" s="160"/>
      <c r="AH122" s="160"/>
      <c r="AI122" s="160"/>
      <c r="AJ122" s="160"/>
      <c r="AK122" s="160"/>
      <c r="AL122" s="160"/>
      <c r="AM122" s="160"/>
      <c r="AN122" s="160"/>
      <c r="AO122" s="160"/>
      <c r="AP122" s="160"/>
      <c r="AQ122" s="160"/>
      <c r="AR122" s="160"/>
      <c r="AS122" s="160"/>
      <c r="AT122" s="160"/>
      <c r="AU122" s="160"/>
      <c r="AV122" s="160"/>
      <c r="AW122" s="160"/>
      <c r="AX122" s="160"/>
      <c r="AY122" s="160"/>
      <c r="AZ122" s="160"/>
      <c r="BA122" s="160"/>
      <c r="BB122" s="160"/>
      <c r="BC122" s="160"/>
      <c r="BD122" s="160"/>
      <c r="BE122" s="160"/>
      <c r="BF122" s="160"/>
      <c r="BG122" s="195"/>
      <c r="BH122" s="192"/>
      <c r="BI122" s="192"/>
      <c r="BJ122" s="192"/>
      <c r="BK122" s="1"/>
      <c r="BL122" s="1"/>
    </row>
    <row r="123" spans="27:64" customFormat="1" x14ac:dyDescent="0.2">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95"/>
      <c r="BH123" s="193"/>
      <c r="BI123" s="193"/>
      <c r="BJ123" s="193"/>
      <c r="BK123" s="1"/>
      <c r="BL123" s="1"/>
    </row>
    <row r="124" spans="27:64" customFormat="1" x14ac:dyDescent="0.2">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95"/>
      <c r="BH124" s="195"/>
      <c r="BI124" s="195"/>
      <c r="BJ124" s="195"/>
      <c r="BK124" s="1"/>
      <c r="BL124" s="1"/>
    </row>
    <row r="125" spans="27:64" customFormat="1" x14ac:dyDescent="0.2">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c r="AY125" s="160"/>
      <c r="AZ125" s="160"/>
      <c r="BA125" s="160"/>
      <c r="BB125" s="160"/>
      <c r="BC125" s="160"/>
      <c r="BD125" s="160"/>
      <c r="BE125" s="160"/>
      <c r="BF125" s="160"/>
      <c r="BG125" s="196"/>
      <c r="BH125" s="196"/>
      <c r="BI125" s="196"/>
      <c r="BJ125" s="196"/>
      <c r="BK125" s="1"/>
      <c r="BL125" s="1"/>
    </row>
    <row r="126" spans="27:64" customFormat="1" x14ac:dyDescent="0.2">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236"/>
      <c r="BH126" s="236"/>
      <c r="BI126" s="236"/>
      <c r="BJ126" s="233"/>
      <c r="BK126" s="1"/>
      <c r="BL126" s="1"/>
    </row>
    <row r="127" spans="27:64" customFormat="1" x14ac:dyDescent="0.2">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256"/>
      <c r="BH127" s="257"/>
      <c r="BI127" s="257"/>
      <c r="BJ127" s="256"/>
      <c r="BK127" s="1"/>
      <c r="BL127" s="1"/>
    </row>
    <row r="128" spans="27:64" customFormat="1" x14ac:dyDescent="0.2">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95"/>
      <c r="BH128" s="195"/>
      <c r="BI128" s="195"/>
      <c r="BJ128" s="195"/>
      <c r="BK128" s="1"/>
      <c r="BL128" s="1"/>
    </row>
    <row r="129" spans="27:64" customFormat="1" x14ac:dyDescent="0.2">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95"/>
      <c r="BH129" s="195"/>
      <c r="BI129" s="195"/>
      <c r="BJ129" s="195"/>
      <c r="BK129" s="1"/>
      <c r="BL129" s="1"/>
    </row>
    <row r="130" spans="27:64" customFormat="1" x14ac:dyDescent="0.2">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95"/>
      <c r="BH130" s="195"/>
      <c r="BI130" s="195"/>
      <c r="BJ130" s="195"/>
      <c r="BK130" s="1"/>
      <c r="BL130" s="1"/>
    </row>
    <row r="131" spans="27:64" customFormat="1" x14ac:dyDescent="0.2">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236"/>
      <c r="BH131" s="236"/>
      <c r="BI131" s="236"/>
      <c r="BJ131" s="233"/>
      <c r="BK131" s="1"/>
      <c r="BL131" s="1"/>
    </row>
    <row r="132" spans="27:64" customFormat="1" x14ac:dyDescent="0.2">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256"/>
      <c r="BH132" s="257"/>
      <c r="BI132" s="257"/>
      <c r="BJ132" s="195"/>
      <c r="BK132" s="1"/>
      <c r="BL132" s="1"/>
    </row>
    <row r="133" spans="27:64" customFormat="1" x14ac:dyDescent="0.2">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L133" s="13"/>
    </row>
    <row r="134" spans="27:64" customFormat="1" x14ac:dyDescent="0.2">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L134" s="13"/>
    </row>
    <row r="135" spans="27:64" customFormat="1" x14ac:dyDescent="0.2">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L135" s="13"/>
    </row>
    <row r="136" spans="27:64" customFormat="1" x14ac:dyDescent="0.2">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L136" s="13"/>
    </row>
    <row r="137" spans="27:64" customFormat="1" x14ac:dyDescent="0.2">
      <c r="AA137" s="160"/>
      <c r="AB137" s="160"/>
      <c r="AC137" s="160"/>
      <c r="AD137" s="160"/>
      <c r="AE137" s="160"/>
      <c r="AF137" s="160"/>
      <c r="AG137" s="160"/>
      <c r="AH137" s="160"/>
      <c r="AI137" s="160"/>
      <c r="AJ137" s="160"/>
      <c r="AK137" s="160"/>
      <c r="AL137" s="160"/>
      <c r="AM137" s="160"/>
      <c r="AN137" s="160"/>
      <c r="AO137" s="160"/>
      <c r="AP137" s="160"/>
      <c r="AQ137" s="160"/>
      <c r="AR137" s="160"/>
      <c r="AS137" s="160"/>
      <c r="AT137" s="160"/>
      <c r="AU137" s="160"/>
      <c r="AV137" s="160"/>
      <c r="AW137" s="160"/>
      <c r="AX137" s="160"/>
      <c r="AY137" s="160"/>
      <c r="AZ137" s="160"/>
      <c r="BA137" s="160"/>
      <c r="BB137" s="160"/>
      <c r="BC137" s="160"/>
      <c r="BD137" s="160"/>
      <c r="BE137" s="160"/>
      <c r="BF137" s="160"/>
      <c r="BG137" s="160"/>
      <c r="BH137" s="160"/>
      <c r="BI137" s="160"/>
      <c r="BJ137" s="160"/>
      <c r="BL137" s="13"/>
    </row>
    <row r="138" spans="27:64" customFormat="1" x14ac:dyDescent="0.2">
      <c r="AA138" s="160"/>
      <c r="AB138" s="160"/>
      <c r="AC138" s="160"/>
      <c r="AD138" s="160"/>
      <c r="AE138" s="160"/>
      <c r="AF138" s="160"/>
      <c r="AG138" s="160"/>
      <c r="AH138" s="160"/>
      <c r="AI138" s="160"/>
      <c r="AJ138" s="160"/>
      <c r="AK138" s="160"/>
      <c r="AL138" s="160"/>
      <c r="AM138" s="160"/>
      <c r="AN138" s="160"/>
      <c r="AO138" s="160"/>
      <c r="AP138" s="160"/>
      <c r="AQ138" s="160"/>
      <c r="AR138" s="160"/>
      <c r="AS138" s="160"/>
      <c r="AT138" s="160"/>
      <c r="AU138" s="160"/>
      <c r="AV138" s="160"/>
      <c r="AW138" s="160"/>
      <c r="AX138" s="160"/>
      <c r="AY138" s="160"/>
      <c r="AZ138" s="160"/>
      <c r="BA138" s="160"/>
      <c r="BB138" s="160"/>
      <c r="BC138" s="160"/>
      <c r="BD138" s="160"/>
      <c r="BE138" s="160"/>
      <c r="BF138" s="160"/>
      <c r="BG138" s="160"/>
      <c r="BH138" s="160"/>
      <c r="BI138" s="160"/>
      <c r="BJ138" s="160"/>
      <c r="BL138" s="13"/>
    </row>
    <row r="139" spans="27:64" customFormat="1" x14ac:dyDescent="0.2">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c r="BE139" s="160"/>
      <c r="BF139" s="160"/>
      <c r="BG139" s="160"/>
      <c r="BH139" s="160"/>
      <c r="BI139" s="160"/>
      <c r="BJ139" s="160"/>
      <c r="BL139" s="13"/>
    </row>
    <row r="140" spans="27:64" customFormat="1" x14ac:dyDescent="0.2">
      <c r="AA140" s="160"/>
      <c r="AB140" s="160"/>
      <c r="AC140" s="160"/>
      <c r="AD140" s="160"/>
      <c r="AE140" s="160"/>
      <c r="AF140" s="160"/>
      <c r="AG140" s="160"/>
      <c r="AH140" s="160"/>
      <c r="AI140" s="160"/>
      <c r="AJ140" s="160"/>
      <c r="AK140" s="160"/>
      <c r="AL140" s="160"/>
      <c r="AM140" s="160"/>
      <c r="AN140" s="160"/>
      <c r="AO140" s="160"/>
      <c r="AP140" s="160"/>
      <c r="AQ140" s="160"/>
      <c r="AR140" s="160"/>
      <c r="AS140" s="160"/>
      <c r="AT140" s="160"/>
      <c r="AU140" s="160"/>
      <c r="AV140" s="160"/>
      <c r="AW140" s="160"/>
      <c r="AX140" s="160"/>
      <c r="AY140" s="160"/>
      <c r="AZ140" s="160"/>
      <c r="BA140" s="160"/>
      <c r="BB140" s="160"/>
      <c r="BC140" s="160"/>
      <c r="BD140" s="160"/>
      <c r="BE140" s="160"/>
      <c r="BF140" s="160"/>
      <c r="BG140" s="160"/>
      <c r="BH140" s="160"/>
      <c r="BI140" s="160"/>
      <c r="BJ140" s="160"/>
      <c r="BL140" s="13"/>
    </row>
    <row r="141" spans="27:64" customFormat="1" x14ac:dyDescent="0.2">
      <c r="AA141" s="160"/>
      <c r="AB141" s="160"/>
      <c r="AC141" s="160"/>
      <c r="AD141" s="160"/>
      <c r="AE141" s="160"/>
      <c r="AF141" s="160"/>
      <c r="AG141" s="160"/>
      <c r="AH141" s="160"/>
      <c r="AI141" s="160"/>
      <c r="AJ141" s="160"/>
      <c r="AK141" s="160"/>
      <c r="AL141" s="160"/>
      <c r="AM141" s="160"/>
      <c r="AN141" s="160"/>
      <c r="AO141" s="160"/>
      <c r="AP141" s="160"/>
      <c r="AQ141" s="160"/>
      <c r="AR141" s="160"/>
      <c r="AS141" s="160"/>
      <c r="AT141" s="160"/>
      <c r="AU141" s="160"/>
      <c r="AV141" s="160"/>
      <c r="AW141" s="160"/>
      <c r="AX141" s="160"/>
      <c r="AY141" s="160"/>
      <c r="AZ141" s="160"/>
      <c r="BA141" s="160"/>
      <c r="BB141" s="160"/>
      <c r="BC141" s="160"/>
      <c r="BD141" s="160"/>
      <c r="BE141" s="160"/>
      <c r="BF141" s="160"/>
      <c r="BG141" s="160"/>
      <c r="BH141" s="160"/>
      <c r="BI141" s="160"/>
      <c r="BJ141" s="160"/>
      <c r="BL141" s="13"/>
    </row>
    <row r="142" spans="27:64" customFormat="1" x14ac:dyDescent="0.2">
      <c r="AA142" s="160"/>
      <c r="AB142" s="160"/>
      <c r="AC142" s="160"/>
      <c r="AD142" s="160"/>
      <c r="AE142" s="160"/>
      <c r="AF142" s="160"/>
      <c r="AG142" s="160"/>
      <c r="AH142" s="160"/>
      <c r="AI142" s="160"/>
      <c r="AJ142" s="160"/>
      <c r="AK142" s="160"/>
      <c r="AL142" s="160"/>
      <c r="AM142" s="160"/>
      <c r="AN142" s="160"/>
      <c r="AO142" s="160"/>
      <c r="AP142" s="160"/>
      <c r="AQ142" s="160"/>
      <c r="AR142" s="160"/>
      <c r="AS142" s="160"/>
      <c r="AT142" s="160"/>
      <c r="AU142" s="160"/>
      <c r="AV142" s="160"/>
      <c r="AW142" s="160"/>
      <c r="AX142" s="160"/>
      <c r="AY142" s="160"/>
      <c r="AZ142" s="160"/>
      <c r="BA142" s="160"/>
      <c r="BB142" s="160"/>
      <c r="BC142" s="160"/>
      <c r="BD142" s="160"/>
      <c r="BE142" s="160"/>
      <c r="BF142" s="160"/>
      <c r="BG142" s="160"/>
      <c r="BH142" s="160"/>
      <c r="BI142" s="160"/>
      <c r="BJ142" s="160"/>
      <c r="BL142" s="13"/>
    </row>
    <row r="143" spans="27:64" customFormat="1" x14ac:dyDescent="0.2">
      <c r="AA143" s="160"/>
      <c r="AB143" s="160"/>
      <c r="AC143" s="160"/>
      <c r="AD143" s="160"/>
      <c r="AE143" s="160"/>
      <c r="AF143" s="160"/>
      <c r="AG143" s="160"/>
      <c r="AH143" s="160"/>
      <c r="AI143" s="160"/>
      <c r="AJ143" s="160"/>
      <c r="AK143" s="160"/>
      <c r="AL143" s="160"/>
      <c r="AM143" s="160"/>
      <c r="AN143" s="160"/>
      <c r="AO143" s="160"/>
      <c r="AP143" s="160"/>
      <c r="AQ143" s="160"/>
      <c r="AR143" s="160"/>
      <c r="AS143" s="160"/>
      <c r="AT143" s="160"/>
      <c r="AU143" s="160"/>
      <c r="AV143" s="160"/>
      <c r="AW143" s="160"/>
      <c r="AX143" s="160"/>
      <c r="AY143" s="160"/>
      <c r="AZ143" s="160"/>
      <c r="BA143" s="160"/>
      <c r="BB143" s="160"/>
      <c r="BC143" s="160"/>
      <c r="BD143" s="160"/>
      <c r="BE143" s="160"/>
      <c r="BF143" s="160"/>
      <c r="BG143" s="160"/>
      <c r="BH143" s="160"/>
      <c r="BI143" s="160"/>
      <c r="BJ143" s="160"/>
      <c r="BL143" s="13"/>
    </row>
    <row r="144" spans="27:64" customFormat="1" x14ac:dyDescent="0.2">
      <c r="AA144" s="160"/>
      <c r="AB144" s="160"/>
      <c r="AC144" s="160"/>
      <c r="AD144" s="160"/>
      <c r="AE144" s="160"/>
      <c r="AF144" s="160"/>
      <c r="AG144" s="160"/>
      <c r="AH144" s="160"/>
      <c r="AI144" s="160"/>
      <c r="AJ144" s="160"/>
      <c r="AK144" s="160"/>
      <c r="AL144" s="160"/>
      <c r="AM144" s="160"/>
      <c r="AN144" s="160"/>
      <c r="AO144" s="160"/>
      <c r="AP144" s="160"/>
      <c r="AQ144" s="160"/>
      <c r="AR144" s="160"/>
      <c r="AS144" s="160"/>
      <c r="AT144" s="160"/>
      <c r="AU144" s="160"/>
      <c r="AV144" s="160"/>
      <c r="AW144" s="160"/>
      <c r="AX144" s="160"/>
      <c r="AY144" s="160"/>
      <c r="AZ144" s="160"/>
      <c r="BA144" s="160"/>
      <c r="BB144" s="160"/>
      <c r="BC144" s="160"/>
      <c r="BD144" s="160"/>
      <c r="BE144" s="160"/>
      <c r="BF144" s="160"/>
      <c r="BG144" s="160"/>
      <c r="BH144" s="160"/>
      <c r="BI144" s="160"/>
      <c r="BJ144" s="160"/>
      <c r="BL144" s="13"/>
    </row>
    <row r="145" spans="27:64" customFormat="1" x14ac:dyDescent="0.2">
      <c r="AA145" s="160"/>
      <c r="AB145" s="160"/>
      <c r="AC145" s="160"/>
      <c r="AD145" s="160"/>
      <c r="AE145" s="160"/>
      <c r="AF145" s="160"/>
      <c r="AG145" s="160"/>
      <c r="AH145" s="160"/>
      <c r="AI145" s="160"/>
      <c r="AJ145" s="160"/>
      <c r="AK145" s="160"/>
      <c r="AL145" s="160"/>
      <c r="AM145" s="160"/>
      <c r="AN145" s="160"/>
      <c r="AO145" s="160"/>
      <c r="AP145" s="160"/>
      <c r="AQ145" s="160"/>
      <c r="AR145" s="160"/>
      <c r="AS145" s="160"/>
      <c r="AT145" s="160"/>
      <c r="AU145" s="160"/>
      <c r="AV145" s="160"/>
      <c r="AW145" s="160"/>
      <c r="AX145" s="160"/>
      <c r="AY145" s="160"/>
      <c r="AZ145" s="160"/>
      <c r="BA145" s="160"/>
      <c r="BB145" s="160"/>
      <c r="BC145" s="160"/>
      <c r="BD145" s="160"/>
      <c r="BE145" s="160"/>
      <c r="BF145" s="160"/>
      <c r="BG145" s="160"/>
      <c r="BH145" s="160"/>
      <c r="BI145" s="160"/>
      <c r="BJ145" s="160"/>
      <c r="BL145" s="13"/>
    </row>
    <row r="146" spans="27:64" customFormat="1" x14ac:dyDescent="0.2">
      <c r="AA146" s="160"/>
      <c r="AB146" s="160"/>
      <c r="AC146" s="160"/>
      <c r="AD146" s="160"/>
      <c r="AE146" s="160"/>
      <c r="AF146" s="160"/>
      <c r="AG146" s="160"/>
      <c r="AH146" s="160"/>
      <c r="AI146" s="160"/>
      <c r="AJ146" s="160"/>
      <c r="AK146" s="160"/>
      <c r="AL146" s="160"/>
      <c r="AM146" s="160"/>
      <c r="AN146" s="160"/>
      <c r="AO146" s="160"/>
      <c r="AP146" s="160"/>
      <c r="AQ146" s="160"/>
      <c r="AR146" s="160"/>
      <c r="AS146" s="160"/>
      <c r="AT146" s="160"/>
      <c r="AU146" s="160"/>
      <c r="AV146" s="160"/>
      <c r="AW146" s="160"/>
      <c r="AX146" s="160"/>
      <c r="AY146" s="160"/>
      <c r="AZ146" s="160"/>
      <c r="BA146" s="160"/>
      <c r="BB146" s="160"/>
      <c r="BC146" s="160"/>
      <c r="BD146" s="160"/>
      <c r="BE146" s="160"/>
      <c r="BF146" s="160"/>
      <c r="BG146" s="160"/>
      <c r="BH146" s="160"/>
      <c r="BI146" s="160"/>
      <c r="BJ146" s="160"/>
      <c r="BL146" s="13"/>
    </row>
    <row r="147" spans="27:64" customFormat="1" x14ac:dyDescent="0.2">
      <c r="AA147" s="160"/>
      <c r="AB147" s="160"/>
      <c r="AC147" s="160"/>
      <c r="AD147" s="160"/>
      <c r="AE147" s="160"/>
      <c r="AF147" s="160"/>
      <c r="AG147" s="160"/>
      <c r="AH147" s="160"/>
      <c r="AI147" s="160"/>
      <c r="AJ147" s="160"/>
      <c r="AK147" s="160"/>
      <c r="AL147" s="160"/>
      <c r="AM147" s="160"/>
      <c r="AN147" s="160"/>
      <c r="AO147" s="160"/>
      <c r="AP147" s="160"/>
      <c r="AQ147" s="160"/>
      <c r="AR147" s="160"/>
      <c r="AS147" s="160"/>
      <c r="AT147" s="160"/>
      <c r="AU147" s="160"/>
      <c r="AV147" s="160"/>
      <c r="AW147" s="160"/>
      <c r="AX147" s="160"/>
      <c r="AY147" s="160"/>
      <c r="AZ147" s="160"/>
      <c r="BA147" s="160"/>
      <c r="BB147" s="160"/>
      <c r="BC147" s="160"/>
      <c r="BD147" s="160"/>
      <c r="BE147" s="160"/>
      <c r="BF147" s="160"/>
      <c r="BG147" s="160"/>
      <c r="BH147" s="160"/>
      <c r="BI147" s="160"/>
      <c r="BJ147" s="160"/>
      <c r="BL147" s="13"/>
    </row>
    <row r="148" spans="27:64" customFormat="1" x14ac:dyDescent="0.2">
      <c r="AA148" s="160"/>
      <c r="AB148" s="160"/>
      <c r="AC148" s="160"/>
      <c r="AD148" s="160"/>
      <c r="AE148" s="160"/>
      <c r="AF148" s="160"/>
      <c r="AG148" s="160"/>
      <c r="AH148" s="160"/>
      <c r="AI148" s="160"/>
      <c r="AJ148" s="160"/>
      <c r="AK148" s="160"/>
      <c r="AL148" s="160"/>
      <c r="AM148" s="160"/>
      <c r="AN148" s="160"/>
      <c r="AO148" s="160"/>
      <c r="AP148" s="160"/>
      <c r="AQ148" s="160"/>
      <c r="AR148" s="160"/>
      <c r="AS148" s="160"/>
      <c r="AT148" s="160"/>
      <c r="AU148" s="160"/>
      <c r="AV148" s="160"/>
      <c r="AW148" s="160"/>
      <c r="AX148" s="160"/>
      <c r="AY148" s="160"/>
      <c r="AZ148" s="160"/>
      <c r="BA148" s="160"/>
      <c r="BB148" s="160"/>
      <c r="BC148" s="160"/>
      <c r="BD148" s="160"/>
      <c r="BE148" s="160"/>
      <c r="BF148" s="160"/>
      <c r="BG148" s="160"/>
      <c r="BH148" s="160"/>
      <c r="BI148" s="160"/>
      <c r="BJ148" s="160"/>
      <c r="BL148" s="13"/>
    </row>
    <row r="149" spans="27:64" customFormat="1" x14ac:dyDescent="0.2">
      <c r="AA149" s="160"/>
      <c r="AB149" s="160"/>
      <c r="AC149" s="160"/>
      <c r="AD149" s="160"/>
      <c r="AE149" s="160"/>
      <c r="AF149" s="160"/>
      <c r="AG149" s="160"/>
      <c r="AH149" s="160"/>
      <c r="AI149" s="160"/>
      <c r="AJ149" s="160"/>
      <c r="AK149" s="160"/>
      <c r="AL149" s="160"/>
      <c r="AM149" s="160"/>
      <c r="AN149" s="160"/>
      <c r="AO149" s="160"/>
      <c r="AP149" s="160"/>
      <c r="AQ149" s="160"/>
      <c r="AR149" s="160"/>
      <c r="AS149" s="160"/>
      <c r="AT149" s="160"/>
      <c r="AU149" s="160"/>
      <c r="AV149" s="160"/>
      <c r="AW149" s="160"/>
      <c r="AX149" s="160"/>
      <c r="AY149" s="160"/>
      <c r="AZ149" s="160"/>
      <c r="BA149" s="160"/>
      <c r="BB149" s="160"/>
      <c r="BC149" s="160"/>
      <c r="BD149" s="160"/>
      <c r="BE149" s="160"/>
      <c r="BF149" s="160"/>
      <c r="BG149" s="160"/>
      <c r="BH149" s="160"/>
      <c r="BI149" s="160"/>
      <c r="BJ149" s="160"/>
      <c r="BL149" s="13"/>
    </row>
    <row r="150" spans="27:64" customFormat="1" x14ac:dyDescent="0.2">
      <c r="AA150" s="160"/>
      <c r="AB150" s="160"/>
      <c r="AC150" s="160"/>
      <c r="AD150" s="160"/>
      <c r="AE150" s="160"/>
      <c r="AF150" s="160"/>
      <c r="AG150" s="160"/>
      <c r="AH150" s="160"/>
      <c r="AI150" s="160"/>
      <c r="AJ150" s="160"/>
      <c r="AK150" s="160"/>
      <c r="AL150" s="160"/>
      <c r="AM150" s="160"/>
      <c r="AN150" s="160"/>
      <c r="AO150" s="160"/>
      <c r="AP150" s="160"/>
      <c r="AQ150" s="160"/>
      <c r="AR150" s="160"/>
      <c r="AS150" s="160"/>
      <c r="AT150" s="160"/>
      <c r="AU150" s="160"/>
      <c r="AV150" s="160"/>
      <c r="AW150" s="160"/>
      <c r="AX150" s="160"/>
      <c r="AY150" s="160"/>
      <c r="AZ150" s="160"/>
      <c r="BA150" s="160"/>
      <c r="BB150" s="160"/>
      <c r="BC150" s="160"/>
      <c r="BD150" s="160"/>
      <c r="BE150" s="160"/>
      <c r="BF150" s="160"/>
      <c r="BG150" s="160"/>
      <c r="BH150" s="160"/>
      <c r="BI150" s="160"/>
      <c r="BJ150" s="160"/>
      <c r="BL150" s="13"/>
    </row>
    <row r="151" spans="27:64" customFormat="1" x14ac:dyDescent="0.2">
      <c r="AA151" s="160"/>
      <c r="AB151" s="160"/>
      <c r="AC151" s="160"/>
      <c r="AD151" s="160"/>
      <c r="AE151" s="160"/>
      <c r="AF151" s="160"/>
      <c r="AG151" s="160"/>
      <c r="AH151" s="160"/>
      <c r="AI151" s="160"/>
      <c r="AJ151" s="160"/>
      <c r="AK151" s="160"/>
      <c r="AL151" s="160"/>
      <c r="AM151" s="160"/>
      <c r="AN151" s="160"/>
      <c r="AO151" s="160"/>
      <c r="AP151" s="160"/>
      <c r="AQ151" s="160"/>
      <c r="AR151" s="160"/>
      <c r="AS151" s="160"/>
      <c r="AT151" s="160"/>
      <c r="AU151" s="160"/>
      <c r="AV151" s="160"/>
      <c r="AW151" s="160"/>
      <c r="AX151" s="160"/>
      <c r="AY151" s="160"/>
      <c r="AZ151" s="160"/>
      <c r="BA151" s="160"/>
      <c r="BB151" s="160"/>
      <c r="BC151" s="160"/>
      <c r="BD151" s="160"/>
      <c r="BE151" s="160"/>
      <c r="BF151" s="160"/>
      <c r="BG151" s="160"/>
      <c r="BH151" s="160"/>
      <c r="BI151" s="160"/>
      <c r="BJ151" s="160"/>
      <c r="BL151" s="13"/>
    </row>
    <row r="152" spans="27:64" customFormat="1" x14ac:dyDescent="0.2">
      <c r="AA152" s="160"/>
      <c r="AB152" s="160"/>
      <c r="AC152" s="160"/>
      <c r="AD152" s="160"/>
      <c r="AE152" s="160"/>
      <c r="AF152" s="160"/>
      <c r="AG152" s="160"/>
      <c r="AH152" s="160"/>
      <c r="AI152" s="160"/>
      <c r="AJ152" s="160"/>
      <c r="AK152" s="160"/>
      <c r="AL152" s="160"/>
      <c r="AM152" s="160"/>
      <c r="AN152" s="160"/>
      <c r="AO152" s="160"/>
      <c r="AP152" s="160"/>
      <c r="AQ152" s="160"/>
      <c r="AR152" s="160"/>
      <c r="AS152" s="160"/>
      <c r="AT152" s="160"/>
      <c r="AU152" s="160"/>
      <c r="AV152" s="160"/>
      <c r="AW152" s="160"/>
      <c r="AX152" s="160"/>
      <c r="AY152" s="160"/>
      <c r="AZ152" s="160"/>
      <c r="BA152" s="160"/>
      <c r="BB152" s="160"/>
      <c r="BC152" s="160"/>
      <c r="BD152" s="160"/>
      <c r="BE152" s="160"/>
      <c r="BF152" s="160"/>
      <c r="BG152" s="160"/>
      <c r="BH152" s="160"/>
      <c r="BI152" s="160"/>
      <c r="BJ152" s="160"/>
      <c r="BL152" s="13"/>
    </row>
    <row r="153" spans="27:64" customFormat="1" x14ac:dyDescent="0.2">
      <c r="AA153" s="160"/>
      <c r="AB153" s="160"/>
      <c r="AC153" s="160"/>
      <c r="AD153" s="160"/>
      <c r="AE153" s="160"/>
      <c r="AF153" s="160"/>
      <c r="AG153" s="160"/>
      <c r="AH153" s="160"/>
      <c r="AI153" s="160"/>
      <c r="AJ153" s="160"/>
      <c r="AK153" s="160"/>
      <c r="AL153" s="160"/>
      <c r="AM153" s="160"/>
      <c r="AN153" s="160"/>
      <c r="AO153" s="160"/>
      <c r="AP153" s="160"/>
      <c r="AQ153" s="160"/>
      <c r="AR153" s="160"/>
      <c r="AS153" s="160"/>
      <c r="AT153" s="160"/>
      <c r="AU153" s="160"/>
      <c r="AV153" s="160"/>
      <c r="AW153" s="160"/>
      <c r="AX153" s="160"/>
      <c r="AY153" s="160"/>
      <c r="AZ153" s="160"/>
      <c r="BA153" s="160"/>
      <c r="BB153" s="160"/>
      <c r="BC153" s="160"/>
      <c r="BD153" s="160"/>
      <c r="BE153" s="160"/>
      <c r="BF153" s="160"/>
      <c r="BG153" s="160"/>
      <c r="BH153" s="160"/>
      <c r="BI153" s="160"/>
      <c r="BJ153" s="160"/>
      <c r="BL153" s="13"/>
    </row>
    <row r="154" spans="27:64" customFormat="1" x14ac:dyDescent="0.2">
      <c r="AA154" s="160"/>
      <c r="AB154" s="160"/>
      <c r="AC154" s="160"/>
      <c r="AD154" s="160"/>
      <c r="AE154" s="160"/>
      <c r="AF154" s="160"/>
      <c r="AG154" s="160"/>
      <c r="AH154" s="160"/>
      <c r="AI154" s="160"/>
      <c r="AJ154" s="160"/>
      <c r="AK154" s="160"/>
      <c r="AL154" s="160"/>
      <c r="AM154" s="160"/>
      <c r="AN154" s="160"/>
      <c r="AO154" s="160"/>
      <c r="AP154" s="160"/>
      <c r="AQ154" s="160"/>
      <c r="AR154" s="160"/>
      <c r="AS154" s="160"/>
      <c r="AT154" s="160"/>
      <c r="AU154" s="160"/>
      <c r="AV154" s="160"/>
      <c r="AW154" s="160"/>
      <c r="AX154" s="160"/>
      <c r="AY154" s="160"/>
      <c r="AZ154" s="160"/>
      <c r="BA154" s="160"/>
      <c r="BB154" s="160"/>
      <c r="BC154" s="160"/>
      <c r="BD154" s="160"/>
      <c r="BE154" s="160"/>
      <c r="BF154" s="160"/>
      <c r="BG154" s="160"/>
      <c r="BH154" s="160"/>
      <c r="BI154" s="160"/>
      <c r="BJ154" s="160"/>
      <c r="BL154" s="13"/>
    </row>
    <row r="155" spans="27:64" customFormat="1" x14ac:dyDescent="0.2">
      <c r="AA155" s="160"/>
      <c r="AB155" s="160"/>
      <c r="AC155" s="160"/>
      <c r="AD155" s="160"/>
      <c r="AE155" s="160"/>
      <c r="AF155" s="160"/>
      <c r="AG155" s="160"/>
      <c r="AH155" s="160"/>
      <c r="AI155" s="160"/>
      <c r="AJ155" s="160"/>
      <c r="AK155" s="160"/>
      <c r="AL155" s="160"/>
      <c r="AM155" s="160"/>
      <c r="AN155" s="160"/>
      <c r="AO155" s="160"/>
      <c r="AP155" s="160"/>
      <c r="AQ155" s="160"/>
      <c r="AR155" s="160"/>
      <c r="AS155" s="160"/>
      <c r="AT155" s="160"/>
      <c r="AU155" s="160"/>
      <c r="AV155" s="160"/>
      <c r="AW155" s="160"/>
      <c r="AX155" s="160"/>
      <c r="AY155" s="160"/>
      <c r="AZ155" s="160"/>
      <c r="BA155" s="160"/>
      <c r="BB155" s="160"/>
      <c r="BC155" s="160"/>
      <c r="BD155" s="160"/>
      <c r="BE155" s="160"/>
      <c r="BF155" s="160"/>
      <c r="BG155" s="160"/>
      <c r="BH155" s="160"/>
      <c r="BI155" s="160"/>
      <c r="BJ155" s="160"/>
      <c r="BL155" s="13"/>
    </row>
    <row r="156" spans="27:64" customFormat="1" x14ac:dyDescent="0.2">
      <c r="AA156" s="160"/>
      <c r="AB156" s="160"/>
      <c r="AC156" s="160"/>
      <c r="AD156" s="160"/>
      <c r="AE156" s="160"/>
      <c r="AF156" s="160"/>
      <c r="AG156" s="160"/>
      <c r="AH156" s="160"/>
      <c r="AI156" s="160"/>
      <c r="AJ156" s="160"/>
      <c r="AK156" s="160"/>
      <c r="AL156" s="160"/>
      <c r="AM156" s="160"/>
      <c r="AN156" s="160"/>
      <c r="AO156" s="160"/>
      <c r="AP156" s="160"/>
      <c r="AQ156" s="160"/>
      <c r="AR156" s="160"/>
      <c r="AS156" s="160"/>
      <c r="AT156" s="160"/>
      <c r="AU156" s="160"/>
      <c r="AV156" s="160"/>
      <c r="AW156" s="160"/>
      <c r="AX156" s="160"/>
      <c r="AY156" s="160"/>
      <c r="AZ156" s="160"/>
      <c r="BA156" s="160"/>
      <c r="BB156" s="160"/>
      <c r="BC156" s="160"/>
      <c r="BD156" s="160"/>
      <c r="BE156" s="160"/>
      <c r="BF156" s="160"/>
      <c r="BG156" s="160"/>
      <c r="BH156" s="160"/>
      <c r="BI156" s="160"/>
      <c r="BJ156" s="160"/>
      <c r="BL156" s="13"/>
    </row>
    <row r="157" spans="27:64" customFormat="1" x14ac:dyDescent="0.2">
      <c r="AA157" s="160"/>
      <c r="AB157" s="160"/>
      <c r="AC157" s="160"/>
      <c r="AD157" s="160"/>
      <c r="AE157" s="160"/>
      <c r="AF157" s="160"/>
      <c r="AG157" s="160"/>
      <c r="AH157" s="160"/>
      <c r="AI157" s="160"/>
      <c r="AJ157" s="160"/>
      <c r="AK157" s="160"/>
      <c r="AL157" s="160"/>
      <c r="AM157" s="160"/>
      <c r="AN157" s="160"/>
      <c r="AO157" s="160"/>
      <c r="AP157" s="160"/>
      <c r="AQ157" s="160"/>
      <c r="AR157" s="160"/>
      <c r="AS157" s="160"/>
      <c r="AT157" s="160"/>
      <c r="AU157" s="160"/>
      <c r="AV157" s="160"/>
      <c r="AW157" s="160"/>
      <c r="AX157" s="160"/>
      <c r="AY157" s="160"/>
      <c r="AZ157" s="160"/>
      <c r="BA157" s="160"/>
      <c r="BB157" s="160"/>
      <c r="BC157" s="160"/>
      <c r="BD157" s="160"/>
      <c r="BE157" s="160"/>
      <c r="BF157" s="160"/>
      <c r="BG157" s="160"/>
      <c r="BH157" s="160"/>
      <c r="BI157" s="160"/>
      <c r="BJ157" s="160"/>
      <c r="BL157" s="13"/>
    </row>
    <row r="158" spans="27:64" customFormat="1" x14ac:dyDescent="0.2">
      <c r="AA158" s="160"/>
      <c r="AB158" s="160"/>
      <c r="AC158" s="160"/>
      <c r="AD158" s="160"/>
      <c r="AE158" s="160"/>
      <c r="AF158" s="160"/>
      <c r="AG158" s="160"/>
      <c r="AH158" s="160"/>
      <c r="AI158" s="160"/>
      <c r="AJ158" s="160"/>
      <c r="AK158" s="160"/>
      <c r="AL158" s="160"/>
      <c r="AM158" s="160"/>
      <c r="AN158" s="160"/>
      <c r="AO158" s="160"/>
      <c r="AP158" s="160"/>
      <c r="AQ158" s="160"/>
      <c r="AR158" s="160"/>
      <c r="AS158" s="160"/>
      <c r="AT158" s="160"/>
      <c r="AU158" s="160"/>
      <c r="AV158" s="160"/>
      <c r="AW158" s="160"/>
      <c r="AX158" s="160"/>
      <c r="AY158" s="160"/>
      <c r="AZ158" s="160"/>
      <c r="BA158" s="160"/>
      <c r="BB158" s="160"/>
      <c r="BC158" s="160"/>
      <c r="BD158" s="160"/>
      <c r="BE158" s="160"/>
      <c r="BF158" s="160"/>
      <c r="BG158" s="160"/>
      <c r="BH158" s="160"/>
      <c r="BI158" s="160"/>
      <c r="BJ158" s="160"/>
      <c r="BL158" s="13"/>
    </row>
    <row r="159" spans="27:64" customFormat="1" x14ac:dyDescent="0.2">
      <c r="AA159" s="160"/>
      <c r="AB159" s="160"/>
      <c r="AC159" s="160"/>
      <c r="AD159" s="160"/>
      <c r="AE159" s="160"/>
      <c r="AF159" s="160"/>
      <c r="AG159" s="160"/>
      <c r="AH159" s="160"/>
      <c r="AI159" s="160"/>
      <c r="AJ159" s="160"/>
      <c r="AK159" s="160"/>
      <c r="AL159" s="160"/>
      <c r="AM159" s="160"/>
      <c r="AN159" s="160"/>
      <c r="AO159" s="160"/>
      <c r="AP159" s="160"/>
      <c r="AQ159" s="160"/>
      <c r="AR159" s="160"/>
      <c r="AS159" s="160"/>
      <c r="AT159" s="160"/>
      <c r="AU159" s="160"/>
      <c r="AV159" s="160"/>
      <c r="AW159" s="160"/>
      <c r="AX159" s="160"/>
      <c r="AY159" s="160"/>
      <c r="AZ159" s="160"/>
      <c r="BA159" s="160"/>
      <c r="BB159" s="160"/>
      <c r="BC159" s="160"/>
      <c r="BD159" s="160"/>
      <c r="BE159" s="160"/>
      <c r="BF159" s="160"/>
      <c r="BG159" s="160"/>
      <c r="BH159" s="160"/>
      <c r="BI159" s="160"/>
      <c r="BJ159" s="160"/>
      <c r="BL159" s="13"/>
    </row>
    <row r="160" spans="27:64" customFormat="1" x14ac:dyDescent="0.2">
      <c r="AA160" s="160"/>
      <c r="AB160" s="160"/>
      <c r="AC160" s="160"/>
      <c r="AD160" s="160"/>
      <c r="AE160" s="160"/>
      <c r="AF160" s="160"/>
      <c r="AG160" s="160"/>
      <c r="AH160" s="160"/>
      <c r="AI160" s="160"/>
      <c r="AJ160" s="160"/>
      <c r="AK160" s="160"/>
      <c r="AL160" s="160"/>
      <c r="AM160" s="160"/>
      <c r="AN160" s="160"/>
      <c r="AO160" s="160"/>
      <c r="AP160" s="160"/>
      <c r="AQ160" s="160"/>
      <c r="AR160" s="160"/>
      <c r="AS160" s="160"/>
      <c r="AT160" s="160"/>
      <c r="AU160" s="160"/>
      <c r="AV160" s="160"/>
      <c r="AW160" s="160"/>
      <c r="AX160" s="160"/>
      <c r="AY160" s="160"/>
      <c r="AZ160" s="160"/>
      <c r="BA160" s="160"/>
      <c r="BB160" s="160"/>
      <c r="BC160" s="160"/>
      <c r="BD160" s="160"/>
      <c r="BE160" s="160"/>
      <c r="BF160" s="160"/>
      <c r="BG160" s="160"/>
      <c r="BH160" s="160"/>
      <c r="BI160" s="160"/>
      <c r="BJ160" s="160"/>
      <c r="BL160" s="13"/>
    </row>
    <row r="161" spans="27:64" customFormat="1" x14ac:dyDescent="0.2">
      <c r="AA161" s="160"/>
      <c r="AB161" s="160"/>
      <c r="AC161" s="160"/>
      <c r="AD161" s="160"/>
      <c r="AE161" s="160"/>
      <c r="AF161" s="160"/>
      <c r="AG161" s="160"/>
      <c r="AH161" s="160"/>
      <c r="AI161" s="160"/>
      <c r="AJ161" s="160"/>
      <c r="AK161" s="160"/>
      <c r="AL161" s="160"/>
      <c r="AM161" s="160"/>
      <c r="AN161" s="160"/>
      <c r="AO161" s="160"/>
      <c r="AP161" s="160"/>
      <c r="AQ161" s="160"/>
      <c r="AR161" s="160"/>
      <c r="AS161" s="160"/>
      <c r="AT161" s="160"/>
      <c r="AU161" s="160"/>
      <c r="AV161" s="160"/>
      <c r="AW161" s="160"/>
      <c r="AX161" s="160"/>
      <c r="AY161" s="160"/>
      <c r="AZ161" s="160"/>
      <c r="BA161" s="160"/>
      <c r="BB161" s="160"/>
      <c r="BC161" s="160"/>
      <c r="BD161" s="160"/>
      <c r="BE161" s="160"/>
      <c r="BF161" s="160"/>
      <c r="BG161" s="160"/>
      <c r="BH161" s="160"/>
      <c r="BI161" s="160"/>
      <c r="BJ161" s="160"/>
      <c r="BL161" s="13"/>
    </row>
    <row r="162" spans="27:64" customFormat="1" x14ac:dyDescent="0.2">
      <c r="AA162" s="160"/>
      <c r="AB162" s="160"/>
      <c r="AC162" s="160"/>
      <c r="AD162" s="160"/>
      <c r="AE162" s="160"/>
      <c r="AF162" s="160"/>
      <c r="AG162" s="160"/>
      <c r="AH162" s="160"/>
      <c r="AI162" s="160"/>
      <c r="AJ162" s="160"/>
      <c r="AK162" s="160"/>
      <c r="AL162" s="160"/>
      <c r="AM162" s="160"/>
      <c r="AN162" s="160"/>
      <c r="AO162" s="160"/>
      <c r="AP162" s="160"/>
      <c r="AQ162" s="160"/>
      <c r="AR162" s="160"/>
      <c r="AS162" s="160"/>
      <c r="AT162" s="160"/>
      <c r="AU162" s="160"/>
      <c r="AV162" s="160"/>
      <c r="AW162" s="160"/>
      <c r="AX162" s="160"/>
      <c r="AY162" s="160"/>
      <c r="AZ162" s="160"/>
      <c r="BA162" s="160"/>
      <c r="BB162" s="160"/>
      <c r="BC162" s="160"/>
      <c r="BD162" s="160"/>
      <c r="BE162" s="160"/>
      <c r="BF162" s="160"/>
      <c r="BG162" s="160"/>
      <c r="BH162" s="160"/>
      <c r="BI162" s="160"/>
      <c r="BJ162" s="160"/>
      <c r="BL162" s="13"/>
    </row>
    <row r="163" spans="27:64" customFormat="1" x14ac:dyDescent="0.2">
      <c r="AA163" s="160"/>
      <c r="AB163" s="160"/>
      <c r="AC163" s="160"/>
      <c r="AD163" s="160"/>
      <c r="AE163" s="160"/>
      <c r="AF163" s="160"/>
      <c r="AG163" s="160"/>
      <c r="AH163" s="160"/>
      <c r="AI163" s="160"/>
      <c r="AJ163" s="160"/>
      <c r="AK163" s="160"/>
      <c r="AL163" s="160"/>
      <c r="AM163" s="160"/>
      <c r="AN163" s="160"/>
      <c r="AO163" s="160"/>
      <c r="AP163" s="160"/>
      <c r="AQ163" s="160"/>
      <c r="AR163" s="160"/>
      <c r="AS163" s="160"/>
      <c r="AT163" s="160"/>
      <c r="AU163" s="160"/>
      <c r="AV163" s="160"/>
      <c r="AW163" s="160"/>
      <c r="AX163" s="160"/>
      <c r="AY163" s="160"/>
      <c r="AZ163" s="160"/>
      <c r="BA163" s="160"/>
      <c r="BB163" s="160"/>
      <c r="BC163" s="160"/>
      <c r="BD163" s="160"/>
      <c r="BE163" s="160"/>
      <c r="BF163" s="160"/>
      <c r="BG163" s="160"/>
      <c r="BH163" s="160"/>
      <c r="BI163" s="160"/>
      <c r="BJ163" s="160"/>
      <c r="BL163" s="13"/>
    </row>
    <row r="164" spans="27:64" customFormat="1" x14ac:dyDescent="0.2">
      <c r="AA164" s="160"/>
      <c r="AB164" s="160"/>
      <c r="AC164" s="160"/>
      <c r="AD164" s="160"/>
      <c r="AE164" s="160"/>
      <c r="AF164" s="160"/>
      <c r="AG164" s="160"/>
      <c r="AH164" s="160"/>
      <c r="AI164" s="160"/>
      <c r="AJ164" s="160"/>
      <c r="AK164" s="160"/>
      <c r="AL164" s="160"/>
      <c r="AM164" s="160"/>
      <c r="AN164" s="160"/>
      <c r="AO164" s="160"/>
      <c r="AP164" s="160"/>
      <c r="AQ164" s="160"/>
      <c r="AR164" s="160"/>
      <c r="AS164" s="160"/>
      <c r="AT164" s="160"/>
      <c r="AU164" s="160"/>
      <c r="AV164" s="160"/>
      <c r="AW164" s="160"/>
      <c r="AX164" s="160"/>
      <c r="AY164" s="160"/>
      <c r="AZ164" s="160"/>
      <c r="BA164" s="160"/>
      <c r="BB164" s="160"/>
      <c r="BC164" s="160"/>
      <c r="BD164" s="160"/>
      <c r="BE164" s="160"/>
      <c r="BF164" s="160"/>
      <c r="BG164" s="160"/>
      <c r="BH164" s="160"/>
      <c r="BI164" s="160"/>
      <c r="BJ164" s="160"/>
      <c r="BL164" s="13"/>
    </row>
    <row r="165" spans="27:64" customFormat="1" x14ac:dyDescent="0.2">
      <c r="AA165" s="160"/>
      <c r="AB165" s="160"/>
      <c r="AC165" s="160"/>
      <c r="AD165" s="160"/>
      <c r="AE165" s="160"/>
      <c r="AF165" s="160"/>
      <c r="AG165" s="160"/>
      <c r="AH165" s="160"/>
      <c r="AI165" s="160"/>
      <c r="AJ165" s="160"/>
      <c r="AK165" s="160"/>
      <c r="AL165" s="160"/>
      <c r="AM165" s="160"/>
      <c r="AN165" s="160"/>
      <c r="AO165" s="160"/>
      <c r="AP165" s="160"/>
      <c r="AQ165" s="160"/>
      <c r="AR165" s="160"/>
      <c r="AS165" s="160"/>
      <c r="AT165" s="160"/>
      <c r="AU165" s="160"/>
      <c r="AV165" s="160"/>
      <c r="AW165" s="160"/>
      <c r="AX165" s="160"/>
      <c r="AY165" s="160"/>
      <c r="AZ165" s="160"/>
      <c r="BA165" s="160"/>
      <c r="BB165" s="160"/>
      <c r="BC165" s="160"/>
      <c r="BD165" s="160"/>
      <c r="BE165" s="160"/>
      <c r="BF165" s="160"/>
      <c r="BG165" s="160"/>
      <c r="BH165" s="160"/>
      <c r="BI165" s="160"/>
      <c r="BJ165" s="160"/>
      <c r="BL165" s="13"/>
    </row>
    <row r="166" spans="27:64" customFormat="1" x14ac:dyDescent="0.2">
      <c r="AA166" s="160"/>
      <c r="AB166" s="160"/>
      <c r="AC166" s="160"/>
      <c r="AD166" s="160"/>
      <c r="AE166" s="160"/>
      <c r="AF166" s="160"/>
      <c r="AG166" s="160"/>
      <c r="AH166" s="160"/>
      <c r="AI166" s="160"/>
      <c r="AJ166" s="160"/>
      <c r="AK166" s="160"/>
      <c r="AL166" s="160"/>
      <c r="AM166" s="160"/>
      <c r="AN166" s="160"/>
      <c r="AO166" s="160"/>
      <c r="AP166" s="160"/>
      <c r="AQ166" s="160"/>
      <c r="AR166" s="160"/>
      <c r="AS166" s="160"/>
      <c r="AT166" s="160"/>
      <c r="AU166" s="160"/>
      <c r="AV166" s="160"/>
      <c r="AW166" s="160"/>
      <c r="AX166" s="160"/>
      <c r="AY166" s="160"/>
      <c r="AZ166" s="160"/>
      <c r="BA166" s="160"/>
      <c r="BB166" s="160"/>
      <c r="BC166" s="160"/>
      <c r="BD166" s="160"/>
      <c r="BE166" s="160"/>
      <c r="BF166" s="160"/>
      <c r="BG166" s="160"/>
      <c r="BH166" s="160"/>
      <c r="BI166" s="160"/>
      <c r="BJ166" s="160"/>
      <c r="BL166" s="13"/>
    </row>
    <row r="167" spans="27:64" customFormat="1" x14ac:dyDescent="0.2">
      <c r="AA167" s="160"/>
      <c r="AB167" s="160"/>
      <c r="AC167" s="160"/>
      <c r="AD167" s="160"/>
      <c r="AE167" s="160"/>
      <c r="AF167" s="160"/>
      <c r="AG167" s="160"/>
      <c r="AH167" s="160"/>
      <c r="AI167" s="160"/>
      <c r="AJ167" s="160"/>
      <c r="AK167" s="160"/>
      <c r="AL167" s="160"/>
      <c r="AM167" s="160"/>
      <c r="AN167" s="160"/>
      <c r="AO167" s="160"/>
      <c r="AP167" s="160"/>
      <c r="AQ167" s="160"/>
      <c r="AR167" s="160"/>
      <c r="AS167" s="160"/>
      <c r="AT167" s="160"/>
      <c r="AU167" s="160"/>
      <c r="AV167" s="160"/>
      <c r="AW167" s="160"/>
      <c r="AX167" s="160"/>
      <c r="AY167" s="160"/>
      <c r="AZ167" s="160"/>
      <c r="BA167" s="160"/>
      <c r="BB167" s="160"/>
      <c r="BC167" s="160"/>
      <c r="BD167" s="160"/>
      <c r="BE167" s="160"/>
      <c r="BF167" s="160"/>
      <c r="BG167" s="160"/>
      <c r="BH167" s="160"/>
      <c r="BI167" s="160"/>
      <c r="BJ167" s="160"/>
      <c r="BL167" s="13"/>
    </row>
    <row r="168" spans="27:64" customFormat="1" x14ac:dyDescent="0.2">
      <c r="AA168" s="160"/>
      <c r="AB168" s="160"/>
      <c r="AC168" s="160"/>
      <c r="AD168" s="160"/>
      <c r="AE168" s="160"/>
      <c r="AF168" s="160"/>
      <c r="AG168" s="160"/>
      <c r="AH168" s="160"/>
      <c r="AI168" s="160"/>
      <c r="AJ168" s="160"/>
      <c r="AK168" s="160"/>
      <c r="AL168" s="160"/>
      <c r="AM168" s="160"/>
      <c r="AN168" s="160"/>
      <c r="AO168" s="160"/>
      <c r="AP168" s="160"/>
      <c r="AQ168" s="160"/>
      <c r="AR168" s="160"/>
      <c r="AS168" s="160"/>
      <c r="AT168" s="160"/>
      <c r="AU168" s="160"/>
      <c r="AV168" s="160"/>
      <c r="AW168" s="160"/>
      <c r="AX168" s="160"/>
      <c r="AY168" s="160"/>
      <c r="AZ168" s="160"/>
      <c r="BA168" s="160"/>
      <c r="BB168" s="160"/>
      <c r="BC168" s="160"/>
      <c r="BD168" s="160"/>
      <c r="BE168" s="160"/>
      <c r="BF168" s="160"/>
      <c r="BG168" s="160"/>
      <c r="BH168" s="160"/>
      <c r="BI168" s="160"/>
      <c r="BJ168" s="160"/>
      <c r="BL168" s="13"/>
    </row>
    <row r="169" spans="27:64" customFormat="1" x14ac:dyDescent="0.2">
      <c r="AA169" s="160"/>
      <c r="AB169" s="160"/>
      <c r="AC169" s="160"/>
      <c r="AD169" s="160"/>
      <c r="AE169" s="160"/>
      <c r="AF169" s="160"/>
      <c r="AG169" s="160"/>
      <c r="AH169" s="160"/>
      <c r="AI169" s="160"/>
      <c r="AJ169" s="160"/>
      <c r="AK169" s="160"/>
      <c r="AL169" s="160"/>
      <c r="AM169" s="160"/>
      <c r="AN169" s="160"/>
      <c r="AO169" s="160"/>
      <c r="AP169" s="160"/>
      <c r="AQ169" s="160"/>
      <c r="AR169" s="160"/>
      <c r="AS169" s="160"/>
      <c r="AT169" s="160"/>
      <c r="AU169" s="160"/>
      <c r="AV169" s="160"/>
      <c r="AW169" s="160"/>
      <c r="AX169" s="160"/>
      <c r="AY169" s="160"/>
      <c r="AZ169" s="160"/>
      <c r="BA169" s="160"/>
      <c r="BB169" s="160"/>
      <c r="BC169" s="160"/>
      <c r="BD169" s="160"/>
      <c r="BE169" s="160"/>
      <c r="BF169" s="160"/>
      <c r="BG169" s="160"/>
      <c r="BH169" s="160"/>
      <c r="BI169" s="160"/>
      <c r="BJ169" s="160"/>
      <c r="BL169" s="13"/>
    </row>
    <row r="170" spans="27:64" customFormat="1" x14ac:dyDescent="0.2">
      <c r="AA170" s="160"/>
      <c r="AB170" s="160"/>
      <c r="AC170" s="160"/>
      <c r="AD170" s="160"/>
      <c r="AE170" s="160"/>
      <c r="AF170" s="160"/>
      <c r="AG170" s="160"/>
      <c r="AH170" s="160"/>
      <c r="AI170" s="160"/>
      <c r="AJ170" s="160"/>
      <c r="AK170" s="160"/>
      <c r="AL170" s="160"/>
      <c r="AM170" s="160"/>
      <c r="AN170" s="160"/>
      <c r="AO170" s="160"/>
      <c r="AP170" s="160"/>
      <c r="AQ170" s="160"/>
      <c r="AR170" s="160"/>
      <c r="AS170" s="160"/>
      <c r="AT170" s="160"/>
      <c r="AU170" s="160"/>
      <c r="AV170" s="160"/>
      <c r="AW170" s="160"/>
      <c r="AX170" s="160"/>
      <c r="AY170" s="160"/>
      <c r="AZ170" s="160"/>
      <c r="BA170" s="160"/>
      <c r="BB170" s="160"/>
      <c r="BC170" s="160"/>
      <c r="BD170" s="160"/>
      <c r="BE170" s="160"/>
      <c r="BF170" s="160"/>
      <c r="BG170" s="160"/>
      <c r="BH170" s="160"/>
      <c r="BI170" s="160"/>
      <c r="BJ170" s="160"/>
      <c r="BL170" s="13"/>
    </row>
    <row r="171" spans="27:64" customFormat="1" x14ac:dyDescent="0.2">
      <c r="AA171" s="160"/>
      <c r="AB171" s="160"/>
      <c r="AC171" s="160"/>
      <c r="AD171" s="160"/>
      <c r="AE171" s="160"/>
      <c r="AF171" s="160"/>
      <c r="AG171" s="160"/>
      <c r="AH171" s="160"/>
      <c r="AI171" s="160"/>
      <c r="AJ171" s="160"/>
      <c r="AK171" s="160"/>
      <c r="AL171" s="160"/>
      <c r="AM171" s="160"/>
      <c r="AN171" s="160"/>
      <c r="AO171" s="160"/>
      <c r="AP171" s="160"/>
      <c r="AQ171" s="160"/>
      <c r="AR171" s="160"/>
      <c r="AS171" s="160"/>
      <c r="AT171" s="160"/>
      <c r="AU171" s="160"/>
      <c r="AV171" s="160"/>
      <c r="AW171" s="160"/>
      <c r="AX171" s="160"/>
      <c r="AY171" s="160"/>
      <c r="AZ171" s="160"/>
      <c r="BA171" s="160"/>
      <c r="BB171" s="160"/>
      <c r="BC171" s="160"/>
      <c r="BD171" s="160"/>
      <c r="BE171" s="160"/>
      <c r="BF171" s="160"/>
      <c r="BG171" s="160"/>
      <c r="BH171" s="160"/>
      <c r="BI171" s="160"/>
      <c r="BJ171" s="160"/>
      <c r="BL171" s="13"/>
    </row>
    <row r="172" spans="27:64" customFormat="1" x14ac:dyDescent="0.2">
      <c r="AA172" s="160"/>
      <c r="AB172" s="160"/>
      <c r="AC172" s="160"/>
      <c r="AD172" s="160"/>
      <c r="AE172" s="160"/>
      <c r="AF172" s="160"/>
      <c r="AG172" s="160"/>
      <c r="AH172" s="160"/>
      <c r="AI172" s="160"/>
      <c r="AJ172" s="160"/>
      <c r="AK172" s="160"/>
      <c r="AL172" s="160"/>
      <c r="AM172" s="160"/>
      <c r="AN172" s="160"/>
      <c r="AO172" s="160"/>
      <c r="AP172" s="160"/>
      <c r="AQ172" s="160"/>
      <c r="AR172" s="160"/>
      <c r="AS172" s="160"/>
      <c r="AT172" s="160"/>
      <c r="AU172" s="160"/>
      <c r="AV172" s="160"/>
      <c r="AW172" s="160"/>
      <c r="AX172" s="160"/>
      <c r="AY172" s="160"/>
      <c r="AZ172" s="160"/>
      <c r="BA172" s="160"/>
      <c r="BB172" s="160"/>
      <c r="BC172" s="160"/>
      <c r="BD172" s="160"/>
      <c r="BE172" s="160"/>
      <c r="BF172" s="160"/>
      <c r="BG172" s="160"/>
      <c r="BH172" s="160"/>
      <c r="BI172" s="160"/>
      <c r="BJ172" s="160"/>
      <c r="BL172" s="13"/>
    </row>
    <row r="173" spans="27:64" customFormat="1" x14ac:dyDescent="0.2">
      <c r="AA173" s="160"/>
      <c r="AB173" s="160"/>
      <c r="AC173" s="160"/>
      <c r="AD173" s="160"/>
      <c r="AE173" s="160"/>
      <c r="AF173" s="160"/>
      <c r="AG173" s="160"/>
      <c r="AH173" s="160"/>
      <c r="AI173" s="160"/>
      <c r="AJ173" s="160"/>
      <c r="AK173" s="160"/>
      <c r="AL173" s="160"/>
      <c r="AM173" s="160"/>
      <c r="AN173" s="160"/>
      <c r="AO173" s="160"/>
      <c r="AP173" s="160"/>
      <c r="AQ173" s="160"/>
      <c r="AR173" s="160"/>
      <c r="AS173" s="160"/>
      <c r="AT173" s="160"/>
      <c r="AU173" s="160"/>
      <c r="AV173" s="160"/>
      <c r="AW173" s="160"/>
      <c r="AX173" s="160"/>
      <c r="AY173" s="160"/>
      <c r="AZ173" s="160"/>
      <c r="BA173" s="160"/>
      <c r="BB173" s="160"/>
      <c r="BC173" s="160"/>
      <c r="BD173" s="160"/>
      <c r="BE173" s="160"/>
      <c r="BF173" s="160"/>
      <c r="BG173" s="160"/>
      <c r="BH173" s="160"/>
      <c r="BI173" s="160"/>
      <c r="BJ173" s="160"/>
      <c r="BL173" s="13"/>
    </row>
    <row r="174" spans="27:64" customFormat="1" x14ac:dyDescent="0.2">
      <c r="AA174" s="160"/>
      <c r="AB174" s="160"/>
      <c r="AC174" s="160"/>
      <c r="AD174" s="160"/>
      <c r="AE174" s="160"/>
      <c r="AF174" s="160"/>
      <c r="AG174" s="160"/>
      <c r="AH174" s="160"/>
      <c r="AI174" s="160"/>
      <c r="AJ174" s="160"/>
      <c r="AK174" s="160"/>
      <c r="AL174" s="160"/>
      <c r="AM174" s="160"/>
      <c r="AN174" s="160"/>
      <c r="AO174" s="160"/>
      <c r="AP174" s="160"/>
      <c r="AQ174" s="160"/>
      <c r="AR174" s="160"/>
      <c r="AS174" s="160"/>
      <c r="AT174" s="160"/>
      <c r="AU174" s="160"/>
      <c r="AV174" s="160"/>
      <c r="AW174" s="160"/>
      <c r="AX174" s="160"/>
      <c r="AY174" s="160"/>
      <c r="AZ174" s="160"/>
      <c r="BA174" s="160"/>
      <c r="BB174" s="160"/>
      <c r="BC174" s="160"/>
      <c r="BD174" s="160"/>
      <c r="BE174" s="160"/>
      <c r="BF174" s="160"/>
      <c r="BG174" s="160"/>
      <c r="BH174" s="160"/>
      <c r="BI174" s="160"/>
      <c r="BJ174" s="160"/>
      <c r="BL174" s="13"/>
    </row>
    <row r="175" spans="27:64" customFormat="1" x14ac:dyDescent="0.2">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L175" s="13"/>
    </row>
    <row r="176" spans="27:64" customFormat="1" x14ac:dyDescent="0.2">
      <c r="AA176" s="160"/>
      <c r="AB176" s="160"/>
      <c r="AC176" s="160"/>
      <c r="AD176" s="160"/>
      <c r="AE176" s="160"/>
      <c r="AF176" s="160"/>
      <c r="AG176" s="160"/>
      <c r="AH176" s="160"/>
      <c r="AI176" s="160"/>
      <c r="AJ176" s="160"/>
      <c r="AK176" s="160"/>
      <c r="AL176" s="160"/>
      <c r="AM176" s="160"/>
      <c r="AN176" s="160"/>
      <c r="AO176" s="160"/>
      <c r="AP176" s="160"/>
      <c r="AQ176" s="160"/>
      <c r="AR176" s="160"/>
      <c r="AS176" s="160"/>
      <c r="AT176" s="160"/>
      <c r="AU176" s="160"/>
      <c r="AV176" s="160"/>
      <c r="AW176" s="160"/>
      <c r="AX176" s="160"/>
      <c r="AY176" s="160"/>
      <c r="AZ176" s="160"/>
      <c r="BA176" s="160"/>
      <c r="BB176" s="160"/>
      <c r="BC176" s="160"/>
      <c r="BD176" s="160"/>
      <c r="BE176" s="160"/>
      <c r="BF176" s="160"/>
      <c r="BG176" s="160"/>
      <c r="BH176" s="160"/>
      <c r="BI176" s="160"/>
      <c r="BJ176" s="160"/>
      <c r="BL176" s="13"/>
    </row>
    <row r="177" spans="27:64" customFormat="1" x14ac:dyDescent="0.2">
      <c r="AA177" s="160"/>
      <c r="AB177" s="160"/>
      <c r="AC177" s="160"/>
      <c r="AD177" s="160"/>
      <c r="AE177" s="160"/>
      <c r="AF177" s="160"/>
      <c r="AG177" s="160"/>
      <c r="AH177" s="160"/>
      <c r="AI177" s="160"/>
      <c r="AJ177" s="160"/>
      <c r="AK177" s="160"/>
      <c r="AL177" s="160"/>
      <c r="AM177" s="160"/>
      <c r="AN177" s="160"/>
      <c r="AO177" s="160"/>
      <c r="AP177" s="160"/>
      <c r="AQ177" s="160"/>
      <c r="AR177" s="160"/>
      <c r="AS177" s="160"/>
      <c r="AT177" s="160"/>
      <c r="AU177" s="160"/>
      <c r="AV177" s="160"/>
      <c r="AW177" s="160"/>
      <c r="AX177" s="160"/>
      <c r="AY177" s="160"/>
      <c r="AZ177" s="160"/>
      <c r="BA177" s="160"/>
      <c r="BB177" s="160"/>
      <c r="BC177" s="160"/>
      <c r="BD177" s="160"/>
      <c r="BE177" s="160"/>
      <c r="BF177" s="160"/>
      <c r="BG177" s="160"/>
      <c r="BH177" s="160"/>
      <c r="BI177" s="160"/>
      <c r="BJ177" s="160"/>
      <c r="BL177" s="13"/>
    </row>
    <row r="178" spans="27:64" customFormat="1" x14ac:dyDescent="0.2">
      <c r="AA178" s="160"/>
      <c r="AB178" s="160"/>
      <c r="AC178" s="160"/>
      <c r="AD178" s="160"/>
      <c r="AE178" s="160"/>
      <c r="AF178" s="160"/>
      <c r="AG178" s="160"/>
      <c r="AH178" s="160"/>
      <c r="AI178" s="160"/>
      <c r="AJ178" s="160"/>
      <c r="AK178" s="160"/>
      <c r="AL178" s="160"/>
      <c r="AM178" s="160"/>
      <c r="AN178" s="160"/>
      <c r="AO178" s="160"/>
      <c r="AP178" s="160"/>
      <c r="AQ178" s="160"/>
      <c r="AR178" s="160"/>
      <c r="AS178" s="160"/>
      <c r="AT178" s="160"/>
      <c r="AU178" s="160"/>
      <c r="AV178" s="160"/>
      <c r="AW178" s="160"/>
      <c r="AX178" s="160"/>
      <c r="AY178" s="160"/>
      <c r="AZ178" s="160"/>
      <c r="BA178" s="160"/>
      <c r="BB178" s="160"/>
      <c r="BC178" s="160"/>
      <c r="BD178" s="160"/>
      <c r="BE178" s="160"/>
      <c r="BF178" s="160"/>
      <c r="BG178" s="160"/>
      <c r="BH178" s="160"/>
      <c r="BI178" s="160"/>
      <c r="BJ178" s="160"/>
      <c r="BL178" s="13"/>
    </row>
    <row r="179" spans="27:64" customFormat="1" x14ac:dyDescent="0.2">
      <c r="AA179" s="160"/>
      <c r="AB179" s="160"/>
      <c r="AC179" s="160"/>
      <c r="AD179" s="160"/>
      <c r="AE179" s="160"/>
      <c r="AF179" s="160"/>
      <c r="AG179" s="160"/>
      <c r="AH179" s="160"/>
      <c r="AI179" s="160"/>
      <c r="AJ179" s="160"/>
      <c r="AK179" s="160"/>
      <c r="AL179" s="160"/>
      <c r="AM179" s="160"/>
      <c r="AN179" s="160"/>
      <c r="AO179" s="160"/>
      <c r="AP179" s="160"/>
      <c r="AQ179" s="160"/>
      <c r="AR179" s="160"/>
      <c r="AS179" s="160"/>
      <c r="AT179" s="160"/>
      <c r="AU179" s="160"/>
      <c r="AV179" s="160"/>
      <c r="AW179" s="160"/>
      <c r="AX179" s="160"/>
      <c r="AY179" s="160"/>
      <c r="AZ179" s="160"/>
      <c r="BA179" s="160"/>
      <c r="BB179" s="160"/>
      <c r="BC179" s="160"/>
      <c r="BD179" s="160"/>
      <c r="BE179" s="160"/>
      <c r="BF179" s="160"/>
      <c r="BG179" s="160"/>
      <c r="BH179" s="160"/>
      <c r="BI179" s="160"/>
      <c r="BJ179" s="160"/>
      <c r="BL179" s="13"/>
    </row>
    <row r="180" spans="27:64" customFormat="1" x14ac:dyDescent="0.2">
      <c r="AA180" s="160"/>
      <c r="AB180" s="160"/>
      <c r="AC180" s="160"/>
      <c r="AD180" s="160"/>
      <c r="AE180" s="160"/>
      <c r="AF180" s="160"/>
      <c r="AG180" s="160"/>
      <c r="AH180" s="160"/>
      <c r="AI180" s="160"/>
      <c r="AJ180" s="160"/>
      <c r="AK180" s="160"/>
      <c r="AL180" s="160"/>
      <c r="AM180" s="160"/>
      <c r="AN180" s="160"/>
      <c r="AO180" s="160"/>
      <c r="AP180" s="160"/>
      <c r="AQ180" s="160"/>
      <c r="AR180" s="160"/>
      <c r="AS180" s="160"/>
      <c r="AT180" s="160"/>
      <c r="AU180" s="160"/>
      <c r="AV180" s="160"/>
      <c r="AW180" s="160"/>
      <c r="AX180" s="160"/>
      <c r="AY180" s="160"/>
      <c r="AZ180" s="160"/>
      <c r="BA180" s="160"/>
      <c r="BB180" s="160"/>
      <c r="BC180" s="160"/>
      <c r="BD180" s="160"/>
      <c r="BE180" s="160"/>
      <c r="BF180" s="160"/>
      <c r="BG180" s="160"/>
      <c r="BH180" s="160"/>
      <c r="BI180" s="160"/>
      <c r="BJ180" s="160"/>
      <c r="BL180" s="13"/>
    </row>
    <row r="181" spans="27:64" customFormat="1" x14ac:dyDescent="0.2">
      <c r="AA181" s="160"/>
      <c r="AB181" s="160"/>
      <c r="AC181" s="160"/>
      <c r="AD181" s="160"/>
      <c r="AE181" s="160"/>
      <c r="AF181" s="160"/>
      <c r="AG181" s="160"/>
      <c r="AH181" s="160"/>
      <c r="AI181" s="160"/>
      <c r="AJ181" s="160"/>
      <c r="AK181" s="160"/>
      <c r="AL181" s="160"/>
      <c r="AM181" s="160"/>
      <c r="AN181" s="160"/>
      <c r="AO181" s="160"/>
      <c r="AP181" s="160"/>
      <c r="AQ181" s="160"/>
      <c r="AR181" s="160"/>
      <c r="AS181" s="160"/>
      <c r="AT181" s="160"/>
      <c r="AU181" s="160"/>
      <c r="AV181" s="160"/>
      <c r="AW181" s="160"/>
      <c r="AX181" s="160"/>
      <c r="AY181" s="160"/>
      <c r="AZ181" s="160"/>
      <c r="BA181" s="160"/>
      <c r="BB181" s="160"/>
      <c r="BC181" s="160"/>
      <c r="BD181" s="160"/>
      <c r="BE181" s="160"/>
      <c r="BF181" s="160"/>
      <c r="BG181" s="160"/>
      <c r="BH181" s="160"/>
      <c r="BI181" s="160"/>
      <c r="BJ181" s="160"/>
      <c r="BL181" s="13"/>
    </row>
    <row r="182" spans="27:64" customFormat="1" x14ac:dyDescent="0.2">
      <c r="AA182" s="160"/>
      <c r="AB182" s="160"/>
      <c r="AC182" s="160"/>
      <c r="AD182" s="160"/>
      <c r="AE182" s="160"/>
      <c r="AF182" s="160"/>
      <c r="AG182" s="160"/>
      <c r="AH182" s="160"/>
      <c r="AI182" s="160"/>
      <c r="AJ182" s="160"/>
      <c r="AK182" s="160"/>
      <c r="AL182" s="160"/>
      <c r="AM182" s="160"/>
      <c r="AN182" s="160"/>
      <c r="AO182" s="160"/>
      <c r="AP182" s="160"/>
      <c r="AQ182" s="160"/>
      <c r="AR182" s="160"/>
      <c r="AS182" s="160"/>
      <c r="AT182" s="160"/>
      <c r="AU182" s="160"/>
      <c r="AV182" s="160"/>
      <c r="AW182" s="160"/>
      <c r="AX182" s="160"/>
      <c r="AY182" s="160"/>
      <c r="AZ182" s="160"/>
      <c r="BA182" s="160"/>
      <c r="BB182" s="160"/>
      <c r="BC182" s="160"/>
      <c r="BD182" s="160"/>
      <c r="BE182" s="160"/>
      <c r="BF182" s="160"/>
      <c r="BG182" s="160"/>
      <c r="BH182" s="160"/>
      <c r="BI182" s="160"/>
      <c r="BJ182" s="160"/>
      <c r="BL182" s="13"/>
    </row>
    <row r="183" spans="27:64" customFormat="1" x14ac:dyDescent="0.2">
      <c r="AA183" s="160"/>
      <c r="AB183" s="160"/>
      <c r="AC183" s="160"/>
      <c r="AD183" s="160"/>
      <c r="AE183" s="160"/>
      <c r="AF183" s="160"/>
      <c r="AG183" s="160"/>
      <c r="AH183" s="160"/>
      <c r="AI183" s="160"/>
      <c r="AJ183" s="160"/>
      <c r="AK183" s="160"/>
      <c r="AL183" s="160"/>
      <c r="AM183" s="160"/>
      <c r="AN183" s="160"/>
      <c r="AO183" s="160"/>
      <c r="AP183" s="160"/>
      <c r="AQ183" s="160"/>
      <c r="AR183" s="160"/>
      <c r="AS183" s="160"/>
      <c r="AT183" s="160"/>
      <c r="AU183" s="160"/>
      <c r="AV183" s="160"/>
      <c r="AW183" s="160"/>
      <c r="AX183" s="160"/>
      <c r="AY183" s="160"/>
      <c r="AZ183" s="160"/>
      <c r="BA183" s="160"/>
      <c r="BB183" s="160"/>
      <c r="BC183" s="160"/>
      <c r="BD183" s="160"/>
      <c r="BE183" s="160"/>
      <c r="BF183" s="160"/>
      <c r="BG183" s="160"/>
      <c r="BH183" s="160"/>
      <c r="BI183" s="160"/>
      <c r="BJ183" s="160"/>
      <c r="BL183" s="13"/>
    </row>
    <row r="184" spans="27:64" customFormat="1" x14ac:dyDescent="0.2">
      <c r="AA184" s="160"/>
      <c r="AB184" s="160"/>
      <c r="AC184" s="160"/>
      <c r="AD184" s="160"/>
      <c r="AE184" s="160"/>
      <c r="AF184" s="160"/>
      <c r="AG184" s="160"/>
      <c r="AH184" s="160"/>
      <c r="AI184" s="160"/>
      <c r="AJ184" s="160"/>
      <c r="AK184" s="160"/>
      <c r="AL184" s="160"/>
      <c r="AM184" s="160"/>
      <c r="AN184" s="160"/>
      <c r="AO184" s="160"/>
      <c r="AP184" s="160"/>
      <c r="AQ184" s="160"/>
      <c r="AR184" s="160"/>
      <c r="AS184" s="160"/>
      <c r="AT184" s="160"/>
      <c r="AU184" s="160"/>
      <c r="AV184" s="160"/>
      <c r="AW184" s="160"/>
      <c r="AX184" s="160"/>
      <c r="AY184" s="160"/>
      <c r="AZ184" s="160"/>
      <c r="BA184" s="160"/>
      <c r="BB184" s="160"/>
      <c r="BC184" s="160"/>
      <c r="BD184" s="160"/>
      <c r="BE184" s="160"/>
      <c r="BF184" s="160"/>
      <c r="BG184" s="160"/>
      <c r="BH184" s="160"/>
      <c r="BI184" s="160"/>
      <c r="BJ184" s="160"/>
      <c r="BL184" s="13"/>
    </row>
    <row r="185" spans="27:64" customFormat="1" x14ac:dyDescent="0.2">
      <c r="AA185" s="160"/>
      <c r="AB185" s="160"/>
      <c r="AC185" s="160"/>
      <c r="AD185" s="160"/>
      <c r="AE185" s="160"/>
      <c r="AF185" s="160"/>
      <c r="AG185" s="160"/>
      <c r="AH185" s="160"/>
      <c r="AI185" s="160"/>
      <c r="AJ185" s="160"/>
      <c r="AK185" s="160"/>
      <c r="AL185" s="160"/>
      <c r="AM185" s="160"/>
      <c r="AN185" s="160"/>
      <c r="AO185" s="160"/>
      <c r="AP185" s="160"/>
      <c r="AQ185" s="160"/>
      <c r="AR185" s="160"/>
      <c r="AS185" s="160"/>
      <c r="AT185" s="160"/>
      <c r="AU185" s="160"/>
      <c r="AV185" s="160"/>
      <c r="AW185" s="160"/>
      <c r="AX185" s="160"/>
      <c r="AY185" s="160"/>
      <c r="AZ185" s="160"/>
      <c r="BA185" s="160"/>
      <c r="BB185" s="160"/>
      <c r="BC185" s="160"/>
      <c r="BD185" s="160"/>
      <c r="BE185" s="160"/>
      <c r="BF185" s="160"/>
      <c r="BG185" s="160"/>
      <c r="BH185" s="160"/>
      <c r="BI185" s="160"/>
      <c r="BJ185" s="160"/>
      <c r="BL185" s="13"/>
    </row>
    <row r="186" spans="27:64" customFormat="1" x14ac:dyDescent="0.2">
      <c r="AA186" s="160"/>
      <c r="AB186" s="160"/>
      <c r="AC186" s="160"/>
      <c r="AD186" s="160"/>
      <c r="AE186" s="160"/>
      <c r="AF186" s="160"/>
      <c r="AG186" s="160"/>
      <c r="AH186" s="160"/>
      <c r="AI186" s="160"/>
      <c r="AJ186" s="160"/>
      <c r="AK186" s="160"/>
      <c r="AL186" s="160"/>
      <c r="AM186" s="160"/>
      <c r="AN186" s="160"/>
      <c r="AO186" s="160"/>
      <c r="AP186" s="160"/>
      <c r="AQ186" s="160"/>
      <c r="AR186" s="160"/>
      <c r="AS186" s="160"/>
      <c r="AT186" s="160"/>
      <c r="AU186" s="160"/>
      <c r="AV186" s="160"/>
      <c r="AW186" s="160"/>
      <c r="AX186" s="160"/>
      <c r="AY186" s="160"/>
      <c r="AZ186" s="160"/>
      <c r="BA186" s="160"/>
      <c r="BB186" s="160"/>
      <c r="BC186" s="160"/>
      <c r="BD186" s="160"/>
      <c r="BE186" s="160"/>
      <c r="BF186" s="160"/>
      <c r="BG186" s="160"/>
      <c r="BH186" s="160"/>
      <c r="BI186" s="160"/>
      <c r="BJ186" s="160"/>
      <c r="BL186" s="13"/>
    </row>
    <row r="187" spans="27:64" customFormat="1" x14ac:dyDescent="0.2">
      <c r="AA187" s="160"/>
      <c r="AB187" s="160"/>
      <c r="AC187" s="160"/>
      <c r="AD187" s="160"/>
      <c r="AE187" s="160"/>
      <c r="AF187" s="160"/>
      <c r="AG187" s="160"/>
      <c r="AH187" s="160"/>
      <c r="AI187" s="160"/>
      <c r="AJ187" s="160"/>
      <c r="AK187" s="160"/>
      <c r="AL187" s="160"/>
      <c r="AM187" s="160"/>
      <c r="AN187" s="160"/>
      <c r="AO187" s="160"/>
      <c r="AP187" s="160"/>
      <c r="AQ187" s="160"/>
      <c r="AR187" s="160"/>
      <c r="AS187" s="160"/>
      <c r="AT187" s="160"/>
      <c r="AU187" s="160"/>
      <c r="AV187" s="160"/>
      <c r="AW187" s="160"/>
      <c r="AX187" s="160"/>
      <c r="AY187" s="160"/>
      <c r="AZ187" s="160"/>
      <c r="BA187" s="160"/>
      <c r="BB187" s="160"/>
      <c r="BC187" s="160"/>
      <c r="BD187" s="160"/>
      <c r="BE187" s="160"/>
      <c r="BF187" s="160"/>
      <c r="BG187" s="160"/>
      <c r="BH187" s="160"/>
      <c r="BI187" s="160"/>
      <c r="BJ187" s="160"/>
      <c r="BL187" s="13"/>
    </row>
    <row r="188" spans="27:64" customFormat="1" x14ac:dyDescent="0.2">
      <c r="AA188" s="160"/>
      <c r="AB188" s="160"/>
      <c r="AC188" s="160"/>
      <c r="AD188" s="160"/>
      <c r="AE188" s="160"/>
      <c r="AF188" s="160"/>
      <c r="AG188" s="160"/>
      <c r="AH188" s="160"/>
      <c r="AI188" s="160"/>
      <c r="AJ188" s="160"/>
      <c r="AK188" s="160"/>
      <c r="AL188" s="160"/>
      <c r="AM188" s="160"/>
      <c r="AN188" s="160"/>
      <c r="AO188" s="160"/>
      <c r="AP188" s="160"/>
      <c r="AQ188" s="160"/>
      <c r="AR188" s="160"/>
      <c r="AS188" s="160"/>
      <c r="AT188" s="160"/>
      <c r="AU188" s="160"/>
      <c r="AV188" s="160"/>
      <c r="AW188" s="160"/>
      <c r="AX188" s="160"/>
      <c r="AY188" s="160"/>
      <c r="AZ188" s="160"/>
      <c r="BA188" s="160"/>
      <c r="BB188" s="160"/>
      <c r="BC188" s="160"/>
      <c r="BD188" s="160"/>
      <c r="BE188" s="160"/>
      <c r="BF188" s="160"/>
      <c r="BG188" s="160"/>
      <c r="BH188" s="160"/>
      <c r="BI188" s="160"/>
      <c r="BJ188" s="160"/>
      <c r="BL188" s="13"/>
    </row>
    <row r="189" spans="27:64" customFormat="1" x14ac:dyDescent="0.2">
      <c r="AA189" s="160"/>
      <c r="AB189" s="160"/>
      <c r="AC189" s="160"/>
      <c r="AD189" s="160"/>
      <c r="AE189" s="160"/>
      <c r="AF189" s="160"/>
      <c r="AG189" s="160"/>
      <c r="AH189" s="160"/>
      <c r="AI189" s="160"/>
      <c r="AJ189" s="160"/>
      <c r="AK189" s="160"/>
      <c r="AL189" s="160"/>
      <c r="AM189" s="160"/>
      <c r="AN189" s="160"/>
      <c r="AO189" s="160"/>
      <c r="AP189" s="160"/>
      <c r="AQ189" s="160"/>
      <c r="AR189" s="160"/>
      <c r="AS189" s="160"/>
      <c r="AT189" s="160"/>
      <c r="AU189" s="160"/>
      <c r="AV189" s="160"/>
      <c r="AW189" s="160"/>
      <c r="AX189" s="160"/>
      <c r="AY189" s="160"/>
      <c r="AZ189" s="160"/>
      <c r="BA189" s="160"/>
      <c r="BB189" s="160"/>
      <c r="BC189" s="160"/>
      <c r="BD189" s="160"/>
      <c r="BE189" s="160"/>
      <c r="BF189" s="160"/>
      <c r="BG189" s="160"/>
      <c r="BH189" s="160"/>
      <c r="BI189" s="160"/>
      <c r="BJ189" s="160"/>
      <c r="BL189" s="13"/>
    </row>
    <row r="190" spans="27:64" customFormat="1" x14ac:dyDescent="0.2">
      <c r="AA190" s="160"/>
      <c r="AB190" s="160"/>
      <c r="AC190" s="160"/>
      <c r="AD190" s="160"/>
      <c r="AE190" s="160"/>
      <c r="AF190" s="160"/>
      <c r="AG190" s="160"/>
      <c r="AH190" s="160"/>
      <c r="AI190" s="160"/>
      <c r="AJ190" s="160"/>
      <c r="AK190" s="160"/>
      <c r="AL190" s="160"/>
      <c r="AM190" s="160"/>
      <c r="AN190" s="160"/>
      <c r="AO190" s="160"/>
      <c r="AP190" s="160"/>
      <c r="AQ190" s="160"/>
      <c r="AR190" s="160"/>
      <c r="AS190" s="160"/>
      <c r="AT190" s="160"/>
      <c r="AU190" s="160"/>
      <c r="AV190" s="160"/>
      <c r="AW190" s="160"/>
      <c r="AX190" s="160"/>
      <c r="AY190" s="160"/>
      <c r="AZ190" s="160"/>
      <c r="BA190" s="160"/>
      <c r="BB190" s="160"/>
      <c r="BC190" s="160"/>
      <c r="BD190" s="160"/>
      <c r="BE190" s="160"/>
      <c r="BF190" s="160"/>
      <c r="BG190" s="160"/>
      <c r="BH190" s="160"/>
      <c r="BI190" s="160"/>
      <c r="BJ190" s="160"/>
      <c r="BL190" s="13"/>
    </row>
    <row r="191" spans="27:64" customFormat="1" x14ac:dyDescent="0.2">
      <c r="AA191" s="160"/>
      <c r="AB191" s="160"/>
      <c r="AC191" s="160"/>
      <c r="AD191" s="160"/>
      <c r="AE191" s="160"/>
      <c r="AF191" s="160"/>
      <c r="AG191" s="160"/>
      <c r="AH191" s="160"/>
      <c r="AI191" s="160"/>
      <c r="AJ191" s="160"/>
      <c r="AK191" s="160"/>
      <c r="AL191" s="160"/>
      <c r="AM191" s="160"/>
      <c r="AN191" s="160"/>
      <c r="AO191" s="160"/>
      <c r="AP191" s="160"/>
      <c r="AQ191" s="160"/>
      <c r="AR191" s="160"/>
      <c r="AS191" s="160"/>
      <c r="AT191" s="160"/>
      <c r="AU191" s="160"/>
      <c r="AV191" s="160"/>
      <c r="AW191" s="160"/>
      <c r="AX191" s="160"/>
      <c r="AY191" s="160"/>
      <c r="AZ191" s="160"/>
      <c r="BA191" s="160"/>
      <c r="BB191" s="160"/>
      <c r="BC191" s="160"/>
      <c r="BD191" s="160"/>
      <c r="BE191" s="160"/>
      <c r="BF191" s="160"/>
      <c r="BG191" s="160"/>
      <c r="BH191" s="160"/>
      <c r="BI191" s="160"/>
      <c r="BJ191" s="160"/>
      <c r="BL191" s="13"/>
    </row>
    <row r="192" spans="27:64" customFormat="1" x14ac:dyDescent="0.2">
      <c r="AA192" s="160"/>
      <c r="AB192" s="160"/>
      <c r="AC192" s="160"/>
      <c r="AD192" s="160"/>
      <c r="AE192" s="160"/>
      <c r="AF192" s="160"/>
      <c r="AG192" s="160"/>
      <c r="AH192" s="160"/>
      <c r="AI192" s="160"/>
      <c r="AJ192" s="160"/>
      <c r="AK192" s="160"/>
      <c r="AL192" s="160"/>
      <c r="AM192" s="160"/>
      <c r="AN192" s="160"/>
      <c r="AO192" s="160"/>
      <c r="AP192" s="160"/>
      <c r="AQ192" s="160"/>
      <c r="AR192" s="160"/>
      <c r="AS192" s="160"/>
      <c r="AT192" s="160"/>
      <c r="AU192" s="160"/>
      <c r="AV192" s="160"/>
      <c r="AW192" s="160"/>
      <c r="AX192" s="160"/>
      <c r="AY192" s="160"/>
      <c r="AZ192" s="160"/>
      <c r="BA192" s="160"/>
      <c r="BB192" s="160"/>
      <c r="BC192" s="160"/>
      <c r="BD192" s="160"/>
      <c r="BE192" s="160"/>
      <c r="BF192" s="160"/>
      <c r="BG192" s="160"/>
      <c r="BH192" s="160"/>
      <c r="BI192" s="160"/>
      <c r="BJ192" s="160"/>
      <c r="BL192" s="13"/>
    </row>
    <row r="193" spans="27:64" customFormat="1" x14ac:dyDescent="0.2">
      <c r="AA193" s="160"/>
      <c r="AB193" s="160"/>
      <c r="AC193" s="160"/>
      <c r="AD193" s="160"/>
      <c r="AE193" s="160"/>
      <c r="AF193" s="160"/>
      <c r="AG193" s="160"/>
      <c r="AH193" s="160"/>
      <c r="AI193" s="160"/>
      <c r="AJ193" s="160"/>
      <c r="AK193" s="160"/>
      <c r="AL193" s="160"/>
      <c r="AM193" s="160"/>
      <c r="AN193" s="160"/>
      <c r="AO193" s="160"/>
      <c r="AP193" s="160"/>
      <c r="AQ193" s="160"/>
      <c r="AR193" s="160"/>
      <c r="AS193" s="160"/>
      <c r="AT193" s="160"/>
      <c r="AU193" s="160"/>
      <c r="AV193" s="160"/>
      <c r="AW193" s="160"/>
      <c r="AX193" s="160"/>
      <c r="AY193" s="160"/>
      <c r="AZ193" s="160"/>
      <c r="BA193" s="160"/>
      <c r="BB193" s="160"/>
      <c r="BC193" s="160"/>
      <c r="BD193" s="160"/>
      <c r="BE193" s="160"/>
      <c r="BF193" s="160"/>
      <c r="BG193" s="160"/>
      <c r="BH193" s="160"/>
      <c r="BI193" s="160"/>
      <c r="BJ193" s="160"/>
      <c r="BL193" s="13"/>
    </row>
    <row r="194" spans="27:64" customFormat="1" x14ac:dyDescent="0.2">
      <c r="AA194" s="160"/>
      <c r="AB194" s="160"/>
      <c r="AC194" s="160"/>
      <c r="AD194" s="160"/>
      <c r="AE194" s="160"/>
      <c r="AF194" s="160"/>
      <c r="AG194" s="160"/>
      <c r="AH194" s="160"/>
      <c r="AI194" s="160"/>
      <c r="AJ194" s="160"/>
      <c r="AK194" s="160"/>
      <c r="AL194" s="160"/>
      <c r="AM194" s="160"/>
      <c r="AN194" s="160"/>
      <c r="AO194" s="160"/>
      <c r="AP194" s="160"/>
      <c r="AQ194" s="160"/>
      <c r="AR194" s="160"/>
      <c r="AS194" s="160"/>
      <c r="AT194" s="160"/>
      <c r="AU194" s="160"/>
      <c r="AV194" s="160"/>
      <c r="AW194" s="160"/>
      <c r="AX194" s="160"/>
      <c r="AY194" s="160"/>
      <c r="AZ194" s="160"/>
      <c r="BA194" s="160"/>
      <c r="BB194" s="160"/>
      <c r="BC194" s="160"/>
      <c r="BD194" s="160"/>
      <c r="BE194" s="160"/>
      <c r="BF194" s="160"/>
      <c r="BG194" s="160"/>
      <c r="BH194" s="160"/>
      <c r="BI194" s="160"/>
      <c r="BJ194" s="160"/>
      <c r="BL194" s="13"/>
    </row>
    <row r="195" spans="27:64" customFormat="1" x14ac:dyDescent="0.2">
      <c r="AA195" s="160"/>
      <c r="AB195" s="160"/>
      <c r="AC195" s="160"/>
      <c r="AD195" s="160"/>
      <c r="AE195" s="160"/>
      <c r="AF195" s="160"/>
      <c r="AG195" s="160"/>
      <c r="AH195" s="160"/>
      <c r="AI195" s="160"/>
      <c r="AJ195" s="160"/>
      <c r="AK195" s="160"/>
      <c r="AL195" s="160"/>
      <c r="AM195" s="160"/>
      <c r="AN195" s="160"/>
      <c r="AO195" s="160"/>
      <c r="AP195" s="160"/>
      <c r="AQ195" s="160"/>
      <c r="AR195" s="160"/>
      <c r="AS195" s="160"/>
      <c r="AT195" s="160"/>
      <c r="AU195" s="160"/>
      <c r="AV195" s="160"/>
      <c r="AW195" s="160"/>
      <c r="AX195" s="160"/>
      <c r="AY195" s="160"/>
      <c r="AZ195" s="160"/>
      <c r="BA195" s="160"/>
      <c r="BB195" s="160"/>
      <c r="BC195" s="160"/>
      <c r="BD195" s="160"/>
      <c r="BE195" s="160"/>
      <c r="BF195" s="160"/>
      <c r="BG195" s="160"/>
      <c r="BH195" s="160"/>
      <c r="BI195" s="160"/>
      <c r="BJ195" s="160"/>
      <c r="BL195" s="13"/>
    </row>
    <row r="196" spans="27:64" customFormat="1" x14ac:dyDescent="0.2">
      <c r="AA196" s="160"/>
      <c r="AB196" s="160"/>
      <c r="AC196" s="160"/>
      <c r="AD196" s="160"/>
      <c r="AE196" s="160"/>
      <c r="AF196" s="160"/>
      <c r="AG196" s="160"/>
      <c r="AH196" s="160"/>
      <c r="AI196" s="160"/>
      <c r="AJ196" s="160"/>
      <c r="AK196" s="160"/>
      <c r="AL196" s="160"/>
      <c r="AM196" s="160"/>
      <c r="AN196" s="160"/>
      <c r="AO196" s="160"/>
      <c r="AP196" s="160"/>
      <c r="AQ196" s="160"/>
      <c r="AR196" s="160"/>
      <c r="AS196" s="160"/>
      <c r="AT196" s="160"/>
      <c r="AU196" s="160"/>
      <c r="AV196" s="160"/>
      <c r="AW196" s="160"/>
      <c r="AX196" s="160"/>
      <c r="AY196" s="160"/>
      <c r="AZ196" s="160"/>
      <c r="BA196" s="160"/>
      <c r="BB196" s="160"/>
      <c r="BC196" s="160"/>
      <c r="BD196" s="160"/>
      <c r="BE196" s="160"/>
      <c r="BF196" s="160"/>
      <c r="BG196" s="160"/>
      <c r="BH196" s="160"/>
      <c r="BI196" s="160"/>
      <c r="BJ196" s="160"/>
      <c r="BL196" s="13"/>
    </row>
    <row r="197" spans="27:64" customFormat="1" x14ac:dyDescent="0.2">
      <c r="AA197" s="160"/>
      <c r="AB197" s="160"/>
      <c r="AC197" s="160"/>
      <c r="AD197" s="160"/>
      <c r="AE197" s="160"/>
      <c r="AF197" s="160"/>
      <c r="AG197" s="160"/>
      <c r="AH197" s="160"/>
      <c r="AI197" s="160"/>
      <c r="AJ197" s="160"/>
      <c r="AK197" s="160"/>
      <c r="AL197" s="160"/>
      <c r="AM197" s="160"/>
      <c r="AN197" s="160"/>
      <c r="AO197" s="160"/>
      <c r="AP197" s="160"/>
      <c r="AQ197" s="160"/>
      <c r="AR197" s="160"/>
      <c r="AS197" s="160"/>
      <c r="AT197" s="160"/>
      <c r="AU197" s="160"/>
      <c r="AV197" s="160"/>
      <c r="AW197" s="160"/>
      <c r="AX197" s="160"/>
      <c r="AY197" s="160"/>
      <c r="AZ197" s="160"/>
      <c r="BA197" s="160"/>
      <c r="BB197" s="160"/>
      <c r="BC197" s="160"/>
      <c r="BD197" s="160"/>
      <c r="BE197" s="160"/>
      <c r="BF197" s="160"/>
      <c r="BG197" s="160"/>
      <c r="BH197" s="160"/>
      <c r="BI197" s="160"/>
      <c r="BJ197" s="160"/>
      <c r="BL197" s="13"/>
    </row>
    <row r="198" spans="27:64" customFormat="1" x14ac:dyDescent="0.2">
      <c r="AA198" s="160"/>
      <c r="AB198" s="160"/>
      <c r="AC198" s="160"/>
      <c r="AD198" s="160"/>
      <c r="AE198" s="160"/>
      <c r="AF198" s="160"/>
      <c r="AG198" s="160"/>
      <c r="AH198" s="160"/>
      <c r="AI198" s="160"/>
      <c r="AJ198" s="160"/>
      <c r="AK198" s="160"/>
      <c r="AL198" s="160"/>
      <c r="AM198" s="160"/>
      <c r="AN198" s="160"/>
      <c r="AO198" s="160"/>
      <c r="AP198" s="160"/>
      <c r="AQ198" s="160"/>
      <c r="AR198" s="160"/>
      <c r="AS198" s="160"/>
      <c r="AT198" s="160"/>
      <c r="AU198" s="160"/>
      <c r="AV198" s="160"/>
      <c r="AW198" s="160"/>
      <c r="AX198" s="160"/>
      <c r="AY198" s="160"/>
      <c r="AZ198" s="160"/>
      <c r="BA198" s="160"/>
      <c r="BB198" s="160"/>
      <c r="BC198" s="160"/>
      <c r="BD198" s="160"/>
      <c r="BE198" s="160"/>
      <c r="BF198" s="160"/>
      <c r="BG198" s="160"/>
      <c r="BH198" s="160"/>
      <c r="BI198" s="160"/>
      <c r="BJ198" s="160"/>
      <c r="BL198" s="13"/>
    </row>
    <row r="199" spans="27:64" customFormat="1" x14ac:dyDescent="0.2">
      <c r="AA199" s="160"/>
      <c r="AB199" s="160"/>
      <c r="AC199" s="160"/>
      <c r="AD199" s="160"/>
      <c r="AE199" s="160"/>
      <c r="AF199" s="160"/>
      <c r="AG199" s="160"/>
      <c r="AH199" s="160"/>
      <c r="AI199" s="160"/>
      <c r="AJ199" s="160"/>
      <c r="AK199" s="160"/>
      <c r="AL199" s="160"/>
      <c r="AM199" s="160"/>
      <c r="AN199" s="160"/>
      <c r="AO199" s="160"/>
      <c r="AP199" s="160"/>
      <c r="AQ199" s="160"/>
      <c r="AR199" s="160"/>
      <c r="AS199" s="160"/>
      <c r="AT199" s="160"/>
      <c r="AU199" s="160"/>
      <c r="AV199" s="160"/>
      <c r="AW199" s="160"/>
      <c r="AX199" s="160"/>
      <c r="AY199" s="160"/>
      <c r="AZ199" s="160"/>
      <c r="BA199" s="160"/>
      <c r="BB199" s="160"/>
      <c r="BC199" s="160"/>
      <c r="BD199" s="160"/>
      <c r="BE199" s="160"/>
      <c r="BF199" s="160"/>
      <c r="BG199" s="160"/>
      <c r="BH199" s="160"/>
      <c r="BI199" s="160"/>
      <c r="BJ199" s="160"/>
      <c r="BL199" s="13"/>
    </row>
    <row r="200" spans="27:64" customFormat="1" x14ac:dyDescent="0.2">
      <c r="AA200" s="160"/>
      <c r="AB200" s="160"/>
      <c r="AC200" s="160"/>
      <c r="AD200" s="160"/>
      <c r="AE200" s="160"/>
      <c r="AF200" s="160"/>
      <c r="AG200" s="160"/>
      <c r="AH200" s="160"/>
      <c r="AI200" s="160"/>
      <c r="AJ200" s="160"/>
      <c r="AK200" s="160"/>
      <c r="AL200" s="160"/>
      <c r="AM200" s="160"/>
      <c r="AN200" s="160"/>
      <c r="AO200" s="160"/>
      <c r="AP200" s="160"/>
      <c r="AQ200" s="160"/>
      <c r="AR200" s="160"/>
      <c r="AS200" s="160"/>
      <c r="AT200" s="160"/>
      <c r="AU200" s="160"/>
      <c r="AV200" s="160"/>
      <c r="AW200" s="160"/>
      <c r="AX200" s="160"/>
      <c r="AY200" s="160"/>
      <c r="AZ200" s="160"/>
      <c r="BA200" s="160"/>
      <c r="BB200" s="160"/>
      <c r="BC200" s="160"/>
      <c r="BD200" s="160"/>
      <c r="BE200" s="160"/>
      <c r="BF200" s="160"/>
      <c r="BG200" s="160"/>
      <c r="BH200" s="160"/>
      <c r="BI200" s="160"/>
      <c r="BJ200" s="160"/>
      <c r="BL200" s="13"/>
    </row>
    <row r="201" spans="27:64" customFormat="1" x14ac:dyDescent="0.2">
      <c r="AA201" s="160"/>
      <c r="AB201" s="160"/>
      <c r="AC201" s="160"/>
      <c r="AD201" s="160"/>
      <c r="AE201" s="160"/>
      <c r="AF201" s="160"/>
      <c r="AG201" s="160"/>
      <c r="AH201" s="160"/>
      <c r="AI201" s="160"/>
      <c r="AJ201" s="160"/>
      <c r="AK201" s="160"/>
      <c r="AL201" s="160"/>
      <c r="AM201" s="160"/>
      <c r="AN201" s="160"/>
      <c r="AO201" s="160"/>
      <c r="AP201" s="160"/>
      <c r="AQ201" s="160"/>
      <c r="AR201" s="160"/>
      <c r="AS201" s="160"/>
      <c r="AT201" s="160"/>
      <c r="AU201" s="160"/>
      <c r="AV201" s="160"/>
      <c r="AW201" s="160"/>
      <c r="AX201" s="160"/>
      <c r="AY201" s="160"/>
      <c r="AZ201" s="160"/>
      <c r="BA201" s="160"/>
      <c r="BB201" s="160"/>
      <c r="BC201" s="160"/>
      <c r="BD201" s="160"/>
      <c r="BE201" s="160"/>
      <c r="BF201" s="160"/>
      <c r="BG201" s="160"/>
      <c r="BH201" s="160"/>
      <c r="BI201" s="160"/>
      <c r="BJ201" s="160"/>
      <c r="BL201" s="13"/>
    </row>
    <row r="202" spans="27:64" customFormat="1" x14ac:dyDescent="0.2">
      <c r="AA202" s="160"/>
      <c r="AB202" s="160"/>
      <c r="AC202" s="160"/>
      <c r="AD202" s="160"/>
      <c r="AE202" s="160"/>
      <c r="AF202" s="160"/>
      <c r="AG202" s="160"/>
      <c r="AH202" s="160"/>
      <c r="AI202" s="160"/>
      <c r="AJ202" s="160"/>
      <c r="AK202" s="160"/>
      <c r="AL202" s="160"/>
      <c r="AM202" s="160"/>
      <c r="AN202" s="160"/>
      <c r="AO202" s="160"/>
      <c r="AP202" s="160"/>
      <c r="AQ202" s="160"/>
      <c r="AR202" s="160"/>
      <c r="AS202" s="160"/>
      <c r="AT202" s="160"/>
      <c r="AU202" s="160"/>
      <c r="AV202" s="160"/>
      <c r="AW202" s="160"/>
      <c r="AX202" s="160"/>
      <c r="AY202" s="160"/>
      <c r="AZ202" s="160"/>
      <c r="BA202" s="160"/>
      <c r="BB202" s="160"/>
      <c r="BC202" s="160"/>
      <c r="BD202" s="160"/>
      <c r="BE202" s="160"/>
      <c r="BF202" s="160"/>
      <c r="BG202" s="160"/>
      <c r="BH202" s="160"/>
      <c r="BI202" s="160"/>
      <c r="BJ202" s="160"/>
      <c r="BL202" s="13"/>
    </row>
    <row r="203" spans="27:64" customFormat="1" x14ac:dyDescent="0.2">
      <c r="AA203" s="160"/>
      <c r="AB203" s="160"/>
      <c r="AC203" s="160"/>
      <c r="AD203" s="160"/>
      <c r="AE203" s="160"/>
      <c r="AF203" s="160"/>
      <c r="AG203" s="160"/>
      <c r="AH203" s="160"/>
      <c r="AI203" s="160"/>
      <c r="AJ203" s="160"/>
      <c r="AK203" s="160"/>
      <c r="AL203" s="160"/>
      <c r="AM203" s="160"/>
      <c r="AN203" s="160"/>
      <c r="AO203" s="160"/>
      <c r="AP203" s="160"/>
      <c r="AQ203" s="160"/>
      <c r="AR203" s="160"/>
      <c r="AS203" s="160"/>
      <c r="AT203" s="160"/>
      <c r="AU203" s="160"/>
      <c r="AV203" s="160"/>
      <c r="AW203" s="160"/>
      <c r="AX203" s="160"/>
      <c r="AY203" s="160"/>
      <c r="AZ203" s="160"/>
      <c r="BA203" s="160"/>
      <c r="BB203" s="160"/>
      <c r="BC203" s="160"/>
      <c r="BD203" s="160"/>
      <c r="BE203" s="160"/>
      <c r="BF203" s="160"/>
      <c r="BG203" s="160"/>
      <c r="BH203" s="160"/>
      <c r="BI203" s="160"/>
      <c r="BJ203" s="160"/>
      <c r="BL203" s="13"/>
    </row>
    <row r="204" spans="27:64" customFormat="1" x14ac:dyDescent="0.2">
      <c r="AA204" s="160"/>
      <c r="AB204" s="160"/>
      <c r="AC204" s="160"/>
      <c r="AD204" s="160"/>
      <c r="AE204" s="160"/>
      <c r="AF204" s="160"/>
      <c r="AG204" s="160"/>
      <c r="AH204" s="160"/>
      <c r="AI204" s="160"/>
      <c r="AJ204" s="160"/>
      <c r="AK204" s="160"/>
      <c r="AL204" s="160"/>
      <c r="AM204" s="160"/>
      <c r="AN204" s="160"/>
      <c r="AO204" s="160"/>
      <c r="AP204" s="160"/>
      <c r="AQ204" s="160"/>
      <c r="AR204" s="160"/>
      <c r="AS204" s="160"/>
      <c r="AT204" s="160"/>
      <c r="AU204" s="160"/>
      <c r="AV204" s="160"/>
      <c r="AW204" s="160"/>
      <c r="AX204" s="160"/>
      <c r="AY204" s="160"/>
      <c r="AZ204" s="160"/>
      <c r="BA204" s="160"/>
      <c r="BB204" s="160"/>
      <c r="BC204" s="160"/>
      <c r="BD204" s="160"/>
      <c r="BE204" s="160"/>
      <c r="BF204" s="160"/>
      <c r="BG204" s="160"/>
      <c r="BH204" s="160"/>
      <c r="BI204" s="160"/>
      <c r="BJ204" s="160"/>
      <c r="BL204" s="13"/>
    </row>
    <row r="205" spans="27:64" customFormat="1" x14ac:dyDescent="0.2">
      <c r="AA205" s="160"/>
      <c r="AB205" s="160"/>
      <c r="AC205" s="160"/>
      <c r="AD205" s="160"/>
      <c r="AE205" s="160"/>
      <c r="AF205" s="160"/>
      <c r="AG205" s="160"/>
      <c r="AH205" s="160"/>
      <c r="AI205" s="160"/>
      <c r="AJ205" s="160"/>
      <c r="AK205" s="160"/>
      <c r="AL205" s="160"/>
      <c r="AM205" s="160"/>
      <c r="AN205" s="160"/>
      <c r="AO205" s="160"/>
      <c r="AP205" s="160"/>
      <c r="AQ205" s="160"/>
      <c r="AR205" s="160"/>
      <c r="AS205" s="160"/>
      <c r="AT205" s="160"/>
      <c r="AU205" s="160"/>
      <c r="AV205" s="160"/>
      <c r="AW205" s="160"/>
      <c r="AX205" s="160"/>
      <c r="AY205" s="160"/>
      <c r="AZ205" s="160"/>
      <c r="BA205" s="160"/>
      <c r="BB205" s="160"/>
      <c r="BC205" s="160"/>
      <c r="BD205" s="160"/>
      <c r="BE205" s="160"/>
      <c r="BF205" s="160"/>
      <c r="BG205" s="160"/>
      <c r="BH205" s="160"/>
      <c r="BI205" s="160"/>
      <c r="BJ205" s="160"/>
      <c r="BL205" s="13"/>
    </row>
    <row r="206" spans="27:64" customFormat="1" x14ac:dyDescent="0.2">
      <c r="AA206" s="160"/>
      <c r="AB206" s="160"/>
      <c r="AC206" s="160"/>
      <c r="AD206" s="160"/>
      <c r="AE206" s="160"/>
      <c r="AF206" s="160"/>
      <c r="AG206" s="160"/>
      <c r="AH206" s="160"/>
      <c r="AI206" s="160"/>
      <c r="AJ206" s="160"/>
      <c r="AK206" s="160"/>
      <c r="AL206" s="160"/>
      <c r="AM206" s="160"/>
      <c r="AN206" s="160"/>
      <c r="AO206" s="160"/>
      <c r="AP206" s="160"/>
      <c r="AQ206" s="160"/>
      <c r="AR206" s="160"/>
      <c r="AS206" s="160"/>
      <c r="AT206" s="160"/>
      <c r="AU206" s="160"/>
      <c r="AV206" s="160"/>
      <c r="AW206" s="160"/>
      <c r="AX206" s="160"/>
      <c r="AY206" s="160"/>
      <c r="AZ206" s="160"/>
      <c r="BA206" s="160"/>
      <c r="BB206" s="160"/>
      <c r="BC206" s="160"/>
      <c r="BD206" s="160"/>
      <c r="BE206" s="160"/>
      <c r="BF206" s="160"/>
      <c r="BG206" s="160"/>
      <c r="BH206" s="160"/>
      <c r="BI206" s="160"/>
      <c r="BJ206" s="160"/>
      <c r="BL206" s="13"/>
    </row>
    <row r="207" spans="27:64" customFormat="1" x14ac:dyDescent="0.2">
      <c r="AA207" s="160"/>
      <c r="AB207" s="160"/>
      <c r="AC207" s="160"/>
      <c r="AD207" s="160"/>
      <c r="AE207" s="160"/>
      <c r="AF207" s="160"/>
      <c r="AG207" s="160"/>
      <c r="AH207" s="160"/>
      <c r="AI207" s="160"/>
      <c r="AJ207" s="160"/>
      <c r="AK207" s="160"/>
      <c r="AL207" s="160"/>
      <c r="AM207" s="160"/>
      <c r="AN207" s="160"/>
      <c r="AO207" s="160"/>
      <c r="AP207" s="160"/>
      <c r="AQ207" s="160"/>
      <c r="AR207" s="160"/>
      <c r="AS207" s="160"/>
      <c r="AT207" s="160"/>
      <c r="AU207" s="160"/>
      <c r="AV207" s="160"/>
      <c r="AW207" s="160"/>
      <c r="AX207" s="160"/>
      <c r="AY207" s="160"/>
      <c r="AZ207" s="160"/>
      <c r="BA207" s="160"/>
      <c r="BB207" s="160"/>
      <c r="BC207" s="160"/>
      <c r="BD207" s="160"/>
      <c r="BE207" s="160"/>
      <c r="BF207" s="160"/>
      <c r="BG207" s="160"/>
      <c r="BH207" s="160"/>
      <c r="BI207" s="160"/>
      <c r="BJ207" s="160"/>
      <c r="BL207" s="13"/>
    </row>
    <row r="208" spans="27:64" customFormat="1" x14ac:dyDescent="0.2">
      <c r="AA208" s="160"/>
      <c r="AB208" s="160"/>
      <c r="AC208" s="160"/>
      <c r="AD208" s="160"/>
      <c r="AE208" s="160"/>
      <c r="AF208" s="160"/>
      <c r="AG208" s="160"/>
      <c r="AH208" s="160"/>
      <c r="AI208" s="160"/>
      <c r="AJ208" s="160"/>
      <c r="AK208" s="160"/>
      <c r="AL208" s="160"/>
      <c r="AM208" s="160"/>
      <c r="AN208" s="160"/>
      <c r="AO208" s="160"/>
      <c r="AP208" s="160"/>
      <c r="AQ208" s="160"/>
      <c r="AR208" s="160"/>
      <c r="AS208" s="160"/>
      <c r="AT208" s="160"/>
      <c r="AU208" s="160"/>
      <c r="AV208" s="160"/>
      <c r="AW208" s="160"/>
      <c r="AX208" s="160"/>
      <c r="AY208" s="160"/>
      <c r="AZ208" s="160"/>
      <c r="BA208" s="160"/>
      <c r="BB208" s="160"/>
      <c r="BC208" s="160"/>
      <c r="BD208" s="160"/>
      <c r="BE208" s="160"/>
      <c r="BF208" s="160"/>
      <c r="BG208" s="160"/>
      <c r="BH208" s="160"/>
      <c r="BI208" s="160"/>
      <c r="BJ208" s="160"/>
      <c r="BL208" s="13"/>
    </row>
    <row r="209" spans="27:64" customFormat="1" x14ac:dyDescent="0.2">
      <c r="AA209" s="160"/>
      <c r="AB209" s="160"/>
      <c r="AC209" s="160"/>
      <c r="AD209" s="160"/>
      <c r="AE209" s="160"/>
      <c r="AF209" s="160"/>
      <c r="AG209" s="160"/>
      <c r="AH209" s="160"/>
      <c r="AI209" s="160"/>
      <c r="AJ209" s="160"/>
      <c r="AK209" s="160"/>
      <c r="AL209" s="160"/>
      <c r="AM209" s="160"/>
      <c r="AN209" s="160"/>
      <c r="AO209" s="160"/>
      <c r="AP209" s="160"/>
      <c r="AQ209" s="160"/>
      <c r="AR209" s="160"/>
      <c r="AS209" s="160"/>
      <c r="AT209" s="160"/>
      <c r="AU209" s="160"/>
      <c r="AV209" s="160"/>
      <c r="AW209" s="160"/>
      <c r="AX209" s="160"/>
      <c r="AY209" s="160"/>
      <c r="AZ209" s="160"/>
      <c r="BA209" s="160"/>
      <c r="BB209" s="160"/>
      <c r="BC209" s="160"/>
      <c r="BD209" s="160"/>
      <c r="BE209" s="160"/>
      <c r="BF209" s="160"/>
      <c r="BG209" s="160"/>
      <c r="BH209" s="160"/>
      <c r="BI209" s="160"/>
      <c r="BJ209" s="160"/>
      <c r="BL209" s="13"/>
    </row>
    <row r="210" spans="27:64" customFormat="1" x14ac:dyDescent="0.2">
      <c r="AA210" s="160"/>
      <c r="AB210" s="160"/>
      <c r="AC210" s="160"/>
      <c r="AD210" s="160"/>
      <c r="AE210" s="160"/>
      <c r="AF210" s="160"/>
      <c r="AG210" s="160"/>
      <c r="AH210" s="160"/>
      <c r="AI210" s="160"/>
      <c r="AJ210" s="160"/>
      <c r="AK210" s="160"/>
      <c r="AL210" s="160"/>
      <c r="AM210" s="160"/>
      <c r="AN210" s="160"/>
      <c r="AO210" s="160"/>
      <c r="AP210" s="160"/>
      <c r="AQ210" s="160"/>
      <c r="AR210" s="160"/>
      <c r="AS210" s="160"/>
      <c r="AT210" s="160"/>
      <c r="AU210" s="160"/>
      <c r="AV210" s="160"/>
      <c r="AW210" s="160"/>
      <c r="AX210" s="160"/>
      <c r="AY210" s="160"/>
      <c r="AZ210" s="160"/>
      <c r="BA210" s="160"/>
      <c r="BB210" s="160"/>
      <c r="BC210" s="160"/>
      <c r="BD210" s="160"/>
      <c r="BE210" s="160"/>
      <c r="BF210" s="160"/>
      <c r="BG210" s="160"/>
      <c r="BH210" s="160"/>
      <c r="BI210" s="160"/>
      <c r="BJ210" s="160"/>
      <c r="BL210" s="13"/>
    </row>
    <row r="211" spans="27:64" customFormat="1" x14ac:dyDescent="0.2">
      <c r="AA211" s="160"/>
      <c r="AB211" s="160"/>
      <c r="AC211" s="160"/>
      <c r="AD211" s="160"/>
      <c r="AE211" s="160"/>
      <c r="AF211" s="160"/>
      <c r="AG211" s="160"/>
      <c r="AH211" s="160"/>
      <c r="AI211" s="160"/>
      <c r="AJ211" s="160"/>
      <c r="AK211" s="160"/>
      <c r="AL211" s="160"/>
      <c r="AM211" s="160"/>
      <c r="AN211" s="160"/>
      <c r="AO211" s="160"/>
      <c r="AP211" s="160"/>
      <c r="AQ211" s="160"/>
      <c r="AR211" s="160"/>
      <c r="AS211" s="160"/>
      <c r="AT211" s="160"/>
      <c r="AU211" s="160"/>
      <c r="AV211" s="160"/>
      <c r="AW211" s="160"/>
      <c r="AX211" s="160"/>
      <c r="AY211" s="160"/>
      <c r="AZ211" s="160"/>
      <c r="BA211" s="160"/>
      <c r="BB211" s="160"/>
      <c r="BC211" s="160"/>
      <c r="BD211" s="160"/>
      <c r="BE211" s="160"/>
      <c r="BF211" s="160"/>
      <c r="BG211" s="160"/>
      <c r="BH211" s="160"/>
      <c r="BI211" s="160"/>
      <c r="BJ211" s="160"/>
      <c r="BL211" s="13"/>
    </row>
    <row r="212" spans="27:64" customFormat="1" x14ac:dyDescent="0.2">
      <c r="AA212" s="160"/>
      <c r="AB212" s="160"/>
      <c r="AC212" s="160"/>
      <c r="AD212" s="160"/>
      <c r="AE212" s="160"/>
      <c r="AF212" s="160"/>
      <c r="AG212" s="160"/>
      <c r="AH212" s="160"/>
      <c r="AI212" s="160"/>
      <c r="AJ212" s="160"/>
      <c r="AK212" s="160"/>
      <c r="AL212" s="160"/>
      <c r="AM212" s="160"/>
      <c r="AN212" s="160"/>
      <c r="AO212" s="160"/>
      <c r="AP212" s="160"/>
      <c r="AQ212" s="160"/>
      <c r="AR212" s="160"/>
      <c r="AS212" s="160"/>
      <c r="AT212" s="160"/>
      <c r="AU212" s="160"/>
      <c r="AV212" s="160"/>
      <c r="AW212" s="160"/>
      <c r="AX212" s="160"/>
      <c r="AY212" s="160"/>
      <c r="AZ212" s="160"/>
      <c r="BA212" s="160"/>
      <c r="BB212" s="160"/>
      <c r="BC212" s="160"/>
      <c r="BD212" s="160"/>
      <c r="BE212" s="160"/>
      <c r="BF212" s="160"/>
      <c r="BG212" s="160"/>
      <c r="BH212" s="160"/>
      <c r="BI212" s="160"/>
      <c r="BJ212" s="160"/>
      <c r="BL212" s="13"/>
    </row>
    <row r="213" spans="27:64" customFormat="1" x14ac:dyDescent="0.2">
      <c r="AA213" s="160"/>
      <c r="AB213" s="160"/>
      <c r="AC213" s="160"/>
      <c r="AD213" s="160"/>
      <c r="AE213" s="160"/>
      <c r="AF213" s="160"/>
      <c r="AG213" s="160"/>
      <c r="AH213" s="160"/>
      <c r="AI213" s="160"/>
      <c r="AJ213" s="160"/>
      <c r="AK213" s="160"/>
      <c r="AL213" s="160"/>
      <c r="AM213" s="160"/>
      <c r="AN213" s="160"/>
      <c r="AO213" s="160"/>
      <c r="AP213" s="160"/>
      <c r="AQ213" s="160"/>
      <c r="AR213" s="160"/>
      <c r="AS213" s="160"/>
      <c r="AT213" s="160"/>
      <c r="AU213" s="160"/>
      <c r="AV213" s="160"/>
      <c r="AW213" s="160"/>
      <c r="AX213" s="160"/>
      <c r="AY213" s="160"/>
      <c r="AZ213" s="160"/>
      <c r="BA213" s="160"/>
      <c r="BB213" s="160"/>
      <c r="BC213" s="160"/>
      <c r="BD213" s="160"/>
      <c r="BE213" s="160"/>
      <c r="BF213" s="160"/>
      <c r="BG213" s="160"/>
      <c r="BH213" s="160"/>
      <c r="BI213" s="160"/>
      <c r="BJ213" s="160"/>
      <c r="BL213" s="13"/>
    </row>
    <row r="214" spans="27:64" customFormat="1" x14ac:dyDescent="0.2">
      <c r="AA214" s="160"/>
      <c r="AB214" s="160"/>
      <c r="AC214" s="160"/>
      <c r="AD214" s="160"/>
      <c r="AE214" s="160"/>
      <c r="AF214" s="160"/>
      <c r="AG214" s="160"/>
      <c r="AH214" s="160"/>
      <c r="AI214" s="160"/>
      <c r="AJ214" s="160"/>
      <c r="AK214" s="160"/>
      <c r="AL214" s="160"/>
      <c r="AM214" s="160"/>
      <c r="AN214" s="160"/>
      <c r="AO214" s="160"/>
      <c r="AP214" s="160"/>
      <c r="AQ214" s="160"/>
      <c r="AR214" s="160"/>
      <c r="AS214" s="160"/>
      <c r="AT214" s="160"/>
      <c r="AU214" s="160"/>
      <c r="AV214" s="160"/>
      <c r="AW214" s="160"/>
      <c r="AX214" s="160"/>
      <c r="AY214" s="160"/>
      <c r="AZ214" s="160"/>
      <c r="BA214" s="160"/>
      <c r="BB214" s="160"/>
      <c r="BC214" s="160"/>
      <c r="BD214" s="160"/>
      <c r="BE214" s="160"/>
      <c r="BF214" s="160"/>
      <c r="BG214" s="160"/>
      <c r="BH214" s="160"/>
      <c r="BI214" s="160"/>
      <c r="BJ214" s="160"/>
      <c r="BL214" s="13"/>
    </row>
    <row r="215" spans="27:64" customFormat="1" x14ac:dyDescent="0.2">
      <c r="AA215" s="160"/>
      <c r="AB215" s="160"/>
      <c r="AC215" s="160"/>
      <c r="AD215" s="160"/>
      <c r="AE215" s="160"/>
      <c r="AF215" s="160"/>
      <c r="AG215" s="160"/>
      <c r="AH215" s="160"/>
      <c r="AI215" s="160"/>
      <c r="AJ215" s="160"/>
      <c r="AK215" s="160"/>
      <c r="AL215" s="160"/>
      <c r="AM215" s="160"/>
      <c r="AN215" s="160"/>
      <c r="AO215" s="160"/>
      <c r="AP215" s="160"/>
      <c r="AQ215" s="160"/>
      <c r="AR215" s="160"/>
      <c r="AS215" s="160"/>
      <c r="AT215" s="160"/>
      <c r="AU215" s="160"/>
      <c r="AV215" s="160"/>
      <c r="AW215" s="160"/>
      <c r="AX215" s="160"/>
      <c r="AY215" s="160"/>
      <c r="AZ215" s="160"/>
      <c r="BA215" s="160"/>
      <c r="BB215" s="160"/>
      <c r="BC215" s="160"/>
      <c r="BD215" s="160"/>
      <c r="BE215" s="160"/>
      <c r="BF215" s="160"/>
      <c r="BG215" s="160"/>
      <c r="BH215" s="160"/>
      <c r="BI215" s="160"/>
      <c r="BJ215" s="160"/>
      <c r="BL215" s="13"/>
    </row>
    <row r="216" spans="27:64" customFormat="1" x14ac:dyDescent="0.2">
      <c r="AA216" s="160"/>
      <c r="AB216" s="160"/>
      <c r="AC216" s="160"/>
      <c r="AD216" s="160"/>
      <c r="AE216" s="160"/>
      <c r="AF216" s="160"/>
      <c r="AG216" s="160"/>
      <c r="AH216" s="160"/>
      <c r="AI216" s="160"/>
      <c r="AJ216" s="160"/>
      <c r="AK216" s="160"/>
      <c r="AL216" s="160"/>
      <c r="AM216" s="160"/>
      <c r="AN216" s="160"/>
      <c r="AO216" s="160"/>
      <c r="AP216" s="160"/>
      <c r="AQ216" s="160"/>
      <c r="AR216" s="160"/>
      <c r="AS216" s="160"/>
      <c r="AT216" s="160"/>
      <c r="AU216" s="160"/>
      <c r="AV216" s="160"/>
      <c r="AW216" s="160"/>
      <c r="AX216" s="160"/>
      <c r="AY216" s="160"/>
      <c r="AZ216" s="160"/>
      <c r="BA216" s="160"/>
      <c r="BB216" s="160"/>
      <c r="BC216" s="160"/>
      <c r="BD216" s="160"/>
      <c r="BE216" s="160"/>
      <c r="BF216" s="160"/>
      <c r="BG216" s="160"/>
      <c r="BH216" s="160"/>
      <c r="BI216" s="160"/>
      <c r="BJ216" s="160"/>
      <c r="BL216" s="13"/>
    </row>
    <row r="217" spans="27:64" customFormat="1" x14ac:dyDescent="0.2">
      <c r="AA217" s="160"/>
      <c r="AB217" s="160"/>
      <c r="AC217" s="160"/>
      <c r="AD217" s="160"/>
      <c r="AE217" s="160"/>
      <c r="AF217" s="160"/>
      <c r="AG217" s="160"/>
      <c r="AH217" s="160"/>
      <c r="AI217" s="160"/>
      <c r="AJ217" s="160"/>
      <c r="AK217" s="160"/>
      <c r="AL217" s="160"/>
      <c r="AM217" s="160"/>
      <c r="AN217" s="160"/>
      <c r="AO217" s="160"/>
      <c r="AP217" s="160"/>
      <c r="AQ217" s="160"/>
      <c r="AR217" s="160"/>
      <c r="AS217" s="160"/>
      <c r="AT217" s="160"/>
      <c r="AU217" s="160"/>
      <c r="AV217" s="160"/>
      <c r="AW217" s="160"/>
      <c r="AX217" s="160"/>
      <c r="AY217" s="160"/>
      <c r="AZ217" s="160"/>
      <c r="BA217" s="160"/>
      <c r="BB217" s="160"/>
      <c r="BC217" s="160"/>
      <c r="BD217" s="160"/>
      <c r="BE217" s="160"/>
      <c r="BF217" s="160"/>
      <c r="BG217" s="160"/>
      <c r="BH217" s="160"/>
      <c r="BI217" s="160"/>
      <c r="BJ217" s="160"/>
      <c r="BL217" s="13"/>
    </row>
    <row r="218" spans="27:64" customFormat="1" x14ac:dyDescent="0.2">
      <c r="AA218" s="160"/>
      <c r="AB218" s="160"/>
      <c r="AC218" s="160"/>
      <c r="AD218" s="160"/>
      <c r="AE218" s="160"/>
      <c r="AF218" s="160"/>
      <c r="AG218" s="160"/>
      <c r="AH218" s="160"/>
      <c r="AI218" s="160"/>
      <c r="AJ218" s="160"/>
      <c r="AK218" s="160"/>
      <c r="AL218" s="160"/>
      <c r="AM218" s="160"/>
      <c r="AN218" s="160"/>
      <c r="AO218" s="160"/>
      <c r="AP218" s="160"/>
      <c r="AQ218" s="160"/>
      <c r="AR218" s="160"/>
      <c r="AS218" s="160"/>
      <c r="AT218" s="160"/>
      <c r="AU218" s="160"/>
      <c r="AV218" s="160"/>
      <c r="AW218" s="160"/>
      <c r="AX218" s="160"/>
      <c r="AY218" s="160"/>
      <c r="AZ218" s="160"/>
      <c r="BA218" s="160"/>
      <c r="BB218" s="160"/>
      <c r="BC218" s="160"/>
      <c r="BD218" s="160"/>
      <c r="BE218" s="160"/>
      <c r="BF218" s="160"/>
      <c r="BG218" s="160"/>
      <c r="BH218" s="160"/>
      <c r="BI218" s="160"/>
      <c r="BJ218" s="160"/>
      <c r="BL218" s="13"/>
    </row>
    <row r="219" spans="27:64" customFormat="1" x14ac:dyDescent="0.2">
      <c r="AA219" s="160"/>
      <c r="AB219" s="160"/>
      <c r="AC219" s="160"/>
      <c r="AD219" s="160"/>
      <c r="AE219" s="160"/>
      <c r="AF219" s="160"/>
      <c r="AG219" s="160"/>
      <c r="AH219" s="160"/>
      <c r="AI219" s="160"/>
      <c r="AJ219" s="160"/>
      <c r="AK219" s="160"/>
      <c r="AL219" s="160"/>
      <c r="AM219" s="160"/>
      <c r="AN219" s="160"/>
      <c r="AO219" s="160"/>
      <c r="AP219" s="160"/>
      <c r="AQ219" s="160"/>
      <c r="AR219" s="160"/>
      <c r="AS219" s="160"/>
      <c r="AT219" s="160"/>
      <c r="AU219" s="160"/>
      <c r="AV219" s="160"/>
      <c r="AW219" s="160"/>
      <c r="AX219" s="160"/>
      <c r="AY219" s="160"/>
      <c r="AZ219" s="160"/>
      <c r="BA219" s="160"/>
      <c r="BB219" s="160"/>
      <c r="BC219" s="160"/>
      <c r="BD219" s="160"/>
      <c r="BE219" s="160"/>
      <c r="BF219" s="160"/>
      <c r="BG219" s="160"/>
      <c r="BH219" s="160"/>
      <c r="BI219" s="160"/>
      <c r="BJ219" s="160"/>
      <c r="BL219" s="13"/>
    </row>
    <row r="220" spans="27:64" customFormat="1" x14ac:dyDescent="0.2">
      <c r="AA220" s="160"/>
      <c r="AB220" s="160"/>
      <c r="AC220" s="160"/>
      <c r="AD220" s="160"/>
      <c r="AE220" s="160"/>
      <c r="AF220" s="160"/>
      <c r="AG220" s="160"/>
      <c r="AH220" s="160"/>
      <c r="AI220" s="160"/>
      <c r="AJ220" s="160"/>
      <c r="AK220" s="160"/>
      <c r="AL220" s="160"/>
      <c r="AM220" s="160"/>
      <c r="AN220" s="160"/>
      <c r="AO220" s="160"/>
      <c r="AP220" s="160"/>
      <c r="AQ220" s="160"/>
      <c r="AR220" s="160"/>
      <c r="AS220" s="160"/>
      <c r="AT220" s="160"/>
      <c r="AU220" s="160"/>
      <c r="AV220" s="160"/>
      <c r="AW220" s="160"/>
      <c r="AX220" s="160"/>
      <c r="AY220" s="160"/>
      <c r="AZ220" s="160"/>
      <c r="BA220" s="160"/>
      <c r="BB220" s="160"/>
      <c r="BC220" s="160"/>
      <c r="BD220" s="160"/>
      <c r="BE220" s="160"/>
      <c r="BF220" s="160"/>
      <c r="BG220" s="160"/>
      <c r="BH220" s="160"/>
      <c r="BI220" s="160"/>
      <c r="BJ220" s="160"/>
      <c r="BL220" s="13"/>
    </row>
    <row r="221" spans="27:64" customFormat="1" x14ac:dyDescent="0.2">
      <c r="AA221" s="160"/>
      <c r="AB221" s="160"/>
      <c r="AC221" s="160"/>
      <c r="AD221" s="160"/>
      <c r="AE221" s="160"/>
      <c r="AF221" s="160"/>
      <c r="AG221" s="160"/>
      <c r="AH221" s="160"/>
      <c r="AI221" s="160"/>
      <c r="AJ221" s="160"/>
      <c r="AK221" s="160"/>
      <c r="AL221" s="160"/>
      <c r="AM221" s="160"/>
      <c r="AN221" s="160"/>
      <c r="AO221" s="160"/>
      <c r="AP221" s="160"/>
      <c r="AQ221" s="160"/>
      <c r="AR221" s="160"/>
      <c r="AS221" s="160"/>
      <c r="AT221" s="160"/>
      <c r="AU221" s="160"/>
      <c r="AV221" s="160"/>
      <c r="AW221" s="160"/>
      <c r="AX221" s="160"/>
      <c r="AY221" s="160"/>
      <c r="AZ221" s="160"/>
      <c r="BA221" s="160"/>
      <c r="BB221" s="160"/>
      <c r="BC221" s="160"/>
      <c r="BD221" s="160"/>
      <c r="BE221" s="160"/>
      <c r="BF221" s="160"/>
      <c r="BG221" s="160"/>
      <c r="BH221" s="160"/>
      <c r="BI221" s="160"/>
      <c r="BJ221" s="160"/>
      <c r="BL221" s="13"/>
    </row>
    <row r="222" spans="27:64" customFormat="1" x14ac:dyDescent="0.2">
      <c r="AA222" s="160"/>
      <c r="AB222" s="160"/>
      <c r="AC222" s="160"/>
      <c r="AD222" s="160"/>
      <c r="AE222" s="160"/>
      <c r="AF222" s="160"/>
      <c r="AG222" s="160"/>
      <c r="AH222" s="160"/>
      <c r="AI222" s="160"/>
      <c r="AJ222" s="160"/>
      <c r="AK222" s="160"/>
      <c r="AL222" s="160"/>
      <c r="AM222" s="160"/>
      <c r="AN222" s="160"/>
      <c r="AO222" s="160"/>
      <c r="AP222" s="160"/>
      <c r="AQ222" s="160"/>
      <c r="AR222" s="160"/>
      <c r="AS222" s="160"/>
      <c r="AT222" s="160"/>
      <c r="AU222" s="160"/>
      <c r="AV222" s="160"/>
      <c r="AW222" s="160"/>
      <c r="AX222" s="160"/>
      <c r="AY222" s="160"/>
      <c r="AZ222" s="160"/>
      <c r="BA222" s="160"/>
      <c r="BB222" s="160"/>
      <c r="BC222" s="160"/>
      <c r="BD222" s="160"/>
      <c r="BE222" s="160"/>
      <c r="BF222" s="160"/>
      <c r="BG222" s="160"/>
      <c r="BH222" s="160"/>
      <c r="BI222" s="160"/>
      <c r="BJ222" s="160"/>
      <c r="BL222" s="13"/>
    </row>
    <row r="223" spans="27:64" customFormat="1" x14ac:dyDescent="0.2">
      <c r="AA223" s="160"/>
      <c r="AB223" s="160"/>
      <c r="AC223" s="160"/>
      <c r="AD223" s="160"/>
      <c r="AE223" s="160"/>
      <c r="AF223" s="160"/>
      <c r="AG223" s="160"/>
      <c r="AH223" s="160"/>
      <c r="AI223" s="160"/>
      <c r="AJ223" s="160"/>
      <c r="AK223" s="160"/>
      <c r="AL223" s="160"/>
      <c r="AM223" s="160"/>
      <c r="AN223" s="160"/>
      <c r="AO223" s="160"/>
      <c r="AP223" s="160"/>
      <c r="AQ223" s="160"/>
      <c r="AR223" s="160"/>
      <c r="AS223" s="160"/>
      <c r="AT223" s="160"/>
      <c r="AU223" s="160"/>
      <c r="AV223" s="160"/>
      <c r="AW223" s="160"/>
      <c r="AX223" s="160"/>
      <c r="AY223" s="160"/>
      <c r="AZ223" s="160"/>
      <c r="BA223" s="160"/>
      <c r="BB223" s="160"/>
      <c r="BC223" s="160"/>
      <c r="BD223" s="160"/>
      <c r="BE223" s="160"/>
      <c r="BF223" s="160"/>
      <c r="BG223" s="160"/>
      <c r="BH223" s="160"/>
      <c r="BI223" s="160"/>
      <c r="BJ223" s="160"/>
      <c r="BL223" s="13"/>
    </row>
    <row r="224" spans="27:64" customFormat="1" x14ac:dyDescent="0.2">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c r="AX224" s="160"/>
      <c r="AY224" s="160"/>
      <c r="AZ224" s="160"/>
      <c r="BA224" s="160"/>
      <c r="BB224" s="160"/>
      <c r="BC224" s="160"/>
      <c r="BD224" s="160"/>
      <c r="BE224" s="160"/>
      <c r="BF224" s="160"/>
      <c r="BG224" s="160"/>
      <c r="BH224" s="160"/>
      <c r="BI224" s="160"/>
      <c r="BJ224" s="160"/>
      <c r="BL224" s="13"/>
    </row>
    <row r="225" spans="27:64" customFormat="1" x14ac:dyDescent="0.2">
      <c r="AA225" s="160"/>
      <c r="AB225" s="160"/>
      <c r="AC225" s="160"/>
      <c r="AD225" s="160"/>
      <c r="AE225" s="160"/>
      <c r="AF225" s="160"/>
      <c r="AG225" s="160"/>
      <c r="AH225" s="160"/>
      <c r="AI225" s="160"/>
      <c r="AJ225" s="160"/>
      <c r="AK225" s="160"/>
      <c r="AL225" s="160"/>
      <c r="AM225" s="160"/>
      <c r="AN225" s="160"/>
      <c r="AO225" s="160"/>
      <c r="AP225" s="160"/>
      <c r="AQ225" s="160"/>
      <c r="AR225" s="160"/>
      <c r="AS225" s="160"/>
      <c r="AT225" s="160"/>
      <c r="AU225" s="160"/>
      <c r="AV225" s="160"/>
      <c r="AW225" s="160"/>
      <c r="AX225" s="160"/>
      <c r="AY225" s="160"/>
      <c r="AZ225" s="160"/>
      <c r="BA225" s="160"/>
      <c r="BB225" s="160"/>
      <c r="BC225" s="160"/>
      <c r="BD225" s="160"/>
      <c r="BE225" s="160"/>
      <c r="BF225" s="160"/>
      <c r="BG225" s="160"/>
      <c r="BH225" s="160"/>
      <c r="BI225" s="160"/>
      <c r="BJ225" s="160"/>
      <c r="BL225" s="13"/>
    </row>
    <row r="226" spans="27:64" customFormat="1" x14ac:dyDescent="0.2">
      <c r="AA226" s="160"/>
      <c r="AB226" s="160"/>
      <c r="AC226" s="160"/>
      <c r="AD226" s="160"/>
      <c r="AE226" s="160"/>
      <c r="AF226" s="160"/>
      <c r="AG226" s="160"/>
      <c r="AH226" s="160"/>
      <c r="AI226" s="160"/>
      <c r="AJ226" s="160"/>
      <c r="AK226" s="160"/>
      <c r="AL226" s="160"/>
      <c r="AM226" s="160"/>
      <c r="AN226" s="160"/>
      <c r="AO226" s="160"/>
      <c r="AP226" s="160"/>
      <c r="AQ226" s="160"/>
      <c r="AR226" s="160"/>
      <c r="AS226" s="160"/>
      <c r="AT226" s="160"/>
      <c r="AU226" s="160"/>
      <c r="AV226" s="160"/>
      <c r="AW226" s="160"/>
      <c r="AX226" s="160"/>
      <c r="AY226" s="160"/>
      <c r="AZ226" s="160"/>
      <c r="BA226" s="160"/>
      <c r="BB226" s="160"/>
      <c r="BC226" s="160"/>
      <c r="BD226" s="160"/>
      <c r="BE226" s="160"/>
      <c r="BF226" s="160"/>
      <c r="BG226" s="160"/>
      <c r="BH226" s="160"/>
      <c r="BI226" s="160"/>
      <c r="BJ226" s="160"/>
      <c r="BL226" s="13"/>
    </row>
    <row r="227" spans="27:64" customFormat="1" x14ac:dyDescent="0.2">
      <c r="AA227" s="160"/>
      <c r="AB227" s="160"/>
      <c r="AC227" s="160"/>
      <c r="AD227" s="160"/>
      <c r="AE227" s="160"/>
      <c r="AF227" s="160"/>
      <c r="AG227" s="160"/>
      <c r="AH227" s="160"/>
      <c r="AI227" s="160"/>
      <c r="AJ227" s="160"/>
      <c r="AK227" s="160"/>
      <c r="AL227" s="160"/>
      <c r="AM227" s="160"/>
      <c r="AN227" s="160"/>
      <c r="AO227" s="160"/>
      <c r="AP227" s="160"/>
      <c r="AQ227" s="160"/>
      <c r="AR227" s="160"/>
      <c r="AS227" s="160"/>
      <c r="AT227" s="160"/>
      <c r="AU227" s="160"/>
      <c r="AV227" s="160"/>
      <c r="AW227" s="160"/>
      <c r="AX227" s="160"/>
      <c r="AY227" s="160"/>
      <c r="AZ227" s="160"/>
      <c r="BA227" s="160"/>
      <c r="BB227" s="160"/>
      <c r="BC227" s="160"/>
      <c r="BD227" s="160"/>
      <c r="BE227" s="160"/>
      <c r="BF227" s="160"/>
      <c r="BG227" s="160"/>
      <c r="BH227" s="160"/>
      <c r="BI227" s="160"/>
      <c r="BJ227" s="160"/>
      <c r="BL227" s="13"/>
    </row>
    <row r="228" spans="27:64" customFormat="1" x14ac:dyDescent="0.2">
      <c r="AA228" s="160"/>
      <c r="AB228" s="160"/>
      <c r="AC228" s="160"/>
      <c r="AD228" s="160"/>
      <c r="AE228" s="160"/>
      <c r="AF228" s="160"/>
      <c r="AG228" s="160"/>
      <c r="AH228" s="160"/>
      <c r="AI228" s="160"/>
      <c r="AJ228" s="160"/>
      <c r="AK228" s="160"/>
      <c r="AL228" s="160"/>
      <c r="AM228" s="160"/>
      <c r="AN228" s="160"/>
      <c r="AO228" s="160"/>
      <c r="AP228" s="160"/>
      <c r="AQ228" s="160"/>
      <c r="AR228" s="160"/>
      <c r="AS228" s="160"/>
      <c r="AT228" s="160"/>
      <c r="AU228" s="160"/>
      <c r="AV228" s="160"/>
      <c r="AW228" s="160"/>
      <c r="AX228" s="160"/>
      <c r="AY228" s="160"/>
      <c r="AZ228" s="160"/>
      <c r="BA228" s="160"/>
      <c r="BB228" s="160"/>
      <c r="BC228" s="160"/>
      <c r="BD228" s="160"/>
      <c r="BE228" s="160"/>
      <c r="BF228" s="160"/>
      <c r="BG228" s="160"/>
      <c r="BH228" s="160"/>
      <c r="BI228" s="160"/>
      <c r="BJ228" s="160"/>
      <c r="BL228" s="13"/>
    </row>
    <row r="229" spans="27:64" customFormat="1" x14ac:dyDescent="0.2">
      <c r="AA229" s="160"/>
      <c r="AB229" s="160"/>
      <c r="AC229" s="160"/>
      <c r="AD229" s="160"/>
      <c r="AE229" s="160"/>
      <c r="AF229" s="160"/>
      <c r="AG229" s="160"/>
      <c r="AH229" s="160"/>
      <c r="AI229" s="160"/>
      <c r="AJ229" s="160"/>
      <c r="AK229" s="160"/>
      <c r="AL229" s="160"/>
      <c r="AM229" s="160"/>
      <c r="AN229" s="160"/>
      <c r="AO229" s="160"/>
      <c r="AP229" s="160"/>
      <c r="AQ229" s="160"/>
      <c r="AR229" s="160"/>
      <c r="AS229" s="160"/>
      <c r="AT229" s="160"/>
      <c r="AU229" s="160"/>
      <c r="AV229" s="160"/>
      <c r="AW229" s="160"/>
      <c r="AX229" s="160"/>
      <c r="AY229" s="160"/>
      <c r="AZ229" s="160"/>
      <c r="BA229" s="160"/>
      <c r="BB229" s="160"/>
      <c r="BC229" s="160"/>
      <c r="BD229" s="160"/>
      <c r="BE229" s="160"/>
      <c r="BF229" s="160"/>
      <c r="BG229" s="160"/>
      <c r="BH229" s="160"/>
      <c r="BI229" s="160"/>
      <c r="BJ229" s="160"/>
      <c r="BL229" s="13"/>
    </row>
    <row r="230" spans="27:64" customFormat="1" x14ac:dyDescent="0.2">
      <c r="AA230" s="160"/>
      <c r="AB230" s="160"/>
      <c r="AC230" s="160"/>
      <c r="AD230" s="160"/>
      <c r="AE230" s="160"/>
      <c r="AF230" s="160"/>
      <c r="AG230" s="160"/>
      <c r="AH230" s="160"/>
      <c r="AI230" s="160"/>
      <c r="AJ230" s="160"/>
      <c r="AK230" s="160"/>
      <c r="AL230" s="160"/>
      <c r="AM230" s="160"/>
      <c r="AN230" s="160"/>
      <c r="AO230" s="160"/>
      <c r="AP230" s="160"/>
      <c r="AQ230" s="160"/>
      <c r="AR230" s="160"/>
      <c r="AS230" s="160"/>
      <c r="AT230" s="160"/>
      <c r="AU230" s="160"/>
      <c r="AV230" s="160"/>
      <c r="AW230" s="160"/>
      <c r="AX230" s="160"/>
      <c r="AY230" s="160"/>
      <c r="AZ230" s="160"/>
      <c r="BA230" s="160"/>
      <c r="BB230" s="160"/>
      <c r="BC230" s="160"/>
      <c r="BD230" s="160"/>
      <c r="BE230" s="160"/>
      <c r="BF230" s="160"/>
      <c r="BG230" s="160"/>
      <c r="BH230" s="160"/>
      <c r="BI230" s="160"/>
      <c r="BJ230" s="160"/>
      <c r="BL230" s="13"/>
    </row>
    <row r="231" spans="27:64" customFormat="1" x14ac:dyDescent="0.2">
      <c r="AA231" s="160"/>
      <c r="AB231" s="160"/>
      <c r="AC231" s="160"/>
      <c r="AD231" s="160"/>
      <c r="AE231" s="160"/>
      <c r="AF231" s="160"/>
      <c r="AG231" s="160"/>
      <c r="AH231" s="160"/>
      <c r="AI231" s="160"/>
      <c r="AJ231" s="160"/>
      <c r="AK231" s="160"/>
      <c r="AL231" s="160"/>
      <c r="AM231" s="160"/>
      <c r="AN231" s="160"/>
      <c r="AO231" s="160"/>
      <c r="AP231" s="160"/>
      <c r="AQ231" s="160"/>
      <c r="AR231" s="160"/>
      <c r="AS231" s="160"/>
      <c r="AT231" s="160"/>
      <c r="AU231" s="160"/>
      <c r="AV231" s="160"/>
      <c r="AW231" s="160"/>
      <c r="AX231" s="160"/>
      <c r="AY231" s="160"/>
      <c r="AZ231" s="160"/>
      <c r="BA231" s="160"/>
      <c r="BB231" s="160"/>
      <c r="BC231" s="160"/>
      <c r="BD231" s="160"/>
      <c r="BE231" s="160"/>
      <c r="BF231" s="160"/>
      <c r="BG231" s="160"/>
      <c r="BH231" s="160"/>
      <c r="BI231" s="160"/>
      <c r="BJ231" s="160"/>
      <c r="BL231" s="13"/>
    </row>
    <row r="232" spans="27:64" customFormat="1" x14ac:dyDescent="0.2">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0"/>
      <c r="AY232" s="160"/>
      <c r="AZ232" s="160"/>
      <c r="BA232" s="160"/>
      <c r="BB232" s="160"/>
      <c r="BC232" s="160"/>
      <c r="BD232" s="160"/>
      <c r="BE232" s="160"/>
      <c r="BF232" s="160"/>
      <c r="BG232" s="160"/>
      <c r="BH232" s="160"/>
      <c r="BI232" s="160"/>
      <c r="BJ232" s="160"/>
      <c r="BL232" s="13"/>
    </row>
    <row r="233" spans="27:64" customFormat="1" x14ac:dyDescent="0.2">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0"/>
      <c r="AY233" s="160"/>
      <c r="AZ233" s="160"/>
      <c r="BA233" s="160"/>
      <c r="BB233" s="160"/>
      <c r="BC233" s="160"/>
      <c r="BD233" s="160"/>
      <c r="BE233" s="160"/>
      <c r="BF233" s="160"/>
      <c r="BG233" s="160"/>
      <c r="BH233" s="160"/>
      <c r="BI233" s="160"/>
      <c r="BJ233" s="160"/>
      <c r="BL233" s="13"/>
    </row>
    <row r="234" spans="27:64" customFormat="1" x14ac:dyDescent="0.2">
      <c r="AA234" s="160"/>
      <c r="AB234" s="160"/>
      <c r="AC234" s="160"/>
      <c r="AD234" s="160"/>
      <c r="AE234" s="160"/>
      <c r="AF234" s="160"/>
      <c r="AG234" s="160"/>
      <c r="AH234" s="160"/>
      <c r="AI234" s="160"/>
      <c r="AJ234" s="160"/>
      <c r="AK234" s="160"/>
      <c r="AL234" s="160"/>
      <c r="AM234" s="160"/>
      <c r="AN234" s="160"/>
      <c r="AO234" s="160"/>
      <c r="AP234" s="160"/>
      <c r="AQ234" s="160"/>
      <c r="AR234" s="160"/>
      <c r="AS234" s="160"/>
      <c r="AT234" s="160"/>
      <c r="AU234" s="160"/>
      <c r="AV234" s="160"/>
      <c r="AW234" s="160"/>
      <c r="AX234" s="160"/>
      <c r="AY234" s="160"/>
      <c r="AZ234" s="160"/>
      <c r="BA234" s="160"/>
      <c r="BB234" s="160"/>
      <c r="BC234" s="160"/>
      <c r="BD234" s="160"/>
      <c r="BE234" s="160"/>
      <c r="BF234" s="160"/>
      <c r="BG234" s="160"/>
      <c r="BH234" s="160"/>
      <c r="BI234" s="160"/>
      <c r="BJ234" s="160"/>
      <c r="BL234" s="13"/>
    </row>
    <row r="235" spans="27:64" customFormat="1" x14ac:dyDescent="0.2">
      <c r="AA235" s="160"/>
      <c r="AB235" s="160"/>
      <c r="AC235" s="160"/>
      <c r="AD235" s="160"/>
      <c r="AE235" s="160"/>
      <c r="AF235" s="160"/>
      <c r="AG235" s="160"/>
      <c r="AH235" s="160"/>
      <c r="AI235" s="160"/>
      <c r="AJ235" s="160"/>
      <c r="AK235" s="160"/>
      <c r="AL235" s="160"/>
      <c r="AM235" s="160"/>
      <c r="AN235" s="160"/>
      <c r="AO235" s="160"/>
      <c r="AP235" s="160"/>
      <c r="AQ235" s="160"/>
      <c r="AR235" s="160"/>
      <c r="AS235" s="160"/>
      <c r="AT235" s="160"/>
      <c r="AU235" s="160"/>
      <c r="AV235" s="160"/>
      <c r="AW235" s="160"/>
      <c r="AX235" s="160"/>
      <c r="AY235" s="160"/>
      <c r="AZ235" s="160"/>
      <c r="BA235" s="160"/>
      <c r="BB235" s="160"/>
      <c r="BC235" s="160"/>
      <c r="BD235" s="160"/>
      <c r="BE235" s="160"/>
      <c r="BF235" s="160"/>
      <c r="BG235" s="160"/>
      <c r="BH235" s="160"/>
      <c r="BI235" s="160"/>
      <c r="BJ235" s="160"/>
      <c r="BL235" s="13"/>
    </row>
    <row r="236" spans="27:64" customFormat="1" x14ac:dyDescent="0.2">
      <c r="AA236" s="160"/>
      <c r="AB236" s="160"/>
      <c r="AC236" s="160"/>
      <c r="AD236" s="160"/>
      <c r="AE236" s="160"/>
      <c r="AF236" s="160"/>
      <c r="AG236" s="160"/>
      <c r="AH236" s="160"/>
      <c r="AI236" s="160"/>
      <c r="AJ236" s="160"/>
      <c r="AK236" s="160"/>
      <c r="AL236" s="160"/>
      <c r="AM236" s="160"/>
      <c r="AN236" s="160"/>
      <c r="AO236" s="160"/>
      <c r="AP236" s="160"/>
      <c r="AQ236" s="160"/>
      <c r="AR236" s="160"/>
      <c r="AS236" s="160"/>
      <c r="AT236" s="160"/>
      <c r="AU236" s="160"/>
      <c r="AV236" s="160"/>
      <c r="AW236" s="160"/>
      <c r="AX236" s="160"/>
      <c r="AY236" s="160"/>
      <c r="AZ236" s="160"/>
      <c r="BA236" s="160"/>
      <c r="BB236" s="160"/>
      <c r="BC236" s="160"/>
      <c r="BD236" s="160"/>
      <c r="BE236" s="160"/>
      <c r="BF236" s="160"/>
      <c r="BG236" s="160"/>
      <c r="BH236" s="160"/>
      <c r="BI236" s="160"/>
      <c r="BJ236" s="160"/>
      <c r="BL236" s="13"/>
    </row>
    <row r="237" spans="27:64" customFormat="1" x14ac:dyDescent="0.2">
      <c r="AA237" s="160"/>
      <c r="AB237" s="160"/>
      <c r="AC237" s="160"/>
      <c r="AD237" s="160"/>
      <c r="AE237" s="160"/>
      <c r="AF237" s="160"/>
      <c r="AG237" s="160"/>
      <c r="AH237" s="160"/>
      <c r="AI237" s="160"/>
      <c r="AJ237" s="160"/>
      <c r="AK237" s="160"/>
      <c r="AL237" s="160"/>
      <c r="AM237" s="160"/>
      <c r="AN237" s="160"/>
      <c r="AO237" s="160"/>
      <c r="AP237" s="160"/>
      <c r="AQ237" s="160"/>
      <c r="AR237" s="160"/>
      <c r="AS237" s="160"/>
      <c r="AT237" s="160"/>
      <c r="AU237" s="160"/>
      <c r="AV237" s="160"/>
      <c r="AW237" s="160"/>
      <c r="AX237" s="160"/>
      <c r="AY237" s="160"/>
      <c r="AZ237" s="160"/>
      <c r="BA237" s="160"/>
      <c r="BB237" s="160"/>
      <c r="BC237" s="160"/>
      <c r="BD237" s="160"/>
      <c r="BE237" s="160"/>
      <c r="BF237" s="160"/>
      <c r="BG237" s="160"/>
      <c r="BH237" s="160"/>
      <c r="BI237" s="160"/>
      <c r="BJ237" s="160"/>
      <c r="BL237" s="13"/>
    </row>
    <row r="238" spans="27:64" customFormat="1" x14ac:dyDescent="0.2">
      <c r="AA238" s="160"/>
      <c r="AB238" s="160"/>
      <c r="AC238" s="160"/>
      <c r="AD238" s="160"/>
      <c r="AE238" s="160"/>
      <c r="AF238" s="160"/>
      <c r="AG238" s="160"/>
      <c r="AH238" s="160"/>
      <c r="AI238" s="160"/>
      <c r="AJ238" s="160"/>
      <c r="AK238" s="160"/>
      <c r="AL238" s="160"/>
      <c r="AM238" s="160"/>
      <c r="AN238" s="160"/>
      <c r="AO238" s="160"/>
      <c r="AP238" s="160"/>
      <c r="AQ238" s="160"/>
      <c r="AR238" s="160"/>
      <c r="AS238" s="160"/>
      <c r="AT238" s="160"/>
      <c r="AU238" s="160"/>
      <c r="AV238" s="160"/>
      <c r="AW238" s="160"/>
      <c r="AX238" s="160"/>
      <c r="AY238" s="160"/>
      <c r="AZ238" s="160"/>
      <c r="BA238" s="160"/>
      <c r="BB238" s="160"/>
      <c r="BC238" s="160"/>
      <c r="BD238" s="160"/>
      <c r="BE238" s="160"/>
      <c r="BF238" s="160"/>
      <c r="BG238" s="160"/>
      <c r="BH238" s="160"/>
      <c r="BI238" s="160"/>
      <c r="BJ238" s="160"/>
      <c r="BL238" s="13"/>
    </row>
    <row r="239" spans="27:64" customFormat="1" x14ac:dyDescent="0.2">
      <c r="AA239" s="160"/>
      <c r="AB239" s="160"/>
      <c r="AC239" s="160"/>
      <c r="AD239" s="160"/>
      <c r="AE239" s="160"/>
      <c r="AF239" s="160"/>
      <c r="AG239" s="160"/>
      <c r="AH239" s="160"/>
      <c r="AI239" s="160"/>
      <c r="AJ239" s="160"/>
      <c r="AK239" s="160"/>
      <c r="AL239" s="160"/>
      <c r="AM239" s="160"/>
      <c r="AN239" s="160"/>
      <c r="AO239" s="160"/>
      <c r="AP239" s="160"/>
      <c r="AQ239" s="160"/>
      <c r="AR239" s="160"/>
      <c r="AS239" s="160"/>
      <c r="AT239" s="160"/>
      <c r="AU239" s="160"/>
      <c r="AV239" s="160"/>
      <c r="AW239" s="160"/>
      <c r="AX239" s="160"/>
      <c r="AY239" s="160"/>
      <c r="AZ239" s="160"/>
      <c r="BA239" s="160"/>
      <c r="BB239" s="160"/>
      <c r="BC239" s="160"/>
      <c r="BD239" s="160"/>
      <c r="BE239" s="160"/>
      <c r="BF239" s="160"/>
      <c r="BG239" s="160"/>
      <c r="BH239" s="160"/>
      <c r="BI239" s="160"/>
      <c r="BJ239" s="160"/>
      <c r="BL239" s="13"/>
    </row>
    <row r="240" spans="27:64" customFormat="1" x14ac:dyDescent="0.2">
      <c r="AA240" s="160"/>
      <c r="AB240" s="160"/>
      <c r="AC240" s="160"/>
      <c r="AD240" s="160"/>
      <c r="AE240" s="160"/>
      <c r="AF240" s="160"/>
      <c r="AG240" s="160"/>
      <c r="AH240" s="160"/>
      <c r="AI240" s="160"/>
      <c r="AJ240" s="160"/>
      <c r="AK240" s="160"/>
      <c r="AL240" s="160"/>
      <c r="AM240" s="160"/>
      <c r="AN240" s="160"/>
      <c r="AO240" s="160"/>
      <c r="AP240" s="160"/>
      <c r="AQ240" s="160"/>
      <c r="AR240" s="160"/>
      <c r="AS240" s="160"/>
      <c r="AT240" s="160"/>
      <c r="AU240" s="160"/>
      <c r="AV240" s="160"/>
      <c r="AW240" s="160"/>
      <c r="AX240" s="160"/>
      <c r="AY240" s="160"/>
      <c r="AZ240" s="160"/>
      <c r="BA240" s="160"/>
      <c r="BB240" s="160"/>
      <c r="BC240" s="160"/>
      <c r="BD240" s="160"/>
      <c r="BE240" s="160"/>
      <c r="BF240" s="160"/>
      <c r="BG240" s="160"/>
      <c r="BH240" s="160"/>
      <c r="BI240" s="160"/>
      <c r="BJ240" s="160"/>
      <c r="BL240" s="13"/>
    </row>
    <row r="241" spans="27:64" customFormat="1" x14ac:dyDescent="0.2">
      <c r="AA241" s="160"/>
      <c r="AB241" s="160"/>
      <c r="AC241" s="160"/>
      <c r="AD241" s="160"/>
      <c r="AE241" s="160"/>
      <c r="AF241" s="160"/>
      <c r="AG241" s="160"/>
      <c r="AH241" s="160"/>
      <c r="AI241" s="160"/>
      <c r="AJ241" s="160"/>
      <c r="AK241" s="160"/>
      <c r="AL241" s="160"/>
      <c r="AM241" s="160"/>
      <c r="AN241" s="160"/>
      <c r="AO241" s="160"/>
      <c r="AP241" s="160"/>
      <c r="AQ241" s="160"/>
      <c r="AR241" s="160"/>
      <c r="AS241" s="160"/>
      <c r="AT241" s="160"/>
      <c r="AU241" s="160"/>
      <c r="AV241" s="160"/>
      <c r="AW241" s="160"/>
      <c r="AX241" s="160"/>
      <c r="AY241" s="160"/>
      <c r="AZ241" s="160"/>
      <c r="BA241" s="160"/>
      <c r="BB241" s="160"/>
      <c r="BC241" s="160"/>
      <c r="BD241" s="160"/>
      <c r="BE241" s="160"/>
      <c r="BF241" s="160"/>
      <c r="BG241" s="160"/>
      <c r="BH241" s="160"/>
      <c r="BI241" s="160"/>
      <c r="BJ241" s="160"/>
      <c r="BL241" s="13"/>
    </row>
    <row r="242" spans="27:64" customFormat="1" x14ac:dyDescent="0.2">
      <c r="AA242" s="160"/>
      <c r="AB242" s="160"/>
      <c r="AC242" s="160"/>
      <c r="AD242" s="160"/>
      <c r="AE242" s="160"/>
      <c r="AF242" s="160"/>
      <c r="AG242" s="160"/>
      <c r="AH242" s="160"/>
      <c r="AI242" s="160"/>
      <c r="AJ242" s="160"/>
      <c r="AK242" s="160"/>
      <c r="AL242" s="160"/>
      <c r="AM242" s="160"/>
      <c r="AN242" s="160"/>
      <c r="AO242" s="160"/>
      <c r="AP242" s="160"/>
      <c r="AQ242" s="160"/>
      <c r="AR242" s="160"/>
      <c r="AS242" s="160"/>
      <c r="AT242" s="160"/>
      <c r="AU242" s="160"/>
      <c r="AV242" s="160"/>
      <c r="AW242" s="160"/>
      <c r="AX242" s="160"/>
      <c r="AY242" s="160"/>
      <c r="AZ242" s="160"/>
      <c r="BA242" s="160"/>
      <c r="BB242" s="160"/>
      <c r="BC242" s="160"/>
      <c r="BD242" s="160"/>
      <c r="BE242" s="160"/>
      <c r="BF242" s="160"/>
      <c r="BG242" s="160"/>
      <c r="BH242" s="160"/>
      <c r="BI242" s="160"/>
      <c r="BJ242" s="160"/>
      <c r="BL242" s="13"/>
    </row>
    <row r="243" spans="27:64" customFormat="1" x14ac:dyDescent="0.2">
      <c r="AA243" s="160"/>
      <c r="AB243" s="160"/>
      <c r="AC243" s="160"/>
      <c r="AD243" s="160"/>
      <c r="AE243" s="160"/>
      <c r="AF243" s="160"/>
      <c r="AG243" s="160"/>
      <c r="AH243" s="160"/>
      <c r="AI243" s="160"/>
      <c r="AJ243" s="160"/>
      <c r="AK243" s="160"/>
      <c r="AL243" s="160"/>
      <c r="AM243" s="160"/>
      <c r="AN243" s="160"/>
      <c r="AO243" s="160"/>
      <c r="AP243" s="160"/>
      <c r="AQ243" s="160"/>
      <c r="AR243" s="160"/>
      <c r="AS243" s="160"/>
      <c r="AT243" s="160"/>
      <c r="AU243" s="160"/>
      <c r="AV243" s="160"/>
      <c r="AW243" s="160"/>
      <c r="AX243" s="160"/>
      <c r="AY243" s="160"/>
      <c r="AZ243" s="160"/>
      <c r="BA243" s="160"/>
      <c r="BB243" s="160"/>
      <c r="BC243" s="160"/>
      <c r="BD243" s="160"/>
      <c r="BE243" s="160"/>
      <c r="BF243" s="160"/>
      <c r="BG243" s="160"/>
      <c r="BH243" s="160"/>
      <c r="BI243" s="160"/>
      <c r="BJ243" s="160"/>
      <c r="BL243" s="13"/>
    </row>
    <row r="244" spans="27:64" customFormat="1" x14ac:dyDescent="0.2">
      <c r="AA244" s="160"/>
      <c r="AB244" s="160"/>
      <c r="AC244" s="160"/>
      <c r="AD244" s="160"/>
      <c r="AE244" s="160"/>
      <c r="AF244" s="160"/>
      <c r="AG244" s="160"/>
      <c r="AH244" s="160"/>
      <c r="AI244" s="160"/>
      <c r="AJ244" s="160"/>
      <c r="AK244" s="160"/>
      <c r="AL244" s="160"/>
      <c r="AM244" s="160"/>
      <c r="AN244" s="160"/>
      <c r="AO244" s="160"/>
      <c r="AP244" s="160"/>
      <c r="AQ244" s="160"/>
      <c r="AR244" s="160"/>
      <c r="AS244" s="160"/>
      <c r="AT244" s="160"/>
      <c r="AU244" s="160"/>
      <c r="AV244" s="160"/>
      <c r="AW244" s="160"/>
      <c r="AX244" s="160"/>
      <c r="AY244" s="160"/>
      <c r="AZ244" s="160"/>
      <c r="BA244" s="160"/>
      <c r="BB244" s="160"/>
      <c r="BC244" s="160"/>
      <c r="BD244" s="160"/>
      <c r="BE244" s="160"/>
      <c r="BF244" s="160"/>
      <c r="BG244" s="160"/>
      <c r="BH244" s="160"/>
      <c r="BI244" s="160"/>
      <c r="BJ244" s="160"/>
      <c r="BL244" s="13"/>
    </row>
    <row r="245" spans="27:64" customFormat="1" x14ac:dyDescent="0.2">
      <c r="AA245" s="160"/>
      <c r="AB245" s="160"/>
      <c r="AC245" s="160"/>
      <c r="AD245" s="160"/>
      <c r="AE245" s="160"/>
      <c r="AF245" s="160"/>
      <c r="AG245" s="160"/>
      <c r="AH245" s="160"/>
      <c r="AI245" s="160"/>
      <c r="AJ245" s="160"/>
      <c r="AK245" s="160"/>
      <c r="AL245" s="160"/>
      <c r="AM245" s="160"/>
      <c r="AN245" s="160"/>
      <c r="AO245" s="160"/>
      <c r="AP245" s="160"/>
      <c r="AQ245" s="160"/>
      <c r="AR245" s="160"/>
      <c r="AS245" s="160"/>
      <c r="AT245" s="160"/>
      <c r="AU245" s="160"/>
      <c r="AV245" s="160"/>
      <c r="AW245" s="160"/>
      <c r="AX245" s="160"/>
      <c r="AY245" s="160"/>
      <c r="AZ245" s="160"/>
      <c r="BA245" s="160"/>
      <c r="BB245" s="160"/>
      <c r="BC245" s="160"/>
      <c r="BD245" s="160"/>
      <c r="BE245" s="160"/>
      <c r="BF245" s="160"/>
      <c r="BG245" s="160"/>
      <c r="BH245" s="160"/>
      <c r="BI245" s="160"/>
      <c r="BJ245" s="160"/>
      <c r="BL245" s="13"/>
    </row>
    <row r="246" spans="27:64" customFormat="1" x14ac:dyDescent="0.2">
      <c r="AA246" s="160"/>
      <c r="AB246" s="160"/>
      <c r="AC246" s="160"/>
      <c r="AD246" s="160"/>
      <c r="AE246" s="160"/>
      <c r="AF246" s="160"/>
      <c r="AG246" s="160"/>
      <c r="AH246" s="160"/>
      <c r="AI246" s="160"/>
      <c r="AJ246" s="160"/>
      <c r="AK246" s="160"/>
      <c r="AL246" s="160"/>
      <c r="AM246" s="160"/>
      <c r="AN246" s="160"/>
      <c r="AO246" s="160"/>
      <c r="AP246" s="160"/>
      <c r="AQ246" s="160"/>
      <c r="AR246" s="160"/>
      <c r="AS246" s="160"/>
      <c r="AT246" s="160"/>
      <c r="AU246" s="160"/>
      <c r="AV246" s="160"/>
      <c r="AW246" s="160"/>
      <c r="AX246" s="160"/>
      <c r="AY246" s="160"/>
      <c r="AZ246" s="160"/>
      <c r="BA246" s="160"/>
      <c r="BB246" s="160"/>
      <c r="BC246" s="160"/>
      <c r="BD246" s="160"/>
      <c r="BE246" s="160"/>
      <c r="BF246" s="160"/>
      <c r="BG246" s="160"/>
      <c r="BH246" s="160"/>
      <c r="BI246" s="160"/>
      <c r="BJ246" s="160"/>
      <c r="BL246" s="13"/>
    </row>
    <row r="247" spans="27:64" customFormat="1" x14ac:dyDescent="0.2">
      <c r="AA247" s="160"/>
      <c r="AB247" s="160"/>
      <c r="AC247" s="160"/>
      <c r="AD247" s="160"/>
      <c r="AE247" s="160"/>
      <c r="AF247" s="160"/>
      <c r="AG247" s="160"/>
      <c r="AH247" s="160"/>
      <c r="AI247" s="160"/>
      <c r="AJ247" s="160"/>
      <c r="AK247" s="160"/>
      <c r="AL247" s="160"/>
      <c r="AM247" s="160"/>
      <c r="AN247" s="160"/>
      <c r="AO247" s="160"/>
      <c r="AP247" s="160"/>
      <c r="AQ247" s="160"/>
      <c r="AR247" s="160"/>
      <c r="AS247" s="160"/>
      <c r="AT247" s="160"/>
      <c r="AU247" s="160"/>
      <c r="AV247" s="160"/>
      <c r="AW247" s="160"/>
      <c r="AX247" s="160"/>
      <c r="AY247" s="160"/>
      <c r="AZ247" s="160"/>
      <c r="BA247" s="160"/>
      <c r="BB247" s="160"/>
      <c r="BC247" s="160"/>
      <c r="BD247" s="160"/>
      <c r="BE247" s="160"/>
      <c r="BF247" s="160"/>
      <c r="BG247" s="160"/>
      <c r="BH247" s="160"/>
      <c r="BI247" s="160"/>
      <c r="BJ247" s="160"/>
      <c r="BL247" s="13"/>
    </row>
    <row r="248" spans="27:64" customFormat="1" x14ac:dyDescent="0.2">
      <c r="AA248" s="160"/>
      <c r="AB248" s="160"/>
      <c r="AC248" s="160"/>
      <c r="AD248" s="160"/>
      <c r="AE248" s="160"/>
      <c r="AF248" s="160"/>
      <c r="AG248" s="160"/>
      <c r="AH248" s="160"/>
      <c r="AI248" s="160"/>
      <c r="AJ248" s="160"/>
      <c r="AK248" s="160"/>
      <c r="AL248" s="160"/>
      <c r="AM248" s="160"/>
      <c r="AN248" s="160"/>
      <c r="AO248" s="160"/>
      <c r="AP248" s="160"/>
      <c r="AQ248" s="160"/>
      <c r="AR248" s="160"/>
      <c r="AS248" s="160"/>
      <c r="AT248" s="160"/>
      <c r="AU248" s="160"/>
      <c r="AV248" s="160"/>
      <c r="AW248" s="160"/>
      <c r="AX248" s="160"/>
      <c r="AY248" s="160"/>
      <c r="AZ248" s="160"/>
      <c r="BA248" s="160"/>
      <c r="BB248" s="160"/>
      <c r="BC248" s="160"/>
      <c r="BD248" s="160"/>
      <c r="BE248" s="160"/>
      <c r="BF248" s="160"/>
      <c r="BG248" s="160"/>
      <c r="BH248" s="160"/>
      <c r="BI248" s="160"/>
      <c r="BJ248" s="160"/>
      <c r="BL248" s="13"/>
    </row>
    <row r="249" spans="27:64" customFormat="1" x14ac:dyDescent="0.2">
      <c r="AA249" s="160"/>
      <c r="AB249" s="160"/>
      <c r="AC249" s="160"/>
      <c r="AD249" s="160"/>
      <c r="AE249" s="160"/>
      <c r="AF249" s="160"/>
      <c r="AG249" s="160"/>
      <c r="AH249" s="160"/>
      <c r="AI249" s="160"/>
      <c r="AJ249" s="160"/>
      <c r="AK249" s="160"/>
      <c r="AL249" s="160"/>
      <c r="AM249" s="160"/>
      <c r="AN249" s="160"/>
      <c r="AO249" s="160"/>
      <c r="AP249" s="160"/>
      <c r="AQ249" s="160"/>
      <c r="AR249" s="160"/>
      <c r="AS249" s="160"/>
      <c r="AT249" s="160"/>
      <c r="AU249" s="160"/>
      <c r="AV249" s="160"/>
      <c r="AW249" s="160"/>
      <c r="AX249" s="160"/>
      <c r="AY249" s="160"/>
      <c r="AZ249" s="160"/>
      <c r="BA249" s="160"/>
      <c r="BB249" s="160"/>
      <c r="BC249" s="160"/>
      <c r="BD249" s="160"/>
      <c r="BE249" s="160"/>
      <c r="BF249" s="160"/>
      <c r="BG249" s="160"/>
      <c r="BH249" s="160"/>
      <c r="BI249" s="160"/>
      <c r="BJ249" s="160"/>
      <c r="BL249" s="13"/>
    </row>
    <row r="250" spans="27:64" customFormat="1" x14ac:dyDescent="0.2">
      <c r="AA250" s="160"/>
      <c r="AB250" s="160"/>
      <c r="AC250" s="160"/>
      <c r="AD250" s="160"/>
      <c r="AE250" s="160"/>
      <c r="AF250" s="160"/>
      <c r="AG250" s="160"/>
      <c r="AH250" s="160"/>
      <c r="AI250" s="160"/>
      <c r="AJ250" s="160"/>
      <c r="AK250" s="160"/>
      <c r="AL250" s="160"/>
      <c r="AM250" s="160"/>
      <c r="AN250" s="160"/>
      <c r="AO250" s="160"/>
      <c r="AP250" s="160"/>
      <c r="AQ250" s="160"/>
      <c r="AR250" s="160"/>
      <c r="AS250" s="160"/>
      <c r="AT250" s="160"/>
      <c r="AU250" s="160"/>
      <c r="AV250" s="160"/>
      <c r="AW250" s="160"/>
      <c r="AX250" s="160"/>
      <c r="AY250" s="160"/>
      <c r="AZ250" s="160"/>
      <c r="BA250" s="160"/>
      <c r="BB250" s="160"/>
      <c r="BC250" s="160"/>
      <c r="BD250" s="160"/>
      <c r="BE250" s="160"/>
      <c r="BF250" s="160"/>
      <c r="BG250" s="160"/>
      <c r="BH250" s="160"/>
      <c r="BI250" s="160"/>
      <c r="BJ250" s="160"/>
      <c r="BL250" s="13"/>
    </row>
    <row r="251" spans="27:64" customFormat="1" x14ac:dyDescent="0.2">
      <c r="AA251" s="160"/>
      <c r="AB251" s="160"/>
      <c r="AC251" s="160"/>
      <c r="AD251" s="160"/>
      <c r="AE251" s="160"/>
      <c r="AF251" s="160"/>
      <c r="AG251" s="160"/>
      <c r="AH251" s="160"/>
      <c r="AI251" s="160"/>
      <c r="AJ251" s="160"/>
      <c r="AK251" s="160"/>
      <c r="AL251" s="160"/>
      <c r="AM251" s="160"/>
      <c r="AN251" s="160"/>
      <c r="AO251" s="160"/>
      <c r="AP251" s="160"/>
      <c r="AQ251" s="160"/>
      <c r="AR251" s="160"/>
      <c r="AS251" s="160"/>
      <c r="AT251" s="160"/>
      <c r="AU251" s="160"/>
      <c r="AV251" s="160"/>
      <c r="AW251" s="160"/>
      <c r="AX251" s="160"/>
      <c r="AY251" s="160"/>
      <c r="AZ251" s="160"/>
      <c r="BA251" s="160"/>
      <c r="BB251" s="160"/>
      <c r="BC251" s="160"/>
      <c r="BD251" s="160"/>
      <c r="BE251" s="160"/>
      <c r="BF251" s="160"/>
      <c r="BG251" s="160"/>
      <c r="BH251" s="160"/>
      <c r="BI251" s="160"/>
      <c r="BJ251" s="160"/>
      <c r="BL251" s="13"/>
    </row>
    <row r="252" spans="27:64" customFormat="1" x14ac:dyDescent="0.2">
      <c r="AA252" s="160"/>
      <c r="AB252" s="160"/>
      <c r="AC252" s="160"/>
      <c r="AD252" s="160"/>
      <c r="AE252" s="160"/>
      <c r="AF252" s="160"/>
      <c r="AG252" s="160"/>
      <c r="AH252" s="160"/>
      <c r="AI252" s="160"/>
      <c r="AJ252" s="160"/>
      <c r="AK252" s="160"/>
      <c r="AL252" s="160"/>
      <c r="AM252" s="160"/>
      <c r="AN252" s="160"/>
      <c r="AO252" s="160"/>
      <c r="AP252" s="160"/>
      <c r="AQ252" s="160"/>
      <c r="AR252" s="160"/>
      <c r="AS252" s="160"/>
      <c r="AT252" s="160"/>
      <c r="AU252" s="160"/>
      <c r="AV252" s="160"/>
      <c r="AW252" s="160"/>
      <c r="AX252" s="160"/>
      <c r="AY252" s="160"/>
      <c r="AZ252" s="160"/>
      <c r="BA252" s="160"/>
      <c r="BB252" s="160"/>
      <c r="BC252" s="160"/>
      <c r="BD252" s="160"/>
      <c r="BE252" s="160"/>
      <c r="BF252" s="160"/>
      <c r="BG252" s="160"/>
      <c r="BH252" s="160"/>
      <c r="BI252" s="160"/>
      <c r="BJ252" s="160"/>
      <c r="BL252" s="13"/>
    </row>
    <row r="253" spans="27:64" customFormat="1" x14ac:dyDescent="0.2">
      <c r="AA253" s="160"/>
      <c r="AB253" s="160"/>
      <c r="AC253" s="160"/>
      <c r="AD253" s="160"/>
      <c r="AE253" s="160"/>
      <c r="AF253" s="160"/>
      <c r="AG253" s="160"/>
      <c r="AH253" s="160"/>
      <c r="AI253" s="160"/>
      <c r="AJ253" s="160"/>
      <c r="AK253" s="160"/>
      <c r="AL253" s="160"/>
      <c r="AM253" s="160"/>
      <c r="AN253" s="160"/>
      <c r="AO253" s="160"/>
      <c r="AP253" s="160"/>
      <c r="AQ253" s="160"/>
      <c r="AR253" s="160"/>
      <c r="AS253" s="160"/>
      <c r="AT253" s="160"/>
      <c r="AU253" s="160"/>
      <c r="AV253" s="160"/>
      <c r="AW253" s="160"/>
      <c r="AX253" s="160"/>
      <c r="AY253" s="160"/>
      <c r="AZ253" s="160"/>
      <c r="BA253" s="160"/>
      <c r="BB253" s="160"/>
      <c r="BC253" s="160"/>
      <c r="BD253" s="160"/>
      <c r="BE253" s="160"/>
      <c r="BF253" s="160"/>
      <c r="BG253" s="160"/>
      <c r="BH253" s="160"/>
      <c r="BI253" s="160"/>
      <c r="BJ253" s="160"/>
      <c r="BL253" s="13"/>
    </row>
    <row r="254" spans="27:64" customFormat="1" x14ac:dyDescent="0.2">
      <c r="AA254" s="160"/>
      <c r="AB254" s="160"/>
      <c r="AC254" s="160"/>
      <c r="AD254" s="160"/>
      <c r="AE254" s="160"/>
      <c r="AF254" s="160"/>
      <c r="AG254" s="160"/>
      <c r="AH254" s="160"/>
      <c r="AI254" s="160"/>
      <c r="AJ254" s="160"/>
      <c r="AK254" s="160"/>
      <c r="AL254" s="160"/>
      <c r="AM254" s="160"/>
      <c r="AN254" s="160"/>
      <c r="AO254" s="160"/>
      <c r="AP254" s="160"/>
      <c r="AQ254" s="160"/>
      <c r="AR254" s="160"/>
      <c r="AS254" s="160"/>
      <c r="AT254" s="160"/>
      <c r="AU254" s="160"/>
      <c r="AV254" s="160"/>
      <c r="AW254" s="160"/>
      <c r="AX254" s="160"/>
      <c r="AY254" s="160"/>
      <c r="AZ254" s="160"/>
      <c r="BA254" s="160"/>
      <c r="BB254" s="160"/>
      <c r="BC254" s="160"/>
      <c r="BD254" s="160"/>
      <c r="BE254" s="160"/>
      <c r="BF254" s="160"/>
      <c r="BG254" s="160"/>
      <c r="BH254" s="160"/>
      <c r="BI254" s="160"/>
      <c r="BJ254" s="160"/>
      <c r="BL254" s="13"/>
    </row>
    <row r="255" spans="27:64" customFormat="1" x14ac:dyDescent="0.2">
      <c r="AA255" s="160"/>
      <c r="AB255" s="160"/>
      <c r="AC255" s="160"/>
      <c r="AD255" s="160"/>
      <c r="AE255" s="160"/>
      <c r="AF255" s="160"/>
      <c r="AG255" s="160"/>
      <c r="AH255" s="160"/>
      <c r="AI255" s="160"/>
      <c r="AJ255" s="160"/>
      <c r="AK255" s="160"/>
      <c r="AL255" s="160"/>
      <c r="AM255" s="160"/>
      <c r="AN255" s="160"/>
      <c r="AO255" s="160"/>
      <c r="AP255" s="160"/>
      <c r="AQ255" s="160"/>
      <c r="AR255" s="160"/>
      <c r="AS255" s="160"/>
      <c r="AT255" s="160"/>
      <c r="AU255" s="160"/>
      <c r="AV255" s="160"/>
      <c r="AW255" s="160"/>
      <c r="AX255" s="160"/>
      <c r="AY255" s="160"/>
      <c r="AZ255" s="160"/>
      <c r="BA255" s="160"/>
      <c r="BB255" s="160"/>
      <c r="BC255" s="160"/>
      <c r="BD255" s="160"/>
      <c r="BE255" s="160"/>
      <c r="BF255" s="160"/>
      <c r="BG255" s="160"/>
      <c r="BH255" s="160"/>
      <c r="BI255" s="160"/>
      <c r="BJ255" s="160"/>
      <c r="BL255" s="13"/>
    </row>
    <row r="256" spans="27:64" customFormat="1" x14ac:dyDescent="0.2">
      <c r="AA256" s="160"/>
      <c r="AB256" s="160"/>
      <c r="AC256" s="160"/>
      <c r="AD256" s="160"/>
      <c r="AE256" s="160"/>
      <c r="AF256" s="160"/>
      <c r="AG256" s="160"/>
      <c r="AH256" s="160"/>
      <c r="AI256" s="160"/>
      <c r="AJ256" s="160"/>
      <c r="AK256" s="160"/>
      <c r="AL256" s="160"/>
      <c r="AM256" s="160"/>
      <c r="AN256" s="160"/>
      <c r="AO256" s="160"/>
      <c r="AP256" s="160"/>
      <c r="AQ256" s="160"/>
      <c r="AR256" s="160"/>
      <c r="AS256" s="160"/>
      <c r="AT256" s="160"/>
      <c r="AU256" s="160"/>
      <c r="AV256" s="160"/>
      <c r="AW256" s="160"/>
      <c r="AX256" s="160"/>
      <c r="AY256" s="160"/>
      <c r="AZ256" s="160"/>
      <c r="BA256" s="160"/>
      <c r="BB256" s="160"/>
      <c r="BC256" s="160"/>
      <c r="BD256" s="160"/>
      <c r="BE256" s="160"/>
      <c r="BF256" s="160"/>
      <c r="BG256" s="160"/>
      <c r="BH256" s="160"/>
      <c r="BI256" s="160"/>
      <c r="BJ256" s="160"/>
      <c r="BL256" s="13"/>
    </row>
    <row r="257" spans="27:64" customFormat="1" x14ac:dyDescent="0.2">
      <c r="AA257" s="160"/>
      <c r="AB257" s="160"/>
      <c r="AC257" s="160"/>
      <c r="AD257" s="160"/>
      <c r="AE257" s="160"/>
      <c r="AF257" s="160"/>
      <c r="AG257" s="160"/>
      <c r="AH257" s="160"/>
      <c r="AI257" s="160"/>
      <c r="AJ257" s="160"/>
      <c r="AK257" s="160"/>
      <c r="AL257" s="160"/>
      <c r="AM257" s="160"/>
      <c r="AN257" s="160"/>
      <c r="AO257" s="160"/>
      <c r="AP257" s="160"/>
      <c r="AQ257" s="160"/>
      <c r="AR257" s="160"/>
      <c r="AS257" s="160"/>
      <c r="AT257" s="160"/>
      <c r="AU257" s="160"/>
      <c r="AV257" s="160"/>
      <c r="AW257" s="160"/>
      <c r="AX257" s="160"/>
      <c r="AY257" s="160"/>
      <c r="AZ257" s="160"/>
      <c r="BA257" s="160"/>
      <c r="BB257" s="160"/>
      <c r="BC257" s="160"/>
      <c r="BD257" s="160"/>
      <c r="BE257" s="160"/>
      <c r="BF257" s="160"/>
      <c r="BG257" s="160"/>
      <c r="BH257" s="160"/>
      <c r="BI257" s="160"/>
      <c r="BJ257" s="160"/>
      <c r="BL257" s="13"/>
    </row>
    <row r="258" spans="27:64" customFormat="1" x14ac:dyDescent="0.2">
      <c r="AA258" s="160"/>
      <c r="AB258" s="160"/>
      <c r="AC258" s="160"/>
      <c r="AD258" s="160"/>
      <c r="AE258" s="160"/>
      <c r="AF258" s="160"/>
      <c r="AG258" s="160"/>
      <c r="AH258" s="160"/>
      <c r="AI258" s="160"/>
      <c r="AJ258" s="160"/>
      <c r="AK258" s="160"/>
      <c r="AL258" s="160"/>
      <c r="AM258" s="160"/>
      <c r="AN258" s="160"/>
      <c r="AO258" s="160"/>
      <c r="AP258" s="160"/>
      <c r="AQ258" s="160"/>
      <c r="AR258" s="160"/>
      <c r="AS258" s="160"/>
      <c r="AT258" s="160"/>
      <c r="AU258" s="160"/>
      <c r="AV258" s="160"/>
      <c r="AW258" s="160"/>
      <c r="AX258" s="160"/>
      <c r="AY258" s="160"/>
      <c r="AZ258" s="160"/>
      <c r="BA258" s="160"/>
      <c r="BB258" s="160"/>
      <c r="BC258" s="160"/>
      <c r="BD258" s="160"/>
      <c r="BE258" s="160"/>
      <c r="BF258" s="160"/>
      <c r="BG258" s="160"/>
      <c r="BH258" s="160"/>
      <c r="BI258" s="160"/>
      <c r="BJ258" s="160"/>
      <c r="BL258" s="13"/>
    </row>
    <row r="259" spans="27:64" customFormat="1" x14ac:dyDescent="0.2">
      <c r="AA259" s="160"/>
      <c r="AB259" s="160"/>
      <c r="AC259" s="160"/>
      <c r="AD259" s="160"/>
      <c r="AE259" s="160"/>
      <c r="AF259" s="160"/>
      <c r="AG259" s="160"/>
      <c r="AH259" s="160"/>
      <c r="AI259" s="160"/>
      <c r="AJ259" s="160"/>
      <c r="AK259" s="160"/>
      <c r="AL259" s="160"/>
      <c r="AM259" s="160"/>
      <c r="AN259" s="160"/>
      <c r="AO259" s="160"/>
      <c r="AP259" s="160"/>
      <c r="AQ259" s="160"/>
      <c r="AR259" s="160"/>
      <c r="AS259" s="160"/>
      <c r="AT259" s="160"/>
      <c r="AU259" s="160"/>
      <c r="AV259" s="160"/>
      <c r="AW259" s="160"/>
      <c r="AX259" s="160"/>
      <c r="AY259" s="160"/>
      <c r="AZ259" s="160"/>
      <c r="BA259" s="160"/>
      <c r="BB259" s="160"/>
      <c r="BC259" s="160"/>
      <c r="BD259" s="160"/>
      <c r="BE259" s="160"/>
      <c r="BF259" s="160"/>
      <c r="BG259" s="160"/>
      <c r="BH259" s="160"/>
      <c r="BI259" s="160"/>
      <c r="BJ259" s="160"/>
      <c r="BL259" s="13"/>
    </row>
    <row r="260" spans="27:64" customFormat="1" x14ac:dyDescent="0.2">
      <c r="AA260" s="160"/>
      <c r="AB260" s="160"/>
      <c r="AC260" s="160"/>
      <c r="AD260" s="160"/>
      <c r="AE260" s="160"/>
      <c r="AF260" s="160"/>
      <c r="AG260" s="160"/>
      <c r="AH260" s="160"/>
      <c r="AI260" s="160"/>
      <c r="AJ260" s="160"/>
      <c r="AK260" s="160"/>
      <c r="AL260" s="160"/>
      <c r="AM260" s="160"/>
      <c r="AN260" s="160"/>
      <c r="AO260" s="160"/>
      <c r="AP260" s="160"/>
      <c r="AQ260" s="160"/>
      <c r="AR260" s="160"/>
      <c r="AS260" s="160"/>
      <c r="AT260" s="160"/>
      <c r="AU260" s="160"/>
      <c r="AV260" s="160"/>
      <c r="AW260" s="160"/>
      <c r="AX260" s="160"/>
      <c r="AY260" s="160"/>
      <c r="AZ260" s="160"/>
      <c r="BA260" s="160"/>
      <c r="BB260" s="160"/>
      <c r="BC260" s="160"/>
      <c r="BD260" s="160"/>
      <c r="BE260" s="160"/>
      <c r="BF260" s="160"/>
      <c r="BG260" s="160"/>
      <c r="BH260" s="160"/>
      <c r="BI260" s="160"/>
      <c r="BJ260" s="160"/>
      <c r="BL260" s="13"/>
    </row>
    <row r="261" spans="27:64" customFormat="1" x14ac:dyDescent="0.2">
      <c r="AA261" s="160"/>
      <c r="AB261" s="160"/>
      <c r="AC261" s="160"/>
      <c r="AD261" s="160"/>
      <c r="AE261" s="160"/>
      <c r="AF261" s="160"/>
      <c r="AG261" s="160"/>
      <c r="AH261" s="160"/>
      <c r="AI261" s="160"/>
      <c r="AJ261" s="160"/>
      <c r="AK261" s="160"/>
      <c r="AL261" s="160"/>
      <c r="AM261" s="160"/>
      <c r="AN261" s="160"/>
      <c r="AO261" s="160"/>
      <c r="AP261" s="160"/>
      <c r="AQ261" s="160"/>
      <c r="AR261" s="160"/>
      <c r="AS261" s="160"/>
      <c r="AT261" s="160"/>
      <c r="AU261" s="160"/>
      <c r="AV261" s="160"/>
      <c r="AW261" s="160"/>
      <c r="AX261" s="160"/>
      <c r="AY261" s="160"/>
      <c r="AZ261" s="160"/>
      <c r="BA261" s="160"/>
      <c r="BB261" s="160"/>
      <c r="BC261" s="160"/>
      <c r="BD261" s="160"/>
      <c r="BE261" s="160"/>
      <c r="BF261" s="160"/>
      <c r="BG261" s="160"/>
      <c r="BH261" s="160"/>
      <c r="BI261" s="160"/>
      <c r="BJ261" s="160"/>
      <c r="BL261" s="13"/>
    </row>
    <row r="262" spans="27:64" customFormat="1" x14ac:dyDescent="0.2">
      <c r="AA262" s="160"/>
      <c r="AB262" s="160"/>
      <c r="AC262" s="160"/>
      <c r="AD262" s="160"/>
      <c r="AE262" s="160"/>
      <c r="AF262" s="160"/>
      <c r="AG262" s="160"/>
      <c r="AH262" s="160"/>
      <c r="AI262" s="160"/>
      <c r="AJ262" s="160"/>
      <c r="AK262" s="160"/>
      <c r="AL262" s="160"/>
      <c r="AM262" s="160"/>
      <c r="AN262" s="160"/>
      <c r="AO262" s="160"/>
      <c r="AP262" s="160"/>
      <c r="AQ262" s="160"/>
      <c r="AR262" s="160"/>
      <c r="AS262" s="160"/>
      <c r="AT262" s="160"/>
      <c r="AU262" s="160"/>
      <c r="AV262" s="160"/>
      <c r="AW262" s="160"/>
      <c r="AX262" s="160"/>
      <c r="AY262" s="160"/>
      <c r="AZ262" s="160"/>
      <c r="BA262" s="160"/>
      <c r="BB262" s="160"/>
      <c r="BC262" s="160"/>
      <c r="BD262" s="160"/>
      <c r="BE262" s="160"/>
      <c r="BF262" s="160"/>
      <c r="BG262" s="160"/>
      <c r="BH262" s="160"/>
      <c r="BI262" s="160"/>
      <c r="BJ262" s="160"/>
      <c r="BL262" s="13"/>
    </row>
    <row r="263" spans="27:64" customFormat="1" x14ac:dyDescent="0.2">
      <c r="AA263" s="160"/>
      <c r="AB263" s="160"/>
      <c r="AC263" s="160"/>
      <c r="AD263" s="160"/>
      <c r="AE263" s="160"/>
      <c r="AF263" s="160"/>
      <c r="AG263" s="160"/>
      <c r="AH263" s="160"/>
      <c r="AI263" s="160"/>
      <c r="AJ263" s="160"/>
      <c r="AK263" s="160"/>
      <c r="AL263" s="160"/>
      <c r="AM263" s="160"/>
      <c r="AN263" s="160"/>
      <c r="AO263" s="160"/>
      <c r="AP263" s="160"/>
      <c r="AQ263" s="160"/>
      <c r="AR263" s="160"/>
      <c r="AS263" s="160"/>
      <c r="AT263" s="160"/>
      <c r="AU263" s="160"/>
      <c r="AV263" s="160"/>
      <c r="AW263" s="160"/>
      <c r="AX263" s="160"/>
      <c r="AY263" s="160"/>
      <c r="AZ263" s="160"/>
      <c r="BA263" s="160"/>
      <c r="BB263" s="160"/>
      <c r="BC263" s="160"/>
      <c r="BD263" s="160"/>
      <c r="BE263" s="160"/>
      <c r="BF263" s="160"/>
      <c r="BG263" s="160"/>
      <c r="BH263" s="160"/>
      <c r="BI263" s="160"/>
      <c r="BJ263" s="160"/>
      <c r="BL263" s="13"/>
    </row>
    <row r="264" spans="27:64" customFormat="1" x14ac:dyDescent="0.2">
      <c r="AA264" s="160"/>
      <c r="AB264" s="160"/>
      <c r="AC264" s="160"/>
      <c r="AD264" s="160"/>
      <c r="AE264" s="160"/>
      <c r="AF264" s="160"/>
      <c r="AG264" s="160"/>
      <c r="AH264" s="160"/>
      <c r="AI264" s="160"/>
      <c r="AJ264" s="160"/>
      <c r="AK264" s="160"/>
      <c r="AL264" s="160"/>
      <c r="AM264" s="160"/>
      <c r="AN264" s="160"/>
      <c r="AO264" s="160"/>
      <c r="AP264" s="160"/>
      <c r="AQ264" s="160"/>
      <c r="AR264" s="160"/>
      <c r="AS264" s="160"/>
      <c r="AT264" s="160"/>
      <c r="AU264" s="160"/>
      <c r="AV264" s="160"/>
      <c r="AW264" s="160"/>
      <c r="AX264" s="160"/>
      <c r="AY264" s="160"/>
      <c r="AZ264" s="160"/>
      <c r="BA264" s="160"/>
      <c r="BB264" s="160"/>
      <c r="BC264" s="160"/>
      <c r="BD264" s="160"/>
      <c r="BE264" s="160"/>
      <c r="BF264" s="160"/>
      <c r="BG264" s="160"/>
      <c r="BH264" s="160"/>
      <c r="BI264" s="160"/>
      <c r="BJ264" s="160"/>
      <c r="BL264" s="13"/>
    </row>
    <row r="265" spans="27:64" customFormat="1" x14ac:dyDescent="0.2">
      <c r="AA265" s="160"/>
      <c r="AB265" s="160"/>
      <c r="AC265" s="160"/>
      <c r="AD265" s="160"/>
      <c r="AE265" s="160"/>
      <c r="AF265" s="160"/>
      <c r="AG265" s="160"/>
      <c r="AH265" s="160"/>
      <c r="AI265" s="160"/>
      <c r="AJ265" s="160"/>
      <c r="AK265" s="160"/>
      <c r="AL265" s="160"/>
      <c r="AM265" s="160"/>
      <c r="AN265" s="160"/>
      <c r="AO265" s="160"/>
      <c r="AP265" s="160"/>
      <c r="AQ265" s="160"/>
      <c r="AR265" s="160"/>
      <c r="AS265" s="160"/>
      <c r="AT265" s="160"/>
      <c r="AU265" s="160"/>
      <c r="AV265" s="160"/>
      <c r="AW265" s="160"/>
      <c r="AX265" s="160"/>
      <c r="AY265" s="160"/>
      <c r="AZ265" s="160"/>
      <c r="BA265" s="160"/>
      <c r="BB265" s="160"/>
      <c r="BC265" s="160"/>
      <c r="BD265" s="160"/>
      <c r="BE265" s="160"/>
      <c r="BF265" s="160"/>
      <c r="BG265" s="160"/>
      <c r="BH265" s="160"/>
      <c r="BI265" s="160"/>
      <c r="BJ265" s="160"/>
      <c r="BL265" s="13"/>
    </row>
    <row r="266" spans="27:64" customFormat="1" x14ac:dyDescent="0.2">
      <c r="AA266" s="160"/>
      <c r="AB266" s="160"/>
      <c r="AC266" s="160"/>
      <c r="AD266" s="160"/>
      <c r="AE266" s="160"/>
      <c r="AF266" s="160"/>
      <c r="AG266" s="160"/>
      <c r="AH266" s="160"/>
      <c r="AI266" s="160"/>
      <c r="AJ266" s="160"/>
      <c r="AK266" s="160"/>
      <c r="AL266" s="160"/>
      <c r="AM266" s="160"/>
      <c r="AN266" s="160"/>
      <c r="AO266" s="160"/>
      <c r="AP266" s="160"/>
      <c r="AQ266" s="160"/>
      <c r="AR266" s="160"/>
      <c r="AS266" s="160"/>
      <c r="AT266" s="160"/>
      <c r="AU266" s="160"/>
      <c r="AV266" s="160"/>
      <c r="AW266" s="160"/>
      <c r="AX266" s="160"/>
      <c r="AY266" s="160"/>
      <c r="AZ266" s="160"/>
      <c r="BA266" s="160"/>
      <c r="BB266" s="160"/>
      <c r="BC266" s="160"/>
      <c r="BD266" s="160"/>
      <c r="BE266" s="160"/>
      <c r="BF266" s="160"/>
      <c r="BG266" s="160"/>
      <c r="BH266" s="160"/>
      <c r="BI266" s="160"/>
      <c r="BJ266" s="160"/>
      <c r="BL266" s="13"/>
    </row>
    <row r="267" spans="27:64" customFormat="1" x14ac:dyDescent="0.2">
      <c r="AA267" s="160"/>
      <c r="AB267" s="160"/>
      <c r="AC267" s="160"/>
      <c r="AD267" s="160"/>
      <c r="AE267" s="160"/>
      <c r="AF267" s="160"/>
      <c r="AG267" s="160"/>
      <c r="AH267" s="160"/>
      <c r="AI267" s="160"/>
      <c r="AJ267" s="160"/>
      <c r="AK267" s="160"/>
      <c r="AL267" s="160"/>
      <c r="AM267" s="160"/>
      <c r="AN267" s="160"/>
      <c r="AO267" s="160"/>
      <c r="AP267" s="160"/>
      <c r="AQ267" s="160"/>
      <c r="AR267" s="160"/>
      <c r="AS267" s="160"/>
      <c r="AT267" s="160"/>
      <c r="AU267" s="160"/>
      <c r="AV267" s="160"/>
      <c r="AW267" s="160"/>
      <c r="AX267" s="160"/>
      <c r="AY267" s="160"/>
      <c r="AZ267" s="160"/>
      <c r="BA267" s="160"/>
      <c r="BB267" s="160"/>
      <c r="BC267" s="160"/>
      <c r="BD267" s="160"/>
      <c r="BE267" s="160"/>
      <c r="BF267" s="160"/>
      <c r="BG267" s="160"/>
      <c r="BH267" s="160"/>
      <c r="BI267" s="160"/>
      <c r="BJ267" s="160"/>
      <c r="BL267" s="13"/>
    </row>
    <row r="268" spans="27:64" customFormat="1" x14ac:dyDescent="0.2">
      <c r="AA268" s="160"/>
      <c r="AB268" s="160"/>
      <c r="AC268" s="160"/>
      <c r="AD268" s="160"/>
      <c r="AE268" s="160"/>
      <c r="AF268" s="160"/>
      <c r="AG268" s="160"/>
      <c r="AH268" s="160"/>
      <c r="AI268" s="160"/>
      <c r="AJ268" s="160"/>
      <c r="AK268" s="160"/>
      <c r="AL268" s="160"/>
      <c r="AM268" s="160"/>
      <c r="AN268" s="160"/>
      <c r="AO268" s="160"/>
      <c r="AP268" s="160"/>
      <c r="AQ268" s="160"/>
      <c r="AR268" s="160"/>
      <c r="AS268" s="160"/>
      <c r="AT268" s="160"/>
      <c r="AU268" s="160"/>
      <c r="AV268" s="160"/>
      <c r="AW268" s="160"/>
      <c r="AX268" s="160"/>
      <c r="AY268" s="160"/>
      <c r="AZ268" s="160"/>
      <c r="BA268" s="160"/>
      <c r="BB268" s="160"/>
      <c r="BC268" s="160"/>
      <c r="BD268" s="160"/>
      <c r="BE268" s="160"/>
      <c r="BF268" s="160"/>
      <c r="BG268" s="160"/>
      <c r="BH268" s="160"/>
      <c r="BI268" s="160"/>
      <c r="BJ268" s="160"/>
      <c r="BL268" s="13"/>
    </row>
    <row r="269" spans="27:64" customFormat="1" x14ac:dyDescent="0.2">
      <c r="AA269" s="160"/>
      <c r="AB269" s="160"/>
      <c r="AC269" s="160"/>
      <c r="AD269" s="160"/>
      <c r="AE269" s="160"/>
      <c r="AF269" s="160"/>
      <c r="AG269" s="160"/>
      <c r="AH269" s="160"/>
      <c r="AI269" s="160"/>
      <c r="AJ269" s="160"/>
      <c r="AK269" s="160"/>
      <c r="AL269" s="160"/>
      <c r="AM269" s="160"/>
      <c r="AN269" s="160"/>
      <c r="AO269" s="160"/>
      <c r="AP269" s="160"/>
      <c r="AQ269" s="160"/>
      <c r="AR269" s="160"/>
      <c r="AS269" s="160"/>
      <c r="AT269" s="160"/>
      <c r="AU269" s="160"/>
      <c r="AV269" s="160"/>
      <c r="AW269" s="160"/>
      <c r="AX269" s="160"/>
      <c r="AY269" s="160"/>
      <c r="AZ269" s="160"/>
      <c r="BA269" s="160"/>
      <c r="BB269" s="160"/>
      <c r="BC269" s="160"/>
      <c r="BD269" s="160"/>
      <c r="BE269" s="160"/>
      <c r="BF269" s="160"/>
      <c r="BG269" s="160"/>
      <c r="BH269" s="160"/>
      <c r="BI269" s="160"/>
      <c r="BJ269" s="160"/>
      <c r="BL269" s="13"/>
    </row>
    <row r="270" spans="27:64" customFormat="1" x14ac:dyDescent="0.2">
      <c r="AA270" s="160"/>
      <c r="AB270" s="160"/>
      <c r="AC270" s="160"/>
      <c r="AD270" s="160"/>
      <c r="AE270" s="160"/>
      <c r="AF270" s="160"/>
      <c r="AG270" s="160"/>
      <c r="AH270" s="160"/>
      <c r="AI270" s="160"/>
      <c r="AJ270" s="160"/>
      <c r="AK270" s="160"/>
      <c r="AL270" s="160"/>
      <c r="AM270" s="160"/>
      <c r="AN270" s="160"/>
      <c r="AO270" s="160"/>
      <c r="AP270" s="160"/>
      <c r="AQ270" s="160"/>
      <c r="AR270" s="160"/>
      <c r="AS270" s="160"/>
      <c r="AT270" s="160"/>
      <c r="AU270" s="160"/>
      <c r="AV270" s="160"/>
      <c r="AW270" s="160"/>
      <c r="AX270" s="160"/>
      <c r="AY270" s="160"/>
      <c r="AZ270" s="160"/>
      <c r="BA270" s="160"/>
      <c r="BB270" s="160"/>
      <c r="BC270" s="160"/>
      <c r="BD270" s="160"/>
      <c r="BE270" s="160"/>
      <c r="BF270" s="160"/>
      <c r="BG270" s="160"/>
      <c r="BH270" s="160"/>
      <c r="BI270" s="160"/>
      <c r="BJ270" s="160"/>
      <c r="BL270" s="13"/>
    </row>
    <row r="271" spans="27:64" customFormat="1" x14ac:dyDescent="0.2">
      <c r="AA271" s="160"/>
      <c r="AB271" s="160"/>
      <c r="AC271" s="160"/>
      <c r="AD271" s="160"/>
      <c r="AE271" s="160"/>
      <c r="AF271" s="160"/>
      <c r="AG271" s="160"/>
      <c r="AH271" s="160"/>
      <c r="AI271" s="160"/>
      <c r="AJ271" s="160"/>
      <c r="AK271" s="160"/>
      <c r="AL271" s="160"/>
      <c r="AM271" s="160"/>
      <c r="AN271" s="160"/>
      <c r="AO271" s="160"/>
      <c r="AP271" s="160"/>
      <c r="AQ271" s="160"/>
      <c r="AR271" s="160"/>
      <c r="AS271" s="160"/>
      <c r="AT271" s="160"/>
      <c r="AU271" s="160"/>
      <c r="AV271" s="160"/>
      <c r="AW271" s="160"/>
      <c r="AX271" s="160"/>
      <c r="AY271" s="160"/>
      <c r="AZ271" s="160"/>
      <c r="BA271" s="160"/>
      <c r="BB271" s="160"/>
      <c r="BC271" s="160"/>
      <c r="BD271" s="160"/>
      <c r="BE271" s="160"/>
      <c r="BF271" s="160"/>
      <c r="BG271" s="160"/>
      <c r="BH271" s="160"/>
      <c r="BI271" s="160"/>
      <c r="BJ271" s="160"/>
      <c r="BL271" s="13"/>
    </row>
    <row r="272" spans="27:64" customFormat="1" x14ac:dyDescent="0.2">
      <c r="AA272" s="160"/>
      <c r="AB272" s="160"/>
      <c r="AC272" s="160"/>
      <c r="AD272" s="160"/>
      <c r="AE272" s="160"/>
      <c r="AF272" s="160"/>
      <c r="AG272" s="160"/>
      <c r="AH272" s="160"/>
      <c r="AI272" s="160"/>
      <c r="AJ272" s="160"/>
      <c r="AK272" s="160"/>
      <c r="AL272" s="160"/>
      <c r="AM272" s="160"/>
      <c r="AN272" s="160"/>
      <c r="AO272" s="160"/>
      <c r="AP272" s="160"/>
      <c r="AQ272" s="160"/>
      <c r="AR272" s="160"/>
      <c r="AS272" s="160"/>
      <c r="AT272" s="160"/>
      <c r="AU272" s="160"/>
      <c r="AV272" s="160"/>
      <c r="AW272" s="160"/>
      <c r="AX272" s="160"/>
      <c r="AY272" s="160"/>
      <c r="AZ272" s="160"/>
      <c r="BA272" s="160"/>
      <c r="BB272" s="160"/>
      <c r="BC272" s="160"/>
      <c r="BD272" s="160"/>
      <c r="BE272" s="160"/>
      <c r="BF272" s="160"/>
      <c r="BG272" s="160"/>
      <c r="BH272" s="160"/>
      <c r="BI272" s="160"/>
      <c r="BJ272" s="160"/>
      <c r="BL272" s="13"/>
    </row>
    <row r="273" spans="27:64" customFormat="1" x14ac:dyDescent="0.2">
      <c r="AA273" s="160"/>
      <c r="AB273" s="160"/>
      <c r="AC273" s="160"/>
      <c r="AD273" s="160"/>
      <c r="AE273" s="160"/>
      <c r="AF273" s="160"/>
      <c r="AG273" s="160"/>
      <c r="AH273" s="160"/>
      <c r="AI273" s="160"/>
      <c r="AJ273" s="160"/>
      <c r="AK273" s="160"/>
      <c r="AL273" s="160"/>
      <c r="AM273" s="160"/>
      <c r="AN273" s="160"/>
      <c r="AO273" s="160"/>
      <c r="AP273" s="160"/>
      <c r="AQ273" s="160"/>
      <c r="AR273" s="160"/>
      <c r="AS273" s="160"/>
      <c r="AT273" s="160"/>
      <c r="AU273" s="160"/>
      <c r="AV273" s="160"/>
      <c r="AW273" s="160"/>
      <c r="AX273" s="160"/>
      <c r="AY273" s="160"/>
      <c r="AZ273" s="160"/>
      <c r="BA273" s="160"/>
      <c r="BB273" s="160"/>
      <c r="BC273" s="160"/>
      <c r="BD273" s="160"/>
      <c r="BE273" s="160"/>
      <c r="BF273" s="160"/>
      <c r="BG273" s="160"/>
      <c r="BH273" s="160"/>
      <c r="BI273" s="160"/>
      <c r="BJ273" s="160"/>
      <c r="BL273" s="13"/>
    </row>
    <row r="274" spans="27:64" customFormat="1" x14ac:dyDescent="0.2">
      <c r="AA274" s="160"/>
      <c r="AB274" s="160"/>
      <c r="AC274" s="160"/>
      <c r="AD274" s="160"/>
      <c r="AE274" s="160"/>
      <c r="AF274" s="160"/>
      <c r="AG274" s="160"/>
      <c r="AH274" s="160"/>
      <c r="AI274" s="160"/>
      <c r="AJ274" s="160"/>
      <c r="AK274" s="160"/>
      <c r="AL274" s="160"/>
      <c r="AM274" s="160"/>
      <c r="AN274" s="160"/>
      <c r="AO274" s="160"/>
      <c r="AP274" s="160"/>
      <c r="AQ274" s="160"/>
      <c r="AR274" s="160"/>
      <c r="AS274" s="160"/>
      <c r="AT274" s="160"/>
      <c r="AU274" s="160"/>
      <c r="AV274" s="160"/>
      <c r="AW274" s="160"/>
      <c r="AX274" s="160"/>
      <c r="AY274" s="160"/>
      <c r="AZ274" s="160"/>
      <c r="BA274" s="160"/>
      <c r="BB274" s="160"/>
      <c r="BC274" s="160"/>
      <c r="BD274" s="160"/>
      <c r="BE274" s="160"/>
      <c r="BF274" s="160"/>
      <c r="BG274" s="160"/>
      <c r="BH274" s="160"/>
      <c r="BI274" s="160"/>
      <c r="BJ274" s="160"/>
      <c r="BL274" s="13"/>
    </row>
    <row r="275" spans="27:64" customFormat="1" x14ac:dyDescent="0.2">
      <c r="AA275" s="160"/>
      <c r="AB275" s="160"/>
      <c r="AC275" s="160"/>
      <c r="AD275" s="160"/>
      <c r="AE275" s="160"/>
      <c r="AF275" s="160"/>
      <c r="AG275" s="160"/>
      <c r="AH275" s="160"/>
      <c r="AI275" s="160"/>
      <c r="AJ275" s="160"/>
      <c r="AK275" s="160"/>
      <c r="AL275" s="160"/>
      <c r="AM275" s="160"/>
      <c r="AN275" s="160"/>
      <c r="AO275" s="160"/>
      <c r="AP275" s="160"/>
      <c r="AQ275" s="160"/>
      <c r="AR275" s="160"/>
      <c r="AS275" s="160"/>
      <c r="AT275" s="160"/>
      <c r="AU275" s="160"/>
      <c r="AV275" s="160"/>
      <c r="AW275" s="160"/>
      <c r="AX275" s="160"/>
      <c r="AY275" s="160"/>
      <c r="AZ275" s="160"/>
      <c r="BA275" s="160"/>
      <c r="BB275" s="160"/>
      <c r="BC275" s="160"/>
      <c r="BD275" s="160"/>
      <c r="BE275" s="160"/>
      <c r="BF275" s="160"/>
      <c r="BG275" s="160"/>
      <c r="BH275" s="160"/>
      <c r="BI275" s="160"/>
      <c r="BJ275" s="160"/>
      <c r="BL275" s="13"/>
    </row>
    <row r="276" spans="27:64" customFormat="1" x14ac:dyDescent="0.2">
      <c r="AA276" s="160"/>
      <c r="AB276" s="160"/>
      <c r="AC276" s="160"/>
      <c r="AD276" s="160"/>
      <c r="AE276" s="160"/>
      <c r="AF276" s="160"/>
      <c r="AG276" s="160"/>
      <c r="AH276" s="160"/>
      <c r="AI276" s="160"/>
      <c r="AJ276" s="160"/>
      <c r="AK276" s="160"/>
      <c r="AL276" s="160"/>
      <c r="AM276" s="160"/>
      <c r="AN276" s="160"/>
      <c r="AO276" s="160"/>
      <c r="AP276" s="160"/>
      <c r="AQ276" s="160"/>
      <c r="AR276" s="160"/>
      <c r="AS276" s="160"/>
      <c r="AT276" s="160"/>
      <c r="AU276" s="160"/>
      <c r="AV276" s="160"/>
      <c r="AW276" s="160"/>
      <c r="AX276" s="160"/>
      <c r="AY276" s="160"/>
      <c r="AZ276" s="160"/>
      <c r="BA276" s="160"/>
      <c r="BB276" s="160"/>
      <c r="BC276" s="160"/>
      <c r="BD276" s="160"/>
      <c r="BE276" s="160"/>
      <c r="BF276" s="160"/>
      <c r="BG276" s="160"/>
      <c r="BH276" s="160"/>
      <c r="BI276" s="160"/>
      <c r="BJ276" s="160"/>
      <c r="BL276" s="13"/>
    </row>
    <row r="277" spans="27:64" customFormat="1" x14ac:dyDescent="0.2">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L277" s="13"/>
    </row>
    <row r="278" spans="27:64" customFormat="1" x14ac:dyDescent="0.2">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L278" s="13"/>
    </row>
    <row r="279" spans="27:64" customFormat="1" x14ac:dyDescent="0.2">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L279" s="13"/>
    </row>
    <row r="280" spans="27:64" customFormat="1" x14ac:dyDescent="0.2">
      <c r="AA280" s="160"/>
      <c r="AB280" s="160"/>
      <c r="AC280" s="160"/>
      <c r="AD280" s="160"/>
      <c r="AE280" s="160"/>
      <c r="AF280" s="160"/>
      <c r="AG280" s="160"/>
      <c r="AH280" s="160"/>
      <c r="AI280" s="160"/>
      <c r="AJ280" s="160"/>
      <c r="AK280" s="160"/>
      <c r="AL280" s="160"/>
      <c r="AM280" s="160"/>
      <c r="AN280" s="160"/>
      <c r="AO280" s="160"/>
      <c r="AP280" s="160"/>
      <c r="AQ280" s="160"/>
      <c r="AR280" s="160"/>
      <c r="AS280" s="160"/>
      <c r="AT280" s="160"/>
      <c r="AU280" s="160"/>
      <c r="AV280" s="160"/>
      <c r="AW280" s="160"/>
      <c r="AX280" s="160"/>
      <c r="AY280" s="160"/>
      <c r="AZ280" s="160"/>
      <c r="BA280" s="160"/>
      <c r="BB280" s="160"/>
      <c r="BC280" s="160"/>
      <c r="BD280" s="160"/>
      <c r="BE280" s="160"/>
      <c r="BF280" s="160"/>
      <c r="BG280" s="160"/>
      <c r="BH280" s="160"/>
      <c r="BI280" s="160"/>
      <c r="BJ280" s="160"/>
      <c r="BL280" s="13"/>
    </row>
    <row r="281" spans="27:64" customFormat="1" x14ac:dyDescent="0.2">
      <c r="AA281" s="160"/>
      <c r="AB281" s="160"/>
      <c r="AC281" s="160"/>
      <c r="AD281" s="160"/>
      <c r="AE281" s="160"/>
      <c r="AF281" s="160"/>
      <c r="AG281" s="160"/>
      <c r="AH281" s="160"/>
      <c r="AI281" s="160"/>
      <c r="AJ281" s="160"/>
      <c r="AK281" s="160"/>
      <c r="AL281" s="160"/>
      <c r="AM281" s="160"/>
      <c r="AN281" s="160"/>
      <c r="AO281" s="160"/>
      <c r="AP281" s="160"/>
      <c r="AQ281" s="160"/>
      <c r="AR281" s="160"/>
      <c r="AS281" s="160"/>
      <c r="AT281" s="160"/>
      <c r="AU281" s="160"/>
      <c r="AV281" s="160"/>
      <c r="AW281" s="160"/>
      <c r="AX281" s="160"/>
      <c r="AY281" s="160"/>
      <c r="AZ281" s="160"/>
      <c r="BA281" s="160"/>
      <c r="BB281" s="160"/>
      <c r="BC281" s="160"/>
      <c r="BD281" s="160"/>
      <c r="BE281" s="160"/>
      <c r="BF281" s="160"/>
      <c r="BG281" s="160"/>
      <c r="BH281" s="160"/>
      <c r="BI281" s="160"/>
      <c r="BJ281" s="160"/>
      <c r="BL281" s="13"/>
    </row>
    <row r="282" spans="27:64" customFormat="1" x14ac:dyDescent="0.2">
      <c r="AA282" s="160"/>
      <c r="AB282" s="160"/>
      <c r="AC282" s="160"/>
      <c r="AD282" s="160"/>
      <c r="AE282" s="160"/>
      <c r="AF282" s="160"/>
      <c r="AG282" s="160"/>
      <c r="AH282" s="160"/>
      <c r="AI282" s="160"/>
      <c r="AJ282" s="160"/>
      <c r="AK282" s="160"/>
      <c r="AL282" s="160"/>
      <c r="AM282" s="160"/>
      <c r="AN282" s="160"/>
      <c r="AO282" s="160"/>
      <c r="AP282" s="160"/>
      <c r="AQ282" s="160"/>
      <c r="AR282" s="160"/>
      <c r="AS282" s="160"/>
      <c r="AT282" s="160"/>
      <c r="AU282" s="160"/>
      <c r="AV282" s="160"/>
      <c r="AW282" s="160"/>
      <c r="AX282" s="160"/>
      <c r="AY282" s="160"/>
      <c r="AZ282" s="160"/>
      <c r="BA282" s="160"/>
      <c r="BB282" s="160"/>
      <c r="BC282" s="160"/>
      <c r="BD282" s="160"/>
      <c r="BE282" s="160"/>
      <c r="BF282" s="160"/>
      <c r="BG282" s="160"/>
      <c r="BH282" s="160"/>
      <c r="BI282" s="160"/>
      <c r="BJ282" s="160"/>
      <c r="BL282" s="13"/>
    </row>
    <row r="283" spans="27:64" customFormat="1" x14ac:dyDescent="0.2">
      <c r="AA283" s="160"/>
      <c r="AB283" s="160"/>
      <c r="AC283" s="160"/>
      <c r="AD283" s="160"/>
      <c r="AE283" s="160"/>
      <c r="AF283" s="160"/>
      <c r="AG283" s="160"/>
      <c r="AH283" s="160"/>
      <c r="AI283" s="160"/>
      <c r="AJ283" s="160"/>
      <c r="AK283" s="160"/>
      <c r="AL283" s="160"/>
      <c r="AM283" s="160"/>
      <c r="AN283" s="160"/>
      <c r="AO283" s="160"/>
      <c r="AP283" s="160"/>
      <c r="AQ283" s="160"/>
      <c r="AR283" s="160"/>
      <c r="AS283" s="160"/>
      <c r="AT283" s="160"/>
      <c r="AU283" s="160"/>
      <c r="AV283" s="160"/>
      <c r="AW283" s="160"/>
      <c r="AX283" s="160"/>
      <c r="AY283" s="160"/>
      <c r="AZ283" s="160"/>
      <c r="BA283" s="160"/>
      <c r="BB283" s="160"/>
      <c r="BC283" s="160"/>
      <c r="BD283" s="160"/>
      <c r="BE283" s="160"/>
      <c r="BF283" s="160"/>
      <c r="BG283" s="160"/>
      <c r="BH283" s="160"/>
      <c r="BI283" s="160"/>
      <c r="BJ283" s="160"/>
      <c r="BL283" s="13"/>
    </row>
    <row r="284" spans="27:64" customFormat="1" x14ac:dyDescent="0.2">
      <c r="AA284" s="160"/>
      <c r="AB284" s="160"/>
      <c r="AC284" s="160"/>
      <c r="AD284" s="160"/>
      <c r="AE284" s="160"/>
      <c r="AF284" s="160"/>
      <c r="AG284" s="160"/>
      <c r="AH284" s="160"/>
      <c r="AI284" s="160"/>
      <c r="AJ284" s="160"/>
      <c r="AK284" s="160"/>
      <c r="AL284" s="160"/>
      <c r="AM284" s="160"/>
      <c r="AN284" s="160"/>
      <c r="AO284" s="160"/>
      <c r="AP284" s="160"/>
      <c r="AQ284" s="160"/>
      <c r="AR284" s="160"/>
      <c r="AS284" s="160"/>
      <c r="AT284" s="160"/>
      <c r="AU284" s="160"/>
      <c r="AV284" s="160"/>
      <c r="AW284" s="160"/>
      <c r="AX284" s="160"/>
      <c r="AY284" s="160"/>
      <c r="AZ284" s="160"/>
      <c r="BA284" s="160"/>
      <c r="BB284" s="160"/>
      <c r="BC284" s="160"/>
      <c r="BD284" s="160"/>
      <c r="BE284" s="160"/>
      <c r="BF284" s="160"/>
      <c r="BG284" s="160"/>
      <c r="BH284" s="160"/>
      <c r="BI284" s="160"/>
      <c r="BJ284" s="160"/>
      <c r="BL284" s="13"/>
    </row>
    <row r="285" spans="27:64" customFormat="1" x14ac:dyDescent="0.2">
      <c r="AA285" s="160"/>
      <c r="AB285" s="160"/>
      <c r="AC285" s="160"/>
      <c r="AD285" s="160"/>
      <c r="AE285" s="160"/>
      <c r="AF285" s="160"/>
      <c r="AG285" s="160"/>
      <c r="AH285" s="160"/>
      <c r="AI285" s="160"/>
      <c r="AJ285" s="160"/>
      <c r="AK285" s="160"/>
      <c r="AL285" s="160"/>
      <c r="AM285" s="160"/>
      <c r="AN285" s="160"/>
      <c r="AO285" s="160"/>
      <c r="AP285" s="160"/>
      <c r="AQ285" s="160"/>
      <c r="AR285" s="160"/>
      <c r="AS285" s="160"/>
      <c r="AT285" s="160"/>
      <c r="AU285" s="160"/>
      <c r="AV285" s="160"/>
      <c r="AW285" s="160"/>
      <c r="AX285" s="160"/>
      <c r="AY285" s="160"/>
      <c r="AZ285" s="160"/>
      <c r="BA285" s="160"/>
      <c r="BB285" s="160"/>
      <c r="BC285" s="160"/>
      <c r="BD285" s="160"/>
      <c r="BE285" s="160"/>
      <c r="BF285" s="160"/>
      <c r="BG285" s="160"/>
      <c r="BH285" s="160"/>
      <c r="BI285" s="160"/>
      <c r="BJ285" s="160"/>
      <c r="BL285" s="13"/>
    </row>
    <row r="286" spans="27:64" customFormat="1" x14ac:dyDescent="0.2">
      <c r="AA286" s="160"/>
      <c r="AB286" s="160"/>
      <c r="AC286" s="160"/>
      <c r="AD286" s="160"/>
      <c r="AE286" s="160"/>
      <c r="AF286" s="160"/>
      <c r="AG286" s="160"/>
      <c r="AH286" s="160"/>
      <c r="AI286" s="160"/>
      <c r="AJ286" s="160"/>
      <c r="AK286" s="160"/>
      <c r="AL286" s="160"/>
      <c r="AM286" s="160"/>
      <c r="AN286" s="160"/>
      <c r="AO286" s="160"/>
      <c r="AP286" s="160"/>
      <c r="AQ286" s="160"/>
      <c r="AR286" s="160"/>
      <c r="AS286" s="160"/>
      <c r="AT286" s="160"/>
      <c r="AU286" s="160"/>
      <c r="AV286" s="160"/>
      <c r="AW286" s="160"/>
      <c r="AX286" s="160"/>
      <c r="AY286" s="160"/>
      <c r="AZ286" s="160"/>
      <c r="BA286" s="160"/>
      <c r="BB286" s="160"/>
      <c r="BC286" s="160"/>
      <c r="BD286" s="160"/>
      <c r="BE286" s="160"/>
      <c r="BF286" s="160"/>
      <c r="BG286" s="160"/>
      <c r="BH286" s="160"/>
      <c r="BI286" s="160"/>
      <c r="BJ286" s="160"/>
      <c r="BL286" s="13"/>
    </row>
    <row r="287" spans="27:64" customFormat="1" x14ac:dyDescent="0.2">
      <c r="AA287" s="160"/>
      <c r="AB287" s="160"/>
      <c r="AC287" s="160"/>
      <c r="AD287" s="160"/>
      <c r="AE287" s="160"/>
      <c r="AF287" s="160"/>
      <c r="AG287" s="160"/>
      <c r="AH287" s="160"/>
      <c r="AI287" s="160"/>
      <c r="AJ287" s="160"/>
      <c r="AK287" s="160"/>
      <c r="AL287" s="160"/>
      <c r="AM287" s="160"/>
      <c r="AN287" s="160"/>
      <c r="AO287" s="160"/>
      <c r="AP287" s="160"/>
      <c r="AQ287" s="160"/>
      <c r="AR287" s="160"/>
      <c r="AS287" s="160"/>
      <c r="AT287" s="160"/>
      <c r="AU287" s="160"/>
      <c r="AV287" s="160"/>
      <c r="AW287" s="160"/>
      <c r="AX287" s="160"/>
      <c r="AY287" s="160"/>
      <c r="AZ287" s="160"/>
      <c r="BA287" s="160"/>
      <c r="BB287" s="160"/>
      <c r="BC287" s="160"/>
      <c r="BD287" s="160"/>
      <c r="BE287" s="160"/>
      <c r="BF287" s="160"/>
      <c r="BG287" s="160"/>
      <c r="BH287" s="160"/>
      <c r="BI287" s="160"/>
      <c r="BJ287" s="160"/>
      <c r="BL287" s="13"/>
    </row>
    <row r="288" spans="27:64" customFormat="1" x14ac:dyDescent="0.2">
      <c r="AA288" s="160"/>
      <c r="AB288" s="160"/>
      <c r="AC288" s="160"/>
      <c r="AD288" s="160"/>
      <c r="AE288" s="160"/>
      <c r="AF288" s="160"/>
      <c r="AG288" s="160"/>
      <c r="AH288" s="160"/>
      <c r="AI288" s="160"/>
      <c r="AJ288" s="160"/>
      <c r="AK288" s="160"/>
      <c r="AL288" s="160"/>
      <c r="AM288" s="160"/>
      <c r="AN288" s="160"/>
      <c r="AO288" s="160"/>
      <c r="AP288" s="160"/>
      <c r="AQ288" s="160"/>
      <c r="AR288" s="160"/>
      <c r="AS288" s="160"/>
      <c r="AT288" s="160"/>
      <c r="AU288" s="160"/>
      <c r="AV288" s="160"/>
      <c r="AW288" s="160"/>
      <c r="AX288" s="160"/>
      <c r="AY288" s="160"/>
      <c r="AZ288" s="160"/>
      <c r="BA288" s="160"/>
      <c r="BB288" s="160"/>
      <c r="BC288" s="160"/>
      <c r="BD288" s="160"/>
      <c r="BE288" s="160"/>
      <c r="BF288" s="160"/>
      <c r="BG288" s="160"/>
      <c r="BH288" s="160"/>
      <c r="BI288" s="160"/>
      <c r="BJ288" s="160"/>
      <c r="BL288" s="13"/>
    </row>
    <row r="289" spans="27:64" customFormat="1" x14ac:dyDescent="0.2">
      <c r="AA289" s="160"/>
      <c r="AB289" s="160"/>
      <c r="AC289" s="160"/>
      <c r="AD289" s="160"/>
      <c r="AE289" s="160"/>
      <c r="AF289" s="160"/>
      <c r="AG289" s="160"/>
      <c r="AH289" s="160"/>
      <c r="AI289" s="160"/>
      <c r="AJ289" s="160"/>
      <c r="AK289" s="160"/>
      <c r="AL289" s="160"/>
      <c r="AM289" s="160"/>
      <c r="AN289" s="160"/>
      <c r="AO289" s="160"/>
      <c r="AP289" s="160"/>
      <c r="AQ289" s="160"/>
      <c r="AR289" s="160"/>
      <c r="AS289" s="160"/>
      <c r="AT289" s="160"/>
      <c r="AU289" s="160"/>
      <c r="AV289" s="160"/>
      <c r="AW289" s="160"/>
      <c r="AX289" s="160"/>
      <c r="AY289" s="160"/>
      <c r="AZ289" s="160"/>
      <c r="BA289" s="160"/>
      <c r="BB289" s="160"/>
      <c r="BC289" s="160"/>
      <c r="BD289" s="160"/>
      <c r="BE289" s="160"/>
      <c r="BF289" s="160"/>
      <c r="BG289" s="160"/>
      <c r="BH289" s="160"/>
      <c r="BI289" s="160"/>
      <c r="BJ289" s="160"/>
      <c r="BL289" s="13"/>
    </row>
    <row r="290" spans="27:64" customFormat="1" x14ac:dyDescent="0.2">
      <c r="AA290" s="160"/>
      <c r="AB290" s="160"/>
      <c r="AC290" s="160"/>
      <c r="AD290" s="160"/>
      <c r="AE290" s="160"/>
      <c r="AF290" s="160"/>
      <c r="AG290" s="160"/>
      <c r="AH290" s="160"/>
      <c r="AI290" s="160"/>
      <c r="AJ290" s="160"/>
      <c r="AK290" s="160"/>
      <c r="AL290" s="160"/>
      <c r="AM290" s="160"/>
      <c r="AN290" s="160"/>
      <c r="AO290" s="160"/>
      <c r="AP290" s="160"/>
      <c r="AQ290" s="160"/>
      <c r="AR290" s="160"/>
      <c r="AS290" s="160"/>
      <c r="AT290" s="160"/>
      <c r="AU290" s="160"/>
      <c r="AV290" s="160"/>
      <c r="AW290" s="160"/>
      <c r="AX290" s="160"/>
      <c r="AY290" s="160"/>
      <c r="AZ290" s="160"/>
      <c r="BA290" s="160"/>
      <c r="BB290" s="160"/>
      <c r="BC290" s="160"/>
      <c r="BD290" s="160"/>
      <c r="BE290" s="160"/>
      <c r="BF290" s="160"/>
      <c r="BG290" s="160"/>
      <c r="BH290" s="160"/>
      <c r="BI290" s="160"/>
      <c r="BJ290" s="160"/>
      <c r="BL290" s="13"/>
    </row>
    <row r="291" spans="27:64" customFormat="1" x14ac:dyDescent="0.2">
      <c r="AA291" s="160"/>
      <c r="AB291" s="160"/>
      <c r="AC291" s="160"/>
      <c r="AD291" s="160"/>
      <c r="AE291" s="160"/>
      <c r="AF291" s="160"/>
      <c r="AG291" s="160"/>
      <c r="AH291" s="160"/>
      <c r="AI291" s="160"/>
      <c r="AJ291" s="160"/>
      <c r="AK291" s="160"/>
      <c r="AL291" s="160"/>
      <c r="AM291" s="160"/>
      <c r="AN291" s="160"/>
      <c r="AO291" s="160"/>
      <c r="AP291" s="160"/>
      <c r="AQ291" s="160"/>
      <c r="AR291" s="160"/>
      <c r="AS291" s="160"/>
      <c r="AT291" s="160"/>
      <c r="AU291" s="160"/>
      <c r="AV291" s="160"/>
      <c r="AW291" s="160"/>
      <c r="AX291" s="160"/>
      <c r="AY291" s="160"/>
      <c r="AZ291" s="160"/>
      <c r="BA291" s="160"/>
      <c r="BB291" s="160"/>
      <c r="BC291" s="160"/>
      <c r="BD291" s="160"/>
      <c r="BE291" s="160"/>
      <c r="BF291" s="160"/>
      <c r="BG291" s="160"/>
      <c r="BH291" s="160"/>
      <c r="BI291" s="160"/>
      <c r="BJ291" s="160"/>
      <c r="BL291" s="13"/>
    </row>
    <row r="292" spans="27:64" customFormat="1" x14ac:dyDescent="0.2">
      <c r="AA292" s="160"/>
      <c r="AB292" s="160"/>
      <c r="AC292" s="160"/>
      <c r="AD292" s="160"/>
      <c r="AE292" s="160"/>
      <c r="AF292" s="160"/>
      <c r="AG292" s="160"/>
      <c r="AH292" s="160"/>
      <c r="AI292" s="160"/>
      <c r="AJ292" s="160"/>
      <c r="AK292" s="160"/>
      <c r="AL292" s="160"/>
      <c r="AM292" s="160"/>
      <c r="AN292" s="160"/>
      <c r="AO292" s="160"/>
      <c r="AP292" s="160"/>
      <c r="AQ292" s="160"/>
      <c r="AR292" s="160"/>
      <c r="AS292" s="160"/>
      <c r="AT292" s="160"/>
      <c r="AU292" s="160"/>
      <c r="AV292" s="160"/>
      <c r="AW292" s="160"/>
      <c r="AX292" s="160"/>
      <c r="AY292" s="160"/>
      <c r="AZ292" s="160"/>
      <c r="BA292" s="160"/>
      <c r="BB292" s="160"/>
      <c r="BC292" s="160"/>
      <c r="BD292" s="160"/>
      <c r="BE292" s="160"/>
      <c r="BF292" s="160"/>
      <c r="BG292" s="160"/>
      <c r="BH292" s="160"/>
      <c r="BI292" s="160"/>
      <c r="BJ292" s="160"/>
      <c r="BL292" s="13"/>
    </row>
    <row r="293" spans="27:64" customFormat="1" x14ac:dyDescent="0.2">
      <c r="AA293" s="160"/>
      <c r="AB293" s="160"/>
      <c r="AC293" s="160"/>
      <c r="AD293" s="160"/>
      <c r="AE293" s="160"/>
      <c r="AF293" s="160"/>
      <c r="AG293" s="160"/>
      <c r="AH293" s="160"/>
      <c r="AI293" s="160"/>
      <c r="AJ293" s="160"/>
      <c r="AK293" s="160"/>
      <c r="AL293" s="160"/>
      <c r="AM293" s="160"/>
      <c r="AN293" s="160"/>
      <c r="AO293" s="160"/>
      <c r="AP293" s="160"/>
      <c r="AQ293" s="160"/>
      <c r="AR293" s="160"/>
      <c r="AS293" s="160"/>
      <c r="AT293" s="160"/>
      <c r="AU293" s="160"/>
      <c r="AV293" s="160"/>
      <c r="AW293" s="160"/>
      <c r="AX293" s="160"/>
      <c r="AY293" s="160"/>
      <c r="AZ293" s="160"/>
      <c r="BA293" s="160"/>
      <c r="BB293" s="160"/>
      <c r="BC293" s="160"/>
      <c r="BD293" s="160"/>
      <c r="BE293" s="160"/>
      <c r="BF293" s="160"/>
      <c r="BG293" s="160"/>
      <c r="BH293" s="160"/>
      <c r="BI293" s="160"/>
      <c r="BJ293" s="160"/>
      <c r="BL293" s="13"/>
    </row>
    <row r="294" spans="27:64" customFormat="1" x14ac:dyDescent="0.2">
      <c r="AA294" s="160"/>
      <c r="AB294" s="160"/>
      <c r="AC294" s="160"/>
      <c r="AD294" s="160"/>
      <c r="AE294" s="160"/>
      <c r="AF294" s="160"/>
      <c r="AG294" s="160"/>
      <c r="AH294" s="160"/>
      <c r="AI294" s="160"/>
      <c r="AJ294" s="160"/>
      <c r="AK294" s="160"/>
      <c r="AL294" s="160"/>
      <c r="AM294" s="160"/>
      <c r="AN294" s="160"/>
      <c r="AO294" s="160"/>
      <c r="AP294" s="160"/>
      <c r="AQ294" s="160"/>
      <c r="AR294" s="160"/>
      <c r="AS294" s="160"/>
      <c r="AT294" s="160"/>
      <c r="AU294" s="160"/>
      <c r="AV294" s="160"/>
      <c r="AW294" s="160"/>
      <c r="AX294" s="160"/>
      <c r="AY294" s="160"/>
      <c r="AZ294" s="160"/>
      <c r="BA294" s="160"/>
      <c r="BB294" s="160"/>
      <c r="BC294" s="160"/>
      <c r="BD294" s="160"/>
      <c r="BE294" s="160"/>
      <c r="BF294" s="160"/>
      <c r="BG294" s="160"/>
      <c r="BH294" s="160"/>
      <c r="BI294" s="160"/>
      <c r="BJ294" s="160"/>
      <c r="BL294" s="13"/>
    </row>
    <row r="295" spans="27:64" customFormat="1" x14ac:dyDescent="0.2">
      <c r="AA295" s="160"/>
      <c r="AB295" s="160"/>
      <c r="AC295" s="160"/>
      <c r="AD295" s="160"/>
      <c r="AE295" s="160"/>
      <c r="AF295" s="160"/>
      <c r="AG295" s="160"/>
      <c r="AH295" s="160"/>
      <c r="AI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L295" s="13"/>
    </row>
    <row r="296" spans="27:64" customFormat="1" x14ac:dyDescent="0.2">
      <c r="AA296" s="160"/>
      <c r="AB296" s="160"/>
      <c r="AC296" s="160"/>
      <c r="AD296" s="160"/>
      <c r="AE296" s="160"/>
      <c r="AF296" s="160"/>
      <c r="AG296" s="160"/>
      <c r="AH296" s="160"/>
      <c r="AI296" s="160"/>
      <c r="AJ296" s="160"/>
      <c r="AK296" s="160"/>
      <c r="AL296" s="160"/>
      <c r="AM296" s="160"/>
      <c r="AN296" s="160"/>
      <c r="AO296" s="160"/>
      <c r="AP296" s="160"/>
      <c r="AQ296" s="160"/>
      <c r="AR296" s="160"/>
      <c r="AS296" s="160"/>
      <c r="AT296" s="160"/>
      <c r="AU296" s="160"/>
      <c r="AV296" s="160"/>
      <c r="AW296" s="160"/>
      <c r="AX296" s="160"/>
      <c r="AY296" s="160"/>
      <c r="AZ296" s="160"/>
      <c r="BA296" s="160"/>
      <c r="BB296" s="160"/>
      <c r="BC296" s="160"/>
      <c r="BD296" s="160"/>
      <c r="BE296" s="160"/>
      <c r="BF296" s="160"/>
      <c r="BG296" s="160"/>
      <c r="BH296" s="160"/>
      <c r="BI296" s="160"/>
      <c r="BJ296" s="160"/>
      <c r="BL296" s="13"/>
    </row>
    <row r="297" spans="27:64" customFormat="1" x14ac:dyDescent="0.2">
      <c r="AA297" s="160"/>
      <c r="AB297" s="160"/>
      <c r="AC297" s="160"/>
      <c r="AD297" s="160"/>
      <c r="AE297" s="160"/>
      <c r="AF297" s="160"/>
      <c r="AG297" s="160"/>
      <c r="AH297" s="160"/>
      <c r="AI297" s="160"/>
      <c r="AJ297" s="160"/>
      <c r="AK297" s="160"/>
      <c r="AL297" s="160"/>
      <c r="AM297" s="160"/>
      <c r="AN297" s="160"/>
      <c r="AO297" s="160"/>
      <c r="AP297" s="160"/>
      <c r="AQ297" s="160"/>
      <c r="AR297" s="160"/>
      <c r="AS297" s="160"/>
      <c r="AT297" s="160"/>
      <c r="AU297" s="160"/>
      <c r="AV297" s="160"/>
      <c r="AW297" s="160"/>
      <c r="AX297" s="160"/>
      <c r="AY297" s="160"/>
      <c r="AZ297" s="160"/>
      <c r="BA297" s="160"/>
      <c r="BB297" s="160"/>
      <c r="BC297" s="160"/>
      <c r="BD297" s="160"/>
      <c r="BE297" s="160"/>
      <c r="BF297" s="160"/>
      <c r="BG297" s="160"/>
      <c r="BH297" s="160"/>
      <c r="BI297" s="160"/>
      <c r="BJ297" s="160"/>
      <c r="BL297" s="13"/>
    </row>
    <row r="298" spans="27:64" customFormat="1" x14ac:dyDescent="0.2">
      <c r="AA298" s="160"/>
      <c r="AB298" s="160"/>
      <c r="AC298" s="160"/>
      <c r="AD298" s="160"/>
      <c r="AE298" s="160"/>
      <c r="AF298" s="160"/>
      <c r="AG298" s="160"/>
      <c r="AH298" s="160"/>
      <c r="AI298" s="160"/>
      <c r="AJ298" s="160"/>
      <c r="AK298" s="160"/>
      <c r="AL298" s="160"/>
      <c r="AM298" s="160"/>
      <c r="AN298" s="160"/>
      <c r="AO298" s="160"/>
      <c r="AP298" s="160"/>
      <c r="AQ298" s="160"/>
      <c r="AR298" s="160"/>
      <c r="AS298" s="160"/>
      <c r="AT298" s="160"/>
      <c r="AU298" s="160"/>
      <c r="AV298" s="160"/>
      <c r="AW298" s="160"/>
      <c r="AX298" s="160"/>
      <c r="AY298" s="160"/>
      <c r="AZ298" s="160"/>
      <c r="BA298" s="160"/>
      <c r="BB298" s="160"/>
      <c r="BC298" s="160"/>
      <c r="BD298" s="160"/>
      <c r="BE298" s="160"/>
      <c r="BF298" s="160"/>
      <c r="BG298" s="160"/>
      <c r="BH298" s="160"/>
      <c r="BI298" s="160"/>
      <c r="BJ298" s="160"/>
      <c r="BL298" s="13"/>
    </row>
    <row r="299" spans="27:64" customFormat="1" x14ac:dyDescent="0.2">
      <c r="AA299" s="160"/>
      <c r="AB299" s="160"/>
      <c r="AC299" s="160"/>
      <c r="AD299" s="160"/>
      <c r="AE299" s="160"/>
      <c r="AF299" s="160"/>
      <c r="AG299" s="160"/>
      <c r="AH299" s="160"/>
      <c r="AI299" s="160"/>
      <c r="AJ299" s="160"/>
      <c r="AK299" s="160"/>
      <c r="AL299" s="160"/>
      <c r="AM299" s="160"/>
      <c r="AN299" s="160"/>
      <c r="AO299" s="160"/>
      <c r="AP299" s="160"/>
      <c r="AQ299" s="160"/>
      <c r="AR299" s="160"/>
      <c r="AS299" s="160"/>
      <c r="AT299" s="160"/>
      <c r="AU299" s="160"/>
      <c r="AV299" s="160"/>
      <c r="AW299" s="160"/>
      <c r="AX299" s="160"/>
      <c r="AY299" s="160"/>
      <c r="AZ299" s="160"/>
      <c r="BA299" s="160"/>
      <c r="BB299" s="160"/>
      <c r="BC299" s="160"/>
      <c r="BD299" s="160"/>
      <c r="BE299" s="160"/>
      <c r="BF299" s="160"/>
      <c r="BG299" s="160"/>
      <c r="BH299" s="160"/>
      <c r="BI299" s="160"/>
      <c r="BJ299" s="160"/>
      <c r="BL299" s="13"/>
    </row>
    <row r="300" spans="27:64" customFormat="1" x14ac:dyDescent="0.2">
      <c r="AA300" s="160"/>
      <c r="AB300" s="160"/>
      <c r="AC300" s="160"/>
      <c r="AD300" s="160"/>
      <c r="AE300" s="160"/>
      <c r="AF300" s="160"/>
      <c r="AG300" s="160"/>
      <c r="AH300" s="160"/>
      <c r="AI300" s="160"/>
      <c r="AJ300" s="160"/>
      <c r="AK300" s="160"/>
      <c r="AL300" s="160"/>
      <c r="AM300" s="160"/>
      <c r="AN300" s="160"/>
      <c r="AO300" s="160"/>
      <c r="AP300" s="160"/>
      <c r="AQ300" s="160"/>
      <c r="AR300" s="160"/>
      <c r="AS300" s="160"/>
      <c r="AT300" s="160"/>
      <c r="AU300" s="160"/>
      <c r="AV300" s="160"/>
      <c r="AW300" s="160"/>
      <c r="AX300" s="160"/>
      <c r="AY300" s="160"/>
      <c r="AZ300" s="160"/>
      <c r="BA300" s="160"/>
      <c r="BB300" s="160"/>
      <c r="BC300" s="160"/>
      <c r="BD300" s="160"/>
      <c r="BE300" s="160"/>
      <c r="BF300" s="160"/>
      <c r="BG300" s="160"/>
      <c r="BH300" s="160"/>
      <c r="BI300" s="160"/>
      <c r="BJ300" s="160"/>
      <c r="BL300" s="13"/>
    </row>
    <row r="301" spans="27:64" customFormat="1" x14ac:dyDescent="0.2">
      <c r="AA301" s="160"/>
      <c r="AB301" s="160"/>
      <c r="AC301" s="160"/>
      <c r="AD301" s="160"/>
      <c r="AE301" s="160"/>
      <c r="AF301" s="160"/>
      <c r="AG301" s="160"/>
      <c r="AH301" s="160"/>
      <c r="AI301" s="160"/>
      <c r="AJ301" s="160"/>
      <c r="AK301" s="160"/>
      <c r="AL301" s="160"/>
      <c r="AM301" s="160"/>
      <c r="AN301" s="160"/>
      <c r="AO301" s="160"/>
      <c r="AP301" s="160"/>
      <c r="AQ301" s="160"/>
      <c r="AR301" s="160"/>
      <c r="AS301" s="160"/>
      <c r="AT301" s="160"/>
      <c r="AU301" s="160"/>
      <c r="AV301" s="160"/>
      <c r="AW301" s="160"/>
      <c r="AX301" s="160"/>
      <c r="AY301" s="160"/>
      <c r="AZ301" s="160"/>
      <c r="BA301" s="160"/>
      <c r="BB301" s="160"/>
      <c r="BC301" s="160"/>
      <c r="BD301" s="160"/>
      <c r="BE301" s="160"/>
      <c r="BF301" s="160"/>
      <c r="BG301" s="160"/>
      <c r="BH301" s="160"/>
      <c r="BI301" s="160"/>
      <c r="BJ301" s="160"/>
      <c r="BL301" s="13"/>
    </row>
    <row r="302" spans="27:64" customFormat="1" x14ac:dyDescent="0.2">
      <c r="AA302" s="160"/>
      <c r="AB302" s="160"/>
      <c r="AC302" s="160"/>
      <c r="AD302" s="160"/>
      <c r="AE302" s="160"/>
      <c r="AF302" s="160"/>
      <c r="AG302" s="160"/>
      <c r="AH302" s="160"/>
      <c r="AI302" s="160"/>
      <c r="AJ302" s="160"/>
      <c r="AK302" s="160"/>
      <c r="AL302" s="160"/>
      <c r="AM302" s="160"/>
      <c r="AN302" s="160"/>
      <c r="AO302" s="160"/>
      <c r="AP302" s="160"/>
      <c r="AQ302" s="160"/>
      <c r="AR302" s="160"/>
      <c r="AS302" s="160"/>
      <c r="AT302" s="160"/>
      <c r="AU302" s="160"/>
      <c r="AV302" s="160"/>
      <c r="AW302" s="160"/>
      <c r="AX302" s="160"/>
      <c r="AY302" s="160"/>
      <c r="AZ302" s="160"/>
      <c r="BA302" s="160"/>
      <c r="BB302" s="160"/>
      <c r="BC302" s="160"/>
      <c r="BD302" s="160"/>
      <c r="BE302" s="160"/>
      <c r="BF302" s="160"/>
      <c r="BG302" s="160"/>
      <c r="BH302" s="160"/>
      <c r="BI302" s="160"/>
      <c r="BJ302" s="160"/>
      <c r="BL302" s="13"/>
    </row>
    <row r="303" spans="27:64" customFormat="1" x14ac:dyDescent="0.2">
      <c r="AA303" s="160"/>
      <c r="AB303" s="160"/>
      <c r="AC303" s="160"/>
      <c r="AD303" s="160"/>
      <c r="AE303" s="160"/>
      <c r="AF303" s="160"/>
      <c r="AG303" s="160"/>
      <c r="AH303" s="160"/>
      <c r="AI303" s="160"/>
      <c r="AJ303" s="160"/>
      <c r="AK303" s="160"/>
      <c r="AL303" s="160"/>
      <c r="AM303" s="160"/>
      <c r="AN303" s="160"/>
      <c r="AO303" s="160"/>
      <c r="AP303" s="160"/>
      <c r="AQ303" s="160"/>
      <c r="AR303" s="160"/>
      <c r="AS303" s="160"/>
      <c r="AT303" s="160"/>
      <c r="AU303" s="160"/>
      <c r="AV303" s="160"/>
      <c r="AW303" s="160"/>
      <c r="AX303" s="160"/>
      <c r="AY303" s="160"/>
      <c r="AZ303" s="160"/>
      <c r="BA303" s="160"/>
      <c r="BB303" s="160"/>
      <c r="BC303" s="160"/>
      <c r="BD303" s="160"/>
      <c r="BE303" s="160"/>
      <c r="BF303" s="160"/>
      <c r="BG303" s="160"/>
      <c r="BH303" s="160"/>
      <c r="BI303" s="160"/>
      <c r="BJ303" s="160"/>
      <c r="BL303" s="13"/>
    </row>
    <row r="304" spans="27:64" customFormat="1" x14ac:dyDescent="0.2">
      <c r="AA304" s="160"/>
      <c r="AB304" s="160"/>
      <c r="AC304" s="160"/>
      <c r="AD304" s="160"/>
      <c r="AE304" s="160"/>
      <c r="AF304" s="160"/>
      <c r="AG304" s="160"/>
      <c r="AH304" s="160"/>
      <c r="AI304" s="160"/>
      <c r="AJ304" s="160"/>
      <c r="AK304" s="160"/>
      <c r="AL304" s="160"/>
      <c r="AM304" s="160"/>
      <c r="AN304" s="160"/>
      <c r="AO304" s="160"/>
      <c r="AP304" s="160"/>
      <c r="AQ304" s="160"/>
      <c r="AR304" s="160"/>
      <c r="AS304" s="160"/>
      <c r="AT304" s="160"/>
      <c r="AU304" s="160"/>
      <c r="AV304" s="160"/>
      <c r="AW304" s="160"/>
      <c r="AX304" s="160"/>
      <c r="AY304" s="160"/>
      <c r="AZ304" s="160"/>
      <c r="BA304" s="160"/>
      <c r="BB304" s="160"/>
      <c r="BC304" s="160"/>
      <c r="BD304" s="160"/>
      <c r="BE304" s="160"/>
      <c r="BF304" s="160"/>
      <c r="BG304" s="160"/>
      <c r="BH304" s="160"/>
      <c r="BI304" s="160"/>
      <c r="BJ304" s="160"/>
      <c r="BL304" s="13"/>
    </row>
    <row r="305" spans="27:64" customFormat="1" x14ac:dyDescent="0.2">
      <c r="AA305" s="160"/>
      <c r="AB305" s="160"/>
      <c r="AC305" s="160"/>
      <c r="AD305" s="160"/>
      <c r="AE305" s="160"/>
      <c r="AF305" s="160"/>
      <c r="AG305" s="160"/>
      <c r="AH305" s="160"/>
      <c r="AI305" s="160"/>
      <c r="AJ305" s="160"/>
      <c r="AK305" s="160"/>
      <c r="AL305" s="160"/>
      <c r="AM305" s="160"/>
      <c r="AN305" s="160"/>
      <c r="AO305" s="160"/>
      <c r="AP305" s="160"/>
      <c r="AQ305" s="160"/>
      <c r="AR305" s="160"/>
      <c r="AS305" s="160"/>
      <c r="AT305" s="160"/>
      <c r="AU305" s="160"/>
      <c r="AV305" s="160"/>
      <c r="AW305" s="160"/>
      <c r="AX305" s="160"/>
      <c r="AY305" s="160"/>
      <c r="AZ305" s="160"/>
      <c r="BA305" s="160"/>
      <c r="BB305" s="160"/>
      <c r="BC305" s="160"/>
      <c r="BD305" s="160"/>
      <c r="BE305" s="160"/>
      <c r="BF305" s="160"/>
      <c r="BG305" s="160"/>
      <c r="BH305" s="160"/>
      <c r="BI305" s="160"/>
      <c r="BJ305" s="160"/>
      <c r="BL305" s="13"/>
    </row>
    <row r="306" spans="27:64" customFormat="1" x14ac:dyDescent="0.2">
      <c r="AA306" s="160"/>
      <c r="AB306" s="160"/>
      <c r="AC306" s="160"/>
      <c r="AD306" s="160"/>
      <c r="AE306" s="160"/>
      <c r="AF306" s="160"/>
      <c r="AG306" s="160"/>
      <c r="AH306" s="160"/>
      <c r="AI306" s="160"/>
      <c r="AJ306" s="160"/>
      <c r="AK306" s="160"/>
      <c r="AL306" s="160"/>
      <c r="AM306" s="160"/>
      <c r="AN306" s="160"/>
      <c r="AO306" s="160"/>
      <c r="AP306" s="160"/>
      <c r="AQ306" s="160"/>
      <c r="AR306" s="160"/>
      <c r="AS306" s="160"/>
      <c r="AT306" s="160"/>
      <c r="AU306" s="160"/>
      <c r="AV306" s="160"/>
      <c r="AW306" s="160"/>
      <c r="AX306" s="160"/>
      <c r="AY306" s="160"/>
      <c r="AZ306" s="160"/>
      <c r="BA306" s="160"/>
      <c r="BB306" s="160"/>
      <c r="BC306" s="160"/>
      <c r="BD306" s="160"/>
      <c r="BE306" s="160"/>
      <c r="BF306" s="160"/>
      <c r="BG306" s="160"/>
      <c r="BH306" s="160"/>
      <c r="BI306" s="160"/>
      <c r="BJ306" s="160"/>
      <c r="BL306" s="13"/>
    </row>
    <row r="307" spans="27:64" customFormat="1" x14ac:dyDescent="0.2">
      <c r="AA307" s="160"/>
      <c r="AB307" s="160"/>
      <c r="AC307" s="160"/>
      <c r="AD307" s="160"/>
      <c r="AE307" s="160"/>
      <c r="AF307" s="160"/>
      <c r="AG307" s="160"/>
      <c r="AH307" s="160"/>
      <c r="AI307" s="160"/>
      <c r="AJ307" s="160"/>
      <c r="AK307" s="160"/>
      <c r="AL307" s="160"/>
      <c r="AM307" s="160"/>
      <c r="AN307" s="160"/>
      <c r="AO307" s="160"/>
      <c r="AP307" s="160"/>
      <c r="AQ307" s="160"/>
      <c r="AR307" s="160"/>
      <c r="AS307" s="160"/>
      <c r="AT307" s="160"/>
      <c r="AU307" s="160"/>
      <c r="AV307" s="160"/>
      <c r="AW307" s="160"/>
      <c r="AX307" s="160"/>
      <c r="AY307" s="160"/>
      <c r="AZ307" s="160"/>
      <c r="BA307" s="160"/>
      <c r="BB307" s="160"/>
      <c r="BC307" s="160"/>
      <c r="BD307" s="160"/>
      <c r="BE307" s="160"/>
      <c r="BF307" s="160"/>
      <c r="BG307" s="160"/>
      <c r="BH307" s="160"/>
      <c r="BI307" s="160"/>
      <c r="BJ307" s="160"/>
      <c r="BL307" s="13"/>
    </row>
    <row r="308" spans="27:64" customFormat="1" x14ac:dyDescent="0.2">
      <c r="AA308" s="160"/>
      <c r="AB308" s="160"/>
      <c r="AC308" s="160"/>
      <c r="AD308" s="160"/>
      <c r="AE308" s="160"/>
      <c r="AF308" s="160"/>
      <c r="AG308" s="160"/>
      <c r="AH308" s="160"/>
      <c r="AI308" s="160"/>
      <c r="AJ308" s="160"/>
      <c r="AK308" s="160"/>
      <c r="AL308" s="160"/>
      <c r="AM308" s="160"/>
      <c r="AN308" s="160"/>
      <c r="AO308" s="160"/>
      <c r="AP308" s="160"/>
      <c r="AQ308" s="160"/>
      <c r="AR308" s="160"/>
      <c r="AS308" s="160"/>
      <c r="AT308" s="160"/>
      <c r="AU308" s="160"/>
      <c r="AV308" s="160"/>
      <c r="AW308" s="160"/>
      <c r="AX308" s="160"/>
      <c r="AY308" s="160"/>
      <c r="AZ308" s="160"/>
      <c r="BA308" s="160"/>
      <c r="BB308" s="160"/>
      <c r="BC308" s="160"/>
      <c r="BD308" s="160"/>
      <c r="BE308" s="160"/>
      <c r="BF308" s="160"/>
      <c r="BG308" s="160"/>
      <c r="BH308" s="160"/>
      <c r="BI308" s="160"/>
      <c r="BJ308" s="160"/>
      <c r="BL308" s="13"/>
    </row>
    <row r="309" spans="27:64" customFormat="1" x14ac:dyDescent="0.2">
      <c r="AA309" s="160"/>
      <c r="AB309" s="160"/>
      <c r="AC309" s="160"/>
      <c r="AD309" s="160"/>
      <c r="AE309" s="160"/>
      <c r="AF309" s="160"/>
      <c r="AG309" s="160"/>
      <c r="AH309" s="160"/>
      <c r="AI309" s="160"/>
      <c r="AJ309" s="160"/>
      <c r="AK309" s="160"/>
      <c r="AL309" s="160"/>
      <c r="AM309" s="160"/>
      <c r="AN309" s="160"/>
      <c r="AO309" s="160"/>
      <c r="AP309" s="160"/>
      <c r="AQ309" s="160"/>
      <c r="AR309" s="160"/>
      <c r="AS309" s="160"/>
      <c r="AT309" s="160"/>
      <c r="AU309" s="160"/>
      <c r="AV309" s="160"/>
      <c r="AW309" s="160"/>
      <c r="AX309" s="160"/>
      <c r="AY309" s="160"/>
      <c r="AZ309" s="160"/>
      <c r="BA309" s="160"/>
      <c r="BB309" s="160"/>
      <c r="BC309" s="160"/>
      <c r="BD309" s="160"/>
      <c r="BE309" s="160"/>
      <c r="BF309" s="160"/>
      <c r="BG309" s="160"/>
      <c r="BH309" s="160"/>
      <c r="BI309" s="160"/>
      <c r="BJ309" s="160"/>
      <c r="BL309" s="13"/>
    </row>
    <row r="310" spans="27:64" customFormat="1" x14ac:dyDescent="0.2">
      <c r="AA310" s="160"/>
      <c r="AB310" s="160"/>
      <c r="AC310" s="160"/>
      <c r="AD310" s="160"/>
      <c r="AE310" s="160"/>
      <c r="AF310" s="160"/>
      <c r="AG310" s="160"/>
      <c r="AH310" s="160"/>
      <c r="AI310" s="160"/>
      <c r="AJ310" s="160"/>
      <c r="AK310" s="160"/>
      <c r="AL310" s="160"/>
      <c r="AM310" s="160"/>
      <c r="AN310" s="160"/>
      <c r="AO310" s="160"/>
      <c r="AP310" s="160"/>
      <c r="AQ310" s="160"/>
      <c r="AR310" s="160"/>
      <c r="AS310" s="160"/>
      <c r="AT310" s="160"/>
      <c r="AU310" s="160"/>
      <c r="AV310" s="160"/>
      <c r="AW310" s="160"/>
      <c r="AX310" s="160"/>
      <c r="AY310" s="160"/>
      <c r="AZ310" s="160"/>
      <c r="BA310" s="160"/>
      <c r="BB310" s="160"/>
      <c r="BC310" s="160"/>
      <c r="BD310" s="160"/>
      <c r="BE310" s="160"/>
      <c r="BF310" s="160"/>
      <c r="BG310" s="160"/>
      <c r="BH310" s="160"/>
      <c r="BI310" s="160"/>
      <c r="BJ310" s="160"/>
      <c r="BL310" s="13"/>
    </row>
    <row r="311" spans="27:64" customFormat="1" x14ac:dyDescent="0.2">
      <c r="AA311" s="160"/>
      <c r="AB311" s="160"/>
      <c r="AC311" s="160"/>
      <c r="AD311" s="160"/>
      <c r="AE311" s="160"/>
      <c r="AF311" s="160"/>
      <c r="AG311" s="160"/>
      <c r="AH311" s="160"/>
      <c r="AI311" s="160"/>
      <c r="AJ311" s="160"/>
      <c r="AK311" s="160"/>
      <c r="AL311" s="160"/>
      <c r="AM311" s="160"/>
      <c r="AN311" s="160"/>
      <c r="AO311" s="160"/>
      <c r="AP311" s="160"/>
      <c r="AQ311" s="160"/>
      <c r="AR311" s="160"/>
      <c r="AS311" s="160"/>
      <c r="AT311" s="160"/>
      <c r="AU311" s="160"/>
      <c r="AV311" s="160"/>
      <c r="AW311" s="160"/>
      <c r="AX311" s="160"/>
      <c r="AY311" s="160"/>
      <c r="AZ311" s="160"/>
      <c r="BA311" s="160"/>
      <c r="BB311" s="160"/>
      <c r="BC311" s="160"/>
      <c r="BD311" s="160"/>
      <c r="BE311" s="160"/>
      <c r="BF311" s="160"/>
      <c r="BG311" s="160"/>
      <c r="BH311" s="160"/>
      <c r="BI311" s="160"/>
      <c r="BJ311" s="160"/>
      <c r="BL311" s="13"/>
    </row>
    <row r="312" spans="27:64" customFormat="1" x14ac:dyDescent="0.2">
      <c r="AA312" s="160"/>
      <c r="AB312" s="160"/>
      <c r="AC312" s="160"/>
      <c r="AD312" s="160"/>
      <c r="AE312" s="160"/>
      <c r="AF312" s="160"/>
      <c r="AG312" s="160"/>
      <c r="AH312" s="160"/>
      <c r="AI312" s="160"/>
      <c r="AJ312" s="160"/>
      <c r="AK312" s="160"/>
      <c r="AL312" s="160"/>
      <c r="AM312" s="160"/>
      <c r="AN312" s="160"/>
      <c r="AO312" s="160"/>
      <c r="AP312" s="160"/>
      <c r="AQ312" s="160"/>
      <c r="AR312" s="160"/>
      <c r="AS312" s="160"/>
      <c r="AT312" s="160"/>
      <c r="AU312" s="160"/>
      <c r="AV312" s="160"/>
      <c r="AW312" s="160"/>
      <c r="AX312" s="160"/>
      <c r="AY312" s="160"/>
      <c r="AZ312" s="160"/>
      <c r="BA312" s="160"/>
      <c r="BB312" s="160"/>
      <c r="BC312" s="160"/>
      <c r="BD312" s="160"/>
      <c r="BE312" s="160"/>
      <c r="BF312" s="160"/>
      <c r="BG312" s="160"/>
      <c r="BH312" s="160"/>
      <c r="BI312" s="160"/>
      <c r="BJ312" s="160"/>
      <c r="BL312" s="13"/>
    </row>
    <row r="313" spans="27:64" customFormat="1" x14ac:dyDescent="0.2">
      <c r="AA313" s="160"/>
      <c r="AB313" s="160"/>
      <c r="AC313" s="160"/>
      <c r="AD313" s="160"/>
      <c r="AE313" s="160"/>
      <c r="AF313" s="160"/>
      <c r="AG313" s="160"/>
      <c r="AH313" s="160"/>
      <c r="AI313" s="160"/>
      <c r="AJ313" s="160"/>
      <c r="AK313" s="160"/>
      <c r="AL313" s="160"/>
      <c r="AM313" s="160"/>
      <c r="AN313" s="160"/>
      <c r="AO313" s="160"/>
      <c r="AP313" s="160"/>
      <c r="AQ313" s="160"/>
      <c r="AR313" s="160"/>
      <c r="AS313" s="160"/>
      <c r="AT313" s="160"/>
      <c r="AU313" s="160"/>
      <c r="AV313" s="160"/>
      <c r="AW313" s="160"/>
      <c r="AX313" s="160"/>
      <c r="AY313" s="160"/>
      <c r="AZ313" s="160"/>
      <c r="BA313" s="160"/>
      <c r="BB313" s="160"/>
      <c r="BC313" s="160"/>
      <c r="BD313" s="160"/>
      <c r="BE313" s="160"/>
      <c r="BF313" s="160"/>
      <c r="BG313" s="160"/>
      <c r="BH313" s="160"/>
      <c r="BI313" s="160"/>
      <c r="BJ313" s="160"/>
      <c r="BL313" s="13"/>
    </row>
    <row r="314" spans="27:64" customFormat="1" x14ac:dyDescent="0.2">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L314" s="13"/>
    </row>
    <row r="315" spans="27:64" customFormat="1" x14ac:dyDescent="0.2">
      <c r="AA315" s="160"/>
      <c r="AB315" s="160"/>
      <c r="AC315" s="160"/>
      <c r="AD315" s="160"/>
      <c r="AE315" s="160"/>
      <c r="AF315" s="160"/>
      <c r="AG315" s="160"/>
      <c r="AH315" s="160"/>
      <c r="AI315" s="160"/>
      <c r="AJ315" s="160"/>
      <c r="AK315" s="160"/>
      <c r="AL315" s="160"/>
      <c r="AM315" s="160"/>
      <c r="AN315" s="160"/>
      <c r="AO315" s="160"/>
      <c r="AP315" s="160"/>
      <c r="AQ315" s="160"/>
      <c r="AR315" s="160"/>
      <c r="AS315" s="160"/>
      <c r="AT315" s="160"/>
      <c r="AU315" s="160"/>
      <c r="AV315" s="160"/>
      <c r="AW315" s="160"/>
      <c r="AX315" s="160"/>
      <c r="AY315" s="160"/>
      <c r="AZ315" s="160"/>
      <c r="BA315" s="160"/>
      <c r="BB315" s="160"/>
      <c r="BC315" s="160"/>
      <c r="BD315" s="160"/>
      <c r="BE315" s="160"/>
      <c r="BF315" s="160"/>
      <c r="BG315" s="160"/>
      <c r="BH315" s="160"/>
      <c r="BI315" s="160"/>
      <c r="BJ315" s="160"/>
      <c r="BL315" s="13"/>
    </row>
    <row r="316" spans="27:64" customFormat="1" x14ac:dyDescent="0.2">
      <c r="AA316" s="160"/>
      <c r="AB316" s="160"/>
      <c r="AC316" s="160"/>
      <c r="AD316" s="160"/>
      <c r="AE316" s="160"/>
      <c r="AF316" s="160"/>
      <c r="AG316" s="160"/>
      <c r="AH316" s="160"/>
      <c r="AI316" s="160"/>
      <c r="AJ316" s="160"/>
      <c r="AK316" s="160"/>
      <c r="AL316" s="160"/>
      <c r="AM316" s="160"/>
      <c r="AN316" s="160"/>
      <c r="AO316" s="160"/>
      <c r="AP316" s="160"/>
      <c r="AQ316" s="160"/>
      <c r="AR316" s="160"/>
      <c r="AS316" s="160"/>
      <c r="AT316" s="160"/>
      <c r="AU316" s="160"/>
      <c r="AV316" s="160"/>
      <c r="AW316" s="160"/>
      <c r="AX316" s="160"/>
      <c r="AY316" s="160"/>
      <c r="AZ316" s="160"/>
      <c r="BA316" s="160"/>
      <c r="BB316" s="160"/>
      <c r="BC316" s="160"/>
      <c r="BD316" s="160"/>
      <c r="BE316" s="160"/>
      <c r="BF316" s="160"/>
      <c r="BG316" s="160"/>
      <c r="BH316" s="160"/>
      <c r="BI316" s="160"/>
      <c r="BJ316" s="160"/>
      <c r="BL316" s="13"/>
    </row>
    <row r="317" spans="27:64" customFormat="1" x14ac:dyDescent="0.2">
      <c r="AA317" s="160"/>
      <c r="AB317" s="160"/>
      <c r="AC317" s="160"/>
      <c r="AD317" s="160"/>
      <c r="AE317" s="160"/>
      <c r="AF317" s="160"/>
      <c r="AG317" s="160"/>
      <c r="AH317" s="160"/>
      <c r="AI317" s="160"/>
      <c r="AJ317" s="160"/>
      <c r="AK317" s="160"/>
      <c r="AL317" s="160"/>
      <c r="AM317" s="160"/>
      <c r="AN317" s="160"/>
      <c r="AO317" s="160"/>
      <c r="AP317" s="160"/>
      <c r="AQ317" s="160"/>
      <c r="AR317" s="160"/>
      <c r="AS317" s="160"/>
      <c r="AT317" s="160"/>
      <c r="AU317" s="160"/>
      <c r="AV317" s="160"/>
      <c r="AW317" s="160"/>
      <c r="AX317" s="160"/>
      <c r="AY317" s="160"/>
      <c r="AZ317" s="160"/>
      <c r="BA317" s="160"/>
      <c r="BB317" s="160"/>
      <c r="BC317" s="160"/>
      <c r="BD317" s="160"/>
      <c r="BE317" s="160"/>
      <c r="BF317" s="160"/>
      <c r="BG317" s="160"/>
      <c r="BH317" s="160"/>
      <c r="BI317" s="160"/>
      <c r="BJ317" s="160"/>
      <c r="BL317" s="13"/>
    </row>
    <row r="318" spans="27:64" customFormat="1" x14ac:dyDescent="0.2">
      <c r="AA318" s="160"/>
      <c r="AB318" s="160"/>
      <c r="AC318" s="160"/>
      <c r="AD318" s="160"/>
      <c r="AE318" s="160"/>
      <c r="AF318" s="160"/>
      <c r="AG318" s="160"/>
      <c r="AH318" s="160"/>
      <c r="AI318" s="160"/>
      <c r="AJ318" s="160"/>
      <c r="AK318" s="160"/>
      <c r="AL318" s="160"/>
      <c r="AM318" s="160"/>
      <c r="AN318" s="160"/>
      <c r="AO318" s="160"/>
      <c r="AP318" s="160"/>
      <c r="AQ318" s="160"/>
      <c r="AR318" s="160"/>
      <c r="AS318" s="160"/>
      <c r="AT318" s="160"/>
      <c r="AU318" s="160"/>
      <c r="AV318" s="160"/>
      <c r="AW318" s="160"/>
      <c r="AX318" s="160"/>
      <c r="AY318" s="160"/>
      <c r="AZ318" s="160"/>
      <c r="BA318" s="160"/>
      <c r="BB318" s="160"/>
      <c r="BC318" s="160"/>
      <c r="BD318" s="160"/>
      <c r="BE318" s="160"/>
      <c r="BF318" s="160"/>
      <c r="BG318" s="160"/>
      <c r="BH318" s="160"/>
      <c r="BI318" s="160"/>
      <c r="BJ318" s="160"/>
      <c r="BL318" s="13"/>
    </row>
    <row r="319" spans="27:64" customFormat="1" x14ac:dyDescent="0.2">
      <c r="AA319" s="160"/>
      <c r="AB319" s="160"/>
      <c r="AC319" s="160"/>
      <c r="AD319" s="160"/>
      <c r="AE319" s="160"/>
      <c r="AF319" s="160"/>
      <c r="AG319" s="160"/>
      <c r="AH319" s="160"/>
      <c r="AI319" s="160"/>
      <c r="AJ319" s="160"/>
      <c r="AK319" s="160"/>
      <c r="AL319" s="160"/>
      <c r="AM319" s="160"/>
      <c r="AN319" s="160"/>
      <c r="AO319" s="160"/>
      <c r="AP319" s="160"/>
      <c r="AQ319" s="160"/>
      <c r="AR319" s="160"/>
      <c r="AS319" s="160"/>
      <c r="AT319" s="160"/>
      <c r="AU319" s="160"/>
      <c r="AV319" s="160"/>
      <c r="AW319" s="160"/>
      <c r="AX319" s="160"/>
      <c r="AY319" s="160"/>
      <c r="AZ319" s="160"/>
      <c r="BA319" s="160"/>
      <c r="BB319" s="160"/>
      <c r="BC319" s="160"/>
      <c r="BD319" s="160"/>
      <c r="BE319" s="160"/>
      <c r="BF319" s="160"/>
      <c r="BG319" s="160"/>
      <c r="BH319" s="160"/>
      <c r="BI319" s="160"/>
      <c r="BJ319" s="160"/>
      <c r="BL319" s="13"/>
    </row>
    <row r="320" spans="27:64" customFormat="1" x14ac:dyDescent="0.2">
      <c r="AA320" s="160"/>
      <c r="AB320" s="160"/>
      <c r="AC320" s="160"/>
      <c r="AD320" s="160"/>
      <c r="AE320" s="160"/>
      <c r="AF320" s="160"/>
      <c r="AG320" s="160"/>
      <c r="AH320" s="160"/>
      <c r="AI320" s="160"/>
      <c r="AJ320" s="160"/>
      <c r="AK320" s="160"/>
      <c r="AL320" s="160"/>
      <c r="AM320" s="160"/>
      <c r="AN320" s="160"/>
      <c r="AO320" s="160"/>
      <c r="AP320" s="160"/>
      <c r="AQ320" s="160"/>
      <c r="AR320" s="160"/>
      <c r="AS320" s="160"/>
      <c r="AT320" s="160"/>
      <c r="AU320" s="160"/>
      <c r="AV320" s="160"/>
      <c r="AW320" s="160"/>
      <c r="AX320" s="160"/>
      <c r="AY320" s="160"/>
      <c r="AZ320" s="160"/>
      <c r="BA320" s="160"/>
      <c r="BB320" s="160"/>
      <c r="BC320" s="160"/>
      <c r="BD320" s="160"/>
      <c r="BE320" s="160"/>
      <c r="BF320" s="160"/>
      <c r="BG320" s="160"/>
      <c r="BH320" s="160"/>
      <c r="BI320" s="160"/>
      <c r="BJ320" s="160"/>
      <c r="BL320" s="13"/>
    </row>
    <row r="321" spans="27:64" customFormat="1" x14ac:dyDescent="0.2">
      <c r="AA321" s="160"/>
      <c r="AB321" s="160"/>
      <c r="AC321" s="160"/>
      <c r="AD321" s="160"/>
      <c r="AE321" s="160"/>
      <c r="AF321" s="160"/>
      <c r="AG321" s="160"/>
      <c r="AH321" s="160"/>
      <c r="AI321" s="160"/>
      <c r="AJ321" s="160"/>
      <c r="AK321" s="160"/>
      <c r="AL321" s="160"/>
      <c r="AM321" s="160"/>
      <c r="AN321" s="160"/>
      <c r="AO321" s="160"/>
      <c r="AP321" s="160"/>
      <c r="AQ321" s="160"/>
      <c r="AR321" s="160"/>
      <c r="AS321" s="160"/>
      <c r="AT321" s="160"/>
      <c r="AU321" s="160"/>
      <c r="AV321" s="160"/>
      <c r="AW321" s="160"/>
      <c r="AX321" s="160"/>
      <c r="AY321" s="160"/>
      <c r="AZ321" s="160"/>
      <c r="BA321" s="160"/>
      <c r="BB321" s="160"/>
      <c r="BC321" s="160"/>
      <c r="BD321" s="160"/>
      <c r="BE321" s="160"/>
      <c r="BF321" s="160"/>
      <c r="BG321" s="160"/>
      <c r="BH321" s="160"/>
      <c r="BI321" s="160"/>
      <c r="BJ321" s="160"/>
      <c r="BL321" s="13"/>
    </row>
    <row r="322" spans="27:64" customFormat="1" x14ac:dyDescent="0.2">
      <c r="AA322" s="160"/>
      <c r="AB322" s="160"/>
      <c r="AC322" s="160"/>
      <c r="AD322" s="160"/>
      <c r="AE322" s="160"/>
      <c r="AF322" s="160"/>
      <c r="AG322" s="160"/>
      <c r="AH322" s="160"/>
      <c r="AI322" s="160"/>
      <c r="AJ322" s="160"/>
      <c r="AK322" s="160"/>
      <c r="AL322" s="160"/>
      <c r="AM322" s="160"/>
      <c r="AN322" s="160"/>
      <c r="AO322" s="160"/>
      <c r="AP322" s="160"/>
      <c r="AQ322" s="160"/>
      <c r="AR322" s="160"/>
      <c r="AS322" s="160"/>
      <c r="AT322" s="160"/>
      <c r="AU322" s="160"/>
      <c r="AV322" s="160"/>
      <c r="AW322" s="160"/>
      <c r="AX322" s="160"/>
      <c r="AY322" s="160"/>
      <c r="AZ322" s="160"/>
      <c r="BA322" s="160"/>
      <c r="BB322" s="160"/>
      <c r="BC322" s="160"/>
      <c r="BD322" s="160"/>
      <c r="BE322" s="160"/>
      <c r="BF322" s="160"/>
      <c r="BG322" s="160"/>
      <c r="BH322" s="160"/>
      <c r="BI322" s="160"/>
      <c r="BJ322" s="160"/>
      <c r="BL322" s="13"/>
    </row>
    <row r="323" spans="27:64" customFormat="1" x14ac:dyDescent="0.2">
      <c r="AA323" s="160"/>
      <c r="AB323" s="160"/>
      <c r="AC323" s="160"/>
      <c r="AD323" s="160"/>
      <c r="AE323" s="160"/>
      <c r="AF323" s="160"/>
      <c r="AG323" s="160"/>
      <c r="AH323" s="160"/>
      <c r="AI323" s="160"/>
      <c r="AJ323" s="160"/>
      <c r="AK323" s="160"/>
      <c r="AL323" s="160"/>
      <c r="AM323" s="160"/>
      <c r="AN323" s="160"/>
      <c r="AO323" s="160"/>
      <c r="AP323" s="160"/>
      <c r="AQ323" s="160"/>
      <c r="AR323" s="160"/>
      <c r="AS323" s="160"/>
      <c r="AT323" s="160"/>
      <c r="AU323" s="160"/>
      <c r="AV323" s="160"/>
      <c r="AW323" s="160"/>
      <c r="AX323" s="160"/>
      <c r="AY323" s="160"/>
      <c r="AZ323" s="160"/>
      <c r="BA323" s="160"/>
      <c r="BB323" s="160"/>
      <c r="BC323" s="160"/>
      <c r="BD323" s="160"/>
      <c r="BE323" s="160"/>
      <c r="BF323" s="160"/>
      <c r="BG323" s="160"/>
      <c r="BH323" s="160"/>
      <c r="BI323" s="160"/>
      <c r="BJ323" s="160"/>
      <c r="BL323" s="13"/>
    </row>
    <row r="324" spans="27:64" customFormat="1" x14ac:dyDescent="0.2">
      <c r="AA324" s="160"/>
      <c r="AB324" s="160"/>
      <c r="AC324" s="160"/>
      <c r="AD324" s="160"/>
      <c r="AE324" s="160"/>
      <c r="AF324" s="160"/>
      <c r="AG324" s="160"/>
      <c r="AH324" s="160"/>
      <c r="AI324" s="160"/>
      <c r="AJ324" s="160"/>
      <c r="AK324" s="160"/>
      <c r="AL324" s="160"/>
      <c r="AM324" s="160"/>
      <c r="AN324" s="160"/>
      <c r="AO324" s="160"/>
      <c r="AP324" s="160"/>
      <c r="AQ324" s="160"/>
      <c r="AR324" s="160"/>
      <c r="AS324" s="160"/>
      <c r="AT324" s="160"/>
      <c r="AU324" s="160"/>
      <c r="AV324" s="160"/>
      <c r="AW324" s="160"/>
      <c r="AX324" s="160"/>
      <c r="AY324" s="160"/>
      <c r="AZ324" s="160"/>
      <c r="BA324" s="160"/>
      <c r="BB324" s="160"/>
      <c r="BC324" s="160"/>
      <c r="BD324" s="160"/>
      <c r="BE324" s="160"/>
      <c r="BF324" s="160"/>
      <c r="BG324" s="160"/>
      <c r="BH324" s="160"/>
      <c r="BI324" s="160"/>
      <c r="BJ324" s="160"/>
      <c r="BL324" s="13"/>
    </row>
    <row r="325" spans="27:64" customFormat="1" x14ac:dyDescent="0.2">
      <c r="AA325" s="160"/>
      <c r="AB325" s="160"/>
      <c r="AC325" s="160"/>
      <c r="AD325" s="160"/>
      <c r="AE325" s="160"/>
      <c r="AF325" s="160"/>
      <c r="AG325" s="160"/>
      <c r="AH325" s="160"/>
      <c r="AI325" s="160"/>
      <c r="AJ325" s="160"/>
      <c r="AK325" s="160"/>
      <c r="AL325" s="160"/>
      <c r="AM325" s="160"/>
      <c r="AN325" s="160"/>
      <c r="AO325" s="160"/>
      <c r="AP325" s="160"/>
      <c r="AQ325" s="160"/>
      <c r="AR325" s="160"/>
      <c r="AS325" s="160"/>
      <c r="AT325" s="160"/>
      <c r="AU325" s="160"/>
      <c r="AV325" s="160"/>
      <c r="AW325" s="160"/>
      <c r="AX325" s="160"/>
      <c r="AY325" s="160"/>
      <c r="AZ325" s="160"/>
      <c r="BA325" s="160"/>
      <c r="BB325" s="160"/>
      <c r="BC325" s="160"/>
      <c r="BD325" s="160"/>
      <c r="BE325" s="160"/>
      <c r="BF325" s="160"/>
      <c r="BG325" s="160"/>
      <c r="BH325" s="160"/>
      <c r="BI325" s="160"/>
      <c r="BJ325" s="160"/>
      <c r="BL325" s="13"/>
    </row>
    <row r="326" spans="27:64" customFormat="1" x14ac:dyDescent="0.2">
      <c r="AA326" s="160"/>
      <c r="AB326" s="160"/>
      <c r="AC326" s="160"/>
      <c r="AD326" s="160"/>
      <c r="AE326" s="160"/>
      <c r="AF326" s="160"/>
      <c r="AG326" s="160"/>
      <c r="AH326" s="160"/>
      <c r="AI326" s="160"/>
      <c r="AJ326" s="160"/>
      <c r="AK326" s="160"/>
      <c r="AL326" s="160"/>
      <c r="AM326" s="160"/>
      <c r="AN326" s="160"/>
      <c r="AO326" s="160"/>
      <c r="AP326" s="160"/>
      <c r="AQ326" s="160"/>
      <c r="AR326" s="160"/>
      <c r="AS326" s="160"/>
      <c r="AT326" s="160"/>
      <c r="AU326" s="160"/>
      <c r="AV326" s="160"/>
      <c r="AW326" s="160"/>
      <c r="AX326" s="160"/>
      <c r="AY326" s="160"/>
      <c r="AZ326" s="160"/>
      <c r="BA326" s="160"/>
      <c r="BB326" s="160"/>
      <c r="BC326" s="160"/>
      <c r="BD326" s="160"/>
      <c r="BE326" s="160"/>
      <c r="BF326" s="160"/>
      <c r="BG326" s="160"/>
      <c r="BH326" s="160"/>
      <c r="BI326" s="160"/>
      <c r="BJ326" s="160"/>
      <c r="BL326" s="13"/>
    </row>
    <row r="327" spans="27:64" customFormat="1" x14ac:dyDescent="0.2">
      <c r="AA327" s="160"/>
      <c r="AB327" s="160"/>
      <c r="AC327" s="160"/>
      <c r="AD327" s="160"/>
      <c r="AE327" s="160"/>
      <c r="AF327" s="160"/>
      <c r="AG327" s="160"/>
      <c r="AH327" s="160"/>
      <c r="AI327" s="160"/>
      <c r="AJ327" s="160"/>
      <c r="AK327" s="160"/>
      <c r="AL327" s="160"/>
      <c r="AM327" s="160"/>
      <c r="AN327" s="160"/>
      <c r="AO327" s="160"/>
      <c r="AP327" s="160"/>
      <c r="AQ327" s="160"/>
      <c r="AR327" s="160"/>
      <c r="AS327" s="160"/>
      <c r="AT327" s="160"/>
      <c r="AU327" s="160"/>
      <c r="AV327" s="160"/>
      <c r="AW327" s="160"/>
      <c r="AX327" s="160"/>
      <c r="AY327" s="160"/>
      <c r="AZ327" s="160"/>
      <c r="BA327" s="160"/>
      <c r="BB327" s="160"/>
      <c r="BC327" s="160"/>
      <c r="BD327" s="160"/>
      <c r="BE327" s="160"/>
      <c r="BF327" s="160"/>
      <c r="BG327" s="160"/>
      <c r="BH327" s="160"/>
      <c r="BI327" s="160"/>
      <c r="BJ327" s="160"/>
      <c r="BL327" s="13"/>
    </row>
    <row r="328" spans="27:64" customFormat="1" x14ac:dyDescent="0.2">
      <c r="AA328" s="160"/>
      <c r="AB328" s="160"/>
      <c r="AC328" s="160"/>
      <c r="AD328" s="160"/>
      <c r="AE328" s="160"/>
      <c r="AF328" s="160"/>
      <c r="AG328" s="160"/>
      <c r="AH328" s="160"/>
      <c r="AI328" s="160"/>
      <c r="AJ328" s="160"/>
      <c r="AK328" s="160"/>
      <c r="AL328" s="160"/>
      <c r="AM328" s="160"/>
      <c r="AN328" s="160"/>
      <c r="AO328" s="160"/>
      <c r="AP328" s="160"/>
      <c r="AQ328" s="160"/>
      <c r="AR328" s="160"/>
      <c r="AS328" s="160"/>
      <c r="AT328" s="160"/>
      <c r="AU328" s="160"/>
      <c r="AV328" s="160"/>
      <c r="AW328" s="160"/>
      <c r="AX328" s="160"/>
      <c r="AY328" s="160"/>
      <c r="AZ328" s="160"/>
      <c r="BA328" s="160"/>
      <c r="BB328" s="160"/>
      <c r="BC328" s="160"/>
      <c r="BD328" s="160"/>
      <c r="BE328" s="160"/>
      <c r="BF328" s="160"/>
      <c r="BG328" s="160"/>
      <c r="BH328" s="160"/>
      <c r="BI328" s="160"/>
      <c r="BJ328" s="160"/>
      <c r="BL328" s="13"/>
    </row>
    <row r="329" spans="27:64" customFormat="1" x14ac:dyDescent="0.2">
      <c r="AA329" s="160"/>
      <c r="AB329" s="160"/>
      <c r="AC329" s="160"/>
      <c r="AD329" s="160"/>
      <c r="AE329" s="160"/>
      <c r="AF329" s="160"/>
      <c r="AG329" s="160"/>
      <c r="AH329" s="160"/>
      <c r="AI329" s="160"/>
      <c r="AJ329" s="160"/>
      <c r="AK329" s="160"/>
      <c r="AL329" s="160"/>
      <c r="AM329" s="160"/>
      <c r="AN329" s="160"/>
      <c r="AO329" s="160"/>
      <c r="AP329" s="160"/>
      <c r="AQ329" s="160"/>
      <c r="AR329" s="160"/>
      <c r="AS329" s="160"/>
      <c r="AT329" s="160"/>
      <c r="AU329" s="160"/>
      <c r="AV329" s="160"/>
      <c r="AW329" s="160"/>
      <c r="AX329" s="160"/>
      <c r="AY329" s="160"/>
      <c r="AZ329" s="160"/>
      <c r="BA329" s="160"/>
      <c r="BB329" s="160"/>
      <c r="BC329" s="160"/>
      <c r="BD329" s="160"/>
      <c r="BE329" s="160"/>
      <c r="BF329" s="160"/>
      <c r="BG329" s="160"/>
      <c r="BH329" s="160"/>
      <c r="BI329" s="160"/>
      <c r="BJ329" s="160"/>
      <c r="BL329" s="13"/>
    </row>
    <row r="330" spans="27:64" customFormat="1" x14ac:dyDescent="0.2">
      <c r="AA330" s="160"/>
      <c r="AB330" s="160"/>
      <c r="AC330" s="160"/>
      <c r="AD330" s="160"/>
      <c r="AE330" s="160"/>
      <c r="AF330" s="160"/>
      <c r="AG330" s="160"/>
      <c r="AH330" s="160"/>
      <c r="AI330" s="160"/>
      <c r="AJ330" s="160"/>
      <c r="AK330" s="160"/>
      <c r="AL330" s="160"/>
      <c r="AM330" s="160"/>
      <c r="AN330" s="160"/>
      <c r="AO330" s="160"/>
      <c r="AP330" s="160"/>
      <c r="AQ330" s="160"/>
      <c r="AR330" s="160"/>
      <c r="AS330" s="160"/>
      <c r="AT330" s="160"/>
      <c r="AU330" s="160"/>
      <c r="AV330" s="160"/>
      <c r="AW330" s="160"/>
      <c r="AX330" s="160"/>
      <c r="AY330" s="160"/>
      <c r="AZ330" s="160"/>
      <c r="BA330" s="160"/>
      <c r="BB330" s="160"/>
      <c r="BC330" s="160"/>
      <c r="BD330" s="160"/>
      <c r="BE330" s="160"/>
      <c r="BF330" s="160"/>
      <c r="BG330" s="160"/>
      <c r="BH330" s="160"/>
      <c r="BI330" s="160"/>
      <c r="BJ330" s="160"/>
      <c r="BL330" s="13"/>
    </row>
    <row r="331" spans="27:64" customFormat="1" x14ac:dyDescent="0.2">
      <c r="AA331" s="160"/>
      <c r="AB331" s="160"/>
      <c r="AC331" s="160"/>
      <c r="AD331" s="160"/>
      <c r="AE331" s="160"/>
      <c r="AF331" s="160"/>
      <c r="AG331" s="160"/>
      <c r="AH331" s="160"/>
      <c r="AI331" s="160"/>
      <c r="AJ331" s="160"/>
      <c r="AK331" s="160"/>
      <c r="AL331" s="160"/>
      <c r="AM331" s="160"/>
      <c r="AN331" s="160"/>
      <c r="AO331" s="160"/>
      <c r="AP331" s="160"/>
      <c r="AQ331" s="160"/>
      <c r="AR331" s="160"/>
      <c r="AS331" s="160"/>
      <c r="AT331" s="160"/>
      <c r="AU331" s="160"/>
      <c r="AV331" s="160"/>
      <c r="AW331" s="160"/>
      <c r="AX331" s="160"/>
      <c r="AY331" s="160"/>
      <c r="AZ331" s="160"/>
      <c r="BA331" s="160"/>
      <c r="BB331" s="160"/>
      <c r="BC331" s="160"/>
      <c r="BD331" s="160"/>
      <c r="BE331" s="160"/>
      <c r="BF331" s="160"/>
      <c r="BG331" s="160"/>
      <c r="BH331" s="160"/>
      <c r="BI331" s="160"/>
      <c r="BJ331" s="160"/>
      <c r="BL331" s="13"/>
    </row>
    <row r="332" spans="27:64" customFormat="1" x14ac:dyDescent="0.2">
      <c r="AA332" s="160"/>
      <c r="AB332" s="160"/>
      <c r="AC332" s="160"/>
      <c r="AD332" s="160"/>
      <c r="AE332" s="160"/>
      <c r="AF332" s="160"/>
      <c r="AG332" s="160"/>
      <c r="AH332" s="160"/>
      <c r="AI332" s="160"/>
      <c r="AJ332" s="160"/>
      <c r="AK332" s="160"/>
      <c r="AL332" s="160"/>
      <c r="AM332" s="160"/>
      <c r="AN332" s="160"/>
      <c r="AO332" s="160"/>
      <c r="AP332" s="160"/>
      <c r="AQ332" s="160"/>
      <c r="AR332" s="160"/>
      <c r="AS332" s="160"/>
      <c r="AT332" s="160"/>
      <c r="AU332" s="160"/>
      <c r="AV332" s="160"/>
      <c r="AW332" s="160"/>
      <c r="AX332" s="160"/>
      <c r="AY332" s="160"/>
      <c r="AZ332" s="160"/>
      <c r="BA332" s="160"/>
      <c r="BB332" s="160"/>
      <c r="BC332" s="160"/>
      <c r="BD332" s="160"/>
      <c r="BE332" s="160"/>
      <c r="BF332" s="160"/>
      <c r="BG332" s="160"/>
      <c r="BH332" s="160"/>
      <c r="BI332" s="160"/>
      <c r="BJ332" s="160"/>
      <c r="BL332" s="13"/>
    </row>
    <row r="333" spans="27:64" customFormat="1" x14ac:dyDescent="0.2">
      <c r="AA333" s="160"/>
      <c r="AB333" s="160"/>
      <c r="AC333" s="160"/>
      <c r="AD333" s="160"/>
      <c r="AE333" s="160"/>
      <c r="AF333" s="160"/>
      <c r="AG333" s="160"/>
      <c r="AH333" s="160"/>
      <c r="AI333" s="160"/>
      <c r="AJ333" s="160"/>
      <c r="AK333" s="160"/>
      <c r="AL333" s="160"/>
      <c r="AM333" s="160"/>
      <c r="AN333" s="160"/>
      <c r="AO333" s="160"/>
      <c r="AP333" s="160"/>
      <c r="AQ333" s="160"/>
      <c r="AR333" s="160"/>
      <c r="AS333" s="160"/>
      <c r="AT333" s="160"/>
      <c r="AU333" s="160"/>
      <c r="AV333" s="160"/>
      <c r="AW333" s="160"/>
      <c r="AX333" s="160"/>
      <c r="AY333" s="160"/>
      <c r="AZ333" s="160"/>
      <c r="BA333" s="160"/>
      <c r="BB333" s="160"/>
      <c r="BC333" s="160"/>
      <c r="BD333" s="160"/>
      <c r="BE333" s="160"/>
      <c r="BF333" s="160"/>
      <c r="BG333" s="160"/>
      <c r="BH333" s="160"/>
      <c r="BI333" s="160"/>
      <c r="BJ333" s="160"/>
      <c r="BL333" s="13"/>
    </row>
    <row r="334" spans="27:64" customFormat="1" x14ac:dyDescent="0.2">
      <c r="AA334" s="160"/>
      <c r="AB334" s="160"/>
      <c r="AC334" s="160"/>
      <c r="AD334" s="160"/>
      <c r="AE334" s="160"/>
      <c r="AF334" s="160"/>
      <c r="AG334" s="160"/>
      <c r="AH334" s="160"/>
      <c r="AI334" s="160"/>
      <c r="AJ334" s="160"/>
      <c r="AK334" s="160"/>
      <c r="AL334" s="160"/>
      <c r="AM334" s="160"/>
      <c r="AN334" s="160"/>
      <c r="AO334" s="160"/>
      <c r="AP334" s="160"/>
      <c r="AQ334" s="160"/>
      <c r="AR334" s="160"/>
      <c r="AS334" s="160"/>
      <c r="AT334" s="160"/>
      <c r="AU334" s="160"/>
      <c r="AV334" s="160"/>
      <c r="AW334" s="160"/>
      <c r="AX334" s="160"/>
      <c r="AY334" s="160"/>
      <c r="AZ334" s="160"/>
      <c r="BA334" s="160"/>
      <c r="BB334" s="160"/>
      <c r="BC334" s="160"/>
      <c r="BD334" s="160"/>
      <c r="BE334" s="160"/>
      <c r="BF334" s="160"/>
      <c r="BG334" s="160"/>
      <c r="BH334" s="160"/>
      <c r="BI334" s="160"/>
      <c r="BJ334" s="160"/>
      <c r="BL334" s="13"/>
    </row>
    <row r="335" spans="27:64" customFormat="1" x14ac:dyDescent="0.2">
      <c r="AA335" s="160"/>
      <c r="AB335" s="160"/>
      <c r="AC335" s="160"/>
      <c r="AD335" s="160"/>
      <c r="AE335" s="160"/>
      <c r="AF335" s="160"/>
      <c r="AG335" s="160"/>
      <c r="AH335" s="160"/>
      <c r="AI335" s="160"/>
      <c r="AJ335" s="160"/>
      <c r="AK335" s="160"/>
      <c r="AL335" s="160"/>
      <c r="AM335" s="160"/>
      <c r="AN335" s="160"/>
      <c r="AO335" s="160"/>
      <c r="AP335" s="160"/>
      <c r="AQ335" s="160"/>
      <c r="AR335" s="160"/>
      <c r="AS335" s="160"/>
      <c r="AT335" s="160"/>
      <c r="AU335" s="160"/>
      <c r="AV335" s="160"/>
      <c r="AW335" s="160"/>
      <c r="AX335" s="160"/>
      <c r="AY335" s="160"/>
      <c r="AZ335" s="160"/>
      <c r="BA335" s="160"/>
      <c r="BB335" s="160"/>
      <c r="BC335" s="160"/>
      <c r="BD335" s="160"/>
      <c r="BE335" s="160"/>
      <c r="BF335" s="160"/>
      <c r="BG335" s="160"/>
      <c r="BH335" s="160"/>
      <c r="BI335" s="160"/>
      <c r="BJ335" s="160"/>
      <c r="BL335" s="13"/>
    </row>
    <row r="336" spans="27:64" customFormat="1" x14ac:dyDescent="0.2">
      <c r="AA336" s="160"/>
      <c r="AB336" s="160"/>
      <c r="AC336" s="160"/>
      <c r="AD336" s="160"/>
      <c r="AE336" s="160"/>
      <c r="AF336" s="160"/>
      <c r="AG336" s="160"/>
      <c r="AH336" s="160"/>
      <c r="AI336" s="160"/>
      <c r="AJ336" s="160"/>
      <c r="AK336" s="160"/>
      <c r="AL336" s="160"/>
      <c r="AM336" s="160"/>
      <c r="AN336" s="160"/>
      <c r="AO336" s="160"/>
      <c r="AP336" s="160"/>
      <c r="AQ336" s="160"/>
      <c r="AR336" s="160"/>
      <c r="AS336" s="160"/>
      <c r="AT336" s="160"/>
      <c r="AU336" s="160"/>
      <c r="AV336" s="160"/>
      <c r="AW336" s="160"/>
      <c r="AX336" s="160"/>
      <c r="AY336" s="160"/>
      <c r="AZ336" s="160"/>
      <c r="BA336" s="160"/>
      <c r="BB336" s="160"/>
      <c r="BC336" s="160"/>
      <c r="BD336" s="160"/>
      <c r="BE336" s="160"/>
      <c r="BF336" s="160"/>
      <c r="BG336" s="160"/>
      <c r="BH336" s="160"/>
      <c r="BI336" s="160"/>
      <c r="BJ336" s="160"/>
      <c r="BL336" s="13"/>
    </row>
    <row r="337" spans="27:64" customFormat="1" x14ac:dyDescent="0.2">
      <c r="AA337" s="160"/>
      <c r="AB337" s="160"/>
      <c r="AC337" s="160"/>
      <c r="AD337" s="160"/>
      <c r="AE337" s="160"/>
      <c r="AF337" s="160"/>
      <c r="AG337" s="160"/>
      <c r="AH337" s="160"/>
      <c r="AI337" s="160"/>
      <c r="AJ337" s="160"/>
      <c r="AK337" s="160"/>
      <c r="AL337" s="160"/>
      <c r="AM337" s="160"/>
      <c r="AN337" s="160"/>
      <c r="AO337" s="160"/>
      <c r="AP337" s="160"/>
      <c r="AQ337" s="160"/>
      <c r="AR337" s="160"/>
      <c r="AS337" s="160"/>
      <c r="AT337" s="160"/>
      <c r="AU337" s="160"/>
      <c r="AV337" s="160"/>
      <c r="AW337" s="160"/>
      <c r="AX337" s="160"/>
      <c r="AY337" s="160"/>
      <c r="AZ337" s="160"/>
      <c r="BA337" s="160"/>
      <c r="BB337" s="160"/>
      <c r="BC337" s="160"/>
      <c r="BD337" s="160"/>
      <c r="BE337" s="160"/>
      <c r="BF337" s="160"/>
      <c r="BG337" s="160"/>
      <c r="BH337" s="160"/>
      <c r="BI337" s="160"/>
      <c r="BJ337" s="160"/>
      <c r="BL337" s="13"/>
    </row>
    <row r="338" spans="27:64" customFormat="1" x14ac:dyDescent="0.2">
      <c r="AA338" s="160"/>
      <c r="AB338" s="160"/>
      <c r="AC338" s="160"/>
      <c r="AD338" s="160"/>
      <c r="AE338" s="160"/>
      <c r="AF338" s="160"/>
      <c r="AG338" s="160"/>
      <c r="AH338" s="160"/>
      <c r="AI338" s="160"/>
      <c r="AJ338" s="160"/>
      <c r="AK338" s="160"/>
      <c r="AL338" s="160"/>
      <c r="AM338" s="160"/>
      <c r="AN338" s="160"/>
      <c r="AO338" s="160"/>
      <c r="AP338" s="160"/>
      <c r="AQ338" s="160"/>
      <c r="AR338" s="160"/>
      <c r="AS338" s="160"/>
      <c r="AT338" s="160"/>
      <c r="AU338" s="160"/>
      <c r="AV338" s="160"/>
      <c r="AW338" s="160"/>
      <c r="AX338" s="160"/>
      <c r="AY338" s="160"/>
      <c r="AZ338" s="160"/>
      <c r="BA338" s="160"/>
      <c r="BB338" s="160"/>
      <c r="BC338" s="160"/>
      <c r="BD338" s="160"/>
      <c r="BE338" s="160"/>
      <c r="BF338" s="160"/>
      <c r="BG338" s="160"/>
      <c r="BH338" s="160"/>
      <c r="BI338" s="160"/>
      <c r="BJ338" s="160"/>
      <c r="BL338" s="13"/>
    </row>
    <row r="339" spans="27:64" customFormat="1" x14ac:dyDescent="0.2">
      <c r="AA339" s="160"/>
      <c r="AB339" s="160"/>
      <c r="AC339" s="160"/>
      <c r="AD339" s="160"/>
      <c r="AE339" s="160"/>
      <c r="AF339" s="160"/>
      <c r="AG339" s="160"/>
      <c r="AH339" s="160"/>
      <c r="AI339" s="160"/>
      <c r="AJ339" s="160"/>
      <c r="AK339" s="160"/>
      <c r="AL339" s="160"/>
      <c r="AM339" s="160"/>
      <c r="AN339" s="160"/>
      <c r="AO339" s="160"/>
      <c r="AP339" s="160"/>
      <c r="AQ339" s="160"/>
      <c r="AR339" s="160"/>
      <c r="AS339" s="160"/>
      <c r="AT339" s="160"/>
      <c r="AU339" s="160"/>
      <c r="AV339" s="160"/>
      <c r="AW339" s="160"/>
      <c r="AX339" s="160"/>
      <c r="AY339" s="160"/>
      <c r="AZ339" s="160"/>
      <c r="BA339" s="160"/>
      <c r="BB339" s="160"/>
      <c r="BC339" s="160"/>
      <c r="BD339" s="160"/>
      <c r="BE339" s="160"/>
      <c r="BF339" s="160"/>
      <c r="BG339" s="160"/>
      <c r="BH339" s="160"/>
      <c r="BI339" s="160"/>
      <c r="BJ339" s="160"/>
      <c r="BL339" s="13"/>
    </row>
    <row r="340" spans="27:64" customFormat="1" x14ac:dyDescent="0.2">
      <c r="AA340" s="160"/>
      <c r="AB340" s="160"/>
      <c r="AC340" s="160"/>
      <c r="AD340" s="160"/>
      <c r="AE340" s="160"/>
      <c r="AF340" s="160"/>
      <c r="AG340" s="160"/>
      <c r="AH340" s="160"/>
      <c r="AI340" s="160"/>
      <c r="AJ340" s="160"/>
      <c r="AK340" s="160"/>
      <c r="AL340" s="160"/>
      <c r="AM340" s="160"/>
      <c r="AN340" s="160"/>
      <c r="AO340" s="160"/>
      <c r="AP340" s="160"/>
      <c r="AQ340" s="160"/>
      <c r="AR340" s="160"/>
      <c r="AS340" s="160"/>
      <c r="AT340" s="160"/>
      <c r="AU340" s="160"/>
      <c r="AV340" s="160"/>
      <c r="AW340" s="160"/>
      <c r="AX340" s="160"/>
      <c r="AY340" s="160"/>
      <c r="AZ340" s="160"/>
      <c r="BA340" s="160"/>
      <c r="BB340" s="160"/>
      <c r="BC340" s="160"/>
      <c r="BD340" s="160"/>
      <c r="BE340" s="160"/>
      <c r="BF340" s="160"/>
      <c r="BG340" s="160"/>
      <c r="BH340" s="160"/>
      <c r="BI340" s="160"/>
      <c r="BJ340" s="160"/>
      <c r="BL340" s="13"/>
    </row>
    <row r="341" spans="27:64" customFormat="1" x14ac:dyDescent="0.2">
      <c r="AA341" s="160"/>
      <c r="AB341" s="160"/>
      <c r="AC341" s="160"/>
      <c r="AD341" s="160"/>
      <c r="AE341" s="160"/>
      <c r="AF341" s="160"/>
      <c r="AG341" s="160"/>
      <c r="AH341" s="160"/>
      <c r="AI341" s="160"/>
      <c r="AJ341" s="160"/>
      <c r="AK341" s="160"/>
      <c r="AL341" s="160"/>
      <c r="AM341" s="160"/>
      <c r="AN341" s="160"/>
      <c r="AO341" s="160"/>
      <c r="AP341" s="160"/>
      <c r="AQ341" s="160"/>
      <c r="AR341" s="160"/>
      <c r="AS341" s="160"/>
      <c r="AT341" s="160"/>
      <c r="AU341" s="160"/>
      <c r="AV341" s="160"/>
      <c r="AW341" s="160"/>
      <c r="AX341" s="160"/>
      <c r="AY341" s="160"/>
      <c r="AZ341" s="160"/>
      <c r="BA341" s="160"/>
      <c r="BB341" s="160"/>
      <c r="BC341" s="160"/>
      <c r="BD341" s="160"/>
      <c r="BE341" s="160"/>
      <c r="BF341" s="160"/>
      <c r="BG341" s="160"/>
      <c r="BH341" s="160"/>
      <c r="BI341" s="160"/>
      <c r="BJ341" s="160"/>
      <c r="BL341" s="13"/>
    </row>
    <row r="342" spans="27:64" customFormat="1" x14ac:dyDescent="0.2">
      <c r="AA342" s="160"/>
      <c r="AB342" s="160"/>
      <c r="AC342" s="160"/>
      <c r="AD342" s="160"/>
      <c r="AE342" s="160"/>
      <c r="AF342" s="160"/>
      <c r="AG342" s="160"/>
      <c r="AH342" s="160"/>
      <c r="AI342" s="160"/>
      <c r="AJ342" s="160"/>
      <c r="AK342" s="160"/>
      <c r="AL342" s="160"/>
      <c r="AM342" s="160"/>
      <c r="AN342" s="160"/>
      <c r="AO342" s="160"/>
      <c r="AP342" s="160"/>
      <c r="AQ342" s="160"/>
      <c r="AR342" s="160"/>
      <c r="AS342" s="160"/>
      <c r="AT342" s="160"/>
      <c r="AU342" s="160"/>
      <c r="AV342" s="160"/>
      <c r="AW342" s="160"/>
      <c r="AX342" s="160"/>
      <c r="AY342" s="160"/>
      <c r="AZ342" s="160"/>
      <c r="BA342" s="160"/>
      <c r="BB342" s="160"/>
      <c r="BC342" s="160"/>
      <c r="BD342" s="160"/>
      <c r="BE342" s="160"/>
      <c r="BF342" s="160"/>
      <c r="BG342" s="160"/>
      <c r="BH342" s="160"/>
      <c r="BI342" s="160"/>
      <c r="BJ342" s="160"/>
      <c r="BL342" s="13"/>
    </row>
    <row r="343" spans="27:64" customFormat="1" x14ac:dyDescent="0.2">
      <c r="AA343" s="160"/>
      <c r="AB343" s="160"/>
      <c r="AC343" s="160"/>
      <c r="AD343" s="160"/>
      <c r="AE343" s="160"/>
      <c r="AF343" s="160"/>
      <c r="AG343" s="160"/>
      <c r="AH343" s="160"/>
      <c r="AI343" s="160"/>
      <c r="AJ343" s="160"/>
      <c r="AK343" s="160"/>
      <c r="AL343" s="160"/>
      <c r="AM343" s="160"/>
      <c r="AN343" s="160"/>
      <c r="AO343" s="160"/>
      <c r="AP343" s="160"/>
      <c r="AQ343" s="160"/>
      <c r="AR343" s="160"/>
      <c r="AS343" s="160"/>
      <c r="AT343" s="160"/>
      <c r="AU343" s="160"/>
      <c r="AV343" s="160"/>
      <c r="AW343" s="160"/>
      <c r="AX343" s="160"/>
      <c r="AY343" s="160"/>
      <c r="AZ343" s="160"/>
      <c r="BA343" s="160"/>
      <c r="BB343" s="160"/>
      <c r="BC343" s="160"/>
      <c r="BD343" s="160"/>
      <c r="BE343" s="160"/>
      <c r="BF343" s="160"/>
      <c r="BG343" s="160"/>
      <c r="BH343" s="160"/>
      <c r="BI343" s="160"/>
      <c r="BJ343" s="160"/>
      <c r="BL343" s="13"/>
    </row>
    <row r="344" spans="27:64" customFormat="1" x14ac:dyDescent="0.2">
      <c r="AA344" s="160"/>
      <c r="AB344" s="160"/>
      <c r="AC344" s="160"/>
      <c r="AD344" s="160"/>
      <c r="AE344" s="160"/>
      <c r="AF344" s="160"/>
      <c r="AG344" s="160"/>
      <c r="AH344" s="160"/>
      <c r="AI344" s="160"/>
      <c r="AJ344" s="160"/>
      <c r="AK344" s="160"/>
      <c r="AL344" s="160"/>
      <c r="AM344" s="160"/>
      <c r="AN344" s="160"/>
      <c r="AO344" s="160"/>
      <c r="AP344" s="160"/>
      <c r="AQ344" s="160"/>
      <c r="AR344" s="160"/>
      <c r="AS344" s="160"/>
      <c r="AT344" s="160"/>
      <c r="AU344" s="160"/>
      <c r="AV344" s="160"/>
      <c r="AW344" s="160"/>
      <c r="AX344" s="160"/>
      <c r="AY344" s="160"/>
      <c r="AZ344" s="160"/>
      <c r="BA344" s="160"/>
      <c r="BB344" s="160"/>
      <c r="BC344" s="160"/>
      <c r="BD344" s="160"/>
      <c r="BE344" s="160"/>
      <c r="BF344" s="160"/>
      <c r="BG344" s="160"/>
      <c r="BH344" s="160"/>
      <c r="BI344" s="160"/>
      <c r="BJ344" s="160"/>
      <c r="BL344" s="13"/>
    </row>
    <row r="345" spans="27:64" customFormat="1" x14ac:dyDescent="0.2">
      <c r="AA345" s="160"/>
      <c r="AB345" s="160"/>
      <c r="AC345" s="160"/>
      <c r="AD345" s="160"/>
      <c r="AE345" s="160"/>
      <c r="AF345" s="160"/>
      <c r="AG345" s="160"/>
      <c r="AH345" s="160"/>
      <c r="AI345" s="160"/>
      <c r="AJ345" s="160"/>
      <c r="AK345" s="160"/>
      <c r="AL345" s="160"/>
      <c r="AM345" s="160"/>
      <c r="AN345" s="160"/>
      <c r="AO345" s="160"/>
      <c r="AP345" s="160"/>
      <c r="AQ345" s="160"/>
      <c r="AR345" s="160"/>
      <c r="AS345" s="160"/>
      <c r="AT345" s="160"/>
      <c r="AU345" s="160"/>
      <c r="AV345" s="160"/>
      <c r="AW345" s="160"/>
      <c r="AX345" s="160"/>
      <c r="AY345" s="160"/>
      <c r="AZ345" s="160"/>
      <c r="BA345" s="160"/>
      <c r="BB345" s="160"/>
      <c r="BC345" s="160"/>
      <c r="BD345" s="160"/>
      <c r="BE345" s="160"/>
      <c r="BF345" s="160"/>
      <c r="BG345" s="160"/>
      <c r="BH345" s="160"/>
      <c r="BI345" s="160"/>
      <c r="BJ345" s="160"/>
      <c r="BL345" s="13"/>
    </row>
    <row r="346" spans="27:64" customFormat="1" x14ac:dyDescent="0.2">
      <c r="AA346" s="160"/>
      <c r="AB346" s="160"/>
      <c r="AC346" s="160"/>
      <c r="AD346" s="160"/>
      <c r="AE346" s="160"/>
      <c r="AF346" s="160"/>
      <c r="AG346" s="160"/>
      <c r="AH346" s="160"/>
      <c r="AI346" s="160"/>
      <c r="AJ346" s="160"/>
      <c r="AK346" s="160"/>
      <c r="AL346" s="160"/>
      <c r="AM346" s="160"/>
      <c r="AN346" s="160"/>
      <c r="AO346" s="160"/>
      <c r="AP346" s="160"/>
      <c r="AQ346" s="160"/>
      <c r="AR346" s="160"/>
      <c r="AS346" s="160"/>
      <c r="AT346" s="160"/>
      <c r="AU346" s="160"/>
      <c r="AV346" s="160"/>
      <c r="AW346" s="160"/>
      <c r="AX346" s="160"/>
      <c r="AY346" s="160"/>
      <c r="AZ346" s="160"/>
      <c r="BA346" s="160"/>
      <c r="BB346" s="160"/>
      <c r="BC346" s="160"/>
      <c r="BD346" s="160"/>
      <c r="BE346" s="160"/>
      <c r="BF346" s="160"/>
      <c r="BG346" s="160"/>
      <c r="BH346" s="160"/>
      <c r="BI346" s="160"/>
      <c r="BJ346" s="160"/>
      <c r="BL346" s="13"/>
    </row>
    <row r="347" spans="27:64" customFormat="1" x14ac:dyDescent="0.2">
      <c r="AA347" s="160"/>
      <c r="AB347" s="160"/>
      <c r="AC347" s="160"/>
      <c r="AD347" s="160"/>
      <c r="AE347" s="160"/>
      <c r="AF347" s="160"/>
      <c r="AG347" s="160"/>
      <c r="AH347" s="160"/>
      <c r="AI347" s="160"/>
      <c r="AJ347" s="160"/>
      <c r="AK347" s="160"/>
      <c r="AL347" s="160"/>
      <c r="AM347" s="160"/>
      <c r="AN347" s="160"/>
      <c r="AO347" s="160"/>
      <c r="AP347" s="160"/>
      <c r="AQ347" s="160"/>
      <c r="AR347" s="160"/>
      <c r="AS347" s="160"/>
      <c r="AT347" s="160"/>
      <c r="AU347" s="160"/>
      <c r="AV347" s="160"/>
      <c r="AW347" s="160"/>
      <c r="AX347" s="160"/>
      <c r="AY347" s="160"/>
      <c r="AZ347" s="160"/>
      <c r="BA347" s="160"/>
      <c r="BB347" s="160"/>
      <c r="BC347" s="160"/>
      <c r="BD347" s="160"/>
      <c r="BE347" s="160"/>
      <c r="BF347" s="160"/>
      <c r="BG347" s="160"/>
      <c r="BH347" s="160"/>
      <c r="BI347" s="160"/>
      <c r="BJ347" s="160"/>
      <c r="BL347" s="13"/>
    </row>
    <row r="348" spans="27:64" customFormat="1" x14ac:dyDescent="0.2">
      <c r="AA348" s="160"/>
      <c r="AB348" s="160"/>
      <c r="AC348" s="160"/>
      <c r="AD348" s="160"/>
      <c r="AE348" s="160"/>
      <c r="AF348" s="160"/>
      <c r="AG348" s="160"/>
      <c r="AH348" s="160"/>
      <c r="AI348" s="160"/>
      <c r="AJ348" s="160"/>
      <c r="AK348" s="160"/>
      <c r="AL348" s="160"/>
      <c r="AM348" s="160"/>
      <c r="AN348" s="160"/>
      <c r="AO348" s="160"/>
      <c r="AP348" s="160"/>
      <c r="AQ348" s="160"/>
      <c r="AR348" s="160"/>
      <c r="AS348" s="160"/>
      <c r="AT348" s="160"/>
      <c r="AU348" s="160"/>
      <c r="AV348" s="160"/>
      <c r="AW348" s="160"/>
      <c r="AX348" s="160"/>
      <c r="AY348" s="160"/>
      <c r="AZ348" s="160"/>
      <c r="BA348" s="160"/>
      <c r="BB348" s="160"/>
      <c r="BC348" s="160"/>
      <c r="BD348" s="160"/>
      <c r="BE348" s="160"/>
      <c r="BF348" s="160"/>
      <c r="BG348" s="160"/>
      <c r="BH348" s="160"/>
      <c r="BI348" s="160"/>
      <c r="BJ348" s="160"/>
      <c r="BL348" s="13"/>
    </row>
    <row r="349" spans="27:64" customFormat="1" x14ac:dyDescent="0.2">
      <c r="AA349" s="160"/>
      <c r="AB349" s="160"/>
      <c r="AC349" s="160"/>
      <c r="AD349" s="160"/>
      <c r="AE349" s="160"/>
      <c r="AF349" s="160"/>
      <c r="AG349" s="160"/>
      <c r="AH349" s="160"/>
      <c r="AI349" s="160"/>
      <c r="AJ349" s="160"/>
      <c r="AK349" s="160"/>
      <c r="AL349" s="160"/>
      <c r="AM349" s="160"/>
      <c r="AN349" s="160"/>
      <c r="AO349" s="160"/>
      <c r="AP349" s="160"/>
      <c r="AQ349" s="160"/>
      <c r="AR349" s="160"/>
      <c r="AS349" s="160"/>
      <c r="AT349" s="160"/>
      <c r="AU349" s="160"/>
      <c r="AV349" s="160"/>
      <c r="AW349" s="160"/>
      <c r="AX349" s="160"/>
      <c r="AY349" s="160"/>
      <c r="AZ349" s="160"/>
      <c r="BA349" s="160"/>
      <c r="BB349" s="160"/>
      <c r="BC349" s="160"/>
      <c r="BD349" s="160"/>
      <c r="BE349" s="160"/>
      <c r="BF349" s="160"/>
      <c r="BG349" s="160"/>
      <c r="BH349" s="160"/>
      <c r="BI349" s="160"/>
      <c r="BJ349" s="160"/>
      <c r="BL349" s="13"/>
    </row>
    <row r="350" spans="27:64" customFormat="1" x14ac:dyDescent="0.2">
      <c r="AA350" s="160"/>
      <c r="AB350" s="160"/>
      <c r="AC350" s="160"/>
      <c r="AD350" s="160"/>
      <c r="AE350" s="160"/>
      <c r="AF350" s="160"/>
      <c r="AG350" s="160"/>
      <c r="AH350" s="160"/>
      <c r="AI350" s="160"/>
      <c r="AJ350" s="160"/>
      <c r="AK350" s="160"/>
      <c r="AL350" s="160"/>
      <c r="AM350" s="160"/>
      <c r="AN350" s="160"/>
      <c r="AO350" s="160"/>
      <c r="AP350" s="160"/>
      <c r="AQ350" s="160"/>
      <c r="AR350" s="160"/>
      <c r="AS350" s="160"/>
      <c r="AT350" s="160"/>
      <c r="AU350" s="160"/>
      <c r="AV350" s="160"/>
      <c r="AW350" s="160"/>
      <c r="AX350" s="160"/>
      <c r="AY350" s="160"/>
      <c r="AZ350" s="160"/>
      <c r="BA350" s="160"/>
      <c r="BB350" s="160"/>
      <c r="BC350" s="160"/>
      <c r="BD350" s="160"/>
      <c r="BE350" s="160"/>
      <c r="BF350" s="160"/>
      <c r="BG350" s="160"/>
      <c r="BH350" s="160"/>
      <c r="BI350" s="160"/>
      <c r="BJ350" s="160"/>
      <c r="BL350" s="13"/>
    </row>
    <row r="351" spans="27:64" customFormat="1" x14ac:dyDescent="0.2">
      <c r="AA351" s="160"/>
      <c r="AB351" s="160"/>
      <c r="AC351" s="160"/>
      <c r="AD351" s="160"/>
      <c r="AE351" s="160"/>
      <c r="AF351" s="160"/>
      <c r="AG351" s="160"/>
      <c r="AH351" s="160"/>
      <c r="AI351" s="160"/>
      <c r="AJ351" s="160"/>
      <c r="AK351" s="160"/>
      <c r="AL351" s="160"/>
      <c r="AM351" s="160"/>
      <c r="AN351" s="160"/>
      <c r="AO351" s="160"/>
      <c r="AP351" s="160"/>
      <c r="AQ351" s="160"/>
      <c r="AR351" s="160"/>
      <c r="AS351" s="160"/>
      <c r="AT351" s="160"/>
      <c r="AU351" s="160"/>
      <c r="AV351" s="160"/>
      <c r="AW351" s="160"/>
      <c r="AX351" s="160"/>
      <c r="AY351" s="160"/>
      <c r="AZ351" s="160"/>
      <c r="BA351" s="160"/>
      <c r="BB351" s="160"/>
      <c r="BC351" s="160"/>
      <c r="BD351" s="160"/>
      <c r="BE351" s="160"/>
      <c r="BF351" s="160"/>
      <c r="BG351" s="160"/>
      <c r="BH351" s="160"/>
      <c r="BI351" s="160"/>
      <c r="BJ351" s="160"/>
      <c r="BL351" s="13"/>
    </row>
    <row r="352" spans="27:64" customFormat="1" x14ac:dyDescent="0.2">
      <c r="AA352" s="160"/>
      <c r="AB352" s="160"/>
      <c r="AC352" s="160"/>
      <c r="AD352" s="160"/>
      <c r="AE352" s="160"/>
      <c r="AF352" s="160"/>
      <c r="AG352" s="160"/>
      <c r="AH352" s="160"/>
      <c r="AI352" s="160"/>
      <c r="AJ352" s="160"/>
      <c r="AK352" s="160"/>
      <c r="AL352" s="160"/>
      <c r="AM352" s="160"/>
      <c r="AN352" s="160"/>
      <c r="AO352" s="160"/>
      <c r="AP352" s="160"/>
      <c r="AQ352" s="160"/>
      <c r="AR352" s="160"/>
      <c r="AS352" s="160"/>
      <c r="AT352" s="160"/>
      <c r="AU352" s="160"/>
      <c r="AV352" s="160"/>
      <c r="AW352" s="160"/>
      <c r="AX352" s="160"/>
      <c r="AY352" s="160"/>
      <c r="AZ352" s="160"/>
      <c r="BA352" s="160"/>
      <c r="BB352" s="160"/>
      <c r="BC352" s="160"/>
      <c r="BD352" s="160"/>
      <c r="BE352" s="160"/>
      <c r="BF352" s="160"/>
      <c r="BG352" s="160"/>
      <c r="BH352" s="160"/>
      <c r="BI352" s="160"/>
      <c r="BJ352" s="160"/>
      <c r="BL352" s="13"/>
    </row>
    <row r="353" spans="27:64" customFormat="1" x14ac:dyDescent="0.2">
      <c r="AA353" s="160"/>
      <c r="AB353" s="160"/>
      <c r="AC353" s="160"/>
      <c r="AD353" s="160"/>
      <c r="AE353" s="160"/>
      <c r="AF353" s="160"/>
      <c r="AG353" s="160"/>
      <c r="AH353" s="160"/>
      <c r="AI353" s="160"/>
      <c r="AJ353" s="160"/>
      <c r="AK353" s="160"/>
      <c r="AL353" s="160"/>
      <c r="AM353" s="160"/>
      <c r="AN353" s="160"/>
      <c r="AO353" s="160"/>
      <c r="AP353" s="160"/>
      <c r="AQ353" s="160"/>
      <c r="AR353" s="160"/>
      <c r="AS353" s="160"/>
      <c r="AT353" s="160"/>
      <c r="AU353" s="160"/>
      <c r="AV353" s="160"/>
      <c r="AW353" s="160"/>
      <c r="AX353" s="160"/>
      <c r="AY353" s="160"/>
      <c r="AZ353" s="160"/>
      <c r="BA353" s="160"/>
      <c r="BB353" s="160"/>
      <c r="BC353" s="160"/>
      <c r="BD353" s="160"/>
      <c r="BE353" s="160"/>
      <c r="BF353" s="160"/>
      <c r="BG353" s="160"/>
      <c r="BH353" s="160"/>
      <c r="BI353" s="160"/>
      <c r="BJ353" s="160"/>
      <c r="BL353" s="13"/>
    </row>
    <row r="354" spans="27:64" customFormat="1" x14ac:dyDescent="0.2">
      <c r="AA354" s="160"/>
      <c r="AB354" s="160"/>
      <c r="AC354" s="160"/>
      <c r="AD354" s="160"/>
      <c r="AE354" s="160"/>
      <c r="AF354" s="160"/>
      <c r="AG354" s="160"/>
      <c r="AH354" s="160"/>
      <c r="AI354" s="160"/>
      <c r="AJ354" s="160"/>
      <c r="AK354" s="160"/>
      <c r="AL354" s="160"/>
      <c r="AM354" s="160"/>
      <c r="AN354" s="160"/>
      <c r="AO354" s="160"/>
      <c r="AP354" s="160"/>
      <c r="AQ354" s="160"/>
      <c r="AR354" s="160"/>
      <c r="AS354" s="160"/>
      <c r="AT354" s="160"/>
      <c r="AU354" s="160"/>
      <c r="AV354" s="160"/>
      <c r="AW354" s="160"/>
      <c r="AX354" s="160"/>
      <c r="AY354" s="160"/>
      <c r="AZ354" s="160"/>
      <c r="BA354" s="160"/>
      <c r="BB354" s="160"/>
      <c r="BC354" s="160"/>
      <c r="BD354" s="160"/>
      <c r="BE354" s="160"/>
      <c r="BF354" s="160"/>
      <c r="BG354" s="160"/>
      <c r="BH354" s="160"/>
      <c r="BI354" s="160"/>
      <c r="BJ354" s="160"/>
      <c r="BL354" s="13"/>
    </row>
    <row r="355" spans="27:64" customFormat="1" x14ac:dyDescent="0.2">
      <c r="AA355" s="160"/>
      <c r="AB355" s="160"/>
      <c r="AC355" s="160"/>
      <c r="AD355" s="160"/>
      <c r="AE355" s="160"/>
      <c r="AF355" s="160"/>
      <c r="AG355" s="160"/>
      <c r="AH355" s="160"/>
      <c r="AI355" s="160"/>
      <c r="AJ355" s="160"/>
      <c r="AK355" s="160"/>
      <c r="AL355" s="160"/>
      <c r="AM355" s="160"/>
      <c r="AN355" s="160"/>
      <c r="AO355" s="160"/>
      <c r="AP355" s="160"/>
      <c r="AQ355" s="160"/>
      <c r="AR355" s="160"/>
      <c r="AS355" s="160"/>
      <c r="AT355" s="160"/>
      <c r="AU355" s="160"/>
      <c r="AV355" s="160"/>
      <c r="AW355" s="160"/>
      <c r="AX355" s="160"/>
      <c r="AY355" s="160"/>
      <c r="AZ355" s="160"/>
      <c r="BA355" s="160"/>
      <c r="BB355" s="160"/>
      <c r="BC355" s="160"/>
      <c r="BD355" s="160"/>
      <c r="BE355" s="160"/>
      <c r="BF355" s="160"/>
      <c r="BG355" s="160"/>
      <c r="BH355" s="160"/>
      <c r="BI355" s="160"/>
      <c r="BJ355" s="160"/>
      <c r="BL355" s="13"/>
    </row>
    <row r="356" spans="27:64" customFormat="1" x14ac:dyDescent="0.2">
      <c r="AA356" s="160"/>
      <c r="AB356" s="160"/>
      <c r="AC356" s="160"/>
      <c r="AD356" s="160"/>
      <c r="AE356" s="160"/>
      <c r="AF356" s="160"/>
      <c r="AG356" s="160"/>
      <c r="AH356" s="160"/>
      <c r="AI356" s="160"/>
      <c r="AJ356" s="160"/>
      <c r="AK356" s="160"/>
      <c r="AL356" s="160"/>
      <c r="AM356" s="160"/>
      <c r="AN356" s="160"/>
      <c r="AO356" s="160"/>
      <c r="AP356" s="160"/>
      <c r="AQ356" s="160"/>
      <c r="AR356" s="160"/>
      <c r="AS356" s="160"/>
      <c r="AT356" s="160"/>
      <c r="AU356" s="160"/>
      <c r="AV356" s="160"/>
      <c r="AW356" s="160"/>
      <c r="AX356" s="160"/>
      <c r="AY356" s="160"/>
      <c r="AZ356" s="160"/>
      <c r="BA356" s="160"/>
      <c r="BB356" s="160"/>
      <c r="BC356" s="160"/>
      <c r="BD356" s="160"/>
      <c r="BE356" s="160"/>
      <c r="BF356" s="160"/>
      <c r="BG356" s="160"/>
      <c r="BH356" s="160"/>
      <c r="BI356" s="160"/>
      <c r="BJ356" s="160"/>
      <c r="BL356" s="13"/>
    </row>
    <row r="357" spans="27:64" customFormat="1" x14ac:dyDescent="0.2">
      <c r="AA357" s="160"/>
      <c r="AB357" s="160"/>
      <c r="AC357" s="160"/>
      <c r="AD357" s="160"/>
      <c r="AE357" s="160"/>
      <c r="AF357" s="160"/>
      <c r="AG357" s="160"/>
      <c r="AH357" s="160"/>
      <c r="AI357" s="160"/>
      <c r="AJ357" s="160"/>
      <c r="AK357" s="160"/>
      <c r="AL357" s="160"/>
      <c r="AM357" s="160"/>
      <c r="AN357" s="160"/>
      <c r="AO357" s="160"/>
      <c r="AP357" s="160"/>
      <c r="AQ357" s="160"/>
      <c r="AR357" s="160"/>
      <c r="AS357" s="160"/>
      <c r="AT357" s="160"/>
      <c r="AU357" s="160"/>
      <c r="AV357" s="160"/>
      <c r="AW357" s="160"/>
      <c r="AX357" s="160"/>
      <c r="AY357" s="160"/>
      <c r="AZ357" s="160"/>
      <c r="BA357" s="160"/>
      <c r="BB357" s="160"/>
      <c r="BC357" s="160"/>
      <c r="BD357" s="160"/>
      <c r="BE357" s="160"/>
      <c r="BF357" s="160"/>
      <c r="BG357" s="160"/>
      <c r="BH357" s="160"/>
      <c r="BI357" s="160"/>
      <c r="BJ357" s="160"/>
      <c r="BL357" s="13"/>
    </row>
    <row r="358" spans="27:64" customFormat="1" x14ac:dyDescent="0.2">
      <c r="AA358" s="160"/>
      <c r="AB358" s="160"/>
      <c r="AC358" s="160"/>
      <c r="AD358" s="160"/>
      <c r="AE358" s="160"/>
      <c r="AF358" s="160"/>
      <c r="AG358" s="160"/>
      <c r="AH358" s="160"/>
      <c r="AI358" s="160"/>
      <c r="AJ358" s="160"/>
      <c r="AK358" s="160"/>
      <c r="AL358" s="160"/>
      <c r="AM358" s="160"/>
      <c r="AN358" s="160"/>
      <c r="AO358" s="160"/>
      <c r="AP358" s="160"/>
      <c r="AQ358" s="160"/>
      <c r="AR358" s="160"/>
      <c r="AS358" s="160"/>
      <c r="AT358" s="160"/>
      <c r="AU358" s="160"/>
      <c r="AV358" s="160"/>
      <c r="AW358" s="160"/>
      <c r="AX358" s="160"/>
      <c r="AY358" s="160"/>
      <c r="AZ358" s="160"/>
      <c r="BA358" s="160"/>
      <c r="BB358" s="160"/>
      <c r="BC358" s="160"/>
      <c r="BD358" s="160"/>
      <c r="BE358" s="160"/>
      <c r="BF358" s="160"/>
      <c r="BG358" s="160"/>
      <c r="BH358" s="160"/>
      <c r="BI358" s="160"/>
      <c r="BJ358" s="160"/>
      <c r="BL358" s="13"/>
    </row>
    <row r="359" spans="27:64" customFormat="1" x14ac:dyDescent="0.2">
      <c r="AA359" s="160"/>
      <c r="AB359" s="160"/>
      <c r="AC359" s="160"/>
      <c r="AD359" s="160"/>
      <c r="AE359" s="160"/>
      <c r="AF359" s="160"/>
      <c r="AG359" s="160"/>
      <c r="AH359" s="160"/>
      <c r="AI359" s="160"/>
      <c r="AJ359" s="160"/>
      <c r="AK359" s="160"/>
      <c r="AL359" s="160"/>
      <c r="AM359" s="160"/>
      <c r="AN359" s="160"/>
      <c r="AO359" s="160"/>
      <c r="AP359" s="160"/>
      <c r="AQ359" s="160"/>
      <c r="AR359" s="160"/>
      <c r="AS359" s="160"/>
      <c r="AT359" s="160"/>
      <c r="AU359" s="160"/>
      <c r="AV359" s="160"/>
      <c r="AW359" s="160"/>
      <c r="AX359" s="160"/>
      <c r="AY359" s="160"/>
      <c r="AZ359" s="160"/>
      <c r="BA359" s="160"/>
      <c r="BB359" s="160"/>
      <c r="BC359" s="160"/>
      <c r="BD359" s="160"/>
      <c r="BE359" s="160"/>
      <c r="BF359" s="160"/>
      <c r="BG359" s="160"/>
      <c r="BH359" s="160"/>
      <c r="BI359" s="160"/>
      <c r="BJ359" s="160"/>
      <c r="BL359" s="13"/>
    </row>
    <row r="360" spans="27:64" customFormat="1" x14ac:dyDescent="0.2">
      <c r="AA360" s="160"/>
      <c r="AB360" s="160"/>
      <c r="AC360" s="160"/>
      <c r="AD360" s="160"/>
      <c r="AE360" s="160"/>
      <c r="AF360" s="160"/>
      <c r="AG360" s="160"/>
      <c r="AH360" s="160"/>
      <c r="AI360" s="160"/>
      <c r="AJ360" s="160"/>
      <c r="AK360" s="160"/>
      <c r="AL360" s="160"/>
      <c r="AM360" s="160"/>
      <c r="AN360" s="160"/>
      <c r="AO360" s="160"/>
      <c r="AP360" s="160"/>
      <c r="AQ360" s="160"/>
      <c r="AR360" s="160"/>
      <c r="AS360" s="160"/>
      <c r="AT360" s="160"/>
      <c r="AU360" s="160"/>
      <c r="AV360" s="160"/>
      <c r="AW360" s="160"/>
      <c r="AX360" s="160"/>
      <c r="AY360" s="160"/>
      <c r="AZ360" s="160"/>
      <c r="BA360" s="160"/>
      <c r="BB360" s="160"/>
      <c r="BC360" s="160"/>
      <c r="BD360" s="160"/>
      <c r="BE360" s="160"/>
      <c r="BF360" s="160"/>
      <c r="BG360" s="160"/>
      <c r="BH360" s="160"/>
      <c r="BI360" s="160"/>
      <c r="BJ360" s="160"/>
      <c r="BL360" s="13"/>
    </row>
    <row r="361" spans="27:64" customFormat="1" x14ac:dyDescent="0.2">
      <c r="AA361" s="160"/>
      <c r="AB361" s="160"/>
      <c r="AC361" s="160"/>
      <c r="AD361" s="160"/>
      <c r="AE361" s="160"/>
      <c r="AF361" s="160"/>
      <c r="AG361" s="160"/>
      <c r="AH361" s="160"/>
      <c r="AI361" s="160"/>
      <c r="AJ361" s="160"/>
      <c r="AK361" s="160"/>
      <c r="AL361" s="160"/>
      <c r="AM361" s="160"/>
      <c r="AN361" s="160"/>
      <c r="AO361" s="160"/>
      <c r="AP361" s="160"/>
      <c r="AQ361" s="160"/>
      <c r="AR361" s="160"/>
      <c r="AS361" s="160"/>
      <c r="AT361" s="160"/>
      <c r="AU361" s="160"/>
      <c r="AV361" s="160"/>
      <c r="AW361" s="160"/>
      <c r="AX361" s="160"/>
      <c r="AY361" s="160"/>
      <c r="AZ361" s="160"/>
      <c r="BA361" s="160"/>
      <c r="BB361" s="160"/>
      <c r="BC361" s="160"/>
      <c r="BD361" s="160"/>
      <c r="BE361" s="160"/>
      <c r="BF361" s="160"/>
      <c r="BG361" s="160"/>
      <c r="BH361" s="160"/>
      <c r="BI361" s="160"/>
      <c r="BJ361" s="160"/>
      <c r="BL361" s="13"/>
    </row>
    <row r="362" spans="27:64" customFormat="1" x14ac:dyDescent="0.2">
      <c r="AA362" s="160"/>
      <c r="AB362" s="160"/>
      <c r="AC362" s="160"/>
      <c r="AD362" s="160"/>
      <c r="AE362" s="160"/>
      <c r="AF362" s="160"/>
      <c r="AG362" s="160"/>
      <c r="AH362" s="160"/>
      <c r="AI362" s="160"/>
      <c r="AJ362" s="160"/>
      <c r="AK362" s="160"/>
      <c r="AL362" s="160"/>
      <c r="AM362" s="160"/>
      <c r="AN362" s="160"/>
      <c r="AO362" s="160"/>
      <c r="AP362" s="160"/>
      <c r="AQ362" s="160"/>
      <c r="AR362" s="160"/>
      <c r="AS362" s="160"/>
      <c r="AT362" s="160"/>
      <c r="AU362" s="160"/>
      <c r="AV362" s="160"/>
      <c r="AW362" s="160"/>
      <c r="AX362" s="160"/>
      <c r="AY362" s="160"/>
      <c r="AZ362" s="160"/>
      <c r="BA362" s="160"/>
      <c r="BB362" s="160"/>
      <c r="BC362" s="160"/>
      <c r="BD362" s="160"/>
      <c r="BE362" s="160"/>
      <c r="BF362" s="160"/>
      <c r="BG362" s="160"/>
      <c r="BH362" s="160"/>
      <c r="BI362" s="160"/>
      <c r="BJ362" s="160"/>
      <c r="BL362" s="13"/>
    </row>
    <row r="363" spans="27:64" customFormat="1" x14ac:dyDescent="0.2">
      <c r="AA363" s="160"/>
      <c r="AB363" s="160"/>
      <c r="AC363" s="160"/>
      <c r="AD363" s="160"/>
      <c r="AE363" s="160"/>
      <c r="AF363" s="160"/>
      <c r="AG363" s="160"/>
      <c r="AH363" s="160"/>
      <c r="AI363" s="160"/>
      <c r="AJ363" s="160"/>
      <c r="AK363" s="160"/>
      <c r="AL363" s="160"/>
      <c r="AM363" s="160"/>
      <c r="AN363" s="160"/>
      <c r="AO363" s="160"/>
      <c r="AP363" s="160"/>
      <c r="AQ363" s="160"/>
      <c r="AR363" s="160"/>
      <c r="AS363" s="160"/>
      <c r="AT363" s="160"/>
      <c r="AU363" s="160"/>
      <c r="AV363" s="160"/>
      <c r="AW363" s="160"/>
      <c r="AX363" s="160"/>
      <c r="AY363" s="160"/>
      <c r="AZ363" s="160"/>
      <c r="BA363" s="160"/>
      <c r="BB363" s="160"/>
      <c r="BC363" s="160"/>
      <c r="BD363" s="160"/>
      <c r="BE363" s="160"/>
      <c r="BF363" s="160"/>
      <c r="BG363" s="160"/>
      <c r="BH363" s="160"/>
      <c r="BI363" s="160"/>
      <c r="BJ363" s="160"/>
      <c r="BL363" s="13"/>
    </row>
    <row r="364" spans="27:64" customFormat="1" x14ac:dyDescent="0.2">
      <c r="AA364" s="160"/>
      <c r="AB364" s="160"/>
      <c r="AC364" s="160"/>
      <c r="AD364" s="160"/>
      <c r="AE364" s="160"/>
      <c r="AF364" s="160"/>
      <c r="AG364" s="160"/>
      <c r="AH364" s="160"/>
      <c r="AI364" s="160"/>
      <c r="AJ364" s="160"/>
      <c r="AK364" s="160"/>
      <c r="AL364" s="160"/>
      <c r="AM364" s="160"/>
      <c r="AN364" s="160"/>
      <c r="AO364" s="160"/>
      <c r="AP364" s="160"/>
      <c r="AQ364" s="160"/>
      <c r="AR364" s="160"/>
      <c r="AS364" s="160"/>
      <c r="AT364" s="160"/>
      <c r="AU364" s="160"/>
      <c r="AV364" s="160"/>
      <c r="AW364" s="160"/>
      <c r="AX364" s="160"/>
      <c r="AY364" s="160"/>
      <c r="AZ364" s="160"/>
      <c r="BA364" s="160"/>
      <c r="BB364" s="160"/>
      <c r="BC364" s="160"/>
      <c r="BD364" s="160"/>
      <c r="BE364" s="160"/>
      <c r="BF364" s="160"/>
      <c r="BG364" s="160"/>
      <c r="BH364" s="160"/>
      <c r="BI364" s="160"/>
      <c r="BJ364" s="160"/>
      <c r="BL364" s="13"/>
    </row>
    <row r="365" spans="27:64" customFormat="1" x14ac:dyDescent="0.2">
      <c r="AA365" s="160"/>
      <c r="AB365" s="160"/>
      <c r="AC365" s="160"/>
      <c r="AD365" s="160"/>
      <c r="AE365" s="160"/>
      <c r="AF365" s="160"/>
      <c r="AG365" s="160"/>
      <c r="AH365" s="160"/>
      <c r="AI365" s="160"/>
      <c r="AJ365" s="160"/>
      <c r="AK365" s="160"/>
      <c r="AL365" s="160"/>
      <c r="AM365" s="160"/>
      <c r="AN365" s="160"/>
      <c r="AO365" s="160"/>
      <c r="AP365" s="160"/>
      <c r="AQ365" s="160"/>
      <c r="AR365" s="160"/>
      <c r="AS365" s="160"/>
      <c r="AT365" s="160"/>
      <c r="AU365" s="160"/>
      <c r="AV365" s="160"/>
      <c r="AW365" s="160"/>
      <c r="AX365" s="160"/>
      <c r="AY365" s="160"/>
      <c r="AZ365" s="160"/>
      <c r="BA365" s="160"/>
      <c r="BB365" s="160"/>
      <c r="BC365" s="160"/>
      <c r="BD365" s="160"/>
      <c r="BE365" s="160"/>
      <c r="BF365" s="160"/>
      <c r="BG365" s="160"/>
      <c r="BH365" s="160"/>
      <c r="BI365" s="160"/>
      <c r="BJ365" s="160"/>
      <c r="BL365" s="13"/>
    </row>
    <row r="366" spans="27:64" customFormat="1" x14ac:dyDescent="0.2">
      <c r="AA366" s="160"/>
      <c r="AB366" s="160"/>
      <c r="AC366" s="160"/>
      <c r="AD366" s="160"/>
      <c r="AE366" s="160"/>
      <c r="AF366" s="160"/>
      <c r="AG366" s="160"/>
      <c r="AH366" s="160"/>
      <c r="AI366" s="160"/>
      <c r="AJ366" s="160"/>
      <c r="AK366" s="160"/>
      <c r="AL366" s="160"/>
      <c r="AM366" s="160"/>
      <c r="AN366" s="160"/>
      <c r="AO366" s="160"/>
      <c r="AP366" s="160"/>
      <c r="AQ366" s="160"/>
      <c r="AR366" s="160"/>
      <c r="AS366" s="160"/>
      <c r="AT366" s="160"/>
      <c r="AU366" s="160"/>
      <c r="AV366" s="160"/>
      <c r="AW366" s="160"/>
      <c r="AX366" s="160"/>
      <c r="AY366" s="160"/>
      <c r="AZ366" s="160"/>
      <c r="BA366" s="160"/>
      <c r="BB366" s="160"/>
      <c r="BC366" s="160"/>
      <c r="BD366" s="160"/>
      <c r="BE366" s="160"/>
      <c r="BF366" s="160"/>
      <c r="BG366" s="160"/>
      <c r="BH366" s="160"/>
      <c r="BI366" s="160"/>
      <c r="BJ366" s="160"/>
      <c r="BL366" s="13"/>
    </row>
    <row r="367" spans="27:64" customFormat="1" x14ac:dyDescent="0.2">
      <c r="AA367" s="160"/>
      <c r="AB367" s="160"/>
      <c r="AC367" s="160"/>
      <c r="AD367" s="160"/>
      <c r="AE367" s="160"/>
      <c r="AF367" s="160"/>
      <c r="AG367" s="160"/>
      <c r="AH367" s="160"/>
      <c r="AI367" s="160"/>
      <c r="AJ367" s="160"/>
      <c r="AK367" s="160"/>
      <c r="AL367" s="160"/>
      <c r="AM367" s="160"/>
      <c r="AN367" s="160"/>
      <c r="AO367" s="160"/>
      <c r="AP367" s="160"/>
      <c r="AQ367" s="160"/>
      <c r="AR367" s="160"/>
      <c r="AS367" s="160"/>
      <c r="AT367" s="160"/>
      <c r="AU367" s="160"/>
      <c r="AV367" s="160"/>
      <c r="AW367" s="160"/>
      <c r="AX367" s="160"/>
      <c r="AY367" s="160"/>
      <c r="AZ367" s="160"/>
      <c r="BA367" s="160"/>
      <c r="BB367" s="160"/>
      <c r="BC367" s="160"/>
      <c r="BD367" s="160"/>
      <c r="BE367" s="160"/>
      <c r="BF367" s="160"/>
      <c r="BG367" s="160"/>
      <c r="BH367" s="160"/>
      <c r="BI367" s="160"/>
      <c r="BJ367" s="160"/>
      <c r="BL367" s="13"/>
    </row>
    <row r="368" spans="27:64" customFormat="1" x14ac:dyDescent="0.2">
      <c r="AA368" s="160"/>
      <c r="AB368" s="160"/>
      <c r="AC368" s="160"/>
      <c r="AD368" s="160"/>
      <c r="AE368" s="160"/>
      <c r="AF368" s="160"/>
      <c r="AG368" s="160"/>
      <c r="AH368" s="160"/>
      <c r="AI368" s="160"/>
      <c r="AJ368" s="160"/>
      <c r="AK368" s="160"/>
      <c r="AL368" s="160"/>
      <c r="AM368" s="160"/>
      <c r="AN368" s="160"/>
      <c r="AO368" s="160"/>
      <c r="AP368" s="160"/>
      <c r="AQ368" s="160"/>
      <c r="AR368" s="160"/>
      <c r="AS368" s="160"/>
      <c r="AT368" s="160"/>
      <c r="AU368" s="160"/>
      <c r="AV368" s="160"/>
      <c r="AW368" s="160"/>
      <c r="AX368" s="160"/>
      <c r="AY368" s="160"/>
      <c r="AZ368" s="160"/>
      <c r="BA368" s="160"/>
      <c r="BB368" s="160"/>
      <c r="BC368" s="160"/>
      <c r="BD368" s="160"/>
      <c r="BE368" s="160"/>
      <c r="BF368" s="160"/>
      <c r="BG368" s="160"/>
      <c r="BH368" s="160"/>
      <c r="BI368" s="160"/>
      <c r="BJ368" s="160"/>
      <c r="BL368" s="13"/>
    </row>
    <row r="369" spans="27:64" customFormat="1" x14ac:dyDescent="0.2">
      <c r="AA369" s="160"/>
      <c r="AB369" s="160"/>
      <c r="AC369" s="160"/>
      <c r="AD369" s="160"/>
      <c r="AE369" s="160"/>
      <c r="AF369" s="160"/>
      <c r="AG369" s="160"/>
      <c r="AH369" s="160"/>
      <c r="AI369" s="160"/>
      <c r="AJ369" s="160"/>
      <c r="AK369" s="160"/>
      <c r="AL369" s="160"/>
      <c r="AM369" s="160"/>
      <c r="AN369" s="160"/>
      <c r="AO369" s="160"/>
      <c r="AP369" s="160"/>
      <c r="AQ369" s="160"/>
      <c r="AR369" s="160"/>
      <c r="AS369" s="160"/>
      <c r="AT369" s="160"/>
      <c r="AU369" s="160"/>
      <c r="AV369" s="160"/>
      <c r="AW369" s="160"/>
      <c r="AX369" s="160"/>
      <c r="AY369" s="160"/>
      <c r="AZ369" s="160"/>
      <c r="BA369" s="160"/>
      <c r="BB369" s="160"/>
      <c r="BC369" s="160"/>
      <c r="BD369" s="160"/>
      <c r="BE369" s="160"/>
      <c r="BF369" s="160"/>
      <c r="BG369" s="160"/>
      <c r="BH369" s="160"/>
      <c r="BI369" s="160"/>
      <c r="BJ369" s="160"/>
      <c r="BL369" s="13"/>
    </row>
    <row r="370" spans="27:64" customFormat="1" x14ac:dyDescent="0.2">
      <c r="AA370" s="160"/>
      <c r="AB370" s="160"/>
      <c r="AC370" s="160"/>
      <c r="AD370" s="160"/>
      <c r="AE370" s="160"/>
      <c r="AF370" s="160"/>
      <c r="AG370" s="160"/>
      <c r="AH370" s="160"/>
      <c r="AI370" s="160"/>
      <c r="AJ370" s="160"/>
      <c r="AK370" s="160"/>
      <c r="AL370" s="160"/>
      <c r="AM370" s="160"/>
      <c r="AN370" s="160"/>
      <c r="AO370" s="160"/>
      <c r="AP370" s="160"/>
      <c r="AQ370" s="160"/>
      <c r="AR370" s="160"/>
      <c r="AS370" s="160"/>
      <c r="AT370" s="160"/>
      <c r="AU370" s="160"/>
      <c r="AV370" s="160"/>
      <c r="AW370" s="160"/>
      <c r="AX370" s="160"/>
      <c r="AY370" s="160"/>
      <c r="AZ370" s="160"/>
      <c r="BA370" s="160"/>
      <c r="BB370" s="160"/>
      <c r="BC370" s="160"/>
      <c r="BD370" s="160"/>
      <c r="BE370" s="160"/>
      <c r="BF370" s="160"/>
      <c r="BG370" s="160"/>
      <c r="BH370" s="160"/>
      <c r="BI370" s="160"/>
      <c r="BJ370" s="160"/>
      <c r="BL370" s="13"/>
    </row>
    <row r="371" spans="27:64" customFormat="1" x14ac:dyDescent="0.2">
      <c r="AA371" s="160"/>
      <c r="AB371" s="160"/>
      <c r="AC371" s="160"/>
      <c r="AD371" s="160"/>
      <c r="AE371" s="160"/>
      <c r="AF371" s="160"/>
      <c r="AG371" s="160"/>
      <c r="AH371" s="160"/>
      <c r="AI371" s="160"/>
      <c r="AJ371" s="160"/>
      <c r="AK371" s="160"/>
      <c r="AL371" s="160"/>
      <c r="AM371" s="160"/>
      <c r="AN371" s="160"/>
      <c r="AO371" s="160"/>
      <c r="AP371" s="160"/>
      <c r="AQ371" s="160"/>
      <c r="AR371" s="160"/>
      <c r="AS371" s="160"/>
      <c r="AT371" s="160"/>
      <c r="AU371" s="160"/>
      <c r="AV371" s="160"/>
      <c r="AW371" s="160"/>
      <c r="AX371" s="160"/>
      <c r="AY371" s="160"/>
      <c r="AZ371" s="160"/>
      <c r="BA371" s="160"/>
      <c r="BB371" s="160"/>
      <c r="BC371" s="160"/>
      <c r="BD371" s="160"/>
      <c r="BE371" s="160"/>
      <c r="BF371" s="160"/>
      <c r="BG371" s="160"/>
      <c r="BH371" s="160"/>
      <c r="BI371" s="160"/>
      <c r="BJ371" s="160"/>
      <c r="BL371" s="13"/>
    </row>
    <row r="372" spans="27:64" customFormat="1" x14ac:dyDescent="0.2">
      <c r="AA372" s="160"/>
      <c r="AB372" s="160"/>
      <c r="AC372" s="160"/>
      <c r="AD372" s="160"/>
      <c r="AE372" s="160"/>
      <c r="AF372" s="160"/>
      <c r="AG372" s="160"/>
      <c r="AH372" s="160"/>
      <c r="AI372" s="160"/>
      <c r="AJ372" s="160"/>
      <c r="AK372" s="160"/>
      <c r="AL372" s="160"/>
      <c r="AM372" s="160"/>
      <c r="AN372" s="160"/>
      <c r="AO372" s="160"/>
      <c r="AP372" s="160"/>
      <c r="AQ372" s="160"/>
      <c r="AR372" s="160"/>
      <c r="AS372" s="160"/>
      <c r="AT372" s="160"/>
      <c r="AU372" s="160"/>
      <c r="AV372" s="160"/>
      <c r="AW372" s="160"/>
      <c r="AX372" s="160"/>
      <c r="AY372" s="160"/>
      <c r="AZ372" s="160"/>
      <c r="BA372" s="160"/>
      <c r="BB372" s="160"/>
      <c r="BC372" s="160"/>
      <c r="BD372" s="160"/>
      <c r="BE372" s="160"/>
      <c r="BF372" s="160"/>
      <c r="BG372" s="160"/>
      <c r="BH372" s="160"/>
      <c r="BI372" s="160"/>
      <c r="BJ372" s="160"/>
      <c r="BL372" s="13"/>
    </row>
    <row r="373" spans="27:64" customFormat="1" x14ac:dyDescent="0.2">
      <c r="AA373" s="160"/>
      <c r="AB373" s="160"/>
      <c r="AC373" s="160"/>
      <c r="AD373" s="160"/>
      <c r="AE373" s="160"/>
      <c r="AF373" s="160"/>
      <c r="AG373" s="160"/>
      <c r="AH373" s="160"/>
      <c r="AI373" s="160"/>
      <c r="AJ373" s="160"/>
      <c r="AK373" s="160"/>
      <c r="AL373" s="160"/>
      <c r="AM373" s="160"/>
      <c r="AN373" s="160"/>
      <c r="AO373" s="160"/>
      <c r="AP373" s="160"/>
      <c r="AQ373" s="160"/>
      <c r="AR373" s="160"/>
      <c r="AS373" s="160"/>
      <c r="AT373" s="160"/>
      <c r="AU373" s="160"/>
      <c r="AV373" s="160"/>
      <c r="AW373" s="160"/>
      <c r="AX373" s="160"/>
      <c r="AY373" s="160"/>
      <c r="AZ373" s="160"/>
      <c r="BA373" s="160"/>
      <c r="BB373" s="160"/>
      <c r="BC373" s="160"/>
      <c r="BD373" s="160"/>
      <c r="BE373" s="160"/>
      <c r="BF373" s="160"/>
      <c r="BG373" s="160"/>
      <c r="BH373" s="160"/>
      <c r="BI373" s="160"/>
      <c r="BJ373" s="160"/>
      <c r="BL373" s="13"/>
    </row>
    <row r="374" spans="27:64" customFormat="1" x14ac:dyDescent="0.2">
      <c r="AA374" s="160"/>
      <c r="AB374" s="160"/>
      <c r="AC374" s="160"/>
      <c r="AD374" s="160"/>
      <c r="AE374" s="160"/>
      <c r="AF374" s="160"/>
      <c r="AG374" s="160"/>
      <c r="AH374" s="160"/>
      <c r="AI374" s="160"/>
      <c r="AJ374" s="160"/>
      <c r="AK374" s="160"/>
      <c r="AL374" s="160"/>
      <c r="AM374" s="160"/>
      <c r="AN374" s="160"/>
      <c r="AO374" s="160"/>
      <c r="AP374" s="160"/>
      <c r="AQ374" s="160"/>
      <c r="AR374" s="160"/>
      <c r="AS374" s="160"/>
      <c r="AT374" s="160"/>
      <c r="AU374" s="160"/>
      <c r="AV374" s="160"/>
      <c r="AW374" s="160"/>
      <c r="AX374" s="160"/>
      <c r="AY374" s="160"/>
      <c r="AZ374" s="160"/>
      <c r="BA374" s="160"/>
      <c r="BB374" s="160"/>
      <c r="BC374" s="160"/>
      <c r="BD374" s="160"/>
      <c r="BE374" s="160"/>
      <c r="BF374" s="160"/>
      <c r="BG374" s="160"/>
      <c r="BH374" s="160"/>
      <c r="BI374" s="160"/>
      <c r="BJ374" s="160"/>
      <c r="BL374" s="13"/>
    </row>
    <row r="375" spans="27:64" customFormat="1" x14ac:dyDescent="0.2">
      <c r="AA375" s="160"/>
      <c r="AB375" s="160"/>
      <c r="AC375" s="160"/>
      <c r="AD375" s="160"/>
      <c r="AE375" s="160"/>
      <c r="AF375" s="160"/>
      <c r="AG375" s="160"/>
      <c r="AH375" s="160"/>
      <c r="AI375" s="160"/>
      <c r="AJ375" s="160"/>
      <c r="AK375" s="160"/>
      <c r="AL375" s="160"/>
      <c r="AM375" s="160"/>
      <c r="AN375" s="160"/>
      <c r="AO375" s="160"/>
      <c r="AP375" s="160"/>
      <c r="AQ375" s="160"/>
      <c r="AR375" s="160"/>
      <c r="AS375" s="160"/>
      <c r="AT375" s="160"/>
      <c r="AU375" s="160"/>
      <c r="AV375" s="160"/>
      <c r="AW375" s="160"/>
      <c r="AX375" s="160"/>
      <c r="AY375" s="160"/>
      <c r="AZ375" s="160"/>
      <c r="BA375" s="160"/>
      <c r="BB375" s="160"/>
      <c r="BC375" s="160"/>
      <c r="BD375" s="160"/>
      <c r="BE375" s="160"/>
      <c r="BF375" s="160"/>
      <c r="BG375" s="160"/>
      <c r="BH375" s="160"/>
      <c r="BI375" s="160"/>
      <c r="BJ375" s="160"/>
      <c r="BL375" s="13"/>
    </row>
    <row r="376" spans="27:64" customFormat="1" x14ac:dyDescent="0.2">
      <c r="AA376" s="160"/>
      <c r="AB376" s="160"/>
      <c r="AC376" s="160"/>
      <c r="AD376" s="160"/>
      <c r="AE376" s="160"/>
      <c r="AF376" s="160"/>
      <c r="AG376" s="160"/>
      <c r="AH376" s="160"/>
      <c r="AI376" s="160"/>
      <c r="AJ376" s="160"/>
      <c r="AK376" s="160"/>
      <c r="AL376" s="160"/>
      <c r="AM376" s="160"/>
      <c r="AN376" s="160"/>
      <c r="AO376" s="160"/>
      <c r="AP376" s="160"/>
      <c r="AQ376" s="160"/>
      <c r="AR376" s="160"/>
      <c r="AS376" s="160"/>
      <c r="AT376" s="160"/>
      <c r="AU376" s="160"/>
      <c r="AV376" s="160"/>
      <c r="AW376" s="160"/>
      <c r="AX376" s="160"/>
      <c r="AY376" s="160"/>
      <c r="AZ376" s="160"/>
      <c r="BA376" s="160"/>
      <c r="BB376" s="160"/>
      <c r="BC376" s="160"/>
      <c r="BD376" s="160"/>
      <c r="BE376" s="160"/>
      <c r="BF376" s="160"/>
      <c r="BG376" s="160"/>
      <c r="BH376" s="160"/>
      <c r="BI376" s="160"/>
      <c r="BJ376" s="160"/>
      <c r="BL376" s="13"/>
    </row>
    <row r="377" spans="27:64" customFormat="1" x14ac:dyDescent="0.2">
      <c r="AA377" s="160"/>
      <c r="AB377" s="160"/>
      <c r="AC377" s="160"/>
      <c r="AD377" s="160"/>
      <c r="AE377" s="160"/>
      <c r="AF377" s="160"/>
      <c r="AG377" s="160"/>
      <c r="AH377" s="160"/>
      <c r="AI377" s="160"/>
      <c r="AJ377" s="160"/>
      <c r="AK377" s="160"/>
      <c r="AL377" s="160"/>
      <c r="AM377" s="160"/>
      <c r="AN377" s="160"/>
      <c r="AO377" s="160"/>
      <c r="AP377" s="160"/>
      <c r="AQ377" s="160"/>
      <c r="AR377" s="160"/>
      <c r="AS377" s="160"/>
      <c r="AT377" s="160"/>
      <c r="AU377" s="160"/>
      <c r="AV377" s="160"/>
      <c r="AW377" s="160"/>
      <c r="AX377" s="160"/>
      <c r="AY377" s="160"/>
      <c r="AZ377" s="160"/>
      <c r="BA377" s="160"/>
      <c r="BB377" s="160"/>
      <c r="BC377" s="160"/>
      <c r="BD377" s="160"/>
      <c r="BE377" s="160"/>
      <c r="BF377" s="160"/>
      <c r="BG377" s="160"/>
      <c r="BH377" s="160"/>
      <c r="BI377" s="160"/>
      <c r="BJ377" s="160"/>
      <c r="BL377" s="13"/>
    </row>
    <row r="378" spans="27:64" customFormat="1" x14ac:dyDescent="0.2">
      <c r="AA378" s="160"/>
      <c r="AB378" s="160"/>
      <c r="AC378" s="160"/>
      <c r="AD378" s="160"/>
      <c r="AE378" s="160"/>
      <c r="AF378" s="160"/>
      <c r="AG378" s="160"/>
      <c r="AH378" s="160"/>
      <c r="AI378" s="160"/>
      <c r="AJ378" s="160"/>
      <c r="AK378" s="160"/>
      <c r="AL378" s="160"/>
      <c r="AM378" s="160"/>
      <c r="AN378" s="160"/>
      <c r="AO378" s="160"/>
      <c r="AP378" s="160"/>
      <c r="AQ378" s="160"/>
      <c r="AR378" s="160"/>
      <c r="AS378" s="160"/>
      <c r="AT378" s="160"/>
      <c r="AU378" s="160"/>
      <c r="AV378" s="160"/>
      <c r="AW378" s="160"/>
      <c r="AX378" s="160"/>
      <c r="AY378" s="160"/>
      <c r="AZ378" s="160"/>
      <c r="BA378" s="160"/>
      <c r="BB378" s="160"/>
      <c r="BC378" s="160"/>
      <c r="BD378" s="160"/>
      <c r="BE378" s="160"/>
      <c r="BF378" s="160"/>
      <c r="BG378" s="160"/>
      <c r="BH378" s="160"/>
      <c r="BI378" s="160"/>
      <c r="BJ378" s="160"/>
      <c r="BL378" s="13"/>
    </row>
    <row r="379" spans="27:64" customFormat="1" x14ac:dyDescent="0.2">
      <c r="AA379" s="160"/>
      <c r="AB379" s="160"/>
      <c r="AC379" s="160"/>
      <c r="AD379" s="160"/>
      <c r="AE379" s="160"/>
      <c r="AF379" s="160"/>
      <c r="AG379" s="160"/>
      <c r="AH379" s="160"/>
      <c r="AI379" s="160"/>
      <c r="AJ379" s="160"/>
      <c r="AK379" s="160"/>
      <c r="AL379" s="160"/>
      <c r="AM379" s="160"/>
      <c r="AN379" s="160"/>
      <c r="AO379" s="160"/>
      <c r="AP379" s="160"/>
      <c r="AQ379" s="160"/>
      <c r="AR379" s="160"/>
      <c r="AS379" s="160"/>
      <c r="AT379" s="160"/>
      <c r="AU379" s="160"/>
      <c r="AV379" s="160"/>
      <c r="AW379" s="160"/>
      <c r="AX379" s="160"/>
      <c r="AY379" s="160"/>
      <c r="AZ379" s="160"/>
      <c r="BA379" s="160"/>
      <c r="BB379" s="160"/>
      <c r="BC379" s="160"/>
      <c r="BD379" s="160"/>
      <c r="BE379" s="160"/>
      <c r="BF379" s="160"/>
      <c r="BG379" s="160"/>
      <c r="BH379" s="160"/>
      <c r="BI379" s="160"/>
      <c r="BJ379" s="160"/>
      <c r="BL379" s="13"/>
    </row>
    <row r="380" spans="27:64" customFormat="1" x14ac:dyDescent="0.2">
      <c r="AA380" s="160"/>
      <c r="AB380" s="160"/>
      <c r="AC380" s="160"/>
      <c r="AD380" s="160"/>
      <c r="AE380" s="160"/>
      <c r="AF380" s="160"/>
      <c r="AG380" s="160"/>
      <c r="AH380" s="160"/>
      <c r="AI380" s="160"/>
      <c r="AJ380" s="160"/>
      <c r="AK380" s="160"/>
      <c r="AL380" s="160"/>
      <c r="AM380" s="160"/>
      <c r="AN380" s="160"/>
      <c r="AO380" s="160"/>
      <c r="AP380" s="160"/>
      <c r="AQ380" s="160"/>
      <c r="AR380" s="160"/>
      <c r="AS380" s="160"/>
      <c r="AT380" s="160"/>
      <c r="AU380" s="160"/>
      <c r="AV380" s="160"/>
      <c r="AW380" s="160"/>
      <c r="AX380" s="160"/>
      <c r="AY380" s="160"/>
      <c r="AZ380" s="160"/>
      <c r="BA380" s="160"/>
      <c r="BB380" s="160"/>
      <c r="BC380" s="160"/>
      <c r="BD380" s="160"/>
      <c r="BE380" s="160"/>
      <c r="BF380" s="160"/>
      <c r="BG380" s="160"/>
      <c r="BH380" s="160"/>
      <c r="BI380" s="160"/>
      <c r="BJ380" s="160"/>
      <c r="BL380" s="13"/>
    </row>
    <row r="381" spans="27:64" customFormat="1" x14ac:dyDescent="0.2">
      <c r="AA381" s="160"/>
      <c r="AB381" s="160"/>
      <c r="AC381" s="160"/>
      <c r="AD381" s="160"/>
      <c r="AE381" s="160"/>
      <c r="AF381" s="160"/>
      <c r="AG381" s="160"/>
      <c r="AH381" s="160"/>
      <c r="AI381" s="160"/>
      <c r="AJ381" s="160"/>
      <c r="AK381" s="160"/>
      <c r="AL381" s="160"/>
      <c r="AM381" s="160"/>
      <c r="AN381" s="160"/>
      <c r="AO381" s="160"/>
      <c r="AP381" s="160"/>
      <c r="AQ381" s="160"/>
      <c r="AR381" s="160"/>
      <c r="AS381" s="160"/>
      <c r="AT381" s="160"/>
      <c r="AU381" s="160"/>
      <c r="AV381" s="160"/>
      <c r="AW381" s="160"/>
      <c r="AX381" s="160"/>
      <c r="AY381" s="160"/>
      <c r="AZ381" s="160"/>
      <c r="BA381" s="160"/>
      <c r="BB381" s="160"/>
      <c r="BC381" s="160"/>
      <c r="BD381" s="160"/>
      <c r="BE381" s="160"/>
      <c r="BF381" s="160"/>
      <c r="BG381" s="160"/>
      <c r="BH381" s="160"/>
      <c r="BI381" s="160"/>
      <c r="BJ381" s="160"/>
      <c r="BL381" s="13"/>
    </row>
    <row r="382" spans="27:64" customFormat="1" x14ac:dyDescent="0.2">
      <c r="AA382" s="160"/>
      <c r="AB382" s="160"/>
      <c r="AC382" s="160"/>
      <c r="AD382" s="160"/>
      <c r="AE382" s="160"/>
      <c r="AF382" s="160"/>
      <c r="AG382" s="160"/>
      <c r="AH382" s="160"/>
      <c r="AI382" s="160"/>
      <c r="AJ382" s="160"/>
      <c r="AK382" s="160"/>
      <c r="AL382" s="160"/>
      <c r="AM382" s="160"/>
      <c r="AN382" s="160"/>
      <c r="AO382" s="160"/>
      <c r="AP382" s="160"/>
      <c r="AQ382" s="160"/>
      <c r="AR382" s="160"/>
      <c r="AS382" s="160"/>
      <c r="AT382" s="160"/>
      <c r="AU382" s="160"/>
      <c r="AV382" s="160"/>
      <c r="AW382" s="160"/>
      <c r="AX382" s="160"/>
      <c r="AY382" s="160"/>
      <c r="AZ382" s="160"/>
      <c r="BA382" s="160"/>
      <c r="BB382" s="160"/>
      <c r="BC382" s="160"/>
      <c r="BD382" s="160"/>
      <c r="BE382" s="160"/>
      <c r="BF382" s="160"/>
      <c r="BG382" s="160"/>
      <c r="BH382" s="160"/>
      <c r="BI382" s="160"/>
      <c r="BJ382" s="160"/>
      <c r="BL382" s="13"/>
    </row>
    <row r="383" spans="27:64" customFormat="1" x14ac:dyDescent="0.2">
      <c r="AA383" s="160"/>
      <c r="AB383" s="160"/>
      <c r="AC383" s="160"/>
      <c r="AD383" s="160"/>
      <c r="AE383" s="160"/>
      <c r="AF383" s="160"/>
      <c r="AG383" s="160"/>
      <c r="AH383" s="160"/>
      <c r="AI383" s="160"/>
      <c r="AJ383" s="160"/>
      <c r="AK383" s="160"/>
      <c r="AL383" s="160"/>
      <c r="AM383" s="160"/>
      <c r="AN383" s="160"/>
      <c r="AO383" s="160"/>
      <c r="AP383" s="160"/>
      <c r="AQ383" s="160"/>
      <c r="AR383" s="160"/>
      <c r="AS383" s="160"/>
      <c r="AT383" s="160"/>
      <c r="AU383" s="160"/>
      <c r="AV383" s="160"/>
      <c r="AW383" s="160"/>
      <c r="AX383" s="160"/>
      <c r="AY383" s="160"/>
      <c r="AZ383" s="160"/>
      <c r="BA383" s="160"/>
      <c r="BB383" s="160"/>
      <c r="BC383" s="160"/>
      <c r="BD383" s="160"/>
      <c r="BE383" s="160"/>
      <c r="BF383" s="160"/>
      <c r="BG383" s="160"/>
      <c r="BH383" s="160"/>
      <c r="BI383" s="160"/>
      <c r="BJ383" s="160"/>
      <c r="BL383" s="13"/>
    </row>
    <row r="384" spans="27:64" customFormat="1" x14ac:dyDescent="0.2">
      <c r="AA384" s="160"/>
      <c r="AB384" s="160"/>
      <c r="AC384" s="160"/>
      <c r="AD384" s="160"/>
      <c r="AE384" s="160"/>
      <c r="AF384" s="160"/>
      <c r="AG384" s="160"/>
      <c r="AH384" s="160"/>
      <c r="AI384" s="160"/>
      <c r="AJ384" s="160"/>
      <c r="AK384" s="160"/>
      <c r="AL384" s="160"/>
      <c r="AM384" s="160"/>
      <c r="AN384" s="160"/>
      <c r="AO384" s="160"/>
      <c r="AP384" s="160"/>
      <c r="AQ384" s="160"/>
      <c r="AR384" s="160"/>
      <c r="AS384" s="160"/>
      <c r="AT384" s="160"/>
      <c r="AU384" s="160"/>
      <c r="AV384" s="160"/>
      <c r="AW384" s="160"/>
      <c r="AX384" s="160"/>
      <c r="AY384" s="160"/>
      <c r="AZ384" s="160"/>
      <c r="BA384" s="160"/>
      <c r="BB384" s="160"/>
      <c r="BC384" s="160"/>
      <c r="BD384" s="160"/>
      <c r="BE384" s="160"/>
      <c r="BF384" s="160"/>
      <c r="BG384" s="160"/>
      <c r="BH384" s="160"/>
      <c r="BI384" s="160"/>
      <c r="BJ384" s="160"/>
      <c r="BL384" s="13"/>
    </row>
    <row r="385" spans="27:64" customFormat="1" x14ac:dyDescent="0.2">
      <c r="AA385" s="160"/>
      <c r="AB385" s="160"/>
      <c r="AC385" s="160"/>
      <c r="AD385" s="160"/>
      <c r="AE385" s="160"/>
      <c r="AF385" s="160"/>
      <c r="AG385" s="160"/>
      <c r="AH385" s="160"/>
      <c r="AI385" s="160"/>
      <c r="AJ385" s="160"/>
      <c r="AK385" s="160"/>
      <c r="AL385" s="160"/>
      <c r="AM385" s="160"/>
      <c r="AN385" s="160"/>
      <c r="AO385" s="160"/>
      <c r="AP385" s="160"/>
      <c r="AQ385" s="160"/>
      <c r="AR385" s="160"/>
      <c r="AS385" s="160"/>
      <c r="AT385" s="160"/>
      <c r="AU385" s="160"/>
      <c r="AV385" s="160"/>
      <c r="AW385" s="160"/>
      <c r="AX385" s="160"/>
      <c r="AY385" s="160"/>
      <c r="AZ385" s="160"/>
      <c r="BA385" s="160"/>
      <c r="BB385" s="160"/>
      <c r="BC385" s="160"/>
      <c r="BD385" s="160"/>
      <c r="BE385" s="160"/>
      <c r="BF385" s="160"/>
      <c r="BG385" s="160"/>
      <c r="BH385" s="160"/>
      <c r="BI385" s="160"/>
      <c r="BJ385" s="160"/>
      <c r="BL385" s="13"/>
    </row>
    <row r="386" spans="27:64" customFormat="1" x14ac:dyDescent="0.2">
      <c r="AA386" s="160"/>
      <c r="AB386" s="160"/>
      <c r="AC386" s="160"/>
      <c r="AD386" s="160"/>
      <c r="AE386" s="160"/>
      <c r="AF386" s="160"/>
      <c r="AG386" s="160"/>
      <c r="AH386" s="160"/>
      <c r="AI386" s="160"/>
      <c r="AJ386" s="160"/>
      <c r="AK386" s="160"/>
      <c r="AL386" s="160"/>
      <c r="AM386" s="160"/>
      <c r="AN386" s="160"/>
      <c r="AO386" s="160"/>
      <c r="AP386" s="160"/>
      <c r="AQ386" s="160"/>
      <c r="AR386" s="160"/>
      <c r="AS386" s="160"/>
      <c r="AT386" s="160"/>
      <c r="AU386" s="160"/>
      <c r="AV386" s="160"/>
      <c r="AW386" s="160"/>
      <c r="AX386" s="160"/>
      <c r="AY386" s="160"/>
      <c r="AZ386" s="160"/>
      <c r="BA386" s="160"/>
      <c r="BB386" s="160"/>
      <c r="BC386" s="160"/>
      <c r="BD386" s="160"/>
      <c r="BE386" s="160"/>
      <c r="BF386" s="160"/>
      <c r="BG386" s="160"/>
      <c r="BH386" s="160"/>
      <c r="BI386" s="160"/>
      <c r="BJ386" s="160"/>
      <c r="BL386" s="13"/>
    </row>
    <row r="387" spans="27:64" customFormat="1" x14ac:dyDescent="0.2">
      <c r="AA387" s="160"/>
      <c r="AB387" s="160"/>
      <c r="AC387" s="160"/>
      <c r="AD387" s="160"/>
      <c r="AE387" s="160"/>
      <c r="AF387" s="160"/>
      <c r="AG387" s="160"/>
      <c r="AH387" s="160"/>
      <c r="AI387" s="160"/>
      <c r="AJ387" s="160"/>
      <c r="AK387" s="160"/>
      <c r="AL387" s="160"/>
      <c r="AM387" s="160"/>
      <c r="AN387" s="160"/>
      <c r="AO387" s="160"/>
      <c r="AP387" s="160"/>
      <c r="AQ387" s="160"/>
      <c r="AR387" s="160"/>
      <c r="AS387" s="160"/>
      <c r="AT387" s="160"/>
      <c r="AU387" s="160"/>
      <c r="AV387" s="160"/>
      <c r="AW387" s="160"/>
      <c r="AX387" s="160"/>
      <c r="AY387" s="160"/>
      <c r="AZ387" s="160"/>
      <c r="BA387" s="160"/>
      <c r="BB387" s="160"/>
      <c r="BC387" s="160"/>
      <c r="BD387" s="160"/>
      <c r="BE387" s="160"/>
      <c r="BF387" s="160"/>
      <c r="BG387" s="160"/>
      <c r="BH387" s="160"/>
      <c r="BI387" s="160"/>
      <c r="BJ387" s="160"/>
      <c r="BL387" s="13"/>
    </row>
    <row r="388" spans="27:64" customFormat="1" x14ac:dyDescent="0.2">
      <c r="AA388" s="160"/>
      <c r="AB388" s="160"/>
      <c r="AC388" s="160"/>
      <c r="AD388" s="160"/>
      <c r="AE388" s="160"/>
      <c r="AF388" s="160"/>
      <c r="AG388" s="160"/>
      <c r="AH388" s="160"/>
      <c r="AI388" s="160"/>
      <c r="AJ388" s="160"/>
      <c r="AK388" s="160"/>
      <c r="AL388" s="160"/>
      <c r="AM388" s="160"/>
      <c r="AN388" s="160"/>
      <c r="AO388" s="160"/>
      <c r="AP388" s="160"/>
      <c r="AQ388" s="160"/>
      <c r="AR388" s="160"/>
      <c r="AS388" s="160"/>
      <c r="AT388" s="160"/>
      <c r="AU388" s="160"/>
      <c r="AV388" s="160"/>
      <c r="AW388" s="160"/>
      <c r="AX388" s="160"/>
      <c r="AY388" s="160"/>
      <c r="AZ388" s="160"/>
      <c r="BA388" s="160"/>
      <c r="BB388" s="160"/>
      <c r="BC388" s="160"/>
      <c r="BD388" s="160"/>
      <c r="BE388" s="160"/>
      <c r="BF388" s="160"/>
      <c r="BG388" s="160"/>
      <c r="BH388" s="160"/>
      <c r="BI388" s="160"/>
      <c r="BJ388" s="160"/>
      <c r="BL388" s="13"/>
    </row>
    <row r="389" spans="27:64" customFormat="1" x14ac:dyDescent="0.2">
      <c r="AA389" s="160"/>
      <c r="AB389" s="160"/>
      <c r="AC389" s="160"/>
      <c r="AD389" s="160"/>
      <c r="AE389" s="160"/>
      <c r="AF389" s="160"/>
      <c r="AG389" s="160"/>
      <c r="AH389" s="160"/>
      <c r="AI389" s="160"/>
      <c r="AJ389" s="160"/>
      <c r="AK389" s="160"/>
      <c r="AL389" s="160"/>
      <c r="AM389" s="160"/>
      <c r="AN389" s="160"/>
      <c r="AO389" s="160"/>
      <c r="AP389" s="160"/>
      <c r="AQ389" s="160"/>
      <c r="AR389" s="160"/>
      <c r="AS389" s="160"/>
      <c r="AT389" s="160"/>
      <c r="AU389" s="160"/>
      <c r="AV389" s="160"/>
      <c r="AW389" s="160"/>
      <c r="AX389" s="160"/>
      <c r="AY389" s="160"/>
      <c r="AZ389" s="160"/>
      <c r="BA389" s="160"/>
      <c r="BB389" s="160"/>
      <c r="BC389" s="160"/>
      <c r="BD389" s="160"/>
      <c r="BE389" s="160"/>
      <c r="BF389" s="160"/>
      <c r="BG389" s="160"/>
      <c r="BH389" s="160"/>
      <c r="BI389" s="160"/>
      <c r="BJ389" s="160"/>
      <c r="BL389" s="13"/>
    </row>
    <row r="390" spans="27:64" customFormat="1" x14ac:dyDescent="0.2">
      <c r="AA390" s="160"/>
      <c r="AB390" s="160"/>
      <c r="AC390" s="160"/>
      <c r="AD390" s="160"/>
      <c r="AE390" s="160"/>
      <c r="AF390" s="160"/>
      <c r="AG390" s="160"/>
      <c r="AH390" s="160"/>
      <c r="AI390" s="160"/>
      <c r="AJ390" s="160"/>
      <c r="AK390" s="160"/>
      <c r="AL390" s="160"/>
      <c r="AM390" s="160"/>
      <c r="AN390" s="160"/>
      <c r="AO390" s="160"/>
      <c r="AP390" s="160"/>
      <c r="AQ390" s="160"/>
      <c r="AR390" s="160"/>
      <c r="AS390" s="160"/>
      <c r="AT390" s="160"/>
      <c r="AU390" s="160"/>
      <c r="AV390" s="160"/>
      <c r="AW390" s="160"/>
      <c r="AX390" s="160"/>
      <c r="AY390" s="160"/>
      <c r="AZ390" s="160"/>
      <c r="BA390" s="160"/>
      <c r="BB390" s="160"/>
      <c r="BC390" s="160"/>
      <c r="BD390" s="160"/>
      <c r="BE390" s="160"/>
      <c r="BF390" s="160"/>
      <c r="BG390" s="160"/>
      <c r="BH390" s="160"/>
      <c r="BI390" s="160"/>
      <c r="BJ390" s="160"/>
      <c r="BL390" s="13"/>
    </row>
    <row r="391" spans="27:64" customFormat="1" x14ac:dyDescent="0.2">
      <c r="AA391" s="160"/>
      <c r="AB391" s="160"/>
      <c r="AC391" s="160"/>
      <c r="AD391" s="160"/>
      <c r="AE391" s="160"/>
      <c r="AF391" s="160"/>
      <c r="AG391" s="160"/>
      <c r="AH391" s="160"/>
      <c r="AI391" s="160"/>
      <c r="AJ391" s="160"/>
      <c r="AK391" s="160"/>
      <c r="AL391" s="160"/>
      <c r="AM391" s="160"/>
      <c r="AN391" s="160"/>
      <c r="AO391" s="160"/>
      <c r="AP391" s="160"/>
      <c r="AQ391" s="160"/>
      <c r="AR391" s="160"/>
      <c r="AS391" s="160"/>
      <c r="AT391" s="160"/>
      <c r="AU391" s="160"/>
      <c r="AV391" s="160"/>
      <c r="AW391" s="160"/>
      <c r="AX391" s="160"/>
      <c r="AY391" s="160"/>
      <c r="AZ391" s="160"/>
      <c r="BA391" s="160"/>
      <c r="BB391" s="160"/>
      <c r="BC391" s="160"/>
      <c r="BD391" s="160"/>
      <c r="BE391" s="160"/>
      <c r="BF391" s="160"/>
      <c r="BG391" s="160"/>
      <c r="BH391" s="160"/>
      <c r="BI391" s="160"/>
      <c r="BJ391" s="160"/>
      <c r="BL391" s="13"/>
    </row>
    <row r="392" spans="27:64" customFormat="1" x14ac:dyDescent="0.2">
      <c r="AA392" s="160"/>
      <c r="AB392" s="160"/>
      <c r="AC392" s="160"/>
      <c r="AD392" s="160"/>
      <c r="AE392" s="160"/>
      <c r="AF392" s="160"/>
      <c r="AG392" s="160"/>
      <c r="AH392" s="160"/>
      <c r="AI392" s="160"/>
      <c r="AJ392" s="160"/>
      <c r="AK392" s="160"/>
      <c r="AL392" s="160"/>
      <c r="AM392" s="160"/>
      <c r="AN392" s="160"/>
      <c r="AO392" s="160"/>
      <c r="AP392" s="160"/>
      <c r="AQ392" s="160"/>
      <c r="AR392" s="160"/>
      <c r="AS392" s="160"/>
      <c r="AT392" s="160"/>
      <c r="AU392" s="160"/>
      <c r="AV392" s="160"/>
      <c r="AW392" s="160"/>
      <c r="AX392" s="160"/>
      <c r="AY392" s="160"/>
      <c r="AZ392" s="160"/>
      <c r="BA392" s="160"/>
      <c r="BB392" s="160"/>
      <c r="BC392" s="160"/>
      <c r="BD392" s="160"/>
      <c r="BE392" s="160"/>
      <c r="BF392" s="160"/>
      <c r="BG392" s="160"/>
      <c r="BH392" s="160"/>
      <c r="BI392" s="160"/>
      <c r="BJ392" s="160"/>
      <c r="BL392" s="13"/>
    </row>
    <row r="393" spans="27:64" customFormat="1" x14ac:dyDescent="0.2">
      <c r="AA393" s="160"/>
      <c r="AB393" s="160"/>
      <c r="AC393" s="160"/>
      <c r="AD393" s="160"/>
      <c r="AE393" s="160"/>
      <c r="AF393" s="160"/>
      <c r="AG393" s="160"/>
      <c r="AH393" s="160"/>
      <c r="AI393" s="160"/>
      <c r="AJ393" s="160"/>
      <c r="AK393" s="160"/>
      <c r="AL393" s="160"/>
      <c r="AM393" s="160"/>
      <c r="AN393" s="160"/>
      <c r="AO393" s="160"/>
      <c r="AP393" s="160"/>
      <c r="AQ393" s="160"/>
      <c r="AR393" s="160"/>
      <c r="AS393" s="160"/>
      <c r="AT393" s="160"/>
      <c r="AU393" s="160"/>
      <c r="AV393" s="160"/>
      <c r="AW393" s="160"/>
      <c r="AX393" s="160"/>
      <c r="AY393" s="160"/>
      <c r="AZ393" s="160"/>
      <c r="BA393" s="160"/>
      <c r="BB393" s="160"/>
      <c r="BC393" s="160"/>
      <c r="BD393" s="160"/>
      <c r="BE393" s="160"/>
      <c r="BF393" s="160"/>
      <c r="BG393" s="160"/>
      <c r="BH393" s="160"/>
      <c r="BI393" s="160"/>
      <c r="BJ393" s="160"/>
      <c r="BL393" s="13"/>
    </row>
    <row r="394" spans="27:64" customFormat="1" x14ac:dyDescent="0.2">
      <c r="AA394" s="160"/>
      <c r="AB394" s="160"/>
      <c r="AC394" s="160"/>
      <c r="AD394" s="160"/>
      <c r="AE394" s="160"/>
      <c r="AF394" s="160"/>
      <c r="AG394" s="160"/>
      <c r="AH394" s="160"/>
      <c r="AI394" s="160"/>
      <c r="AJ394" s="160"/>
      <c r="AK394" s="160"/>
      <c r="AL394" s="160"/>
      <c r="AM394" s="160"/>
      <c r="AN394" s="160"/>
      <c r="AO394" s="160"/>
      <c r="AP394" s="160"/>
      <c r="AQ394" s="160"/>
      <c r="AR394" s="160"/>
      <c r="AS394" s="160"/>
      <c r="AT394" s="160"/>
      <c r="AU394" s="160"/>
      <c r="AV394" s="160"/>
      <c r="AW394" s="160"/>
      <c r="AX394" s="160"/>
      <c r="AY394" s="160"/>
      <c r="AZ394" s="160"/>
      <c r="BA394" s="160"/>
      <c r="BB394" s="160"/>
      <c r="BC394" s="160"/>
      <c r="BD394" s="160"/>
      <c r="BE394" s="160"/>
      <c r="BF394" s="160"/>
      <c r="BG394" s="160"/>
      <c r="BH394" s="160"/>
      <c r="BI394" s="160"/>
      <c r="BJ394" s="160"/>
      <c r="BL394" s="13"/>
    </row>
    <row r="395" spans="27:64" customFormat="1" x14ac:dyDescent="0.2">
      <c r="AA395" s="160"/>
      <c r="AB395" s="160"/>
      <c r="AC395" s="160"/>
      <c r="AD395" s="160"/>
      <c r="AE395" s="160"/>
      <c r="AF395" s="160"/>
      <c r="AG395" s="160"/>
      <c r="AH395" s="160"/>
      <c r="AI395" s="160"/>
      <c r="AJ395" s="160"/>
      <c r="AK395" s="160"/>
      <c r="AL395" s="160"/>
      <c r="AM395" s="160"/>
      <c r="AN395" s="160"/>
      <c r="AO395" s="160"/>
      <c r="AP395" s="160"/>
      <c r="AQ395" s="160"/>
      <c r="AR395" s="160"/>
      <c r="AS395" s="160"/>
      <c r="AT395" s="160"/>
      <c r="AU395" s="160"/>
      <c r="AV395" s="160"/>
      <c r="AW395" s="160"/>
      <c r="AX395" s="160"/>
      <c r="AY395" s="160"/>
      <c r="AZ395" s="160"/>
      <c r="BA395" s="160"/>
      <c r="BB395" s="160"/>
      <c r="BC395" s="160"/>
      <c r="BD395" s="160"/>
      <c r="BE395" s="160"/>
      <c r="BF395" s="160"/>
      <c r="BG395" s="160"/>
      <c r="BH395" s="160"/>
      <c r="BI395" s="160"/>
      <c r="BJ395" s="160"/>
      <c r="BL395" s="13"/>
    </row>
    <row r="396" spans="27:64" customFormat="1" x14ac:dyDescent="0.2">
      <c r="AA396" s="160"/>
      <c r="AB396" s="160"/>
      <c r="AC396" s="160"/>
      <c r="AD396" s="160"/>
      <c r="AE396" s="160"/>
      <c r="AF396" s="160"/>
      <c r="AG396" s="160"/>
      <c r="AH396" s="160"/>
      <c r="AI396" s="160"/>
      <c r="AJ396" s="160"/>
      <c r="AK396" s="160"/>
      <c r="AL396" s="160"/>
      <c r="AM396" s="160"/>
      <c r="AN396" s="160"/>
      <c r="AO396" s="160"/>
      <c r="AP396" s="160"/>
      <c r="AQ396" s="160"/>
      <c r="AR396" s="160"/>
      <c r="AS396" s="160"/>
      <c r="AT396" s="160"/>
      <c r="AU396" s="160"/>
      <c r="AV396" s="160"/>
      <c r="AW396" s="160"/>
      <c r="AX396" s="160"/>
      <c r="AY396" s="160"/>
      <c r="AZ396" s="160"/>
      <c r="BA396" s="160"/>
      <c r="BB396" s="160"/>
      <c r="BC396" s="160"/>
      <c r="BD396" s="160"/>
      <c r="BE396" s="160"/>
      <c r="BF396" s="160"/>
      <c r="BG396" s="160"/>
      <c r="BH396" s="160"/>
      <c r="BI396" s="160"/>
      <c r="BJ396" s="160"/>
      <c r="BL396" s="13"/>
    </row>
    <row r="397" spans="27:64" customFormat="1" x14ac:dyDescent="0.2">
      <c r="AA397" s="160"/>
      <c r="AB397" s="160"/>
      <c r="AC397" s="160"/>
      <c r="AD397" s="160"/>
      <c r="AE397" s="160"/>
      <c r="AF397" s="160"/>
      <c r="AG397" s="160"/>
      <c r="AH397" s="160"/>
      <c r="AI397" s="160"/>
      <c r="AJ397" s="160"/>
      <c r="AK397" s="160"/>
      <c r="AL397" s="160"/>
      <c r="AM397" s="160"/>
      <c r="AN397" s="160"/>
      <c r="AO397" s="160"/>
      <c r="AP397" s="160"/>
      <c r="AQ397" s="160"/>
      <c r="AR397" s="160"/>
      <c r="AS397" s="160"/>
      <c r="AT397" s="160"/>
      <c r="AU397" s="160"/>
      <c r="AV397" s="160"/>
      <c r="AW397" s="160"/>
      <c r="AX397" s="160"/>
      <c r="AY397" s="160"/>
      <c r="AZ397" s="160"/>
      <c r="BA397" s="160"/>
      <c r="BB397" s="160"/>
      <c r="BC397" s="160"/>
      <c r="BD397" s="160"/>
      <c r="BE397" s="160"/>
      <c r="BF397" s="160"/>
      <c r="BG397" s="160"/>
      <c r="BH397" s="160"/>
      <c r="BI397" s="160"/>
      <c r="BJ397" s="160"/>
      <c r="BL397" s="13"/>
    </row>
    <row r="398" spans="27:64" customFormat="1" x14ac:dyDescent="0.2">
      <c r="AA398" s="160"/>
      <c r="AB398" s="160"/>
      <c r="AC398" s="160"/>
      <c r="AD398" s="160"/>
      <c r="AE398" s="160"/>
      <c r="AF398" s="160"/>
      <c r="AG398" s="160"/>
      <c r="AH398" s="160"/>
      <c r="AI398" s="160"/>
      <c r="AJ398" s="160"/>
      <c r="AK398" s="160"/>
      <c r="AL398" s="160"/>
      <c r="AM398" s="160"/>
      <c r="AN398" s="160"/>
      <c r="AO398" s="160"/>
      <c r="AP398" s="160"/>
      <c r="AQ398" s="160"/>
      <c r="AR398" s="160"/>
      <c r="AS398" s="160"/>
      <c r="AT398" s="160"/>
      <c r="AU398" s="160"/>
      <c r="AV398" s="160"/>
      <c r="AW398" s="160"/>
      <c r="AX398" s="160"/>
      <c r="AY398" s="160"/>
      <c r="AZ398" s="160"/>
      <c r="BA398" s="160"/>
      <c r="BB398" s="160"/>
      <c r="BC398" s="160"/>
      <c r="BD398" s="160"/>
      <c r="BE398" s="160"/>
      <c r="BF398" s="160"/>
      <c r="BG398" s="160"/>
      <c r="BH398" s="160"/>
      <c r="BI398" s="160"/>
      <c r="BJ398" s="160"/>
      <c r="BL398" s="13"/>
    </row>
    <row r="399" spans="27:64" customFormat="1" x14ac:dyDescent="0.2">
      <c r="AA399" s="160"/>
      <c r="AB399" s="160"/>
      <c r="AC399" s="160"/>
      <c r="AD399" s="160"/>
      <c r="AE399" s="160"/>
      <c r="AF399" s="160"/>
      <c r="AG399" s="160"/>
      <c r="AH399" s="160"/>
      <c r="AI399" s="160"/>
      <c r="AJ399" s="160"/>
      <c r="AK399" s="160"/>
      <c r="AL399" s="160"/>
      <c r="AM399" s="160"/>
      <c r="AN399" s="160"/>
      <c r="AO399" s="160"/>
      <c r="AP399" s="160"/>
      <c r="AQ399" s="160"/>
      <c r="AR399" s="160"/>
      <c r="AS399" s="160"/>
      <c r="AT399" s="160"/>
      <c r="AU399" s="160"/>
      <c r="AV399" s="160"/>
      <c r="AW399" s="160"/>
      <c r="AX399" s="160"/>
      <c r="AY399" s="160"/>
      <c r="AZ399" s="160"/>
      <c r="BA399" s="160"/>
      <c r="BB399" s="160"/>
      <c r="BC399" s="160"/>
      <c r="BD399" s="160"/>
      <c r="BE399" s="160"/>
      <c r="BF399" s="160"/>
      <c r="BG399" s="160"/>
      <c r="BH399" s="160"/>
      <c r="BI399" s="160"/>
      <c r="BJ399" s="160"/>
      <c r="BL399" s="13"/>
    </row>
    <row r="400" spans="27:64" customFormat="1" x14ac:dyDescent="0.2">
      <c r="AA400" s="160"/>
      <c r="AB400" s="160"/>
      <c r="AC400" s="160"/>
      <c r="AD400" s="160"/>
      <c r="AE400" s="160"/>
      <c r="AF400" s="160"/>
      <c r="AG400" s="160"/>
      <c r="AH400" s="160"/>
      <c r="AI400" s="160"/>
      <c r="AJ400" s="160"/>
      <c r="AK400" s="160"/>
      <c r="AL400" s="160"/>
      <c r="AM400" s="160"/>
      <c r="AN400" s="160"/>
      <c r="AO400" s="160"/>
      <c r="AP400" s="160"/>
      <c r="AQ400" s="160"/>
      <c r="AR400" s="160"/>
      <c r="AS400" s="160"/>
      <c r="AT400" s="160"/>
      <c r="AU400" s="160"/>
      <c r="AV400" s="160"/>
      <c r="AW400" s="160"/>
      <c r="AX400" s="160"/>
      <c r="AY400" s="160"/>
      <c r="AZ400" s="160"/>
      <c r="BA400" s="160"/>
      <c r="BB400" s="160"/>
      <c r="BC400" s="160"/>
      <c r="BD400" s="160"/>
      <c r="BE400" s="160"/>
      <c r="BF400" s="160"/>
      <c r="BG400" s="160"/>
      <c r="BH400" s="160"/>
      <c r="BI400" s="160"/>
      <c r="BJ400" s="160"/>
      <c r="BL400" s="13"/>
    </row>
    <row r="401" spans="27:64" customFormat="1" x14ac:dyDescent="0.2">
      <c r="AA401" s="160"/>
      <c r="AB401" s="160"/>
      <c r="AC401" s="160"/>
      <c r="AD401" s="160"/>
      <c r="AE401" s="160"/>
      <c r="AF401" s="160"/>
      <c r="AG401" s="160"/>
      <c r="AH401" s="160"/>
      <c r="AI401" s="160"/>
      <c r="AJ401" s="160"/>
      <c r="AK401" s="160"/>
      <c r="AL401" s="160"/>
      <c r="AM401" s="160"/>
      <c r="AN401" s="160"/>
      <c r="AO401" s="160"/>
      <c r="AP401" s="160"/>
      <c r="AQ401" s="160"/>
      <c r="AR401" s="160"/>
      <c r="AS401" s="160"/>
      <c r="AT401" s="160"/>
      <c r="AU401" s="160"/>
      <c r="AV401" s="160"/>
      <c r="AW401" s="160"/>
      <c r="AX401" s="160"/>
      <c r="AY401" s="160"/>
      <c r="AZ401" s="160"/>
      <c r="BA401" s="160"/>
      <c r="BB401" s="160"/>
      <c r="BC401" s="160"/>
      <c r="BD401" s="160"/>
      <c r="BE401" s="160"/>
      <c r="BF401" s="160"/>
      <c r="BG401" s="160"/>
      <c r="BH401" s="160"/>
      <c r="BI401" s="160"/>
      <c r="BJ401" s="160"/>
      <c r="BL401" s="13"/>
    </row>
    <row r="402" spans="27:64" customFormat="1" x14ac:dyDescent="0.2">
      <c r="AA402" s="160"/>
      <c r="AB402" s="160"/>
      <c r="AC402" s="160"/>
      <c r="AD402" s="160"/>
      <c r="AE402" s="160"/>
      <c r="AF402" s="160"/>
      <c r="AG402" s="160"/>
      <c r="AH402" s="160"/>
      <c r="AI402" s="160"/>
      <c r="AJ402" s="160"/>
      <c r="AK402" s="160"/>
      <c r="AL402" s="160"/>
      <c r="AM402" s="160"/>
      <c r="AN402" s="160"/>
      <c r="AO402" s="160"/>
      <c r="AP402" s="160"/>
      <c r="AQ402" s="160"/>
      <c r="AR402" s="160"/>
      <c r="AS402" s="160"/>
      <c r="AT402" s="160"/>
      <c r="AU402" s="160"/>
      <c r="AV402" s="160"/>
      <c r="AW402" s="160"/>
      <c r="AX402" s="160"/>
      <c r="AY402" s="160"/>
      <c r="AZ402" s="160"/>
      <c r="BA402" s="160"/>
      <c r="BB402" s="160"/>
      <c r="BC402" s="160"/>
      <c r="BD402" s="160"/>
      <c r="BE402" s="160"/>
      <c r="BF402" s="160"/>
      <c r="BG402" s="160"/>
      <c r="BH402" s="160"/>
      <c r="BI402" s="160"/>
      <c r="BJ402" s="160"/>
      <c r="BL402" s="13"/>
    </row>
    <row r="403" spans="27:64" customFormat="1" x14ac:dyDescent="0.2">
      <c r="AA403" s="160"/>
      <c r="AB403" s="160"/>
      <c r="AC403" s="160"/>
      <c r="AD403" s="160"/>
      <c r="AE403" s="160"/>
      <c r="AF403" s="160"/>
      <c r="AG403" s="160"/>
      <c r="AH403" s="160"/>
      <c r="AI403" s="160"/>
      <c r="AJ403" s="160"/>
      <c r="AK403" s="160"/>
      <c r="AL403" s="160"/>
      <c r="AM403" s="160"/>
      <c r="AN403" s="160"/>
      <c r="AO403" s="160"/>
      <c r="AP403" s="160"/>
      <c r="AQ403" s="160"/>
      <c r="AR403" s="160"/>
      <c r="AS403" s="160"/>
      <c r="AT403" s="160"/>
      <c r="AU403" s="160"/>
      <c r="AV403" s="160"/>
      <c r="AW403" s="160"/>
      <c r="AX403" s="160"/>
      <c r="AY403" s="160"/>
      <c r="AZ403" s="160"/>
      <c r="BA403" s="160"/>
      <c r="BB403" s="160"/>
      <c r="BC403" s="160"/>
      <c r="BD403" s="160"/>
      <c r="BE403" s="160"/>
      <c r="BF403" s="160"/>
      <c r="BG403" s="160"/>
      <c r="BH403" s="160"/>
      <c r="BI403" s="160"/>
      <c r="BJ403" s="160"/>
      <c r="BL403" s="13"/>
    </row>
    <row r="404" spans="27:64" customFormat="1" x14ac:dyDescent="0.2">
      <c r="AA404" s="160"/>
      <c r="AB404" s="160"/>
      <c r="AC404" s="160"/>
      <c r="AD404" s="160"/>
      <c r="AE404" s="160"/>
      <c r="AF404" s="160"/>
      <c r="AG404" s="160"/>
      <c r="AH404" s="160"/>
      <c r="AI404" s="160"/>
      <c r="AJ404" s="160"/>
      <c r="AK404" s="160"/>
      <c r="AL404" s="160"/>
      <c r="AM404" s="160"/>
      <c r="AN404" s="160"/>
      <c r="AO404" s="160"/>
      <c r="AP404" s="160"/>
      <c r="AQ404" s="160"/>
      <c r="AR404" s="160"/>
      <c r="AS404" s="160"/>
      <c r="AT404" s="160"/>
      <c r="AU404" s="160"/>
      <c r="AV404" s="160"/>
      <c r="AW404" s="160"/>
      <c r="AX404" s="160"/>
      <c r="AY404" s="160"/>
      <c r="AZ404" s="160"/>
      <c r="BA404" s="160"/>
      <c r="BB404" s="160"/>
      <c r="BC404" s="160"/>
      <c r="BD404" s="160"/>
      <c r="BE404" s="160"/>
      <c r="BF404" s="160"/>
      <c r="BG404" s="160"/>
      <c r="BH404" s="160"/>
      <c r="BI404" s="160"/>
      <c r="BJ404" s="160"/>
      <c r="BL404" s="13"/>
    </row>
    <row r="405" spans="27:64" customFormat="1" x14ac:dyDescent="0.2">
      <c r="AA405" s="160"/>
      <c r="AB405" s="160"/>
      <c r="AC405" s="160"/>
      <c r="AD405" s="160"/>
      <c r="AE405" s="160"/>
      <c r="AF405" s="160"/>
      <c r="AG405" s="160"/>
      <c r="AH405" s="160"/>
      <c r="AI405" s="160"/>
      <c r="AJ405" s="160"/>
      <c r="AK405" s="160"/>
      <c r="AL405" s="160"/>
      <c r="AM405" s="160"/>
      <c r="AN405" s="160"/>
      <c r="AO405" s="160"/>
      <c r="AP405" s="160"/>
      <c r="AQ405" s="160"/>
      <c r="AR405" s="160"/>
      <c r="AS405" s="160"/>
      <c r="AT405" s="160"/>
      <c r="AU405" s="160"/>
      <c r="AV405" s="160"/>
      <c r="AW405" s="160"/>
      <c r="AX405" s="160"/>
      <c r="AY405" s="160"/>
      <c r="AZ405" s="160"/>
      <c r="BA405" s="160"/>
      <c r="BB405" s="160"/>
      <c r="BC405" s="160"/>
      <c r="BD405" s="160"/>
      <c r="BE405" s="160"/>
      <c r="BF405" s="160"/>
      <c r="BG405" s="160"/>
      <c r="BH405" s="160"/>
      <c r="BI405" s="160"/>
      <c r="BJ405" s="160"/>
      <c r="BL405" s="13"/>
    </row>
    <row r="406" spans="27:64" customFormat="1" x14ac:dyDescent="0.2">
      <c r="AA406" s="160"/>
      <c r="AB406" s="160"/>
      <c r="AC406" s="160"/>
      <c r="AD406" s="160"/>
      <c r="AE406" s="160"/>
      <c r="AF406" s="160"/>
      <c r="AG406" s="160"/>
      <c r="AH406" s="160"/>
      <c r="AI406" s="160"/>
      <c r="AJ406" s="160"/>
      <c r="AK406" s="160"/>
      <c r="AL406" s="160"/>
      <c r="AM406" s="160"/>
      <c r="AN406" s="160"/>
      <c r="AO406" s="160"/>
      <c r="AP406" s="160"/>
      <c r="AQ406" s="160"/>
      <c r="AR406" s="160"/>
      <c r="AS406" s="160"/>
      <c r="AT406" s="160"/>
      <c r="AU406" s="160"/>
      <c r="AV406" s="160"/>
      <c r="AW406" s="160"/>
      <c r="AX406" s="160"/>
      <c r="AY406" s="160"/>
      <c r="AZ406" s="160"/>
      <c r="BA406" s="160"/>
      <c r="BB406" s="160"/>
      <c r="BC406" s="160"/>
      <c r="BD406" s="160"/>
      <c r="BE406" s="160"/>
      <c r="BF406" s="160"/>
      <c r="BG406" s="160"/>
      <c r="BH406" s="160"/>
      <c r="BI406" s="160"/>
      <c r="BJ406" s="160"/>
      <c r="BL406" s="13"/>
    </row>
    <row r="407" spans="27:64" customFormat="1" x14ac:dyDescent="0.2">
      <c r="AA407" s="160"/>
      <c r="AB407" s="160"/>
      <c r="AC407" s="160"/>
      <c r="AD407" s="160"/>
      <c r="AE407" s="160"/>
      <c r="AF407" s="160"/>
      <c r="AG407" s="160"/>
      <c r="AH407" s="160"/>
      <c r="AI407" s="160"/>
      <c r="AJ407" s="160"/>
      <c r="AK407" s="160"/>
      <c r="AL407" s="160"/>
      <c r="AM407" s="160"/>
      <c r="AN407" s="160"/>
      <c r="AO407" s="160"/>
      <c r="AP407" s="160"/>
      <c r="AQ407" s="160"/>
      <c r="AR407" s="160"/>
      <c r="AS407" s="160"/>
      <c r="AT407" s="160"/>
      <c r="AU407" s="160"/>
      <c r="AV407" s="160"/>
      <c r="AW407" s="160"/>
      <c r="AX407" s="160"/>
      <c r="AY407" s="160"/>
      <c r="AZ407" s="160"/>
      <c r="BA407" s="160"/>
      <c r="BB407" s="160"/>
      <c r="BC407" s="160"/>
      <c r="BD407" s="160"/>
      <c r="BE407" s="160"/>
      <c r="BF407" s="160"/>
      <c r="BG407" s="160"/>
      <c r="BH407" s="160"/>
      <c r="BI407" s="160"/>
      <c r="BJ407" s="160"/>
      <c r="BL407" s="13"/>
    </row>
    <row r="408" spans="27:64" customFormat="1" x14ac:dyDescent="0.2">
      <c r="AA408" s="160"/>
      <c r="AB408" s="160"/>
      <c r="AC408" s="160"/>
      <c r="AD408" s="160"/>
      <c r="AE408" s="160"/>
      <c r="AF408" s="160"/>
      <c r="AG408" s="160"/>
      <c r="AH408" s="160"/>
      <c r="AI408" s="160"/>
      <c r="AJ408" s="160"/>
      <c r="AK408" s="160"/>
      <c r="AL408" s="160"/>
      <c r="AM408" s="160"/>
      <c r="AN408" s="160"/>
      <c r="AO408" s="160"/>
      <c r="AP408" s="160"/>
      <c r="AQ408" s="160"/>
      <c r="AR408" s="160"/>
      <c r="AS408" s="160"/>
      <c r="AT408" s="160"/>
      <c r="AU408" s="160"/>
      <c r="AV408" s="160"/>
      <c r="AW408" s="160"/>
      <c r="AX408" s="160"/>
      <c r="AY408" s="160"/>
      <c r="AZ408" s="160"/>
      <c r="BA408" s="160"/>
      <c r="BB408" s="160"/>
      <c r="BC408" s="160"/>
      <c r="BD408" s="160"/>
      <c r="BE408" s="160"/>
      <c r="BF408" s="160"/>
      <c r="BG408" s="160"/>
      <c r="BH408" s="160"/>
      <c r="BI408" s="160"/>
      <c r="BJ408" s="160"/>
      <c r="BL408" s="13"/>
    </row>
    <row r="409" spans="27:64" customFormat="1" x14ac:dyDescent="0.2">
      <c r="AA409" s="160"/>
      <c r="AB409" s="160"/>
      <c r="AC409" s="160"/>
      <c r="AD409" s="160"/>
      <c r="AE409" s="160"/>
      <c r="AF409" s="160"/>
      <c r="AG409" s="160"/>
      <c r="AH409" s="160"/>
      <c r="AI409" s="160"/>
      <c r="AJ409" s="160"/>
      <c r="AK409" s="160"/>
      <c r="AL409" s="160"/>
      <c r="AM409" s="160"/>
      <c r="AN409" s="160"/>
      <c r="AO409" s="160"/>
      <c r="AP409" s="160"/>
      <c r="AQ409" s="160"/>
      <c r="AR409" s="160"/>
      <c r="AS409" s="160"/>
      <c r="AT409" s="160"/>
      <c r="AU409" s="160"/>
      <c r="AV409" s="160"/>
      <c r="AW409" s="160"/>
      <c r="AX409" s="160"/>
      <c r="AY409" s="160"/>
      <c r="AZ409" s="160"/>
      <c r="BA409" s="160"/>
      <c r="BB409" s="160"/>
      <c r="BC409" s="160"/>
      <c r="BD409" s="160"/>
      <c r="BE409" s="160"/>
      <c r="BF409" s="160"/>
      <c r="BG409" s="160"/>
      <c r="BH409" s="160"/>
      <c r="BI409" s="160"/>
      <c r="BJ409" s="160"/>
      <c r="BL409" s="13"/>
    </row>
    <row r="410" spans="27:64" customFormat="1" x14ac:dyDescent="0.2">
      <c r="AA410" s="160"/>
      <c r="AB410" s="160"/>
      <c r="AC410" s="160"/>
      <c r="AD410" s="160"/>
      <c r="AE410" s="160"/>
      <c r="AF410" s="160"/>
      <c r="AG410" s="160"/>
      <c r="AH410" s="160"/>
      <c r="AI410" s="160"/>
      <c r="AJ410" s="160"/>
      <c r="AK410" s="160"/>
      <c r="AL410" s="160"/>
      <c r="AM410" s="160"/>
      <c r="AN410" s="160"/>
      <c r="AO410" s="160"/>
      <c r="AP410" s="160"/>
      <c r="AQ410" s="160"/>
      <c r="AR410" s="160"/>
      <c r="AS410" s="160"/>
      <c r="AT410" s="160"/>
      <c r="AU410" s="160"/>
      <c r="AV410" s="160"/>
      <c r="AW410" s="160"/>
      <c r="AX410" s="160"/>
      <c r="AY410" s="160"/>
      <c r="AZ410" s="160"/>
      <c r="BA410" s="160"/>
      <c r="BB410" s="160"/>
      <c r="BC410" s="160"/>
      <c r="BD410" s="160"/>
      <c r="BE410" s="160"/>
      <c r="BF410" s="160"/>
      <c r="BG410" s="160"/>
      <c r="BH410" s="160"/>
      <c r="BI410" s="160"/>
      <c r="BJ410" s="160"/>
      <c r="BL410" s="13"/>
    </row>
    <row r="411" spans="27:64" customFormat="1" x14ac:dyDescent="0.2">
      <c r="AA411" s="160"/>
      <c r="AB411" s="160"/>
      <c r="AC411" s="160"/>
      <c r="AD411" s="160"/>
      <c r="AE411" s="160"/>
      <c r="AF411" s="160"/>
      <c r="AG411" s="160"/>
      <c r="AH411" s="160"/>
      <c r="AI411" s="160"/>
      <c r="AJ411" s="160"/>
      <c r="AK411" s="160"/>
      <c r="AL411" s="160"/>
      <c r="AM411" s="160"/>
      <c r="AN411" s="160"/>
      <c r="AO411" s="160"/>
      <c r="AP411" s="160"/>
      <c r="AQ411" s="160"/>
      <c r="AR411" s="160"/>
      <c r="AS411" s="160"/>
      <c r="AT411" s="160"/>
      <c r="AU411" s="160"/>
      <c r="AV411" s="160"/>
      <c r="AW411" s="160"/>
      <c r="AX411" s="160"/>
      <c r="AY411" s="160"/>
      <c r="AZ411" s="160"/>
      <c r="BA411" s="160"/>
      <c r="BB411" s="160"/>
      <c r="BC411" s="160"/>
      <c r="BD411" s="160"/>
      <c r="BE411" s="160"/>
      <c r="BF411" s="160"/>
      <c r="BG411" s="160"/>
      <c r="BH411" s="160"/>
      <c r="BI411" s="160"/>
      <c r="BJ411" s="160"/>
      <c r="BL411" s="13"/>
    </row>
    <row r="412" spans="27:64" customFormat="1" x14ac:dyDescent="0.2">
      <c r="AA412" s="160"/>
      <c r="AB412" s="160"/>
      <c r="AC412" s="160"/>
      <c r="AD412" s="160"/>
      <c r="AE412" s="160"/>
      <c r="AF412" s="160"/>
      <c r="AG412" s="160"/>
      <c r="AH412" s="160"/>
      <c r="AI412" s="160"/>
      <c r="AJ412" s="160"/>
      <c r="AK412" s="160"/>
      <c r="AL412" s="160"/>
      <c r="AM412" s="160"/>
      <c r="AN412" s="160"/>
      <c r="AO412" s="160"/>
      <c r="AP412" s="160"/>
      <c r="AQ412" s="160"/>
      <c r="AR412" s="160"/>
      <c r="AS412" s="160"/>
      <c r="AT412" s="160"/>
      <c r="AU412" s="160"/>
      <c r="AV412" s="160"/>
      <c r="AW412" s="160"/>
      <c r="AX412" s="160"/>
      <c r="AY412" s="160"/>
      <c r="AZ412" s="160"/>
      <c r="BA412" s="160"/>
      <c r="BB412" s="160"/>
      <c r="BC412" s="160"/>
      <c r="BD412" s="160"/>
      <c r="BE412" s="160"/>
      <c r="BF412" s="160"/>
      <c r="BG412" s="160"/>
      <c r="BH412" s="160"/>
      <c r="BI412" s="160"/>
      <c r="BJ412" s="160"/>
      <c r="BL412" s="13"/>
    </row>
    <row r="413" spans="27:64" customFormat="1" x14ac:dyDescent="0.2">
      <c r="AA413" s="160"/>
      <c r="AB413" s="160"/>
      <c r="AC413" s="160"/>
      <c r="AD413" s="160"/>
      <c r="AE413" s="160"/>
      <c r="AF413" s="160"/>
      <c r="AG413" s="160"/>
      <c r="AH413" s="160"/>
      <c r="AI413" s="160"/>
      <c r="AJ413" s="160"/>
      <c r="AK413" s="160"/>
      <c r="AL413" s="160"/>
      <c r="AM413" s="160"/>
      <c r="AN413" s="160"/>
      <c r="AO413" s="160"/>
      <c r="AP413" s="160"/>
      <c r="AQ413" s="160"/>
      <c r="AR413" s="160"/>
      <c r="AS413" s="160"/>
      <c r="AT413" s="160"/>
      <c r="AU413" s="160"/>
      <c r="AV413" s="160"/>
      <c r="AW413" s="160"/>
      <c r="AX413" s="160"/>
      <c r="AY413" s="160"/>
      <c r="AZ413" s="160"/>
      <c r="BA413" s="160"/>
      <c r="BB413" s="160"/>
      <c r="BC413" s="160"/>
      <c r="BD413" s="160"/>
      <c r="BE413" s="160"/>
      <c r="BF413" s="160"/>
      <c r="BG413" s="160"/>
      <c r="BH413" s="160"/>
      <c r="BI413" s="160"/>
      <c r="BJ413" s="160"/>
      <c r="BL413" s="13"/>
    </row>
    <row r="414" spans="27:64" customFormat="1" x14ac:dyDescent="0.2">
      <c r="AA414" s="160"/>
      <c r="AB414" s="160"/>
      <c r="AC414" s="160"/>
      <c r="AD414" s="160"/>
      <c r="AE414" s="160"/>
      <c r="AF414" s="160"/>
      <c r="AG414" s="160"/>
      <c r="AH414" s="160"/>
      <c r="AI414" s="160"/>
      <c r="AJ414" s="160"/>
      <c r="AK414" s="160"/>
      <c r="AL414" s="160"/>
      <c r="AM414" s="160"/>
      <c r="AN414" s="160"/>
      <c r="AO414" s="160"/>
      <c r="AP414" s="160"/>
      <c r="AQ414" s="160"/>
      <c r="AR414" s="160"/>
      <c r="AS414" s="160"/>
      <c r="AT414" s="160"/>
      <c r="AU414" s="160"/>
      <c r="AV414" s="160"/>
      <c r="AW414" s="160"/>
      <c r="AX414" s="160"/>
      <c r="AY414" s="160"/>
      <c r="AZ414" s="160"/>
      <c r="BA414" s="160"/>
      <c r="BB414" s="160"/>
      <c r="BC414" s="160"/>
      <c r="BD414" s="160"/>
      <c r="BE414" s="160"/>
      <c r="BF414" s="160"/>
      <c r="BG414" s="160"/>
      <c r="BH414" s="160"/>
      <c r="BI414" s="160"/>
      <c r="BJ414" s="160"/>
      <c r="BL414" s="13"/>
    </row>
    <row r="415" spans="27:64" customFormat="1" x14ac:dyDescent="0.2">
      <c r="AA415" s="160"/>
      <c r="AB415" s="160"/>
      <c r="AC415" s="160"/>
      <c r="AD415" s="160"/>
      <c r="AE415" s="160"/>
      <c r="AF415" s="160"/>
      <c r="AG415" s="160"/>
      <c r="AH415" s="160"/>
      <c r="AI415" s="160"/>
      <c r="AJ415" s="160"/>
      <c r="AK415" s="160"/>
      <c r="AL415" s="160"/>
      <c r="AM415" s="160"/>
      <c r="AN415" s="160"/>
      <c r="AO415" s="160"/>
      <c r="AP415" s="160"/>
      <c r="AQ415" s="160"/>
      <c r="AR415" s="160"/>
      <c r="AS415" s="160"/>
      <c r="AT415" s="160"/>
      <c r="AU415" s="160"/>
      <c r="AV415" s="160"/>
      <c r="AW415" s="160"/>
      <c r="AX415" s="160"/>
      <c r="AY415" s="160"/>
      <c r="AZ415" s="160"/>
      <c r="BA415" s="160"/>
      <c r="BB415" s="160"/>
      <c r="BC415" s="160"/>
      <c r="BD415" s="160"/>
      <c r="BE415" s="160"/>
      <c r="BF415" s="160"/>
      <c r="BG415" s="160"/>
      <c r="BH415" s="160"/>
      <c r="BI415" s="160"/>
      <c r="BJ415" s="160"/>
      <c r="BL415" s="13"/>
    </row>
    <row r="416" spans="27:64" customFormat="1" x14ac:dyDescent="0.2">
      <c r="AA416" s="160"/>
      <c r="AB416" s="160"/>
      <c r="AC416" s="160"/>
      <c r="AD416" s="160"/>
      <c r="AE416" s="160"/>
      <c r="AF416" s="160"/>
      <c r="AG416" s="160"/>
      <c r="AH416" s="160"/>
      <c r="AI416" s="160"/>
      <c r="AJ416" s="160"/>
      <c r="AK416" s="160"/>
      <c r="AL416" s="160"/>
      <c r="AM416" s="160"/>
      <c r="AN416" s="160"/>
      <c r="AO416" s="160"/>
      <c r="AP416" s="160"/>
      <c r="AQ416" s="160"/>
      <c r="AR416" s="160"/>
      <c r="AS416" s="160"/>
      <c r="AT416" s="160"/>
      <c r="AU416" s="160"/>
      <c r="AV416" s="160"/>
      <c r="AW416" s="160"/>
      <c r="AX416" s="160"/>
      <c r="AY416" s="160"/>
      <c r="AZ416" s="160"/>
      <c r="BA416" s="160"/>
      <c r="BB416" s="160"/>
      <c r="BC416" s="160"/>
      <c r="BD416" s="160"/>
      <c r="BE416" s="160"/>
      <c r="BF416" s="160"/>
      <c r="BG416" s="160"/>
      <c r="BH416" s="160"/>
      <c r="BI416" s="160"/>
      <c r="BJ416" s="160"/>
      <c r="BL416" s="13"/>
    </row>
    <row r="417" spans="27:64" customFormat="1" x14ac:dyDescent="0.2">
      <c r="AA417" s="160"/>
      <c r="AB417" s="160"/>
      <c r="AC417" s="160"/>
      <c r="AD417" s="160"/>
      <c r="AE417" s="160"/>
      <c r="AF417" s="160"/>
      <c r="AG417" s="160"/>
      <c r="AH417" s="160"/>
      <c r="AI417" s="160"/>
      <c r="AJ417" s="160"/>
      <c r="AK417" s="160"/>
      <c r="AL417" s="160"/>
      <c r="AM417" s="160"/>
      <c r="AN417" s="160"/>
      <c r="AO417" s="160"/>
      <c r="AP417" s="160"/>
      <c r="AQ417" s="160"/>
      <c r="AR417" s="160"/>
      <c r="AS417" s="160"/>
      <c r="AT417" s="160"/>
      <c r="AU417" s="160"/>
      <c r="AV417" s="160"/>
      <c r="AW417" s="160"/>
      <c r="AX417" s="160"/>
      <c r="AY417" s="160"/>
      <c r="AZ417" s="160"/>
      <c r="BA417" s="160"/>
      <c r="BB417" s="160"/>
      <c r="BC417" s="160"/>
      <c r="BD417" s="160"/>
      <c r="BE417" s="160"/>
      <c r="BF417" s="160"/>
      <c r="BG417" s="160"/>
      <c r="BH417" s="160"/>
      <c r="BI417" s="160"/>
      <c r="BJ417" s="160"/>
      <c r="BL417" s="13"/>
    </row>
    <row r="418" spans="27:64" customFormat="1" x14ac:dyDescent="0.2">
      <c r="AA418" s="160"/>
      <c r="AB418" s="160"/>
      <c r="AC418" s="160"/>
      <c r="AD418" s="160"/>
      <c r="AE418" s="160"/>
      <c r="AF418" s="160"/>
      <c r="AG418" s="160"/>
      <c r="AH418" s="160"/>
      <c r="AI418" s="160"/>
      <c r="AJ418" s="160"/>
      <c r="AK418" s="160"/>
      <c r="AL418" s="160"/>
      <c r="AM418" s="160"/>
      <c r="AN418" s="160"/>
      <c r="AO418" s="160"/>
      <c r="AP418" s="160"/>
      <c r="AQ418" s="160"/>
      <c r="AR418" s="160"/>
      <c r="AS418" s="160"/>
      <c r="AT418" s="160"/>
      <c r="AU418" s="160"/>
      <c r="AV418" s="160"/>
      <c r="AW418" s="160"/>
      <c r="AX418" s="160"/>
      <c r="AY418" s="160"/>
      <c r="AZ418" s="160"/>
      <c r="BA418" s="160"/>
      <c r="BB418" s="160"/>
      <c r="BC418" s="160"/>
      <c r="BD418" s="160"/>
      <c r="BE418" s="160"/>
      <c r="BF418" s="160"/>
      <c r="BG418" s="160"/>
      <c r="BH418" s="160"/>
      <c r="BI418" s="160"/>
      <c r="BJ418" s="160"/>
      <c r="BL418" s="13"/>
    </row>
    <row r="419" spans="27:64" customFormat="1" x14ac:dyDescent="0.2">
      <c r="AA419" s="160"/>
      <c r="AB419" s="160"/>
      <c r="AC419" s="160"/>
      <c r="AD419" s="160"/>
      <c r="AE419" s="160"/>
      <c r="AF419" s="160"/>
      <c r="AG419" s="160"/>
      <c r="AH419" s="160"/>
      <c r="AI419" s="160"/>
      <c r="AJ419" s="160"/>
      <c r="AK419" s="160"/>
      <c r="AL419" s="160"/>
      <c r="AM419" s="160"/>
      <c r="AN419" s="160"/>
      <c r="AO419" s="160"/>
      <c r="AP419" s="160"/>
      <c r="AQ419" s="160"/>
      <c r="AR419" s="160"/>
      <c r="AS419" s="160"/>
      <c r="AT419" s="160"/>
      <c r="AU419" s="160"/>
      <c r="AV419" s="160"/>
      <c r="AW419" s="160"/>
      <c r="AX419" s="160"/>
      <c r="AY419" s="160"/>
      <c r="AZ419" s="160"/>
      <c r="BA419" s="160"/>
      <c r="BB419" s="160"/>
      <c r="BC419" s="160"/>
      <c r="BD419" s="160"/>
      <c r="BE419" s="160"/>
      <c r="BF419" s="160"/>
      <c r="BG419" s="160"/>
      <c r="BH419" s="160"/>
      <c r="BI419" s="160"/>
      <c r="BJ419" s="160"/>
      <c r="BL419" s="13"/>
    </row>
    <row r="420" spans="27:64" customFormat="1" x14ac:dyDescent="0.2">
      <c r="AA420" s="160"/>
      <c r="AB420" s="160"/>
      <c r="AC420" s="160"/>
      <c r="AD420" s="160"/>
      <c r="AE420" s="160"/>
      <c r="AF420" s="160"/>
      <c r="AG420" s="160"/>
      <c r="AH420" s="160"/>
      <c r="AI420" s="160"/>
      <c r="AJ420" s="160"/>
      <c r="AK420" s="160"/>
      <c r="AL420" s="160"/>
      <c r="AM420" s="160"/>
      <c r="AN420" s="160"/>
      <c r="AO420" s="160"/>
      <c r="AP420" s="160"/>
      <c r="AQ420" s="160"/>
      <c r="AR420" s="160"/>
      <c r="AS420" s="160"/>
      <c r="AT420" s="160"/>
      <c r="AU420" s="160"/>
      <c r="AV420" s="160"/>
      <c r="AW420" s="160"/>
      <c r="AX420" s="160"/>
      <c r="AY420" s="160"/>
      <c r="AZ420" s="160"/>
      <c r="BA420" s="160"/>
      <c r="BB420" s="160"/>
      <c r="BC420" s="160"/>
      <c r="BD420" s="160"/>
      <c r="BE420" s="160"/>
      <c r="BF420" s="160"/>
      <c r="BG420" s="160"/>
      <c r="BH420" s="160"/>
      <c r="BI420" s="160"/>
      <c r="BJ420" s="160"/>
      <c r="BL420" s="13"/>
    </row>
    <row r="421" spans="27:64" customFormat="1" x14ac:dyDescent="0.2">
      <c r="AA421" s="160"/>
      <c r="AB421" s="160"/>
      <c r="AC421" s="160"/>
      <c r="AD421" s="160"/>
      <c r="AE421" s="160"/>
      <c r="AF421" s="160"/>
      <c r="AG421" s="160"/>
      <c r="AH421" s="160"/>
      <c r="AI421" s="160"/>
      <c r="AJ421" s="160"/>
      <c r="AK421" s="160"/>
      <c r="AL421" s="160"/>
      <c r="AM421" s="160"/>
      <c r="AN421" s="160"/>
      <c r="AO421" s="160"/>
      <c r="AP421" s="160"/>
      <c r="AQ421" s="160"/>
      <c r="AR421" s="160"/>
      <c r="AS421" s="160"/>
      <c r="AT421" s="160"/>
      <c r="AU421" s="160"/>
      <c r="AV421" s="160"/>
      <c r="AW421" s="160"/>
      <c r="AX421" s="160"/>
      <c r="AY421" s="160"/>
      <c r="AZ421" s="160"/>
      <c r="BA421" s="160"/>
      <c r="BB421" s="160"/>
      <c r="BC421" s="160"/>
      <c r="BD421" s="160"/>
      <c r="BE421" s="160"/>
      <c r="BF421" s="160"/>
      <c r="BG421" s="160"/>
      <c r="BH421" s="160"/>
      <c r="BI421" s="160"/>
      <c r="BJ421" s="160"/>
      <c r="BL421" s="13"/>
    </row>
    <row r="422" spans="27:64" customFormat="1" x14ac:dyDescent="0.2">
      <c r="AA422" s="160"/>
      <c r="AB422" s="160"/>
      <c r="AC422" s="160"/>
      <c r="AD422" s="160"/>
      <c r="AE422" s="160"/>
      <c r="AF422" s="160"/>
      <c r="AG422" s="160"/>
      <c r="AH422" s="160"/>
      <c r="AI422" s="160"/>
      <c r="AJ422" s="160"/>
      <c r="AK422" s="160"/>
      <c r="AL422" s="160"/>
      <c r="AM422" s="160"/>
      <c r="AN422" s="160"/>
      <c r="AO422" s="160"/>
      <c r="AP422" s="160"/>
      <c r="AQ422" s="160"/>
      <c r="AR422" s="160"/>
      <c r="AS422" s="160"/>
      <c r="AT422" s="160"/>
      <c r="AU422" s="160"/>
      <c r="AV422" s="160"/>
      <c r="AW422" s="160"/>
      <c r="AX422" s="160"/>
      <c r="AY422" s="160"/>
      <c r="AZ422" s="160"/>
      <c r="BA422" s="160"/>
      <c r="BB422" s="160"/>
      <c r="BC422" s="160"/>
      <c r="BD422" s="160"/>
      <c r="BE422" s="160"/>
      <c r="BF422" s="160"/>
      <c r="BG422" s="160"/>
      <c r="BH422" s="160"/>
      <c r="BI422" s="160"/>
      <c r="BJ422" s="160"/>
      <c r="BL422" s="13"/>
    </row>
    <row r="423" spans="27:64" customFormat="1" x14ac:dyDescent="0.2">
      <c r="AA423" s="160"/>
      <c r="AB423" s="160"/>
      <c r="AC423" s="160"/>
      <c r="AD423" s="160"/>
      <c r="AE423" s="160"/>
      <c r="AF423" s="160"/>
      <c r="AG423" s="160"/>
      <c r="AH423" s="160"/>
      <c r="AI423" s="160"/>
      <c r="AJ423" s="160"/>
      <c r="AK423" s="160"/>
      <c r="AL423" s="160"/>
      <c r="AM423" s="160"/>
      <c r="AN423" s="160"/>
      <c r="AO423" s="160"/>
      <c r="AP423" s="160"/>
      <c r="AQ423" s="160"/>
      <c r="AR423" s="160"/>
      <c r="AS423" s="160"/>
      <c r="AT423" s="160"/>
      <c r="AU423" s="160"/>
      <c r="AV423" s="160"/>
      <c r="AW423" s="160"/>
      <c r="AX423" s="160"/>
      <c r="AY423" s="160"/>
      <c r="AZ423" s="160"/>
      <c r="BA423" s="160"/>
      <c r="BB423" s="160"/>
      <c r="BC423" s="160"/>
      <c r="BD423" s="160"/>
      <c r="BE423" s="160"/>
      <c r="BF423" s="160"/>
      <c r="BG423" s="160"/>
      <c r="BH423" s="160"/>
      <c r="BI423" s="160"/>
      <c r="BJ423" s="160"/>
      <c r="BL423" s="13"/>
    </row>
    <row r="424" spans="27:64" customFormat="1" x14ac:dyDescent="0.2">
      <c r="AA424" s="160"/>
      <c r="AB424" s="160"/>
      <c r="AC424" s="160"/>
      <c r="AD424" s="160"/>
      <c r="AE424" s="160"/>
      <c r="AF424" s="160"/>
      <c r="AG424" s="160"/>
      <c r="AH424" s="160"/>
      <c r="AI424" s="160"/>
      <c r="AJ424" s="160"/>
      <c r="AK424" s="160"/>
      <c r="AL424" s="160"/>
      <c r="AM424" s="160"/>
      <c r="AN424" s="160"/>
      <c r="AO424" s="160"/>
      <c r="AP424" s="160"/>
      <c r="AQ424" s="160"/>
      <c r="AR424" s="160"/>
      <c r="AS424" s="160"/>
      <c r="AT424" s="160"/>
      <c r="AU424" s="160"/>
      <c r="AV424" s="160"/>
      <c r="AW424" s="160"/>
      <c r="AX424" s="160"/>
      <c r="AY424" s="160"/>
      <c r="AZ424" s="160"/>
      <c r="BA424" s="160"/>
      <c r="BB424" s="160"/>
      <c r="BC424" s="160"/>
      <c r="BD424" s="160"/>
      <c r="BE424" s="160"/>
      <c r="BF424" s="160"/>
      <c r="BG424" s="160"/>
      <c r="BH424" s="160"/>
      <c r="BI424" s="160"/>
      <c r="BJ424" s="160"/>
      <c r="BL424" s="13"/>
    </row>
    <row r="425" spans="27:64" customFormat="1" x14ac:dyDescent="0.2">
      <c r="AA425" s="160"/>
      <c r="AB425" s="160"/>
      <c r="AC425" s="160"/>
      <c r="AD425" s="160"/>
      <c r="AE425" s="160"/>
      <c r="AF425" s="160"/>
      <c r="AG425" s="160"/>
      <c r="AH425" s="160"/>
      <c r="AI425" s="160"/>
      <c r="AJ425" s="160"/>
      <c r="AK425" s="160"/>
      <c r="AL425" s="160"/>
      <c r="AM425" s="160"/>
      <c r="AN425" s="160"/>
      <c r="AO425" s="160"/>
      <c r="AP425" s="160"/>
      <c r="AQ425" s="160"/>
      <c r="AR425" s="160"/>
      <c r="AS425" s="160"/>
      <c r="AT425" s="160"/>
      <c r="AU425" s="160"/>
      <c r="AV425" s="160"/>
      <c r="AW425" s="160"/>
      <c r="AX425" s="160"/>
      <c r="AY425" s="160"/>
      <c r="AZ425" s="160"/>
      <c r="BA425" s="160"/>
      <c r="BB425" s="160"/>
      <c r="BC425" s="160"/>
      <c r="BD425" s="160"/>
      <c r="BE425" s="160"/>
      <c r="BF425" s="160"/>
      <c r="BG425" s="160"/>
      <c r="BH425" s="160"/>
      <c r="BI425" s="160"/>
      <c r="BJ425" s="160"/>
      <c r="BL425" s="13"/>
    </row>
    <row r="426" spans="27:64" customFormat="1" x14ac:dyDescent="0.2">
      <c r="AA426" s="160"/>
      <c r="AB426" s="160"/>
      <c r="AC426" s="160"/>
      <c r="AD426" s="160"/>
      <c r="AE426" s="160"/>
      <c r="AF426" s="160"/>
      <c r="AG426" s="160"/>
      <c r="AH426" s="160"/>
      <c r="AI426" s="160"/>
      <c r="AJ426" s="160"/>
      <c r="AK426" s="160"/>
      <c r="AL426" s="160"/>
      <c r="AM426" s="160"/>
      <c r="AN426" s="160"/>
      <c r="AO426" s="160"/>
      <c r="AP426" s="160"/>
      <c r="AQ426" s="160"/>
      <c r="AR426" s="160"/>
      <c r="AS426" s="160"/>
      <c r="AT426" s="160"/>
      <c r="AU426" s="160"/>
      <c r="AV426" s="160"/>
      <c r="AW426" s="160"/>
      <c r="AX426" s="160"/>
      <c r="AY426" s="160"/>
      <c r="AZ426" s="160"/>
      <c r="BA426" s="160"/>
      <c r="BB426" s="160"/>
      <c r="BC426" s="160"/>
      <c r="BD426" s="160"/>
      <c r="BE426" s="160"/>
      <c r="BF426" s="160"/>
      <c r="BG426" s="160"/>
      <c r="BH426" s="160"/>
      <c r="BI426" s="160"/>
      <c r="BJ426" s="160"/>
      <c r="BL426" s="13"/>
    </row>
    <row r="427" spans="27:64" customFormat="1" x14ac:dyDescent="0.2">
      <c r="AA427" s="160"/>
      <c r="AB427" s="160"/>
      <c r="AC427" s="160"/>
      <c r="AD427" s="160"/>
      <c r="AE427" s="160"/>
      <c r="AF427" s="160"/>
      <c r="AG427" s="160"/>
      <c r="AH427" s="160"/>
      <c r="AI427" s="160"/>
      <c r="AJ427" s="160"/>
      <c r="AK427" s="160"/>
      <c r="AL427" s="160"/>
      <c r="AM427" s="160"/>
      <c r="AN427" s="160"/>
      <c r="AO427" s="160"/>
      <c r="AP427" s="160"/>
      <c r="AQ427" s="160"/>
      <c r="AR427" s="160"/>
      <c r="AS427" s="160"/>
      <c r="AT427" s="160"/>
      <c r="AU427" s="160"/>
      <c r="AV427" s="160"/>
      <c r="AW427" s="160"/>
      <c r="AX427" s="160"/>
      <c r="AY427" s="160"/>
      <c r="AZ427" s="160"/>
      <c r="BA427" s="160"/>
      <c r="BB427" s="160"/>
      <c r="BC427" s="160"/>
      <c r="BD427" s="160"/>
      <c r="BE427" s="160"/>
      <c r="BF427" s="160"/>
      <c r="BG427" s="160"/>
      <c r="BH427" s="160"/>
      <c r="BI427" s="160"/>
      <c r="BJ427" s="160"/>
      <c r="BL427" s="13"/>
    </row>
    <row r="428" spans="27:64" customFormat="1" x14ac:dyDescent="0.2">
      <c r="AA428" s="160"/>
      <c r="AB428" s="160"/>
      <c r="AC428" s="160"/>
      <c r="AD428" s="160"/>
      <c r="AE428" s="160"/>
      <c r="AF428" s="160"/>
      <c r="AG428" s="160"/>
      <c r="AH428" s="160"/>
      <c r="AI428" s="160"/>
      <c r="AJ428" s="160"/>
      <c r="AK428" s="160"/>
      <c r="AL428" s="160"/>
      <c r="AM428" s="160"/>
      <c r="AN428" s="160"/>
      <c r="AO428" s="160"/>
      <c r="AP428" s="160"/>
      <c r="AQ428" s="160"/>
      <c r="AR428" s="160"/>
      <c r="AS428" s="160"/>
      <c r="AT428" s="160"/>
      <c r="AU428" s="160"/>
      <c r="AV428" s="160"/>
      <c r="AW428" s="160"/>
      <c r="AX428" s="160"/>
      <c r="AY428" s="160"/>
      <c r="AZ428" s="160"/>
      <c r="BA428" s="160"/>
      <c r="BB428" s="160"/>
      <c r="BC428" s="160"/>
      <c r="BD428" s="160"/>
      <c r="BE428" s="160"/>
      <c r="BF428" s="160"/>
      <c r="BG428" s="160"/>
      <c r="BH428" s="160"/>
      <c r="BI428" s="160"/>
      <c r="BJ428" s="160"/>
      <c r="BL428" s="13"/>
    </row>
    <row r="429" spans="27:64" customFormat="1" x14ac:dyDescent="0.2">
      <c r="AA429" s="160"/>
      <c r="AB429" s="160"/>
      <c r="AC429" s="160"/>
      <c r="AD429" s="160"/>
      <c r="AE429" s="160"/>
      <c r="AF429" s="160"/>
      <c r="AG429" s="160"/>
      <c r="AH429" s="160"/>
      <c r="AI429" s="160"/>
      <c r="AJ429" s="160"/>
      <c r="AK429" s="160"/>
      <c r="AL429" s="160"/>
      <c r="AM429" s="160"/>
      <c r="AN429" s="160"/>
      <c r="AO429" s="160"/>
      <c r="AP429" s="160"/>
      <c r="AQ429" s="160"/>
      <c r="AR429" s="160"/>
      <c r="AS429" s="160"/>
      <c r="AT429" s="160"/>
      <c r="AU429" s="160"/>
      <c r="AV429" s="160"/>
      <c r="AW429" s="160"/>
      <c r="AX429" s="160"/>
      <c r="AY429" s="160"/>
      <c r="AZ429" s="160"/>
      <c r="BA429" s="160"/>
      <c r="BB429" s="160"/>
      <c r="BC429" s="160"/>
      <c r="BD429" s="160"/>
      <c r="BE429" s="160"/>
      <c r="BF429" s="160"/>
      <c r="BG429" s="160"/>
      <c r="BH429" s="160"/>
      <c r="BI429" s="160"/>
      <c r="BJ429" s="160"/>
      <c r="BL429" s="13"/>
    </row>
    <row r="430" spans="27:64" customFormat="1" x14ac:dyDescent="0.2">
      <c r="AA430" s="160"/>
      <c r="AB430" s="160"/>
      <c r="AC430" s="160"/>
      <c r="AD430" s="160"/>
      <c r="AE430" s="160"/>
      <c r="AF430" s="160"/>
      <c r="AG430" s="160"/>
      <c r="AH430" s="160"/>
      <c r="AI430" s="160"/>
      <c r="AJ430" s="160"/>
      <c r="AK430" s="160"/>
      <c r="AL430" s="160"/>
      <c r="AM430" s="160"/>
      <c r="AN430" s="160"/>
      <c r="AO430" s="160"/>
      <c r="AP430" s="160"/>
      <c r="AQ430" s="160"/>
      <c r="AR430" s="160"/>
      <c r="AS430" s="160"/>
      <c r="AT430" s="160"/>
      <c r="AU430" s="160"/>
      <c r="AV430" s="160"/>
      <c r="AW430" s="160"/>
      <c r="AX430" s="160"/>
      <c r="AY430" s="160"/>
      <c r="AZ430" s="160"/>
      <c r="BA430" s="160"/>
      <c r="BB430" s="160"/>
      <c r="BC430" s="160"/>
      <c r="BD430" s="160"/>
      <c r="BE430" s="160"/>
      <c r="BF430" s="160"/>
      <c r="BG430" s="160"/>
      <c r="BH430" s="160"/>
      <c r="BI430" s="160"/>
      <c r="BJ430" s="160"/>
      <c r="BL430" s="13"/>
    </row>
    <row r="431" spans="27:64" customFormat="1" x14ac:dyDescent="0.2">
      <c r="AA431" s="160"/>
      <c r="AB431" s="160"/>
      <c r="AC431" s="160"/>
      <c r="AD431" s="160"/>
      <c r="AE431" s="160"/>
      <c r="AF431" s="160"/>
      <c r="AG431" s="160"/>
      <c r="AH431" s="160"/>
      <c r="AI431" s="160"/>
      <c r="AJ431" s="160"/>
      <c r="AK431" s="160"/>
      <c r="AL431" s="160"/>
      <c r="AM431" s="160"/>
      <c r="AN431" s="160"/>
      <c r="AO431" s="160"/>
      <c r="AP431" s="160"/>
      <c r="AQ431" s="160"/>
      <c r="AR431" s="160"/>
      <c r="AS431" s="160"/>
      <c r="AT431" s="160"/>
      <c r="AU431" s="160"/>
      <c r="AV431" s="160"/>
      <c r="AW431" s="160"/>
      <c r="AX431" s="160"/>
      <c r="AY431" s="160"/>
      <c r="AZ431" s="160"/>
      <c r="BA431" s="160"/>
      <c r="BB431" s="160"/>
      <c r="BC431" s="160"/>
      <c r="BD431" s="160"/>
      <c r="BE431" s="160"/>
      <c r="BF431" s="160"/>
      <c r="BG431" s="160"/>
      <c r="BH431" s="160"/>
      <c r="BI431" s="160"/>
      <c r="BJ431" s="160"/>
      <c r="BL431" s="13"/>
    </row>
    <row r="432" spans="27:64" customFormat="1" x14ac:dyDescent="0.2">
      <c r="AA432" s="160"/>
      <c r="AB432" s="160"/>
      <c r="AC432" s="160"/>
      <c r="AD432" s="160"/>
      <c r="AE432" s="160"/>
      <c r="AF432" s="160"/>
      <c r="AG432" s="160"/>
      <c r="AH432" s="160"/>
      <c r="AI432" s="160"/>
      <c r="AJ432" s="160"/>
      <c r="AK432" s="160"/>
      <c r="AL432" s="160"/>
      <c r="AM432" s="160"/>
      <c r="AN432" s="160"/>
      <c r="AO432" s="160"/>
      <c r="AP432" s="160"/>
      <c r="AQ432" s="160"/>
      <c r="AR432" s="160"/>
      <c r="AS432" s="160"/>
      <c r="AT432" s="160"/>
      <c r="AU432" s="160"/>
      <c r="AV432" s="160"/>
      <c r="AW432" s="160"/>
      <c r="AX432" s="160"/>
      <c r="AY432" s="160"/>
      <c r="AZ432" s="160"/>
      <c r="BA432" s="160"/>
      <c r="BB432" s="160"/>
      <c r="BC432" s="160"/>
      <c r="BD432" s="160"/>
      <c r="BE432" s="160"/>
      <c r="BF432" s="160"/>
      <c r="BG432" s="160"/>
      <c r="BH432" s="160"/>
      <c r="BI432" s="160"/>
      <c r="BJ432" s="160"/>
      <c r="BL432" s="13"/>
    </row>
    <row r="433" spans="27:64" customFormat="1" x14ac:dyDescent="0.2">
      <c r="AA433" s="160"/>
      <c r="AB433" s="160"/>
      <c r="AC433" s="160"/>
      <c r="AD433" s="160"/>
      <c r="AE433" s="160"/>
      <c r="AF433" s="160"/>
      <c r="AG433" s="160"/>
      <c r="AH433" s="160"/>
      <c r="AI433" s="160"/>
      <c r="AJ433" s="160"/>
      <c r="AK433" s="160"/>
      <c r="AL433" s="160"/>
      <c r="AM433" s="160"/>
      <c r="AN433" s="160"/>
      <c r="AO433" s="160"/>
      <c r="AP433" s="160"/>
      <c r="AQ433" s="160"/>
      <c r="AR433" s="160"/>
      <c r="AS433" s="160"/>
      <c r="AT433" s="160"/>
      <c r="AU433" s="160"/>
      <c r="AV433" s="160"/>
      <c r="AW433" s="160"/>
      <c r="AX433" s="160"/>
      <c r="AY433" s="160"/>
      <c r="AZ433" s="160"/>
      <c r="BA433" s="160"/>
      <c r="BB433" s="160"/>
      <c r="BC433" s="160"/>
      <c r="BD433" s="160"/>
      <c r="BE433" s="160"/>
      <c r="BF433" s="160"/>
      <c r="BG433" s="160"/>
      <c r="BH433" s="160"/>
      <c r="BI433" s="160"/>
      <c r="BJ433" s="160"/>
      <c r="BL433" s="13"/>
    </row>
    <row r="434" spans="27:64" customFormat="1" x14ac:dyDescent="0.2">
      <c r="AA434" s="160"/>
      <c r="AB434" s="160"/>
      <c r="AC434" s="160"/>
      <c r="AD434" s="160"/>
      <c r="AE434" s="160"/>
      <c r="AF434" s="160"/>
      <c r="AG434" s="160"/>
      <c r="AH434" s="160"/>
      <c r="AI434" s="160"/>
      <c r="AJ434" s="160"/>
      <c r="AK434" s="160"/>
      <c r="AL434" s="160"/>
      <c r="AM434" s="160"/>
      <c r="AN434" s="160"/>
      <c r="AO434" s="160"/>
      <c r="AP434" s="160"/>
      <c r="AQ434" s="160"/>
      <c r="AR434" s="160"/>
      <c r="AS434" s="160"/>
      <c r="AT434" s="160"/>
      <c r="AU434" s="160"/>
      <c r="AV434" s="160"/>
      <c r="AW434" s="160"/>
      <c r="AX434" s="160"/>
      <c r="AY434" s="160"/>
      <c r="AZ434" s="160"/>
      <c r="BA434" s="160"/>
      <c r="BB434" s="160"/>
      <c r="BC434" s="160"/>
      <c r="BD434" s="160"/>
      <c r="BE434" s="160"/>
      <c r="BF434" s="160"/>
      <c r="BG434" s="160"/>
      <c r="BH434" s="160"/>
      <c r="BI434" s="160"/>
      <c r="BJ434" s="160"/>
      <c r="BL434" s="13"/>
    </row>
    <row r="435" spans="27:64" customFormat="1" x14ac:dyDescent="0.2">
      <c r="AA435" s="160"/>
      <c r="AB435" s="160"/>
      <c r="AC435" s="160"/>
      <c r="AD435" s="160"/>
      <c r="AE435" s="160"/>
      <c r="AF435" s="160"/>
      <c r="AG435" s="160"/>
      <c r="AH435" s="160"/>
      <c r="AI435" s="160"/>
      <c r="AJ435" s="160"/>
      <c r="AK435" s="160"/>
      <c r="AL435" s="160"/>
      <c r="AM435" s="160"/>
      <c r="AN435" s="160"/>
      <c r="AO435" s="160"/>
      <c r="AP435" s="160"/>
      <c r="AQ435" s="160"/>
      <c r="AR435" s="160"/>
      <c r="AS435" s="160"/>
      <c r="AT435" s="160"/>
      <c r="AU435" s="160"/>
      <c r="AV435" s="160"/>
      <c r="AW435" s="160"/>
      <c r="AX435" s="160"/>
      <c r="AY435" s="160"/>
      <c r="AZ435" s="160"/>
      <c r="BA435" s="160"/>
      <c r="BB435" s="160"/>
      <c r="BC435" s="160"/>
      <c r="BD435" s="160"/>
      <c r="BE435" s="160"/>
      <c r="BF435" s="160"/>
      <c r="BG435" s="160"/>
      <c r="BH435" s="160"/>
      <c r="BI435" s="160"/>
      <c r="BJ435" s="160"/>
      <c r="BL435" s="13"/>
    </row>
    <row r="436" spans="27:64" customFormat="1" x14ac:dyDescent="0.2">
      <c r="AA436" s="160"/>
      <c r="AB436" s="160"/>
      <c r="AC436" s="160"/>
      <c r="AD436" s="160"/>
      <c r="AE436" s="160"/>
      <c r="AF436" s="160"/>
      <c r="AG436" s="160"/>
      <c r="AH436" s="160"/>
      <c r="AI436" s="160"/>
      <c r="AJ436" s="160"/>
      <c r="AK436" s="160"/>
      <c r="AL436" s="160"/>
      <c r="AM436" s="160"/>
      <c r="AN436" s="160"/>
      <c r="AO436" s="160"/>
      <c r="AP436" s="160"/>
      <c r="AQ436" s="160"/>
      <c r="AR436" s="160"/>
      <c r="AS436" s="160"/>
      <c r="AT436" s="160"/>
      <c r="AU436" s="160"/>
      <c r="AV436" s="160"/>
      <c r="AW436" s="160"/>
      <c r="AX436" s="160"/>
      <c r="AY436" s="160"/>
      <c r="AZ436" s="160"/>
      <c r="BA436" s="160"/>
      <c r="BB436" s="160"/>
      <c r="BC436" s="160"/>
      <c r="BD436" s="160"/>
      <c r="BE436" s="160"/>
      <c r="BF436" s="160"/>
      <c r="BG436" s="160"/>
      <c r="BH436" s="160"/>
      <c r="BI436" s="160"/>
      <c r="BJ436" s="160"/>
      <c r="BL436" s="13"/>
    </row>
    <row r="437" spans="27:64" customFormat="1" x14ac:dyDescent="0.2">
      <c r="AA437" s="160"/>
      <c r="AB437" s="160"/>
      <c r="AC437" s="160"/>
      <c r="AD437" s="160"/>
      <c r="AE437" s="160"/>
      <c r="AF437" s="160"/>
      <c r="AG437" s="160"/>
      <c r="AH437" s="160"/>
      <c r="AI437" s="160"/>
      <c r="AJ437" s="160"/>
      <c r="AK437" s="160"/>
      <c r="AL437" s="160"/>
      <c r="AM437" s="160"/>
      <c r="AN437" s="160"/>
      <c r="AO437" s="160"/>
      <c r="AP437" s="160"/>
      <c r="AQ437" s="160"/>
      <c r="AR437" s="160"/>
      <c r="AS437" s="160"/>
      <c r="AT437" s="160"/>
      <c r="AU437" s="160"/>
      <c r="AV437" s="160"/>
      <c r="AW437" s="160"/>
      <c r="AX437" s="160"/>
      <c r="AY437" s="160"/>
      <c r="AZ437" s="160"/>
      <c r="BA437" s="160"/>
      <c r="BB437" s="160"/>
      <c r="BC437" s="160"/>
      <c r="BD437" s="160"/>
      <c r="BE437" s="160"/>
      <c r="BF437" s="160"/>
      <c r="BG437" s="160"/>
      <c r="BH437" s="160"/>
      <c r="BI437" s="160"/>
      <c r="BJ437" s="160"/>
      <c r="BL437" s="13"/>
    </row>
    <row r="438" spans="27:64" customFormat="1" x14ac:dyDescent="0.2">
      <c r="AA438" s="160"/>
      <c r="AB438" s="160"/>
      <c r="AC438" s="160"/>
      <c r="AD438" s="160"/>
      <c r="AE438" s="160"/>
      <c r="AF438" s="160"/>
      <c r="AG438" s="160"/>
      <c r="AH438" s="160"/>
      <c r="AI438" s="160"/>
      <c r="AJ438" s="160"/>
      <c r="AK438" s="160"/>
      <c r="AL438" s="160"/>
      <c r="AM438" s="160"/>
      <c r="AN438" s="160"/>
      <c r="AO438" s="160"/>
      <c r="AP438" s="160"/>
      <c r="AQ438" s="160"/>
      <c r="AR438" s="160"/>
      <c r="AS438" s="160"/>
      <c r="AT438" s="160"/>
      <c r="AU438" s="160"/>
      <c r="AV438" s="160"/>
      <c r="AW438" s="160"/>
      <c r="AX438" s="160"/>
      <c r="AY438" s="160"/>
      <c r="AZ438" s="160"/>
      <c r="BA438" s="160"/>
      <c r="BB438" s="160"/>
      <c r="BC438" s="160"/>
      <c r="BD438" s="160"/>
      <c r="BE438" s="160"/>
      <c r="BF438" s="160"/>
      <c r="BG438" s="160"/>
      <c r="BH438" s="160"/>
      <c r="BI438" s="160"/>
      <c r="BJ438" s="160"/>
      <c r="BL438" s="13"/>
    </row>
    <row r="439" spans="27:64" customFormat="1" x14ac:dyDescent="0.2">
      <c r="AA439" s="160"/>
      <c r="AB439" s="160"/>
      <c r="AC439" s="160"/>
      <c r="AD439" s="160"/>
      <c r="AE439" s="160"/>
      <c r="AF439" s="160"/>
      <c r="AG439" s="160"/>
      <c r="AH439" s="160"/>
      <c r="AI439" s="160"/>
      <c r="AJ439" s="160"/>
      <c r="AK439" s="160"/>
      <c r="AL439" s="160"/>
      <c r="AM439" s="160"/>
      <c r="AN439" s="160"/>
      <c r="AO439" s="160"/>
      <c r="AP439" s="160"/>
      <c r="AQ439" s="160"/>
      <c r="AR439" s="160"/>
      <c r="AS439" s="160"/>
      <c r="AT439" s="160"/>
      <c r="AU439" s="160"/>
      <c r="AV439" s="160"/>
      <c r="AW439" s="160"/>
      <c r="AX439" s="160"/>
      <c r="AY439" s="160"/>
      <c r="AZ439" s="160"/>
      <c r="BA439" s="160"/>
      <c r="BB439" s="160"/>
      <c r="BC439" s="160"/>
      <c r="BD439" s="160"/>
      <c r="BE439" s="160"/>
      <c r="BF439" s="160"/>
      <c r="BG439" s="160"/>
      <c r="BH439" s="160"/>
      <c r="BI439" s="160"/>
      <c r="BJ439" s="160"/>
      <c r="BL439" s="13"/>
    </row>
    <row r="440" spans="27:64" customFormat="1" x14ac:dyDescent="0.2">
      <c r="AA440" s="160"/>
      <c r="AB440" s="160"/>
      <c r="AC440" s="160"/>
      <c r="AD440" s="160"/>
      <c r="AE440" s="160"/>
      <c r="AF440" s="160"/>
      <c r="AG440" s="160"/>
      <c r="AH440" s="160"/>
      <c r="AI440" s="160"/>
      <c r="AJ440" s="160"/>
      <c r="AK440" s="160"/>
      <c r="AL440" s="160"/>
      <c r="AM440" s="160"/>
      <c r="AN440" s="160"/>
      <c r="AO440" s="160"/>
      <c r="AP440" s="160"/>
      <c r="AQ440" s="160"/>
      <c r="AR440" s="160"/>
      <c r="AS440" s="160"/>
      <c r="AT440" s="160"/>
      <c r="AU440" s="160"/>
      <c r="AV440" s="160"/>
      <c r="AW440" s="160"/>
      <c r="AX440" s="160"/>
      <c r="AY440" s="160"/>
      <c r="AZ440" s="160"/>
      <c r="BA440" s="160"/>
      <c r="BB440" s="160"/>
      <c r="BC440" s="160"/>
      <c r="BD440" s="160"/>
      <c r="BE440" s="160"/>
      <c r="BF440" s="160"/>
      <c r="BG440" s="160"/>
      <c r="BH440" s="160"/>
      <c r="BI440" s="160"/>
      <c r="BJ440" s="160"/>
      <c r="BL440" s="13"/>
    </row>
    <row r="441" spans="27:64" customFormat="1" x14ac:dyDescent="0.2">
      <c r="AA441" s="160"/>
      <c r="AB441" s="160"/>
      <c r="AC441" s="160"/>
      <c r="AD441" s="160"/>
      <c r="AE441" s="160"/>
      <c r="AF441" s="160"/>
      <c r="AG441" s="160"/>
      <c r="AH441" s="160"/>
      <c r="AI441" s="160"/>
      <c r="AJ441" s="160"/>
      <c r="AK441" s="160"/>
      <c r="AL441" s="160"/>
      <c r="AM441" s="160"/>
      <c r="AN441" s="160"/>
      <c r="AO441" s="160"/>
      <c r="AP441" s="160"/>
      <c r="AQ441" s="160"/>
      <c r="AR441" s="160"/>
      <c r="AS441" s="160"/>
      <c r="AT441" s="160"/>
      <c r="AU441" s="160"/>
      <c r="AV441" s="160"/>
      <c r="AW441" s="160"/>
      <c r="AX441" s="160"/>
      <c r="AY441" s="160"/>
      <c r="AZ441" s="160"/>
      <c r="BA441" s="160"/>
      <c r="BB441" s="160"/>
      <c r="BC441" s="160"/>
      <c r="BD441" s="160"/>
      <c r="BE441" s="160"/>
      <c r="BF441" s="160"/>
      <c r="BG441" s="160"/>
      <c r="BH441" s="160"/>
      <c r="BI441" s="160"/>
      <c r="BJ441" s="160"/>
      <c r="BL441" s="13"/>
    </row>
    <row r="442" spans="27:64" customFormat="1" x14ac:dyDescent="0.2">
      <c r="AA442" s="160"/>
      <c r="AB442" s="160"/>
      <c r="AC442" s="160"/>
      <c r="AD442" s="160"/>
      <c r="AE442" s="160"/>
      <c r="AF442" s="160"/>
      <c r="AG442" s="160"/>
      <c r="AH442" s="160"/>
      <c r="AI442" s="160"/>
      <c r="AJ442" s="160"/>
      <c r="AK442" s="160"/>
      <c r="AL442" s="160"/>
      <c r="AM442" s="160"/>
      <c r="AN442" s="160"/>
      <c r="AO442" s="160"/>
      <c r="AP442" s="160"/>
      <c r="AQ442" s="160"/>
      <c r="AR442" s="160"/>
      <c r="AS442" s="160"/>
      <c r="AT442" s="160"/>
      <c r="AU442" s="160"/>
      <c r="AV442" s="160"/>
      <c r="AW442" s="160"/>
      <c r="AX442" s="160"/>
      <c r="AY442" s="160"/>
      <c r="AZ442" s="160"/>
      <c r="BA442" s="160"/>
      <c r="BB442" s="160"/>
      <c r="BC442" s="160"/>
      <c r="BD442" s="160"/>
      <c r="BE442" s="160"/>
      <c r="BF442" s="160"/>
      <c r="BG442" s="160"/>
      <c r="BH442" s="160"/>
      <c r="BI442" s="160"/>
      <c r="BJ442" s="160"/>
      <c r="BL442" s="13"/>
    </row>
    <row r="443" spans="27:64" customFormat="1" x14ac:dyDescent="0.2">
      <c r="AA443" s="160"/>
      <c r="AB443" s="160"/>
      <c r="AC443" s="160"/>
      <c r="AD443" s="160"/>
      <c r="AE443" s="160"/>
      <c r="AF443" s="160"/>
      <c r="AG443" s="160"/>
      <c r="AH443" s="160"/>
      <c r="AI443" s="160"/>
      <c r="AJ443" s="160"/>
      <c r="AK443" s="160"/>
      <c r="AL443" s="160"/>
      <c r="AM443" s="160"/>
      <c r="AN443" s="160"/>
      <c r="AO443" s="160"/>
      <c r="AP443" s="160"/>
      <c r="AQ443" s="160"/>
      <c r="AR443" s="160"/>
      <c r="AS443" s="160"/>
      <c r="AT443" s="160"/>
      <c r="AU443" s="160"/>
      <c r="AV443" s="160"/>
      <c r="AW443" s="160"/>
      <c r="AX443" s="160"/>
      <c r="AY443" s="160"/>
      <c r="AZ443" s="160"/>
      <c r="BA443" s="160"/>
      <c r="BB443" s="160"/>
      <c r="BC443" s="160"/>
      <c r="BD443" s="160"/>
      <c r="BE443" s="160"/>
      <c r="BF443" s="160"/>
      <c r="BG443" s="160"/>
      <c r="BH443" s="160"/>
      <c r="BI443" s="160"/>
      <c r="BJ443" s="160"/>
      <c r="BL443" s="13"/>
    </row>
    <row r="444" spans="27:64" customFormat="1" x14ac:dyDescent="0.2">
      <c r="AA444" s="160"/>
      <c r="AB444" s="160"/>
      <c r="AC444" s="160"/>
      <c r="AD444" s="160"/>
      <c r="AE444" s="160"/>
      <c r="AF444" s="160"/>
      <c r="AG444" s="160"/>
      <c r="AH444" s="160"/>
      <c r="AI444" s="160"/>
      <c r="AJ444" s="160"/>
      <c r="AK444" s="160"/>
      <c r="AL444" s="160"/>
      <c r="AM444" s="160"/>
      <c r="AN444" s="160"/>
      <c r="AO444" s="160"/>
      <c r="AP444" s="160"/>
      <c r="AQ444" s="160"/>
      <c r="AR444" s="160"/>
      <c r="AS444" s="160"/>
      <c r="AT444" s="160"/>
      <c r="AU444" s="160"/>
      <c r="AV444" s="160"/>
      <c r="AW444" s="160"/>
      <c r="AX444" s="160"/>
      <c r="AY444" s="160"/>
      <c r="AZ444" s="160"/>
      <c r="BA444" s="160"/>
      <c r="BB444" s="160"/>
      <c r="BC444" s="160"/>
      <c r="BD444" s="160"/>
      <c r="BE444" s="160"/>
      <c r="BF444" s="160"/>
      <c r="BG444" s="160"/>
      <c r="BH444" s="160"/>
      <c r="BI444" s="160"/>
      <c r="BJ444" s="160"/>
      <c r="BL444" s="13"/>
    </row>
    <row r="445" spans="27:64" customFormat="1" x14ac:dyDescent="0.2">
      <c r="AA445" s="160"/>
      <c r="AB445" s="160"/>
      <c r="AC445" s="160"/>
      <c r="AD445" s="160"/>
      <c r="AE445" s="160"/>
      <c r="AF445" s="160"/>
      <c r="AG445" s="160"/>
      <c r="AH445" s="160"/>
      <c r="AI445" s="160"/>
      <c r="AJ445" s="160"/>
      <c r="AK445" s="160"/>
      <c r="AL445" s="160"/>
      <c r="AM445" s="160"/>
      <c r="AN445" s="160"/>
      <c r="AO445" s="160"/>
      <c r="AP445" s="160"/>
      <c r="AQ445" s="160"/>
      <c r="AR445" s="160"/>
      <c r="AS445" s="160"/>
      <c r="AT445" s="160"/>
      <c r="AU445" s="160"/>
      <c r="AV445" s="160"/>
      <c r="AW445" s="160"/>
      <c r="AX445" s="160"/>
      <c r="AY445" s="160"/>
      <c r="AZ445" s="160"/>
      <c r="BA445" s="160"/>
      <c r="BB445" s="160"/>
      <c r="BC445" s="160"/>
      <c r="BD445" s="160"/>
      <c r="BE445" s="160"/>
      <c r="BF445" s="160"/>
      <c r="BG445" s="160"/>
      <c r="BH445" s="160"/>
      <c r="BI445" s="160"/>
      <c r="BJ445" s="160"/>
      <c r="BL445" s="13"/>
    </row>
    <row r="446" spans="27:64" customFormat="1" x14ac:dyDescent="0.2">
      <c r="AA446" s="160"/>
      <c r="AB446" s="160"/>
      <c r="AC446" s="160"/>
      <c r="AD446" s="160"/>
      <c r="AE446" s="160"/>
      <c r="AF446" s="160"/>
      <c r="AG446" s="160"/>
      <c r="AH446" s="160"/>
      <c r="AI446" s="160"/>
      <c r="AJ446" s="160"/>
      <c r="AK446" s="160"/>
      <c r="AL446" s="160"/>
      <c r="AM446" s="160"/>
      <c r="AN446" s="160"/>
      <c r="AO446" s="160"/>
      <c r="AP446" s="160"/>
      <c r="AQ446" s="160"/>
      <c r="AR446" s="160"/>
      <c r="AS446" s="160"/>
      <c r="AT446" s="160"/>
      <c r="AU446" s="160"/>
      <c r="AV446" s="160"/>
      <c r="AW446" s="160"/>
      <c r="AX446" s="160"/>
      <c r="AY446" s="160"/>
      <c r="AZ446" s="160"/>
      <c r="BA446" s="160"/>
      <c r="BB446" s="160"/>
      <c r="BC446" s="160"/>
      <c r="BD446" s="160"/>
      <c r="BE446" s="160"/>
      <c r="BF446" s="160"/>
      <c r="BG446" s="160"/>
      <c r="BH446" s="160"/>
      <c r="BI446" s="160"/>
      <c r="BJ446" s="160"/>
      <c r="BL446" s="13"/>
    </row>
    <row r="447" spans="27:64" customFormat="1" x14ac:dyDescent="0.2">
      <c r="AA447" s="160"/>
      <c r="AB447" s="160"/>
      <c r="AC447" s="160"/>
      <c r="AD447" s="160"/>
      <c r="AE447" s="160"/>
      <c r="AF447" s="160"/>
      <c r="AG447" s="160"/>
      <c r="AH447" s="160"/>
      <c r="AI447" s="160"/>
      <c r="AJ447" s="160"/>
      <c r="AK447" s="160"/>
      <c r="AL447" s="160"/>
      <c r="AM447" s="160"/>
      <c r="AN447" s="160"/>
      <c r="AO447" s="160"/>
      <c r="AP447" s="160"/>
      <c r="AQ447" s="160"/>
      <c r="AR447" s="160"/>
      <c r="AS447" s="160"/>
      <c r="AT447" s="160"/>
      <c r="AU447" s="160"/>
      <c r="AV447" s="160"/>
      <c r="AW447" s="160"/>
      <c r="AX447" s="160"/>
      <c r="AY447" s="160"/>
      <c r="AZ447" s="160"/>
      <c r="BA447" s="160"/>
      <c r="BB447" s="160"/>
      <c r="BC447" s="160"/>
      <c r="BD447" s="160"/>
      <c r="BE447" s="160"/>
      <c r="BF447" s="160"/>
      <c r="BG447" s="160"/>
      <c r="BH447" s="160"/>
      <c r="BI447" s="160"/>
      <c r="BJ447" s="160"/>
      <c r="BL447" s="13"/>
    </row>
    <row r="448" spans="27:64" customFormat="1" x14ac:dyDescent="0.2">
      <c r="AA448" s="160"/>
      <c r="AB448" s="160"/>
      <c r="AC448" s="160"/>
      <c r="AD448" s="160"/>
      <c r="AE448" s="160"/>
      <c r="AF448" s="160"/>
      <c r="AG448" s="160"/>
      <c r="AH448" s="160"/>
      <c r="AI448" s="160"/>
      <c r="AJ448" s="160"/>
      <c r="AK448" s="160"/>
      <c r="AL448" s="160"/>
      <c r="AM448" s="160"/>
      <c r="AN448" s="160"/>
      <c r="AO448" s="160"/>
      <c r="AP448" s="160"/>
      <c r="AQ448" s="160"/>
      <c r="AR448" s="160"/>
      <c r="AS448" s="160"/>
      <c r="AT448" s="160"/>
      <c r="AU448" s="160"/>
      <c r="AV448" s="160"/>
      <c r="AW448" s="160"/>
      <c r="AX448" s="160"/>
      <c r="AY448" s="160"/>
      <c r="AZ448" s="160"/>
      <c r="BA448" s="160"/>
      <c r="BB448" s="160"/>
      <c r="BC448" s="160"/>
      <c r="BD448" s="160"/>
      <c r="BE448" s="160"/>
      <c r="BF448" s="160"/>
      <c r="BG448" s="160"/>
      <c r="BH448" s="160"/>
      <c r="BI448" s="160"/>
      <c r="BJ448" s="160"/>
      <c r="BL448" s="13"/>
    </row>
    <row r="449" spans="27:64" customFormat="1" x14ac:dyDescent="0.2">
      <c r="AA449" s="160"/>
      <c r="AB449" s="160"/>
      <c r="AC449" s="160"/>
      <c r="AD449" s="160"/>
      <c r="AE449" s="160"/>
      <c r="AF449" s="160"/>
      <c r="AG449" s="160"/>
      <c r="AH449" s="160"/>
      <c r="AI449" s="160"/>
      <c r="AJ449" s="160"/>
      <c r="AK449" s="160"/>
      <c r="AL449" s="160"/>
      <c r="AM449" s="160"/>
      <c r="AN449" s="160"/>
      <c r="AO449" s="160"/>
      <c r="AP449" s="160"/>
      <c r="AQ449" s="160"/>
      <c r="AR449" s="160"/>
      <c r="AS449" s="160"/>
      <c r="AT449" s="160"/>
      <c r="AU449" s="160"/>
      <c r="AV449" s="160"/>
      <c r="AW449" s="160"/>
      <c r="AX449" s="160"/>
      <c r="AY449" s="160"/>
      <c r="AZ449" s="160"/>
      <c r="BA449" s="160"/>
      <c r="BB449" s="160"/>
      <c r="BC449" s="160"/>
      <c r="BD449" s="160"/>
      <c r="BE449" s="160"/>
      <c r="BF449" s="160"/>
      <c r="BG449" s="160"/>
      <c r="BH449" s="160"/>
      <c r="BI449" s="160"/>
      <c r="BJ449" s="160"/>
      <c r="BL449" s="13"/>
    </row>
    <row r="450" spans="27:64" customFormat="1" x14ac:dyDescent="0.2">
      <c r="AA450" s="160"/>
      <c r="AB450" s="160"/>
      <c r="AC450" s="160"/>
      <c r="AD450" s="160"/>
      <c r="AE450" s="160"/>
      <c r="AF450" s="160"/>
      <c r="AG450" s="160"/>
      <c r="AH450" s="160"/>
      <c r="AI450" s="160"/>
      <c r="AJ450" s="160"/>
      <c r="AK450" s="160"/>
      <c r="AL450" s="160"/>
      <c r="AM450" s="160"/>
      <c r="AN450" s="160"/>
      <c r="AO450" s="160"/>
      <c r="AP450" s="160"/>
      <c r="AQ450" s="160"/>
      <c r="AR450" s="160"/>
      <c r="AS450" s="160"/>
      <c r="AT450" s="160"/>
      <c r="AU450" s="160"/>
      <c r="AV450" s="160"/>
      <c r="AW450" s="160"/>
      <c r="AX450" s="160"/>
      <c r="AY450" s="160"/>
      <c r="AZ450" s="160"/>
      <c r="BA450" s="160"/>
      <c r="BB450" s="160"/>
      <c r="BC450" s="160"/>
      <c r="BD450" s="160"/>
      <c r="BE450" s="160"/>
      <c r="BF450" s="160"/>
      <c r="BG450" s="160"/>
      <c r="BH450" s="160"/>
      <c r="BI450" s="160"/>
      <c r="BJ450" s="160"/>
      <c r="BL450" s="13"/>
    </row>
    <row r="451" spans="27:64" customFormat="1" x14ac:dyDescent="0.2">
      <c r="AA451" s="160"/>
      <c r="AB451" s="160"/>
      <c r="AC451" s="160"/>
      <c r="AD451" s="160"/>
      <c r="AE451" s="160"/>
      <c r="AF451" s="160"/>
      <c r="AG451" s="160"/>
      <c r="AH451" s="160"/>
      <c r="AI451" s="160"/>
      <c r="AJ451" s="160"/>
      <c r="AK451" s="160"/>
      <c r="AL451" s="160"/>
      <c r="AM451" s="160"/>
      <c r="AN451" s="160"/>
      <c r="AO451" s="160"/>
      <c r="AP451" s="160"/>
      <c r="AQ451" s="160"/>
      <c r="AR451" s="160"/>
      <c r="AS451" s="160"/>
      <c r="AT451" s="160"/>
      <c r="AU451" s="160"/>
      <c r="AV451" s="160"/>
      <c r="AW451" s="160"/>
      <c r="AX451" s="160"/>
      <c r="AY451" s="160"/>
      <c r="AZ451" s="160"/>
      <c r="BA451" s="160"/>
      <c r="BB451" s="160"/>
      <c r="BC451" s="160"/>
      <c r="BD451" s="160"/>
      <c r="BE451" s="160"/>
      <c r="BF451" s="160"/>
      <c r="BG451" s="160"/>
      <c r="BH451" s="160"/>
      <c r="BI451" s="160"/>
      <c r="BJ451" s="160"/>
      <c r="BL451" s="13"/>
    </row>
    <row r="452" spans="27:64" customFormat="1" x14ac:dyDescent="0.2">
      <c r="AA452" s="160"/>
      <c r="AB452" s="160"/>
      <c r="AC452" s="160"/>
      <c r="AD452" s="160"/>
      <c r="AE452" s="160"/>
      <c r="AF452" s="160"/>
      <c r="AG452" s="160"/>
      <c r="AH452" s="160"/>
      <c r="AI452" s="160"/>
      <c r="AJ452" s="160"/>
      <c r="AK452" s="160"/>
      <c r="AL452" s="160"/>
      <c r="AM452" s="160"/>
      <c r="AN452" s="160"/>
      <c r="AO452" s="160"/>
      <c r="AP452" s="160"/>
      <c r="AQ452" s="160"/>
      <c r="AR452" s="160"/>
      <c r="AS452" s="160"/>
      <c r="AT452" s="160"/>
      <c r="AU452" s="160"/>
      <c r="AV452" s="160"/>
      <c r="AW452" s="160"/>
      <c r="AX452" s="160"/>
      <c r="AY452" s="160"/>
      <c r="AZ452" s="160"/>
      <c r="BA452" s="160"/>
      <c r="BB452" s="160"/>
      <c r="BC452" s="160"/>
      <c r="BD452" s="160"/>
      <c r="BE452" s="160"/>
      <c r="BF452" s="160"/>
      <c r="BG452" s="160"/>
      <c r="BH452" s="160"/>
      <c r="BI452" s="160"/>
      <c r="BJ452" s="160"/>
      <c r="BL452" s="13"/>
    </row>
    <row r="453" spans="27:64" customFormat="1" x14ac:dyDescent="0.2">
      <c r="AA453" s="160"/>
      <c r="AB453" s="160"/>
      <c r="AC453" s="160"/>
      <c r="AD453" s="160"/>
      <c r="AE453" s="160"/>
      <c r="AF453" s="160"/>
      <c r="AG453" s="160"/>
      <c r="AH453" s="160"/>
      <c r="AI453" s="160"/>
      <c r="AJ453" s="160"/>
      <c r="AK453" s="160"/>
      <c r="AL453" s="160"/>
      <c r="AM453" s="160"/>
      <c r="AN453" s="160"/>
      <c r="AO453" s="160"/>
      <c r="AP453" s="160"/>
      <c r="AQ453" s="160"/>
      <c r="AR453" s="160"/>
      <c r="AS453" s="160"/>
      <c r="AT453" s="160"/>
      <c r="AU453" s="160"/>
      <c r="AV453" s="160"/>
      <c r="AW453" s="160"/>
      <c r="AX453" s="160"/>
      <c r="AY453" s="160"/>
      <c r="AZ453" s="160"/>
      <c r="BA453" s="160"/>
      <c r="BB453" s="160"/>
      <c r="BC453" s="160"/>
      <c r="BD453" s="160"/>
      <c r="BE453" s="160"/>
      <c r="BF453" s="160"/>
      <c r="BG453" s="160"/>
      <c r="BH453" s="160"/>
      <c r="BI453" s="160"/>
      <c r="BJ453" s="160"/>
      <c r="BL453" s="13"/>
    </row>
    <row r="454" spans="27:64" customFormat="1" x14ac:dyDescent="0.2">
      <c r="AA454" s="160"/>
      <c r="AB454" s="160"/>
      <c r="AC454" s="160"/>
      <c r="AD454" s="160"/>
      <c r="AE454" s="160"/>
      <c r="AF454" s="160"/>
      <c r="AG454" s="160"/>
      <c r="AH454" s="160"/>
      <c r="AI454" s="160"/>
      <c r="AJ454" s="160"/>
      <c r="AK454" s="160"/>
      <c r="AL454" s="160"/>
      <c r="AM454" s="160"/>
      <c r="AN454" s="160"/>
      <c r="AO454" s="160"/>
      <c r="AP454" s="160"/>
      <c r="AQ454" s="160"/>
      <c r="AR454" s="160"/>
      <c r="AS454" s="160"/>
      <c r="AT454" s="160"/>
      <c r="AU454" s="160"/>
      <c r="AV454" s="160"/>
      <c r="AW454" s="160"/>
      <c r="AX454" s="160"/>
      <c r="AY454" s="160"/>
      <c r="AZ454" s="160"/>
      <c r="BA454" s="160"/>
      <c r="BB454" s="160"/>
      <c r="BC454" s="160"/>
      <c r="BD454" s="160"/>
      <c r="BE454" s="160"/>
      <c r="BF454" s="160"/>
      <c r="BG454" s="160"/>
      <c r="BH454" s="160"/>
      <c r="BI454" s="160"/>
      <c r="BJ454" s="160"/>
      <c r="BL454" s="13"/>
    </row>
    <row r="455" spans="27:64" customFormat="1" x14ac:dyDescent="0.2">
      <c r="AA455" s="160"/>
      <c r="AB455" s="160"/>
      <c r="AC455" s="160"/>
      <c r="AD455" s="160"/>
      <c r="AE455" s="160"/>
      <c r="AF455" s="160"/>
      <c r="AG455" s="160"/>
      <c r="AH455" s="160"/>
      <c r="AI455" s="160"/>
      <c r="AJ455" s="160"/>
      <c r="AK455" s="160"/>
      <c r="AL455" s="160"/>
      <c r="AM455" s="160"/>
      <c r="AN455" s="160"/>
      <c r="AO455" s="160"/>
      <c r="AP455" s="160"/>
      <c r="AQ455" s="160"/>
      <c r="AR455" s="160"/>
      <c r="AS455" s="160"/>
      <c r="AT455" s="160"/>
      <c r="AU455" s="160"/>
      <c r="AV455" s="160"/>
      <c r="AW455" s="160"/>
      <c r="AX455" s="160"/>
      <c r="AY455" s="160"/>
      <c r="AZ455" s="160"/>
      <c r="BA455" s="160"/>
      <c r="BB455" s="160"/>
      <c r="BC455" s="160"/>
      <c r="BD455" s="160"/>
      <c r="BE455" s="160"/>
      <c r="BF455" s="160"/>
      <c r="BG455" s="160"/>
      <c r="BH455" s="160"/>
      <c r="BI455" s="160"/>
      <c r="BJ455" s="160"/>
      <c r="BL455" s="13"/>
    </row>
    <row r="456" spans="27:64" customFormat="1" x14ac:dyDescent="0.2">
      <c r="AA456" s="160"/>
      <c r="AB456" s="160"/>
      <c r="AC456" s="160"/>
      <c r="AD456" s="160"/>
      <c r="AE456" s="160"/>
      <c r="AF456" s="160"/>
      <c r="AG456" s="160"/>
      <c r="AH456" s="160"/>
      <c r="AI456" s="160"/>
      <c r="AJ456" s="160"/>
      <c r="AK456" s="160"/>
      <c r="AL456" s="160"/>
      <c r="AM456" s="160"/>
      <c r="AN456" s="160"/>
      <c r="AO456" s="160"/>
      <c r="AP456" s="160"/>
      <c r="AQ456" s="160"/>
      <c r="AR456" s="160"/>
      <c r="AS456" s="160"/>
      <c r="AT456" s="160"/>
      <c r="AU456" s="160"/>
      <c r="AV456" s="160"/>
      <c r="AW456" s="160"/>
      <c r="AX456" s="160"/>
      <c r="AY456" s="160"/>
      <c r="AZ456" s="160"/>
      <c r="BA456" s="160"/>
      <c r="BB456" s="160"/>
      <c r="BC456" s="160"/>
      <c r="BD456" s="160"/>
      <c r="BE456" s="160"/>
      <c r="BF456" s="160"/>
      <c r="BG456" s="160"/>
      <c r="BH456" s="160"/>
      <c r="BI456" s="160"/>
      <c r="BJ456" s="160"/>
      <c r="BL456" s="13"/>
    </row>
    <row r="457" spans="27:64" customFormat="1" x14ac:dyDescent="0.2">
      <c r="AA457" s="160"/>
      <c r="AB457" s="160"/>
      <c r="AC457" s="160"/>
      <c r="AD457" s="160"/>
      <c r="AE457" s="160"/>
      <c r="AF457" s="160"/>
      <c r="AG457" s="160"/>
      <c r="AH457" s="160"/>
      <c r="AI457" s="160"/>
      <c r="AJ457" s="160"/>
      <c r="AK457" s="160"/>
      <c r="AL457" s="160"/>
      <c r="AM457" s="160"/>
      <c r="AN457" s="160"/>
      <c r="AO457" s="160"/>
      <c r="AP457" s="160"/>
      <c r="AQ457" s="160"/>
      <c r="AR457" s="160"/>
      <c r="AS457" s="160"/>
      <c r="AT457" s="160"/>
      <c r="AU457" s="160"/>
      <c r="AV457" s="160"/>
      <c r="AW457" s="160"/>
      <c r="AX457" s="160"/>
      <c r="AY457" s="160"/>
      <c r="AZ457" s="160"/>
      <c r="BA457" s="160"/>
      <c r="BB457" s="160"/>
      <c r="BC457" s="160"/>
      <c r="BD457" s="160"/>
      <c r="BE457" s="160"/>
      <c r="BF457" s="160"/>
      <c r="BG457" s="160"/>
      <c r="BH457" s="160"/>
      <c r="BI457" s="160"/>
      <c r="BJ457" s="160"/>
      <c r="BL457" s="13"/>
    </row>
    <row r="458" spans="27:64" customFormat="1" x14ac:dyDescent="0.2">
      <c r="AA458" s="160"/>
      <c r="AB458" s="160"/>
      <c r="AC458" s="160"/>
      <c r="AD458" s="160"/>
      <c r="AE458" s="160"/>
      <c r="AF458" s="160"/>
      <c r="AG458" s="160"/>
      <c r="AH458" s="160"/>
      <c r="AI458" s="160"/>
      <c r="AJ458" s="160"/>
      <c r="AK458" s="160"/>
      <c r="AL458" s="160"/>
      <c r="AM458" s="160"/>
      <c r="AN458" s="160"/>
      <c r="AO458" s="160"/>
      <c r="AP458" s="160"/>
      <c r="AQ458" s="160"/>
      <c r="AR458" s="160"/>
      <c r="AS458" s="160"/>
      <c r="AT458" s="160"/>
      <c r="AU458" s="160"/>
      <c r="AV458" s="160"/>
      <c r="AW458" s="160"/>
      <c r="AX458" s="160"/>
      <c r="AY458" s="160"/>
      <c r="AZ458" s="160"/>
      <c r="BA458" s="160"/>
      <c r="BB458" s="160"/>
      <c r="BC458" s="160"/>
      <c r="BD458" s="160"/>
      <c r="BE458" s="160"/>
      <c r="BF458" s="160"/>
      <c r="BG458" s="160"/>
      <c r="BH458" s="160"/>
      <c r="BI458" s="160"/>
      <c r="BJ458" s="160"/>
      <c r="BL458" s="13"/>
    </row>
    <row r="459" spans="27:64" customFormat="1" x14ac:dyDescent="0.2">
      <c r="AA459" s="160"/>
      <c r="AB459" s="160"/>
      <c r="AC459" s="160"/>
      <c r="AD459" s="160"/>
      <c r="AE459" s="160"/>
      <c r="AF459" s="160"/>
      <c r="AG459" s="160"/>
      <c r="AH459" s="160"/>
      <c r="AI459" s="160"/>
      <c r="AJ459" s="160"/>
      <c r="AK459" s="160"/>
      <c r="AL459" s="160"/>
      <c r="AM459" s="160"/>
      <c r="AN459" s="160"/>
      <c r="AO459" s="160"/>
      <c r="AP459" s="160"/>
      <c r="AQ459" s="160"/>
      <c r="AR459" s="160"/>
      <c r="AS459" s="160"/>
      <c r="AT459" s="160"/>
      <c r="AU459" s="160"/>
      <c r="AV459" s="160"/>
      <c r="AW459" s="160"/>
      <c r="AX459" s="160"/>
      <c r="AY459" s="160"/>
      <c r="AZ459" s="160"/>
      <c r="BA459" s="160"/>
      <c r="BB459" s="160"/>
      <c r="BC459" s="160"/>
      <c r="BD459" s="160"/>
      <c r="BE459" s="160"/>
      <c r="BF459" s="160"/>
      <c r="BG459" s="160"/>
      <c r="BH459" s="160"/>
      <c r="BI459" s="160"/>
      <c r="BJ459" s="160"/>
      <c r="BL459" s="13"/>
    </row>
    <row r="460" spans="27:64" customFormat="1" x14ac:dyDescent="0.2">
      <c r="AA460" s="160"/>
      <c r="AB460" s="160"/>
      <c r="AC460" s="160"/>
      <c r="AD460" s="160"/>
      <c r="AE460" s="160"/>
      <c r="AF460" s="160"/>
      <c r="AG460" s="160"/>
      <c r="AH460" s="160"/>
      <c r="AI460" s="160"/>
      <c r="AJ460" s="160"/>
      <c r="AK460" s="160"/>
      <c r="AL460" s="160"/>
      <c r="AM460" s="160"/>
      <c r="AN460" s="160"/>
      <c r="AO460" s="160"/>
      <c r="AP460" s="160"/>
      <c r="AQ460" s="160"/>
      <c r="AR460" s="160"/>
      <c r="AS460" s="160"/>
      <c r="AT460" s="160"/>
      <c r="AU460" s="160"/>
      <c r="AV460" s="160"/>
      <c r="AW460" s="160"/>
      <c r="AX460" s="160"/>
      <c r="AY460" s="160"/>
      <c r="AZ460" s="160"/>
      <c r="BA460" s="160"/>
      <c r="BB460" s="160"/>
      <c r="BC460" s="160"/>
      <c r="BD460" s="160"/>
      <c r="BE460" s="160"/>
      <c r="BF460" s="160"/>
      <c r="BG460" s="160"/>
      <c r="BH460" s="160"/>
      <c r="BI460" s="160"/>
      <c r="BJ460" s="160"/>
      <c r="BL460" s="13"/>
    </row>
    <row r="461" spans="27:64" customFormat="1" x14ac:dyDescent="0.2">
      <c r="AA461" s="160"/>
      <c r="AB461" s="160"/>
      <c r="AC461" s="160"/>
      <c r="AD461" s="160"/>
      <c r="AE461" s="160"/>
      <c r="AF461" s="160"/>
      <c r="AG461" s="160"/>
      <c r="AH461" s="160"/>
      <c r="AI461" s="160"/>
      <c r="AJ461" s="160"/>
      <c r="AK461" s="160"/>
      <c r="AL461" s="160"/>
      <c r="AM461" s="160"/>
      <c r="AN461" s="160"/>
      <c r="AO461" s="160"/>
      <c r="AP461" s="160"/>
      <c r="AQ461" s="160"/>
      <c r="AR461" s="160"/>
      <c r="AS461" s="160"/>
      <c r="AT461" s="160"/>
      <c r="AU461" s="160"/>
      <c r="AV461" s="160"/>
      <c r="AW461" s="160"/>
      <c r="AX461" s="160"/>
      <c r="AY461" s="160"/>
      <c r="AZ461" s="160"/>
      <c r="BA461" s="160"/>
      <c r="BB461" s="160"/>
      <c r="BC461" s="160"/>
      <c r="BD461" s="160"/>
      <c r="BE461" s="160"/>
      <c r="BF461" s="160"/>
      <c r="BG461" s="160"/>
      <c r="BH461" s="160"/>
      <c r="BI461" s="160"/>
      <c r="BJ461" s="160"/>
      <c r="BL461" s="13"/>
    </row>
    <row r="462" spans="27:64" customFormat="1" x14ac:dyDescent="0.2">
      <c r="AA462" s="160"/>
      <c r="AB462" s="160"/>
      <c r="AC462" s="160"/>
      <c r="AD462" s="160"/>
      <c r="AE462" s="160"/>
      <c r="AF462" s="160"/>
      <c r="AG462" s="160"/>
      <c r="AH462" s="160"/>
      <c r="AI462" s="160"/>
      <c r="AJ462" s="160"/>
      <c r="AK462" s="160"/>
      <c r="AL462" s="160"/>
      <c r="AM462" s="160"/>
      <c r="AN462" s="160"/>
      <c r="AO462" s="160"/>
      <c r="AP462" s="160"/>
      <c r="AQ462" s="160"/>
      <c r="AR462" s="160"/>
      <c r="AS462" s="160"/>
      <c r="AT462" s="160"/>
      <c r="AU462" s="160"/>
      <c r="AV462" s="160"/>
      <c r="AW462" s="160"/>
      <c r="AX462" s="160"/>
      <c r="AY462" s="160"/>
      <c r="AZ462" s="160"/>
      <c r="BA462" s="160"/>
      <c r="BB462" s="160"/>
      <c r="BC462" s="160"/>
      <c r="BD462" s="160"/>
      <c r="BE462" s="160"/>
      <c r="BF462" s="160"/>
      <c r="BG462" s="160"/>
      <c r="BH462" s="160"/>
      <c r="BI462" s="160"/>
      <c r="BJ462" s="160"/>
      <c r="BL462" s="13"/>
    </row>
    <row r="463" spans="27:64" customFormat="1" x14ac:dyDescent="0.2">
      <c r="AA463" s="160"/>
      <c r="AB463" s="160"/>
      <c r="AC463" s="160"/>
      <c r="AD463" s="160"/>
      <c r="AE463" s="160"/>
      <c r="AF463" s="160"/>
      <c r="AG463" s="160"/>
      <c r="AH463" s="160"/>
      <c r="AI463" s="160"/>
      <c r="AJ463" s="160"/>
      <c r="AK463" s="160"/>
      <c r="AL463" s="160"/>
      <c r="AM463" s="160"/>
      <c r="AN463" s="160"/>
      <c r="AO463" s="160"/>
      <c r="AP463" s="160"/>
      <c r="AQ463" s="160"/>
      <c r="AR463" s="160"/>
      <c r="AS463" s="160"/>
      <c r="AT463" s="160"/>
      <c r="AU463" s="160"/>
      <c r="AV463" s="160"/>
      <c r="AW463" s="160"/>
      <c r="AX463" s="160"/>
      <c r="AY463" s="160"/>
      <c r="AZ463" s="160"/>
      <c r="BA463" s="160"/>
      <c r="BB463" s="160"/>
      <c r="BC463" s="160"/>
      <c r="BD463" s="160"/>
      <c r="BE463" s="160"/>
      <c r="BF463" s="160"/>
      <c r="BG463" s="160"/>
      <c r="BH463" s="160"/>
      <c r="BI463" s="160"/>
      <c r="BJ463" s="160"/>
      <c r="BL463" s="13"/>
    </row>
    <row r="464" spans="27:64" customFormat="1" x14ac:dyDescent="0.2">
      <c r="AA464" s="160"/>
      <c r="AB464" s="160"/>
      <c r="AC464" s="160"/>
      <c r="AD464" s="160"/>
      <c r="AE464" s="160"/>
      <c r="AF464" s="160"/>
      <c r="AG464" s="160"/>
      <c r="AH464" s="160"/>
      <c r="AI464" s="160"/>
      <c r="AJ464" s="160"/>
      <c r="AK464" s="160"/>
      <c r="AL464" s="160"/>
      <c r="AM464" s="160"/>
      <c r="AN464" s="160"/>
      <c r="AO464" s="160"/>
      <c r="AP464" s="160"/>
      <c r="AQ464" s="160"/>
      <c r="AR464" s="160"/>
      <c r="AS464" s="160"/>
      <c r="AT464" s="160"/>
      <c r="AU464" s="160"/>
      <c r="AV464" s="160"/>
      <c r="AW464" s="160"/>
      <c r="AX464" s="160"/>
      <c r="AY464" s="160"/>
      <c r="AZ464" s="160"/>
      <c r="BA464" s="160"/>
      <c r="BB464" s="160"/>
      <c r="BC464" s="160"/>
      <c r="BD464" s="160"/>
      <c r="BE464" s="160"/>
      <c r="BF464" s="160"/>
      <c r="BG464" s="160"/>
      <c r="BH464" s="160"/>
      <c r="BI464" s="160"/>
      <c r="BJ464" s="160"/>
      <c r="BL464" s="13"/>
    </row>
    <row r="465" spans="27:64" customFormat="1" x14ac:dyDescent="0.2">
      <c r="AA465" s="160"/>
      <c r="AB465" s="160"/>
      <c r="AC465" s="160"/>
      <c r="AD465" s="160"/>
      <c r="AE465" s="160"/>
      <c r="AF465" s="160"/>
      <c r="AG465" s="160"/>
      <c r="AH465" s="160"/>
      <c r="AI465" s="160"/>
      <c r="AJ465" s="160"/>
      <c r="AK465" s="160"/>
      <c r="AL465" s="160"/>
      <c r="AM465" s="160"/>
      <c r="AN465" s="160"/>
      <c r="AO465" s="160"/>
      <c r="AP465" s="160"/>
      <c r="AQ465" s="160"/>
      <c r="AR465" s="160"/>
      <c r="AS465" s="160"/>
      <c r="AT465" s="160"/>
      <c r="AU465" s="160"/>
      <c r="AV465" s="160"/>
      <c r="AW465" s="160"/>
      <c r="AX465" s="160"/>
      <c r="AY465" s="160"/>
      <c r="AZ465" s="160"/>
      <c r="BA465" s="160"/>
      <c r="BB465" s="160"/>
      <c r="BC465" s="160"/>
      <c r="BD465" s="160"/>
      <c r="BE465" s="160"/>
      <c r="BF465" s="160"/>
      <c r="BG465" s="160"/>
      <c r="BH465" s="160"/>
      <c r="BI465" s="160"/>
      <c r="BJ465" s="160"/>
      <c r="BL465" s="13"/>
    </row>
    <row r="466" spans="27:64" customFormat="1" x14ac:dyDescent="0.2">
      <c r="AA466" s="160"/>
      <c r="AB466" s="160"/>
      <c r="AC466" s="160"/>
      <c r="AD466" s="160"/>
      <c r="AE466" s="160"/>
      <c r="AF466" s="160"/>
      <c r="AG466" s="160"/>
      <c r="AH466" s="160"/>
      <c r="AI466" s="160"/>
      <c r="AJ466" s="160"/>
      <c r="AK466" s="160"/>
      <c r="AL466" s="160"/>
      <c r="AM466" s="160"/>
      <c r="AN466" s="160"/>
      <c r="AO466" s="160"/>
      <c r="AP466" s="160"/>
      <c r="AQ466" s="160"/>
      <c r="AR466" s="160"/>
      <c r="AS466" s="160"/>
      <c r="AT466" s="160"/>
      <c r="AU466" s="160"/>
      <c r="AV466" s="160"/>
      <c r="AW466" s="160"/>
      <c r="AX466" s="160"/>
      <c r="AY466" s="160"/>
      <c r="AZ466" s="160"/>
      <c r="BA466" s="160"/>
      <c r="BB466" s="160"/>
      <c r="BC466" s="160"/>
      <c r="BD466" s="160"/>
      <c r="BE466" s="160"/>
      <c r="BF466" s="160"/>
      <c r="BG466" s="160"/>
      <c r="BH466" s="160"/>
      <c r="BI466" s="160"/>
      <c r="BJ466" s="160"/>
      <c r="BL466" s="13"/>
    </row>
    <row r="467" spans="27:64" customFormat="1" x14ac:dyDescent="0.2">
      <c r="AA467" s="160"/>
      <c r="AB467" s="160"/>
      <c r="AC467" s="160"/>
      <c r="AD467" s="160"/>
      <c r="AE467" s="160"/>
      <c r="AF467" s="160"/>
      <c r="AG467" s="160"/>
      <c r="AH467" s="160"/>
      <c r="AI467" s="160"/>
      <c r="AJ467" s="160"/>
      <c r="AK467" s="160"/>
      <c r="AL467" s="160"/>
      <c r="AM467" s="160"/>
      <c r="AN467" s="160"/>
      <c r="AO467" s="160"/>
      <c r="AP467" s="160"/>
      <c r="AQ467" s="160"/>
      <c r="AR467" s="160"/>
      <c r="AS467" s="160"/>
      <c r="AT467" s="160"/>
      <c r="AU467" s="160"/>
      <c r="AV467" s="160"/>
      <c r="AW467" s="160"/>
      <c r="AX467" s="160"/>
      <c r="AY467" s="160"/>
      <c r="AZ467" s="160"/>
      <c r="BA467" s="160"/>
      <c r="BB467" s="160"/>
      <c r="BC467" s="160"/>
      <c r="BD467" s="160"/>
      <c r="BE467" s="160"/>
      <c r="BF467" s="160"/>
      <c r="BG467" s="160"/>
      <c r="BH467" s="160"/>
      <c r="BI467" s="160"/>
      <c r="BJ467" s="160"/>
      <c r="BL467" s="13"/>
    </row>
    <row r="468" spans="27:64" customFormat="1" x14ac:dyDescent="0.2">
      <c r="AA468" s="160"/>
      <c r="AB468" s="160"/>
      <c r="AC468" s="160"/>
      <c r="AD468" s="160"/>
      <c r="AE468" s="160"/>
      <c r="AF468" s="160"/>
      <c r="AG468" s="160"/>
      <c r="AH468" s="160"/>
      <c r="AI468" s="160"/>
      <c r="AJ468" s="160"/>
      <c r="AK468" s="160"/>
      <c r="AL468" s="160"/>
      <c r="AM468" s="160"/>
      <c r="AN468" s="160"/>
      <c r="AO468" s="160"/>
      <c r="AP468" s="160"/>
      <c r="AQ468" s="160"/>
      <c r="AR468" s="160"/>
      <c r="AS468" s="160"/>
      <c r="AT468" s="160"/>
      <c r="AU468" s="160"/>
      <c r="AV468" s="160"/>
      <c r="AW468" s="160"/>
      <c r="AX468" s="160"/>
      <c r="AY468" s="160"/>
      <c r="AZ468" s="160"/>
      <c r="BA468" s="160"/>
      <c r="BB468" s="160"/>
      <c r="BC468" s="160"/>
      <c r="BD468" s="160"/>
      <c r="BE468" s="160"/>
      <c r="BF468" s="160"/>
      <c r="BG468" s="160"/>
      <c r="BH468" s="160"/>
      <c r="BI468" s="160"/>
      <c r="BJ468" s="160"/>
      <c r="BL468" s="13"/>
    </row>
    <row r="469" spans="27:64" customFormat="1" x14ac:dyDescent="0.2">
      <c r="AA469" s="160"/>
      <c r="AB469" s="160"/>
      <c r="AC469" s="160"/>
      <c r="AD469" s="160"/>
      <c r="AE469" s="160"/>
      <c r="AF469" s="160"/>
      <c r="AG469" s="160"/>
      <c r="AH469" s="160"/>
      <c r="AI469" s="160"/>
      <c r="AJ469" s="160"/>
      <c r="AK469" s="160"/>
      <c r="AL469" s="160"/>
      <c r="AM469" s="160"/>
      <c r="AN469" s="160"/>
      <c r="AO469" s="160"/>
      <c r="AP469" s="160"/>
      <c r="AQ469" s="160"/>
      <c r="AR469" s="160"/>
      <c r="AS469" s="160"/>
      <c r="AT469" s="160"/>
      <c r="AU469" s="160"/>
      <c r="AV469" s="160"/>
      <c r="AW469" s="160"/>
      <c r="AX469" s="160"/>
      <c r="AY469" s="160"/>
      <c r="AZ469" s="160"/>
      <c r="BA469" s="160"/>
      <c r="BB469" s="160"/>
      <c r="BC469" s="160"/>
      <c r="BD469" s="160"/>
      <c r="BE469" s="160"/>
      <c r="BF469" s="160"/>
      <c r="BG469" s="160"/>
      <c r="BH469" s="160"/>
      <c r="BI469" s="160"/>
      <c r="BJ469" s="160"/>
      <c r="BL469" s="13"/>
    </row>
    <row r="470" spans="27:64" customFormat="1" x14ac:dyDescent="0.2">
      <c r="AA470" s="160"/>
      <c r="AB470" s="160"/>
      <c r="AC470" s="160"/>
      <c r="AD470" s="160"/>
      <c r="AE470" s="160"/>
      <c r="AF470" s="160"/>
      <c r="AG470" s="160"/>
      <c r="AH470" s="160"/>
      <c r="AI470" s="160"/>
      <c r="AJ470" s="160"/>
      <c r="AK470" s="160"/>
      <c r="AL470" s="160"/>
      <c r="AM470" s="160"/>
      <c r="AN470" s="160"/>
      <c r="AO470" s="160"/>
      <c r="AP470" s="160"/>
      <c r="AQ470" s="160"/>
      <c r="AR470" s="160"/>
      <c r="AS470" s="160"/>
      <c r="AT470" s="160"/>
      <c r="AU470" s="160"/>
      <c r="AV470" s="160"/>
      <c r="AW470" s="160"/>
      <c r="AX470" s="160"/>
      <c r="AY470" s="160"/>
      <c r="AZ470" s="160"/>
      <c r="BA470" s="160"/>
      <c r="BB470" s="160"/>
      <c r="BC470" s="160"/>
      <c r="BD470" s="160"/>
      <c r="BE470" s="160"/>
      <c r="BF470" s="160"/>
      <c r="BG470" s="160"/>
      <c r="BH470" s="160"/>
      <c r="BI470" s="160"/>
      <c r="BJ470" s="160"/>
      <c r="BL470" s="13"/>
    </row>
    <row r="471" spans="27:64" customFormat="1" x14ac:dyDescent="0.2">
      <c r="AA471" s="160"/>
      <c r="AB471" s="160"/>
      <c r="AC471" s="160"/>
      <c r="AD471" s="160"/>
      <c r="AE471" s="160"/>
      <c r="AF471" s="160"/>
      <c r="AG471" s="160"/>
      <c r="AH471" s="160"/>
      <c r="AI471" s="160"/>
      <c r="AJ471" s="160"/>
      <c r="AK471" s="160"/>
      <c r="AL471" s="160"/>
      <c r="AM471" s="160"/>
      <c r="AN471" s="160"/>
      <c r="AO471" s="160"/>
      <c r="AP471" s="160"/>
      <c r="AQ471" s="160"/>
      <c r="AR471" s="160"/>
      <c r="AS471" s="160"/>
      <c r="AT471" s="160"/>
      <c r="AU471" s="160"/>
      <c r="AV471" s="160"/>
      <c r="AW471" s="160"/>
      <c r="AX471" s="160"/>
      <c r="AY471" s="160"/>
      <c r="AZ471" s="160"/>
      <c r="BA471" s="160"/>
      <c r="BB471" s="160"/>
      <c r="BC471" s="160"/>
      <c r="BD471" s="160"/>
      <c r="BE471" s="160"/>
      <c r="BF471" s="160"/>
      <c r="BG471" s="160"/>
      <c r="BH471" s="160"/>
      <c r="BI471" s="160"/>
      <c r="BJ471" s="160"/>
      <c r="BL471" s="13"/>
    </row>
    <row r="472" spans="27:64" customFormat="1" x14ac:dyDescent="0.2">
      <c r="AA472" s="160"/>
      <c r="AB472" s="160"/>
      <c r="AC472" s="160"/>
      <c r="AD472" s="160"/>
      <c r="AE472" s="160"/>
      <c r="AF472" s="160"/>
      <c r="AG472" s="160"/>
      <c r="AH472" s="160"/>
      <c r="AI472" s="160"/>
      <c r="AJ472" s="160"/>
      <c r="AK472" s="160"/>
      <c r="AL472" s="160"/>
      <c r="AM472" s="160"/>
      <c r="AN472" s="160"/>
      <c r="AO472" s="160"/>
      <c r="AP472" s="160"/>
      <c r="AQ472" s="160"/>
      <c r="AR472" s="160"/>
      <c r="AS472" s="160"/>
      <c r="AT472" s="160"/>
      <c r="AU472" s="160"/>
      <c r="AV472" s="160"/>
      <c r="AW472" s="160"/>
      <c r="AX472" s="160"/>
      <c r="AY472" s="160"/>
      <c r="AZ472" s="160"/>
      <c r="BA472" s="160"/>
      <c r="BB472" s="160"/>
      <c r="BC472" s="160"/>
      <c r="BD472" s="160"/>
      <c r="BE472" s="160"/>
      <c r="BF472" s="160"/>
      <c r="BG472" s="160"/>
      <c r="BH472" s="160"/>
      <c r="BI472" s="160"/>
      <c r="BJ472" s="160"/>
      <c r="BL472" s="13"/>
    </row>
    <row r="473" spans="27:64" customFormat="1" x14ac:dyDescent="0.2">
      <c r="AA473" s="160"/>
      <c r="AB473" s="160"/>
      <c r="AC473" s="160"/>
      <c r="AD473" s="160"/>
      <c r="AE473" s="160"/>
      <c r="AF473" s="160"/>
      <c r="AG473" s="160"/>
      <c r="AH473" s="160"/>
      <c r="AI473" s="160"/>
      <c r="AJ473" s="160"/>
      <c r="AK473" s="160"/>
      <c r="AL473" s="160"/>
      <c r="AM473" s="160"/>
      <c r="AN473" s="160"/>
      <c r="AO473" s="160"/>
      <c r="AP473" s="160"/>
      <c r="AQ473" s="160"/>
      <c r="AR473" s="160"/>
      <c r="AS473" s="160"/>
      <c r="AT473" s="160"/>
      <c r="AU473" s="160"/>
      <c r="AV473" s="160"/>
      <c r="AW473" s="160"/>
      <c r="AX473" s="160"/>
      <c r="AY473" s="160"/>
      <c r="AZ473" s="160"/>
      <c r="BA473" s="160"/>
      <c r="BB473" s="160"/>
      <c r="BC473" s="160"/>
      <c r="BD473" s="160"/>
      <c r="BE473" s="160"/>
      <c r="BF473" s="160"/>
      <c r="BG473" s="160"/>
      <c r="BH473" s="160"/>
      <c r="BI473" s="160"/>
      <c r="BJ473" s="160"/>
      <c r="BL473" s="13"/>
    </row>
    <row r="474" spans="27:64" customFormat="1" x14ac:dyDescent="0.2">
      <c r="AA474" s="160"/>
      <c r="AB474" s="160"/>
      <c r="AC474" s="160"/>
      <c r="AD474" s="160"/>
      <c r="AE474" s="160"/>
      <c r="AF474" s="160"/>
      <c r="AG474" s="160"/>
      <c r="AH474" s="160"/>
      <c r="AI474" s="160"/>
      <c r="AJ474" s="160"/>
      <c r="AK474" s="160"/>
      <c r="AL474" s="160"/>
      <c r="AM474" s="160"/>
      <c r="AN474" s="160"/>
      <c r="AO474" s="160"/>
      <c r="AP474" s="160"/>
      <c r="AQ474" s="160"/>
      <c r="AR474" s="160"/>
      <c r="AS474" s="160"/>
      <c r="AT474" s="160"/>
      <c r="AU474" s="160"/>
      <c r="AV474" s="160"/>
      <c r="AW474" s="160"/>
      <c r="AX474" s="160"/>
      <c r="AY474" s="160"/>
      <c r="AZ474" s="160"/>
      <c r="BA474" s="160"/>
      <c r="BB474" s="160"/>
      <c r="BC474" s="160"/>
      <c r="BD474" s="160"/>
      <c r="BE474" s="160"/>
      <c r="BF474" s="160"/>
      <c r="BG474" s="160"/>
      <c r="BH474" s="160"/>
      <c r="BI474" s="160"/>
      <c r="BJ474" s="160"/>
      <c r="BL474" s="13"/>
    </row>
    <row r="475" spans="27:64" customFormat="1" x14ac:dyDescent="0.2">
      <c r="AA475" s="160"/>
      <c r="AB475" s="160"/>
      <c r="AC475" s="160"/>
      <c r="AD475" s="160"/>
      <c r="AE475" s="160"/>
      <c r="AF475" s="160"/>
      <c r="AG475" s="160"/>
      <c r="AH475" s="160"/>
      <c r="AI475" s="160"/>
      <c r="AJ475" s="160"/>
      <c r="AK475" s="160"/>
      <c r="AL475" s="160"/>
      <c r="AM475" s="160"/>
      <c r="AN475" s="160"/>
      <c r="AO475" s="160"/>
      <c r="AP475" s="160"/>
      <c r="AQ475" s="160"/>
      <c r="AR475" s="160"/>
      <c r="AS475" s="160"/>
      <c r="AT475" s="160"/>
      <c r="AU475" s="160"/>
      <c r="AV475" s="160"/>
      <c r="AW475" s="160"/>
      <c r="AX475" s="160"/>
      <c r="AY475" s="160"/>
      <c r="AZ475" s="160"/>
      <c r="BA475" s="160"/>
      <c r="BB475" s="160"/>
      <c r="BC475" s="160"/>
      <c r="BD475" s="160"/>
      <c r="BE475" s="160"/>
      <c r="BF475" s="160"/>
      <c r="BG475" s="160"/>
      <c r="BH475" s="160"/>
      <c r="BI475" s="160"/>
      <c r="BJ475" s="160"/>
      <c r="BL475" s="13"/>
    </row>
    <row r="476" spans="27:64" customFormat="1" x14ac:dyDescent="0.2">
      <c r="AA476" s="160"/>
      <c r="AB476" s="160"/>
      <c r="AC476" s="160"/>
      <c r="AD476" s="160"/>
      <c r="AE476" s="160"/>
      <c r="AF476" s="160"/>
      <c r="AG476" s="160"/>
      <c r="AH476" s="160"/>
      <c r="AI476" s="160"/>
      <c r="AJ476" s="160"/>
      <c r="AK476" s="160"/>
      <c r="AL476" s="160"/>
      <c r="AM476" s="160"/>
      <c r="AN476" s="160"/>
      <c r="AO476" s="160"/>
      <c r="AP476" s="160"/>
      <c r="AQ476" s="160"/>
      <c r="AR476" s="160"/>
      <c r="AS476" s="160"/>
      <c r="AT476" s="160"/>
      <c r="AU476" s="160"/>
      <c r="AV476" s="160"/>
      <c r="AW476" s="160"/>
      <c r="AX476" s="160"/>
      <c r="AY476" s="160"/>
      <c r="AZ476" s="160"/>
      <c r="BA476" s="160"/>
      <c r="BB476" s="160"/>
      <c r="BC476" s="160"/>
      <c r="BD476" s="160"/>
      <c r="BE476" s="160"/>
      <c r="BF476" s="160"/>
      <c r="BG476" s="160"/>
      <c r="BH476" s="160"/>
      <c r="BI476" s="160"/>
      <c r="BJ476" s="160"/>
      <c r="BL476" s="13"/>
    </row>
    <row r="477" spans="27:64" customFormat="1" x14ac:dyDescent="0.2">
      <c r="AA477" s="160"/>
      <c r="AB477" s="160"/>
      <c r="AC477" s="160"/>
      <c r="AD477" s="160"/>
      <c r="AE477" s="160"/>
      <c r="AF477" s="160"/>
      <c r="AG477" s="160"/>
      <c r="AH477" s="160"/>
      <c r="AI477" s="160"/>
      <c r="AJ477" s="160"/>
      <c r="AK477" s="160"/>
      <c r="AL477" s="160"/>
      <c r="AM477" s="160"/>
      <c r="AN477" s="160"/>
      <c r="AO477" s="160"/>
      <c r="AP477" s="160"/>
      <c r="AQ477" s="160"/>
      <c r="AR477" s="160"/>
      <c r="AS477" s="160"/>
      <c r="AT477" s="160"/>
      <c r="AU477" s="160"/>
      <c r="AV477" s="160"/>
      <c r="AW477" s="160"/>
      <c r="AX477" s="160"/>
      <c r="AY477" s="160"/>
      <c r="AZ477" s="160"/>
      <c r="BA477" s="160"/>
      <c r="BB477" s="160"/>
      <c r="BC477" s="160"/>
      <c r="BD477" s="160"/>
      <c r="BE477" s="160"/>
      <c r="BF477" s="160"/>
      <c r="BG477" s="160"/>
      <c r="BH477" s="160"/>
      <c r="BI477" s="160"/>
      <c r="BJ477" s="160"/>
      <c r="BL477" s="13"/>
    </row>
    <row r="478" spans="27:64" customFormat="1" x14ac:dyDescent="0.2">
      <c r="AA478" s="160"/>
      <c r="AB478" s="160"/>
      <c r="AC478" s="160"/>
      <c r="AD478" s="160"/>
      <c r="AE478" s="160"/>
      <c r="AF478" s="160"/>
      <c r="AG478" s="160"/>
      <c r="AH478" s="160"/>
      <c r="AI478" s="160"/>
      <c r="AJ478" s="160"/>
      <c r="AK478" s="160"/>
      <c r="AL478" s="160"/>
      <c r="AM478" s="160"/>
      <c r="AN478" s="160"/>
      <c r="AO478" s="160"/>
      <c r="AP478" s="160"/>
      <c r="AQ478" s="160"/>
      <c r="AR478" s="160"/>
      <c r="AS478" s="160"/>
      <c r="AT478" s="160"/>
      <c r="AU478" s="160"/>
      <c r="AV478" s="160"/>
      <c r="AW478" s="160"/>
      <c r="AX478" s="160"/>
      <c r="AY478" s="160"/>
      <c r="AZ478" s="160"/>
      <c r="BA478" s="160"/>
      <c r="BB478" s="160"/>
      <c r="BC478" s="160"/>
      <c r="BD478" s="160"/>
      <c r="BE478" s="160"/>
      <c r="BF478" s="160"/>
      <c r="BG478" s="160"/>
      <c r="BH478" s="160"/>
      <c r="BI478" s="160"/>
      <c r="BJ478" s="160"/>
      <c r="BL478" s="13"/>
    </row>
    <row r="479" spans="27:64" customFormat="1" x14ac:dyDescent="0.2">
      <c r="AA479" s="160"/>
      <c r="AB479" s="160"/>
      <c r="AC479" s="160"/>
      <c r="AD479" s="160"/>
      <c r="AE479" s="160"/>
      <c r="AF479" s="160"/>
      <c r="AG479" s="160"/>
      <c r="AH479" s="160"/>
      <c r="AI479" s="160"/>
      <c r="AJ479" s="160"/>
      <c r="AK479" s="160"/>
      <c r="AL479" s="160"/>
      <c r="AM479" s="160"/>
      <c r="AN479" s="160"/>
      <c r="AO479" s="160"/>
      <c r="AP479" s="160"/>
      <c r="AQ479" s="160"/>
      <c r="AR479" s="160"/>
      <c r="AS479" s="160"/>
      <c r="AT479" s="160"/>
      <c r="AU479" s="160"/>
      <c r="AV479" s="160"/>
      <c r="AW479" s="160"/>
      <c r="AX479" s="160"/>
      <c r="AY479" s="160"/>
      <c r="AZ479" s="160"/>
      <c r="BA479" s="160"/>
      <c r="BB479" s="160"/>
      <c r="BC479" s="160"/>
      <c r="BD479" s="160"/>
      <c r="BE479" s="160"/>
      <c r="BF479" s="160"/>
      <c r="BG479" s="160"/>
      <c r="BH479" s="160"/>
      <c r="BI479" s="160"/>
      <c r="BJ479" s="160"/>
      <c r="BL479" s="13"/>
    </row>
    <row r="480" spans="27:64" customFormat="1" x14ac:dyDescent="0.2">
      <c r="AA480" s="160"/>
      <c r="AB480" s="160"/>
      <c r="AC480" s="160"/>
      <c r="AD480" s="160"/>
      <c r="AE480" s="160"/>
      <c r="AF480" s="160"/>
      <c r="AG480" s="160"/>
      <c r="AH480" s="160"/>
      <c r="AI480" s="160"/>
      <c r="AJ480" s="160"/>
      <c r="AK480" s="160"/>
      <c r="AL480" s="160"/>
      <c r="AM480" s="160"/>
      <c r="AN480" s="160"/>
      <c r="AO480" s="160"/>
      <c r="AP480" s="160"/>
      <c r="AQ480" s="160"/>
      <c r="AR480" s="160"/>
      <c r="AS480" s="160"/>
      <c r="AT480" s="160"/>
      <c r="AU480" s="160"/>
      <c r="AV480" s="160"/>
      <c r="AW480" s="160"/>
      <c r="AX480" s="160"/>
      <c r="AY480" s="160"/>
      <c r="AZ480" s="160"/>
      <c r="BA480" s="160"/>
      <c r="BB480" s="160"/>
      <c r="BC480" s="160"/>
      <c r="BD480" s="160"/>
      <c r="BE480" s="160"/>
      <c r="BF480" s="160"/>
      <c r="BG480" s="160"/>
      <c r="BH480" s="160"/>
      <c r="BI480" s="160"/>
      <c r="BJ480" s="160"/>
      <c r="BL480" s="13"/>
    </row>
    <row r="481" spans="27:64" customFormat="1" x14ac:dyDescent="0.2">
      <c r="AA481" s="160"/>
      <c r="AB481" s="160"/>
      <c r="AC481" s="160"/>
      <c r="AD481" s="160"/>
      <c r="AE481" s="160"/>
      <c r="AF481" s="160"/>
      <c r="AG481" s="160"/>
      <c r="AH481" s="160"/>
      <c r="AI481" s="160"/>
      <c r="AJ481" s="160"/>
      <c r="AK481" s="160"/>
      <c r="AL481" s="160"/>
      <c r="AM481" s="160"/>
      <c r="AN481" s="160"/>
      <c r="AO481" s="160"/>
      <c r="AP481" s="160"/>
      <c r="AQ481" s="160"/>
      <c r="AR481" s="160"/>
      <c r="AS481" s="160"/>
      <c r="AT481" s="160"/>
      <c r="AU481" s="160"/>
      <c r="AV481" s="160"/>
      <c r="AW481" s="160"/>
      <c r="AX481" s="160"/>
      <c r="AY481" s="160"/>
      <c r="AZ481" s="160"/>
      <c r="BA481" s="160"/>
      <c r="BB481" s="160"/>
      <c r="BC481" s="160"/>
      <c r="BD481" s="160"/>
      <c r="BE481" s="160"/>
      <c r="BF481" s="160"/>
      <c r="BG481" s="160"/>
      <c r="BH481" s="160"/>
      <c r="BI481" s="160"/>
      <c r="BJ481" s="160"/>
      <c r="BL481" s="13"/>
    </row>
    <row r="482" spans="27:64" customFormat="1" x14ac:dyDescent="0.2">
      <c r="AA482" s="160"/>
      <c r="AB482" s="160"/>
      <c r="AC482" s="160"/>
      <c r="AD482" s="160"/>
      <c r="AE482" s="160"/>
      <c r="AF482" s="160"/>
      <c r="AG482" s="160"/>
      <c r="AH482" s="160"/>
      <c r="AI482" s="160"/>
      <c r="AJ482" s="160"/>
      <c r="AK482" s="160"/>
      <c r="AL482" s="160"/>
      <c r="AM482" s="160"/>
      <c r="AN482" s="160"/>
      <c r="AO482" s="160"/>
      <c r="AP482" s="160"/>
      <c r="AQ482" s="160"/>
      <c r="AR482" s="160"/>
      <c r="AS482" s="160"/>
      <c r="AT482" s="160"/>
      <c r="AU482" s="160"/>
      <c r="AV482" s="160"/>
      <c r="AW482" s="160"/>
      <c r="AX482" s="160"/>
      <c r="AY482" s="160"/>
      <c r="AZ482" s="160"/>
      <c r="BA482" s="160"/>
      <c r="BB482" s="160"/>
      <c r="BC482" s="160"/>
      <c r="BD482" s="160"/>
      <c r="BE482" s="160"/>
      <c r="BF482" s="160"/>
      <c r="BG482" s="160"/>
      <c r="BH482" s="160"/>
      <c r="BI482" s="160"/>
      <c r="BJ482" s="160"/>
      <c r="BL482" s="13"/>
    </row>
    <row r="483" spans="27:64" customFormat="1" x14ac:dyDescent="0.2">
      <c r="AA483" s="160"/>
      <c r="AB483" s="160"/>
      <c r="AC483" s="160"/>
      <c r="AD483" s="160"/>
      <c r="AE483" s="160"/>
      <c r="AF483" s="160"/>
      <c r="AG483" s="160"/>
      <c r="AH483" s="160"/>
      <c r="AI483" s="160"/>
      <c r="AJ483" s="160"/>
      <c r="AK483" s="160"/>
      <c r="AL483" s="160"/>
      <c r="AM483" s="160"/>
      <c r="AN483" s="160"/>
      <c r="AO483" s="160"/>
      <c r="AP483" s="160"/>
      <c r="AQ483" s="160"/>
      <c r="AR483" s="160"/>
      <c r="AS483" s="160"/>
      <c r="AT483" s="160"/>
      <c r="AU483" s="160"/>
      <c r="AV483" s="160"/>
      <c r="AW483" s="160"/>
      <c r="AX483" s="160"/>
      <c r="AY483" s="160"/>
      <c r="AZ483" s="160"/>
      <c r="BA483" s="160"/>
      <c r="BB483" s="160"/>
      <c r="BC483" s="160"/>
      <c r="BD483" s="160"/>
      <c r="BE483" s="160"/>
      <c r="BF483" s="160"/>
      <c r="BG483" s="160"/>
      <c r="BH483" s="160"/>
      <c r="BI483" s="160"/>
      <c r="BJ483" s="160"/>
      <c r="BL483" s="13"/>
    </row>
    <row r="484" spans="27:64" customFormat="1" x14ac:dyDescent="0.2">
      <c r="AA484" s="160"/>
      <c r="AB484" s="160"/>
      <c r="AC484" s="160"/>
      <c r="AD484" s="160"/>
      <c r="AE484" s="160"/>
      <c r="AF484" s="160"/>
      <c r="AG484" s="160"/>
      <c r="AH484" s="160"/>
      <c r="AI484" s="160"/>
      <c r="AJ484" s="160"/>
      <c r="AK484" s="160"/>
      <c r="AL484" s="160"/>
      <c r="AM484" s="160"/>
      <c r="AN484" s="160"/>
      <c r="AO484" s="160"/>
      <c r="AP484" s="160"/>
      <c r="AQ484" s="160"/>
      <c r="AR484" s="160"/>
      <c r="AS484" s="160"/>
      <c r="AT484" s="160"/>
      <c r="AU484" s="160"/>
      <c r="AV484" s="160"/>
      <c r="AW484" s="160"/>
      <c r="AX484" s="160"/>
      <c r="AY484" s="160"/>
      <c r="AZ484" s="160"/>
      <c r="BA484" s="160"/>
      <c r="BB484" s="160"/>
      <c r="BC484" s="160"/>
      <c r="BD484" s="160"/>
      <c r="BE484" s="160"/>
      <c r="BF484" s="160"/>
      <c r="BG484" s="160"/>
      <c r="BH484" s="160"/>
      <c r="BI484" s="160"/>
      <c r="BJ484" s="160"/>
      <c r="BL484" s="13"/>
    </row>
    <row r="485" spans="27:64" customFormat="1" x14ac:dyDescent="0.2">
      <c r="AA485" s="160"/>
      <c r="AB485" s="160"/>
      <c r="AC485" s="160"/>
      <c r="AD485" s="160"/>
      <c r="AE485" s="160"/>
      <c r="AF485" s="160"/>
      <c r="AG485" s="160"/>
      <c r="AH485" s="160"/>
      <c r="AI485" s="160"/>
      <c r="AJ485" s="160"/>
      <c r="AK485" s="160"/>
      <c r="AL485" s="160"/>
      <c r="AM485" s="160"/>
      <c r="AN485" s="160"/>
      <c r="AO485" s="160"/>
      <c r="AP485" s="160"/>
      <c r="AQ485" s="160"/>
      <c r="AR485" s="160"/>
      <c r="AS485" s="160"/>
      <c r="AT485" s="160"/>
      <c r="AU485" s="160"/>
      <c r="AV485" s="160"/>
      <c r="AW485" s="160"/>
      <c r="AX485" s="160"/>
      <c r="AY485" s="160"/>
      <c r="AZ485" s="160"/>
      <c r="BA485" s="160"/>
      <c r="BB485" s="160"/>
      <c r="BC485" s="160"/>
      <c r="BD485" s="160"/>
      <c r="BE485" s="160"/>
      <c r="BF485" s="160"/>
      <c r="BG485" s="160"/>
      <c r="BH485" s="160"/>
      <c r="BI485" s="160"/>
      <c r="BJ485" s="160"/>
      <c r="BL485" s="13"/>
    </row>
    <row r="486" spans="27:64" customFormat="1" x14ac:dyDescent="0.2">
      <c r="AA486" s="160"/>
      <c r="AB486" s="160"/>
      <c r="AC486" s="160"/>
      <c r="AD486" s="160"/>
      <c r="AE486" s="160"/>
      <c r="AF486" s="160"/>
      <c r="AG486" s="160"/>
      <c r="AH486" s="160"/>
      <c r="AI486" s="160"/>
      <c r="AJ486" s="160"/>
      <c r="AK486" s="160"/>
      <c r="AL486" s="160"/>
      <c r="AM486" s="160"/>
      <c r="AN486" s="160"/>
      <c r="AO486" s="160"/>
      <c r="AP486" s="160"/>
      <c r="AQ486" s="160"/>
      <c r="AR486" s="160"/>
      <c r="AS486" s="160"/>
      <c r="AT486" s="160"/>
      <c r="AU486" s="160"/>
      <c r="AV486" s="160"/>
      <c r="AW486" s="160"/>
      <c r="AX486" s="160"/>
      <c r="AY486" s="160"/>
      <c r="AZ486" s="160"/>
      <c r="BA486" s="160"/>
      <c r="BB486" s="160"/>
      <c r="BC486" s="160"/>
      <c r="BD486" s="160"/>
      <c r="BE486" s="160"/>
      <c r="BF486" s="160"/>
      <c r="BG486" s="160"/>
      <c r="BH486" s="160"/>
      <c r="BI486" s="160"/>
      <c r="BJ486" s="160"/>
      <c r="BL486" s="13"/>
    </row>
    <row r="487" spans="27:64" customFormat="1" x14ac:dyDescent="0.2">
      <c r="AA487" s="160"/>
      <c r="AB487" s="160"/>
      <c r="AC487" s="160"/>
      <c r="AD487" s="160"/>
      <c r="AE487" s="160"/>
      <c r="AF487" s="160"/>
      <c r="AG487" s="160"/>
      <c r="AH487" s="160"/>
      <c r="AI487" s="160"/>
      <c r="AJ487" s="160"/>
      <c r="AK487" s="160"/>
      <c r="AL487" s="160"/>
      <c r="AM487" s="160"/>
      <c r="AN487" s="160"/>
      <c r="AO487" s="160"/>
      <c r="AP487" s="160"/>
      <c r="AQ487" s="160"/>
      <c r="AR487" s="160"/>
      <c r="AS487" s="160"/>
      <c r="AT487" s="160"/>
      <c r="AU487" s="160"/>
      <c r="AV487" s="160"/>
      <c r="AW487" s="160"/>
      <c r="AX487" s="160"/>
      <c r="AY487" s="160"/>
      <c r="AZ487" s="160"/>
      <c r="BA487" s="160"/>
      <c r="BB487" s="160"/>
      <c r="BC487" s="160"/>
      <c r="BD487" s="160"/>
      <c r="BE487" s="160"/>
      <c r="BF487" s="160"/>
      <c r="BG487" s="160"/>
      <c r="BH487" s="160"/>
      <c r="BI487" s="160"/>
      <c r="BJ487" s="160"/>
      <c r="BL487" s="13"/>
    </row>
    <row r="488" spans="27:64" customFormat="1" x14ac:dyDescent="0.2">
      <c r="AA488" s="160"/>
      <c r="AB488" s="160"/>
      <c r="AC488" s="160"/>
      <c r="AD488" s="160"/>
      <c r="AE488" s="160"/>
      <c r="AF488" s="160"/>
      <c r="AG488" s="160"/>
      <c r="AH488" s="160"/>
      <c r="AI488" s="160"/>
      <c r="AJ488" s="160"/>
      <c r="AK488" s="160"/>
      <c r="AL488" s="160"/>
      <c r="AM488" s="160"/>
      <c r="AN488" s="160"/>
      <c r="AO488" s="160"/>
      <c r="AP488" s="160"/>
      <c r="AQ488" s="160"/>
      <c r="AR488" s="160"/>
      <c r="AS488" s="160"/>
      <c r="AT488" s="160"/>
      <c r="AU488" s="160"/>
      <c r="AV488" s="160"/>
      <c r="AW488" s="160"/>
      <c r="AX488" s="160"/>
      <c r="AY488" s="160"/>
      <c r="AZ488" s="160"/>
      <c r="BA488" s="160"/>
      <c r="BB488" s="160"/>
      <c r="BC488" s="160"/>
      <c r="BD488" s="160"/>
      <c r="BE488" s="160"/>
      <c r="BF488" s="160"/>
      <c r="BG488" s="160"/>
      <c r="BH488" s="160"/>
      <c r="BI488" s="160"/>
      <c r="BJ488" s="160"/>
      <c r="BL488" s="13"/>
    </row>
    <row r="489" spans="27:64" customFormat="1" x14ac:dyDescent="0.2">
      <c r="AA489" s="160"/>
      <c r="AB489" s="160"/>
      <c r="AC489" s="160"/>
      <c r="AD489" s="160"/>
      <c r="AE489" s="160"/>
      <c r="AF489" s="160"/>
      <c r="AG489" s="160"/>
      <c r="AH489" s="160"/>
      <c r="AI489" s="160"/>
      <c r="AJ489" s="160"/>
      <c r="AK489" s="160"/>
      <c r="AL489" s="160"/>
      <c r="AM489" s="160"/>
      <c r="AN489" s="160"/>
      <c r="AO489" s="160"/>
      <c r="AP489" s="160"/>
      <c r="AQ489" s="160"/>
      <c r="AR489" s="160"/>
      <c r="AS489" s="160"/>
      <c r="AT489" s="160"/>
      <c r="AU489" s="160"/>
      <c r="AV489" s="160"/>
      <c r="AW489" s="160"/>
      <c r="AX489" s="160"/>
      <c r="AY489" s="160"/>
      <c r="AZ489" s="160"/>
      <c r="BA489" s="160"/>
      <c r="BB489" s="160"/>
      <c r="BC489" s="160"/>
      <c r="BD489" s="160"/>
      <c r="BE489" s="160"/>
      <c r="BF489" s="160"/>
      <c r="BG489" s="160"/>
      <c r="BH489" s="160"/>
      <c r="BI489" s="160"/>
      <c r="BJ489" s="160"/>
      <c r="BL489" s="13"/>
    </row>
    <row r="490" spans="27:64" customFormat="1" x14ac:dyDescent="0.2">
      <c r="AA490" s="160"/>
      <c r="AB490" s="160"/>
      <c r="AC490" s="160"/>
      <c r="AD490" s="160"/>
      <c r="AE490" s="160"/>
      <c r="AF490" s="160"/>
      <c r="AG490" s="160"/>
      <c r="AH490" s="160"/>
      <c r="AI490" s="160"/>
      <c r="AJ490" s="160"/>
      <c r="AK490" s="160"/>
      <c r="AL490" s="160"/>
      <c r="AM490" s="160"/>
      <c r="AN490" s="160"/>
      <c r="AO490" s="160"/>
      <c r="AP490" s="160"/>
      <c r="AQ490" s="160"/>
      <c r="AR490" s="160"/>
      <c r="AS490" s="160"/>
      <c r="AT490" s="160"/>
      <c r="AU490" s="160"/>
      <c r="AV490" s="160"/>
      <c r="AW490" s="160"/>
      <c r="AX490" s="160"/>
      <c r="AY490" s="160"/>
      <c r="AZ490" s="160"/>
      <c r="BA490" s="160"/>
      <c r="BB490" s="160"/>
      <c r="BC490" s="160"/>
      <c r="BD490" s="160"/>
      <c r="BE490" s="160"/>
      <c r="BF490" s="160"/>
      <c r="BG490" s="160"/>
      <c r="BH490" s="160"/>
      <c r="BI490" s="160"/>
      <c r="BJ490" s="160"/>
      <c r="BL490" s="13"/>
    </row>
    <row r="491" spans="27:64" customFormat="1" x14ac:dyDescent="0.2">
      <c r="AA491" s="160"/>
      <c r="AB491" s="160"/>
      <c r="AC491" s="160"/>
      <c r="AD491" s="160"/>
      <c r="AE491" s="160"/>
      <c r="AF491" s="160"/>
      <c r="AG491" s="160"/>
      <c r="AH491" s="160"/>
      <c r="AI491" s="160"/>
      <c r="AJ491" s="160"/>
      <c r="AK491" s="160"/>
      <c r="AL491" s="160"/>
      <c r="AM491" s="160"/>
      <c r="AN491" s="160"/>
      <c r="AO491" s="160"/>
      <c r="AP491" s="160"/>
      <c r="AQ491" s="160"/>
      <c r="AR491" s="160"/>
      <c r="AS491" s="160"/>
      <c r="AT491" s="160"/>
      <c r="AU491" s="160"/>
      <c r="AV491" s="160"/>
      <c r="AW491" s="160"/>
      <c r="AX491" s="160"/>
      <c r="AY491" s="160"/>
      <c r="AZ491" s="160"/>
      <c r="BA491" s="160"/>
      <c r="BB491" s="160"/>
      <c r="BC491" s="160"/>
      <c r="BD491" s="160"/>
      <c r="BE491" s="160"/>
      <c r="BF491" s="160"/>
      <c r="BG491" s="160"/>
      <c r="BH491" s="160"/>
      <c r="BI491" s="160"/>
      <c r="BJ491" s="160"/>
      <c r="BL491" s="13"/>
    </row>
    <row r="492" spans="27:64" customFormat="1" x14ac:dyDescent="0.2">
      <c r="AA492" s="160"/>
      <c r="AB492" s="160"/>
      <c r="AC492" s="160"/>
      <c r="AD492" s="160"/>
      <c r="AE492" s="160"/>
      <c r="AF492" s="160"/>
      <c r="AG492" s="160"/>
      <c r="AH492" s="160"/>
      <c r="AI492" s="160"/>
      <c r="AJ492" s="160"/>
      <c r="AK492" s="160"/>
      <c r="AL492" s="160"/>
      <c r="AM492" s="160"/>
      <c r="AN492" s="160"/>
      <c r="AO492" s="160"/>
      <c r="AP492" s="160"/>
      <c r="AQ492" s="160"/>
      <c r="AR492" s="160"/>
      <c r="AS492" s="160"/>
      <c r="AT492" s="160"/>
      <c r="AU492" s="160"/>
      <c r="AV492" s="160"/>
      <c r="AW492" s="160"/>
      <c r="AX492" s="160"/>
      <c r="AY492" s="160"/>
      <c r="AZ492" s="160"/>
      <c r="BA492" s="160"/>
      <c r="BB492" s="160"/>
      <c r="BC492" s="160"/>
      <c r="BD492" s="160"/>
      <c r="BE492" s="160"/>
      <c r="BF492" s="160"/>
      <c r="BG492" s="160"/>
      <c r="BH492" s="160"/>
      <c r="BI492" s="160"/>
      <c r="BJ492" s="160"/>
      <c r="BL492" s="13"/>
    </row>
    <row r="493" spans="27:64" customFormat="1" x14ac:dyDescent="0.2">
      <c r="AA493" s="160"/>
      <c r="AB493" s="160"/>
      <c r="AC493" s="160"/>
      <c r="AD493" s="160"/>
      <c r="AE493" s="160"/>
      <c r="AF493" s="160"/>
      <c r="AG493" s="160"/>
      <c r="AH493" s="160"/>
      <c r="AI493" s="160"/>
      <c r="AJ493" s="160"/>
      <c r="AK493" s="160"/>
      <c r="AL493" s="160"/>
      <c r="AM493" s="160"/>
      <c r="AN493" s="160"/>
      <c r="AO493" s="160"/>
      <c r="AP493" s="160"/>
      <c r="AQ493" s="160"/>
      <c r="AR493" s="160"/>
      <c r="AS493" s="160"/>
      <c r="AT493" s="160"/>
      <c r="AU493" s="160"/>
      <c r="AV493" s="160"/>
      <c r="AW493" s="160"/>
      <c r="AX493" s="160"/>
      <c r="AY493" s="160"/>
      <c r="AZ493" s="160"/>
      <c r="BA493" s="160"/>
      <c r="BB493" s="160"/>
      <c r="BC493" s="160"/>
      <c r="BD493" s="160"/>
      <c r="BE493" s="160"/>
      <c r="BF493" s="160"/>
      <c r="BG493" s="160"/>
      <c r="BH493" s="160"/>
      <c r="BI493" s="160"/>
      <c r="BJ493" s="160"/>
      <c r="BL493" s="13"/>
    </row>
    <row r="494" spans="27:64" customFormat="1" x14ac:dyDescent="0.2">
      <c r="AA494" s="160"/>
      <c r="AB494" s="160"/>
      <c r="AC494" s="160"/>
      <c r="AD494" s="160"/>
      <c r="AE494" s="160"/>
      <c r="AF494" s="160"/>
      <c r="AG494" s="160"/>
      <c r="AH494" s="160"/>
      <c r="AI494" s="160"/>
      <c r="AJ494" s="160"/>
      <c r="AK494" s="160"/>
      <c r="AL494" s="160"/>
      <c r="AM494" s="160"/>
      <c r="AN494" s="160"/>
      <c r="AO494" s="160"/>
      <c r="AP494" s="160"/>
      <c r="AQ494" s="160"/>
      <c r="AR494" s="160"/>
      <c r="AS494" s="160"/>
      <c r="AT494" s="160"/>
      <c r="AU494" s="160"/>
      <c r="AV494" s="160"/>
      <c r="AW494" s="160"/>
      <c r="AX494" s="160"/>
      <c r="AY494" s="160"/>
      <c r="AZ494" s="160"/>
      <c r="BA494" s="160"/>
      <c r="BB494" s="160"/>
      <c r="BC494" s="160"/>
      <c r="BD494" s="160"/>
      <c r="BE494" s="160"/>
      <c r="BF494" s="160"/>
      <c r="BG494" s="160"/>
      <c r="BH494" s="160"/>
      <c r="BI494" s="160"/>
      <c r="BJ494" s="160"/>
      <c r="BL494" s="13"/>
    </row>
    <row r="495" spans="27:64" customFormat="1" x14ac:dyDescent="0.2">
      <c r="AA495" s="160"/>
      <c r="AB495" s="160"/>
      <c r="AC495" s="160"/>
      <c r="AD495" s="160"/>
      <c r="AE495" s="160"/>
      <c r="AF495" s="160"/>
      <c r="AG495" s="160"/>
      <c r="AH495" s="160"/>
      <c r="AI495" s="160"/>
      <c r="AJ495" s="160"/>
      <c r="AK495" s="160"/>
      <c r="AL495" s="160"/>
      <c r="AM495" s="160"/>
      <c r="AN495" s="160"/>
      <c r="AO495" s="160"/>
      <c r="AP495" s="160"/>
      <c r="AQ495" s="160"/>
      <c r="AR495" s="160"/>
      <c r="AS495" s="160"/>
      <c r="AT495" s="160"/>
      <c r="AU495" s="160"/>
      <c r="AV495" s="160"/>
      <c r="AW495" s="160"/>
      <c r="AX495" s="160"/>
      <c r="AY495" s="160"/>
      <c r="AZ495" s="160"/>
      <c r="BA495" s="160"/>
      <c r="BB495" s="160"/>
      <c r="BC495" s="160"/>
      <c r="BD495" s="160"/>
      <c r="BE495" s="160"/>
      <c r="BF495" s="160"/>
      <c r="BG495" s="160"/>
      <c r="BH495" s="160"/>
      <c r="BI495" s="160"/>
      <c r="BJ495" s="160"/>
      <c r="BL495" s="13"/>
    </row>
    <row r="496" spans="27:64" customFormat="1" x14ac:dyDescent="0.2">
      <c r="AA496" s="160"/>
      <c r="AB496" s="160"/>
      <c r="AC496" s="160"/>
      <c r="AD496" s="160"/>
      <c r="AE496" s="160"/>
      <c r="AF496" s="160"/>
      <c r="AG496" s="160"/>
      <c r="AH496" s="160"/>
      <c r="AI496" s="160"/>
      <c r="AJ496" s="160"/>
      <c r="AK496" s="160"/>
      <c r="AL496" s="160"/>
      <c r="AM496" s="160"/>
      <c r="AN496" s="160"/>
      <c r="AO496" s="160"/>
      <c r="AP496" s="160"/>
      <c r="AQ496" s="160"/>
      <c r="AR496" s="160"/>
      <c r="AS496" s="160"/>
      <c r="AT496" s="160"/>
      <c r="AU496" s="160"/>
      <c r="AV496" s="160"/>
      <c r="AW496" s="160"/>
      <c r="AX496" s="160"/>
      <c r="AY496" s="160"/>
      <c r="AZ496" s="160"/>
      <c r="BA496" s="160"/>
      <c r="BB496" s="160"/>
      <c r="BC496" s="160"/>
      <c r="BD496" s="160"/>
      <c r="BE496" s="160"/>
      <c r="BF496" s="160"/>
      <c r="BG496" s="160"/>
      <c r="BH496" s="160"/>
      <c r="BI496" s="160"/>
      <c r="BJ496" s="160"/>
      <c r="BL496" s="13"/>
    </row>
    <row r="497" spans="27:64" customFormat="1" x14ac:dyDescent="0.2">
      <c r="AA497" s="160"/>
      <c r="AB497" s="160"/>
      <c r="AC497" s="160"/>
      <c r="AD497" s="160"/>
      <c r="AE497" s="160"/>
      <c r="AF497" s="160"/>
      <c r="AG497" s="160"/>
      <c r="AH497" s="160"/>
      <c r="AI497" s="160"/>
      <c r="AJ497" s="160"/>
      <c r="AK497" s="160"/>
      <c r="AL497" s="160"/>
      <c r="AM497" s="160"/>
      <c r="AN497" s="160"/>
      <c r="AO497" s="160"/>
      <c r="AP497" s="160"/>
      <c r="AQ497" s="160"/>
      <c r="AR497" s="160"/>
      <c r="AS497" s="160"/>
      <c r="AT497" s="160"/>
      <c r="AU497" s="160"/>
      <c r="AV497" s="160"/>
      <c r="AW497" s="160"/>
      <c r="AX497" s="160"/>
      <c r="AY497" s="160"/>
      <c r="AZ497" s="160"/>
      <c r="BA497" s="160"/>
      <c r="BB497" s="160"/>
      <c r="BC497" s="160"/>
      <c r="BD497" s="160"/>
      <c r="BE497" s="160"/>
      <c r="BF497" s="160"/>
      <c r="BG497" s="160"/>
      <c r="BH497" s="160"/>
      <c r="BI497" s="160"/>
      <c r="BJ497" s="160"/>
      <c r="BL497" s="13"/>
    </row>
    <row r="498" spans="27:64" customFormat="1" x14ac:dyDescent="0.2">
      <c r="AA498" s="160"/>
      <c r="AB498" s="160"/>
      <c r="AC498" s="160"/>
      <c r="AD498" s="160"/>
      <c r="AE498" s="160"/>
      <c r="AF498" s="160"/>
      <c r="AG498" s="160"/>
      <c r="AH498" s="160"/>
      <c r="AI498" s="160"/>
      <c r="AJ498" s="160"/>
      <c r="AK498" s="160"/>
      <c r="AL498" s="160"/>
      <c r="AM498" s="160"/>
      <c r="AN498" s="160"/>
      <c r="AO498" s="160"/>
      <c r="AP498" s="160"/>
      <c r="AQ498" s="160"/>
      <c r="AR498" s="160"/>
      <c r="AS498" s="160"/>
      <c r="AT498" s="160"/>
      <c r="AU498" s="160"/>
      <c r="AV498" s="160"/>
      <c r="AW498" s="160"/>
      <c r="AX498" s="160"/>
      <c r="AY498" s="160"/>
      <c r="AZ498" s="160"/>
      <c r="BA498" s="160"/>
      <c r="BB498" s="160"/>
      <c r="BC498" s="160"/>
      <c r="BD498" s="160"/>
      <c r="BE498" s="160"/>
      <c r="BF498" s="160"/>
      <c r="BG498" s="160"/>
      <c r="BH498" s="160"/>
      <c r="BI498" s="160"/>
      <c r="BJ498" s="160"/>
      <c r="BL498" s="13"/>
    </row>
    <row r="499" spans="27:64" customFormat="1" x14ac:dyDescent="0.2">
      <c r="AA499" s="160"/>
      <c r="AB499" s="160"/>
      <c r="AC499" s="160"/>
      <c r="AD499" s="160"/>
      <c r="AE499" s="160"/>
      <c r="AF499" s="160"/>
      <c r="AG499" s="160"/>
      <c r="AH499" s="160"/>
      <c r="AI499" s="160"/>
      <c r="AJ499" s="160"/>
      <c r="AK499" s="160"/>
      <c r="AL499" s="160"/>
      <c r="AM499" s="160"/>
      <c r="AN499" s="160"/>
      <c r="AO499" s="160"/>
      <c r="AP499" s="160"/>
      <c r="AQ499" s="160"/>
      <c r="AR499" s="160"/>
      <c r="AS499" s="160"/>
      <c r="AT499" s="160"/>
      <c r="AU499" s="160"/>
      <c r="AV499" s="160"/>
      <c r="AW499" s="160"/>
      <c r="AX499" s="160"/>
      <c r="AY499" s="160"/>
      <c r="AZ499" s="160"/>
      <c r="BA499" s="160"/>
      <c r="BB499" s="160"/>
      <c r="BC499" s="160"/>
      <c r="BD499" s="160"/>
      <c r="BE499" s="160"/>
      <c r="BF499" s="160"/>
      <c r="BG499" s="160"/>
      <c r="BH499" s="160"/>
      <c r="BI499" s="160"/>
      <c r="BJ499" s="160"/>
      <c r="BL499" s="13"/>
    </row>
    <row r="500" spans="27:64" customFormat="1" x14ac:dyDescent="0.2">
      <c r="AA500" s="160"/>
      <c r="AB500" s="160"/>
      <c r="AC500" s="160"/>
      <c r="AD500" s="160"/>
      <c r="AE500" s="160"/>
      <c r="AF500" s="160"/>
      <c r="AG500" s="160"/>
      <c r="AH500" s="160"/>
      <c r="AI500" s="160"/>
      <c r="AJ500" s="160"/>
      <c r="AK500" s="160"/>
      <c r="AL500" s="160"/>
      <c r="AM500" s="160"/>
      <c r="AN500" s="160"/>
      <c r="AO500" s="160"/>
      <c r="AP500" s="160"/>
      <c r="AQ500" s="160"/>
      <c r="AR500" s="160"/>
      <c r="AS500" s="160"/>
      <c r="AT500" s="160"/>
      <c r="AU500" s="160"/>
      <c r="AV500" s="160"/>
      <c r="AW500" s="160"/>
      <c r="AX500" s="160"/>
      <c r="AY500" s="160"/>
      <c r="AZ500" s="160"/>
      <c r="BA500" s="160"/>
      <c r="BB500" s="160"/>
      <c r="BC500" s="160"/>
      <c r="BD500" s="160"/>
      <c r="BE500" s="160"/>
      <c r="BF500" s="160"/>
      <c r="BG500" s="160"/>
      <c r="BH500" s="160"/>
      <c r="BI500" s="160"/>
      <c r="BJ500" s="160"/>
      <c r="BL500" s="13"/>
    </row>
    <row r="501" spans="27:64" customFormat="1" x14ac:dyDescent="0.2">
      <c r="AA501" s="160"/>
      <c r="AB501" s="160"/>
      <c r="AC501" s="160"/>
      <c r="AD501" s="160"/>
      <c r="AE501" s="160"/>
      <c r="AF501" s="160"/>
      <c r="AG501" s="160"/>
      <c r="AH501" s="160"/>
      <c r="AI501" s="160"/>
      <c r="AJ501" s="160"/>
      <c r="AK501" s="160"/>
      <c r="AL501" s="160"/>
      <c r="AM501" s="160"/>
      <c r="AN501" s="160"/>
      <c r="AO501" s="160"/>
      <c r="AP501" s="160"/>
      <c r="AQ501" s="160"/>
      <c r="AR501" s="160"/>
      <c r="AS501" s="160"/>
      <c r="AT501" s="160"/>
      <c r="AU501" s="160"/>
      <c r="AV501" s="160"/>
      <c r="AW501" s="160"/>
      <c r="AX501" s="160"/>
      <c r="AY501" s="160"/>
      <c r="AZ501" s="160"/>
      <c r="BA501" s="160"/>
      <c r="BB501" s="160"/>
      <c r="BC501" s="160"/>
      <c r="BD501" s="160"/>
      <c r="BE501" s="160"/>
      <c r="BF501" s="160"/>
      <c r="BG501" s="160"/>
      <c r="BH501" s="160"/>
      <c r="BI501" s="160"/>
      <c r="BJ501" s="160"/>
      <c r="BL501" s="13"/>
    </row>
    <row r="502" spans="27:64" customFormat="1" x14ac:dyDescent="0.2">
      <c r="AA502" s="160"/>
      <c r="AB502" s="160"/>
      <c r="AC502" s="160"/>
      <c r="AD502" s="160"/>
      <c r="AE502" s="160"/>
      <c r="AF502" s="160"/>
      <c r="AG502" s="160"/>
      <c r="AH502" s="160"/>
      <c r="AI502" s="160"/>
      <c r="AJ502" s="160"/>
      <c r="AK502" s="160"/>
      <c r="AL502" s="160"/>
      <c r="AM502" s="160"/>
      <c r="AN502" s="160"/>
      <c r="AO502" s="160"/>
      <c r="AP502" s="160"/>
      <c r="AQ502" s="160"/>
      <c r="AR502" s="160"/>
      <c r="AS502" s="160"/>
      <c r="AT502" s="160"/>
      <c r="AU502" s="160"/>
      <c r="AV502" s="160"/>
      <c r="AW502" s="160"/>
      <c r="AX502" s="160"/>
      <c r="AY502" s="160"/>
      <c r="AZ502" s="160"/>
      <c r="BA502" s="160"/>
      <c r="BB502" s="160"/>
      <c r="BC502" s="160"/>
      <c r="BD502" s="160"/>
      <c r="BE502" s="160"/>
      <c r="BF502" s="160"/>
      <c r="BG502" s="160"/>
      <c r="BH502" s="160"/>
      <c r="BI502" s="160"/>
      <c r="BJ502" s="160"/>
      <c r="BL502" s="13"/>
    </row>
    <row r="503" spans="27:64" customFormat="1" x14ac:dyDescent="0.2">
      <c r="AA503" s="160"/>
      <c r="AB503" s="160"/>
      <c r="AC503" s="160"/>
      <c r="AD503" s="160"/>
      <c r="AE503" s="160"/>
      <c r="AF503" s="160"/>
      <c r="AG503" s="160"/>
      <c r="AH503" s="160"/>
      <c r="AI503" s="160"/>
      <c r="AJ503" s="160"/>
      <c r="AK503" s="160"/>
      <c r="AL503" s="160"/>
      <c r="AM503" s="160"/>
      <c r="AN503" s="160"/>
      <c r="AO503" s="160"/>
      <c r="AP503" s="160"/>
      <c r="AQ503" s="160"/>
      <c r="AR503" s="160"/>
      <c r="AS503" s="160"/>
      <c r="AT503" s="160"/>
      <c r="AU503" s="160"/>
      <c r="AV503" s="160"/>
      <c r="AW503" s="160"/>
      <c r="AX503" s="160"/>
      <c r="AY503" s="160"/>
      <c r="AZ503" s="160"/>
      <c r="BA503" s="160"/>
      <c r="BB503" s="160"/>
      <c r="BC503" s="160"/>
      <c r="BD503" s="160"/>
      <c r="BE503" s="160"/>
      <c r="BF503" s="160"/>
      <c r="BG503" s="160"/>
      <c r="BH503" s="160"/>
      <c r="BI503" s="160"/>
      <c r="BJ503" s="160"/>
      <c r="BL503" s="13"/>
    </row>
    <row r="504" spans="27:64" customFormat="1" x14ac:dyDescent="0.2">
      <c r="AA504" s="160"/>
      <c r="AB504" s="160"/>
      <c r="AC504" s="160"/>
      <c r="AD504" s="160"/>
      <c r="AE504" s="160"/>
      <c r="AF504" s="160"/>
      <c r="AG504" s="160"/>
      <c r="AH504" s="160"/>
      <c r="AI504" s="160"/>
      <c r="AJ504" s="160"/>
      <c r="AK504" s="160"/>
      <c r="AL504" s="160"/>
      <c r="AM504" s="160"/>
      <c r="AN504" s="160"/>
      <c r="AO504" s="160"/>
      <c r="AP504" s="160"/>
      <c r="AQ504" s="160"/>
      <c r="AR504" s="160"/>
      <c r="AS504" s="160"/>
      <c r="AT504" s="160"/>
      <c r="AU504" s="160"/>
      <c r="AV504" s="160"/>
      <c r="AW504" s="160"/>
      <c r="AX504" s="160"/>
      <c r="AY504" s="160"/>
      <c r="AZ504" s="160"/>
      <c r="BA504" s="160"/>
      <c r="BB504" s="160"/>
      <c r="BC504" s="160"/>
      <c r="BD504" s="160"/>
      <c r="BE504" s="160"/>
      <c r="BF504" s="160"/>
      <c r="BG504" s="160"/>
      <c r="BH504" s="160"/>
      <c r="BI504" s="160"/>
      <c r="BJ504" s="160"/>
      <c r="BL504" s="13"/>
    </row>
    <row r="505" spans="27:64" customFormat="1" x14ac:dyDescent="0.2">
      <c r="AA505" s="160"/>
      <c r="AB505" s="160"/>
      <c r="AC505" s="160"/>
      <c r="AD505" s="160"/>
      <c r="AE505" s="160"/>
      <c r="AF505" s="160"/>
      <c r="AG505" s="160"/>
      <c r="AH505" s="160"/>
      <c r="AI505" s="160"/>
      <c r="AJ505" s="160"/>
      <c r="AK505" s="160"/>
      <c r="AL505" s="160"/>
      <c r="AM505" s="160"/>
      <c r="AN505" s="160"/>
      <c r="AO505" s="160"/>
      <c r="AP505" s="160"/>
      <c r="AQ505" s="160"/>
      <c r="AR505" s="160"/>
      <c r="AS505" s="160"/>
      <c r="AT505" s="160"/>
      <c r="AU505" s="160"/>
      <c r="AV505" s="160"/>
      <c r="AW505" s="160"/>
      <c r="AX505" s="160"/>
      <c r="AY505" s="160"/>
      <c r="AZ505" s="160"/>
      <c r="BA505" s="160"/>
      <c r="BB505" s="160"/>
      <c r="BC505" s="160"/>
      <c r="BD505" s="160"/>
      <c r="BE505" s="160"/>
      <c r="BF505" s="160"/>
      <c r="BG505" s="160"/>
      <c r="BH505" s="160"/>
      <c r="BI505" s="160"/>
      <c r="BJ505" s="160"/>
      <c r="BL505" s="13"/>
    </row>
    <row r="506" spans="27:64" customFormat="1" x14ac:dyDescent="0.2">
      <c r="AA506" s="160"/>
      <c r="AB506" s="160"/>
      <c r="AC506" s="160"/>
      <c r="AD506" s="160"/>
      <c r="AE506" s="160"/>
      <c r="AF506" s="160"/>
      <c r="AG506" s="160"/>
      <c r="AH506" s="160"/>
      <c r="AI506" s="160"/>
      <c r="AJ506" s="160"/>
      <c r="AK506" s="160"/>
      <c r="AL506" s="160"/>
      <c r="AM506" s="160"/>
      <c r="AN506" s="160"/>
      <c r="AO506" s="160"/>
      <c r="AP506" s="160"/>
      <c r="AQ506" s="160"/>
      <c r="AR506" s="160"/>
      <c r="AS506" s="160"/>
      <c r="AT506" s="160"/>
      <c r="AU506" s="160"/>
      <c r="AV506" s="160"/>
      <c r="AW506" s="160"/>
      <c r="AX506" s="160"/>
      <c r="AY506" s="160"/>
      <c r="AZ506" s="160"/>
      <c r="BA506" s="160"/>
      <c r="BB506" s="160"/>
      <c r="BC506" s="160"/>
      <c r="BD506" s="160"/>
      <c r="BE506" s="160"/>
      <c r="BF506" s="160"/>
      <c r="BG506" s="160"/>
      <c r="BH506" s="160"/>
      <c r="BI506" s="160"/>
      <c r="BJ506" s="160"/>
      <c r="BL506" s="13"/>
    </row>
    <row r="507" spans="27:64" customFormat="1" x14ac:dyDescent="0.2">
      <c r="AA507" s="160"/>
      <c r="AB507" s="160"/>
      <c r="AC507" s="160"/>
      <c r="AD507" s="160"/>
      <c r="AE507" s="160"/>
      <c r="AF507" s="160"/>
      <c r="AG507" s="160"/>
      <c r="AH507" s="160"/>
      <c r="AI507" s="160"/>
      <c r="AJ507" s="160"/>
      <c r="AK507" s="160"/>
      <c r="AL507" s="160"/>
      <c r="AM507" s="160"/>
      <c r="AN507" s="160"/>
      <c r="AO507" s="160"/>
      <c r="AP507" s="160"/>
      <c r="AQ507" s="160"/>
      <c r="AR507" s="160"/>
      <c r="AS507" s="160"/>
      <c r="AT507" s="160"/>
      <c r="AU507" s="160"/>
      <c r="AV507" s="160"/>
      <c r="AW507" s="160"/>
      <c r="AX507" s="160"/>
      <c r="AY507" s="160"/>
      <c r="AZ507" s="160"/>
      <c r="BA507" s="160"/>
      <c r="BB507" s="160"/>
      <c r="BC507" s="160"/>
      <c r="BD507" s="160"/>
      <c r="BE507" s="160"/>
      <c r="BF507" s="160"/>
      <c r="BG507" s="160"/>
      <c r="BH507" s="160"/>
      <c r="BI507" s="160"/>
      <c r="BJ507" s="160"/>
      <c r="BL507" s="13"/>
    </row>
    <row r="508" spans="27:64" customFormat="1" x14ac:dyDescent="0.2">
      <c r="AA508" s="160"/>
      <c r="AB508" s="160"/>
      <c r="AC508" s="160"/>
      <c r="AD508" s="160"/>
      <c r="AE508" s="160"/>
      <c r="AF508" s="160"/>
      <c r="AG508" s="160"/>
      <c r="AH508" s="160"/>
      <c r="AI508" s="160"/>
      <c r="AJ508" s="160"/>
      <c r="AK508" s="160"/>
      <c r="AL508" s="160"/>
      <c r="AM508" s="160"/>
      <c r="AN508" s="160"/>
      <c r="AO508" s="160"/>
      <c r="AP508" s="160"/>
      <c r="AQ508" s="160"/>
      <c r="AR508" s="160"/>
      <c r="AS508" s="160"/>
      <c r="AT508" s="160"/>
      <c r="AU508" s="160"/>
      <c r="AV508" s="160"/>
      <c r="AW508" s="160"/>
      <c r="AX508" s="160"/>
      <c r="AY508" s="160"/>
      <c r="AZ508" s="160"/>
      <c r="BA508" s="160"/>
      <c r="BB508" s="160"/>
      <c r="BC508" s="160"/>
      <c r="BD508" s="160"/>
      <c r="BE508" s="160"/>
      <c r="BF508" s="160"/>
      <c r="BG508" s="160"/>
      <c r="BH508" s="160"/>
      <c r="BI508" s="160"/>
      <c r="BJ508" s="160"/>
      <c r="BL508" s="13"/>
    </row>
    <row r="509" spans="27:64" customFormat="1" x14ac:dyDescent="0.2">
      <c r="AA509" s="160"/>
      <c r="AB509" s="160"/>
      <c r="AC509" s="160"/>
      <c r="AD509" s="160"/>
      <c r="AE509" s="160"/>
      <c r="AF509" s="160"/>
      <c r="AG509" s="160"/>
      <c r="AH509" s="160"/>
      <c r="AI509" s="160"/>
      <c r="AJ509" s="160"/>
      <c r="AK509" s="160"/>
      <c r="AL509" s="160"/>
      <c r="AM509" s="160"/>
      <c r="AN509" s="160"/>
      <c r="AO509" s="160"/>
      <c r="AP509" s="160"/>
      <c r="AQ509" s="160"/>
      <c r="AR509" s="160"/>
      <c r="AS509" s="160"/>
      <c r="AT509" s="160"/>
      <c r="AU509" s="160"/>
      <c r="AV509" s="160"/>
      <c r="AW509" s="160"/>
      <c r="AX509" s="160"/>
      <c r="AY509" s="160"/>
      <c r="AZ509" s="160"/>
      <c r="BA509" s="160"/>
      <c r="BB509" s="160"/>
      <c r="BC509" s="160"/>
      <c r="BD509" s="160"/>
      <c r="BE509" s="160"/>
      <c r="BF509" s="160"/>
      <c r="BG509" s="160"/>
      <c r="BH509" s="160"/>
      <c r="BI509" s="160"/>
      <c r="BJ509" s="160"/>
      <c r="BL509" s="13"/>
    </row>
    <row r="510" spans="27:64" customFormat="1" x14ac:dyDescent="0.2">
      <c r="AA510" s="160"/>
      <c r="AB510" s="160"/>
      <c r="AC510" s="160"/>
      <c r="AD510" s="160"/>
      <c r="AE510" s="160"/>
      <c r="AF510" s="160"/>
      <c r="AG510" s="160"/>
      <c r="AH510" s="160"/>
      <c r="AI510" s="160"/>
      <c r="AJ510" s="160"/>
      <c r="AK510" s="160"/>
      <c r="AL510" s="160"/>
      <c r="AM510" s="160"/>
      <c r="AN510" s="160"/>
      <c r="AO510" s="160"/>
      <c r="AP510" s="160"/>
      <c r="AQ510" s="160"/>
      <c r="AR510" s="160"/>
      <c r="AS510" s="160"/>
      <c r="AT510" s="160"/>
      <c r="AU510" s="160"/>
      <c r="AV510" s="160"/>
      <c r="AW510" s="160"/>
      <c r="AX510" s="160"/>
      <c r="AY510" s="160"/>
      <c r="AZ510" s="160"/>
      <c r="BA510" s="160"/>
      <c r="BB510" s="160"/>
      <c r="BC510" s="160"/>
      <c r="BD510" s="160"/>
      <c r="BE510" s="160"/>
      <c r="BF510" s="160"/>
      <c r="BG510" s="160"/>
      <c r="BH510" s="160"/>
      <c r="BI510" s="160"/>
      <c r="BJ510" s="160"/>
      <c r="BL510" s="13"/>
    </row>
    <row r="511" spans="27:64" customFormat="1" x14ac:dyDescent="0.2">
      <c r="AA511" s="160"/>
      <c r="AB511" s="160"/>
      <c r="AC511" s="160"/>
      <c r="AD511" s="160"/>
      <c r="AE511" s="160"/>
      <c r="AF511" s="160"/>
      <c r="AG511" s="160"/>
      <c r="AH511" s="160"/>
      <c r="AI511" s="160"/>
      <c r="AJ511" s="160"/>
      <c r="AK511" s="160"/>
      <c r="AL511" s="160"/>
      <c r="AM511" s="160"/>
      <c r="AN511" s="160"/>
      <c r="AO511" s="160"/>
      <c r="AP511" s="160"/>
      <c r="AQ511" s="160"/>
      <c r="AR511" s="160"/>
      <c r="AS511" s="160"/>
      <c r="AT511" s="160"/>
      <c r="AU511" s="160"/>
      <c r="AV511" s="160"/>
      <c r="AW511" s="160"/>
      <c r="AX511" s="160"/>
      <c r="AY511" s="160"/>
      <c r="AZ511" s="160"/>
      <c r="BA511" s="160"/>
      <c r="BB511" s="160"/>
      <c r="BC511" s="160"/>
      <c r="BD511" s="160"/>
      <c r="BE511" s="160"/>
      <c r="BF511" s="160"/>
      <c r="BG511" s="160"/>
      <c r="BH511" s="160"/>
      <c r="BI511" s="160"/>
      <c r="BJ511" s="160"/>
      <c r="BL511" s="13"/>
    </row>
    <row r="512" spans="27:64" customFormat="1" x14ac:dyDescent="0.2">
      <c r="AA512" s="160"/>
      <c r="AB512" s="160"/>
      <c r="AC512" s="160"/>
      <c r="AD512" s="160"/>
      <c r="AE512" s="160"/>
      <c r="AF512" s="160"/>
      <c r="AG512" s="160"/>
      <c r="AH512" s="160"/>
      <c r="AI512" s="160"/>
      <c r="AJ512" s="160"/>
      <c r="AK512" s="160"/>
      <c r="AL512" s="160"/>
      <c r="AM512" s="160"/>
      <c r="AN512" s="160"/>
      <c r="AO512" s="160"/>
      <c r="AP512" s="160"/>
      <c r="AQ512" s="160"/>
      <c r="AR512" s="160"/>
      <c r="AS512" s="160"/>
      <c r="AT512" s="160"/>
      <c r="AU512" s="160"/>
      <c r="AV512" s="160"/>
      <c r="AW512" s="160"/>
      <c r="AX512" s="160"/>
      <c r="AY512" s="160"/>
      <c r="AZ512" s="160"/>
      <c r="BA512" s="160"/>
      <c r="BB512" s="160"/>
      <c r="BC512" s="160"/>
      <c r="BD512" s="160"/>
      <c r="BE512" s="160"/>
      <c r="BF512" s="160"/>
      <c r="BG512" s="160"/>
      <c r="BH512" s="160"/>
      <c r="BI512" s="160"/>
      <c r="BJ512" s="160"/>
      <c r="BL512" s="13"/>
    </row>
    <row r="513" spans="27:64" customFormat="1" x14ac:dyDescent="0.2">
      <c r="AA513" s="160"/>
      <c r="AB513" s="160"/>
      <c r="AC513" s="160"/>
      <c r="AD513" s="160"/>
      <c r="AE513" s="160"/>
      <c r="AF513" s="160"/>
      <c r="AG513" s="160"/>
      <c r="AH513" s="160"/>
      <c r="AI513" s="160"/>
      <c r="AJ513" s="160"/>
      <c r="AK513" s="160"/>
      <c r="AL513" s="160"/>
      <c r="AM513" s="160"/>
      <c r="AN513" s="160"/>
      <c r="AO513" s="160"/>
      <c r="AP513" s="160"/>
      <c r="AQ513" s="160"/>
      <c r="AR513" s="160"/>
      <c r="AS513" s="160"/>
      <c r="AT513" s="160"/>
      <c r="AU513" s="160"/>
      <c r="AV513" s="160"/>
      <c r="AW513" s="160"/>
      <c r="AX513" s="160"/>
      <c r="AY513" s="160"/>
      <c r="AZ513" s="160"/>
      <c r="BA513" s="160"/>
      <c r="BB513" s="160"/>
      <c r="BC513" s="160"/>
      <c r="BD513" s="160"/>
      <c r="BE513" s="160"/>
      <c r="BF513" s="160"/>
      <c r="BG513" s="160"/>
      <c r="BH513" s="160"/>
      <c r="BI513" s="160"/>
      <c r="BJ513" s="160"/>
      <c r="BL513" s="13"/>
    </row>
    <row r="514" spans="27:64" customFormat="1" x14ac:dyDescent="0.2">
      <c r="AA514" s="160"/>
      <c r="AB514" s="160"/>
      <c r="AC514" s="160"/>
      <c r="AD514" s="160"/>
      <c r="AE514" s="160"/>
      <c r="AF514" s="160"/>
      <c r="AG514" s="160"/>
      <c r="AH514" s="160"/>
      <c r="AI514" s="160"/>
      <c r="AJ514" s="160"/>
      <c r="AK514" s="160"/>
      <c r="AL514" s="160"/>
      <c r="AM514" s="160"/>
      <c r="AN514" s="160"/>
      <c r="AO514" s="160"/>
      <c r="AP514" s="160"/>
      <c r="AQ514" s="160"/>
      <c r="AR514" s="160"/>
      <c r="AS514" s="160"/>
      <c r="AT514" s="160"/>
      <c r="AU514" s="160"/>
      <c r="AV514" s="160"/>
      <c r="AW514" s="160"/>
      <c r="AX514" s="160"/>
      <c r="AY514" s="160"/>
      <c r="AZ514" s="160"/>
      <c r="BA514" s="160"/>
      <c r="BB514" s="160"/>
      <c r="BC514" s="160"/>
      <c r="BD514" s="160"/>
      <c r="BE514" s="160"/>
      <c r="BF514" s="160"/>
      <c r="BG514" s="160"/>
      <c r="BH514" s="160"/>
      <c r="BI514" s="160"/>
      <c r="BJ514" s="160"/>
      <c r="BL514" s="13"/>
    </row>
    <row r="515" spans="27:64" customFormat="1" x14ac:dyDescent="0.2">
      <c r="AA515" s="160"/>
      <c r="AB515" s="160"/>
      <c r="AC515" s="160"/>
      <c r="AD515" s="160"/>
      <c r="AE515" s="160"/>
      <c r="AF515" s="160"/>
      <c r="AG515" s="160"/>
      <c r="AH515" s="160"/>
      <c r="AI515" s="160"/>
      <c r="AJ515" s="160"/>
      <c r="AK515" s="160"/>
      <c r="AL515" s="160"/>
      <c r="AM515" s="160"/>
      <c r="AN515" s="160"/>
      <c r="AO515" s="160"/>
      <c r="AP515" s="160"/>
      <c r="AQ515" s="160"/>
      <c r="AR515" s="160"/>
      <c r="AS515" s="160"/>
      <c r="AT515" s="160"/>
      <c r="AU515" s="160"/>
      <c r="AV515" s="160"/>
      <c r="AW515" s="160"/>
      <c r="AX515" s="160"/>
      <c r="AY515" s="160"/>
      <c r="AZ515" s="160"/>
      <c r="BA515" s="160"/>
      <c r="BB515" s="160"/>
      <c r="BC515" s="160"/>
      <c r="BD515" s="160"/>
      <c r="BE515" s="160"/>
      <c r="BF515" s="160"/>
      <c r="BG515" s="160"/>
      <c r="BH515" s="160"/>
      <c r="BI515" s="160"/>
      <c r="BJ515" s="160"/>
      <c r="BL515" s="13"/>
    </row>
    <row r="516" spans="27:64" customFormat="1" x14ac:dyDescent="0.2">
      <c r="AA516" s="160"/>
      <c r="AB516" s="160"/>
      <c r="AC516" s="160"/>
      <c r="AD516" s="160"/>
      <c r="AE516" s="160"/>
      <c r="AF516" s="160"/>
      <c r="AG516" s="160"/>
      <c r="AH516" s="160"/>
      <c r="AI516" s="160"/>
      <c r="AJ516" s="160"/>
      <c r="AK516" s="160"/>
      <c r="AL516" s="160"/>
      <c r="AM516" s="160"/>
      <c r="AN516" s="160"/>
      <c r="AO516" s="160"/>
      <c r="AP516" s="160"/>
      <c r="AQ516" s="160"/>
      <c r="AR516" s="160"/>
      <c r="AS516" s="160"/>
      <c r="AT516" s="160"/>
      <c r="AU516" s="160"/>
      <c r="AV516" s="160"/>
      <c r="AW516" s="160"/>
      <c r="AX516" s="160"/>
      <c r="AY516" s="160"/>
      <c r="AZ516" s="160"/>
      <c r="BA516" s="160"/>
      <c r="BB516" s="160"/>
      <c r="BC516" s="160"/>
      <c r="BD516" s="160"/>
      <c r="BE516" s="160"/>
      <c r="BF516" s="160"/>
      <c r="BG516" s="160"/>
      <c r="BH516" s="160"/>
      <c r="BI516" s="160"/>
      <c r="BJ516" s="160"/>
      <c r="BL516" s="13"/>
    </row>
    <row r="517" spans="27:64" customFormat="1" x14ac:dyDescent="0.2">
      <c r="AA517" s="160"/>
      <c r="AB517" s="160"/>
      <c r="AC517" s="160"/>
      <c r="AD517" s="160"/>
      <c r="AE517" s="160"/>
      <c r="AF517" s="160"/>
      <c r="AG517" s="160"/>
      <c r="AH517" s="160"/>
      <c r="AI517" s="160"/>
      <c r="AJ517" s="160"/>
      <c r="AK517" s="160"/>
      <c r="AL517" s="160"/>
      <c r="AM517" s="160"/>
      <c r="AN517" s="160"/>
      <c r="AO517" s="160"/>
      <c r="AP517" s="160"/>
      <c r="AQ517" s="160"/>
      <c r="AR517" s="160"/>
      <c r="AS517" s="160"/>
      <c r="AT517" s="160"/>
      <c r="AU517" s="160"/>
      <c r="AV517" s="160"/>
      <c r="AW517" s="160"/>
      <c r="AX517" s="160"/>
      <c r="AY517" s="160"/>
      <c r="AZ517" s="160"/>
      <c r="BA517" s="160"/>
      <c r="BB517" s="160"/>
      <c r="BC517" s="160"/>
      <c r="BD517" s="160"/>
      <c r="BE517" s="160"/>
      <c r="BF517" s="160"/>
      <c r="BG517" s="160"/>
      <c r="BH517" s="160"/>
      <c r="BI517" s="160"/>
      <c r="BJ517" s="160"/>
      <c r="BL517" s="13"/>
    </row>
    <row r="518" spans="27:64" customFormat="1" x14ac:dyDescent="0.2">
      <c r="AA518" s="160"/>
      <c r="AB518" s="160"/>
      <c r="AC518" s="160"/>
      <c r="AD518" s="160"/>
      <c r="AE518" s="160"/>
      <c r="AF518" s="160"/>
      <c r="AG518" s="160"/>
      <c r="AH518" s="160"/>
      <c r="AI518" s="160"/>
      <c r="AJ518" s="160"/>
      <c r="AK518" s="160"/>
      <c r="AL518" s="160"/>
      <c r="AM518" s="160"/>
      <c r="AN518" s="160"/>
      <c r="AO518" s="160"/>
      <c r="AP518" s="160"/>
      <c r="AQ518" s="160"/>
      <c r="AR518" s="160"/>
      <c r="AS518" s="160"/>
      <c r="AT518" s="160"/>
      <c r="AU518" s="160"/>
      <c r="AV518" s="160"/>
      <c r="AW518" s="160"/>
      <c r="AX518" s="160"/>
      <c r="AY518" s="160"/>
      <c r="AZ518" s="160"/>
      <c r="BA518" s="160"/>
      <c r="BB518" s="160"/>
      <c r="BC518" s="160"/>
      <c r="BD518" s="160"/>
      <c r="BE518" s="160"/>
      <c r="BF518" s="160"/>
      <c r="BG518" s="160"/>
      <c r="BH518" s="160"/>
      <c r="BI518" s="160"/>
      <c r="BJ518" s="160"/>
      <c r="BL518" s="13"/>
    </row>
    <row r="519" spans="27:64" customFormat="1" x14ac:dyDescent="0.2">
      <c r="AA519" s="160"/>
      <c r="AB519" s="160"/>
      <c r="AC519" s="160"/>
      <c r="AD519" s="160"/>
      <c r="AE519" s="160"/>
      <c r="AF519" s="160"/>
      <c r="AG519" s="160"/>
      <c r="AH519" s="160"/>
      <c r="AI519" s="160"/>
      <c r="AJ519" s="160"/>
      <c r="AK519" s="160"/>
      <c r="AL519" s="160"/>
      <c r="AM519" s="160"/>
      <c r="AN519" s="160"/>
      <c r="AO519" s="160"/>
      <c r="AP519" s="160"/>
      <c r="AQ519" s="160"/>
      <c r="AR519" s="160"/>
      <c r="AS519" s="160"/>
      <c r="AT519" s="160"/>
      <c r="AU519" s="160"/>
      <c r="AV519" s="160"/>
      <c r="AW519" s="160"/>
      <c r="AX519" s="160"/>
      <c r="AY519" s="160"/>
      <c r="AZ519" s="160"/>
      <c r="BA519" s="160"/>
      <c r="BB519" s="160"/>
      <c r="BC519" s="160"/>
      <c r="BD519" s="160"/>
      <c r="BE519" s="160"/>
      <c r="BF519" s="160"/>
      <c r="BG519" s="160"/>
      <c r="BH519" s="160"/>
      <c r="BI519" s="160"/>
      <c r="BJ519" s="160"/>
      <c r="BL519" s="13"/>
    </row>
    <row r="520" spans="27:64" customFormat="1" x14ac:dyDescent="0.2">
      <c r="AA520" s="160"/>
      <c r="AB520" s="160"/>
      <c r="AC520" s="160"/>
      <c r="AD520" s="160"/>
      <c r="AE520" s="160"/>
      <c r="AF520" s="160"/>
      <c r="AG520" s="160"/>
      <c r="AH520" s="160"/>
      <c r="AI520" s="160"/>
      <c r="AJ520" s="160"/>
      <c r="AK520" s="160"/>
      <c r="AL520" s="160"/>
      <c r="AM520" s="160"/>
      <c r="AN520" s="160"/>
      <c r="AO520" s="160"/>
      <c r="AP520" s="160"/>
      <c r="AQ520" s="160"/>
      <c r="AR520" s="160"/>
      <c r="AS520" s="160"/>
      <c r="AT520" s="160"/>
      <c r="AU520" s="160"/>
      <c r="AV520" s="160"/>
      <c r="AW520" s="160"/>
      <c r="AX520" s="160"/>
      <c r="AY520" s="160"/>
      <c r="AZ520" s="160"/>
      <c r="BA520" s="160"/>
      <c r="BB520" s="160"/>
      <c r="BC520" s="160"/>
      <c r="BD520" s="160"/>
      <c r="BE520" s="160"/>
      <c r="BF520" s="160"/>
      <c r="BG520" s="160"/>
      <c r="BH520" s="160"/>
      <c r="BI520" s="160"/>
      <c r="BJ520" s="160"/>
      <c r="BL520" s="13"/>
    </row>
    <row r="521" spans="27:64" customFormat="1" x14ac:dyDescent="0.2">
      <c r="AA521" s="160"/>
      <c r="AB521" s="160"/>
      <c r="AC521" s="160"/>
      <c r="AD521" s="160"/>
      <c r="AE521" s="160"/>
      <c r="AF521" s="160"/>
      <c r="AG521" s="160"/>
      <c r="AH521" s="160"/>
      <c r="AI521" s="160"/>
      <c r="AJ521" s="160"/>
      <c r="AK521" s="160"/>
      <c r="AL521" s="160"/>
      <c r="AM521" s="160"/>
      <c r="AN521" s="160"/>
      <c r="AO521" s="160"/>
      <c r="AP521" s="160"/>
      <c r="AQ521" s="160"/>
      <c r="AR521" s="160"/>
      <c r="AS521" s="160"/>
      <c r="AT521" s="160"/>
      <c r="AU521" s="160"/>
      <c r="AV521" s="160"/>
      <c r="AW521" s="160"/>
      <c r="AX521" s="160"/>
      <c r="AY521" s="160"/>
      <c r="AZ521" s="160"/>
      <c r="BA521" s="160"/>
      <c r="BB521" s="160"/>
      <c r="BC521" s="160"/>
      <c r="BD521" s="160"/>
      <c r="BE521" s="160"/>
      <c r="BF521" s="160"/>
      <c r="BG521" s="160"/>
      <c r="BH521" s="160"/>
      <c r="BI521" s="160"/>
      <c r="BJ521" s="160"/>
      <c r="BL521" s="13"/>
    </row>
    <row r="522" spans="27:64" customFormat="1" x14ac:dyDescent="0.2">
      <c r="AA522" s="160"/>
      <c r="AB522" s="160"/>
      <c r="AC522" s="160"/>
      <c r="AD522" s="160"/>
      <c r="AE522" s="160"/>
      <c r="AF522" s="160"/>
      <c r="AG522" s="160"/>
      <c r="AH522" s="160"/>
      <c r="AI522" s="160"/>
      <c r="AJ522" s="160"/>
      <c r="AK522" s="160"/>
      <c r="AL522" s="160"/>
      <c r="AM522" s="160"/>
      <c r="AN522" s="160"/>
      <c r="AO522" s="160"/>
      <c r="AP522" s="160"/>
      <c r="AQ522" s="160"/>
      <c r="AR522" s="160"/>
      <c r="AS522" s="160"/>
      <c r="AT522" s="160"/>
      <c r="AU522" s="160"/>
      <c r="AV522" s="160"/>
      <c r="AW522" s="160"/>
      <c r="AX522" s="160"/>
      <c r="AY522" s="160"/>
      <c r="AZ522" s="160"/>
      <c r="BA522" s="160"/>
      <c r="BB522" s="160"/>
      <c r="BC522" s="160"/>
      <c r="BD522" s="160"/>
      <c r="BE522" s="160"/>
      <c r="BF522" s="160"/>
      <c r="BG522" s="160"/>
      <c r="BH522" s="160"/>
      <c r="BI522" s="160"/>
      <c r="BJ522" s="160"/>
      <c r="BL522" s="13"/>
    </row>
    <row r="523" spans="27:64" customFormat="1" x14ac:dyDescent="0.2">
      <c r="AA523" s="160"/>
      <c r="AB523" s="160"/>
      <c r="AC523" s="160"/>
      <c r="AD523" s="160"/>
      <c r="AE523" s="160"/>
      <c r="AF523" s="160"/>
      <c r="AG523" s="160"/>
      <c r="AH523" s="160"/>
      <c r="AI523" s="160"/>
      <c r="AJ523" s="160"/>
      <c r="AK523" s="160"/>
      <c r="AL523" s="160"/>
      <c r="AM523" s="160"/>
      <c r="AN523" s="160"/>
      <c r="AO523" s="160"/>
      <c r="AP523" s="160"/>
      <c r="AQ523" s="160"/>
      <c r="AR523" s="160"/>
      <c r="AS523" s="160"/>
      <c r="AT523" s="160"/>
      <c r="AU523" s="160"/>
      <c r="AV523" s="160"/>
      <c r="AW523" s="160"/>
      <c r="AX523" s="160"/>
      <c r="AY523" s="160"/>
      <c r="AZ523" s="160"/>
      <c r="BA523" s="160"/>
      <c r="BB523" s="160"/>
      <c r="BC523" s="160"/>
      <c r="BD523" s="160"/>
      <c r="BE523" s="160"/>
      <c r="BF523" s="160"/>
      <c r="BG523" s="160"/>
      <c r="BH523" s="160"/>
      <c r="BI523" s="160"/>
      <c r="BJ523" s="160"/>
      <c r="BL523" s="13"/>
    </row>
    <row r="524" spans="27:64" customFormat="1" x14ac:dyDescent="0.2">
      <c r="AA524" s="160"/>
      <c r="AB524" s="160"/>
      <c r="AC524" s="160"/>
      <c r="AD524" s="160"/>
      <c r="AE524" s="160"/>
      <c r="AF524" s="160"/>
      <c r="AG524" s="160"/>
      <c r="AH524" s="160"/>
      <c r="AI524" s="160"/>
      <c r="AJ524" s="160"/>
      <c r="AK524" s="160"/>
      <c r="AL524" s="160"/>
      <c r="AM524" s="160"/>
      <c r="AN524" s="160"/>
      <c r="AO524" s="160"/>
      <c r="AP524" s="160"/>
      <c r="AQ524" s="160"/>
      <c r="AR524" s="160"/>
      <c r="AS524" s="160"/>
      <c r="AT524" s="160"/>
      <c r="AU524" s="160"/>
      <c r="AV524" s="160"/>
      <c r="AW524" s="160"/>
      <c r="AX524" s="160"/>
      <c r="AY524" s="160"/>
      <c r="AZ524" s="160"/>
      <c r="BA524" s="160"/>
      <c r="BB524" s="160"/>
      <c r="BC524" s="160"/>
      <c r="BD524" s="160"/>
      <c r="BE524" s="160"/>
      <c r="BF524" s="160"/>
      <c r="BG524" s="160"/>
      <c r="BH524" s="160"/>
      <c r="BI524" s="160"/>
      <c r="BJ524" s="160"/>
      <c r="BL524" s="13"/>
    </row>
    <row r="525" spans="27:64" customFormat="1" x14ac:dyDescent="0.2">
      <c r="AA525" s="160"/>
      <c r="AB525" s="160"/>
      <c r="AC525" s="160"/>
      <c r="AD525" s="160"/>
      <c r="AE525" s="160"/>
      <c r="AF525" s="160"/>
      <c r="AG525" s="160"/>
      <c r="AH525" s="160"/>
      <c r="AI525" s="160"/>
      <c r="AJ525" s="160"/>
      <c r="AK525" s="160"/>
      <c r="AL525" s="160"/>
      <c r="AM525" s="160"/>
      <c r="AN525" s="160"/>
      <c r="AO525" s="160"/>
      <c r="AP525" s="160"/>
      <c r="AQ525" s="160"/>
      <c r="AR525" s="160"/>
      <c r="AS525" s="160"/>
      <c r="AT525" s="160"/>
      <c r="AU525" s="160"/>
      <c r="AV525" s="160"/>
      <c r="AW525" s="160"/>
      <c r="AX525" s="160"/>
      <c r="AY525" s="160"/>
      <c r="AZ525" s="160"/>
      <c r="BA525" s="160"/>
      <c r="BB525" s="160"/>
      <c r="BC525" s="160"/>
      <c r="BD525" s="160"/>
      <c r="BE525" s="160"/>
      <c r="BF525" s="160"/>
      <c r="BG525" s="160"/>
      <c r="BH525" s="160"/>
      <c r="BI525" s="160"/>
      <c r="BJ525" s="160"/>
      <c r="BL525" s="13"/>
    </row>
    <row r="526" spans="27:64" customFormat="1" x14ac:dyDescent="0.2">
      <c r="AA526" s="160"/>
      <c r="AB526" s="160"/>
      <c r="AC526" s="160"/>
      <c r="AD526" s="160"/>
      <c r="AE526" s="160"/>
      <c r="AF526" s="160"/>
      <c r="AG526" s="160"/>
      <c r="AH526" s="160"/>
      <c r="AI526" s="160"/>
      <c r="AJ526" s="160"/>
      <c r="AK526" s="160"/>
      <c r="AL526" s="160"/>
      <c r="AM526" s="160"/>
      <c r="AN526" s="160"/>
      <c r="AO526" s="160"/>
      <c r="AP526" s="160"/>
      <c r="AQ526" s="160"/>
      <c r="AR526" s="160"/>
      <c r="AS526" s="160"/>
      <c r="AT526" s="160"/>
      <c r="AU526" s="160"/>
      <c r="AV526" s="160"/>
      <c r="AW526" s="160"/>
      <c r="AX526" s="160"/>
      <c r="AY526" s="160"/>
      <c r="AZ526" s="160"/>
      <c r="BA526" s="160"/>
      <c r="BB526" s="160"/>
      <c r="BC526" s="160"/>
      <c r="BD526" s="160"/>
      <c r="BE526" s="160"/>
      <c r="BF526" s="160"/>
      <c r="BG526" s="160"/>
      <c r="BH526" s="160"/>
      <c r="BI526" s="160"/>
      <c r="BJ526" s="160"/>
      <c r="BL526" s="13"/>
    </row>
    <row r="527" spans="27:64" customFormat="1" x14ac:dyDescent="0.2">
      <c r="AA527" s="160"/>
      <c r="AB527" s="160"/>
      <c r="AC527" s="160"/>
      <c r="AD527" s="160"/>
      <c r="AE527" s="160"/>
      <c r="AF527" s="160"/>
      <c r="AG527" s="160"/>
      <c r="AH527" s="160"/>
      <c r="AI527" s="160"/>
      <c r="AJ527" s="160"/>
      <c r="AK527" s="160"/>
      <c r="AL527" s="160"/>
      <c r="AM527" s="160"/>
      <c r="AN527" s="160"/>
      <c r="AO527" s="160"/>
      <c r="AP527" s="160"/>
      <c r="AQ527" s="160"/>
      <c r="AR527" s="160"/>
      <c r="AS527" s="160"/>
      <c r="AT527" s="160"/>
      <c r="AU527" s="160"/>
      <c r="AV527" s="160"/>
      <c r="AW527" s="160"/>
      <c r="AX527" s="160"/>
      <c r="AY527" s="160"/>
      <c r="AZ527" s="160"/>
      <c r="BA527" s="160"/>
      <c r="BB527" s="160"/>
      <c r="BC527" s="160"/>
      <c r="BD527" s="160"/>
      <c r="BE527" s="160"/>
      <c r="BF527" s="160"/>
      <c r="BG527" s="160"/>
      <c r="BH527" s="160"/>
      <c r="BI527" s="160"/>
      <c r="BJ527" s="160"/>
      <c r="BL527" s="13"/>
    </row>
    <row r="528" spans="27:64" customFormat="1" x14ac:dyDescent="0.2">
      <c r="AA528" s="160"/>
      <c r="AB528" s="160"/>
      <c r="AC528" s="160"/>
      <c r="AD528" s="160"/>
      <c r="AE528" s="160"/>
      <c r="AF528" s="160"/>
      <c r="AG528" s="160"/>
      <c r="AH528" s="160"/>
      <c r="AI528" s="160"/>
      <c r="AJ528" s="160"/>
      <c r="AK528" s="160"/>
      <c r="AL528" s="160"/>
      <c r="AM528" s="160"/>
      <c r="AN528" s="160"/>
      <c r="AO528" s="160"/>
      <c r="AP528" s="160"/>
      <c r="AQ528" s="160"/>
      <c r="AR528" s="160"/>
      <c r="AS528" s="160"/>
      <c r="AT528" s="160"/>
      <c r="AU528" s="160"/>
      <c r="AV528" s="160"/>
      <c r="AW528" s="160"/>
      <c r="AX528" s="160"/>
      <c r="AY528" s="160"/>
      <c r="AZ528" s="160"/>
      <c r="BA528" s="160"/>
      <c r="BB528" s="160"/>
      <c r="BC528" s="160"/>
      <c r="BD528" s="160"/>
      <c r="BE528" s="160"/>
      <c r="BF528" s="160"/>
      <c r="BG528" s="160"/>
      <c r="BH528" s="160"/>
      <c r="BI528" s="160"/>
      <c r="BJ528" s="160"/>
      <c r="BL528" s="13"/>
    </row>
    <row r="529" spans="27:64" customFormat="1" x14ac:dyDescent="0.2">
      <c r="AA529" s="160"/>
      <c r="AB529" s="160"/>
      <c r="AC529" s="160"/>
      <c r="AD529" s="160"/>
      <c r="AE529" s="160"/>
      <c r="AF529" s="160"/>
      <c r="AG529" s="160"/>
      <c r="AH529" s="160"/>
      <c r="AI529" s="160"/>
      <c r="AJ529" s="160"/>
      <c r="AK529" s="160"/>
      <c r="AL529" s="160"/>
      <c r="AM529" s="160"/>
      <c r="AN529" s="160"/>
      <c r="AO529" s="160"/>
      <c r="AP529" s="160"/>
      <c r="AQ529" s="160"/>
      <c r="AR529" s="160"/>
      <c r="AS529" s="160"/>
      <c r="AT529" s="160"/>
      <c r="AU529" s="160"/>
      <c r="AV529" s="160"/>
      <c r="AW529" s="160"/>
      <c r="AX529" s="160"/>
      <c r="AY529" s="160"/>
      <c r="AZ529" s="160"/>
      <c r="BA529" s="160"/>
      <c r="BB529" s="160"/>
      <c r="BC529" s="160"/>
      <c r="BD529" s="160"/>
      <c r="BE529" s="160"/>
      <c r="BF529" s="160"/>
      <c r="BG529" s="160"/>
      <c r="BH529" s="160"/>
      <c r="BI529" s="160"/>
      <c r="BJ529" s="160"/>
      <c r="BL529" s="13"/>
    </row>
    <row r="530" spans="27:64" customFormat="1" x14ac:dyDescent="0.2">
      <c r="AA530" s="160"/>
      <c r="AB530" s="160"/>
      <c r="AC530" s="160"/>
      <c r="AD530" s="160"/>
      <c r="AE530" s="160"/>
      <c r="AF530" s="160"/>
      <c r="AG530" s="160"/>
      <c r="AH530" s="160"/>
      <c r="AI530" s="160"/>
      <c r="AJ530" s="160"/>
      <c r="AK530" s="160"/>
      <c r="AL530" s="160"/>
      <c r="AM530" s="160"/>
      <c r="AN530" s="160"/>
      <c r="AO530" s="160"/>
      <c r="AP530" s="160"/>
      <c r="AQ530" s="160"/>
      <c r="AR530" s="160"/>
      <c r="AS530" s="160"/>
      <c r="AT530" s="160"/>
      <c r="AU530" s="160"/>
      <c r="AV530" s="160"/>
      <c r="AW530" s="160"/>
      <c r="AX530" s="160"/>
      <c r="AY530" s="160"/>
      <c r="AZ530" s="160"/>
      <c r="BA530" s="160"/>
      <c r="BB530" s="160"/>
      <c r="BC530" s="160"/>
      <c r="BD530" s="160"/>
      <c r="BE530" s="160"/>
      <c r="BF530" s="160"/>
      <c r="BG530" s="160"/>
      <c r="BH530" s="160"/>
      <c r="BI530" s="160"/>
      <c r="BJ530" s="160"/>
      <c r="BL530" s="13"/>
    </row>
    <row r="531" spans="27:64" customFormat="1" x14ac:dyDescent="0.2">
      <c r="AA531" s="160"/>
      <c r="AB531" s="160"/>
      <c r="AC531" s="160"/>
      <c r="AD531" s="160"/>
      <c r="AE531" s="160"/>
      <c r="AF531" s="160"/>
      <c r="AG531" s="160"/>
      <c r="AH531" s="160"/>
      <c r="AI531" s="160"/>
      <c r="AJ531" s="160"/>
      <c r="AK531" s="160"/>
      <c r="AL531" s="160"/>
      <c r="AM531" s="160"/>
      <c r="AN531" s="160"/>
      <c r="AO531" s="160"/>
      <c r="AP531" s="160"/>
      <c r="AQ531" s="160"/>
      <c r="AR531" s="160"/>
      <c r="AS531" s="160"/>
      <c r="AT531" s="160"/>
      <c r="AU531" s="160"/>
      <c r="AV531" s="160"/>
      <c r="AW531" s="160"/>
      <c r="AX531" s="160"/>
      <c r="AY531" s="160"/>
      <c r="AZ531" s="160"/>
      <c r="BA531" s="160"/>
      <c r="BB531" s="160"/>
      <c r="BC531" s="160"/>
      <c r="BD531" s="160"/>
      <c r="BE531" s="160"/>
      <c r="BF531" s="160"/>
      <c r="BG531" s="160"/>
      <c r="BH531" s="160"/>
      <c r="BI531" s="160"/>
      <c r="BJ531" s="160"/>
      <c r="BL531" s="13"/>
    </row>
    <row r="532" spans="27:64" customFormat="1" x14ac:dyDescent="0.2">
      <c r="AA532" s="160"/>
      <c r="AB532" s="160"/>
      <c r="AC532" s="160"/>
      <c r="AD532" s="160"/>
      <c r="AE532" s="160"/>
      <c r="AF532" s="160"/>
      <c r="AG532" s="160"/>
      <c r="AH532" s="160"/>
      <c r="AI532" s="160"/>
      <c r="AJ532" s="160"/>
      <c r="AK532" s="160"/>
      <c r="AL532" s="160"/>
      <c r="AM532" s="160"/>
      <c r="AN532" s="160"/>
      <c r="AO532" s="160"/>
      <c r="AP532" s="160"/>
      <c r="AQ532" s="160"/>
      <c r="AR532" s="160"/>
      <c r="AS532" s="160"/>
      <c r="AT532" s="160"/>
      <c r="AU532" s="160"/>
      <c r="AV532" s="160"/>
      <c r="AW532" s="160"/>
      <c r="AX532" s="160"/>
      <c r="AY532" s="160"/>
      <c r="AZ532" s="160"/>
      <c r="BA532" s="160"/>
      <c r="BB532" s="160"/>
      <c r="BC532" s="160"/>
      <c r="BD532" s="160"/>
      <c r="BE532" s="160"/>
      <c r="BF532" s="160"/>
      <c r="BG532" s="160"/>
      <c r="BH532" s="160"/>
      <c r="BI532" s="160"/>
      <c r="BJ532" s="160"/>
      <c r="BL532" s="13"/>
    </row>
    <row r="533" spans="27:64" customFormat="1" x14ac:dyDescent="0.2">
      <c r="AA533" s="160"/>
      <c r="AB533" s="160"/>
      <c r="AC533" s="160"/>
      <c r="AD533" s="160"/>
      <c r="AE533" s="160"/>
      <c r="AF533" s="160"/>
      <c r="AG533" s="160"/>
      <c r="AH533" s="160"/>
      <c r="AI533" s="160"/>
      <c r="AJ533" s="160"/>
      <c r="AK533" s="160"/>
      <c r="AL533" s="160"/>
      <c r="AM533" s="160"/>
      <c r="AN533" s="160"/>
      <c r="AO533" s="160"/>
      <c r="AP533" s="160"/>
      <c r="AQ533" s="160"/>
      <c r="AR533" s="160"/>
      <c r="AS533" s="160"/>
      <c r="AT533" s="160"/>
      <c r="AU533" s="160"/>
      <c r="AV533" s="160"/>
      <c r="AW533" s="160"/>
      <c r="AX533" s="160"/>
      <c r="AY533" s="160"/>
      <c r="AZ533" s="160"/>
      <c r="BA533" s="160"/>
      <c r="BB533" s="160"/>
      <c r="BC533" s="160"/>
      <c r="BD533" s="160"/>
      <c r="BE533" s="160"/>
      <c r="BF533" s="160"/>
      <c r="BG533" s="160"/>
      <c r="BH533" s="160"/>
      <c r="BI533" s="160"/>
      <c r="BJ533" s="160"/>
      <c r="BL533" s="13"/>
    </row>
    <row r="534" spans="27:64" customFormat="1" x14ac:dyDescent="0.2">
      <c r="AA534" s="160"/>
      <c r="AB534" s="160"/>
      <c r="AC534" s="160"/>
      <c r="AD534" s="160"/>
      <c r="AE534" s="160"/>
      <c r="AF534" s="160"/>
      <c r="AG534" s="160"/>
      <c r="AH534" s="160"/>
      <c r="AI534" s="160"/>
      <c r="AJ534" s="160"/>
      <c r="AK534" s="160"/>
      <c r="AL534" s="160"/>
      <c r="AM534" s="160"/>
      <c r="AN534" s="160"/>
      <c r="AO534" s="160"/>
      <c r="AP534" s="160"/>
      <c r="AQ534" s="160"/>
      <c r="AR534" s="160"/>
      <c r="AS534" s="160"/>
      <c r="AT534" s="160"/>
      <c r="AU534" s="160"/>
      <c r="AV534" s="160"/>
      <c r="AW534" s="160"/>
      <c r="AX534" s="160"/>
      <c r="AY534" s="160"/>
      <c r="AZ534" s="160"/>
      <c r="BA534" s="160"/>
      <c r="BB534" s="160"/>
      <c r="BC534" s="160"/>
      <c r="BD534" s="160"/>
      <c r="BE534" s="160"/>
      <c r="BF534" s="160"/>
      <c r="BG534" s="160"/>
      <c r="BH534" s="160"/>
      <c r="BI534" s="160"/>
      <c r="BJ534" s="160"/>
      <c r="BL534" s="13"/>
    </row>
    <row r="535" spans="27:64" customFormat="1" x14ac:dyDescent="0.2">
      <c r="AA535" s="160"/>
      <c r="AB535" s="160"/>
      <c r="AC535" s="160"/>
      <c r="AD535" s="160"/>
      <c r="AE535" s="160"/>
      <c r="AF535" s="160"/>
      <c r="AG535" s="160"/>
      <c r="AH535" s="160"/>
      <c r="AI535" s="160"/>
      <c r="AJ535" s="160"/>
      <c r="AK535" s="160"/>
      <c r="AL535" s="160"/>
      <c r="AM535" s="160"/>
      <c r="AN535" s="160"/>
      <c r="AO535" s="160"/>
      <c r="AP535" s="160"/>
      <c r="AQ535" s="160"/>
      <c r="AR535" s="160"/>
      <c r="AS535" s="160"/>
      <c r="AT535" s="160"/>
      <c r="AU535" s="160"/>
      <c r="AV535" s="160"/>
      <c r="AW535" s="160"/>
      <c r="AX535" s="160"/>
      <c r="AY535" s="160"/>
      <c r="AZ535" s="160"/>
      <c r="BA535" s="160"/>
      <c r="BB535" s="160"/>
      <c r="BC535" s="160"/>
      <c r="BD535" s="160"/>
      <c r="BE535" s="160"/>
      <c r="BF535" s="160"/>
      <c r="BG535" s="160"/>
      <c r="BH535" s="160"/>
      <c r="BI535" s="160"/>
      <c r="BJ535" s="160"/>
      <c r="BL535" s="13"/>
    </row>
    <row r="536" spans="27:64" customFormat="1" x14ac:dyDescent="0.2">
      <c r="AA536" s="160"/>
      <c r="AB536" s="160"/>
      <c r="AC536" s="160"/>
      <c r="AD536" s="160"/>
      <c r="AE536" s="160"/>
      <c r="AF536" s="160"/>
      <c r="AG536" s="160"/>
      <c r="AH536" s="160"/>
      <c r="AI536" s="160"/>
      <c r="AJ536" s="160"/>
      <c r="AK536" s="160"/>
      <c r="AL536" s="160"/>
      <c r="AM536" s="160"/>
      <c r="AN536" s="160"/>
      <c r="AO536" s="160"/>
      <c r="AP536" s="160"/>
      <c r="AQ536" s="160"/>
      <c r="AR536" s="160"/>
      <c r="AS536" s="160"/>
      <c r="AT536" s="160"/>
      <c r="AU536" s="160"/>
      <c r="AV536" s="160"/>
      <c r="AW536" s="160"/>
      <c r="AX536" s="160"/>
      <c r="AY536" s="160"/>
      <c r="AZ536" s="160"/>
      <c r="BA536" s="160"/>
      <c r="BB536" s="160"/>
      <c r="BC536" s="160"/>
      <c r="BD536" s="160"/>
      <c r="BE536" s="160"/>
      <c r="BF536" s="160"/>
      <c r="BG536" s="160"/>
      <c r="BH536" s="160"/>
      <c r="BI536" s="160"/>
      <c r="BJ536" s="160"/>
      <c r="BL536" s="13"/>
    </row>
    <row r="537" spans="27:64" customFormat="1" x14ac:dyDescent="0.2">
      <c r="AA537" s="160"/>
      <c r="AB537" s="160"/>
      <c r="AC537" s="160"/>
      <c r="AD537" s="160"/>
      <c r="AE537" s="160"/>
      <c r="AF537" s="160"/>
      <c r="AG537" s="160"/>
      <c r="AH537" s="160"/>
      <c r="AI537" s="160"/>
      <c r="AJ537" s="160"/>
      <c r="AK537" s="160"/>
      <c r="AL537" s="160"/>
      <c r="AM537" s="160"/>
      <c r="AN537" s="160"/>
      <c r="AO537" s="160"/>
      <c r="AP537" s="160"/>
      <c r="AQ537" s="160"/>
      <c r="AR537" s="160"/>
      <c r="AS537" s="160"/>
      <c r="AT537" s="160"/>
      <c r="AU537" s="160"/>
      <c r="AV537" s="160"/>
      <c r="AW537" s="160"/>
      <c r="AX537" s="160"/>
      <c r="AY537" s="160"/>
      <c r="AZ537" s="160"/>
      <c r="BA537" s="160"/>
      <c r="BB537" s="160"/>
      <c r="BC537" s="160"/>
      <c r="BD537" s="160"/>
      <c r="BE537" s="160"/>
      <c r="BF537" s="160"/>
      <c r="BG537" s="160"/>
      <c r="BH537" s="160"/>
      <c r="BI537" s="160"/>
      <c r="BJ537" s="160"/>
      <c r="BL537" s="13"/>
    </row>
    <row r="538" spans="27:64" customFormat="1" x14ac:dyDescent="0.2">
      <c r="AA538" s="160"/>
      <c r="AB538" s="160"/>
      <c r="AC538" s="160"/>
      <c r="AD538" s="160"/>
      <c r="AE538" s="160"/>
      <c r="AF538" s="160"/>
      <c r="AG538" s="160"/>
      <c r="AH538" s="160"/>
      <c r="AI538" s="160"/>
      <c r="AJ538" s="160"/>
      <c r="AK538" s="160"/>
      <c r="AL538" s="160"/>
      <c r="AM538" s="160"/>
      <c r="AN538" s="160"/>
      <c r="AO538" s="160"/>
      <c r="AP538" s="160"/>
      <c r="AQ538" s="160"/>
      <c r="AR538" s="160"/>
      <c r="AS538" s="160"/>
      <c r="AT538" s="160"/>
      <c r="AU538" s="160"/>
      <c r="AV538" s="160"/>
      <c r="AW538" s="160"/>
      <c r="AX538" s="160"/>
      <c r="AY538" s="160"/>
      <c r="AZ538" s="160"/>
      <c r="BA538" s="160"/>
      <c r="BB538" s="160"/>
      <c r="BC538" s="160"/>
      <c r="BD538" s="160"/>
      <c r="BE538" s="160"/>
      <c r="BF538" s="160"/>
      <c r="BG538" s="160"/>
      <c r="BH538" s="160"/>
      <c r="BI538" s="160"/>
      <c r="BJ538" s="160"/>
      <c r="BL538" s="13"/>
    </row>
    <row r="539" spans="27:64" customFormat="1" x14ac:dyDescent="0.2">
      <c r="AA539" s="160"/>
      <c r="AB539" s="160"/>
      <c r="AC539" s="160"/>
      <c r="AD539" s="160"/>
      <c r="AE539" s="160"/>
      <c r="AF539" s="160"/>
      <c r="AG539" s="160"/>
      <c r="AH539" s="160"/>
      <c r="AI539" s="160"/>
      <c r="AJ539" s="160"/>
      <c r="AK539" s="160"/>
      <c r="AL539" s="160"/>
      <c r="AM539" s="160"/>
      <c r="AN539" s="160"/>
      <c r="AO539" s="160"/>
      <c r="AP539" s="160"/>
      <c r="AQ539" s="160"/>
      <c r="AR539" s="160"/>
      <c r="AS539" s="160"/>
      <c r="AT539" s="160"/>
      <c r="AU539" s="160"/>
      <c r="AV539" s="160"/>
      <c r="AW539" s="160"/>
      <c r="AX539" s="160"/>
      <c r="AY539" s="160"/>
      <c r="AZ539" s="160"/>
      <c r="BA539" s="160"/>
      <c r="BB539" s="160"/>
      <c r="BC539" s="160"/>
      <c r="BD539" s="160"/>
      <c r="BE539" s="160"/>
      <c r="BF539" s="160"/>
      <c r="BG539" s="160"/>
      <c r="BH539" s="160"/>
      <c r="BI539" s="160"/>
      <c r="BJ539" s="160"/>
      <c r="BL539" s="13"/>
    </row>
    <row r="540" spans="27:64" customFormat="1" x14ac:dyDescent="0.2">
      <c r="AA540" s="160"/>
      <c r="AB540" s="160"/>
      <c r="AC540" s="160"/>
      <c r="AD540" s="160"/>
      <c r="AE540" s="160"/>
      <c r="AF540" s="160"/>
      <c r="AG540" s="160"/>
      <c r="AH540" s="160"/>
      <c r="AI540" s="160"/>
      <c r="AJ540" s="160"/>
      <c r="AK540" s="160"/>
      <c r="AL540" s="160"/>
      <c r="AM540" s="160"/>
      <c r="AN540" s="160"/>
      <c r="AO540" s="160"/>
      <c r="AP540" s="160"/>
      <c r="AQ540" s="160"/>
      <c r="AR540" s="160"/>
      <c r="AS540" s="160"/>
      <c r="AT540" s="160"/>
      <c r="AU540" s="160"/>
      <c r="AV540" s="160"/>
      <c r="AW540" s="160"/>
      <c r="AX540" s="160"/>
      <c r="AY540" s="160"/>
      <c r="AZ540" s="160"/>
      <c r="BA540" s="160"/>
      <c r="BB540" s="160"/>
      <c r="BC540" s="160"/>
      <c r="BD540" s="160"/>
      <c r="BE540" s="160"/>
      <c r="BF540" s="160"/>
      <c r="BG540" s="160"/>
      <c r="BH540" s="160"/>
      <c r="BI540" s="160"/>
      <c r="BJ540" s="160"/>
      <c r="BL540" s="13"/>
    </row>
    <row r="541" spans="27:64" customFormat="1" x14ac:dyDescent="0.2">
      <c r="AA541" s="160"/>
      <c r="AB541" s="160"/>
      <c r="AC541" s="160"/>
      <c r="AD541" s="160"/>
      <c r="AE541" s="160"/>
      <c r="AF541" s="160"/>
      <c r="AG541" s="160"/>
      <c r="AH541" s="160"/>
      <c r="AI541" s="160"/>
      <c r="AJ541" s="160"/>
      <c r="AK541" s="160"/>
      <c r="AL541" s="160"/>
      <c r="AM541" s="160"/>
      <c r="AN541" s="160"/>
      <c r="AO541" s="160"/>
      <c r="AP541" s="160"/>
      <c r="AQ541" s="160"/>
      <c r="AR541" s="160"/>
      <c r="AS541" s="160"/>
      <c r="AT541" s="160"/>
      <c r="AU541" s="160"/>
      <c r="AV541" s="160"/>
      <c r="AW541" s="160"/>
      <c r="AX541" s="160"/>
      <c r="AY541" s="160"/>
      <c r="AZ541" s="160"/>
      <c r="BA541" s="160"/>
      <c r="BB541" s="160"/>
      <c r="BC541" s="160"/>
      <c r="BD541" s="160"/>
      <c r="BE541" s="160"/>
      <c r="BF541" s="160"/>
      <c r="BG541" s="160"/>
      <c r="BH541" s="160"/>
      <c r="BI541" s="160"/>
      <c r="BJ541" s="160"/>
      <c r="BL541" s="13"/>
    </row>
    <row r="542" spans="27:64" customFormat="1" x14ac:dyDescent="0.2">
      <c r="AA542" s="160"/>
      <c r="AB542" s="160"/>
      <c r="AC542" s="160"/>
      <c r="AD542" s="160"/>
      <c r="AE542" s="160"/>
      <c r="AF542" s="160"/>
      <c r="AG542" s="160"/>
      <c r="AH542" s="160"/>
      <c r="AI542" s="160"/>
      <c r="AJ542" s="160"/>
      <c r="AK542" s="160"/>
      <c r="AL542" s="160"/>
      <c r="AM542" s="160"/>
      <c r="AN542" s="160"/>
      <c r="AO542" s="160"/>
      <c r="AP542" s="160"/>
      <c r="AQ542" s="160"/>
      <c r="AR542" s="160"/>
      <c r="AS542" s="160"/>
      <c r="AT542" s="160"/>
      <c r="AU542" s="160"/>
      <c r="AV542" s="160"/>
      <c r="AW542" s="160"/>
      <c r="AX542" s="160"/>
      <c r="AY542" s="160"/>
      <c r="AZ542" s="160"/>
      <c r="BA542" s="160"/>
      <c r="BB542" s="160"/>
      <c r="BC542" s="160"/>
      <c r="BD542" s="160"/>
      <c r="BE542" s="160"/>
      <c r="BF542" s="160"/>
      <c r="BG542" s="160"/>
      <c r="BH542" s="160"/>
      <c r="BI542" s="160"/>
      <c r="BJ542" s="160"/>
      <c r="BL542" s="13"/>
    </row>
    <row r="543" spans="27:64" customFormat="1" x14ac:dyDescent="0.2">
      <c r="AA543" s="160"/>
      <c r="AB543" s="160"/>
      <c r="AC543" s="160"/>
      <c r="AD543" s="160"/>
      <c r="AE543" s="160"/>
      <c r="AF543" s="160"/>
      <c r="AG543" s="160"/>
      <c r="AH543" s="160"/>
      <c r="AI543" s="160"/>
      <c r="AJ543" s="160"/>
      <c r="AK543" s="160"/>
      <c r="AL543" s="160"/>
      <c r="AM543" s="160"/>
      <c r="AN543" s="160"/>
      <c r="AO543" s="160"/>
      <c r="AP543" s="160"/>
      <c r="AQ543" s="160"/>
      <c r="AR543" s="160"/>
      <c r="AS543" s="160"/>
      <c r="AT543" s="160"/>
      <c r="AU543" s="160"/>
      <c r="AV543" s="160"/>
      <c r="AW543" s="160"/>
      <c r="AX543" s="160"/>
      <c r="AY543" s="160"/>
      <c r="AZ543" s="160"/>
      <c r="BA543" s="160"/>
      <c r="BB543" s="160"/>
      <c r="BC543" s="160"/>
      <c r="BD543" s="160"/>
      <c r="BE543" s="160"/>
      <c r="BF543" s="160"/>
      <c r="BG543" s="160"/>
      <c r="BH543" s="160"/>
      <c r="BI543" s="160"/>
      <c r="BJ543" s="160"/>
      <c r="BL543" s="13"/>
    </row>
    <row r="544" spans="27:64" customFormat="1" x14ac:dyDescent="0.2">
      <c r="AA544" s="160"/>
      <c r="AB544" s="160"/>
      <c r="AC544" s="160"/>
      <c r="AD544" s="160"/>
      <c r="AE544" s="160"/>
      <c r="AF544" s="160"/>
      <c r="AG544" s="160"/>
      <c r="AH544" s="160"/>
      <c r="AI544" s="160"/>
      <c r="AJ544" s="160"/>
      <c r="AK544" s="160"/>
      <c r="AL544" s="160"/>
      <c r="AM544" s="160"/>
      <c r="AN544" s="160"/>
      <c r="AO544" s="160"/>
      <c r="AP544" s="160"/>
      <c r="AQ544" s="160"/>
      <c r="AR544" s="160"/>
      <c r="AS544" s="160"/>
      <c r="AT544" s="160"/>
      <c r="AU544" s="160"/>
      <c r="AV544" s="160"/>
      <c r="AW544" s="160"/>
      <c r="AX544" s="160"/>
      <c r="AY544" s="160"/>
      <c r="AZ544" s="160"/>
      <c r="BA544" s="160"/>
      <c r="BB544" s="160"/>
      <c r="BC544" s="160"/>
      <c r="BD544" s="160"/>
      <c r="BE544" s="160"/>
      <c r="BF544" s="160"/>
      <c r="BG544" s="160"/>
      <c r="BH544" s="160"/>
      <c r="BI544" s="160"/>
      <c r="BJ544" s="160"/>
      <c r="BL544" s="13"/>
    </row>
    <row r="545" spans="27:64" customFormat="1" x14ac:dyDescent="0.2">
      <c r="AA545" s="160"/>
      <c r="AB545" s="160"/>
      <c r="AC545" s="160"/>
      <c r="AD545" s="160"/>
      <c r="AE545" s="160"/>
      <c r="AF545" s="160"/>
      <c r="AG545" s="160"/>
      <c r="AH545" s="160"/>
      <c r="AI545" s="160"/>
      <c r="AJ545" s="160"/>
      <c r="AK545" s="160"/>
      <c r="AL545" s="160"/>
      <c r="AM545" s="160"/>
      <c r="AN545" s="160"/>
      <c r="AO545" s="160"/>
      <c r="AP545" s="160"/>
      <c r="AQ545" s="160"/>
      <c r="AR545" s="160"/>
      <c r="AS545" s="160"/>
      <c r="AT545" s="160"/>
      <c r="AU545" s="160"/>
      <c r="AV545" s="160"/>
      <c r="AW545" s="160"/>
      <c r="AX545" s="160"/>
      <c r="AY545" s="160"/>
      <c r="AZ545" s="160"/>
      <c r="BA545" s="160"/>
      <c r="BB545" s="160"/>
      <c r="BC545" s="160"/>
      <c r="BD545" s="160"/>
      <c r="BE545" s="160"/>
      <c r="BF545" s="160"/>
      <c r="BG545" s="160"/>
      <c r="BH545" s="160"/>
      <c r="BI545" s="160"/>
      <c r="BJ545" s="160"/>
      <c r="BL545" s="13"/>
    </row>
    <row r="546" spans="27:64" customFormat="1" x14ac:dyDescent="0.2">
      <c r="AA546" s="160"/>
      <c r="AB546" s="160"/>
      <c r="AC546" s="160"/>
      <c r="AD546" s="160"/>
      <c r="AE546" s="160"/>
      <c r="AF546" s="160"/>
      <c r="AG546" s="160"/>
      <c r="AH546" s="160"/>
      <c r="AI546" s="160"/>
      <c r="AJ546" s="160"/>
      <c r="AK546" s="160"/>
      <c r="AL546" s="160"/>
      <c r="AM546" s="160"/>
      <c r="AN546" s="160"/>
      <c r="AO546" s="160"/>
      <c r="AP546" s="160"/>
      <c r="AQ546" s="160"/>
      <c r="AR546" s="160"/>
      <c r="AS546" s="160"/>
      <c r="AT546" s="160"/>
      <c r="AU546" s="160"/>
      <c r="AV546" s="160"/>
      <c r="AW546" s="160"/>
      <c r="AX546" s="160"/>
      <c r="AY546" s="160"/>
      <c r="AZ546" s="160"/>
      <c r="BA546" s="160"/>
      <c r="BB546" s="160"/>
      <c r="BC546" s="160"/>
      <c r="BD546" s="160"/>
      <c r="BE546" s="160"/>
      <c r="BF546" s="160"/>
      <c r="BG546" s="160"/>
      <c r="BH546" s="160"/>
      <c r="BI546" s="160"/>
      <c r="BJ546" s="160"/>
      <c r="BL546" s="13"/>
    </row>
    <row r="547" spans="27:64" customFormat="1" x14ac:dyDescent="0.2">
      <c r="AA547" s="160"/>
      <c r="AB547" s="160"/>
      <c r="AC547" s="160"/>
      <c r="AD547" s="160"/>
      <c r="AE547" s="160"/>
      <c r="AF547" s="160"/>
      <c r="AG547" s="160"/>
      <c r="AH547" s="160"/>
      <c r="AI547" s="160"/>
      <c r="AJ547" s="160"/>
      <c r="AK547" s="160"/>
      <c r="AL547" s="160"/>
      <c r="AM547" s="160"/>
      <c r="AN547" s="160"/>
      <c r="AO547" s="160"/>
      <c r="AP547" s="160"/>
      <c r="AQ547" s="160"/>
      <c r="AR547" s="160"/>
      <c r="AS547" s="160"/>
      <c r="AT547" s="160"/>
      <c r="AU547" s="160"/>
      <c r="AV547" s="160"/>
      <c r="AW547" s="160"/>
      <c r="AX547" s="160"/>
      <c r="AY547" s="160"/>
      <c r="AZ547" s="160"/>
      <c r="BA547" s="160"/>
      <c r="BB547" s="160"/>
      <c r="BC547" s="160"/>
      <c r="BD547" s="160"/>
      <c r="BE547" s="160"/>
      <c r="BF547" s="160"/>
      <c r="BG547" s="160"/>
      <c r="BH547" s="160"/>
      <c r="BI547" s="160"/>
      <c r="BJ547" s="160"/>
      <c r="BL547" s="13"/>
    </row>
    <row r="548" spans="27:64" customFormat="1" x14ac:dyDescent="0.2">
      <c r="AA548" s="160"/>
      <c r="AB548" s="160"/>
      <c r="AC548" s="160"/>
      <c r="AD548" s="160"/>
      <c r="AE548" s="160"/>
      <c r="AF548" s="160"/>
      <c r="AG548" s="160"/>
      <c r="AH548" s="160"/>
      <c r="AI548" s="160"/>
      <c r="AJ548" s="160"/>
      <c r="AK548" s="160"/>
      <c r="AL548" s="160"/>
      <c r="AM548" s="160"/>
      <c r="AN548" s="160"/>
      <c r="AO548" s="160"/>
      <c r="AP548" s="160"/>
      <c r="AQ548" s="160"/>
      <c r="AR548" s="160"/>
      <c r="AS548" s="160"/>
      <c r="AT548" s="160"/>
      <c r="AU548" s="160"/>
      <c r="AV548" s="160"/>
      <c r="AW548" s="160"/>
      <c r="AX548" s="160"/>
      <c r="AY548" s="160"/>
      <c r="AZ548" s="160"/>
      <c r="BA548" s="160"/>
      <c r="BB548" s="160"/>
      <c r="BC548" s="160"/>
      <c r="BD548" s="160"/>
      <c r="BE548" s="160"/>
      <c r="BF548" s="160"/>
      <c r="BG548" s="160"/>
      <c r="BH548" s="160"/>
      <c r="BI548" s="160"/>
      <c r="BJ548" s="160"/>
      <c r="BL548" s="13"/>
    </row>
    <row r="549" spans="27:64" customFormat="1" x14ac:dyDescent="0.2">
      <c r="AA549" s="160"/>
      <c r="AB549" s="160"/>
      <c r="AC549" s="160"/>
      <c r="AD549" s="160"/>
      <c r="AE549" s="160"/>
      <c r="AF549" s="160"/>
      <c r="AG549" s="160"/>
      <c r="AH549" s="160"/>
      <c r="AI549" s="160"/>
      <c r="AJ549" s="160"/>
      <c r="AK549" s="160"/>
      <c r="AL549" s="160"/>
      <c r="AM549" s="160"/>
      <c r="AN549" s="160"/>
      <c r="AO549" s="160"/>
      <c r="AP549" s="160"/>
      <c r="AQ549" s="160"/>
      <c r="AR549" s="160"/>
      <c r="AS549" s="160"/>
      <c r="AT549" s="160"/>
      <c r="AU549" s="160"/>
      <c r="AV549" s="160"/>
      <c r="AW549" s="160"/>
      <c r="AX549" s="160"/>
      <c r="AY549" s="160"/>
      <c r="AZ549" s="160"/>
      <c r="BA549" s="160"/>
      <c r="BB549" s="160"/>
      <c r="BC549" s="160"/>
      <c r="BD549" s="160"/>
      <c r="BE549" s="160"/>
      <c r="BF549" s="160"/>
      <c r="BG549" s="160"/>
      <c r="BH549" s="160"/>
      <c r="BI549" s="160"/>
      <c r="BJ549" s="160"/>
      <c r="BL549" s="13"/>
    </row>
    <row r="550" spans="27:64" customFormat="1" x14ac:dyDescent="0.2">
      <c r="AA550" s="160"/>
      <c r="AB550" s="160"/>
      <c r="AC550" s="160"/>
      <c r="AD550" s="160"/>
      <c r="AE550" s="160"/>
      <c r="AF550" s="160"/>
      <c r="AG550" s="160"/>
      <c r="AH550" s="160"/>
      <c r="AI550" s="160"/>
      <c r="AJ550" s="160"/>
      <c r="AK550" s="160"/>
      <c r="AL550" s="160"/>
      <c r="AM550" s="160"/>
      <c r="AN550" s="160"/>
      <c r="AO550" s="160"/>
      <c r="AP550" s="160"/>
      <c r="AQ550" s="160"/>
      <c r="AR550" s="160"/>
      <c r="AS550" s="160"/>
      <c r="AT550" s="160"/>
      <c r="AU550" s="160"/>
      <c r="AV550" s="160"/>
      <c r="AW550" s="160"/>
      <c r="AX550" s="160"/>
      <c r="AY550" s="160"/>
      <c r="AZ550" s="160"/>
      <c r="BA550" s="160"/>
      <c r="BB550" s="160"/>
      <c r="BC550" s="160"/>
      <c r="BD550" s="160"/>
      <c r="BE550" s="160"/>
      <c r="BF550" s="160"/>
      <c r="BG550" s="160"/>
      <c r="BH550" s="160"/>
      <c r="BI550" s="160"/>
      <c r="BJ550" s="160"/>
      <c r="BL550" s="13"/>
    </row>
    <row r="551" spans="27:64" customFormat="1" x14ac:dyDescent="0.2">
      <c r="AA551" s="160"/>
      <c r="AB551" s="160"/>
      <c r="AC551" s="160"/>
      <c r="AD551" s="160"/>
      <c r="AE551" s="160"/>
      <c r="AF551" s="160"/>
      <c r="AG551" s="160"/>
      <c r="AH551" s="160"/>
      <c r="AI551" s="160"/>
      <c r="AJ551" s="160"/>
      <c r="AK551" s="160"/>
      <c r="AL551" s="160"/>
      <c r="AM551" s="160"/>
      <c r="AN551" s="160"/>
      <c r="AO551" s="160"/>
      <c r="AP551" s="160"/>
      <c r="AQ551" s="160"/>
      <c r="AR551" s="160"/>
      <c r="AS551" s="160"/>
      <c r="AT551" s="160"/>
      <c r="AU551" s="160"/>
      <c r="AV551" s="160"/>
      <c r="AW551" s="160"/>
      <c r="AX551" s="160"/>
      <c r="AY551" s="160"/>
      <c r="AZ551" s="160"/>
      <c r="BA551" s="160"/>
      <c r="BB551" s="160"/>
      <c r="BC551" s="160"/>
      <c r="BD551" s="160"/>
      <c r="BE551" s="160"/>
      <c r="BF551" s="160"/>
      <c r="BG551" s="160"/>
      <c r="BH551" s="160"/>
      <c r="BI551" s="160"/>
      <c r="BJ551" s="160"/>
      <c r="BL551" s="13"/>
    </row>
    <row r="552" spans="27:64" customFormat="1" x14ac:dyDescent="0.2">
      <c r="AA552" s="160"/>
      <c r="AB552" s="160"/>
      <c r="AC552" s="160"/>
      <c r="AD552" s="160"/>
      <c r="AE552" s="160"/>
      <c r="AF552" s="160"/>
      <c r="AG552" s="160"/>
      <c r="AH552" s="160"/>
      <c r="AI552" s="160"/>
      <c r="AJ552" s="160"/>
      <c r="AK552" s="160"/>
      <c r="AL552" s="160"/>
      <c r="AM552" s="160"/>
      <c r="AN552" s="160"/>
      <c r="AO552" s="160"/>
      <c r="AP552" s="160"/>
      <c r="AQ552" s="160"/>
      <c r="AR552" s="160"/>
      <c r="AS552" s="160"/>
      <c r="AT552" s="160"/>
      <c r="AU552" s="160"/>
      <c r="AV552" s="160"/>
      <c r="AW552" s="160"/>
      <c r="AX552" s="160"/>
      <c r="AY552" s="160"/>
      <c r="AZ552" s="160"/>
      <c r="BA552" s="160"/>
      <c r="BB552" s="160"/>
      <c r="BC552" s="160"/>
      <c r="BD552" s="160"/>
      <c r="BE552" s="160"/>
      <c r="BF552" s="160"/>
      <c r="BG552" s="160"/>
      <c r="BH552" s="160"/>
      <c r="BI552" s="160"/>
      <c r="BJ552" s="160"/>
      <c r="BL552" s="13"/>
    </row>
    <row r="553" spans="27:64" customFormat="1" x14ac:dyDescent="0.2">
      <c r="AA553" s="160"/>
      <c r="AB553" s="160"/>
      <c r="AC553" s="160"/>
      <c r="AD553" s="160"/>
      <c r="AE553" s="160"/>
      <c r="AF553" s="160"/>
      <c r="AG553" s="160"/>
      <c r="AH553" s="160"/>
      <c r="AI553" s="160"/>
      <c r="AJ553" s="160"/>
      <c r="AK553" s="160"/>
      <c r="AL553" s="160"/>
      <c r="AM553" s="160"/>
      <c r="AN553" s="160"/>
      <c r="AO553" s="160"/>
      <c r="AP553" s="160"/>
      <c r="AQ553" s="160"/>
      <c r="AR553" s="160"/>
      <c r="AS553" s="160"/>
      <c r="AT553" s="160"/>
      <c r="AU553" s="160"/>
      <c r="AV553" s="160"/>
      <c r="AW553" s="160"/>
      <c r="AX553" s="160"/>
      <c r="AY553" s="160"/>
      <c r="AZ553" s="160"/>
      <c r="BA553" s="160"/>
      <c r="BB553" s="160"/>
      <c r="BC553" s="160"/>
      <c r="BD553" s="160"/>
      <c r="BE553" s="160"/>
      <c r="BF553" s="160"/>
      <c r="BG553" s="160"/>
      <c r="BH553" s="160"/>
      <c r="BI553" s="160"/>
      <c r="BJ553" s="160"/>
      <c r="BL553" s="13"/>
    </row>
    <row r="554" spans="27:64" customFormat="1" x14ac:dyDescent="0.2">
      <c r="AA554" s="160"/>
      <c r="AB554" s="160"/>
      <c r="AC554" s="160"/>
      <c r="AD554" s="160"/>
      <c r="AE554" s="160"/>
      <c r="AF554" s="160"/>
      <c r="AG554" s="160"/>
      <c r="AH554" s="160"/>
      <c r="AI554" s="160"/>
      <c r="AJ554" s="160"/>
      <c r="AK554" s="160"/>
      <c r="AL554" s="160"/>
      <c r="AM554" s="160"/>
      <c r="AN554" s="160"/>
      <c r="AO554" s="160"/>
      <c r="AP554" s="160"/>
      <c r="AQ554" s="160"/>
      <c r="AR554" s="160"/>
      <c r="AS554" s="160"/>
      <c r="AT554" s="160"/>
      <c r="AU554" s="160"/>
      <c r="AV554" s="160"/>
      <c r="AW554" s="160"/>
      <c r="AX554" s="160"/>
      <c r="AY554" s="160"/>
      <c r="AZ554" s="160"/>
      <c r="BA554" s="160"/>
      <c r="BB554" s="160"/>
      <c r="BC554" s="160"/>
      <c r="BD554" s="160"/>
      <c r="BE554" s="160"/>
      <c r="BF554" s="160"/>
      <c r="BG554" s="160"/>
      <c r="BH554" s="160"/>
      <c r="BI554" s="160"/>
      <c r="BJ554" s="160"/>
      <c r="BL554" s="13"/>
    </row>
    <row r="555" spans="27:64" customFormat="1" x14ac:dyDescent="0.2">
      <c r="AA555" s="160"/>
      <c r="AB555" s="160"/>
      <c r="AC555" s="160"/>
      <c r="AD555" s="160"/>
      <c r="AE555" s="160"/>
      <c r="AF555" s="160"/>
      <c r="AG555" s="160"/>
      <c r="AH555" s="160"/>
      <c r="AI555" s="160"/>
      <c r="AJ555" s="160"/>
      <c r="AK555" s="160"/>
      <c r="AL555" s="160"/>
      <c r="AM555" s="160"/>
      <c r="AN555" s="160"/>
      <c r="AO555" s="160"/>
      <c r="AP555" s="160"/>
      <c r="AQ555" s="160"/>
      <c r="AR555" s="160"/>
      <c r="AS555" s="160"/>
      <c r="AT555" s="160"/>
      <c r="AU555" s="160"/>
      <c r="AV555" s="160"/>
      <c r="AW555" s="160"/>
      <c r="AX555" s="160"/>
      <c r="AY555" s="160"/>
      <c r="AZ555" s="160"/>
      <c r="BA555" s="160"/>
      <c r="BB555" s="160"/>
      <c r="BC555" s="160"/>
      <c r="BD555" s="160"/>
      <c r="BE555" s="160"/>
      <c r="BF555" s="160"/>
      <c r="BG555" s="160"/>
      <c r="BH555" s="160"/>
      <c r="BI555" s="160"/>
      <c r="BJ555" s="160"/>
      <c r="BL555" s="13"/>
    </row>
    <row r="556" spans="27:64" customFormat="1" x14ac:dyDescent="0.2">
      <c r="AA556" s="160"/>
      <c r="AB556" s="160"/>
      <c r="AC556" s="160"/>
      <c r="AD556" s="160"/>
      <c r="AE556" s="160"/>
      <c r="AF556" s="160"/>
      <c r="AG556" s="160"/>
      <c r="AH556" s="160"/>
      <c r="AI556" s="160"/>
      <c r="AJ556" s="160"/>
      <c r="AK556" s="160"/>
      <c r="AL556" s="160"/>
      <c r="AM556" s="160"/>
      <c r="AN556" s="160"/>
      <c r="AO556" s="160"/>
      <c r="AP556" s="160"/>
      <c r="AQ556" s="160"/>
      <c r="AR556" s="160"/>
      <c r="AS556" s="160"/>
      <c r="AT556" s="160"/>
      <c r="AU556" s="160"/>
      <c r="AV556" s="160"/>
      <c r="AW556" s="160"/>
      <c r="AX556" s="160"/>
      <c r="AY556" s="160"/>
      <c r="AZ556" s="160"/>
      <c r="BA556" s="160"/>
      <c r="BB556" s="160"/>
      <c r="BC556" s="160"/>
      <c r="BD556" s="160"/>
      <c r="BE556" s="160"/>
      <c r="BF556" s="160"/>
      <c r="BG556" s="160"/>
      <c r="BH556" s="160"/>
      <c r="BI556" s="160"/>
      <c r="BJ556" s="160"/>
      <c r="BL556" s="13"/>
    </row>
    <row r="557" spans="27:64" customFormat="1" x14ac:dyDescent="0.2">
      <c r="AA557" s="160"/>
      <c r="AB557" s="160"/>
      <c r="AC557" s="160"/>
      <c r="AD557" s="160"/>
      <c r="AE557" s="160"/>
      <c r="AF557" s="160"/>
      <c r="AG557" s="160"/>
      <c r="AH557" s="160"/>
      <c r="AI557" s="160"/>
      <c r="AJ557" s="160"/>
      <c r="AK557" s="160"/>
      <c r="AL557" s="160"/>
      <c r="AM557" s="160"/>
      <c r="AN557" s="160"/>
      <c r="AO557" s="160"/>
      <c r="AP557" s="160"/>
      <c r="AQ557" s="160"/>
      <c r="AR557" s="160"/>
      <c r="AS557" s="160"/>
      <c r="AT557" s="160"/>
      <c r="AU557" s="160"/>
      <c r="AV557" s="160"/>
      <c r="AW557" s="160"/>
      <c r="AX557" s="160"/>
      <c r="AY557" s="160"/>
      <c r="AZ557" s="160"/>
      <c r="BA557" s="160"/>
      <c r="BB557" s="160"/>
      <c r="BC557" s="160"/>
      <c r="BD557" s="160"/>
      <c r="BE557" s="160"/>
      <c r="BF557" s="160"/>
      <c r="BG557" s="160"/>
      <c r="BH557" s="160"/>
      <c r="BI557" s="160"/>
      <c r="BJ557" s="160"/>
      <c r="BL557" s="13"/>
    </row>
    <row r="558" spans="27:64" customFormat="1" x14ac:dyDescent="0.2">
      <c r="AA558" s="160"/>
      <c r="AB558" s="160"/>
      <c r="AC558" s="160"/>
      <c r="AD558" s="160"/>
      <c r="AE558" s="160"/>
      <c r="AF558" s="160"/>
      <c r="AG558" s="160"/>
      <c r="AH558" s="160"/>
      <c r="AI558" s="160"/>
      <c r="AJ558" s="160"/>
      <c r="AK558" s="160"/>
      <c r="AL558" s="160"/>
      <c r="AM558" s="160"/>
      <c r="AN558" s="160"/>
      <c r="AO558" s="160"/>
      <c r="AP558" s="160"/>
      <c r="AQ558" s="160"/>
      <c r="AR558" s="160"/>
      <c r="AS558" s="160"/>
      <c r="AT558" s="160"/>
      <c r="AU558" s="160"/>
      <c r="AV558" s="160"/>
      <c r="AW558" s="160"/>
      <c r="AX558" s="160"/>
      <c r="AY558" s="160"/>
      <c r="AZ558" s="160"/>
      <c r="BA558" s="160"/>
      <c r="BB558" s="160"/>
      <c r="BC558" s="160"/>
      <c r="BD558" s="160"/>
      <c r="BE558" s="160"/>
      <c r="BF558" s="160"/>
      <c r="BG558" s="160"/>
      <c r="BH558" s="160"/>
      <c r="BI558" s="160"/>
      <c r="BJ558" s="160"/>
      <c r="BL558" s="13"/>
    </row>
    <row r="559" spans="27:64" customFormat="1" x14ac:dyDescent="0.2">
      <c r="AA559" s="160"/>
      <c r="AB559" s="160"/>
      <c r="AC559" s="160"/>
      <c r="AD559" s="160"/>
      <c r="AE559" s="160"/>
      <c r="AF559" s="160"/>
      <c r="AG559" s="160"/>
      <c r="AH559" s="160"/>
      <c r="AI559" s="160"/>
      <c r="AJ559" s="160"/>
      <c r="AK559" s="160"/>
      <c r="AL559" s="160"/>
      <c r="AM559" s="160"/>
      <c r="AN559" s="160"/>
      <c r="AO559" s="160"/>
      <c r="AP559" s="160"/>
      <c r="AQ559" s="160"/>
      <c r="AR559" s="160"/>
      <c r="AS559" s="160"/>
      <c r="AT559" s="160"/>
      <c r="AU559" s="160"/>
      <c r="AV559" s="160"/>
      <c r="AW559" s="160"/>
      <c r="AX559" s="160"/>
      <c r="AY559" s="160"/>
      <c r="AZ559" s="160"/>
      <c r="BA559" s="160"/>
      <c r="BB559" s="160"/>
      <c r="BC559" s="160"/>
      <c r="BD559" s="160"/>
      <c r="BE559" s="160"/>
      <c r="BF559" s="160"/>
      <c r="BG559" s="160"/>
      <c r="BH559" s="160"/>
      <c r="BI559" s="160"/>
      <c r="BJ559" s="160"/>
      <c r="BL559" s="13"/>
    </row>
    <row r="560" spans="27:64" customFormat="1" x14ac:dyDescent="0.2">
      <c r="AA560" s="160"/>
      <c r="AB560" s="160"/>
      <c r="AC560" s="160"/>
      <c r="AD560" s="160"/>
      <c r="AE560" s="160"/>
      <c r="AF560" s="160"/>
      <c r="AG560" s="160"/>
      <c r="AH560" s="160"/>
      <c r="AI560" s="160"/>
      <c r="AJ560" s="160"/>
      <c r="AK560" s="160"/>
      <c r="AL560" s="160"/>
      <c r="AM560" s="160"/>
      <c r="AN560" s="160"/>
      <c r="AO560" s="160"/>
      <c r="AP560" s="160"/>
      <c r="AQ560" s="160"/>
      <c r="AR560" s="160"/>
      <c r="AS560" s="160"/>
      <c r="AT560" s="160"/>
      <c r="AU560" s="160"/>
      <c r="AV560" s="160"/>
      <c r="AW560" s="160"/>
      <c r="AX560" s="160"/>
      <c r="AY560" s="160"/>
      <c r="AZ560" s="160"/>
      <c r="BA560" s="160"/>
      <c r="BB560" s="160"/>
      <c r="BC560" s="160"/>
      <c r="BD560" s="160"/>
      <c r="BE560" s="160"/>
      <c r="BF560" s="160"/>
      <c r="BG560" s="160"/>
      <c r="BH560" s="160"/>
      <c r="BI560" s="160"/>
      <c r="BJ560" s="160"/>
      <c r="BL560" s="13"/>
    </row>
    <row r="561" spans="27:64" customFormat="1" x14ac:dyDescent="0.2">
      <c r="AA561" s="160"/>
      <c r="AB561" s="160"/>
      <c r="AC561" s="160"/>
      <c r="AD561" s="160"/>
      <c r="AE561" s="160"/>
      <c r="AF561" s="160"/>
      <c r="AG561" s="160"/>
      <c r="AH561" s="160"/>
      <c r="AI561" s="160"/>
      <c r="AJ561" s="160"/>
      <c r="AK561" s="160"/>
      <c r="AL561" s="160"/>
      <c r="AM561" s="160"/>
      <c r="AN561" s="160"/>
      <c r="AO561" s="160"/>
      <c r="AP561" s="160"/>
      <c r="AQ561" s="160"/>
      <c r="AR561" s="160"/>
      <c r="AS561" s="160"/>
      <c r="AT561" s="160"/>
      <c r="AU561" s="160"/>
      <c r="AV561" s="160"/>
      <c r="AW561" s="160"/>
      <c r="AX561" s="160"/>
      <c r="AY561" s="160"/>
      <c r="AZ561" s="160"/>
      <c r="BA561" s="160"/>
      <c r="BB561" s="160"/>
      <c r="BC561" s="160"/>
      <c r="BD561" s="160"/>
      <c r="BE561" s="160"/>
      <c r="BF561" s="160"/>
      <c r="BG561" s="160"/>
      <c r="BH561" s="160"/>
      <c r="BI561" s="160"/>
      <c r="BJ561" s="160"/>
      <c r="BL561" s="13"/>
    </row>
    <row r="562" spans="27:64" customFormat="1" x14ac:dyDescent="0.2">
      <c r="AA562" s="160"/>
      <c r="AB562" s="160"/>
      <c r="AC562" s="160"/>
      <c r="AD562" s="160"/>
      <c r="AE562" s="160"/>
      <c r="AF562" s="160"/>
      <c r="AG562" s="160"/>
      <c r="AH562" s="160"/>
      <c r="AI562" s="160"/>
      <c r="AJ562" s="160"/>
      <c r="AK562" s="160"/>
      <c r="AL562" s="160"/>
      <c r="AM562" s="160"/>
      <c r="AN562" s="160"/>
      <c r="AO562" s="160"/>
      <c r="AP562" s="160"/>
      <c r="AQ562" s="160"/>
      <c r="AR562" s="160"/>
      <c r="AS562" s="160"/>
      <c r="AT562" s="160"/>
      <c r="AU562" s="160"/>
      <c r="AV562" s="160"/>
      <c r="AW562" s="160"/>
      <c r="AX562" s="160"/>
      <c r="AY562" s="160"/>
      <c r="AZ562" s="160"/>
      <c r="BA562" s="160"/>
      <c r="BB562" s="160"/>
      <c r="BC562" s="160"/>
      <c r="BD562" s="160"/>
      <c r="BE562" s="160"/>
      <c r="BF562" s="160"/>
      <c r="BG562" s="160"/>
      <c r="BH562" s="160"/>
      <c r="BI562" s="160"/>
      <c r="BJ562" s="160"/>
      <c r="BL562" s="13"/>
    </row>
    <row r="563" spans="27:64" customFormat="1" x14ac:dyDescent="0.2">
      <c r="AA563" s="160"/>
      <c r="AB563" s="160"/>
      <c r="AC563" s="160"/>
      <c r="AD563" s="160"/>
      <c r="AE563" s="160"/>
      <c r="AF563" s="160"/>
      <c r="AG563" s="160"/>
      <c r="AH563" s="160"/>
      <c r="AI563" s="160"/>
      <c r="AJ563" s="160"/>
      <c r="AK563" s="160"/>
      <c r="AL563" s="160"/>
      <c r="AM563" s="160"/>
      <c r="AN563" s="160"/>
      <c r="AO563" s="160"/>
      <c r="AP563" s="160"/>
      <c r="AQ563" s="160"/>
      <c r="AR563" s="160"/>
      <c r="AS563" s="160"/>
      <c r="AT563" s="160"/>
      <c r="AU563" s="160"/>
      <c r="AV563" s="160"/>
      <c r="AW563" s="160"/>
      <c r="AX563" s="160"/>
      <c r="AY563" s="160"/>
      <c r="AZ563" s="160"/>
      <c r="BA563" s="160"/>
      <c r="BB563" s="160"/>
      <c r="BC563" s="160"/>
      <c r="BD563" s="160"/>
      <c r="BE563" s="160"/>
      <c r="BF563" s="160"/>
      <c r="BG563" s="160"/>
      <c r="BH563" s="160"/>
      <c r="BI563" s="160"/>
      <c r="BJ563" s="160"/>
      <c r="BL563" s="13"/>
    </row>
    <row r="564" spans="27:64" customFormat="1" x14ac:dyDescent="0.2">
      <c r="AA564" s="160"/>
      <c r="AB564" s="160"/>
      <c r="AC564" s="160"/>
      <c r="AD564" s="160"/>
      <c r="AE564" s="160"/>
      <c r="AF564" s="160"/>
      <c r="AG564" s="160"/>
      <c r="AH564" s="160"/>
      <c r="AI564" s="160"/>
      <c r="AJ564" s="160"/>
      <c r="AK564" s="160"/>
      <c r="AL564" s="160"/>
      <c r="AM564" s="160"/>
      <c r="AN564" s="160"/>
      <c r="AO564" s="160"/>
      <c r="AP564" s="160"/>
      <c r="AQ564" s="160"/>
      <c r="AR564" s="160"/>
      <c r="AS564" s="160"/>
      <c r="AT564" s="160"/>
      <c r="AU564" s="160"/>
      <c r="AV564" s="160"/>
      <c r="AW564" s="160"/>
      <c r="AX564" s="160"/>
      <c r="AY564" s="160"/>
      <c r="AZ564" s="160"/>
      <c r="BA564" s="160"/>
      <c r="BB564" s="160"/>
      <c r="BC564" s="160"/>
      <c r="BD564" s="160"/>
      <c r="BE564" s="160"/>
      <c r="BF564" s="160"/>
      <c r="BG564" s="160"/>
      <c r="BH564" s="160"/>
      <c r="BI564" s="160"/>
      <c r="BJ564" s="160"/>
      <c r="BL564" s="13"/>
    </row>
    <row r="565" spans="27:64" customFormat="1" x14ac:dyDescent="0.2">
      <c r="AA565" s="160"/>
      <c r="AB565" s="160"/>
      <c r="AC565" s="160"/>
      <c r="AD565" s="160"/>
      <c r="AE565" s="160"/>
      <c r="AF565" s="160"/>
      <c r="AG565" s="160"/>
      <c r="AH565" s="160"/>
      <c r="AI565" s="160"/>
      <c r="AJ565" s="160"/>
      <c r="AK565" s="160"/>
      <c r="AL565" s="160"/>
      <c r="AM565" s="160"/>
      <c r="AN565" s="160"/>
      <c r="AO565" s="160"/>
      <c r="AP565" s="160"/>
      <c r="AQ565" s="160"/>
      <c r="AR565" s="160"/>
      <c r="AS565" s="160"/>
      <c r="AT565" s="160"/>
      <c r="AU565" s="160"/>
      <c r="AV565" s="160"/>
      <c r="AW565" s="160"/>
      <c r="AX565" s="160"/>
      <c r="AY565" s="160"/>
      <c r="AZ565" s="160"/>
      <c r="BA565" s="160"/>
      <c r="BB565" s="160"/>
      <c r="BC565" s="160"/>
      <c r="BD565" s="160"/>
      <c r="BE565" s="160"/>
      <c r="BF565" s="160"/>
      <c r="BG565" s="160"/>
      <c r="BH565" s="160"/>
      <c r="BI565" s="160"/>
      <c r="BJ565" s="160"/>
      <c r="BL565" s="13"/>
    </row>
    <row r="566" spans="27:64" customFormat="1" x14ac:dyDescent="0.2">
      <c r="AA566" s="160"/>
      <c r="AB566" s="160"/>
      <c r="AC566" s="160"/>
      <c r="AD566" s="160"/>
      <c r="AE566" s="160"/>
      <c r="AF566" s="160"/>
      <c r="AG566" s="160"/>
      <c r="AH566" s="160"/>
      <c r="AI566" s="160"/>
      <c r="AJ566" s="160"/>
      <c r="AK566" s="160"/>
      <c r="AL566" s="160"/>
      <c r="AM566" s="160"/>
      <c r="AN566" s="160"/>
      <c r="AO566" s="160"/>
      <c r="AP566" s="160"/>
      <c r="AQ566" s="160"/>
      <c r="AR566" s="160"/>
      <c r="AS566" s="160"/>
      <c r="AT566" s="160"/>
      <c r="AU566" s="160"/>
      <c r="AV566" s="160"/>
      <c r="AW566" s="160"/>
      <c r="AX566" s="160"/>
      <c r="AY566" s="160"/>
      <c r="AZ566" s="160"/>
      <c r="BA566" s="160"/>
      <c r="BB566" s="160"/>
      <c r="BC566" s="160"/>
      <c r="BD566" s="160"/>
      <c r="BE566" s="160"/>
      <c r="BF566" s="160"/>
      <c r="BG566" s="160"/>
      <c r="BH566" s="160"/>
      <c r="BI566" s="160"/>
      <c r="BJ566" s="160"/>
      <c r="BL566" s="13"/>
    </row>
    <row r="567" spans="27:64" customFormat="1" x14ac:dyDescent="0.2">
      <c r="AA567" s="160"/>
      <c r="AB567" s="160"/>
      <c r="AC567" s="160"/>
      <c r="AD567" s="160"/>
      <c r="AE567" s="160"/>
      <c r="AF567" s="160"/>
      <c r="AG567" s="160"/>
      <c r="AH567" s="160"/>
      <c r="AI567" s="160"/>
      <c r="AJ567" s="160"/>
      <c r="AK567" s="160"/>
      <c r="AL567" s="160"/>
      <c r="AM567" s="160"/>
      <c r="AN567" s="160"/>
      <c r="AO567" s="160"/>
      <c r="AP567" s="160"/>
      <c r="AQ567" s="160"/>
      <c r="AR567" s="160"/>
      <c r="AS567" s="160"/>
      <c r="AT567" s="160"/>
      <c r="AU567" s="160"/>
      <c r="AV567" s="160"/>
      <c r="AW567" s="160"/>
      <c r="AX567" s="160"/>
      <c r="AY567" s="160"/>
      <c r="AZ567" s="160"/>
      <c r="BA567" s="160"/>
      <c r="BB567" s="160"/>
      <c r="BC567" s="160"/>
      <c r="BD567" s="160"/>
      <c r="BE567" s="160"/>
      <c r="BF567" s="160"/>
      <c r="BG567" s="160"/>
      <c r="BH567" s="160"/>
      <c r="BI567" s="160"/>
      <c r="BJ567" s="160"/>
      <c r="BL567" s="13"/>
    </row>
    <row r="568" spans="27:64" customFormat="1" x14ac:dyDescent="0.2">
      <c r="AA568" s="160"/>
      <c r="AB568" s="160"/>
      <c r="AC568" s="160"/>
      <c r="AD568" s="160"/>
      <c r="AE568" s="160"/>
      <c r="AF568" s="160"/>
      <c r="AG568" s="160"/>
      <c r="AH568" s="160"/>
      <c r="AI568" s="160"/>
      <c r="AJ568" s="160"/>
      <c r="AK568" s="160"/>
      <c r="AL568" s="160"/>
      <c r="AM568" s="160"/>
      <c r="AN568" s="160"/>
      <c r="AO568" s="160"/>
      <c r="AP568" s="160"/>
      <c r="AQ568" s="160"/>
      <c r="AR568" s="160"/>
      <c r="AS568" s="160"/>
      <c r="AT568" s="160"/>
      <c r="AU568" s="160"/>
      <c r="AV568" s="160"/>
      <c r="AW568" s="160"/>
      <c r="AX568" s="160"/>
      <c r="AY568" s="160"/>
      <c r="AZ568" s="160"/>
      <c r="BA568" s="160"/>
      <c r="BB568" s="160"/>
      <c r="BC568" s="160"/>
      <c r="BD568" s="160"/>
      <c r="BE568" s="160"/>
      <c r="BF568" s="160"/>
      <c r="BG568" s="160"/>
      <c r="BH568" s="160"/>
      <c r="BI568" s="160"/>
      <c r="BJ568" s="160"/>
      <c r="BL568" s="13"/>
    </row>
    <row r="569" spans="27:64" customFormat="1" x14ac:dyDescent="0.2">
      <c r="AA569" s="160"/>
      <c r="AB569" s="160"/>
      <c r="AC569" s="160"/>
      <c r="AD569" s="160"/>
      <c r="AE569" s="160"/>
      <c r="AF569" s="160"/>
      <c r="AG569" s="160"/>
      <c r="AH569" s="160"/>
      <c r="AI569" s="160"/>
      <c r="AJ569" s="160"/>
      <c r="AK569" s="160"/>
      <c r="AL569" s="160"/>
      <c r="AM569" s="160"/>
      <c r="AN569" s="160"/>
      <c r="AO569" s="160"/>
      <c r="AP569" s="160"/>
      <c r="AQ569" s="160"/>
      <c r="AR569" s="160"/>
      <c r="AS569" s="160"/>
      <c r="AT569" s="160"/>
      <c r="AU569" s="160"/>
      <c r="AV569" s="160"/>
      <c r="AW569" s="160"/>
      <c r="AX569" s="160"/>
      <c r="AY569" s="160"/>
      <c r="AZ569" s="160"/>
      <c r="BA569" s="160"/>
      <c r="BB569" s="160"/>
      <c r="BC569" s="160"/>
      <c r="BD569" s="160"/>
      <c r="BE569" s="160"/>
      <c r="BF569" s="160"/>
      <c r="BG569" s="160"/>
      <c r="BH569" s="160"/>
      <c r="BI569" s="160"/>
      <c r="BJ569" s="160"/>
      <c r="BL569" s="13"/>
    </row>
    <row r="570" spans="27:64" customFormat="1" x14ac:dyDescent="0.2">
      <c r="AA570" s="160"/>
      <c r="AB570" s="160"/>
      <c r="AC570" s="160"/>
      <c r="AD570" s="160"/>
      <c r="AE570" s="160"/>
      <c r="AF570" s="160"/>
      <c r="AG570" s="160"/>
      <c r="AH570" s="160"/>
      <c r="AI570" s="160"/>
      <c r="AJ570" s="160"/>
      <c r="AK570" s="160"/>
      <c r="AL570" s="160"/>
      <c r="AM570" s="160"/>
      <c r="AN570" s="160"/>
      <c r="AO570" s="160"/>
      <c r="AP570" s="160"/>
      <c r="AQ570" s="160"/>
      <c r="AR570" s="160"/>
      <c r="AS570" s="160"/>
      <c r="AT570" s="160"/>
      <c r="AU570" s="160"/>
      <c r="AV570" s="160"/>
      <c r="AW570" s="160"/>
      <c r="AX570" s="160"/>
      <c r="AY570" s="160"/>
      <c r="AZ570" s="160"/>
      <c r="BA570" s="160"/>
      <c r="BB570" s="160"/>
      <c r="BC570" s="160"/>
      <c r="BD570" s="160"/>
      <c r="BE570" s="160"/>
      <c r="BF570" s="160"/>
      <c r="BG570" s="160"/>
      <c r="BH570" s="160"/>
      <c r="BI570" s="160"/>
      <c r="BJ570" s="160"/>
      <c r="BL570" s="13"/>
    </row>
    <row r="571" spans="27:64" customFormat="1" x14ac:dyDescent="0.2">
      <c r="AA571" s="160"/>
      <c r="AB571" s="160"/>
      <c r="AC571" s="160"/>
      <c r="AD571" s="160"/>
      <c r="AE571" s="160"/>
      <c r="AF571" s="160"/>
      <c r="AG571" s="160"/>
      <c r="AH571" s="160"/>
      <c r="AI571" s="160"/>
      <c r="AJ571" s="160"/>
      <c r="AK571" s="160"/>
      <c r="AL571" s="160"/>
      <c r="AM571" s="160"/>
      <c r="AN571" s="160"/>
      <c r="AO571" s="160"/>
      <c r="AP571" s="160"/>
      <c r="AQ571" s="160"/>
      <c r="AR571" s="160"/>
      <c r="AS571" s="160"/>
      <c r="AT571" s="160"/>
      <c r="AU571" s="160"/>
      <c r="AV571" s="160"/>
      <c r="AW571" s="160"/>
      <c r="AX571" s="160"/>
      <c r="AY571" s="160"/>
      <c r="AZ571" s="160"/>
      <c r="BA571" s="160"/>
      <c r="BB571" s="160"/>
      <c r="BC571" s="160"/>
      <c r="BD571" s="160"/>
      <c r="BE571" s="160"/>
      <c r="BF571" s="160"/>
      <c r="BG571" s="160"/>
      <c r="BH571" s="160"/>
      <c r="BI571" s="160"/>
      <c r="BJ571" s="160"/>
      <c r="BL571" s="13"/>
    </row>
    <row r="572" spans="27:64" customFormat="1" x14ac:dyDescent="0.2">
      <c r="AA572" s="160"/>
      <c r="AB572" s="160"/>
      <c r="AC572" s="160"/>
      <c r="AD572" s="160"/>
      <c r="AE572" s="160"/>
      <c r="AF572" s="160"/>
      <c r="AG572" s="160"/>
      <c r="AH572" s="160"/>
      <c r="AI572" s="160"/>
      <c r="AJ572" s="160"/>
      <c r="AK572" s="160"/>
      <c r="AL572" s="160"/>
      <c r="AM572" s="160"/>
      <c r="AN572" s="160"/>
      <c r="AO572" s="160"/>
      <c r="AP572" s="160"/>
      <c r="AQ572" s="160"/>
      <c r="AR572" s="160"/>
      <c r="AS572" s="160"/>
      <c r="AT572" s="160"/>
      <c r="AU572" s="160"/>
      <c r="AV572" s="160"/>
      <c r="AW572" s="160"/>
      <c r="AX572" s="160"/>
      <c r="AY572" s="160"/>
      <c r="AZ572" s="160"/>
      <c r="BA572" s="160"/>
      <c r="BB572" s="160"/>
      <c r="BC572" s="160"/>
      <c r="BD572" s="160"/>
      <c r="BE572" s="160"/>
      <c r="BF572" s="160"/>
      <c r="BG572" s="160"/>
      <c r="BH572" s="160"/>
      <c r="BI572" s="160"/>
      <c r="BJ572" s="160"/>
      <c r="BL572" s="13"/>
    </row>
    <row r="573" spans="27:64" customFormat="1" x14ac:dyDescent="0.2">
      <c r="AA573" s="160"/>
      <c r="AB573" s="160"/>
      <c r="AC573" s="160"/>
      <c r="AD573" s="160"/>
      <c r="AE573" s="160"/>
      <c r="AF573" s="160"/>
      <c r="AG573" s="160"/>
      <c r="AH573" s="160"/>
      <c r="AI573" s="160"/>
      <c r="AJ573" s="160"/>
      <c r="AK573" s="160"/>
      <c r="AL573" s="160"/>
      <c r="AM573" s="160"/>
      <c r="AN573" s="160"/>
      <c r="AO573" s="160"/>
      <c r="AP573" s="160"/>
      <c r="AQ573" s="160"/>
      <c r="AR573" s="160"/>
      <c r="AS573" s="160"/>
      <c r="AT573" s="160"/>
      <c r="AU573" s="160"/>
      <c r="AV573" s="160"/>
      <c r="AW573" s="160"/>
      <c r="AX573" s="160"/>
      <c r="AY573" s="160"/>
      <c r="AZ573" s="160"/>
      <c r="BA573" s="160"/>
      <c r="BB573" s="160"/>
      <c r="BC573" s="160"/>
      <c r="BD573" s="160"/>
      <c r="BE573" s="160"/>
      <c r="BF573" s="160"/>
      <c r="BG573" s="160"/>
      <c r="BH573" s="160"/>
      <c r="BI573" s="160"/>
      <c r="BJ573" s="160"/>
      <c r="BL573" s="13"/>
    </row>
    <row r="574" spans="27:64" customFormat="1" x14ac:dyDescent="0.2">
      <c r="AA574" s="160"/>
      <c r="AB574" s="160"/>
      <c r="AC574" s="160"/>
      <c r="AD574" s="160"/>
      <c r="AE574" s="160"/>
      <c r="AF574" s="160"/>
      <c r="AG574" s="160"/>
      <c r="AH574" s="160"/>
      <c r="AI574" s="160"/>
      <c r="AJ574" s="160"/>
      <c r="AK574" s="160"/>
      <c r="AL574" s="160"/>
      <c r="AM574" s="160"/>
      <c r="AN574" s="160"/>
      <c r="AO574" s="160"/>
      <c r="AP574" s="160"/>
      <c r="AQ574" s="160"/>
      <c r="AR574" s="160"/>
      <c r="AS574" s="160"/>
      <c r="AT574" s="160"/>
      <c r="AU574" s="160"/>
      <c r="AV574" s="160"/>
      <c r="AW574" s="160"/>
      <c r="AX574" s="160"/>
      <c r="AY574" s="160"/>
      <c r="AZ574" s="160"/>
      <c r="BA574" s="160"/>
      <c r="BB574" s="160"/>
      <c r="BC574" s="160"/>
      <c r="BD574" s="160"/>
      <c r="BE574" s="160"/>
      <c r="BF574" s="160"/>
      <c r="BG574" s="160"/>
      <c r="BH574" s="160"/>
      <c r="BI574" s="160"/>
      <c r="BJ574" s="160"/>
      <c r="BL574" s="13"/>
    </row>
    <row r="575" spans="27:64" customFormat="1" x14ac:dyDescent="0.2">
      <c r="AA575" s="160"/>
      <c r="AB575" s="160"/>
      <c r="AC575" s="160"/>
      <c r="AD575" s="160"/>
      <c r="AE575" s="160"/>
      <c r="AF575" s="160"/>
      <c r="AG575" s="160"/>
      <c r="AH575" s="160"/>
      <c r="AI575" s="160"/>
      <c r="AJ575" s="160"/>
      <c r="AK575" s="160"/>
      <c r="AL575" s="160"/>
      <c r="AM575" s="160"/>
      <c r="AN575" s="160"/>
      <c r="AO575" s="160"/>
      <c r="AP575" s="160"/>
      <c r="AQ575" s="160"/>
      <c r="AR575" s="160"/>
      <c r="AS575" s="160"/>
      <c r="AT575" s="160"/>
      <c r="AU575" s="160"/>
      <c r="AV575" s="160"/>
      <c r="AW575" s="160"/>
      <c r="AX575" s="160"/>
      <c r="AY575" s="160"/>
      <c r="AZ575" s="160"/>
      <c r="BA575" s="160"/>
      <c r="BB575" s="160"/>
      <c r="BC575" s="160"/>
      <c r="BD575" s="160"/>
      <c r="BE575" s="160"/>
      <c r="BF575" s="160"/>
      <c r="BG575" s="160"/>
      <c r="BH575" s="160"/>
      <c r="BI575" s="160"/>
      <c r="BJ575" s="160"/>
      <c r="BL575" s="13"/>
    </row>
    <row r="576" spans="27:64" customFormat="1" x14ac:dyDescent="0.2">
      <c r="AA576" s="160"/>
      <c r="AB576" s="160"/>
      <c r="AC576" s="160"/>
      <c r="AD576" s="160"/>
      <c r="AE576" s="160"/>
      <c r="AF576" s="160"/>
      <c r="AG576" s="160"/>
      <c r="AH576" s="160"/>
      <c r="AI576" s="160"/>
      <c r="AJ576" s="160"/>
      <c r="AK576" s="160"/>
      <c r="AL576" s="160"/>
      <c r="AM576" s="160"/>
      <c r="AN576" s="160"/>
      <c r="AO576" s="160"/>
      <c r="AP576" s="160"/>
      <c r="AQ576" s="160"/>
      <c r="AR576" s="160"/>
      <c r="AS576" s="160"/>
      <c r="AT576" s="160"/>
      <c r="AU576" s="160"/>
      <c r="AV576" s="160"/>
      <c r="AW576" s="160"/>
      <c r="AX576" s="160"/>
      <c r="AY576" s="160"/>
      <c r="AZ576" s="160"/>
      <c r="BA576" s="160"/>
      <c r="BB576" s="160"/>
      <c r="BC576" s="160"/>
      <c r="BD576" s="160"/>
      <c r="BE576" s="160"/>
      <c r="BF576" s="160"/>
      <c r="BG576" s="160"/>
      <c r="BH576" s="160"/>
      <c r="BI576" s="160"/>
      <c r="BJ576" s="160"/>
      <c r="BL576" s="13"/>
    </row>
    <row r="577" spans="27:64" customFormat="1" x14ac:dyDescent="0.2">
      <c r="AA577" s="160"/>
      <c r="AB577" s="160"/>
      <c r="AC577" s="160"/>
      <c r="AD577" s="160"/>
      <c r="AE577" s="160"/>
      <c r="AF577" s="160"/>
      <c r="AG577" s="160"/>
      <c r="AH577" s="160"/>
      <c r="AI577" s="160"/>
      <c r="AJ577" s="160"/>
      <c r="AK577" s="160"/>
      <c r="AL577" s="160"/>
      <c r="AM577" s="160"/>
      <c r="AN577" s="160"/>
      <c r="AO577" s="160"/>
      <c r="AP577" s="160"/>
      <c r="AQ577" s="160"/>
      <c r="AR577" s="160"/>
      <c r="AS577" s="160"/>
      <c r="AT577" s="160"/>
      <c r="AU577" s="160"/>
      <c r="AV577" s="160"/>
      <c r="AW577" s="160"/>
      <c r="AX577" s="160"/>
      <c r="AY577" s="160"/>
      <c r="AZ577" s="160"/>
      <c r="BA577" s="160"/>
      <c r="BB577" s="160"/>
      <c r="BC577" s="160"/>
      <c r="BD577" s="160"/>
      <c r="BE577" s="160"/>
      <c r="BF577" s="160"/>
      <c r="BG577" s="160"/>
      <c r="BH577" s="160"/>
      <c r="BI577" s="160"/>
      <c r="BJ577" s="160"/>
      <c r="BL577" s="13"/>
    </row>
    <row r="578" spans="27:64" customFormat="1" x14ac:dyDescent="0.2">
      <c r="AA578" s="160"/>
      <c r="AB578" s="160"/>
      <c r="AC578" s="160"/>
      <c r="AD578" s="160"/>
      <c r="AE578" s="160"/>
      <c r="AF578" s="160"/>
      <c r="AG578" s="160"/>
      <c r="AH578" s="160"/>
      <c r="AI578" s="160"/>
      <c r="AJ578" s="160"/>
      <c r="AK578" s="160"/>
      <c r="AL578" s="160"/>
      <c r="AM578" s="160"/>
      <c r="AN578" s="160"/>
      <c r="AO578" s="160"/>
      <c r="AP578" s="160"/>
      <c r="AQ578" s="160"/>
      <c r="AR578" s="160"/>
      <c r="AS578" s="160"/>
      <c r="AT578" s="160"/>
      <c r="AU578" s="160"/>
      <c r="AV578" s="160"/>
      <c r="AW578" s="160"/>
      <c r="AX578" s="160"/>
      <c r="AY578" s="160"/>
      <c r="AZ578" s="160"/>
      <c r="BA578" s="160"/>
      <c r="BB578" s="160"/>
      <c r="BC578" s="160"/>
      <c r="BD578" s="160"/>
      <c r="BE578" s="160"/>
      <c r="BF578" s="160"/>
      <c r="BG578" s="160"/>
      <c r="BH578" s="160"/>
      <c r="BI578" s="160"/>
      <c r="BJ578" s="160"/>
      <c r="BL578" s="13"/>
    </row>
    <row r="579" spans="27:64" customFormat="1" x14ac:dyDescent="0.2">
      <c r="AA579" s="160"/>
      <c r="AB579" s="160"/>
      <c r="AC579" s="160"/>
      <c r="AD579" s="160"/>
      <c r="AE579" s="160"/>
      <c r="AF579" s="160"/>
      <c r="AG579" s="160"/>
      <c r="AH579" s="160"/>
      <c r="AI579" s="160"/>
      <c r="AJ579" s="160"/>
      <c r="AK579" s="160"/>
      <c r="AL579" s="160"/>
      <c r="AM579" s="160"/>
      <c r="AN579" s="160"/>
      <c r="AO579" s="160"/>
      <c r="AP579" s="160"/>
      <c r="AQ579" s="160"/>
      <c r="AR579" s="160"/>
      <c r="AS579" s="160"/>
      <c r="AT579" s="160"/>
      <c r="AU579" s="160"/>
      <c r="AV579" s="160"/>
      <c r="AW579" s="160"/>
      <c r="AX579" s="160"/>
      <c r="AY579" s="160"/>
      <c r="AZ579" s="160"/>
      <c r="BA579" s="160"/>
      <c r="BB579" s="160"/>
      <c r="BC579" s="160"/>
      <c r="BD579" s="160"/>
      <c r="BE579" s="160"/>
      <c r="BF579" s="160"/>
      <c r="BG579" s="160"/>
      <c r="BH579" s="160"/>
      <c r="BI579" s="160"/>
      <c r="BJ579" s="160"/>
      <c r="BL579" s="13"/>
    </row>
    <row r="580" spans="27:64" customFormat="1" x14ac:dyDescent="0.2">
      <c r="AA580" s="160"/>
      <c r="AB580" s="160"/>
      <c r="AC580" s="160"/>
      <c r="AD580" s="160"/>
      <c r="AE580" s="160"/>
      <c r="AF580" s="160"/>
      <c r="AG580" s="160"/>
      <c r="AH580" s="160"/>
      <c r="AI580" s="160"/>
      <c r="AJ580" s="160"/>
      <c r="AK580" s="160"/>
      <c r="AL580" s="160"/>
      <c r="AM580" s="160"/>
      <c r="AN580" s="160"/>
      <c r="AO580" s="160"/>
      <c r="AP580" s="160"/>
      <c r="AQ580" s="160"/>
      <c r="AR580" s="160"/>
      <c r="AS580" s="160"/>
      <c r="AT580" s="160"/>
      <c r="AU580" s="160"/>
      <c r="AV580" s="160"/>
      <c r="AW580" s="160"/>
      <c r="AX580" s="160"/>
      <c r="AY580" s="160"/>
      <c r="AZ580" s="160"/>
      <c r="BA580" s="160"/>
      <c r="BB580" s="160"/>
      <c r="BC580" s="160"/>
      <c r="BD580" s="160"/>
      <c r="BE580" s="160"/>
      <c r="BF580" s="160"/>
      <c r="BG580" s="160"/>
      <c r="BH580" s="160"/>
      <c r="BI580" s="160"/>
      <c r="BJ580" s="160"/>
      <c r="BL580" s="13"/>
    </row>
    <row r="581" spans="27:64" customFormat="1" x14ac:dyDescent="0.2">
      <c r="AA581" s="160"/>
      <c r="AB581" s="160"/>
      <c r="AC581" s="160"/>
      <c r="AD581" s="160"/>
      <c r="AE581" s="160"/>
      <c r="AF581" s="160"/>
      <c r="AG581" s="160"/>
      <c r="AH581" s="160"/>
      <c r="AI581" s="160"/>
      <c r="AJ581" s="160"/>
      <c r="AK581" s="160"/>
      <c r="AL581" s="160"/>
      <c r="AM581" s="160"/>
      <c r="AN581" s="160"/>
      <c r="AO581" s="160"/>
      <c r="AP581" s="160"/>
      <c r="AQ581" s="160"/>
      <c r="AR581" s="160"/>
      <c r="AS581" s="160"/>
      <c r="AT581" s="160"/>
      <c r="AU581" s="160"/>
      <c r="AV581" s="160"/>
      <c r="AW581" s="160"/>
      <c r="AX581" s="160"/>
      <c r="AY581" s="160"/>
      <c r="AZ581" s="160"/>
      <c r="BA581" s="160"/>
      <c r="BB581" s="160"/>
      <c r="BC581" s="160"/>
      <c r="BD581" s="160"/>
      <c r="BE581" s="160"/>
      <c r="BF581" s="160"/>
      <c r="BG581" s="160"/>
      <c r="BH581" s="160"/>
      <c r="BI581" s="160"/>
      <c r="BJ581" s="160"/>
      <c r="BL581" s="13"/>
    </row>
    <row r="582" spans="27:64" customFormat="1" x14ac:dyDescent="0.2">
      <c r="AA582" s="160"/>
      <c r="AB582" s="160"/>
      <c r="AC582" s="160"/>
      <c r="AD582" s="160"/>
      <c r="AE582" s="160"/>
      <c r="AF582" s="160"/>
      <c r="AG582" s="160"/>
      <c r="AH582" s="160"/>
      <c r="AI582" s="160"/>
      <c r="AJ582" s="160"/>
      <c r="AK582" s="160"/>
      <c r="AL582" s="160"/>
      <c r="AM582" s="160"/>
      <c r="AN582" s="160"/>
      <c r="AO582" s="160"/>
      <c r="AP582" s="160"/>
      <c r="AQ582" s="160"/>
      <c r="AR582" s="160"/>
      <c r="AS582" s="160"/>
      <c r="AT582" s="160"/>
      <c r="AU582" s="160"/>
      <c r="AV582" s="160"/>
      <c r="AW582" s="160"/>
      <c r="AX582" s="160"/>
      <c r="AY582" s="160"/>
      <c r="AZ582" s="160"/>
      <c r="BA582" s="160"/>
      <c r="BB582" s="160"/>
      <c r="BC582" s="160"/>
      <c r="BD582" s="160"/>
      <c r="BE582" s="160"/>
      <c r="BF582" s="160"/>
      <c r="BG582" s="160"/>
      <c r="BH582" s="160"/>
      <c r="BI582" s="160"/>
      <c r="BJ582" s="160"/>
      <c r="BL582" s="13"/>
    </row>
    <row r="583" spans="27:64" customFormat="1" x14ac:dyDescent="0.2">
      <c r="AA583" s="160"/>
      <c r="AB583" s="160"/>
      <c r="AC583" s="160"/>
      <c r="AD583" s="160"/>
      <c r="AE583" s="160"/>
      <c r="AF583" s="160"/>
      <c r="AG583" s="160"/>
      <c r="AH583" s="160"/>
      <c r="AI583" s="160"/>
      <c r="AJ583" s="160"/>
      <c r="AK583" s="160"/>
      <c r="AL583" s="160"/>
      <c r="AM583" s="160"/>
      <c r="AN583" s="160"/>
      <c r="AO583" s="160"/>
      <c r="AP583" s="160"/>
      <c r="AQ583" s="160"/>
      <c r="AR583" s="160"/>
      <c r="AS583" s="160"/>
      <c r="AT583" s="160"/>
      <c r="AU583" s="160"/>
      <c r="AV583" s="160"/>
      <c r="AW583" s="160"/>
      <c r="AX583" s="160"/>
      <c r="AY583" s="160"/>
      <c r="AZ583" s="160"/>
      <c r="BA583" s="160"/>
      <c r="BB583" s="160"/>
      <c r="BC583" s="160"/>
      <c r="BD583" s="160"/>
      <c r="BE583" s="160"/>
      <c r="BF583" s="160"/>
      <c r="BG583" s="160"/>
      <c r="BH583" s="160"/>
      <c r="BI583" s="160"/>
      <c r="BJ583" s="160"/>
      <c r="BL583" s="13"/>
    </row>
    <row r="584" spans="27:64" customFormat="1" x14ac:dyDescent="0.2">
      <c r="AA584" s="160"/>
      <c r="AB584" s="160"/>
      <c r="AC584" s="160"/>
      <c r="AD584" s="160"/>
      <c r="AE584" s="160"/>
      <c r="AF584" s="160"/>
      <c r="AG584" s="160"/>
      <c r="AH584" s="160"/>
      <c r="AI584" s="160"/>
      <c r="AJ584" s="160"/>
      <c r="AK584" s="160"/>
      <c r="AL584" s="160"/>
      <c r="AM584" s="160"/>
      <c r="AN584" s="160"/>
      <c r="AO584" s="160"/>
      <c r="AP584" s="160"/>
      <c r="AQ584" s="160"/>
      <c r="AR584" s="160"/>
      <c r="AS584" s="160"/>
      <c r="AT584" s="160"/>
      <c r="AU584" s="160"/>
      <c r="AV584" s="160"/>
      <c r="AW584" s="160"/>
      <c r="AX584" s="160"/>
      <c r="AY584" s="160"/>
      <c r="AZ584" s="160"/>
      <c r="BA584" s="160"/>
      <c r="BB584" s="160"/>
      <c r="BC584" s="160"/>
      <c r="BD584" s="160"/>
      <c r="BE584" s="160"/>
      <c r="BF584" s="160"/>
      <c r="BG584" s="160"/>
      <c r="BH584" s="160"/>
      <c r="BI584" s="160"/>
      <c r="BJ584" s="160"/>
      <c r="BL584" s="13"/>
    </row>
    <row r="585" spans="27:64" customFormat="1" x14ac:dyDescent="0.2">
      <c r="AA585" s="160"/>
      <c r="AB585" s="160"/>
      <c r="AC585" s="160"/>
      <c r="AD585" s="160"/>
      <c r="AE585" s="160"/>
      <c r="AF585" s="160"/>
      <c r="AG585" s="160"/>
      <c r="AH585" s="160"/>
      <c r="AI585" s="160"/>
      <c r="AJ585" s="160"/>
      <c r="AK585" s="160"/>
      <c r="AL585" s="160"/>
      <c r="AM585" s="160"/>
      <c r="AN585" s="160"/>
      <c r="AO585" s="160"/>
      <c r="AP585" s="160"/>
      <c r="AQ585" s="160"/>
      <c r="AR585" s="160"/>
      <c r="AS585" s="160"/>
      <c r="AT585" s="160"/>
      <c r="AU585" s="160"/>
      <c r="AV585" s="160"/>
      <c r="AW585" s="160"/>
      <c r="AX585" s="160"/>
      <c r="AY585" s="160"/>
      <c r="AZ585" s="160"/>
      <c r="BA585" s="160"/>
      <c r="BB585" s="160"/>
      <c r="BC585" s="160"/>
      <c r="BD585" s="160"/>
      <c r="BE585" s="160"/>
      <c r="BF585" s="160"/>
      <c r="BG585" s="160"/>
      <c r="BH585" s="160"/>
      <c r="BI585" s="160"/>
      <c r="BJ585" s="160"/>
      <c r="BL585" s="13"/>
    </row>
    <row r="586" spans="27:64" customFormat="1" x14ac:dyDescent="0.2">
      <c r="AA586" s="160"/>
      <c r="AB586" s="160"/>
      <c r="AC586" s="160"/>
      <c r="AD586" s="160"/>
      <c r="AE586" s="160"/>
      <c r="AF586" s="160"/>
      <c r="AG586" s="160"/>
      <c r="AH586" s="160"/>
      <c r="AI586" s="160"/>
      <c r="AJ586" s="160"/>
      <c r="AK586" s="160"/>
      <c r="AL586" s="160"/>
      <c r="AM586" s="160"/>
      <c r="AN586" s="160"/>
      <c r="AO586" s="160"/>
      <c r="AP586" s="160"/>
      <c r="AQ586" s="160"/>
      <c r="AR586" s="160"/>
      <c r="AS586" s="160"/>
      <c r="AT586" s="160"/>
      <c r="AU586" s="160"/>
      <c r="AV586" s="160"/>
      <c r="AW586" s="160"/>
      <c r="AX586" s="160"/>
      <c r="AY586" s="160"/>
      <c r="AZ586" s="160"/>
      <c r="BA586" s="160"/>
      <c r="BB586" s="160"/>
      <c r="BC586" s="160"/>
      <c r="BD586" s="160"/>
      <c r="BE586" s="160"/>
      <c r="BF586" s="160"/>
      <c r="BG586" s="160"/>
      <c r="BH586" s="160"/>
      <c r="BI586" s="160"/>
      <c r="BJ586" s="160"/>
      <c r="BL586" s="13"/>
    </row>
    <row r="587" spans="27:64" customFormat="1" x14ac:dyDescent="0.2">
      <c r="AA587" s="160"/>
      <c r="AB587" s="160"/>
      <c r="AC587" s="160"/>
      <c r="AD587" s="160"/>
      <c r="AE587" s="160"/>
      <c r="AF587" s="160"/>
      <c r="AG587" s="160"/>
      <c r="AH587" s="160"/>
      <c r="AI587" s="160"/>
      <c r="AJ587" s="160"/>
      <c r="AK587" s="160"/>
      <c r="AL587" s="160"/>
      <c r="AM587" s="160"/>
      <c r="AN587" s="160"/>
      <c r="AO587" s="160"/>
      <c r="AP587" s="160"/>
      <c r="AQ587" s="160"/>
      <c r="AR587" s="160"/>
      <c r="AS587" s="160"/>
      <c r="AT587" s="160"/>
      <c r="AU587" s="160"/>
      <c r="AV587" s="160"/>
      <c r="AW587" s="160"/>
      <c r="AX587" s="160"/>
      <c r="AY587" s="160"/>
      <c r="AZ587" s="160"/>
      <c r="BA587" s="160"/>
      <c r="BB587" s="160"/>
      <c r="BC587" s="160"/>
      <c r="BD587" s="160"/>
      <c r="BE587" s="160"/>
      <c r="BF587" s="160"/>
      <c r="BG587" s="160"/>
      <c r="BH587" s="160"/>
      <c r="BI587" s="160"/>
      <c r="BJ587" s="160"/>
      <c r="BL587" s="13"/>
    </row>
    <row r="588" spans="27:64" customFormat="1" x14ac:dyDescent="0.2">
      <c r="AA588" s="160"/>
      <c r="AB588" s="160"/>
      <c r="AC588" s="160"/>
      <c r="AD588" s="160"/>
      <c r="AE588" s="160"/>
      <c r="AF588" s="160"/>
      <c r="AG588" s="160"/>
      <c r="AH588" s="160"/>
      <c r="AI588" s="160"/>
      <c r="AJ588" s="160"/>
      <c r="AK588" s="160"/>
      <c r="AL588" s="160"/>
      <c r="AM588" s="160"/>
      <c r="AN588" s="160"/>
      <c r="AO588" s="160"/>
      <c r="AP588" s="160"/>
      <c r="AQ588" s="160"/>
      <c r="AR588" s="160"/>
      <c r="AS588" s="160"/>
      <c r="AT588" s="160"/>
      <c r="AU588" s="160"/>
      <c r="AV588" s="160"/>
      <c r="AW588" s="160"/>
      <c r="AX588" s="160"/>
      <c r="AY588" s="160"/>
      <c r="AZ588" s="160"/>
      <c r="BA588" s="160"/>
      <c r="BB588" s="160"/>
      <c r="BC588" s="160"/>
      <c r="BD588" s="160"/>
      <c r="BE588" s="160"/>
      <c r="BF588" s="160"/>
      <c r="BG588" s="160"/>
      <c r="BH588" s="160"/>
      <c r="BI588" s="160"/>
      <c r="BJ588" s="160"/>
      <c r="BL588" s="13"/>
    </row>
    <row r="589" spans="27:64" customFormat="1" x14ac:dyDescent="0.2">
      <c r="AA589" s="160"/>
      <c r="AB589" s="160"/>
      <c r="AC589" s="160"/>
      <c r="AD589" s="160"/>
      <c r="AE589" s="160"/>
      <c r="AF589" s="160"/>
      <c r="AG589" s="160"/>
      <c r="AH589" s="160"/>
      <c r="AI589" s="160"/>
      <c r="AJ589" s="160"/>
      <c r="AK589" s="160"/>
      <c r="AL589" s="160"/>
      <c r="AM589" s="160"/>
      <c r="AN589" s="160"/>
      <c r="AO589" s="160"/>
      <c r="AP589" s="160"/>
      <c r="AQ589" s="160"/>
      <c r="AR589" s="160"/>
      <c r="AS589" s="160"/>
      <c r="AT589" s="160"/>
      <c r="AU589" s="160"/>
      <c r="AV589" s="160"/>
      <c r="AW589" s="160"/>
      <c r="AX589" s="160"/>
      <c r="AY589" s="160"/>
      <c r="AZ589" s="160"/>
      <c r="BA589" s="160"/>
      <c r="BB589" s="160"/>
      <c r="BC589" s="160"/>
      <c r="BD589" s="160"/>
      <c r="BE589" s="160"/>
      <c r="BF589" s="160"/>
      <c r="BG589" s="160"/>
      <c r="BH589" s="160"/>
      <c r="BI589" s="160"/>
      <c r="BJ589" s="160"/>
      <c r="BL589" s="13"/>
    </row>
    <row r="590" spans="27:64" customFormat="1" x14ac:dyDescent="0.2">
      <c r="AA590" s="160"/>
      <c r="AB590" s="160"/>
      <c r="AC590" s="160"/>
      <c r="AD590" s="160"/>
      <c r="AE590" s="160"/>
      <c r="AF590" s="160"/>
      <c r="AG590" s="160"/>
      <c r="AH590" s="160"/>
      <c r="AI590" s="160"/>
      <c r="AJ590" s="160"/>
      <c r="AK590" s="160"/>
      <c r="AL590" s="160"/>
      <c r="AM590" s="160"/>
      <c r="AN590" s="160"/>
      <c r="AO590" s="160"/>
      <c r="AP590" s="160"/>
      <c r="AQ590" s="160"/>
      <c r="AR590" s="160"/>
      <c r="AS590" s="160"/>
      <c r="AT590" s="160"/>
      <c r="AU590" s="160"/>
      <c r="AV590" s="160"/>
      <c r="AW590" s="160"/>
      <c r="AX590" s="160"/>
      <c r="AY590" s="160"/>
      <c r="AZ590" s="160"/>
      <c r="BA590" s="160"/>
      <c r="BB590" s="160"/>
      <c r="BC590" s="160"/>
      <c r="BD590" s="160"/>
      <c r="BE590" s="160"/>
      <c r="BF590" s="160"/>
      <c r="BG590" s="160"/>
      <c r="BH590" s="160"/>
      <c r="BI590" s="160"/>
      <c r="BJ590" s="160"/>
      <c r="BL590" s="13"/>
    </row>
    <row r="591" spans="27:64" customFormat="1" x14ac:dyDescent="0.2">
      <c r="AA591" s="160"/>
      <c r="AB591" s="160"/>
      <c r="AC591" s="160"/>
      <c r="AD591" s="160"/>
      <c r="AE591" s="160"/>
      <c r="AF591" s="160"/>
      <c r="AG591" s="160"/>
      <c r="AH591" s="160"/>
      <c r="AI591" s="160"/>
      <c r="AJ591" s="160"/>
      <c r="AK591" s="160"/>
      <c r="AL591" s="160"/>
      <c r="AM591" s="160"/>
      <c r="AN591" s="160"/>
      <c r="AO591" s="160"/>
      <c r="AP591" s="160"/>
      <c r="AQ591" s="160"/>
      <c r="AR591" s="160"/>
      <c r="AS591" s="160"/>
      <c r="AT591" s="160"/>
      <c r="AU591" s="160"/>
      <c r="AV591" s="160"/>
      <c r="AW591" s="160"/>
      <c r="AX591" s="160"/>
      <c r="AY591" s="160"/>
      <c r="AZ591" s="160"/>
      <c r="BA591" s="160"/>
      <c r="BB591" s="160"/>
      <c r="BC591" s="160"/>
      <c r="BD591" s="160"/>
      <c r="BE591" s="160"/>
      <c r="BF591" s="160"/>
      <c r="BG591" s="160"/>
      <c r="BH591" s="160"/>
      <c r="BI591" s="160"/>
      <c r="BJ591" s="160"/>
      <c r="BL591" s="13"/>
    </row>
    <row r="592" spans="27:64" customFormat="1" x14ac:dyDescent="0.2">
      <c r="AA592" s="160"/>
      <c r="AB592" s="160"/>
      <c r="AC592" s="160"/>
      <c r="AD592" s="160"/>
      <c r="AE592" s="160"/>
      <c r="AF592" s="160"/>
      <c r="AG592" s="160"/>
      <c r="AH592" s="160"/>
      <c r="AI592" s="160"/>
      <c r="AJ592" s="160"/>
      <c r="AK592" s="160"/>
      <c r="AL592" s="160"/>
      <c r="AM592" s="160"/>
      <c r="AN592" s="160"/>
      <c r="AO592" s="160"/>
      <c r="AP592" s="160"/>
      <c r="AQ592" s="160"/>
      <c r="AR592" s="160"/>
      <c r="AS592" s="160"/>
      <c r="AT592" s="160"/>
      <c r="AU592" s="160"/>
      <c r="AV592" s="160"/>
      <c r="AW592" s="160"/>
      <c r="AX592" s="160"/>
      <c r="AY592" s="160"/>
      <c r="AZ592" s="160"/>
      <c r="BA592" s="160"/>
      <c r="BB592" s="160"/>
      <c r="BC592" s="160"/>
      <c r="BD592" s="160"/>
      <c r="BE592" s="160"/>
      <c r="BF592" s="160"/>
      <c r="BG592" s="160"/>
      <c r="BH592" s="160"/>
      <c r="BI592" s="160"/>
      <c r="BJ592" s="160"/>
      <c r="BL592" s="13"/>
    </row>
    <row r="593" spans="27:64" customFormat="1" x14ac:dyDescent="0.2">
      <c r="AA593" s="160"/>
      <c r="AB593" s="160"/>
      <c r="AC593" s="160"/>
      <c r="AD593" s="160"/>
      <c r="AE593" s="160"/>
      <c r="AF593" s="160"/>
      <c r="AG593" s="160"/>
      <c r="AH593" s="160"/>
      <c r="AI593" s="160"/>
      <c r="AJ593" s="160"/>
      <c r="AK593" s="160"/>
      <c r="AL593" s="160"/>
      <c r="AM593" s="160"/>
      <c r="AN593" s="160"/>
      <c r="AO593" s="160"/>
      <c r="AP593" s="160"/>
      <c r="AQ593" s="160"/>
      <c r="AR593" s="160"/>
      <c r="AS593" s="160"/>
      <c r="AT593" s="160"/>
      <c r="AU593" s="160"/>
      <c r="AV593" s="160"/>
      <c r="AW593" s="160"/>
      <c r="AX593" s="160"/>
      <c r="AY593" s="160"/>
      <c r="AZ593" s="160"/>
      <c r="BA593" s="160"/>
      <c r="BB593" s="160"/>
      <c r="BC593" s="160"/>
      <c r="BD593" s="160"/>
      <c r="BE593" s="160"/>
      <c r="BF593" s="160"/>
      <c r="BG593" s="160"/>
      <c r="BH593" s="160"/>
      <c r="BI593" s="160"/>
      <c r="BJ593" s="160"/>
      <c r="BL593" s="13"/>
    </row>
    <row r="594" spans="27:64" customFormat="1" x14ac:dyDescent="0.2">
      <c r="AA594" s="160"/>
      <c r="AB594" s="160"/>
      <c r="AC594" s="160"/>
      <c r="AD594" s="160"/>
      <c r="AE594" s="160"/>
      <c r="AF594" s="160"/>
      <c r="AG594" s="160"/>
      <c r="AH594" s="160"/>
      <c r="AI594" s="160"/>
      <c r="AJ594" s="160"/>
      <c r="AK594" s="160"/>
      <c r="AL594" s="160"/>
      <c r="AM594" s="160"/>
      <c r="AN594" s="160"/>
      <c r="AO594" s="160"/>
      <c r="AP594" s="160"/>
      <c r="AQ594" s="160"/>
      <c r="AR594" s="160"/>
      <c r="AS594" s="160"/>
      <c r="AT594" s="160"/>
      <c r="AU594" s="160"/>
      <c r="AV594" s="160"/>
      <c r="AW594" s="160"/>
      <c r="AX594" s="160"/>
      <c r="AY594" s="160"/>
      <c r="AZ594" s="160"/>
      <c r="BA594" s="160"/>
      <c r="BB594" s="160"/>
      <c r="BC594" s="160"/>
      <c r="BD594" s="160"/>
      <c r="BE594" s="160"/>
      <c r="BF594" s="160"/>
      <c r="BG594" s="160"/>
      <c r="BH594" s="160"/>
      <c r="BI594" s="160"/>
      <c r="BJ594" s="160"/>
      <c r="BL594" s="13"/>
    </row>
    <row r="595" spans="27:64" customFormat="1" x14ac:dyDescent="0.2">
      <c r="AA595" s="160"/>
      <c r="AB595" s="160"/>
      <c r="AC595" s="160"/>
      <c r="AD595" s="160"/>
      <c r="AE595" s="160"/>
      <c r="AF595" s="160"/>
      <c r="AG595" s="160"/>
      <c r="AH595" s="160"/>
      <c r="AI595" s="160"/>
      <c r="AJ595" s="160"/>
      <c r="AK595" s="160"/>
      <c r="AL595" s="160"/>
      <c r="AM595" s="160"/>
      <c r="AN595" s="160"/>
      <c r="AO595" s="160"/>
      <c r="AP595" s="160"/>
      <c r="AQ595" s="160"/>
      <c r="AR595" s="160"/>
      <c r="AS595" s="160"/>
      <c r="AT595" s="160"/>
      <c r="AU595" s="160"/>
      <c r="AV595" s="160"/>
      <c r="AW595" s="160"/>
      <c r="AX595" s="160"/>
      <c r="AY595" s="160"/>
      <c r="AZ595" s="160"/>
      <c r="BA595" s="160"/>
      <c r="BB595" s="160"/>
      <c r="BC595" s="160"/>
      <c r="BD595" s="160"/>
      <c r="BE595" s="160"/>
      <c r="BF595" s="160"/>
      <c r="BG595" s="160"/>
      <c r="BH595" s="160"/>
      <c r="BI595" s="160"/>
      <c r="BJ595" s="160"/>
      <c r="BL595" s="13"/>
    </row>
    <row r="596" spans="27:64" customFormat="1" x14ac:dyDescent="0.2">
      <c r="AA596" s="160"/>
      <c r="AB596" s="160"/>
      <c r="AC596" s="160"/>
      <c r="AD596" s="160"/>
      <c r="AE596" s="160"/>
      <c r="AF596" s="160"/>
      <c r="AG596" s="160"/>
      <c r="AH596" s="160"/>
      <c r="AI596" s="160"/>
      <c r="AJ596" s="160"/>
      <c r="AK596" s="160"/>
      <c r="AL596" s="160"/>
      <c r="AM596" s="160"/>
      <c r="AN596" s="160"/>
      <c r="AO596" s="160"/>
      <c r="AP596" s="160"/>
      <c r="AQ596" s="160"/>
      <c r="AR596" s="160"/>
      <c r="AS596" s="160"/>
      <c r="AT596" s="160"/>
      <c r="AU596" s="160"/>
      <c r="AV596" s="160"/>
      <c r="AW596" s="160"/>
      <c r="AX596" s="160"/>
      <c r="AY596" s="160"/>
      <c r="AZ596" s="160"/>
      <c r="BA596" s="160"/>
      <c r="BB596" s="160"/>
      <c r="BC596" s="160"/>
      <c r="BD596" s="160"/>
      <c r="BE596" s="160"/>
      <c r="BF596" s="160"/>
      <c r="BG596" s="160"/>
      <c r="BH596" s="160"/>
      <c r="BI596" s="160"/>
      <c r="BJ596" s="160"/>
      <c r="BL596" s="13"/>
    </row>
    <row r="597" spans="27:64" customFormat="1" x14ac:dyDescent="0.2">
      <c r="AA597" s="160"/>
      <c r="AB597" s="160"/>
      <c r="AC597" s="160"/>
      <c r="AD597" s="160"/>
      <c r="AE597" s="160"/>
      <c r="AF597" s="160"/>
      <c r="AG597" s="160"/>
      <c r="AH597" s="160"/>
      <c r="AI597" s="160"/>
      <c r="AJ597" s="160"/>
      <c r="AK597" s="160"/>
      <c r="AL597" s="160"/>
      <c r="AM597" s="160"/>
      <c r="AN597" s="160"/>
      <c r="AO597" s="160"/>
      <c r="AP597" s="160"/>
      <c r="AQ597" s="160"/>
      <c r="AR597" s="160"/>
      <c r="AS597" s="160"/>
      <c r="AT597" s="160"/>
      <c r="AU597" s="160"/>
      <c r="AV597" s="160"/>
      <c r="AW597" s="160"/>
      <c r="AX597" s="160"/>
      <c r="AY597" s="160"/>
      <c r="AZ597" s="160"/>
      <c r="BA597" s="160"/>
      <c r="BB597" s="160"/>
      <c r="BC597" s="160"/>
      <c r="BD597" s="160"/>
      <c r="BE597" s="160"/>
      <c r="BF597" s="160"/>
      <c r="BG597" s="160"/>
      <c r="BH597" s="160"/>
      <c r="BI597" s="160"/>
      <c r="BJ597" s="160"/>
      <c r="BL597" s="13"/>
    </row>
    <row r="598" spans="27:64" customFormat="1" x14ac:dyDescent="0.2">
      <c r="AA598" s="160"/>
      <c r="AB598" s="160"/>
      <c r="AC598" s="160"/>
      <c r="AD598" s="160"/>
      <c r="AE598" s="160"/>
      <c r="AF598" s="160"/>
      <c r="AG598" s="160"/>
      <c r="AH598" s="160"/>
      <c r="AI598" s="160"/>
      <c r="AJ598" s="160"/>
      <c r="AK598" s="160"/>
      <c r="AL598" s="160"/>
      <c r="AM598" s="160"/>
      <c r="AN598" s="160"/>
      <c r="AO598" s="160"/>
      <c r="AP598" s="160"/>
      <c r="AQ598" s="160"/>
      <c r="AR598" s="160"/>
      <c r="AS598" s="160"/>
      <c r="AT598" s="160"/>
      <c r="AU598" s="160"/>
      <c r="AV598" s="160"/>
      <c r="AW598" s="160"/>
      <c r="AX598" s="160"/>
      <c r="AY598" s="160"/>
      <c r="AZ598" s="160"/>
      <c r="BA598" s="160"/>
      <c r="BB598" s="160"/>
      <c r="BC598" s="160"/>
      <c r="BD598" s="160"/>
      <c r="BE598" s="160"/>
      <c r="BF598" s="160"/>
      <c r="BG598" s="160"/>
      <c r="BH598" s="160"/>
      <c r="BI598" s="160"/>
      <c r="BJ598" s="160"/>
      <c r="BL598" s="13"/>
    </row>
    <row r="599" spans="27:64" customFormat="1" x14ac:dyDescent="0.2">
      <c r="AA599" s="160"/>
      <c r="AB599" s="160"/>
      <c r="AC599" s="160"/>
      <c r="AD599" s="160"/>
      <c r="AE599" s="160"/>
      <c r="AF599" s="160"/>
      <c r="AG599" s="160"/>
      <c r="AH599" s="160"/>
      <c r="AI599" s="160"/>
      <c r="AJ599" s="160"/>
      <c r="AK599" s="160"/>
      <c r="AL599" s="160"/>
      <c r="AM599" s="160"/>
      <c r="AN599" s="160"/>
      <c r="AO599" s="160"/>
      <c r="AP599" s="160"/>
      <c r="AQ599" s="160"/>
      <c r="AR599" s="160"/>
      <c r="AS599" s="160"/>
      <c r="AT599" s="160"/>
      <c r="AU599" s="160"/>
      <c r="AV599" s="160"/>
      <c r="AW599" s="160"/>
      <c r="AX599" s="160"/>
      <c r="AY599" s="160"/>
      <c r="AZ599" s="160"/>
      <c r="BA599" s="160"/>
      <c r="BB599" s="160"/>
      <c r="BC599" s="160"/>
      <c r="BD599" s="160"/>
      <c r="BE599" s="160"/>
      <c r="BF599" s="160"/>
      <c r="BG599" s="160"/>
      <c r="BH599" s="160"/>
      <c r="BI599" s="160"/>
      <c r="BJ599" s="160"/>
      <c r="BL599" s="13"/>
    </row>
    <row r="600" spans="27:64" customFormat="1" x14ac:dyDescent="0.2">
      <c r="AA600" s="160"/>
      <c r="AB600" s="160"/>
      <c r="AC600" s="160"/>
      <c r="AD600" s="160"/>
      <c r="AE600" s="160"/>
      <c r="AF600" s="160"/>
      <c r="AG600" s="160"/>
      <c r="AH600" s="160"/>
      <c r="AI600" s="160"/>
      <c r="AJ600" s="160"/>
      <c r="AK600" s="160"/>
      <c r="AL600" s="160"/>
      <c r="AM600" s="160"/>
      <c r="AN600" s="160"/>
      <c r="AO600" s="160"/>
      <c r="AP600" s="160"/>
      <c r="AQ600" s="160"/>
      <c r="AR600" s="160"/>
      <c r="AS600" s="160"/>
      <c r="AT600" s="160"/>
      <c r="AU600" s="160"/>
      <c r="AV600" s="160"/>
      <c r="AW600" s="160"/>
      <c r="AX600" s="160"/>
      <c r="AY600" s="160"/>
      <c r="AZ600" s="160"/>
      <c r="BA600" s="160"/>
      <c r="BB600" s="160"/>
      <c r="BC600" s="160"/>
      <c r="BD600" s="160"/>
      <c r="BE600" s="160"/>
      <c r="BF600" s="160"/>
      <c r="BG600" s="160"/>
      <c r="BH600" s="160"/>
      <c r="BI600" s="160"/>
      <c r="BJ600" s="160"/>
      <c r="BL600" s="13"/>
    </row>
    <row r="601" spans="27:64" customFormat="1" x14ac:dyDescent="0.2">
      <c r="AA601" s="160"/>
      <c r="AB601" s="160"/>
      <c r="AC601" s="160"/>
      <c r="AD601" s="160"/>
      <c r="AE601" s="160"/>
      <c r="AF601" s="160"/>
      <c r="AG601" s="160"/>
      <c r="AH601" s="160"/>
      <c r="AI601" s="160"/>
      <c r="AJ601" s="160"/>
      <c r="AK601" s="160"/>
      <c r="AL601" s="160"/>
      <c r="AM601" s="160"/>
      <c r="AN601" s="160"/>
      <c r="AO601" s="160"/>
      <c r="AP601" s="160"/>
      <c r="AQ601" s="160"/>
      <c r="AR601" s="160"/>
      <c r="AS601" s="160"/>
      <c r="AT601" s="160"/>
      <c r="AU601" s="160"/>
      <c r="AV601" s="160"/>
      <c r="AW601" s="160"/>
      <c r="AX601" s="160"/>
      <c r="AY601" s="160"/>
      <c r="AZ601" s="160"/>
      <c r="BA601" s="160"/>
      <c r="BB601" s="160"/>
      <c r="BC601" s="160"/>
      <c r="BD601" s="160"/>
      <c r="BE601" s="160"/>
      <c r="BF601" s="160"/>
      <c r="BG601" s="160"/>
      <c r="BH601" s="160"/>
      <c r="BI601" s="160"/>
      <c r="BJ601" s="160"/>
      <c r="BL601" s="13"/>
    </row>
    <row r="602" spans="27:64" customFormat="1" x14ac:dyDescent="0.2">
      <c r="AA602" s="160"/>
      <c r="AB602" s="160"/>
      <c r="AC602" s="160"/>
      <c r="AD602" s="160"/>
      <c r="AE602" s="160"/>
      <c r="AF602" s="160"/>
      <c r="AG602" s="160"/>
      <c r="AH602" s="160"/>
      <c r="AI602" s="160"/>
      <c r="AJ602" s="160"/>
      <c r="AK602" s="160"/>
      <c r="AL602" s="160"/>
      <c r="AM602" s="160"/>
      <c r="AN602" s="160"/>
      <c r="AO602" s="160"/>
      <c r="AP602" s="160"/>
      <c r="AQ602" s="160"/>
      <c r="AR602" s="160"/>
      <c r="AS602" s="160"/>
      <c r="AT602" s="160"/>
      <c r="AU602" s="160"/>
      <c r="AV602" s="160"/>
      <c r="AW602" s="160"/>
      <c r="AX602" s="160"/>
      <c r="AY602" s="160"/>
      <c r="AZ602" s="160"/>
      <c r="BA602" s="160"/>
      <c r="BB602" s="160"/>
      <c r="BC602" s="160"/>
      <c r="BD602" s="160"/>
      <c r="BE602" s="160"/>
      <c r="BF602" s="160"/>
      <c r="BG602" s="160"/>
      <c r="BH602" s="160"/>
      <c r="BI602" s="160"/>
      <c r="BJ602" s="160"/>
      <c r="BL602" s="13"/>
    </row>
    <row r="603" spans="27:64" customFormat="1" x14ac:dyDescent="0.2">
      <c r="AA603" s="160"/>
      <c r="AB603" s="160"/>
      <c r="AC603" s="160"/>
      <c r="AD603" s="160"/>
      <c r="AE603" s="160"/>
      <c r="AF603" s="160"/>
      <c r="AG603" s="160"/>
      <c r="AH603" s="160"/>
      <c r="AI603" s="160"/>
      <c r="AJ603" s="160"/>
      <c r="AK603" s="160"/>
      <c r="AL603" s="160"/>
      <c r="AM603" s="160"/>
      <c r="AN603" s="160"/>
      <c r="AO603" s="160"/>
      <c r="AP603" s="160"/>
      <c r="AQ603" s="160"/>
      <c r="AR603" s="160"/>
      <c r="AS603" s="160"/>
      <c r="AT603" s="160"/>
      <c r="AU603" s="160"/>
      <c r="AV603" s="160"/>
      <c r="AW603" s="160"/>
      <c r="AX603" s="160"/>
      <c r="AY603" s="160"/>
      <c r="AZ603" s="160"/>
      <c r="BA603" s="160"/>
      <c r="BB603" s="160"/>
      <c r="BC603" s="160"/>
      <c r="BD603" s="160"/>
      <c r="BE603" s="160"/>
      <c r="BF603" s="160"/>
      <c r="BG603" s="160"/>
      <c r="BH603" s="160"/>
      <c r="BI603" s="160"/>
      <c r="BJ603" s="160"/>
      <c r="BL603" s="13"/>
    </row>
    <row r="604" spans="27:64" customFormat="1" x14ac:dyDescent="0.2">
      <c r="AA604" s="160"/>
      <c r="AB604" s="160"/>
      <c r="AC604" s="160"/>
      <c r="AD604" s="160"/>
      <c r="AE604" s="160"/>
      <c r="AF604" s="160"/>
      <c r="AG604" s="160"/>
      <c r="AH604" s="160"/>
      <c r="AI604" s="160"/>
      <c r="AJ604" s="160"/>
      <c r="AK604" s="160"/>
      <c r="AL604" s="160"/>
      <c r="AM604" s="160"/>
      <c r="AN604" s="160"/>
      <c r="AO604" s="160"/>
      <c r="AP604" s="160"/>
      <c r="AQ604" s="160"/>
      <c r="AR604" s="160"/>
      <c r="AS604" s="160"/>
      <c r="AT604" s="160"/>
      <c r="AU604" s="160"/>
      <c r="AV604" s="160"/>
      <c r="AW604" s="160"/>
      <c r="AX604" s="160"/>
      <c r="AY604" s="160"/>
      <c r="AZ604" s="160"/>
      <c r="BA604" s="160"/>
      <c r="BB604" s="160"/>
      <c r="BC604" s="160"/>
      <c r="BD604" s="160"/>
      <c r="BE604" s="160"/>
      <c r="BF604" s="160"/>
      <c r="BG604" s="160"/>
      <c r="BH604" s="160"/>
      <c r="BI604" s="160"/>
      <c r="BJ604" s="160"/>
      <c r="BL604" s="13"/>
    </row>
    <row r="605" spans="27:64" customFormat="1" x14ac:dyDescent="0.2">
      <c r="AA605" s="160"/>
      <c r="AB605" s="160"/>
      <c r="AC605" s="160"/>
      <c r="AD605" s="160"/>
      <c r="AE605" s="160"/>
      <c r="AF605" s="160"/>
      <c r="AG605" s="160"/>
      <c r="AH605" s="160"/>
      <c r="AI605" s="160"/>
      <c r="AJ605" s="160"/>
      <c r="AK605" s="160"/>
      <c r="AL605" s="160"/>
      <c r="AM605" s="160"/>
      <c r="AN605" s="160"/>
      <c r="AO605" s="160"/>
      <c r="AP605" s="160"/>
      <c r="AQ605" s="160"/>
      <c r="AR605" s="160"/>
      <c r="AS605" s="160"/>
      <c r="AT605" s="160"/>
      <c r="AU605" s="160"/>
      <c r="AV605" s="160"/>
      <c r="AW605" s="160"/>
      <c r="AX605" s="160"/>
      <c r="AY605" s="160"/>
      <c r="AZ605" s="160"/>
      <c r="BA605" s="160"/>
      <c r="BB605" s="160"/>
      <c r="BC605" s="160"/>
      <c r="BD605" s="160"/>
      <c r="BE605" s="160"/>
      <c r="BF605" s="160"/>
      <c r="BG605" s="160"/>
      <c r="BH605" s="160"/>
      <c r="BI605" s="160"/>
      <c r="BJ605" s="160"/>
      <c r="BL605" s="13"/>
    </row>
    <row r="606" spans="27:64" customFormat="1" x14ac:dyDescent="0.2">
      <c r="AA606" s="160"/>
      <c r="AB606" s="160"/>
      <c r="AC606" s="160"/>
      <c r="AD606" s="160"/>
      <c r="AE606" s="160"/>
      <c r="AF606" s="160"/>
      <c r="AG606" s="160"/>
      <c r="AH606" s="160"/>
      <c r="AI606" s="160"/>
      <c r="AJ606" s="160"/>
      <c r="AK606" s="160"/>
      <c r="AL606" s="160"/>
      <c r="AM606" s="160"/>
      <c r="AN606" s="160"/>
      <c r="AO606" s="160"/>
      <c r="AP606" s="160"/>
      <c r="AQ606" s="160"/>
      <c r="AR606" s="160"/>
      <c r="AS606" s="160"/>
      <c r="AT606" s="160"/>
      <c r="AU606" s="160"/>
      <c r="AV606" s="160"/>
      <c r="AW606" s="160"/>
      <c r="AX606" s="160"/>
      <c r="AY606" s="160"/>
      <c r="AZ606" s="160"/>
      <c r="BA606" s="160"/>
      <c r="BB606" s="160"/>
      <c r="BC606" s="160"/>
      <c r="BD606" s="160"/>
      <c r="BE606" s="160"/>
      <c r="BF606" s="160"/>
      <c r="BG606" s="160"/>
      <c r="BH606" s="160"/>
      <c r="BI606" s="160"/>
      <c r="BJ606" s="160"/>
      <c r="BL606" s="13"/>
    </row>
    <row r="607" spans="27:64" customFormat="1" x14ac:dyDescent="0.2">
      <c r="AA607" s="160"/>
      <c r="AB607" s="160"/>
      <c r="AC607" s="160"/>
      <c r="AD607" s="160"/>
      <c r="AE607" s="160"/>
      <c r="AF607" s="160"/>
      <c r="AG607" s="160"/>
      <c r="AH607" s="160"/>
      <c r="AI607" s="160"/>
      <c r="AJ607" s="160"/>
      <c r="AK607" s="160"/>
      <c r="AL607" s="160"/>
      <c r="AM607" s="160"/>
      <c r="AN607" s="160"/>
      <c r="AO607" s="160"/>
      <c r="AP607" s="160"/>
      <c r="AQ607" s="160"/>
      <c r="AR607" s="160"/>
      <c r="AS607" s="160"/>
      <c r="AT607" s="160"/>
      <c r="AU607" s="160"/>
      <c r="AV607" s="160"/>
      <c r="AW607" s="160"/>
      <c r="AX607" s="160"/>
      <c r="AY607" s="160"/>
      <c r="AZ607" s="160"/>
      <c r="BA607" s="160"/>
      <c r="BB607" s="160"/>
      <c r="BC607" s="160"/>
      <c r="BD607" s="160"/>
      <c r="BE607" s="160"/>
      <c r="BF607" s="160"/>
      <c r="BG607" s="160"/>
      <c r="BH607" s="160"/>
      <c r="BI607" s="160"/>
      <c r="BJ607" s="160"/>
      <c r="BL607" s="13"/>
    </row>
    <row r="608" spans="27:64" customFormat="1" x14ac:dyDescent="0.2">
      <c r="AA608" s="160"/>
      <c r="AB608" s="160"/>
      <c r="AC608" s="160"/>
      <c r="AD608" s="160"/>
      <c r="AE608" s="160"/>
      <c r="AF608" s="160"/>
      <c r="AG608" s="160"/>
      <c r="AH608" s="160"/>
      <c r="AI608" s="160"/>
      <c r="AJ608" s="160"/>
      <c r="AK608" s="160"/>
      <c r="AL608" s="160"/>
      <c r="AM608" s="160"/>
      <c r="AN608" s="160"/>
      <c r="AO608" s="160"/>
      <c r="AP608" s="160"/>
      <c r="AQ608" s="160"/>
      <c r="AR608" s="160"/>
      <c r="AS608" s="160"/>
      <c r="AT608" s="160"/>
      <c r="AU608" s="160"/>
      <c r="AV608" s="160"/>
      <c r="AW608" s="160"/>
      <c r="AX608" s="160"/>
      <c r="AY608" s="160"/>
      <c r="AZ608" s="160"/>
      <c r="BA608" s="160"/>
      <c r="BB608" s="160"/>
      <c r="BC608" s="160"/>
      <c r="BD608" s="160"/>
      <c r="BE608" s="160"/>
      <c r="BF608" s="160"/>
      <c r="BG608" s="160"/>
      <c r="BH608" s="160"/>
      <c r="BI608" s="160"/>
      <c r="BJ608" s="160"/>
      <c r="BL608" s="13"/>
    </row>
    <row r="609" spans="27:64" customFormat="1" x14ac:dyDescent="0.2">
      <c r="AA609" s="160"/>
      <c r="AB609" s="160"/>
      <c r="AC609" s="160"/>
      <c r="AD609" s="160"/>
      <c r="AE609" s="160"/>
      <c r="AF609" s="160"/>
      <c r="AG609" s="160"/>
      <c r="AH609" s="160"/>
      <c r="AI609" s="160"/>
      <c r="AJ609" s="160"/>
      <c r="AK609" s="160"/>
      <c r="AL609" s="160"/>
      <c r="AM609" s="160"/>
      <c r="AN609" s="160"/>
      <c r="AO609" s="160"/>
      <c r="AP609" s="160"/>
      <c r="AQ609" s="160"/>
      <c r="AR609" s="160"/>
      <c r="AS609" s="160"/>
      <c r="AT609" s="160"/>
      <c r="AU609" s="160"/>
      <c r="AV609" s="160"/>
      <c r="AW609" s="160"/>
      <c r="AX609" s="160"/>
      <c r="AY609" s="160"/>
      <c r="AZ609" s="160"/>
      <c r="BA609" s="160"/>
      <c r="BB609" s="160"/>
      <c r="BC609" s="160"/>
      <c r="BD609" s="160"/>
      <c r="BE609" s="160"/>
      <c r="BF609" s="160"/>
      <c r="BG609" s="160"/>
      <c r="BH609" s="160"/>
      <c r="BI609" s="160"/>
      <c r="BJ609" s="160"/>
      <c r="BL609" s="13"/>
    </row>
    <row r="610" spans="27:64" customFormat="1" x14ac:dyDescent="0.2">
      <c r="AA610" s="160"/>
      <c r="AB610" s="160"/>
      <c r="AC610" s="160"/>
      <c r="AD610" s="160"/>
      <c r="AE610" s="160"/>
      <c r="AF610" s="160"/>
      <c r="AG610" s="160"/>
      <c r="AH610" s="160"/>
      <c r="AI610" s="160"/>
      <c r="AJ610" s="160"/>
      <c r="AK610" s="160"/>
      <c r="AL610" s="160"/>
      <c r="AM610" s="160"/>
      <c r="AN610" s="160"/>
      <c r="AO610" s="160"/>
      <c r="AP610" s="160"/>
      <c r="AQ610" s="160"/>
      <c r="AR610" s="160"/>
      <c r="AS610" s="160"/>
      <c r="AT610" s="160"/>
      <c r="AU610" s="160"/>
      <c r="AV610" s="160"/>
      <c r="AW610" s="160"/>
      <c r="AX610" s="160"/>
      <c r="AY610" s="160"/>
      <c r="AZ610" s="160"/>
      <c r="BA610" s="160"/>
      <c r="BB610" s="160"/>
      <c r="BC610" s="160"/>
      <c r="BD610" s="160"/>
      <c r="BE610" s="160"/>
      <c r="BF610" s="160"/>
      <c r="BG610" s="160"/>
      <c r="BH610" s="160"/>
      <c r="BI610" s="160"/>
      <c r="BJ610" s="160"/>
      <c r="BL610" s="13"/>
    </row>
    <row r="611" spans="27:64" customFormat="1" x14ac:dyDescent="0.2">
      <c r="AA611" s="160"/>
      <c r="AB611" s="160"/>
      <c r="AC611" s="160"/>
      <c r="AD611" s="160"/>
      <c r="AE611" s="160"/>
      <c r="AF611" s="160"/>
      <c r="AG611" s="160"/>
      <c r="AH611" s="160"/>
      <c r="AI611" s="160"/>
      <c r="AJ611" s="160"/>
      <c r="AK611" s="160"/>
      <c r="AL611" s="160"/>
      <c r="AM611" s="160"/>
      <c r="AN611" s="160"/>
      <c r="AO611" s="160"/>
      <c r="AP611" s="160"/>
      <c r="AQ611" s="160"/>
      <c r="AR611" s="160"/>
      <c r="AS611" s="160"/>
      <c r="AT611" s="160"/>
      <c r="AU611" s="160"/>
      <c r="AV611" s="160"/>
      <c r="AW611" s="160"/>
      <c r="AX611" s="160"/>
      <c r="AY611" s="160"/>
      <c r="AZ611" s="160"/>
      <c r="BA611" s="160"/>
      <c r="BB611" s="160"/>
      <c r="BC611" s="160"/>
      <c r="BD611" s="160"/>
      <c r="BE611" s="160"/>
      <c r="BF611" s="160"/>
      <c r="BG611" s="160"/>
      <c r="BH611" s="160"/>
      <c r="BI611" s="160"/>
      <c r="BJ611" s="160"/>
      <c r="BL611" s="13"/>
    </row>
    <row r="612" spans="27:64" customFormat="1" x14ac:dyDescent="0.2">
      <c r="AA612" s="160"/>
      <c r="AB612" s="160"/>
      <c r="AC612" s="160"/>
      <c r="AD612" s="160"/>
      <c r="AE612" s="160"/>
      <c r="AF612" s="160"/>
      <c r="AG612" s="160"/>
      <c r="AH612" s="160"/>
      <c r="AI612" s="160"/>
      <c r="AJ612" s="160"/>
      <c r="AK612" s="160"/>
      <c r="AL612" s="160"/>
      <c r="AM612" s="160"/>
      <c r="AN612" s="160"/>
      <c r="AO612" s="160"/>
      <c r="AP612" s="160"/>
      <c r="AQ612" s="160"/>
      <c r="AR612" s="160"/>
      <c r="AS612" s="160"/>
      <c r="AT612" s="160"/>
      <c r="AU612" s="160"/>
      <c r="AV612" s="160"/>
      <c r="AW612" s="160"/>
      <c r="AX612" s="160"/>
      <c r="AY612" s="160"/>
      <c r="AZ612" s="160"/>
      <c r="BA612" s="160"/>
      <c r="BB612" s="160"/>
      <c r="BC612" s="160"/>
      <c r="BD612" s="160"/>
      <c r="BE612" s="160"/>
      <c r="BF612" s="160"/>
      <c r="BG612" s="160"/>
      <c r="BH612" s="160"/>
      <c r="BI612" s="160"/>
      <c r="BJ612" s="160"/>
      <c r="BL612" s="13"/>
    </row>
    <row r="613" spans="27:64" customFormat="1" x14ac:dyDescent="0.2">
      <c r="AA613" s="160"/>
      <c r="AB613" s="160"/>
      <c r="AC613" s="160"/>
      <c r="AD613" s="160"/>
      <c r="AE613" s="160"/>
      <c r="AF613" s="160"/>
      <c r="AG613" s="160"/>
      <c r="AH613" s="160"/>
      <c r="AI613" s="160"/>
      <c r="AJ613" s="160"/>
      <c r="AK613" s="160"/>
      <c r="AL613" s="160"/>
      <c r="AM613" s="160"/>
      <c r="AN613" s="160"/>
      <c r="AO613" s="160"/>
      <c r="AP613" s="160"/>
      <c r="AQ613" s="160"/>
      <c r="AR613" s="160"/>
      <c r="AS613" s="160"/>
      <c r="AT613" s="160"/>
      <c r="AU613" s="160"/>
      <c r="AV613" s="160"/>
      <c r="AW613" s="160"/>
      <c r="AX613" s="160"/>
      <c r="AY613" s="160"/>
      <c r="AZ613" s="160"/>
      <c r="BA613" s="160"/>
      <c r="BB613" s="160"/>
      <c r="BC613" s="160"/>
      <c r="BD613" s="160"/>
      <c r="BE613" s="160"/>
      <c r="BF613" s="160"/>
      <c r="BG613" s="160"/>
      <c r="BH613" s="160"/>
      <c r="BI613" s="160"/>
      <c r="BJ613" s="160"/>
      <c r="BL613" s="13"/>
    </row>
    <row r="614" spans="27:64" customFormat="1" x14ac:dyDescent="0.2">
      <c r="AA614" s="160"/>
      <c r="AB614" s="160"/>
      <c r="AC614" s="160"/>
      <c r="AD614" s="160"/>
      <c r="AE614" s="160"/>
      <c r="AF614" s="160"/>
      <c r="AG614" s="160"/>
      <c r="AH614" s="160"/>
      <c r="AI614" s="160"/>
      <c r="AJ614" s="160"/>
      <c r="AK614" s="160"/>
      <c r="AL614" s="160"/>
      <c r="AM614" s="160"/>
      <c r="AN614" s="160"/>
      <c r="AO614" s="160"/>
      <c r="AP614" s="160"/>
      <c r="AQ614" s="160"/>
      <c r="AR614" s="160"/>
      <c r="AS614" s="160"/>
      <c r="AT614" s="160"/>
      <c r="AU614" s="160"/>
      <c r="AV614" s="160"/>
      <c r="AW614" s="160"/>
      <c r="AX614" s="160"/>
      <c r="AY614" s="160"/>
      <c r="AZ614" s="160"/>
      <c r="BA614" s="160"/>
      <c r="BB614" s="160"/>
      <c r="BC614" s="160"/>
      <c r="BD614" s="160"/>
      <c r="BE614" s="160"/>
      <c r="BF614" s="160"/>
      <c r="BG614" s="160"/>
      <c r="BH614" s="160"/>
      <c r="BI614" s="160"/>
      <c r="BJ614" s="160"/>
      <c r="BL614" s="13"/>
    </row>
    <row r="615" spans="27:64" customFormat="1" x14ac:dyDescent="0.2">
      <c r="AA615" s="160"/>
      <c r="AB615" s="160"/>
      <c r="AC615" s="160"/>
      <c r="AD615" s="160"/>
      <c r="AE615" s="160"/>
      <c r="AF615" s="160"/>
      <c r="AG615" s="160"/>
      <c r="AH615" s="160"/>
      <c r="AI615" s="160"/>
      <c r="AJ615" s="160"/>
      <c r="AK615" s="160"/>
      <c r="AL615" s="160"/>
      <c r="AM615" s="160"/>
      <c r="AN615" s="160"/>
      <c r="AO615" s="160"/>
      <c r="AP615" s="160"/>
      <c r="AQ615" s="160"/>
      <c r="AR615" s="160"/>
      <c r="AS615" s="160"/>
      <c r="AT615" s="160"/>
      <c r="AU615" s="160"/>
      <c r="AV615" s="160"/>
      <c r="AW615" s="160"/>
      <c r="AX615" s="160"/>
      <c r="AY615" s="160"/>
      <c r="AZ615" s="160"/>
      <c r="BA615" s="160"/>
      <c r="BB615" s="160"/>
      <c r="BC615" s="160"/>
      <c r="BD615" s="160"/>
      <c r="BE615" s="160"/>
      <c r="BF615" s="160"/>
      <c r="BG615" s="160"/>
      <c r="BH615" s="160"/>
      <c r="BI615" s="160"/>
      <c r="BJ615" s="160"/>
      <c r="BL615" s="13"/>
    </row>
    <row r="616" spans="27:64" customFormat="1" x14ac:dyDescent="0.2">
      <c r="AA616" s="160"/>
      <c r="AB616" s="160"/>
      <c r="AC616" s="160"/>
      <c r="AD616" s="160"/>
      <c r="AE616" s="160"/>
      <c r="AF616" s="160"/>
      <c r="AG616" s="160"/>
      <c r="AH616" s="160"/>
      <c r="AI616" s="160"/>
      <c r="AJ616" s="160"/>
      <c r="AK616" s="160"/>
      <c r="AL616" s="160"/>
      <c r="AM616" s="160"/>
      <c r="AN616" s="160"/>
      <c r="AO616" s="160"/>
      <c r="AP616" s="160"/>
      <c r="AQ616" s="160"/>
      <c r="AR616" s="160"/>
      <c r="AS616" s="160"/>
      <c r="AT616" s="160"/>
      <c r="AU616" s="160"/>
      <c r="AV616" s="160"/>
      <c r="AW616" s="160"/>
      <c r="AX616" s="160"/>
      <c r="AY616" s="160"/>
      <c r="AZ616" s="160"/>
      <c r="BA616" s="160"/>
      <c r="BB616" s="160"/>
      <c r="BC616" s="160"/>
      <c r="BD616" s="160"/>
      <c r="BE616" s="160"/>
      <c r="BF616" s="160"/>
      <c r="BG616" s="160"/>
      <c r="BH616" s="160"/>
      <c r="BI616" s="160"/>
      <c r="BJ616" s="160"/>
      <c r="BL616" s="13"/>
    </row>
    <row r="617" spans="27:64" customFormat="1" x14ac:dyDescent="0.2">
      <c r="AA617" s="160"/>
      <c r="AB617" s="160"/>
      <c r="AC617" s="160"/>
      <c r="AD617" s="160"/>
      <c r="AE617" s="160"/>
      <c r="AF617" s="160"/>
      <c r="AG617" s="160"/>
      <c r="AH617" s="160"/>
      <c r="AI617" s="160"/>
      <c r="AJ617" s="160"/>
      <c r="AK617" s="160"/>
      <c r="AL617" s="160"/>
      <c r="AM617" s="160"/>
      <c r="AN617" s="160"/>
      <c r="AO617" s="160"/>
      <c r="AP617" s="160"/>
      <c r="AQ617" s="160"/>
      <c r="AR617" s="160"/>
      <c r="AS617" s="160"/>
      <c r="AT617" s="160"/>
      <c r="AU617" s="160"/>
      <c r="AV617" s="160"/>
      <c r="AW617" s="160"/>
      <c r="AX617" s="160"/>
      <c r="AY617" s="160"/>
      <c r="AZ617" s="160"/>
      <c r="BA617" s="160"/>
      <c r="BB617" s="160"/>
      <c r="BC617" s="160"/>
      <c r="BD617" s="160"/>
      <c r="BE617" s="160"/>
      <c r="BF617" s="160"/>
      <c r="BG617" s="160"/>
      <c r="BH617" s="160"/>
      <c r="BI617" s="160"/>
      <c r="BJ617" s="160"/>
      <c r="BL617" s="13"/>
    </row>
    <row r="618" spans="27:64" customFormat="1" x14ac:dyDescent="0.2">
      <c r="AA618" s="160"/>
      <c r="AB618" s="160"/>
      <c r="AC618" s="160"/>
      <c r="AD618" s="160"/>
      <c r="AE618" s="160"/>
      <c r="AF618" s="160"/>
      <c r="AG618" s="160"/>
      <c r="AH618" s="160"/>
      <c r="AI618" s="160"/>
      <c r="AJ618" s="160"/>
      <c r="AK618" s="160"/>
      <c r="AL618" s="160"/>
      <c r="AM618" s="160"/>
      <c r="AN618" s="160"/>
      <c r="AO618" s="160"/>
      <c r="AP618" s="160"/>
      <c r="AQ618" s="160"/>
      <c r="AR618" s="160"/>
      <c r="AS618" s="160"/>
      <c r="AT618" s="160"/>
      <c r="AU618" s="160"/>
      <c r="AV618" s="160"/>
      <c r="AW618" s="160"/>
      <c r="AX618" s="160"/>
      <c r="AY618" s="160"/>
      <c r="AZ618" s="160"/>
      <c r="BA618" s="160"/>
      <c r="BB618" s="160"/>
      <c r="BC618" s="160"/>
      <c r="BD618" s="160"/>
      <c r="BE618" s="160"/>
      <c r="BF618" s="160"/>
      <c r="BG618" s="160"/>
      <c r="BH618" s="160"/>
      <c r="BI618" s="160"/>
      <c r="BJ618" s="160"/>
      <c r="BL618" s="13"/>
    </row>
    <row r="619" spans="27:64" customFormat="1" x14ac:dyDescent="0.2">
      <c r="AA619" s="160"/>
      <c r="AB619" s="160"/>
      <c r="AC619" s="160"/>
      <c r="AD619" s="160"/>
      <c r="AE619" s="160"/>
      <c r="AF619" s="160"/>
      <c r="AG619" s="160"/>
      <c r="AH619" s="160"/>
      <c r="AI619" s="160"/>
      <c r="AJ619" s="160"/>
      <c r="AK619" s="160"/>
      <c r="AL619" s="160"/>
      <c r="AM619" s="160"/>
      <c r="AN619" s="160"/>
      <c r="AO619" s="160"/>
      <c r="AP619" s="160"/>
      <c r="AQ619" s="160"/>
      <c r="AR619" s="160"/>
      <c r="AS619" s="160"/>
      <c r="AT619" s="160"/>
      <c r="AU619" s="160"/>
      <c r="AV619" s="160"/>
      <c r="AW619" s="160"/>
      <c r="AX619" s="160"/>
      <c r="AY619" s="160"/>
      <c r="AZ619" s="160"/>
      <c r="BA619" s="160"/>
      <c r="BB619" s="160"/>
      <c r="BC619" s="160"/>
      <c r="BD619" s="160"/>
      <c r="BE619" s="160"/>
      <c r="BF619" s="160"/>
      <c r="BG619" s="160"/>
      <c r="BH619" s="160"/>
      <c r="BI619" s="160"/>
      <c r="BJ619" s="160"/>
      <c r="BL619" s="13"/>
    </row>
    <row r="620" spans="27:64" customFormat="1" x14ac:dyDescent="0.2">
      <c r="AA620" s="160"/>
      <c r="AB620" s="160"/>
      <c r="AC620" s="160"/>
      <c r="AD620" s="160"/>
      <c r="AE620" s="160"/>
      <c r="AF620" s="160"/>
      <c r="AG620" s="160"/>
      <c r="AH620" s="160"/>
      <c r="AI620" s="160"/>
      <c r="AJ620" s="160"/>
      <c r="AK620" s="160"/>
      <c r="AL620" s="160"/>
      <c r="AM620" s="160"/>
      <c r="AN620" s="160"/>
      <c r="AO620" s="160"/>
      <c r="AP620" s="160"/>
      <c r="AQ620" s="160"/>
      <c r="AR620" s="160"/>
      <c r="AS620" s="160"/>
      <c r="AT620" s="160"/>
      <c r="AU620" s="160"/>
      <c r="AV620" s="160"/>
      <c r="AW620" s="160"/>
      <c r="AX620" s="160"/>
      <c r="AY620" s="160"/>
      <c r="AZ620" s="160"/>
      <c r="BA620" s="160"/>
      <c r="BB620" s="160"/>
      <c r="BC620" s="160"/>
      <c r="BD620" s="160"/>
      <c r="BE620" s="160"/>
      <c r="BF620" s="160"/>
      <c r="BG620" s="160"/>
      <c r="BH620" s="160"/>
      <c r="BI620" s="160"/>
      <c r="BJ620" s="160"/>
      <c r="BL620" s="13"/>
    </row>
    <row r="621" spans="27:64" customFormat="1" x14ac:dyDescent="0.2">
      <c r="AA621" s="160"/>
      <c r="AB621" s="160"/>
      <c r="AC621" s="160"/>
      <c r="AD621" s="160"/>
      <c r="AE621" s="160"/>
      <c r="AF621" s="160"/>
      <c r="AG621" s="160"/>
      <c r="AH621" s="160"/>
      <c r="AI621" s="160"/>
      <c r="AJ621" s="160"/>
      <c r="AK621" s="160"/>
      <c r="AL621" s="160"/>
      <c r="AM621" s="160"/>
      <c r="AN621" s="160"/>
      <c r="AO621" s="160"/>
      <c r="AP621" s="160"/>
      <c r="AQ621" s="160"/>
      <c r="AR621" s="160"/>
      <c r="AS621" s="160"/>
      <c r="AT621" s="160"/>
      <c r="AU621" s="160"/>
      <c r="AV621" s="160"/>
      <c r="AW621" s="160"/>
      <c r="AX621" s="160"/>
      <c r="AY621" s="160"/>
      <c r="AZ621" s="160"/>
      <c r="BA621" s="160"/>
      <c r="BB621" s="160"/>
      <c r="BC621" s="160"/>
      <c r="BD621" s="160"/>
      <c r="BE621" s="160"/>
      <c r="BF621" s="160"/>
      <c r="BG621" s="160"/>
      <c r="BH621" s="160"/>
      <c r="BI621" s="160"/>
      <c r="BJ621" s="160"/>
      <c r="BL621" s="13"/>
    </row>
    <row r="622" spans="27:64" customFormat="1" x14ac:dyDescent="0.2">
      <c r="AA622" s="160"/>
      <c r="AB622" s="160"/>
      <c r="AC622" s="160"/>
      <c r="AD622" s="160"/>
      <c r="AE622" s="160"/>
      <c r="AF622" s="160"/>
      <c r="AG622" s="160"/>
      <c r="AH622" s="160"/>
      <c r="AI622" s="160"/>
      <c r="AJ622" s="160"/>
      <c r="AK622" s="160"/>
      <c r="AL622" s="160"/>
      <c r="AM622" s="160"/>
      <c r="AN622" s="160"/>
      <c r="AO622" s="160"/>
      <c r="AP622" s="160"/>
      <c r="AQ622" s="160"/>
      <c r="AR622" s="160"/>
      <c r="AS622" s="160"/>
      <c r="AT622" s="160"/>
      <c r="AU622" s="160"/>
      <c r="AV622" s="160"/>
      <c r="AW622" s="160"/>
      <c r="AX622" s="160"/>
      <c r="AY622" s="160"/>
      <c r="AZ622" s="160"/>
      <c r="BA622" s="160"/>
      <c r="BB622" s="160"/>
      <c r="BC622" s="160"/>
      <c r="BD622" s="160"/>
      <c r="BE622" s="160"/>
      <c r="BF622" s="160"/>
      <c r="BG622" s="160"/>
      <c r="BH622" s="160"/>
      <c r="BI622" s="160"/>
      <c r="BJ622" s="160"/>
      <c r="BL622" s="13"/>
    </row>
    <row r="623" spans="27:64" customFormat="1" x14ac:dyDescent="0.2">
      <c r="AA623" s="160"/>
      <c r="AB623" s="160"/>
      <c r="AC623" s="160"/>
      <c r="AD623" s="160"/>
      <c r="AE623" s="160"/>
      <c r="AF623" s="160"/>
      <c r="AG623" s="160"/>
      <c r="AH623" s="160"/>
      <c r="AI623" s="160"/>
      <c r="AJ623" s="160"/>
      <c r="AK623" s="160"/>
      <c r="AL623" s="160"/>
      <c r="AM623" s="160"/>
      <c r="AN623" s="160"/>
      <c r="AO623" s="160"/>
      <c r="AP623" s="160"/>
      <c r="AQ623" s="160"/>
      <c r="AR623" s="160"/>
      <c r="AS623" s="160"/>
      <c r="AT623" s="160"/>
      <c r="AU623" s="160"/>
      <c r="AV623" s="160"/>
      <c r="AW623" s="160"/>
      <c r="AX623" s="160"/>
      <c r="AY623" s="160"/>
      <c r="AZ623" s="160"/>
      <c r="BA623" s="160"/>
      <c r="BB623" s="160"/>
      <c r="BC623" s="160"/>
      <c r="BD623" s="160"/>
      <c r="BE623" s="160"/>
      <c r="BF623" s="160"/>
      <c r="BG623" s="160"/>
      <c r="BH623" s="160"/>
      <c r="BI623" s="160"/>
      <c r="BJ623" s="160"/>
      <c r="BL623" s="13"/>
    </row>
    <row r="624" spans="27:64" customFormat="1" x14ac:dyDescent="0.2">
      <c r="AA624" s="160"/>
      <c r="AB624" s="160"/>
      <c r="AC624" s="160"/>
      <c r="AD624" s="160"/>
      <c r="AE624" s="160"/>
      <c r="AF624" s="160"/>
      <c r="AG624" s="160"/>
      <c r="AH624" s="160"/>
      <c r="AI624" s="160"/>
      <c r="AJ624" s="160"/>
      <c r="AK624" s="160"/>
      <c r="AL624" s="160"/>
      <c r="AM624" s="160"/>
      <c r="AN624" s="160"/>
      <c r="AO624" s="160"/>
      <c r="AP624" s="160"/>
      <c r="AQ624" s="160"/>
      <c r="AR624" s="160"/>
      <c r="AS624" s="160"/>
      <c r="AT624" s="160"/>
      <c r="AU624" s="160"/>
      <c r="AV624" s="160"/>
      <c r="AW624" s="160"/>
      <c r="AX624" s="160"/>
      <c r="AY624" s="160"/>
      <c r="AZ624" s="160"/>
      <c r="BA624" s="160"/>
      <c r="BB624" s="160"/>
      <c r="BC624" s="160"/>
      <c r="BD624" s="160"/>
      <c r="BE624" s="160"/>
      <c r="BF624" s="160"/>
      <c r="BG624" s="160"/>
      <c r="BH624" s="160"/>
      <c r="BI624" s="160"/>
      <c r="BJ624" s="160"/>
      <c r="BL624" s="13"/>
    </row>
    <row r="625" spans="27:62" s="1" customFormat="1" x14ac:dyDescent="0.2">
      <c r="AA625" s="160"/>
      <c r="AB625" s="160"/>
      <c r="AC625" s="160"/>
      <c r="AD625" s="160"/>
      <c r="AE625" s="160"/>
      <c r="AF625" s="160"/>
      <c r="AG625" s="160"/>
      <c r="AH625" s="160"/>
      <c r="AI625" s="160"/>
      <c r="AJ625" s="160"/>
      <c r="AK625" s="160"/>
      <c r="AL625" s="160"/>
      <c r="AM625" s="160"/>
      <c r="AN625" s="160"/>
      <c r="AO625" s="160"/>
      <c r="AP625" s="160"/>
      <c r="AQ625" s="160"/>
      <c r="AR625" s="160"/>
      <c r="AS625" s="160"/>
      <c r="AT625" s="160"/>
      <c r="AU625" s="160"/>
      <c r="AV625" s="160"/>
      <c r="AW625" s="160"/>
      <c r="AX625" s="160"/>
      <c r="AY625" s="160"/>
      <c r="AZ625" s="160"/>
      <c r="BA625" s="160"/>
      <c r="BB625" s="160"/>
      <c r="BC625" s="160"/>
      <c r="BD625" s="160"/>
      <c r="BE625" s="160"/>
      <c r="BF625" s="160"/>
      <c r="BG625" s="147"/>
      <c r="BH625" s="147"/>
      <c r="BI625" s="147"/>
      <c r="BJ625" s="147"/>
    </row>
    <row r="626" spans="27:62" s="1" customFormat="1" x14ac:dyDescent="0.2">
      <c r="AA626" s="160"/>
      <c r="AB626" s="160"/>
      <c r="AC626" s="160"/>
      <c r="AD626" s="160"/>
      <c r="AE626" s="160"/>
      <c r="AF626" s="160"/>
      <c r="AG626" s="160"/>
      <c r="AH626" s="160"/>
      <c r="AI626" s="160"/>
      <c r="AJ626" s="160"/>
      <c r="AK626" s="160"/>
      <c r="AL626" s="160"/>
      <c r="AM626" s="160"/>
      <c r="AN626" s="160"/>
      <c r="AO626" s="160"/>
      <c r="AP626" s="160"/>
      <c r="AQ626" s="160"/>
      <c r="AR626" s="160"/>
      <c r="AS626" s="160"/>
      <c r="AT626" s="160"/>
      <c r="AU626" s="160"/>
      <c r="AV626" s="160"/>
      <c r="AW626" s="160"/>
      <c r="AX626" s="160"/>
      <c r="AY626" s="160"/>
      <c r="AZ626" s="160"/>
      <c r="BA626" s="160"/>
      <c r="BB626" s="160"/>
      <c r="BC626" s="160"/>
      <c r="BD626" s="160"/>
      <c r="BE626" s="160"/>
      <c r="BF626" s="160"/>
      <c r="BG626" s="147"/>
      <c r="BH626" s="147"/>
      <c r="BI626" s="147"/>
      <c r="BJ626" s="147"/>
    </row>
    <row r="627" spans="27:62" s="1" customFormat="1" x14ac:dyDescent="0.2">
      <c r="AA627" s="160"/>
      <c r="AB627" s="160"/>
      <c r="AC627" s="160"/>
      <c r="AD627" s="160"/>
      <c r="AE627" s="160"/>
      <c r="AF627" s="160"/>
      <c r="AG627" s="160"/>
      <c r="AH627" s="160"/>
      <c r="AI627" s="160"/>
      <c r="AJ627" s="160"/>
      <c r="AK627" s="160"/>
      <c r="AL627" s="160"/>
      <c r="AM627" s="160"/>
      <c r="AN627" s="160"/>
      <c r="AO627" s="160"/>
      <c r="AP627" s="160"/>
      <c r="AQ627" s="160"/>
      <c r="AR627" s="160"/>
      <c r="AS627" s="160"/>
      <c r="AT627" s="160"/>
      <c r="AU627" s="160"/>
      <c r="AV627" s="160"/>
      <c r="AW627" s="160"/>
      <c r="AX627" s="160"/>
      <c r="AY627" s="160"/>
      <c r="AZ627" s="160"/>
      <c r="BA627" s="160"/>
      <c r="BB627" s="160"/>
      <c r="BC627" s="160"/>
      <c r="BD627" s="160"/>
      <c r="BE627" s="160"/>
      <c r="BF627" s="160"/>
      <c r="BG627" s="147"/>
      <c r="BH627" s="147"/>
      <c r="BI627" s="147"/>
      <c r="BJ627" s="147"/>
    </row>
    <row r="628" spans="27:62" s="1" customFormat="1" x14ac:dyDescent="0.2">
      <c r="AA628" s="160"/>
      <c r="AB628" s="160"/>
      <c r="AC628" s="160"/>
      <c r="AD628" s="160"/>
      <c r="AE628" s="160"/>
      <c r="AF628" s="160"/>
      <c r="AG628" s="160"/>
      <c r="AH628" s="160"/>
      <c r="AI628" s="160"/>
      <c r="AJ628" s="160"/>
      <c r="AK628" s="160"/>
      <c r="AL628" s="160"/>
      <c r="AM628" s="160"/>
      <c r="AN628" s="160"/>
      <c r="AO628" s="160"/>
      <c r="AP628" s="160"/>
      <c r="AQ628" s="160"/>
      <c r="AR628" s="160"/>
      <c r="AS628" s="160"/>
      <c r="AT628" s="160"/>
      <c r="AU628" s="160"/>
      <c r="AV628" s="160"/>
      <c r="AW628" s="160"/>
      <c r="AX628" s="160"/>
      <c r="AY628" s="160"/>
      <c r="AZ628" s="160"/>
      <c r="BA628" s="160"/>
      <c r="BB628" s="160"/>
      <c r="BC628" s="160"/>
      <c r="BD628" s="160"/>
      <c r="BE628" s="160"/>
      <c r="BF628" s="160"/>
      <c r="BG628" s="147"/>
      <c r="BH628" s="147"/>
      <c r="BI628" s="147"/>
      <c r="BJ628" s="147"/>
    </row>
    <row r="629" spans="27:62" s="1" customFormat="1" x14ac:dyDescent="0.2">
      <c r="AA629" s="160"/>
      <c r="AB629" s="160"/>
      <c r="AC629" s="160"/>
      <c r="AD629" s="160"/>
      <c r="AE629" s="160"/>
      <c r="AF629" s="160"/>
      <c r="AG629" s="160"/>
      <c r="AH629" s="160"/>
      <c r="AI629" s="160"/>
      <c r="AJ629" s="160"/>
      <c r="AK629" s="160"/>
      <c r="AL629" s="160"/>
      <c r="AM629" s="160"/>
      <c r="AN629" s="160"/>
      <c r="AO629" s="160"/>
      <c r="AP629" s="160"/>
      <c r="AQ629" s="160"/>
      <c r="AR629" s="160"/>
      <c r="AS629" s="160"/>
      <c r="AT629" s="160"/>
      <c r="AU629" s="160"/>
      <c r="AV629" s="160"/>
      <c r="AW629" s="160"/>
      <c r="AX629" s="160"/>
      <c r="AY629" s="160"/>
      <c r="AZ629" s="160"/>
      <c r="BA629" s="160"/>
      <c r="BB629" s="160"/>
      <c r="BC629" s="160"/>
      <c r="BD629" s="160"/>
      <c r="BE629" s="160"/>
      <c r="BF629" s="160"/>
      <c r="BG629" s="147"/>
      <c r="BH629" s="147"/>
      <c r="BI629" s="147"/>
      <c r="BJ629" s="147"/>
    </row>
    <row r="630" spans="27:62" s="1" customFormat="1" x14ac:dyDescent="0.2">
      <c r="AA630" s="160"/>
      <c r="AB630" s="160"/>
      <c r="AC630" s="160"/>
      <c r="AD630" s="160"/>
      <c r="AE630" s="160"/>
      <c r="AF630" s="160"/>
      <c r="AG630" s="160"/>
      <c r="AH630" s="160"/>
      <c r="AI630" s="160"/>
      <c r="AJ630" s="160"/>
      <c r="AK630" s="160"/>
      <c r="AL630" s="160"/>
      <c r="AM630" s="160"/>
      <c r="AN630" s="160"/>
      <c r="AO630" s="160"/>
      <c r="AP630" s="160"/>
      <c r="AQ630" s="160"/>
      <c r="AR630" s="160"/>
      <c r="AS630" s="160"/>
      <c r="AT630" s="160"/>
      <c r="AU630" s="160"/>
      <c r="AV630" s="160"/>
      <c r="AW630" s="160"/>
      <c r="AX630" s="160"/>
      <c r="AY630" s="160"/>
      <c r="AZ630" s="160"/>
      <c r="BA630" s="160"/>
      <c r="BB630" s="160"/>
      <c r="BC630" s="160"/>
      <c r="BD630" s="160"/>
      <c r="BE630" s="160"/>
      <c r="BF630" s="160"/>
      <c r="BG630" s="147"/>
      <c r="BH630" s="147"/>
      <c r="BI630" s="147"/>
      <c r="BJ630" s="147"/>
    </row>
    <row r="631" spans="27:62" s="1" customFormat="1" x14ac:dyDescent="0.2">
      <c r="AA631" s="160"/>
      <c r="AB631" s="160"/>
      <c r="AC631" s="160"/>
      <c r="AD631" s="160"/>
      <c r="AE631" s="160"/>
      <c r="AF631" s="160"/>
      <c r="AG631" s="160"/>
      <c r="AH631" s="160"/>
      <c r="AI631" s="160"/>
      <c r="AJ631" s="160"/>
      <c r="AK631" s="160"/>
      <c r="AL631" s="160"/>
      <c r="AM631" s="160"/>
      <c r="AN631" s="160"/>
      <c r="AO631" s="160"/>
      <c r="AP631" s="160"/>
      <c r="AQ631" s="160"/>
      <c r="AR631" s="160"/>
      <c r="AS631" s="160"/>
      <c r="AT631" s="160"/>
      <c r="AU631" s="160"/>
      <c r="AV631" s="160"/>
      <c r="AW631" s="160"/>
      <c r="AX631" s="160"/>
      <c r="AY631" s="160"/>
      <c r="AZ631" s="160"/>
      <c r="BA631" s="160"/>
      <c r="BB631" s="160"/>
      <c r="BC631" s="160"/>
      <c r="BD631" s="160"/>
      <c r="BE631" s="160"/>
      <c r="BF631" s="160"/>
      <c r="BG631" s="147"/>
      <c r="BH631" s="147"/>
      <c r="BI631" s="147"/>
      <c r="BJ631" s="147"/>
    </row>
    <row r="632" spans="27:62" s="1" customFormat="1" x14ac:dyDescent="0.2">
      <c r="AA632" s="160"/>
      <c r="AB632" s="160"/>
      <c r="AC632" s="160"/>
      <c r="AD632" s="160"/>
      <c r="AE632" s="160"/>
      <c r="AF632" s="160"/>
      <c r="AG632" s="160"/>
      <c r="AH632" s="160"/>
      <c r="AI632" s="160"/>
      <c r="AJ632" s="160"/>
      <c r="AK632" s="160"/>
      <c r="AL632" s="160"/>
      <c r="AM632" s="160"/>
      <c r="AN632" s="160"/>
      <c r="AO632" s="160"/>
      <c r="AP632" s="160"/>
      <c r="AQ632" s="160"/>
      <c r="AR632" s="160"/>
      <c r="AS632" s="160"/>
      <c r="AT632" s="160"/>
      <c r="AU632" s="160"/>
      <c r="AV632" s="160"/>
      <c r="AW632" s="160"/>
      <c r="AX632" s="160"/>
      <c r="AY632" s="160"/>
      <c r="AZ632" s="160"/>
      <c r="BA632" s="160"/>
      <c r="BB632" s="160"/>
      <c r="BC632" s="160"/>
      <c r="BD632" s="160"/>
      <c r="BE632" s="160"/>
      <c r="BF632" s="160"/>
      <c r="BG632" s="147"/>
      <c r="BH632" s="147"/>
      <c r="BI632" s="147"/>
      <c r="BJ632" s="147"/>
    </row>
    <row r="633" spans="27:62" s="1" customFormat="1" x14ac:dyDescent="0.2">
      <c r="AA633" s="160"/>
      <c r="AB633" s="160"/>
      <c r="AC633" s="160"/>
      <c r="AD633" s="160"/>
      <c r="AE633" s="160"/>
      <c r="AF633" s="160"/>
      <c r="AG633" s="160"/>
      <c r="AH633" s="160"/>
      <c r="AI633" s="160"/>
      <c r="AJ633" s="160"/>
      <c r="AK633" s="160"/>
      <c r="AL633" s="160"/>
      <c r="AM633" s="160"/>
      <c r="AN633" s="160"/>
      <c r="AO633" s="160"/>
      <c r="AP633" s="160"/>
      <c r="AQ633" s="160"/>
      <c r="AR633" s="160"/>
      <c r="AS633" s="160"/>
      <c r="AT633" s="160"/>
      <c r="AU633" s="160"/>
      <c r="AV633" s="160"/>
      <c r="AW633" s="160"/>
      <c r="AX633" s="160"/>
      <c r="AY633" s="160"/>
      <c r="AZ633" s="160"/>
      <c r="BA633" s="160"/>
      <c r="BB633" s="160"/>
      <c r="BC633" s="160"/>
      <c r="BD633" s="160"/>
      <c r="BE633" s="160"/>
      <c r="BF633" s="160"/>
      <c r="BG633" s="147"/>
      <c r="BH633" s="147"/>
      <c r="BI633" s="147"/>
      <c r="BJ633" s="147"/>
    </row>
    <row r="634" spans="27:62" s="1" customFormat="1" x14ac:dyDescent="0.2">
      <c r="AA634" s="160"/>
      <c r="AB634" s="160"/>
      <c r="AC634" s="160"/>
      <c r="AD634" s="160"/>
      <c r="AE634" s="160"/>
      <c r="AF634" s="160"/>
      <c r="AG634" s="160"/>
      <c r="AH634" s="160"/>
      <c r="AI634" s="160"/>
      <c r="AJ634" s="160"/>
      <c r="AK634" s="160"/>
      <c r="AL634" s="160"/>
      <c r="AM634" s="160"/>
      <c r="AN634" s="160"/>
      <c r="AO634" s="160"/>
      <c r="AP634" s="160"/>
      <c r="AQ634" s="160"/>
      <c r="AR634" s="160"/>
      <c r="AS634" s="160"/>
      <c r="AT634" s="160"/>
      <c r="AU634" s="160"/>
      <c r="AV634" s="160"/>
      <c r="AW634" s="160"/>
      <c r="AX634" s="160"/>
      <c r="AY634" s="160"/>
      <c r="AZ634" s="160"/>
      <c r="BA634" s="160"/>
      <c r="BB634" s="160"/>
      <c r="BC634" s="160"/>
      <c r="BD634" s="160"/>
      <c r="BE634" s="160"/>
      <c r="BF634" s="160"/>
      <c r="BG634" s="147"/>
      <c r="BH634" s="147"/>
      <c r="BI634" s="147"/>
      <c r="BJ634" s="147"/>
    </row>
    <row r="635" spans="27:62" s="1" customFormat="1" x14ac:dyDescent="0.2">
      <c r="AA635" s="160"/>
      <c r="AB635" s="160"/>
      <c r="AC635" s="160"/>
      <c r="AD635" s="160"/>
      <c r="AE635" s="160"/>
      <c r="AF635" s="160"/>
      <c r="AG635" s="160"/>
      <c r="AH635" s="160"/>
      <c r="AI635" s="160"/>
      <c r="AJ635" s="160"/>
      <c r="AK635" s="160"/>
      <c r="AL635" s="160"/>
      <c r="AM635" s="160"/>
      <c r="AN635" s="160"/>
      <c r="AO635" s="160"/>
      <c r="AP635" s="160"/>
      <c r="AQ635" s="160"/>
      <c r="AR635" s="160"/>
      <c r="AS635" s="160"/>
      <c r="AT635" s="160"/>
      <c r="AU635" s="160"/>
      <c r="AV635" s="160"/>
      <c r="AW635" s="160"/>
      <c r="AX635" s="160"/>
      <c r="AY635" s="160"/>
      <c r="AZ635" s="160"/>
      <c r="BA635" s="160"/>
      <c r="BB635" s="160"/>
      <c r="BC635" s="160"/>
      <c r="BD635" s="160"/>
      <c r="BE635" s="160"/>
      <c r="BF635" s="160"/>
      <c r="BG635" s="147"/>
      <c r="BH635" s="147"/>
      <c r="BI635" s="147"/>
      <c r="BJ635" s="147"/>
    </row>
    <row r="636" spans="27:62" s="1" customFormat="1" x14ac:dyDescent="0.2">
      <c r="AA636" s="160"/>
      <c r="AB636" s="160"/>
      <c r="AC636" s="160"/>
      <c r="AD636" s="160"/>
      <c r="AE636" s="160"/>
      <c r="AF636" s="160"/>
      <c r="AG636" s="160"/>
      <c r="AH636" s="160"/>
      <c r="AI636" s="160"/>
      <c r="AJ636" s="160"/>
      <c r="AK636" s="160"/>
      <c r="AL636" s="160"/>
      <c r="AM636" s="160"/>
      <c r="AN636" s="160"/>
      <c r="AO636" s="160"/>
      <c r="AP636" s="160"/>
      <c r="AQ636" s="160"/>
      <c r="AR636" s="160"/>
      <c r="AS636" s="160"/>
      <c r="AT636" s="160"/>
      <c r="AU636" s="160"/>
      <c r="AV636" s="160"/>
      <c r="AW636" s="160"/>
      <c r="AX636" s="160"/>
      <c r="AY636" s="160"/>
      <c r="AZ636" s="160"/>
      <c r="BA636" s="160"/>
      <c r="BB636" s="160"/>
      <c r="BC636" s="160"/>
      <c r="BD636" s="160"/>
      <c r="BE636" s="160"/>
      <c r="BF636" s="160"/>
      <c r="BG636" s="147"/>
      <c r="BH636" s="147"/>
      <c r="BI636" s="147"/>
      <c r="BJ636" s="147"/>
    </row>
    <row r="637" spans="27:62" s="1" customFormat="1" x14ac:dyDescent="0.2">
      <c r="AA637" s="160"/>
      <c r="AB637" s="160"/>
      <c r="AC637" s="160"/>
      <c r="AD637" s="160"/>
      <c r="AE637" s="160"/>
      <c r="AF637" s="160"/>
      <c r="AG637" s="160"/>
      <c r="AH637" s="160"/>
      <c r="AI637" s="160"/>
      <c r="AJ637" s="160"/>
      <c r="AK637" s="160"/>
      <c r="AL637" s="160"/>
      <c r="AM637" s="160"/>
      <c r="AN637" s="160"/>
      <c r="AO637" s="160"/>
      <c r="AP637" s="160"/>
      <c r="AQ637" s="160"/>
      <c r="AR637" s="160"/>
      <c r="AS637" s="160"/>
      <c r="AT637" s="160"/>
      <c r="AU637" s="160"/>
      <c r="AV637" s="160"/>
      <c r="AW637" s="160"/>
      <c r="AX637" s="160"/>
      <c r="AY637" s="160"/>
      <c r="AZ637" s="160"/>
      <c r="BA637" s="160"/>
      <c r="BB637" s="160"/>
      <c r="BC637" s="160"/>
      <c r="BD637" s="160"/>
      <c r="BE637" s="160"/>
      <c r="BF637" s="160"/>
      <c r="BG637" s="147"/>
      <c r="BH637" s="147"/>
      <c r="BI637" s="147"/>
      <c r="BJ637" s="147"/>
    </row>
    <row r="638" spans="27:62" s="1" customFormat="1" x14ac:dyDescent="0.2">
      <c r="AA638" s="160"/>
      <c r="AB638" s="160"/>
      <c r="AC638" s="160"/>
      <c r="AD638" s="160"/>
      <c r="AE638" s="160"/>
      <c r="AF638" s="160"/>
      <c r="AG638" s="160"/>
      <c r="AH638" s="160"/>
      <c r="AI638" s="160"/>
      <c r="AJ638" s="160"/>
      <c r="AK638" s="160"/>
      <c r="AL638" s="160"/>
      <c r="AM638" s="160"/>
      <c r="AN638" s="160"/>
      <c r="AO638" s="160"/>
      <c r="AP638" s="160"/>
      <c r="AQ638" s="160"/>
      <c r="AR638" s="160"/>
      <c r="AS638" s="160"/>
      <c r="AT638" s="160"/>
      <c r="AU638" s="160"/>
      <c r="AV638" s="160"/>
      <c r="AW638" s="160"/>
      <c r="AX638" s="160"/>
      <c r="AY638" s="160"/>
      <c r="AZ638" s="160"/>
      <c r="BA638" s="160"/>
      <c r="BB638" s="160"/>
      <c r="BC638" s="160"/>
      <c r="BD638" s="160"/>
      <c r="BE638" s="160"/>
      <c r="BF638" s="160"/>
      <c r="BG638" s="147"/>
      <c r="BH638" s="147"/>
      <c r="BI638" s="147"/>
      <c r="BJ638" s="147"/>
    </row>
    <row r="639" spans="27:62" s="1" customFormat="1" x14ac:dyDescent="0.2">
      <c r="AA639" s="160"/>
      <c r="AB639" s="160"/>
      <c r="AC639" s="160"/>
      <c r="AD639" s="160"/>
      <c r="AE639" s="160"/>
      <c r="AF639" s="160"/>
      <c r="AG639" s="160"/>
      <c r="AH639" s="160"/>
      <c r="AI639" s="160"/>
      <c r="AJ639" s="160"/>
      <c r="AK639" s="160"/>
      <c r="AL639" s="160"/>
      <c r="AM639" s="160"/>
      <c r="AN639" s="160"/>
      <c r="AO639" s="160"/>
      <c r="AP639" s="160"/>
      <c r="AQ639" s="160"/>
      <c r="AR639" s="160"/>
      <c r="AS639" s="160"/>
      <c r="AT639" s="160"/>
      <c r="AU639" s="160"/>
      <c r="AV639" s="160"/>
      <c r="AW639" s="160"/>
      <c r="AX639" s="160"/>
      <c r="AY639" s="160"/>
      <c r="AZ639" s="160"/>
      <c r="BA639" s="160"/>
      <c r="BB639" s="160"/>
      <c r="BC639" s="160"/>
      <c r="BD639" s="160"/>
      <c r="BE639" s="160"/>
      <c r="BF639" s="160"/>
      <c r="BG639" s="147"/>
      <c r="BH639" s="147"/>
      <c r="BI639" s="147"/>
      <c r="BJ639" s="147"/>
    </row>
    <row r="640" spans="27:62" s="1" customFormat="1" x14ac:dyDescent="0.2">
      <c r="AA640" s="160"/>
      <c r="AB640" s="160"/>
      <c r="AC640" s="160"/>
      <c r="AD640" s="160"/>
      <c r="AE640" s="160"/>
      <c r="AF640" s="160"/>
      <c r="AG640" s="160"/>
      <c r="AH640" s="160"/>
      <c r="AI640" s="160"/>
      <c r="AJ640" s="160"/>
      <c r="AK640" s="160"/>
      <c r="AL640" s="160"/>
      <c r="AM640" s="160"/>
      <c r="AN640" s="160"/>
      <c r="AO640" s="160"/>
      <c r="AP640" s="160"/>
      <c r="AQ640" s="160"/>
      <c r="AR640" s="160"/>
      <c r="AS640" s="160"/>
      <c r="AT640" s="160"/>
      <c r="AU640" s="160"/>
      <c r="AV640" s="160"/>
      <c r="AW640" s="160"/>
      <c r="AX640" s="160"/>
      <c r="AY640" s="160"/>
      <c r="AZ640" s="160"/>
      <c r="BA640" s="160"/>
      <c r="BB640" s="160"/>
      <c r="BC640" s="160"/>
      <c r="BD640" s="160"/>
      <c r="BE640" s="160"/>
      <c r="BF640" s="160"/>
      <c r="BG640" s="147"/>
      <c r="BH640" s="147"/>
      <c r="BI640" s="147"/>
      <c r="BJ640" s="147"/>
    </row>
    <row r="641" spans="27:62" s="1" customFormat="1" x14ac:dyDescent="0.2">
      <c r="AA641" s="160"/>
      <c r="AB641" s="160"/>
      <c r="AC641" s="160"/>
      <c r="AD641" s="160"/>
      <c r="AE641" s="160"/>
      <c r="AF641" s="160"/>
      <c r="AG641" s="160"/>
      <c r="AH641" s="160"/>
      <c r="AI641" s="160"/>
      <c r="AJ641" s="160"/>
      <c r="AK641" s="160"/>
      <c r="AL641" s="160"/>
      <c r="AM641" s="160"/>
      <c r="AN641" s="160"/>
      <c r="AO641" s="160"/>
      <c r="AP641" s="160"/>
      <c r="AQ641" s="160"/>
      <c r="AR641" s="160"/>
      <c r="AS641" s="160"/>
      <c r="AT641" s="160"/>
      <c r="AU641" s="160"/>
      <c r="AV641" s="160"/>
      <c r="AW641" s="160"/>
      <c r="AX641" s="160"/>
      <c r="AY641" s="160"/>
      <c r="AZ641" s="160"/>
      <c r="BA641" s="160"/>
      <c r="BB641" s="160"/>
      <c r="BC641" s="160"/>
      <c r="BD641" s="160"/>
      <c r="BE641" s="160"/>
      <c r="BF641" s="160"/>
      <c r="BG641" s="147"/>
      <c r="BH641" s="147"/>
      <c r="BI641" s="147"/>
      <c r="BJ641" s="147"/>
    </row>
    <row r="642" spans="27:62" s="1" customFormat="1" x14ac:dyDescent="0.2">
      <c r="AA642" s="160"/>
      <c r="AB642" s="160"/>
      <c r="AC642" s="160"/>
      <c r="AD642" s="160"/>
      <c r="AE642" s="160"/>
      <c r="AF642" s="160"/>
      <c r="AG642" s="160"/>
      <c r="AH642" s="160"/>
      <c r="AI642" s="160"/>
      <c r="AJ642" s="160"/>
      <c r="AK642" s="160"/>
      <c r="AL642" s="160"/>
      <c r="AM642" s="160"/>
      <c r="AN642" s="160"/>
      <c r="AO642" s="160"/>
      <c r="AP642" s="160"/>
      <c r="AQ642" s="160"/>
      <c r="AR642" s="160"/>
      <c r="AS642" s="160"/>
      <c r="AT642" s="160"/>
      <c r="AU642" s="160"/>
      <c r="AV642" s="160"/>
      <c r="AW642" s="160"/>
      <c r="AX642" s="160"/>
      <c r="AY642" s="160"/>
      <c r="AZ642" s="160"/>
      <c r="BA642" s="160"/>
      <c r="BB642" s="160"/>
      <c r="BC642" s="160"/>
      <c r="BD642" s="160"/>
      <c r="BE642" s="160"/>
      <c r="BF642" s="160"/>
      <c r="BG642" s="147"/>
      <c r="BH642" s="147"/>
      <c r="BI642" s="147"/>
      <c r="BJ642" s="147"/>
    </row>
    <row r="643" spans="27:62" s="1" customFormat="1" x14ac:dyDescent="0.2">
      <c r="AA643" s="160"/>
      <c r="AB643" s="160"/>
      <c r="AC643" s="160"/>
      <c r="AD643" s="160"/>
      <c r="AE643" s="160"/>
      <c r="AF643" s="160"/>
      <c r="AG643" s="160"/>
      <c r="AH643" s="160"/>
      <c r="AI643" s="160"/>
      <c r="AJ643" s="160"/>
      <c r="AK643" s="160"/>
      <c r="AL643" s="160"/>
      <c r="AM643" s="160"/>
      <c r="AN643" s="160"/>
      <c r="AO643" s="160"/>
      <c r="AP643" s="160"/>
      <c r="AQ643" s="160"/>
      <c r="AR643" s="160"/>
      <c r="AS643" s="160"/>
      <c r="AT643" s="160"/>
      <c r="AU643" s="160"/>
      <c r="AV643" s="160"/>
      <c r="AW643" s="160"/>
      <c r="AX643" s="160"/>
      <c r="AY643" s="160"/>
      <c r="AZ643" s="160"/>
      <c r="BA643" s="160"/>
      <c r="BB643" s="160"/>
      <c r="BC643" s="160"/>
      <c r="BD643" s="160"/>
      <c r="BE643" s="160"/>
      <c r="BF643" s="160"/>
      <c r="BG643" s="147"/>
      <c r="BH643" s="147"/>
      <c r="BI643" s="147"/>
      <c r="BJ643" s="147"/>
    </row>
    <row r="644" spans="27:62" s="1" customFormat="1" x14ac:dyDescent="0.2">
      <c r="AA644" s="160"/>
      <c r="AB644" s="160"/>
      <c r="AC644" s="160"/>
      <c r="AD644" s="160"/>
      <c r="AE644" s="160"/>
      <c r="AF644" s="160"/>
      <c r="AG644" s="160"/>
      <c r="AH644" s="160"/>
      <c r="AI644" s="160"/>
      <c r="AJ644" s="160"/>
      <c r="AK644" s="160"/>
      <c r="AL644" s="160"/>
      <c r="AM644" s="160"/>
      <c r="AN644" s="160"/>
      <c r="AO644" s="160"/>
      <c r="AP644" s="160"/>
      <c r="AQ644" s="160"/>
      <c r="AR644" s="160"/>
      <c r="AS644" s="160"/>
      <c r="AT644" s="160"/>
      <c r="AU644" s="160"/>
      <c r="AV644" s="160"/>
      <c r="AW644" s="160"/>
      <c r="AX644" s="160"/>
      <c r="AY644" s="160"/>
      <c r="AZ644" s="160"/>
      <c r="BA644" s="160"/>
      <c r="BB644" s="160"/>
      <c r="BC644" s="160"/>
      <c r="BD644" s="160"/>
      <c r="BE644" s="160"/>
      <c r="BF644" s="160"/>
      <c r="BG644" s="147"/>
      <c r="BH644" s="147"/>
      <c r="BI644" s="147"/>
      <c r="BJ644" s="147"/>
    </row>
    <row r="645" spans="27:62" s="1" customFormat="1" x14ac:dyDescent="0.2">
      <c r="AA645" s="160"/>
      <c r="AB645" s="160"/>
      <c r="AC645" s="160"/>
      <c r="AD645" s="160"/>
      <c r="AE645" s="160"/>
      <c r="AF645" s="160"/>
      <c r="AG645" s="160"/>
      <c r="AH645" s="160"/>
      <c r="AI645" s="160"/>
      <c r="AJ645" s="160"/>
      <c r="AK645" s="160"/>
      <c r="AL645" s="160"/>
      <c r="AM645" s="160"/>
      <c r="AN645" s="160"/>
      <c r="AO645" s="160"/>
      <c r="AP645" s="160"/>
      <c r="AQ645" s="160"/>
      <c r="AR645" s="160"/>
      <c r="AS645" s="160"/>
      <c r="AT645" s="160"/>
      <c r="AU645" s="160"/>
      <c r="AV645" s="160"/>
      <c r="AW645" s="160"/>
      <c r="AX645" s="160"/>
      <c r="AY645" s="160"/>
      <c r="AZ645" s="160"/>
      <c r="BA645" s="160"/>
      <c r="BB645" s="160"/>
      <c r="BC645" s="160"/>
      <c r="BD645" s="160"/>
      <c r="BE645" s="160"/>
      <c r="BF645" s="160"/>
      <c r="BG645" s="147"/>
      <c r="BH645" s="147"/>
      <c r="BI645" s="147"/>
      <c r="BJ645" s="147"/>
    </row>
    <row r="646" spans="27:62" s="1" customFormat="1" x14ac:dyDescent="0.2">
      <c r="AA646" s="160"/>
      <c r="AB646" s="160"/>
      <c r="AC646" s="160"/>
      <c r="AD646" s="160"/>
      <c r="AE646" s="160"/>
      <c r="AF646" s="160"/>
      <c r="AG646" s="160"/>
      <c r="AH646" s="160"/>
      <c r="AI646" s="160"/>
      <c r="AJ646" s="160"/>
      <c r="AK646" s="160"/>
      <c r="AL646" s="160"/>
      <c r="AM646" s="160"/>
      <c r="AN646" s="160"/>
      <c r="AO646" s="160"/>
      <c r="AP646" s="160"/>
      <c r="AQ646" s="160"/>
      <c r="AR646" s="160"/>
      <c r="AS646" s="160"/>
      <c r="AT646" s="160"/>
      <c r="AU646" s="160"/>
      <c r="AV646" s="160"/>
      <c r="AW646" s="160"/>
      <c r="AX646" s="160"/>
      <c r="AY646" s="160"/>
      <c r="AZ646" s="160"/>
      <c r="BA646" s="160"/>
      <c r="BB646" s="160"/>
      <c r="BC646" s="160"/>
      <c r="BD646" s="160"/>
      <c r="BE646" s="160"/>
      <c r="BF646" s="160"/>
      <c r="BG646" s="147"/>
      <c r="BH646" s="147"/>
      <c r="BI646" s="147"/>
      <c r="BJ646" s="147"/>
    </row>
    <row r="647" spans="27:62" s="1" customFormat="1" x14ac:dyDescent="0.2">
      <c r="AA647" s="160"/>
      <c r="AB647" s="160"/>
      <c r="AC647" s="160"/>
      <c r="AD647" s="160"/>
      <c r="AE647" s="160"/>
      <c r="AF647" s="160"/>
      <c r="AG647" s="160"/>
      <c r="AH647" s="160"/>
      <c r="AI647" s="160"/>
      <c r="AJ647" s="160"/>
      <c r="AK647" s="160"/>
      <c r="AL647" s="160"/>
      <c r="AM647" s="160"/>
      <c r="AN647" s="160"/>
      <c r="AO647" s="160"/>
      <c r="AP647" s="160"/>
      <c r="AQ647" s="160"/>
      <c r="AR647" s="160"/>
      <c r="AS647" s="160"/>
      <c r="AT647" s="160"/>
      <c r="AU647" s="160"/>
      <c r="AV647" s="160"/>
      <c r="AW647" s="160"/>
      <c r="AX647" s="160"/>
      <c r="AY647" s="160"/>
      <c r="AZ647" s="160"/>
      <c r="BA647" s="160"/>
      <c r="BB647" s="160"/>
      <c r="BC647" s="160"/>
      <c r="BD647" s="160"/>
      <c r="BE647" s="160"/>
      <c r="BF647" s="160"/>
      <c r="BG647" s="147"/>
      <c r="BH647" s="147"/>
      <c r="BI647" s="147"/>
      <c r="BJ647" s="147"/>
    </row>
    <row r="648" spans="27:62" s="1" customFormat="1" x14ac:dyDescent="0.2">
      <c r="AA648" s="160"/>
      <c r="AB648" s="160"/>
      <c r="AC648" s="160"/>
      <c r="AD648" s="160"/>
      <c r="AE648" s="160"/>
      <c r="AF648" s="160"/>
      <c r="AG648" s="160"/>
      <c r="AH648" s="160"/>
      <c r="AI648" s="160"/>
      <c r="AJ648" s="160"/>
      <c r="AK648" s="160"/>
      <c r="AL648" s="160"/>
      <c r="AM648" s="160"/>
      <c r="AN648" s="160"/>
      <c r="AO648" s="160"/>
      <c r="AP648" s="160"/>
      <c r="AQ648" s="160"/>
      <c r="AR648" s="160"/>
      <c r="AS648" s="160"/>
      <c r="AT648" s="160"/>
      <c r="AU648" s="160"/>
      <c r="AV648" s="160"/>
      <c r="AW648" s="160"/>
      <c r="AX648" s="160"/>
      <c r="AY648" s="160"/>
      <c r="AZ648" s="160"/>
      <c r="BA648" s="160"/>
      <c r="BB648" s="160"/>
      <c r="BC648" s="160"/>
      <c r="BD648" s="160"/>
      <c r="BE648" s="160"/>
      <c r="BF648" s="160"/>
      <c r="BG648" s="147"/>
      <c r="BH648" s="147"/>
      <c r="BI648" s="147"/>
      <c r="BJ648" s="147"/>
    </row>
    <row r="649" spans="27:62" s="1" customFormat="1" x14ac:dyDescent="0.2">
      <c r="AA649" s="160"/>
      <c r="AB649" s="160"/>
      <c r="AC649" s="160"/>
      <c r="AD649" s="160"/>
      <c r="AE649" s="160"/>
      <c r="AF649" s="160"/>
      <c r="AG649" s="160"/>
      <c r="AH649" s="160"/>
      <c r="AI649" s="160"/>
      <c r="AJ649" s="160"/>
      <c r="AK649" s="160"/>
      <c r="AL649" s="160"/>
      <c r="AM649" s="160"/>
      <c r="AN649" s="160"/>
      <c r="AO649" s="160"/>
      <c r="AP649" s="160"/>
      <c r="AQ649" s="160"/>
      <c r="AR649" s="160"/>
      <c r="AS649" s="160"/>
      <c r="AT649" s="160"/>
      <c r="AU649" s="160"/>
      <c r="AV649" s="160"/>
      <c r="AW649" s="160"/>
      <c r="AX649" s="160"/>
      <c r="AY649" s="160"/>
      <c r="AZ649" s="160"/>
      <c r="BA649" s="160"/>
      <c r="BB649" s="160"/>
      <c r="BC649" s="160"/>
      <c r="BD649" s="160"/>
      <c r="BE649" s="160"/>
      <c r="BF649" s="160"/>
      <c r="BG649" s="147"/>
      <c r="BH649" s="147"/>
      <c r="BI649" s="147"/>
      <c r="BJ649" s="147"/>
    </row>
    <row r="650" spans="27:62" s="1" customFormat="1" x14ac:dyDescent="0.2">
      <c r="AA650" s="160"/>
      <c r="AB650" s="160"/>
      <c r="AC650" s="160"/>
      <c r="AD650" s="160"/>
      <c r="AE650" s="160"/>
      <c r="AF650" s="160"/>
      <c r="AG650" s="160"/>
      <c r="AH650" s="160"/>
      <c r="AI650" s="160"/>
      <c r="AJ650" s="160"/>
      <c r="AK650" s="160"/>
      <c r="AL650" s="160"/>
      <c r="AM650" s="160"/>
      <c r="AN650" s="160"/>
      <c r="AO650" s="160"/>
      <c r="AP650" s="160"/>
      <c r="AQ650" s="160"/>
      <c r="AR650" s="160"/>
      <c r="AS650" s="160"/>
      <c r="AT650" s="160"/>
      <c r="AU650" s="160"/>
      <c r="AV650" s="160"/>
      <c r="AW650" s="160"/>
      <c r="AX650" s="160"/>
      <c r="AY650" s="160"/>
      <c r="AZ650" s="160"/>
      <c r="BA650" s="160"/>
      <c r="BB650" s="160"/>
      <c r="BC650" s="160"/>
      <c r="BD650" s="160"/>
      <c r="BE650" s="160"/>
      <c r="BF650" s="160"/>
      <c r="BG650" s="147"/>
      <c r="BH650" s="147"/>
      <c r="BI650" s="147"/>
      <c r="BJ650" s="147"/>
    </row>
    <row r="651" spans="27:62" s="1" customFormat="1" x14ac:dyDescent="0.2">
      <c r="AA651" s="160"/>
      <c r="AB651" s="160"/>
      <c r="AC651" s="160"/>
      <c r="AD651" s="160"/>
      <c r="AE651" s="160"/>
      <c r="AF651" s="160"/>
      <c r="AG651" s="160"/>
      <c r="AH651" s="160"/>
      <c r="AI651" s="160"/>
      <c r="AJ651" s="160"/>
      <c r="AK651" s="160"/>
      <c r="AL651" s="160"/>
      <c r="AM651" s="160"/>
      <c r="AN651" s="160"/>
      <c r="AO651" s="160"/>
      <c r="AP651" s="160"/>
      <c r="AQ651" s="160"/>
      <c r="AR651" s="160"/>
      <c r="AS651" s="160"/>
      <c r="AT651" s="160"/>
      <c r="AU651" s="160"/>
      <c r="AV651" s="160"/>
      <c r="AW651" s="160"/>
      <c r="AX651" s="160"/>
      <c r="AY651" s="160"/>
      <c r="AZ651" s="160"/>
      <c r="BA651" s="160"/>
      <c r="BB651" s="160"/>
      <c r="BC651" s="160"/>
      <c r="BD651" s="160"/>
      <c r="BE651" s="160"/>
      <c r="BF651" s="160"/>
      <c r="BG651" s="147"/>
      <c r="BH651" s="147"/>
      <c r="BI651" s="147"/>
      <c r="BJ651" s="147"/>
    </row>
    <row r="652" spans="27:62" s="1" customFormat="1" x14ac:dyDescent="0.2">
      <c r="AA652" s="160"/>
      <c r="AB652" s="160"/>
      <c r="AC652" s="160"/>
      <c r="AD652" s="160"/>
      <c r="AE652" s="160"/>
      <c r="AF652" s="160"/>
      <c r="AG652" s="160"/>
      <c r="AH652" s="160"/>
      <c r="AI652" s="160"/>
      <c r="AJ652" s="160"/>
      <c r="AK652" s="160"/>
      <c r="AL652" s="160"/>
      <c r="AM652" s="160"/>
      <c r="AN652" s="160"/>
      <c r="AO652" s="160"/>
      <c r="AP652" s="160"/>
      <c r="AQ652" s="160"/>
      <c r="AR652" s="160"/>
      <c r="AS652" s="160"/>
      <c r="AT652" s="160"/>
      <c r="AU652" s="160"/>
      <c r="AV652" s="160"/>
      <c r="AW652" s="160"/>
      <c r="AX652" s="160"/>
      <c r="AY652" s="160"/>
      <c r="AZ652" s="160"/>
      <c r="BA652" s="160"/>
      <c r="BB652" s="160"/>
      <c r="BC652" s="160"/>
      <c r="BD652" s="160"/>
      <c r="BE652" s="160"/>
      <c r="BF652" s="160"/>
      <c r="BG652" s="147"/>
      <c r="BH652" s="147"/>
      <c r="BI652" s="147"/>
      <c r="BJ652" s="147"/>
    </row>
    <row r="653" spans="27:62" s="1" customFormat="1" x14ac:dyDescent="0.2">
      <c r="AA653" s="160"/>
      <c r="AB653" s="160"/>
      <c r="AC653" s="160"/>
      <c r="AD653" s="160"/>
      <c r="AE653" s="160"/>
      <c r="AF653" s="160"/>
      <c r="AG653" s="160"/>
      <c r="AH653" s="160"/>
      <c r="AI653" s="160"/>
      <c r="AJ653" s="160"/>
      <c r="AK653" s="160"/>
      <c r="AL653" s="160"/>
      <c r="AM653" s="160"/>
      <c r="AN653" s="160"/>
      <c r="AO653" s="160"/>
      <c r="AP653" s="160"/>
      <c r="AQ653" s="160"/>
      <c r="AR653" s="160"/>
      <c r="AS653" s="160"/>
      <c r="AT653" s="160"/>
      <c r="AU653" s="160"/>
      <c r="AV653" s="160"/>
      <c r="AW653" s="160"/>
      <c r="AX653" s="160"/>
      <c r="AY653" s="160"/>
      <c r="AZ653" s="160"/>
      <c r="BA653" s="160"/>
      <c r="BB653" s="160"/>
      <c r="BC653" s="160"/>
      <c r="BD653" s="160"/>
      <c r="BE653" s="160"/>
      <c r="BF653" s="160"/>
      <c r="BG653" s="147"/>
      <c r="BH653" s="147"/>
      <c r="BI653" s="147"/>
      <c r="BJ653" s="147"/>
    </row>
    <row r="654" spans="27:62" s="1" customFormat="1" x14ac:dyDescent="0.2">
      <c r="AA654" s="160"/>
      <c r="AB654" s="160"/>
      <c r="AC654" s="160"/>
      <c r="AD654" s="160"/>
      <c r="AE654" s="160"/>
      <c r="AF654" s="160"/>
      <c r="AG654" s="160"/>
      <c r="AH654" s="160"/>
      <c r="AI654" s="160"/>
      <c r="AJ654" s="160"/>
      <c r="AK654" s="160"/>
      <c r="AL654" s="160"/>
      <c r="AM654" s="160"/>
      <c r="AN654" s="160"/>
      <c r="AO654" s="160"/>
      <c r="AP654" s="160"/>
      <c r="AQ654" s="160"/>
      <c r="AR654" s="160"/>
      <c r="AS654" s="160"/>
      <c r="AT654" s="160"/>
      <c r="AU654" s="160"/>
      <c r="AV654" s="160"/>
      <c r="AW654" s="160"/>
      <c r="AX654" s="160"/>
      <c r="AY654" s="160"/>
      <c r="AZ654" s="160"/>
      <c r="BA654" s="160"/>
      <c r="BB654" s="160"/>
      <c r="BC654" s="160"/>
      <c r="BD654" s="160"/>
      <c r="BE654" s="160"/>
      <c r="BF654" s="160"/>
      <c r="BG654" s="147"/>
      <c r="BH654" s="147"/>
      <c r="BI654" s="147"/>
      <c r="BJ654" s="147"/>
    </row>
    <row r="655" spans="27:62" s="1" customFormat="1" x14ac:dyDescent="0.2">
      <c r="AA655" s="160"/>
      <c r="AB655" s="160"/>
      <c r="AC655" s="160"/>
      <c r="AD655" s="160"/>
      <c r="AE655" s="160"/>
      <c r="AF655" s="160"/>
      <c r="AG655" s="160"/>
      <c r="AH655" s="160"/>
      <c r="AI655" s="160"/>
      <c r="AJ655" s="160"/>
      <c r="AK655" s="160"/>
      <c r="AL655" s="160"/>
      <c r="AM655" s="160"/>
      <c r="AN655" s="160"/>
      <c r="AO655" s="160"/>
      <c r="AP655" s="160"/>
      <c r="AQ655" s="160"/>
      <c r="AR655" s="160"/>
      <c r="AS655" s="160"/>
      <c r="AT655" s="160"/>
      <c r="AU655" s="160"/>
      <c r="AV655" s="160"/>
      <c r="AW655" s="160"/>
      <c r="AX655" s="160"/>
      <c r="AY655" s="160"/>
      <c r="AZ655" s="160"/>
      <c r="BA655" s="160"/>
      <c r="BB655" s="160"/>
      <c r="BC655" s="160"/>
      <c r="BD655" s="160"/>
      <c r="BE655" s="160"/>
      <c r="BF655" s="160"/>
      <c r="BG655" s="147"/>
      <c r="BH655" s="147"/>
      <c r="BI655" s="147"/>
      <c r="BJ655" s="147"/>
    </row>
  </sheetData>
  <sheetProtection password="C79E" sheet="1" objects="1" scenarios="1" formatCells="0" formatColumns="0" formatRows="0"/>
  <mergeCells count="37">
    <mergeCell ref="B48:T48"/>
    <mergeCell ref="B49:T49"/>
    <mergeCell ref="B50:T50"/>
    <mergeCell ref="B51:T51"/>
    <mergeCell ref="B52:T52"/>
    <mergeCell ref="BG5:BI5"/>
    <mergeCell ref="C43:T43"/>
    <mergeCell ref="B44:T44"/>
    <mergeCell ref="B45:T45"/>
    <mergeCell ref="B46:T46"/>
    <mergeCell ref="B47:T47"/>
    <mergeCell ref="Q3:R3"/>
    <mergeCell ref="S3:T3"/>
    <mergeCell ref="A4:F4"/>
    <mergeCell ref="I5:J5"/>
    <mergeCell ref="K5:L5"/>
    <mergeCell ref="M5:N5"/>
    <mergeCell ref="O5:P5"/>
    <mergeCell ref="Q5:R5"/>
    <mergeCell ref="S5:T5"/>
    <mergeCell ref="O3:P3"/>
    <mergeCell ref="A1:F2"/>
    <mergeCell ref="G2:H2"/>
    <mergeCell ref="A3:F3"/>
    <mergeCell ref="G3:H5"/>
    <mergeCell ref="I3:J3"/>
    <mergeCell ref="I1:Z1"/>
    <mergeCell ref="I2:Z2"/>
    <mergeCell ref="U3:V3"/>
    <mergeCell ref="W3:X3"/>
    <mergeCell ref="Y3:Z3"/>
    <mergeCell ref="U5:V5"/>
    <mergeCell ref="W5:X5"/>
    <mergeCell ref="Y5:Z5"/>
    <mergeCell ref="I4:Z4"/>
    <mergeCell ref="K3:L3"/>
    <mergeCell ref="M3:N3"/>
  </mergeCells>
  <conditionalFormatting sqref="C8:C42">
    <cfRule type="cellIs" dxfId="7" priority="1" stopIfTrue="1" operator="greaterThan">
      <formula>2088</formula>
    </cfRule>
  </conditionalFormatting>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Z219"/>
  <sheetViews>
    <sheetView zoomScale="75" zoomScaleNormal="75" workbookViewId="0">
      <selection activeCell="J24" sqref="J24"/>
    </sheetView>
  </sheetViews>
  <sheetFormatPr defaultColWidth="8.85546875" defaultRowHeight="15" outlineLevelRow="1" x14ac:dyDescent="0.2"/>
  <cols>
    <col min="1" max="1" width="2.28515625" style="12" customWidth="1"/>
    <col min="2" max="3" width="8.85546875" style="12" customWidth="1"/>
    <col min="4" max="4" width="10.28515625" style="12" customWidth="1"/>
    <col min="5" max="5" width="11.140625" style="12" customWidth="1"/>
    <col min="6" max="6" width="8.7109375" style="12" customWidth="1"/>
    <col min="7" max="7" width="2" style="12" customWidth="1"/>
    <col min="8" max="8" width="8.7109375" style="12" customWidth="1"/>
    <col min="9" max="9" width="13.28515625" style="12" customWidth="1"/>
    <col min="10" max="10" width="16.140625" style="12" customWidth="1"/>
    <col min="11" max="11" width="13.28515625" style="12" customWidth="1"/>
    <col min="12" max="12" width="14.140625" style="12" customWidth="1"/>
    <col min="13" max="17" width="14.7109375" style="12" customWidth="1"/>
    <col min="18" max="20" width="14.85546875" style="12" customWidth="1"/>
    <col min="21" max="21" width="12.7109375" style="160" customWidth="1"/>
    <col min="22" max="28" width="12.7109375" style="134" customWidth="1"/>
    <col min="29" max="35" width="12.7109375" style="160" customWidth="1"/>
    <col min="36" max="36" width="9.28515625" style="160" customWidth="1"/>
    <col min="37" max="37" width="11.85546875" style="198" customWidth="1"/>
    <col min="38" max="38" width="58.7109375" style="198" customWidth="1"/>
    <col min="39" max="44" width="13.42578125" style="198" customWidth="1"/>
    <col min="45" max="82" width="13.42578125" style="22" customWidth="1"/>
    <col min="83" max="130" width="8.85546875" style="22" customWidth="1"/>
    <col min="131" max="16384" width="8.85546875" style="12"/>
  </cols>
  <sheetData>
    <row r="1" spans="1:130" ht="30.75" customHeight="1" x14ac:dyDescent="0.2">
      <c r="A1" s="1013" t="str">
        <f>'SC Staffing Summary'!A1:F2</f>
        <v>FY 2016</v>
      </c>
      <c r="B1" s="1013"/>
      <c r="C1" s="1013"/>
      <c r="D1" s="1013"/>
      <c r="E1" s="1013"/>
      <c r="F1" s="1013"/>
      <c r="G1" s="1013"/>
      <c r="H1" s="1014"/>
      <c r="I1" s="895" t="s">
        <v>494</v>
      </c>
      <c r="J1" s="895" t="s">
        <v>596</v>
      </c>
      <c r="K1" s="895" t="s">
        <v>349</v>
      </c>
      <c r="L1" s="895" t="s">
        <v>491</v>
      </c>
      <c r="M1" s="895" t="s">
        <v>492</v>
      </c>
      <c r="N1" s="895" t="s">
        <v>493</v>
      </c>
      <c r="O1" s="895" t="s">
        <v>495</v>
      </c>
      <c r="P1" s="895" t="s">
        <v>496</v>
      </c>
      <c r="Q1" s="895" t="s">
        <v>497</v>
      </c>
      <c r="R1" s="895" t="s">
        <v>498</v>
      </c>
      <c r="S1" s="895" t="s">
        <v>499</v>
      </c>
      <c r="T1" s="895" t="s">
        <v>500</v>
      </c>
    </row>
    <row r="2" spans="1:130" ht="27" customHeight="1" x14ac:dyDescent="0.2">
      <c r="A2" s="862"/>
      <c r="B2" s="862"/>
      <c r="C2" s="862"/>
      <c r="D2" s="862"/>
      <c r="E2" s="862"/>
      <c r="F2" s="862"/>
      <c r="G2" s="862"/>
      <c r="H2" s="863"/>
      <c r="I2" s="1010"/>
      <c r="J2" s="1010"/>
      <c r="K2" s="1010"/>
      <c r="L2" s="1010"/>
      <c r="M2" s="1010"/>
      <c r="N2" s="1010"/>
      <c r="O2" s="1010"/>
      <c r="P2" s="1010"/>
      <c r="Q2" s="1010"/>
      <c r="R2" s="1010"/>
      <c r="S2" s="1010"/>
      <c r="T2" s="1010"/>
    </row>
    <row r="3" spans="1:130" ht="27" customHeight="1" thickBot="1" x14ac:dyDescent="0.25">
      <c r="A3" s="860" t="str">
        <f>'START HERE'!$C$3</f>
        <v>XX</v>
      </c>
      <c r="B3" s="1012"/>
      <c r="C3" s="1012"/>
      <c r="D3" s="1012"/>
      <c r="E3" s="1012"/>
      <c r="F3" s="1012"/>
      <c r="G3" s="1012"/>
      <c r="H3" s="953"/>
      <c r="I3" s="1011"/>
      <c r="J3" s="1011"/>
      <c r="K3" s="1011"/>
      <c r="L3" s="1011"/>
      <c r="M3" s="1011"/>
      <c r="N3" s="1011"/>
      <c r="O3" s="1011"/>
      <c r="P3" s="1011"/>
      <c r="Q3" s="1011"/>
      <c r="R3" s="1011"/>
      <c r="S3" s="1011"/>
      <c r="T3" s="1011"/>
      <c r="AK3" s="500"/>
      <c r="AL3" s="500"/>
    </row>
    <row r="4" spans="1:130" ht="23.25" customHeight="1" thickBot="1" x14ac:dyDescent="0.25">
      <c r="A4" s="898" t="str">
        <f>'START HERE'!$C$4</f>
        <v>GGXXXX0000</v>
      </c>
      <c r="B4" s="898"/>
      <c r="C4" s="898"/>
      <c r="D4" s="898"/>
      <c r="E4" s="898"/>
      <c r="F4" s="898"/>
      <c r="G4" s="898"/>
      <c r="H4" s="861"/>
      <c r="I4" s="38"/>
      <c r="J4" s="38"/>
      <c r="K4" s="38"/>
      <c r="L4" s="995" t="s">
        <v>501</v>
      </c>
      <c r="M4" s="1066"/>
      <c r="N4" s="1066"/>
      <c r="O4" s="1066"/>
      <c r="P4" s="1066"/>
      <c r="Q4" s="1066"/>
      <c r="R4" s="1066"/>
      <c r="S4" s="1066"/>
      <c r="T4" s="1066"/>
    </row>
    <row r="5" spans="1:130" ht="27" customHeight="1" thickBot="1" x14ac:dyDescent="0.25">
      <c r="A5" s="41"/>
      <c r="B5" s="41"/>
      <c r="C5" s="41"/>
      <c r="D5" s="41"/>
      <c r="E5" s="41"/>
      <c r="F5" s="41"/>
      <c r="G5" s="41"/>
      <c r="H5" s="41"/>
      <c r="I5" s="42" t="s">
        <v>333</v>
      </c>
      <c r="J5" s="38"/>
      <c r="K5" s="42" t="s">
        <v>476</v>
      </c>
      <c r="L5" s="131" t="str">
        <f>'SW RSQA Staffing'!I5</f>
        <v>xxxx</v>
      </c>
      <c r="M5" s="131" t="str">
        <f>'SW RSQA Staffing'!K5</f>
        <v>xxxx</v>
      </c>
      <c r="N5" s="131" t="str">
        <f>'SW RSQA Staffing'!M5</f>
        <v>xxxx</v>
      </c>
      <c r="O5" s="131" t="str">
        <f>'SW RSQA Staffing'!O5</f>
        <v>xxxx</v>
      </c>
      <c r="P5" s="131" t="str">
        <f>'SW RSQA Staffing'!Q5</f>
        <v>xxxx</v>
      </c>
      <c r="Q5" s="131" t="str">
        <f>'SW RSQA Staffing'!S5</f>
        <v>xxxx</v>
      </c>
      <c r="R5" s="131" t="str">
        <f>'SW RSQA Staffing'!U5</f>
        <v>xxxx</v>
      </c>
      <c r="S5" s="131" t="str">
        <f>'SW RSQA Staffing'!W5</f>
        <v>xxxx</v>
      </c>
      <c r="T5" s="131" t="str">
        <f>'SW RSQA Staffing'!Y5</f>
        <v>xxxx</v>
      </c>
    </row>
    <row r="6" spans="1:130" s="23" customFormat="1" ht="25.5" customHeight="1" x14ac:dyDescent="0.2">
      <c r="A6" s="1015" t="s">
        <v>188</v>
      </c>
      <c r="B6" s="1015"/>
      <c r="C6" s="1015"/>
      <c r="D6" s="1015"/>
      <c r="E6" s="1015"/>
      <c r="F6" s="1015"/>
      <c r="G6" s="1015"/>
      <c r="H6" s="1015"/>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60"/>
      <c r="V6" s="134"/>
      <c r="W6" s="134"/>
      <c r="X6" s="134"/>
      <c r="Y6" s="134"/>
      <c r="Z6" s="134"/>
      <c r="AA6" s="134"/>
      <c r="AB6" s="134"/>
      <c r="AC6" s="160"/>
      <c r="AD6" s="160"/>
      <c r="AE6" s="160"/>
      <c r="AF6" s="160"/>
      <c r="AG6" s="160"/>
      <c r="AH6" s="160"/>
      <c r="AI6" s="160"/>
      <c r="AJ6" s="160"/>
      <c r="AK6" s="198"/>
      <c r="AL6" s="198"/>
      <c r="AM6" s="198"/>
      <c r="AN6" s="198"/>
      <c r="AO6" s="198"/>
      <c r="AP6" s="198"/>
      <c r="AQ6" s="198"/>
      <c r="AR6" s="198"/>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row>
    <row r="7" spans="1:130" ht="3.75" customHeight="1" x14ac:dyDescent="0.2">
      <c r="A7" s="1016"/>
      <c r="B7" s="1016"/>
      <c r="C7" s="1016"/>
      <c r="D7" s="1016"/>
      <c r="E7" s="1016"/>
      <c r="F7" s="1016"/>
      <c r="G7" s="1016"/>
      <c r="H7" s="1016"/>
      <c r="I7" s="24"/>
      <c r="J7" s="24"/>
      <c r="K7" s="24"/>
      <c r="L7" s="24"/>
      <c r="M7" s="24"/>
      <c r="N7" s="24"/>
      <c r="O7" s="24"/>
      <c r="P7" s="24"/>
      <c r="Q7" s="24"/>
      <c r="R7" s="24"/>
      <c r="S7" s="24"/>
      <c r="T7" s="24"/>
    </row>
    <row r="8" spans="1:130" ht="3.75" customHeight="1" x14ac:dyDescent="0.2">
      <c r="A8" s="1016"/>
      <c r="B8" s="1016"/>
      <c r="C8" s="1016"/>
      <c r="D8" s="1016"/>
      <c r="E8" s="1016"/>
      <c r="F8" s="1016"/>
      <c r="G8" s="1016"/>
      <c r="H8" s="1016"/>
      <c r="I8" s="24"/>
      <c r="J8" s="24"/>
      <c r="K8" s="24"/>
      <c r="L8" s="24"/>
      <c r="M8" s="24"/>
      <c r="N8" s="24"/>
      <c r="O8" s="24"/>
      <c r="P8" s="24"/>
      <c r="Q8" s="24"/>
      <c r="R8" s="24"/>
      <c r="S8" s="24"/>
      <c r="T8" s="24"/>
    </row>
    <row r="9" spans="1:130" ht="13.9" hidden="1" customHeight="1" outlineLevel="1" x14ac:dyDescent="0.2">
      <c r="A9" s="892" t="s">
        <v>177</v>
      </c>
      <c r="B9" s="893"/>
      <c r="C9" s="893"/>
      <c r="D9" s="893"/>
      <c r="E9" s="893"/>
      <c r="F9" s="893"/>
      <c r="G9" s="893"/>
      <c r="H9" s="893"/>
      <c r="I9" s="121">
        <f>(0.045/26)*18</f>
        <v>3.115384615384615E-2</v>
      </c>
      <c r="J9" s="26"/>
      <c r="K9" s="121"/>
      <c r="L9" s="26"/>
      <c r="M9" s="26"/>
      <c r="N9" s="26"/>
      <c r="O9" s="26"/>
      <c r="P9" s="26"/>
      <c r="Q9" s="26"/>
      <c r="R9" s="26"/>
      <c r="S9" s="26"/>
      <c r="T9" s="26"/>
    </row>
    <row r="10" spans="1:130" s="94" customFormat="1" ht="15" customHeight="1" collapsed="1" x14ac:dyDescent="0.2">
      <c r="A10" s="1017" t="s">
        <v>95</v>
      </c>
      <c r="B10" s="1017"/>
      <c r="C10" s="1017"/>
      <c r="D10" s="1017"/>
      <c r="E10" s="1017"/>
      <c r="F10" s="1017"/>
      <c r="G10" s="1017"/>
      <c r="H10" s="1017"/>
      <c r="I10" s="100"/>
      <c r="J10" s="90"/>
      <c r="K10" s="100"/>
      <c r="L10" s="90"/>
      <c r="M10" s="90"/>
      <c r="N10" s="90"/>
      <c r="O10" s="90"/>
      <c r="P10" s="90"/>
      <c r="Q10" s="90"/>
      <c r="R10" s="90"/>
      <c r="S10" s="90"/>
      <c r="T10" s="90"/>
      <c r="U10" s="160"/>
      <c r="V10" s="134"/>
      <c r="W10" s="134"/>
      <c r="X10" s="134"/>
      <c r="Y10" s="134"/>
      <c r="Z10" s="134"/>
      <c r="AA10" s="134"/>
      <c r="AB10" s="134"/>
      <c r="AC10" s="160"/>
      <c r="AD10" s="160"/>
      <c r="AE10" s="160"/>
      <c r="AF10" s="160"/>
      <c r="AG10" s="160"/>
      <c r="AH10" s="160"/>
      <c r="AI10" s="160"/>
      <c r="AJ10" s="160"/>
      <c r="AK10" s="120"/>
      <c r="AL10" s="120"/>
      <c r="AM10" s="120"/>
      <c r="AN10" s="120"/>
      <c r="AO10" s="120"/>
      <c r="AP10" s="120"/>
      <c r="AQ10" s="120"/>
      <c r="AR10" s="120"/>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row>
    <row r="11" spans="1:130" s="94" customFormat="1" x14ac:dyDescent="0.2">
      <c r="A11" s="95"/>
      <c r="B11" s="887" t="s">
        <v>182</v>
      </c>
      <c r="C11" s="887"/>
      <c r="D11" s="887"/>
      <c r="E11" s="887"/>
      <c r="F11" s="887"/>
      <c r="G11" s="887"/>
      <c r="H11" s="887"/>
      <c r="I11" s="96"/>
      <c r="J11" s="96"/>
      <c r="K11" s="96"/>
      <c r="L11" s="96"/>
      <c r="M11" s="96"/>
      <c r="N11" s="96"/>
      <c r="O11" s="96"/>
      <c r="P11" s="96"/>
      <c r="Q11" s="96"/>
      <c r="R11" s="96"/>
      <c r="S11" s="96"/>
      <c r="T11" s="96"/>
      <c r="U11" s="160"/>
      <c r="V11" s="134"/>
      <c r="W11" s="134"/>
      <c r="X11" s="134"/>
      <c r="Y11" s="134"/>
      <c r="Z11" s="134"/>
      <c r="AA11" s="134"/>
      <c r="AB11" s="134"/>
      <c r="AC11" s="160"/>
      <c r="AD11" s="160"/>
      <c r="AE11" s="160"/>
      <c r="AF11" s="160"/>
      <c r="AG11" s="160"/>
      <c r="AH11" s="160"/>
      <c r="AI11" s="160"/>
      <c r="AJ11" s="160"/>
      <c r="AK11" s="120"/>
      <c r="AL11" s="120"/>
      <c r="AM11" s="120"/>
      <c r="AN11" s="120"/>
      <c r="AO11" s="120"/>
      <c r="AP11" s="120"/>
      <c r="AQ11" s="120"/>
      <c r="AR11" s="120"/>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row>
    <row r="12" spans="1:130" s="94" customFormat="1" x14ac:dyDescent="0.2">
      <c r="A12" s="495"/>
      <c r="B12" s="887" t="s">
        <v>183</v>
      </c>
      <c r="C12" s="887"/>
      <c r="D12" s="887"/>
      <c r="E12" s="887"/>
      <c r="F12" s="887"/>
      <c r="G12" s="887"/>
      <c r="H12" s="887"/>
      <c r="I12" s="96"/>
      <c r="J12" s="96"/>
      <c r="K12" s="96"/>
      <c r="L12" s="96"/>
      <c r="M12" s="96"/>
      <c r="N12" s="96"/>
      <c r="O12" s="96"/>
      <c r="P12" s="96"/>
      <c r="Q12" s="96"/>
      <c r="R12" s="96"/>
      <c r="S12" s="96"/>
      <c r="T12" s="96"/>
      <c r="U12" s="160"/>
      <c r="V12" s="134"/>
      <c r="W12" s="134"/>
      <c r="X12" s="134"/>
      <c r="Y12" s="134"/>
      <c r="Z12" s="134"/>
      <c r="AA12" s="134"/>
      <c r="AB12" s="134"/>
      <c r="AC12" s="160"/>
      <c r="AD12" s="160"/>
      <c r="AE12" s="160"/>
      <c r="AF12" s="160"/>
      <c r="AG12" s="160"/>
      <c r="AH12" s="160"/>
      <c r="AI12" s="160"/>
      <c r="AJ12" s="160"/>
      <c r="AK12" s="120"/>
      <c r="AL12" s="120"/>
      <c r="AM12" s="120"/>
      <c r="AN12" s="120"/>
      <c r="AO12" s="120"/>
      <c r="AP12" s="120"/>
      <c r="AQ12" s="120"/>
      <c r="AR12" s="120"/>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row>
    <row r="13" spans="1:130" s="94" customFormat="1" x14ac:dyDescent="0.2">
      <c r="A13" s="495"/>
      <c r="B13" s="888" t="s">
        <v>163</v>
      </c>
      <c r="C13" s="888"/>
      <c r="D13" s="888"/>
      <c r="E13" s="888"/>
      <c r="F13" s="888"/>
      <c r="G13" s="888"/>
      <c r="H13" s="888"/>
      <c r="I13" s="97">
        <f>SUM(J13,K13)</f>
        <v>0</v>
      </c>
      <c r="J13" s="98">
        <v>0</v>
      </c>
      <c r="K13" s="97">
        <f>SUM(L13:T13)</f>
        <v>0</v>
      </c>
      <c r="L13" s="98">
        <v>0</v>
      </c>
      <c r="M13" s="98">
        <v>0</v>
      </c>
      <c r="N13" s="98">
        <v>0</v>
      </c>
      <c r="O13" s="98">
        <v>0</v>
      </c>
      <c r="P13" s="98">
        <v>0</v>
      </c>
      <c r="Q13" s="98">
        <v>0</v>
      </c>
      <c r="R13" s="98">
        <v>0</v>
      </c>
      <c r="S13" s="98">
        <v>0</v>
      </c>
      <c r="T13" s="98">
        <v>0</v>
      </c>
      <c r="U13" s="160"/>
      <c r="V13" s="134"/>
      <c r="W13" s="134"/>
      <c r="X13" s="134"/>
      <c r="Y13" s="134"/>
      <c r="Z13" s="134"/>
      <c r="AA13" s="134"/>
      <c r="AB13" s="134"/>
      <c r="AC13" s="160"/>
      <c r="AD13" s="160"/>
      <c r="AE13" s="160"/>
      <c r="AF13" s="160"/>
      <c r="AG13" s="160"/>
      <c r="AH13" s="160"/>
      <c r="AI13" s="160"/>
      <c r="AJ13" s="160"/>
      <c r="AK13" s="120"/>
      <c r="AL13" s="120"/>
      <c r="AM13" s="120"/>
      <c r="AN13" s="120"/>
      <c r="AO13" s="120"/>
      <c r="AP13" s="120"/>
      <c r="AQ13" s="120"/>
      <c r="AR13" s="120"/>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row>
    <row r="14" spans="1:130" s="94" customFormat="1" ht="13.15" customHeight="1" x14ac:dyDescent="0.2">
      <c r="A14" s="495"/>
      <c r="B14" s="887" t="s">
        <v>164</v>
      </c>
      <c r="C14" s="887"/>
      <c r="D14" s="887"/>
      <c r="E14" s="887"/>
      <c r="F14" s="887"/>
      <c r="G14" s="887"/>
      <c r="H14" s="887"/>
      <c r="I14" s="97">
        <f t="shared" ref="I14:I21" si="0">SUM(J14,K14)</f>
        <v>0</v>
      </c>
      <c r="J14" s="98">
        <v>0</v>
      </c>
      <c r="K14" s="97">
        <f t="shared" ref="K14:K21" si="1">SUM(L14:T14)</f>
        <v>0</v>
      </c>
      <c r="L14" s="98">
        <v>0</v>
      </c>
      <c r="M14" s="98">
        <v>0</v>
      </c>
      <c r="N14" s="98">
        <v>0</v>
      </c>
      <c r="O14" s="98">
        <v>0</v>
      </c>
      <c r="P14" s="98">
        <v>0</v>
      </c>
      <c r="Q14" s="98">
        <v>0</v>
      </c>
      <c r="R14" s="98">
        <v>0</v>
      </c>
      <c r="S14" s="98">
        <v>0</v>
      </c>
      <c r="T14" s="98">
        <v>0</v>
      </c>
      <c r="U14" s="160"/>
      <c r="V14" s="134"/>
      <c r="W14" s="134"/>
      <c r="X14" s="134"/>
      <c r="Y14" s="134"/>
      <c r="Z14" s="134"/>
      <c r="AA14" s="134"/>
      <c r="AB14" s="134"/>
      <c r="AC14" s="160"/>
      <c r="AD14" s="160"/>
      <c r="AE14" s="160"/>
      <c r="AF14" s="160"/>
      <c r="AG14" s="160"/>
      <c r="AH14" s="160"/>
      <c r="AI14" s="160"/>
      <c r="AJ14" s="160"/>
      <c r="AK14" s="120"/>
      <c r="AL14" s="120"/>
      <c r="AM14" s="120"/>
      <c r="AN14" s="120"/>
      <c r="AO14" s="120"/>
      <c r="AP14" s="120"/>
      <c r="AQ14" s="120"/>
      <c r="AR14" s="120"/>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row>
    <row r="15" spans="1:130" s="94" customFormat="1" x14ac:dyDescent="0.2">
      <c r="A15" s="99"/>
      <c r="B15" s="887" t="s">
        <v>94</v>
      </c>
      <c r="C15" s="887"/>
      <c r="D15" s="887"/>
      <c r="E15" s="887"/>
      <c r="F15" s="887"/>
      <c r="G15" s="887"/>
      <c r="H15" s="887"/>
      <c r="I15" s="97">
        <f t="shared" si="0"/>
        <v>0</v>
      </c>
      <c r="J15" s="98">
        <v>0</v>
      </c>
      <c r="K15" s="97">
        <f t="shared" si="1"/>
        <v>0</v>
      </c>
      <c r="L15" s="96"/>
      <c r="M15" s="96"/>
      <c r="N15" s="96"/>
      <c r="O15" s="98">
        <v>0</v>
      </c>
      <c r="P15" s="98">
        <v>0</v>
      </c>
      <c r="Q15" s="98">
        <v>0</v>
      </c>
      <c r="R15" s="96"/>
      <c r="S15" s="96"/>
      <c r="T15" s="96"/>
      <c r="U15" s="160"/>
      <c r="V15" s="134"/>
      <c r="W15" s="134"/>
      <c r="X15" s="134"/>
      <c r="Y15" s="134"/>
      <c r="Z15" s="134"/>
      <c r="AA15" s="134"/>
      <c r="AB15" s="134"/>
      <c r="AC15" s="160"/>
      <c r="AD15" s="160"/>
      <c r="AE15" s="160"/>
      <c r="AF15" s="160"/>
      <c r="AG15" s="160"/>
      <c r="AH15" s="160"/>
      <c r="AI15" s="160"/>
      <c r="AJ15" s="160"/>
      <c r="AK15" s="120"/>
      <c r="AL15" s="120"/>
      <c r="AM15" s="120"/>
      <c r="AN15" s="120"/>
      <c r="AO15" s="120"/>
      <c r="AP15" s="120"/>
      <c r="AQ15" s="120"/>
      <c r="AR15" s="120"/>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row>
    <row r="16" spans="1:130" s="94" customFormat="1" ht="14.25" customHeight="1" x14ac:dyDescent="0.2">
      <c r="A16" s="99"/>
      <c r="B16" s="889" t="s">
        <v>165</v>
      </c>
      <c r="C16" s="889"/>
      <c r="D16" s="889"/>
      <c r="E16" s="889"/>
      <c r="F16" s="889"/>
      <c r="G16" s="889"/>
      <c r="H16" s="889"/>
      <c r="I16" s="97">
        <f t="shared" si="0"/>
        <v>0</v>
      </c>
      <c r="J16" s="98">
        <v>0</v>
      </c>
      <c r="K16" s="97">
        <f t="shared" si="1"/>
        <v>0</v>
      </c>
      <c r="L16" s="98">
        <v>0</v>
      </c>
      <c r="M16" s="98">
        <v>0</v>
      </c>
      <c r="N16" s="98">
        <v>0</v>
      </c>
      <c r="O16" s="98">
        <v>0</v>
      </c>
      <c r="P16" s="98">
        <v>0</v>
      </c>
      <c r="Q16" s="98">
        <v>0</v>
      </c>
      <c r="R16" s="98">
        <v>0</v>
      </c>
      <c r="S16" s="98">
        <v>0</v>
      </c>
      <c r="T16" s="98">
        <v>0</v>
      </c>
      <c r="U16" s="160"/>
      <c r="V16" s="134"/>
      <c r="W16" s="134"/>
      <c r="X16" s="134"/>
      <c r="Y16" s="134"/>
      <c r="Z16" s="134"/>
      <c r="AA16" s="134"/>
      <c r="AB16" s="134"/>
      <c r="AC16" s="160"/>
      <c r="AD16" s="160"/>
      <c r="AE16" s="160"/>
      <c r="AF16" s="160"/>
      <c r="AG16" s="160"/>
      <c r="AH16" s="160"/>
      <c r="AI16" s="160"/>
      <c r="AJ16" s="160"/>
      <c r="AK16" s="120"/>
      <c r="AL16" s="120"/>
      <c r="AM16" s="120"/>
      <c r="AN16" s="120"/>
      <c r="AO16" s="120"/>
      <c r="AP16" s="120"/>
      <c r="AQ16" s="120"/>
      <c r="AR16" s="120"/>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row>
    <row r="17" spans="1:130" s="94" customFormat="1" ht="14.25" customHeight="1" x14ac:dyDescent="0.2">
      <c r="A17" s="99"/>
      <c r="B17" s="871" t="s">
        <v>615</v>
      </c>
      <c r="C17" s="872"/>
      <c r="D17" s="872"/>
      <c r="E17" s="872"/>
      <c r="F17" s="872"/>
      <c r="G17" s="872"/>
      <c r="H17" s="873"/>
      <c r="I17" s="97">
        <f t="shared" si="0"/>
        <v>0</v>
      </c>
      <c r="J17" s="98">
        <v>0</v>
      </c>
      <c r="K17" s="97">
        <f t="shared" si="1"/>
        <v>0</v>
      </c>
      <c r="L17" s="98">
        <v>0</v>
      </c>
      <c r="M17" s="98">
        <v>0</v>
      </c>
      <c r="N17" s="98">
        <v>0</v>
      </c>
      <c r="O17" s="98">
        <v>0</v>
      </c>
      <c r="P17" s="98">
        <v>0</v>
      </c>
      <c r="Q17" s="98">
        <v>0</v>
      </c>
      <c r="R17" s="98">
        <v>0</v>
      </c>
      <c r="S17" s="98">
        <v>0</v>
      </c>
      <c r="T17" s="98">
        <v>0</v>
      </c>
      <c r="U17" s="160"/>
      <c r="V17" s="134"/>
      <c r="W17" s="134"/>
      <c r="X17" s="134"/>
      <c r="Y17" s="134"/>
      <c r="Z17" s="134"/>
      <c r="AA17" s="134"/>
      <c r="AB17" s="134"/>
      <c r="AC17" s="160"/>
      <c r="AD17" s="160"/>
      <c r="AE17" s="160"/>
      <c r="AF17" s="160"/>
      <c r="AG17" s="160"/>
      <c r="AH17" s="160"/>
      <c r="AI17" s="160"/>
      <c r="AJ17" s="160"/>
      <c r="AK17" s="120"/>
      <c r="AL17" s="120"/>
      <c r="AM17" s="120"/>
      <c r="AN17" s="120"/>
      <c r="AO17" s="120"/>
      <c r="AP17" s="120"/>
      <c r="AQ17" s="120"/>
      <c r="AR17" s="120"/>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row>
    <row r="18" spans="1:130" s="94" customFormat="1" x14ac:dyDescent="0.2">
      <c r="A18" s="99"/>
      <c r="B18" s="871" t="s">
        <v>166</v>
      </c>
      <c r="C18" s="872"/>
      <c r="D18" s="872"/>
      <c r="E18" s="872"/>
      <c r="F18" s="872"/>
      <c r="G18" s="872"/>
      <c r="H18" s="873"/>
      <c r="I18" s="97">
        <f t="shared" si="0"/>
        <v>0</v>
      </c>
      <c r="J18" s="98">
        <v>0</v>
      </c>
      <c r="K18" s="97">
        <f t="shared" si="1"/>
        <v>0</v>
      </c>
      <c r="L18" s="98">
        <v>0</v>
      </c>
      <c r="M18" s="98">
        <v>0</v>
      </c>
      <c r="N18" s="98">
        <v>0</v>
      </c>
      <c r="O18" s="98">
        <v>0</v>
      </c>
      <c r="P18" s="98">
        <v>0</v>
      </c>
      <c r="Q18" s="98">
        <v>0</v>
      </c>
      <c r="R18" s="98">
        <v>0</v>
      </c>
      <c r="S18" s="98">
        <v>0</v>
      </c>
      <c r="T18" s="98">
        <v>0</v>
      </c>
      <c r="U18" s="160"/>
      <c r="V18" s="134"/>
      <c r="W18" s="134"/>
      <c r="X18" s="134"/>
      <c r="Y18" s="134"/>
      <c r="Z18" s="134"/>
      <c r="AA18" s="134"/>
      <c r="AB18" s="134"/>
      <c r="AC18" s="160"/>
      <c r="AD18" s="160"/>
      <c r="AE18" s="160"/>
      <c r="AF18" s="160"/>
      <c r="AG18" s="160"/>
      <c r="AH18" s="160"/>
      <c r="AI18" s="160"/>
      <c r="AJ18" s="160"/>
      <c r="AK18" s="120"/>
      <c r="AL18" s="120"/>
      <c r="AM18" s="120"/>
      <c r="AN18" s="120"/>
      <c r="AO18" s="120"/>
      <c r="AP18" s="120"/>
      <c r="AQ18" s="120"/>
      <c r="AR18" s="120"/>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row>
    <row r="19" spans="1:130" s="94" customFormat="1" x14ac:dyDescent="0.2">
      <c r="A19" s="99"/>
      <c r="B19" s="871" t="s">
        <v>166</v>
      </c>
      <c r="C19" s="872"/>
      <c r="D19" s="872"/>
      <c r="E19" s="872"/>
      <c r="F19" s="872"/>
      <c r="G19" s="872"/>
      <c r="H19" s="873"/>
      <c r="I19" s="97">
        <f t="shared" si="0"/>
        <v>0</v>
      </c>
      <c r="J19" s="98">
        <v>0</v>
      </c>
      <c r="K19" s="97">
        <f t="shared" si="1"/>
        <v>0</v>
      </c>
      <c r="L19" s="98">
        <v>0</v>
      </c>
      <c r="M19" s="98">
        <v>0</v>
      </c>
      <c r="N19" s="98">
        <v>0</v>
      </c>
      <c r="O19" s="98">
        <v>0</v>
      </c>
      <c r="P19" s="98">
        <v>0</v>
      </c>
      <c r="Q19" s="98">
        <v>0</v>
      </c>
      <c r="R19" s="98">
        <v>0</v>
      </c>
      <c r="S19" s="98">
        <v>0</v>
      </c>
      <c r="T19" s="98">
        <v>0</v>
      </c>
      <c r="U19" s="160"/>
      <c r="V19" s="134"/>
      <c r="W19" s="134"/>
      <c r="X19" s="134"/>
      <c r="Y19" s="134"/>
      <c r="Z19" s="134"/>
      <c r="AA19" s="134"/>
      <c r="AB19" s="134"/>
      <c r="AC19" s="160"/>
      <c r="AD19" s="160"/>
      <c r="AE19" s="160"/>
      <c r="AF19" s="160"/>
      <c r="AG19" s="160"/>
      <c r="AH19" s="160"/>
      <c r="AI19" s="160"/>
      <c r="AJ19" s="160"/>
      <c r="AK19" s="120"/>
      <c r="AL19" s="120"/>
      <c r="AM19" s="120"/>
      <c r="AN19" s="120"/>
      <c r="AO19" s="120"/>
      <c r="AP19" s="120"/>
      <c r="AQ19" s="120"/>
      <c r="AR19" s="120"/>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row>
    <row r="20" spans="1:130" s="94" customFormat="1" x14ac:dyDescent="0.2">
      <c r="A20" s="99"/>
      <c r="B20" s="871" t="s">
        <v>166</v>
      </c>
      <c r="C20" s="872"/>
      <c r="D20" s="872"/>
      <c r="E20" s="872"/>
      <c r="F20" s="872"/>
      <c r="G20" s="872"/>
      <c r="H20" s="873"/>
      <c r="I20" s="97">
        <f t="shared" si="0"/>
        <v>0</v>
      </c>
      <c r="J20" s="98">
        <v>0</v>
      </c>
      <c r="K20" s="97">
        <f t="shared" si="1"/>
        <v>0</v>
      </c>
      <c r="L20" s="98">
        <v>0</v>
      </c>
      <c r="M20" s="98">
        <v>0</v>
      </c>
      <c r="N20" s="98">
        <v>0</v>
      </c>
      <c r="O20" s="98">
        <v>0</v>
      </c>
      <c r="P20" s="98">
        <v>0</v>
      </c>
      <c r="Q20" s="98">
        <v>0</v>
      </c>
      <c r="R20" s="98">
        <v>0</v>
      </c>
      <c r="S20" s="98">
        <v>0</v>
      </c>
      <c r="T20" s="98">
        <v>0</v>
      </c>
      <c r="U20" s="160"/>
      <c r="V20" s="134"/>
      <c r="W20" s="134"/>
      <c r="X20" s="134"/>
      <c r="Y20" s="134"/>
      <c r="Z20" s="134"/>
      <c r="AA20" s="134"/>
      <c r="AB20" s="134"/>
      <c r="AC20" s="160"/>
      <c r="AD20" s="160"/>
      <c r="AE20" s="160"/>
      <c r="AF20" s="160"/>
      <c r="AG20" s="160"/>
      <c r="AH20" s="160"/>
      <c r="AI20" s="160"/>
      <c r="AJ20" s="160"/>
      <c r="AK20" s="120"/>
      <c r="AL20" s="120"/>
      <c r="AM20" s="120"/>
      <c r="AN20" s="120"/>
      <c r="AO20" s="120"/>
      <c r="AP20" s="120"/>
      <c r="AQ20" s="120"/>
      <c r="AR20" s="120"/>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row>
    <row r="21" spans="1:130" s="94" customFormat="1" ht="13.15" customHeight="1" x14ac:dyDescent="0.2">
      <c r="A21" s="99"/>
      <c r="B21" s="871" t="s">
        <v>166</v>
      </c>
      <c r="C21" s="872"/>
      <c r="D21" s="872"/>
      <c r="E21" s="872"/>
      <c r="F21" s="872"/>
      <c r="G21" s="872"/>
      <c r="H21" s="873"/>
      <c r="I21" s="97">
        <f t="shared" si="0"/>
        <v>0</v>
      </c>
      <c r="J21" s="98">
        <v>0</v>
      </c>
      <c r="K21" s="97">
        <f t="shared" si="1"/>
        <v>0</v>
      </c>
      <c r="L21" s="98">
        <v>0</v>
      </c>
      <c r="M21" s="98">
        <v>0</v>
      </c>
      <c r="N21" s="98">
        <v>0</v>
      </c>
      <c r="O21" s="98">
        <v>0</v>
      </c>
      <c r="P21" s="98">
        <v>0</v>
      </c>
      <c r="Q21" s="98">
        <v>0</v>
      </c>
      <c r="R21" s="98">
        <v>0</v>
      </c>
      <c r="S21" s="98">
        <v>0</v>
      </c>
      <c r="T21" s="98">
        <v>0</v>
      </c>
      <c r="U21" s="160"/>
      <c r="V21" s="134"/>
      <c r="W21" s="134"/>
      <c r="X21" s="134"/>
      <c r="Y21" s="134"/>
      <c r="Z21" s="134"/>
      <c r="AA21" s="134"/>
      <c r="AB21" s="134"/>
      <c r="AC21" s="160"/>
      <c r="AD21" s="160"/>
      <c r="AE21" s="160"/>
      <c r="AF21" s="160"/>
      <c r="AG21" s="160"/>
      <c r="AH21" s="160"/>
      <c r="AI21" s="160"/>
      <c r="AJ21" s="160"/>
      <c r="AK21" s="120"/>
      <c r="AL21" s="120"/>
      <c r="AM21" s="120"/>
      <c r="AN21" s="120"/>
      <c r="AO21" s="120"/>
      <c r="AP21" s="120"/>
      <c r="AQ21" s="120"/>
      <c r="AR21" s="120"/>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row>
    <row r="22" spans="1:130" s="94" customFormat="1" x14ac:dyDescent="0.2">
      <c r="A22" s="1018" t="s">
        <v>96</v>
      </c>
      <c r="B22" s="1018"/>
      <c r="C22" s="1018"/>
      <c r="D22" s="1018"/>
      <c r="E22" s="1018"/>
      <c r="F22" s="1018"/>
      <c r="G22" s="1018"/>
      <c r="H22" s="1018"/>
      <c r="I22" s="100"/>
      <c r="J22" s="90"/>
      <c r="K22" s="100"/>
      <c r="L22" s="90"/>
      <c r="M22" s="90"/>
      <c r="N22" s="90"/>
      <c r="O22" s="90"/>
      <c r="P22" s="90"/>
      <c r="Q22" s="90"/>
      <c r="R22" s="90"/>
      <c r="S22" s="90"/>
      <c r="T22" s="90"/>
      <c r="U22" s="160"/>
      <c r="V22" s="134"/>
      <c r="W22" s="134"/>
      <c r="X22" s="134"/>
      <c r="Y22" s="134"/>
      <c r="Z22" s="134"/>
      <c r="AA22" s="134"/>
      <c r="AB22" s="134"/>
      <c r="AC22" s="160"/>
      <c r="AD22" s="160"/>
      <c r="AE22" s="160"/>
      <c r="AF22" s="160"/>
      <c r="AG22" s="160"/>
      <c r="AH22" s="160"/>
      <c r="AI22" s="160"/>
      <c r="AJ22" s="160"/>
      <c r="AK22" s="120"/>
      <c r="AL22" s="120"/>
      <c r="AM22" s="120"/>
      <c r="AN22" s="120"/>
      <c r="AO22" s="120"/>
      <c r="AP22" s="120"/>
      <c r="AQ22" s="120"/>
      <c r="AR22" s="120"/>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row>
    <row r="23" spans="1:130" s="94" customFormat="1" ht="13.15" customHeight="1" x14ac:dyDescent="0.2">
      <c r="A23" s="95"/>
      <c r="B23" s="887" t="s">
        <v>167</v>
      </c>
      <c r="C23" s="887"/>
      <c r="D23" s="887"/>
      <c r="E23" s="887"/>
      <c r="F23" s="887"/>
      <c r="G23" s="887"/>
      <c r="H23" s="887"/>
      <c r="I23" s="97">
        <f>SUM(J23,K23)</f>
        <v>0</v>
      </c>
      <c r="J23" s="98">
        <v>0</v>
      </c>
      <c r="K23" s="97">
        <f>SUM(L23:T23)</f>
        <v>0</v>
      </c>
      <c r="L23" s="98">
        <v>0</v>
      </c>
      <c r="M23" s="98">
        <v>0</v>
      </c>
      <c r="N23" s="98">
        <v>0</v>
      </c>
      <c r="O23" s="98">
        <v>0</v>
      </c>
      <c r="P23" s="98">
        <v>0</v>
      </c>
      <c r="Q23" s="98">
        <v>0</v>
      </c>
      <c r="R23" s="98">
        <v>0</v>
      </c>
      <c r="S23" s="98">
        <v>0</v>
      </c>
      <c r="T23" s="98">
        <v>0</v>
      </c>
      <c r="U23" s="160"/>
      <c r="V23" s="134"/>
      <c r="W23" s="134"/>
      <c r="X23" s="134"/>
      <c r="Y23" s="134"/>
      <c r="Z23" s="134"/>
      <c r="AA23" s="134"/>
      <c r="AB23" s="134"/>
      <c r="AC23" s="160"/>
      <c r="AD23" s="160"/>
      <c r="AE23" s="160"/>
      <c r="AF23" s="160"/>
      <c r="AG23" s="160"/>
      <c r="AH23" s="160"/>
      <c r="AI23" s="160"/>
      <c r="AJ23" s="160"/>
      <c r="AK23" s="120"/>
      <c r="AL23" s="120"/>
      <c r="AM23" s="120"/>
      <c r="AN23" s="120"/>
      <c r="AO23" s="120"/>
      <c r="AP23" s="120"/>
      <c r="AQ23" s="120"/>
      <c r="AR23" s="120"/>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row>
    <row r="24" spans="1:130" s="94" customFormat="1" ht="13.15" customHeight="1" x14ac:dyDescent="0.25">
      <c r="A24" s="495"/>
      <c r="B24" s="887" t="s">
        <v>839</v>
      </c>
      <c r="C24" s="887"/>
      <c r="D24" s="887"/>
      <c r="E24" s="887"/>
      <c r="F24" s="887"/>
      <c r="G24" s="887"/>
      <c r="H24" s="887"/>
      <c r="I24" s="97">
        <f>SUM(J24,K24)</f>
        <v>0</v>
      </c>
      <c r="J24" s="125">
        <f>'SW RSQA Staffing'!G7</f>
        <v>0</v>
      </c>
      <c r="K24" s="97">
        <f>SUM(L24:T24)</f>
        <v>0</v>
      </c>
      <c r="L24" s="125">
        <f>'SW RSQA Staffing'!I7</f>
        <v>0</v>
      </c>
      <c r="M24" s="125">
        <f>'SW RSQA Staffing'!K7</f>
        <v>0</v>
      </c>
      <c r="N24" s="125">
        <f>'SW RSQA Staffing'!M7</f>
        <v>0</v>
      </c>
      <c r="O24" s="125">
        <f>'SW RSQA Staffing'!O7</f>
        <v>0</v>
      </c>
      <c r="P24" s="125">
        <f>'SW RSQA Staffing'!Q7</f>
        <v>0</v>
      </c>
      <c r="Q24" s="125">
        <f>'SW RSQA Staffing'!S7</f>
        <v>0</v>
      </c>
      <c r="R24" s="125">
        <f>'SW RSQA Staffing'!U7</f>
        <v>0</v>
      </c>
      <c r="S24" s="125">
        <f>'SW RSQA Staffing'!W7</f>
        <v>0</v>
      </c>
      <c r="T24" s="125">
        <f>'SW RSQA Staffing'!Y7</f>
        <v>0</v>
      </c>
      <c r="U24" s="160"/>
      <c r="V24" s="507"/>
      <c r="W24" s="134"/>
      <c r="X24" s="134"/>
      <c r="Y24" s="134"/>
      <c r="Z24" s="134"/>
      <c r="AA24" s="134"/>
      <c r="AB24" s="134"/>
      <c r="AC24" s="160"/>
      <c r="AD24" s="160"/>
      <c r="AE24" s="160"/>
      <c r="AF24" s="160"/>
      <c r="AG24" s="160"/>
      <c r="AH24" s="160"/>
      <c r="AI24" s="160"/>
      <c r="AJ24" s="160"/>
      <c r="AK24" s="120"/>
      <c r="AL24" s="120"/>
      <c r="AM24" s="120"/>
      <c r="AN24" s="120"/>
      <c r="AO24" s="120"/>
      <c r="AP24" s="120"/>
      <c r="AQ24" s="120"/>
      <c r="AR24" s="120"/>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row>
    <row r="25" spans="1:130" s="94" customFormat="1" x14ac:dyDescent="0.2">
      <c r="A25" s="495"/>
      <c r="B25" s="1067" t="s">
        <v>81</v>
      </c>
      <c r="C25" s="1067"/>
      <c r="D25" s="1067"/>
      <c r="E25" s="1067"/>
      <c r="F25" s="1067"/>
      <c r="G25" s="1067"/>
      <c r="H25" s="1067"/>
      <c r="I25" s="101"/>
      <c r="J25" s="100"/>
      <c r="K25" s="101"/>
      <c r="L25" s="100"/>
      <c r="M25" s="100"/>
      <c r="N25" s="100"/>
      <c r="O25" s="100"/>
      <c r="P25" s="100"/>
      <c r="Q25" s="100"/>
      <c r="R25" s="100"/>
      <c r="S25" s="100"/>
      <c r="T25" s="100"/>
      <c r="U25" s="160"/>
      <c r="V25" s="134"/>
      <c r="W25" s="134"/>
      <c r="X25" s="134"/>
      <c r="Y25" s="134"/>
      <c r="Z25" s="134"/>
      <c r="AA25" s="134"/>
      <c r="AB25" s="134"/>
      <c r="AC25" s="160"/>
      <c r="AD25" s="160"/>
      <c r="AE25" s="160"/>
      <c r="AF25" s="160"/>
      <c r="AG25" s="160"/>
      <c r="AH25" s="160"/>
      <c r="AI25" s="160"/>
      <c r="AJ25" s="160"/>
      <c r="AK25" s="120"/>
      <c r="AL25" s="120"/>
      <c r="AM25" s="120"/>
      <c r="AN25" s="120"/>
      <c r="AO25" s="120"/>
      <c r="AP25" s="120"/>
      <c r="AQ25" s="120"/>
      <c r="AR25" s="120"/>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row>
    <row r="26" spans="1:130" s="94" customFormat="1" x14ac:dyDescent="0.2">
      <c r="A26" s="495"/>
      <c r="B26" s="887" t="s">
        <v>168</v>
      </c>
      <c r="C26" s="887"/>
      <c r="D26" s="887"/>
      <c r="E26" s="887"/>
      <c r="F26" s="887"/>
      <c r="G26" s="887"/>
      <c r="H26" s="887"/>
      <c r="I26" s="97">
        <f t="shared" ref="I26:I40" si="2">SUM(J26,K26)</f>
        <v>0</v>
      </c>
      <c r="J26" s="98">
        <v>0</v>
      </c>
      <c r="K26" s="97">
        <f t="shared" ref="K26:K40" si="3">SUM(L26:T26)</f>
        <v>0</v>
      </c>
      <c r="L26" s="98">
        <v>0</v>
      </c>
      <c r="M26" s="98">
        <v>0</v>
      </c>
      <c r="N26" s="98">
        <v>0</v>
      </c>
      <c r="O26" s="98">
        <v>0</v>
      </c>
      <c r="P26" s="98">
        <v>0</v>
      </c>
      <c r="Q26" s="98">
        <v>0</v>
      </c>
      <c r="R26" s="98">
        <v>0</v>
      </c>
      <c r="S26" s="98">
        <v>0</v>
      </c>
      <c r="T26" s="98">
        <v>0</v>
      </c>
      <c r="U26" s="160"/>
      <c r="V26" s="134"/>
      <c r="W26" s="134"/>
      <c r="X26" s="134"/>
      <c r="Y26" s="134"/>
      <c r="Z26" s="134"/>
      <c r="AA26" s="134"/>
      <c r="AB26" s="134"/>
      <c r="AC26" s="160"/>
      <c r="AD26" s="160"/>
      <c r="AE26" s="160"/>
      <c r="AF26" s="160"/>
      <c r="AG26" s="160"/>
      <c r="AH26" s="160"/>
      <c r="AI26" s="160"/>
      <c r="AJ26" s="160"/>
      <c r="AK26" s="120"/>
      <c r="AL26" s="120"/>
      <c r="AM26" s="120"/>
      <c r="AN26" s="120"/>
      <c r="AO26" s="120"/>
      <c r="AP26" s="120"/>
      <c r="AQ26" s="120"/>
      <c r="AR26" s="120"/>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row>
    <row r="27" spans="1:130" s="94" customFormat="1" ht="13.15" customHeight="1" x14ac:dyDescent="0.2">
      <c r="A27" s="495"/>
      <c r="B27" s="887" t="s">
        <v>169</v>
      </c>
      <c r="C27" s="887"/>
      <c r="D27" s="887"/>
      <c r="E27" s="887"/>
      <c r="F27" s="887"/>
      <c r="G27" s="887"/>
      <c r="H27" s="887"/>
      <c r="I27" s="97">
        <f t="shared" si="2"/>
        <v>0</v>
      </c>
      <c r="J27" s="98">
        <v>0</v>
      </c>
      <c r="K27" s="97">
        <f t="shared" si="3"/>
        <v>0</v>
      </c>
      <c r="L27" s="98">
        <v>0</v>
      </c>
      <c r="M27" s="98">
        <v>0</v>
      </c>
      <c r="N27" s="98">
        <v>0</v>
      </c>
      <c r="O27" s="98">
        <v>0</v>
      </c>
      <c r="P27" s="98">
        <v>0</v>
      </c>
      <c r="Q27" s="98">
        <v>0</v>
      </c>
      <c r="R27" s="98">
        <v>0</v>
      </c>
      <c r="S27" s="98">
        <v>0</v>
      </c>
      <c r="T27" s="98">
        <v>0</v>
      </c>
      <c r="U27" s="160"/>
      <c r="V27" s="134"/>
      <c r="W27" s="134"/>
      <c r="X27" s="134"/>
      <c r="Y27" s="134"/>
      <c r="Z27" s="134"/>
      <c r="AA27" s="134"/>
      <c r="AB27" s="134"/>
      <c r="AC27" s="160"/>
      <c r="AD27" s="160"/>
      <c r="AE27" s="160"/>
      <c r="AF27" s="160"/>
      <c r="AG27" s="160"/>
      <c r="AH27" s="160"/>
      <c r="AI27" s="160"/>
      <c r="AJ27" s="160"/>
      <c r="AK27" s="120"/>
      <c r="AL27" s="120"/>
      <c r="AM27" s="120"/>
      <c r="AN27" s="120"/>
      <c r="AO27" s="120"/>
      <c r="AP27" s="120"/>
      <c r="AQ27" s="120"/>
      <c r="AR27" s="120"/>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row>
    <row r="28" spans="1:130" s="94" customFormat="1" x14ac:dyDescent="0.2">
      <c r="A28" s="495"/>
      <c r="B28" s="887" t="s">
        <v>170</v>
      </c>
      <c r="C28" s="887"/>
      <c r="D28" s="887"/>
      <c r="E28" s="887"/>
      <c r="F28" s="887"/>
      <c r="G28" s="887"/>
      <c r="H28" s="887"/>
      <c r="I28" s="97">
        <f t="shared" si="2"/>
        <v>0</v>
      </c>
      <c r="J28" s="98">
        <v>0</v>
      </c>
      <c r="K28" s="97">
        <f t="shared" si="3"/>
        <v>0</v>
      </c>
      <c r="L28" s="98">
        <v>0</v>
      </c>
      <c r="M28" s="98">
        <v>0</v>
      </c>
      <c r="N28" s="98">
        <v>0</v>
      </c>
      <c r="O28" s="98">
        <v>0</v>
      </c>
      <c r="P28" s="98">
        <v>0</v>
      </c>
      <c r="Q28" s="98">
        <v>0</v>
      </c>
      <c r="R28" s="98">
        <v>0</v>
      </c>
      <c r="S28" s="98">
        <v>0</v>
      </c>
      <c r="T28" s="98">
        <v>0</v>
      </c>
      <c r="U28" s="160"/>
      <c r="V28" s="134"/>
      <c r="W28" s="134"/>
      <c r="X28" s="134"/>
      <c r="Y28" s="134"/>
      <c r="Z28" s="134"/>
      <c r="AA28" s="134"/>
      <c r="AB28" s="134"/>
      <c r="AC28" s="160"/>
      <c r="AD28" s="160"/>
      <c r="AE28" s="160"/>
      <c r="AF28" s="160"/>
      <c r="AG28" s="160"/>
      <c r="AH28" s="160"/>
      <c r="AI28" s="160"/>
      <c r="AJ28" s="160"/>
      <c r="AK28" s="120"/>
      <c r="AL28" s="120"/>
      <c r="AM28" s="120"/>
      <c r="AN28" s="120"/>
      <c r="AO28" s="120"/>
      <c r="AP28" s="120"/>
      <c r="AQ28" s="120"/>
      <c r="AR28" s="120"/>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row>
    <row r="29" spans="1:130" s="94" customFormat="1" x14ac:dyDescent="0.2">
      <c r="A29" s="495"/>
      <c r="B29" s="887" t="s">
        <v>171</v>
      </c>
      <c r="C29" s="887"/>
      <c r="D29" s="887"/>
      <c r="E29" s="887"/>
      <c r="F29" s="887"/>
      <c r="G29" s="887"/>
      <c r="H29" s="887"/>
      <c r="I29" s="97">
        <f t="shared" si="2"/>
        <v>0</v>
      </c>
      <c r="J29" s="98">
        <v>0</v>
      </c>
      <c r="K29" s="97">
        <f t="shared" si="3"/>
        <v>0</v>
      </c>
      <c r="L29" s="98">
        <v>0</v>
      </c>
      <c r="M29" s="98">
        <v>0</v>
      </c>
      <c r="N29" s="98">
        <v>0</v>
      </c>
      <c r="O29" s="98">
        <v>0</v>
      </c>
      <c r="P29" s="98">
        <v>0</v>
      </c>
      <c r="Q29" s="98">
        <v>0</v>
      </c>
      <c r="R29" s="98">
        <v>0</v>
      </c>
      <c r="S29" s="98">
        <v>0</v>
      </c>
      <c r="T29" s="98">
        <v>0</v>
      </c>
      <c r="U29" s="160"/>
      <c r="V29" s="134"/>
      <c r="W29" s="134"/>
      <c r="X29" s="134"/>
      <c r="Y29" s="134"/>
      <c r="Z29" s="134"/>
      <c r="AA29" s="134"/>
      <c r="AB29" s="134"/>
      <c r="AC29" s="160"/>
      <c r="AD29" s="160"/>
      <c r="AE29" s="160"/>
      <c r="AF29" s="160"/>
      <c r="AG29" s="160"/>
      <c r="AH29" s="160"/>
      <c r="AI29" s="160"/>
      <c r="AJ29" s="160"/>
      <c r="AK29" s="120"/>
      <c r="AL29" s="120"/>
      <c r="AM29" s="120"/>
      <c r="AN29" s="120"/>
      <c r="AO29" s="120"/>
      <c r="AP29" s="120"/>
      <c r="AQ29" s="120"/>
      <c r="AR29" s="120"/>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row>
    <row r="30" spans="1:130" s="94" customFormat="1" x14ac:dyDescent="0.2">
      <c r="A30" s="495"/>
      <c r="B30" s="887" t="s">
        <v>172</v>
      </c>
      <c r="C30" s="887"/>
      <c r="D30" s="887"/>
      <c r="E30" s="887"/>
      <c r="F30" s="887"/>
      <c r="G30" s="887"/>
      <c r="H30" s="887"/>
      <c r="I30" s="97">
        <f t="shared" si="2"/>
        <v>0</v>
      </c>
      <c r="J30" s="98">
        <v>0</v>
      </c>
      <c r="K30" s="97">
        <f t="shared" si="3"/>
        <v>0</v>
      </c>
      <c r="L30" s="98">
        <v>0</v>
      </c>
      <c r="M30" s="98">
        <v>0</v>
      </c>
      <c r="N30" s="98">
        <v>0</v>
      </c>
      <c r="O30" s="98">
        <v>0</v>
      </c>
      <c r="P30" s="98">
        <v>0</v>
      </c>
      <c r="Q30" s="98">
        <v>0</v>
      </c>
      <c r="R30" s="98">
        <v>0</v>
      </c>
      <c r="S30" s="98">
        <v>0</v>
      </c>
      <c r="T30" s="98">
        <v>0</v>
      </c>
      <c r="U30" s="160"/>
      <c r="V30" s="134"/>
      <c r="W30" s="134"/>
      <c r="X30" s="134"/>
      <c r="Y30" s="134"/>
      <c r="Z30" s="134"/>
      <c r="AA30" s="134"/>
      <c r="AB30" s="134"/>
      <c r="AC30" s="160"/>
      <c r="AD30" s="160"/>
      <c r="AE30" s="160"/>
      <c r="AF30" s="160"/>
      <c r="AG30" s="160"/>
      <c r="AH30" s="160"/>
      <c r="AI30" s="160"/>
      <c r="AJ30" s="160"/>
      <c r="AK30" s="120"/>
      <c r="AL30" s="120"/>
      <c r="AM30" s="120"/>
      <c r="AN30" s="120"/>
      <c r="AO30" s="120"/>
      <c r="AP30" s="120"/>
      <c r="AQ30" s="120"/>
      <c r="AR30" s="120"/>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row>
    <row r="31" spans="1:130" s="94" customFormat="1" ht="13.15" customHeight="1" x14ac:dyDescent="0.2">
      <c r="A31" s="495"/>
      <c r="B31" s="887" t="s">
        <v>173</v>
      </c>
      <c r="C31" s="887"/>
      <c r="D31" s="887"/>
      <c r="E31" s="887"/>
      <c r="F31" s="887"/>
      <c r="G31" s="887"/>
      <c r="H31" s="887"/>
      <c r="I31" s="97">
        <f t="shared" si="2"/>
        <v>0</v>
      </c>
      <c r="J31" s="98">
        <v>0</v>
      </c>
      <c r="K31" s="97">
        <f t="shared" si="3"/>
        <v>0</v>
      </c>
      <c r="L31" s="98">
        <v>0</v>
      </c>
      <c r="M31" s="98">
        <v>0</v>
      </c>
      <c r="N31" s="98">
        <v>0</v>
      </c>
      <c r="O31" s="98">
        <v>0</v>
      </c>
      <c r="P31" s="98">
        <v>0</v>
      </c>
      <c r="Q31" s="98">
        <v>0</v>
      </c>
      <c r="R31" s="98">
        <v>0</v>
      </c>
      <c r="S31" s="98">
        <v>0</v>
      </c>
      <c r="T31" s="98">
        <v>0</v>
      </c>
      <c r="U31" s="160"/>
      <c r="V31" s="134"/>
      <c r="W31" s="134"/>
      <c r="X31" s="134"/>
      <c r="Y31" s="134"/>
      <c r="Z31" s="134"/>
      <c r="AA31" s="134"/>
      <c r="AB31" s="134"/>
      <c r="AC31" s="160"/>
      <c r="AD31" s="160"/>
      <c r="AE31" s="160"/>
      <c r="AF31" s="160"/>
      <c r="AG31" s="160"/>
      <c r="AH31" s="160"/>
      <c r="AI31" s="160"/>
      <c r="AJ31" s="160"/>
      <c r="AK31" s="120"/>
      <c r="AL31" s="120"/>
      <c r="AM31" s="120"/>
      <c r="AN31" s="120"/>
      <c r="AO31" s="120"/>
      <c r="AP31" s="120"/>
      <c r="AQ31" s="120"/>
      <c r="AR31" s="120"/>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row>
    <row r="32" spans="1:130" s="94" customFormat="1" ht="14.25" customHeight="1" x14ac:dyDescent="0.2">
      <c r="A32" s="495"/>
      <c r="B32" s="887" t="s">
        <v>617</v>
      </c>
      <c r="C32" s="887"/>
      <c r="D32" s="887"/>
      <c r="E32" s="887"/>
      <c r="F32" s="887"/>
      <c r="G32" s="887"/>
      <c r="H32" s="887"/>
      <c r="I32" s="97">
        <f t="shared" si="2"/>
        <v>0</v>
      </c>
      <c r="J32" s="98">
        <v>0</v>
      </c>
      <c r="K32" s="97">
        <f t="shared" si="3"/>
        <v>0</v>
      </c>
      <c r="L32" s="98">
        <v>0</v>
      </c>
      <c r="M32" s="98">
        <v>0</v>
      </c>
      <c r="N32" s="98">
        <v>0</v>
      </c>
      <c r="O32" s="98">
        <v>0</v>
      </c>
      <c r="P32" s="98">
        <v>0</v>
      </c>
      <c r="Q32" s="98">
        <v>0</v>
      </c>
      <c r="R32" s="98">
        <v>0</v>
      </c>
      <c r="S32" s="98">
        <v>0</v>
      </c>
      <c r="T32" s="98">
        <v>0</v>
      </c>
      <c r="U32" s="160"/>
      <c r="V32" s="134"/>
      <c r="W32" s="134"/>
      <c r="X32" s="134"/>
      <c r="Y32" s="134"/>
      <c r="Z32" s="134"/>
      <c r="AA32" s="134"/>
      <c r="AB32" s="134"/>
      <c r="AC32" s="160"/>
      <c r="AD32" s="160"/>
      <c r="AE32" s="160"/>
      <c r="AF32" s="160"/>
      <c r="AG32" s="160"/>
      <c r="AH32" s="160"/>
      <c r="AI32" s="160"/>
      <c r="AJ32" s="160"/>
      <c r="AK32" s="120"/>
      <c r="AL32" s="120"/>
      <c r="AM32" s="120"/>
      <c r="AN32" s="120"/>
      <c r="AO32" s="120"/>
      <c r="AP32" s="120"/>
      <c r="AQ32" s="120"/>
      <c r="AR32" s="120"/>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row>
    <row r="33" spans="1:130" s="94" customFormat="1" x14ac:dyDescent="0.2">
      <c r="A33" s="99"/>
      <c r="B33" s="889" t="s">
        <v>165</v>
      </c>
      <c r="C33" s="889"/>
      <c r="D33" s="889"/>
      <c r="E33" s="889"/>
      <c r="F33" s="889"/>
      <c r="G33" s="889"/>
      <c r="H33" s="889"/>
      <c r="I33" s="97">
        <f t="shared" si="2"/>
        <v>0</v>
      </c>
      <c r="J33" s="98">
        <v>0</v>
      </c>
      <c r="K33" s="97">
        <f t="shared" si="3"/>
        <v>0</v>
      </c>
      <c r="L33" s="98">
        <v>0</v>
      </c>
      <c r="M33" s="98">
        <v>0</v>
      </c>
      <c r="N33" s="98">
        <v>0</v>
      </c>
      <c r="O33" s="98">
        <v>0</v>
      </c>
      <c r="P33" s="98">
        <v>0</v>
      </c>
      <c r="Q33" s="98">
        <v>0</v>
      </c>
      <c r="R33" s="98">
        <v>0</v>
      </c>
      <c r="S33" s="98">
        <v>0</v>
      </c>
      <c r="T33" s="98">
        <v>0</v>
      </c>
      <c r="U33" s="160"/>
      <c r="V33" s="134"/>
      <c r="W33" s="134"/>
      <c r="X33" s="134"/>
      <c r="Y33" s="134"/>
      <c r="Z33" s="134"/>
      <c r="AA33" s="134"/>
      <c r="AB33" s="134"/>
      <c r="AC33" s="160"/>
      <c r="AD33" s="160"/>
      <c r="AE33" s="160"/>
      <c r="AF33" s="160"/>
      <c r="AG33" s="160"/>
      <c r="AH33" s="160"/>
      <c r="AI33" s="160"/>
      <c r="AJ33" s="160"/>
      <c r="AK33" s="120"/>
      <c r="AL33" s="120"/>
      <c r="AM33" s="120"/>
      <c r="AN33" s="120"/>
      <c r="AO33" s="120"/>
      <c r="AP33" s="120"/>
      <c r="AQ33" s="120"/>
      <c r="AR33" s="120"/>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row>
    <row r="34" spans="1:130" s="94" customFormat="1" x14ac:dyDescent="0.2">
      <c r="A34" s="99"/>
      <c r="B34" s="889" t="s">
        <v>165</v>
      </c>
      <c r="C34" s="889"/>
      <c r="D34" s="889"/>
      <c r="E34" s="889"/>
      <c r="F34" s="889"/>
      <c r="G34" s="889"/>
      <c r="H34" s="889"/>
      <c r="I34" s="97">
        <f t="shared" si="2"/>
        <v>0</v>
      </c>
      <c r="J34" s="98">
        <v>0</v>
      </c>
      <c r="K34" s="97">
        <f t="shared" si="3"/>
        <v>0</v>
      </c>
      <c r="L34" s="98">
        <v>0</v>
      </c>
      <c r="M34" s="98">
        <v>0</v>
      </c>
      <c r="N34" s="98">
        <v>0</v>
      </c>
      <c r="O34" s="98">
        <v>0</v>
      </c>
      <c r="P34" s="98">
        <v>0</v>
      </c>
      <c r="Q34" s="98">
        <v>0</v>
      </c>
      <c r="R34" s="98">
        <v>0</v>
      </c>
      <c r="S34" s="98">
        <v>0</v>
      </c>
      <c r="T34" s="98">
        <v>0</v>
      </c>
      <c r="U34" s="160"/>
      <c r="V34" s="134"/>
      <c r="W34" s="134"/>
      <c r="X34" s="134"/>
      <c r="Y34" s="134"/>
      <c r="Z34" s="134"/>
      <c r="AA34" s="134"/>
      <c r="AB34" s="134"/>
      <c r="AC34" s="160"/>
      <c r="AD34" s="160"/>
      <c r="AE34" s="160"/>
      <c r="AF34" s="160"/>
      <c r="AG34" s="160"/>
      <c r="AH34" s="160"/>
      <c r="AI34" s="160"/>
      <c r="AJ34" s="160"/>
      <c r="AK34" s="120"/>
      <c r="AL34" s="120"/>
      <c r="AM34" s="120"/>
      <c r="AN34" s="120"/>
      <c r="AO34" s="120"/>
      <c r="AP34" s="120"/>
      <c r="AQ34" s="120"/>
      <c r="AR34" s="120"/>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row>
    <row r="35" spans="1:130" s="94" customFormat="1" x14ac:dyDescent="0.2">
      <c r="A35" s="99"/>
      <c r="B35" s="889" t="s">
        <v>165</v>
      </c>
      <c r="C35" s="889"/>
      <c r="D35" s="889"/>
      <c r="E35" s="889"/>
      <c r="F35" s="889"/>
      <c r="G35" s="889"/>
      <c r="H35" s="889"/>
      <c r="I35" s="97">
        <f t="shared" si="2"/>
        <v>0</v>
      </c>
      <c r="J35" s="98">
        <v>0</v>
      </c>
      <c r="K35" s="97">
        <f t="shared" si="3"/>
        <v>0</v>
      </c>
      <c r="L35" s="98">
        <v>0</v>
      </c>
      <c r="M35" s="98">
        <v>0</v>
      </c>
      <c r="N35" s="98">
        <v>0</v>
      </c>
      <c r="O35" s="98">
        <v>0</v>
      </c>
      <c r="P35" s="98">
        <v>0</v>
      </c>
      <c r="Q35" s="98">
        <v>0</v>
      </c>
      <c r="R35" s="98">
        <v>0</v>
      </c>
      <c r="S35" s="98">
        <v>0</v>
      </c>
      <c r="T35" s="98">
        <v>0</v>
      </c>
      <c r="U35" s="160"/>
      <c r="V35" s="134"/>
      <c r="W35" s="134"/>
      <c r="X35" s="134"/>
      <c r="Y35" s="134"/>
      <c r="Z35" s="134"/>
      <c r="AA35" s="134"/>
      <c r="AB35" s="134"/>
      <c r="AC35" s="160"/>
      <c r="AD35" s="160"/>
      <c r="AE35" s="160"/>
      <c r="AF35" s="160"/>
      <c r="AG35" s="160"/>
      <c r="AH35" s="160"/>
      <c r="AI35" s="160"/>
      <c r="AJ35" s="160"/>
      <c r="AK35" s="120"/>
      <c r="AL35" s="120"/>
      <c r="AM35" s="120"/>
      <c r="AN35" s="120"/>
      <c r="AO35" s="120"/>
      <c r="AP35" s="120"/>
      <c r="AQ35" s="120"/>
      <c r="AR35" s="120"/>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row>
    <row r="36" spans="1:130" s="94" customFormat="1" x14ac:dyDescent="0.2">
      <c r="A36" s="99"/>
      <c r="B36" s="887" t="s">
        <v>129</v>
      </c>
      <c r="C36" s="887"/>
      <c r="D36" s="887"/>
      <c r="E36" s="887"/>
      <c r="F36" s="887"/>
      <c r="G36" s="887"/>
      <c r="H36" s="887"/>
      <c r="I36" s="97">
        <f t="shared" si="2"/>
        <v>0</v>
      </c>
      <c r="J36" s="98">
        <v>0</v>
      </c>
      <c r="K36" s="97">
        <f t="shared" si="3"/>
        <v>0</v>
      </c>
      <c r="L36" s="98">
        <v>0</v>
      </c>
      <c r="M36" s="98">
        <v>0</v>
      </c>
      <c r="N36" s="98">
        <v>0</v>
      </c>
      <c r="O36" s="98">
        <v>0</v>
      </c>
      <c r="P36" s="98">
        <v>0</v>
      </c>
      <c r="Q36" s="98">
        <v>0</v>
      </c>
      <c r="R36" s="98">
        <v>0</v>
      </c>
      <c r="S36" s="98">
        <v>0</v>
      </c>
      <c r="T36" s="98">
        <v>0</v>
      </c>
      <c r="U36" s="160"/>
      <c r="V36" s="134"/>
      <c r="W36" s="134"/>
      <c r="X36" s="134"/>
      <c r="Y36" s="134"/>
      <c r="Z36" s="134"/>
      <c r="AA36" s="134"/>
      <c r="AB36" s="134"/>
      <c r="AC36" s="160"/>
      <c r="AD36" s="160"/>
      <c r="AE36" s="160"/>
      <c r="AF36" s="160"/>
      <c r="AG36" s="160"/>
      <c r="AH36" s="160"/>
      <c r="AI36" s="160"/>
      <c r="AJ36" s="160"/>
      <c r="AK36" s="120"/>
      <c r="AL36" s="120"/>
      <c r="AM36" s="120"/>
      <c r="AN36" s="120"/>
      <c r="AO36" s="120"/>
      <c r="AP36" s="120"/>
      <c r="AQ36" s="120"/>
      <c r="AR36" s="120"/>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row>
    <row r="37" spans="1:130" s="94" customFormat="1" ht="13.15" customHeight="1" x14ac:dyDescent="0.2">
      <c r="A37" s="99"/>
      <c r="B37" s="887" t="s">
        <v>174</v>
      </c>
      <c r="C37" s="887"/>
      <c r="D37" s="887"/>
      <c r="E37" s="887"/>
      <c r="F37" s="887"/>
      <c r="G37" s="887"/>
      <c r="H37" s="887"/>
      <c r="I37" s="97">
        <f t="shared" si="2"/>
        <v>0</v>
      </c>
      <c r="J37" s="98">
        <v>0</v>
      </c>
      <c r="K37" s="97">
        <f t="shared" si="3"/>
        <v>0</v>
      </c>
      <c r="L37" s="98">
        <v>0</v>
      </c>
      <c r="M37" s="98">
        <v>0</v>
      </c>
      <c r="N37" s="98">
        <v>0</v>
      </c>
      <c r="O37" s="98">
        <v>0</v>
      </c>
      <c r="P37" s="98">
        <v>0</v>
      </c>
      <c r="Q37" s="98">
        <v>0</v>
      </c>
      <c r="R37" s="98">
        <v>0</v>
      </c>
      <c r="S37" s="98">
        <v>0</v>
      </c>
      <c r="T37" s="98">
        <v>0</v>
      </c>
      <c r="U37" s="160"/>
      <c r="V37" s="134"/>
      <c r="W37" s="134"/>
      <c r="X37" s="134"/>
      <c r="Y37" s="134"/>
      <c r="Z37" s="134"/>
      <c r="AA37" s="134"/>
      <c r="AB37" s="134"/>
      <c r="AC37" s="160"/>
      <c r="AD37" s="160"/>
      <c r="AE37" s="160"/>
      <c r="AF37" s="160"/>
      <c r="AG37" s="160"/>
      <c r="AH37" s="160"/>
      <c r="AI37" s="160"/>
      <c r="AJ37" s="160"/>
      <c r="AK37" s="120"/>
      <c r="AL37" s="120"/>
      <c r="AM37" s="120"/>
      <c r="AN37" s="120"/>
      <c r="AO37" s="120"/>
      <c r="AP37" s="120"/>
      <c r="AQ37" s="120"/>
      <c r="AR37" s="120"/>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row>
    <row r="38" spans="1:130" s="94" customFormat="1" x14ac:dyDescent="0.2">
      <c r="A38" s="99"/>
      <c r="B38" s="887" t="s">
        <v>130</v>
      </c>
      <c r="C38" s="887"/>
      <c r="D38" s="887"/>
      <c r="E38" s="887"/>
      <c r="F38" s="887"/>
      <c r="G38" s="887"/>
      <c r="H38" s="887"/>
      <c r="I38" s="97">
        <f t="shared" si="2"/>
        <v>0</v>
      </c>
      <c r="J38" s="98">
        <v>0</v>
      </c>
      <c r="K38" s="97">
        <f t="shared" si="3"/>
        <v>0</v>
      </c>
      <c r="L38" s="98">
        <v>0</v>
      </c>
      <c r="M38" s="98">
        <v>0</v>
      </c>
      <c r="N38" s="98">
        <v>0</v>
      </c>
      <c r="O38" s="98">
        <v>0</v>
      </c>
      <c r="P38" s="98">
        <v>0</v>
      </c>
      <c r="Q38" s="98">
        <v>0</v>
      </c>
      <c r="R38" s="98">
        <v>0</v>
      </c>
      <c r="S38" s="98">
        <v>0</v>
      </c>
      <c r="T38" s="98">
        <v>0</v>
      </c>
      <c r="U38" s="160"/>
      <c r="V38" s="134"/>
      <c r="W38" s="134"/>
      <c r="X38" s="134"/>
      <c r="Y38" s="134"/>
      <c r="Z38" s="134"/>
      <c r="AA38" s="134"/>
      <c r="AB38" s="134"/>
      <c r="AC38" s="160"/>
      <c r="AD38" s="160"/>
      <c r="AE38" s="160"/>
      <c r="AF38" s="160"/>
      <c r="AG38" s="160"/>
      <c r="AH38" s="160"/>
      <c r="AI38" s="160"/>
      <c r="AJ38" s="160"/>
      <c r="AK38" s="120"/>
      <c r="AL38" s="120"/>
      <c r="AM38" s="120"/>
      <c r="AN38" s="120"/>
      <c r="AO38" s="120"/>
      <c r="AP38" s="120"/>
      <c r="AQ38" s="120"/>
      <c r="AR38" s="120"/>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row>
    <row r="39" spans="1:130" s="94" customFormat="1" x14ac:dyDescent="0.2">
      <c r="A39" s="99"/>
      <c r="B39" s="887" t="s">
        <v>121</v>
      </c>
      <c r="C39" s="887"/>
      <c r="D39" s="887"/>
      <c r="E39" s="887"/>
      <c r="F39" s="887"/>
      <c r="G39" s="887"/>
      <c r="H39" s="887"/>
      <c r="I39" s="97">
        <f t="shared" si="2"/>
        <v>0</v>
      </c>
      <c r="J39" s="98">
        <v>0</v>
      </c>
      <c r="K39" s="97">
        <f t="shared" si="3"/>
        <v>0</v>
      </c>
      <c r="L39" s="98">
        <v>0</v>
      </c>
      <c r="M39" s="98">
        <v>0</v>
      </c>
      <c r="N39" s="98">
        <v>0</v>
      </c>
      <c r="O39" s="98">
        <v>0</v>
      </c>
      <c r="P39" s="98">
        <v>0</v>
      </c>
      <c r="Q39" s="98">
        <v>0</v>
      </c>
      <c r="R39" s="98">
        <v>0</v>
      </c>
      <c r="S39" s="98">
        <v>0</v>
      </c>
      <c r="T39" s="98">
        <v>0</v>
      </c>
      <c r="U39" s="160"/>
      <c r="V39" s="134"/>
      <c r="W39" s="134"/>
      <c r="X39" s="134"/>
      <c r="Y39" s="134"/>
      <c r="Z39" s="134"/>
      <c r="AA39" s="134"/>
      <c r="AB39" s="134"/>
      <c r="AC39" s="160"/>
      <c r="AD39" s="160"/>
      <c r="AE39" s="160"/>
      <c r="AF39" s="160"/>
      <c r="AG39" s="160"/>
      <c r="AH39" s="160"/>
      <c r="AI39" s="160"/>
      <c r="AJ39" s="160"/>
      <c r="AK39" s="120"/>
      <c r="AL39" s="120"/>
      <c r="AM39" s="120"/>
      <c r="AN39" s="120"/>
      <c r="AO39" s="120"/>
      <c r="AP39" s="120"/>
      <c r="AQ39" s="120"/>
      <c r="AR39" s="120"/>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row>
    <row r="40" spans="1:130" s="94" customFormat="1" x14ac:dyDescent="0.2">
      <c r="A40" s="99"/>
      <c r="B40" s="887" t="s">
        <v>178</v>
      </c>
      <c r="C40" s="887"/>
      <c r="D40" s="887"/>
      <c r="E40" s="887"/>
      <c r="F40" s="887"/>
      <c r="G40" s="887"/>
      <c r="H40" s="887"/>
      <c r="I40" s="97">
        <f t="shared" si="2"/>
        <v>0</v>
      </c>
      <c r="J40" s="98">
        <v>0</v>
      </c>
      <c r="K40" s="97">
        <f t="shared" si="3"/>
        <v>0</v>
      </c>
      <c r="L40" s="98">
        <v>0</v>
      </c>
      <c r="M40" s="98">
        <v>0</v>
      </c>
      <c r="N40" s="98">
        <v>0</v>
      </c>
      <c r="O40" s="98">
        <v>0</v>
      </c>
      <c r="P40" s="98">
        <v>0</v>
      </c>
      <c r="Q40" s="98">
        <v>0</v>
      </c>
      <c r="R40" s="98">
        <v>0</v>
      </c>
      <c r="S40" s="98">
        <v>0</v>
      </c>
      <c r="T40" s="98">
        <v>0</v>
      </c>
      <c r="U40" s="160"/>
      <c r="V40" s="134"/>
      <c r="W40" s="134"/>
      <c r="X40" s="134"/>
      <c r="Y40" s="134"/>
      <c r="Z40" s="134"/>
      <c r="AA40" s="134"/>
      <c r="AB40" s="134"/>
      <c r="AC40" s="160"/>
      <c r="AD40" s="160"/>
      <c r="AE40" s="160"/>
      <c r="AF40" s="160"/>
      <c r="AG40" s="160"/>
      <c r="AH40" s="160"/>
      <c r="AI40" s="160"/>
      <c r="AJ40" s="160"/>
      <c r="AK40" s="120"/>
      <c r="AL40" s="120"/>
      <c r="AM40" s="120"/>
      <c r="AN40" s="120"/>
      <c r="AO40" s="120"/>
      <c r="AP40" s="120"/>
      <c r="AQ40" s="120"/>
      <c r="AR40" s="120"/>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c r="DY40" s="93"/>
      <c r="DZ40" s="93"/>
    </row>
    <row r="41" spans="1:130" s="94" customFormat="1" ht="13.15" customHeight="1" x14ac:dyDescent="0.2">
      <c r="A41" s="99"/>
      <c r="B41" s="887" t="s">
        <v>80</v>
      </c>
      <c r="C41" s="887"/>
      <c r="D41" s="887"/>
      <c r="E41" s="887"/>
      <c r="F41" s="887"/>
      <c r="G41" s="887"/>
      <c r="H41" s="887"/>
      <c r="I41" s="101"/>
      <c r="J41" s="101"/>
      <c r="K41" s="101"/>
      <c r="L41" s="101"/>
      <c r="M41" s="101"/>
      <c r="N41" s="101"/>
      <c r="O41" s="101"/>
      <c r="P41" s="101"/>
      <c r="Q41" s="101"/>
      <c r="R41" s="101"/>
      <c r="S41" s="101"/>
      <c r="T41" s="101"/>
      <c r="U41" s="160"/>
      <c r="V41" s="134"/>
      <c r="W41" s="134"/>
      <c r="X41" s="134"/>
      <c r="Y41" s="134"/>
      <c r="Z41" s="134"/>
      <c r="AA41" s="134"/>
      <c r="AB41" s="134"/>
      <c r="AC41" s="160"/>
      <c r="AD41" s="160"/>
      <c r="AE41" s="160"/>
      <c r="AF41" s="160"/>
      <c r="AG41" s="160"/>
      <c r="AH41" s="160"/>
      <c r="AI41" s="160"/>
      <c r="AJ41" s="160"/>
      <c r="AK41" s="120"/>
      <c r="AL41" s="120"/>
      <c r="AM41" s="120"/>
      <c r="AN41" s="120"/>
      <c r="AO41" s="120"/>
      <c r="AP41" s="120"/>
      <c r="AQ41" s="120"/>
      <c r="AR41" s="120"/>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row>
    <row r="42" spans="1:130" s="94" customFormat="1" ht="13.15" customHeight="1" x14ac:dyDescent="0.2">
      <c r="A42" s="99"/>
      <c r="B42" s="887" t="s">
        <v>162</v>
      </c>
      <c r="C42" s="887"/>
      <c r="D42" s="887"/>
      <c r="E42" s="887"/>
      <c r="F42" s="887"/>
      <c r="G42" s="887"/>
      <c r="H42" s="887"/>
      <c r="I42" s="101"/>
      <c r="J42" s="101"/>
      <c r="K42" s="101"/>
      <c r="L42" s="101"/>
      <c r="M42" s="101"/>
      <c r="N42" s="101"/>
      <c r="O42" s="101"/>
      <c r="P42" s="101"/>
      <c r="Q42" s="101"/>
      <c r="R42" s="101"/>
      <c r="S42" s="101"/>
      <c r="T42" s="101"/>
      <c r="U42" s="160"/>
      <c r="V42" s="134"/>
      <c r="W42" s="134"/>
      <c r="X42" s="134"/>
      <c r="Y42" s="134"/>
      <c r="Z42" s="134"/>
      <c r="AA42" s="134"/>
      <c r="AB42" s="134"/>
      <c r="AC42" s="160"/>
      <c r="AD42" s="160"/>
      <c r="AE42" s="160"/>
      <c r="AF42" s="160"/>
      <c r="AG42" s="160"/>
      <c r="AH42" s="160"/>
      <c r="AI42" s="160"/>
      <c r="AJ42" s="160"/>
      <c r="AK42" s="120"/>
      <c r="AL42" s="120"/>
      <c r="AM42" s="120"/>
      <c r="AN42" s="120"/>
      <c r="AO42" s="120"/>
      <c r="AP42" s="120"/>
      <c r="AQ42" s="120"/>
      <c r="AR42" s="120"/>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row>
    <row r="43" spans="1:130" s="94" customFormat="1" ht="13.15" customHeight="1" x14ac:dyDescent="0.2">
      <c r="A43" s="99"/>
      <c r="B43" s="887" t="s">
        <v>118</v>
      </c>
      <c r="C43" s="887"/>
      <c r="D43" s="887"/>
      <c r="E43" s="887"/>
      <c r="F43" s="887"/>
      <c r="G43" s="887"/>
      <c r="H43" s="887"/>
      <c r="I43" s="97">
        <f t="shared" ref="I43:I52" si="4">SUM(J43,K43)</f>
        <v>0</v>
      </c>
      <c r="J43" s="98">
        <v>0</v>
      </c>
      <c r="K43" s="97">
        <f t="shared" ref="K43:K52" si="5">SUM(L43:T43)</f>
        <v>0</v>
      </c>
      <c r="L43" s="98">
        <v>0</v>
      </c>
      <c r="M43" s="98">
        <v>0</v>
      </c>
      <c r="N43" s="98">
        <v>0</v>
      </c>
      <c r="O43" s="98">
        <v>0</v>
      </c>
      <c r="P43" s="98">
        <v>0</v>
      </c>
      <c r="Q43" s="98">
        <v>0</v>
      </c>
      <c r="R43" s="98">
        <v>0</v>
      </c>
      <c r="S43" s="98">
        <v>0</v>
      </c>
      <c r="T43" s="98">
        <v>0</v>
      </c>
      <c r="U43" s="160"/>
      <c r="V43" s="134"/>
      <c r="W43" s="134"/>
      <c r="X43" s="134"/>
      <c r="Y43" s="134"/>
      <c r="Z43" s="134"/>
      <c r="AA43" s="134"/>
      <c r="AB43" s="134"/>
      <c r="AC43" s="160"/>
      <c r="AD43" s="160"/>
      <c r="AE43" s="160"/>
      <c r="AF43" s="160"/>
      <c r="AG43" s="160"/>
      <c r="AH43" s="160"/>
      <c r="AI43" s="160"/>
      <c r="AJ43" s="160"/>
      <c r="AK43" s="120"/>
      <c r="AL43" s="120"/>
      <c r="AM43" s="120"/>
      <c r="AN43" s="120"/>
      <c r="AO43" s="120"/>
      <c r="AP43" s="120"/>
      <c r="AQ43" s="120"/>
      <c r="AR43" s="120"/>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row>
    <row r="44" spans="1:130" s="94" customFormat="1" ht="13.15" customHeight="1" x14ac:dyDescent="0.2">
      <c r="A44" s="99"/>
      <c r="B44" s="887"/>
      <c r="C44" s="887"/>
      <c r="D44" s="887"/>
      <c r="E44" s="887"/>
      <c r="F44" s="887"/>
      <c r="G44" s="887"/>
      <c r="H44" s="887"/>
      <c r="I44" s="97">
        <f t="shared" si="4"/>
        <v>0</v>
      </c>
      <c r="J44" s="98">
        <v>0</v>
      </c>
      <c r="K44" s="97">
        <f t="shared" si="5"/>
        <v>0</v>
      </c>
      <c r="L44" s="98">
        <v>0</v>
      </c>
      <c r="M44" s="98">
        <v>0</v>
      </c>
      <c r="N44" s="98">
        <v>0</v>
      </c>
      <c r="O44" s="98">
        <v>0</v>
      </c>
      <c r="P44" s="98">
        <v>0</v>
      </c>
      <c r="Q44" s="98">
        <v>0</v>
      </c>
      <c r="R44" s="98">
        <v>0</v>
      </c>
      <c r="S44" s="98">
        <v>0</v>
      </c>
      <c r="T44" s="98">
        <v>0</v>
      </c>
      <c r="U44" s="160"/>
      <c r="V44" s="134"/>
      <c r="W44" s="134"/>
      <c r="X44" s="134"/>
      <c r="Y44" s="134"/>
      <c r="Z44" s="134"/>
      <c r="AA44" s="134"/>
      <c r="AB44" s="134"/>
      <c r="AC44" s="160"/>
      <c r="AD44" s="160"/>
      <c r="AE44" s="160"/>
      <c r="AF44" s="160"/>
      <c r="AG44" s="160"/>
      <c r="AH44" s="160"/>
      <c r="AI44" s="160"/>
      <c r="AJ44" s="160"/>
      <c r="AK44" s="120"/>
      <c r="AL44" s="120"/>
      <c r="AM44" s="120"/>
      <c r="AN44" s="120"/>
      <c r="AO44" s="120"/>
      <c r="AP44" s="120"/>
      <c r="AQ44" s="120"/>
      <c r="AR44" s="120"/>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row>
    <row r="45" spans="1:130" s="94" customFormat="1" x14ac:dyDescent="0.2">
      <c r="A45" s="99"/>
      <c r="B45" s="887" t="s">
        <v>94</v>
      </c>
      <c r="C45" s="887"/>
      <c r="D45" s="887"/>
      <c r="E45" s="887"/>
      <c r="F45" s="887"/>
      <c r="G45" s="887"/>
      <c r="H45" s="887"/>
      <c r="I45" s="97">
        <f t="shared" si="4"/>
        <v>0</v>
      </c>
      <c r="J45" s="98">
        <v>0</v>
      </c>
      <c r="K45" s="97">
        <f>SUM(L45:T45)</f>
        <v>0</v>
      </c>
      <c r="L45" s="96"/>
      <c r="M45" s="96"/>
      <c r="N45" s="96"/>
      <c r="O45" s="98">
        <v>0</v>
      </c>
      <c r="P45" s="98">
        <v>0</v>
      </c>
      <c r="Q45" s="98">
        <v>0</v>
      </c>
      <c r="R45" s="96"/>
      <c r="S45" s="96"/>
      <c r="T45" s="96"/>
      <c r="U45" s="160"/>
      <c r="V45" s="134"/>
      <c r="W45" s="134"/>
      <c r="X45" s="134"/>
      <c r="Y45" s="134"/>
      <c r="Z45" s="134"/>
      <c r="AA45" s="134"/>
      <c r="AB45" s="134"/>
      <c r="AC45" s="160"/>
      <c r="AD45" s="160"/>
      <c r="AE45" s="160"/>
      <c r="AF45" s="160"/>
      <c r="AG45" s="160"/>
      <c r="AH45" s="160"/>
      <c r="AI45" s="160"/>
      <c r="AJ45" s="160"/>
      <c r="AK45" s="120"/>
      <c r="AL45" s="120"/>
      <c r="AM45" s="120"/>
      <c r="AN45" s="120"/>
      <c r="AO45" s="120"/>
      <c r="AP45" s="120"/>
      <c r="AQ45" s="120"/>
      <c r="AR45" s="120"/>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row>
    <row r="46" spans="1:130" s="94" customFormat="1" ht="13.15" customHeight="1" x14ac:dyDescent="0.2">
      <c r="A46" s="99"/>
      <c r="B46" s="887" t="s">
        <v>120</v>
      </c>
      <c r="C46" s="887"/>
      <c r="D46" s="887"/>
      <c r="E46" s="887"/>
      <c r="F46" s="887"/>
      <c r="G46" s="887"/>
      <c r="H46" s="887"/>
      <c r="I46" s="97">
        <f t="shared" si="4"/>
        <v>0</v>
      </c>
      <c r="J46" s="98">
        <v>0</v>
      </c>
      <c r="K46" s="97">
        <f t="shared" si="5"/>
        <v>0</v>
      </c>
      <c r="L46" s="98">
        <v>0</v>
      </c>
      <c r="M46" s="98">
        <v>0</v>
      </c>
      <c r="N46" s="98">
        <v>0</v>
      </c>
      <c r="O46" s="98">
        <v>0</v>
      </c>
      <c r="P46" s="98">
        <v>0</v>
      </c>
      <c r="Q46" s="98">
        <v>0</v>
      </c>
      <c r="R46" s="98">
        <v>0</v>
      </c>
      <c r="S46" s="98">
        <v>0</v>
      </c>
      <c r="T46" s="98">
        <v>0</v>
      </c>
      <c r="U46" s="160"/>
      <c r="V46" s="134"/>
      <c r="W46" s="134"/>
      <c r="X46" s="134"/>
      <c r="Y46" s="134"/>
      <c r="Z46" s="134"/>
      <c r="AA46" s="134"/>
      <c r="AB46" s="134"/>
      <c r="AC46" s="160"/>
      <c r="AD46" s="160"/>
      <c r="AE46" s="160"/>
      <c r="AF46" s="160"/>
      <c r="AG46" s="160"/>
      <c r="AH46" s="160"/>
      <c r="AI46" s="160"/>
      <c r="AJ46" s="160"/>
      <c r="AK46" s="120"/>
      <c r="AL46" s="120"/>
      <c r="AM46" s="120"/>
      <c r="AN46" s="120"/>
      <c r="AO46" s="120"/>
      <c r="AP46" s="120"/>
      <c r="AQ46" s="120"/>
      <c r="AR46" s="120"/>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row>
    <row r="47" spans="1:130" s="94" customFormat="1" x14ac:dyDescent="0.2">
      <c r="A47" s="99"/>
      <c r="B47" s="871" t="s">
        <v>166</v>
      </c>
      <c r="C47" s="872"/>
      <c r="D47" s="872"/>
      <c r="E47" s="872"/>
      <c r="F47" s="872"/>
      <c r="G47" s="873"/>
      <c r="H47" s="496"/>
      <c r="I47" s="97">
        <f t="shared" si="4"/>
        <v>0</v>
      </c>
      <c r="J47" s="98">
        <v>0</v>
      </c>
      <c r="K47" s="97">
        <f t="shared" si="5"/>
        <v>0</v>
      </c>
      <c r="L47" s="98">
        <v>0</v>
      </c>
      <c r="M47" s="98">
        <v>0</v>
      </c>
      <c r="N47" s="98">
        <v>0</v>
      </c>
      <c r="O47" s="98">
        <v>0</v>
      </c>
      <c r="P47" s="98">
        <v>0</v>
      </c>
      <c r="Q47" s="98">
        <v>0</v>
      </c>
      <c r="R47" s="98">
        <v>0</v>
      </c>
      <c r="S47" s="98">
        <v>0</v>
      </c>
      <c r="T47" s="98">
        <v>0</v>
      </c>
      <c r="U47" s="160"/>
      <c r="V47" s="134"/>
      <c r="W47" s="134"/>
      <c r="X47" s="134"/>
      <c r="Y47" s="134"/>
      <c r="Z47" s="134"/>
      <c r="AA47" s="134"/>
      <c r="AB47" s="134"/>
      <c r="AC47" s="160"/>
      <c r="AD47" s="160"/>
      <c r="AE47" s="160"/>
      <c r="AF47" s="160"/>
      <c r="AG47" s="160"/>
      <c r="AH47" s="160"/>
      <c r="AI47" s="160"/>
      <c r="AJ47" s="160"/>
      <c r="AK47" s="120"/>
      <c r="AL47" s="120"/>
      <c r="AM47" s="120"/>
      <c r="AN47" s="120"/>
      <c r="AO47" s="120"/>
      <c r="AP47" s="120"/>
      <c r="AQ47" s="120"/>
      <c r="AR47" s="120"/>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row>
    <row r="48" spans="1:130" s="94" customFormat="1" x14ac:dyDescent="0.2">
      <c r="A48" s="99"/>
      <c r="B48" s="871" t="s">
        <v>166</v>
      </c>
      <c r="C48" s="872"/>
      <c r="D48" s="872"/>
      <c r="E48" s="872"/>
      <c r="F48" s="872"/>
      <c r="G48" s="873"/>
      <c r="H48" s="496"/>
      <c r="I48" s="97">
        <f t="shared" si="4"/>
        <v>0</v>
      </c>
      <c r="J48" s="98">
        <v>0</v>
      </c>
      <c r="K48" s="97">
        <f t="shared" si="5"/>
        <v>0</v>
      </c>
      <c r="L48" s="98">
        <v>0</v>
      </c>
      <c r="M48" s="98">
        <v>0</v>
      </c>
      <c r="N48" s="98">
        <v>0</v>
      </c>
      <c r="O48" s="98">
        <v>0</v>
      </c>
      <c r="P48" s="98">
        <v>0</v>
      </c>
      <c r="Q48" s="98">
        <v>0</v>
      </c>
      <c r="R48" s="98">
        <v>0</v>
      </c>
      <c r="S48" s="98">
        <v>0</v>
      </c>
      <c r="T48" s="98">
        <v>0</v>
      </c>
      <c r="U48" s="160"/>
      <c r="V48" s="134"/>
      <c r="W48" s="134"/>
      <c r="X48" s="134"/>
      <c r="Y48" s="134"/>
      <c r="Z48" s="134"/>
      <c r="AA48" s="134"/>
      <c r="AB48" s="134"/>
      <c r="AC48" s="160"/>
      <c r="AD48" s="160"/>
      <c r="AE48" s="160"/>
      <c r="AF48" s="160"/>
      <c r="AG48" s="160"/>
      <c r="AH48" s="160"/>
      <c r="AI48" s="160"/>
      <c r="AJ48" s="160"/>
      <c r="AK48" s="120"/>
      <c r="AL48" s="120"/>
      <c r="AM48" s="120"/>
      <c r="AN48" s="120"/>
      <c r="AO48" s="120"/>
      <c r="AP48" s="120"/>
      <c r="AQ48" s="120"/>
      <c r="AR48" s="120"/>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row>
    <row r="49" spans="1:130" s="94" customFormat="1" x14ac:dyDescent="0.2">
      <c r="A49" s="99"/>
      <c r="B49" s="871" t="s">
        <v>166</v>
      </c>
      <c r="C49" s="872"/>
      <c r="D49" s="872"/>
      <c r="E49" s="872"/>
      <c r="F49" s="872"/>
      <c r="G49" s="873"/>
      <c r="H49" s="496"/>
      <c r="I49" s="97">
        <f t="shared" si="4"/>
        <v>0</v>
      </c>
      <c r="J49" s="98">
        <v>0</v>
      </c>
      <c r="K49" s="97">
        <f t="shared" si="5"/>
        <v>0</v>
      </c>
      <c r="L49" s="98">
        <v>0</v>
      </c>
      <c r="M49" s="98">
        <v>0</v>
      </c>
      <c r="N49" s="98">
        <v>0</v>
      </c>
      <c r="O49" s="98">
        <v>0</v>
      </c>
      <c r="P49" s="98">
        <v>0</v>
      </c>
      <c r="Q49" s="98">
        <v>0</v>
      </c>
      <c r="R49" s="98">
        <v>0</v>
      </c>
      <c r="S49" s="98">
        <v>0</v>
      </c>
      <c r="T49" s="98">
        <v>0</v>
      </c>
      <c r="U49" s="160"/>
      <c r="V49" s="134"/>
      <c r="W49" s="134"/>
      <c r="X49" s="134"/>
      <c r="Y49" s="134"/>
      <c r="Z49" s="134"/>
      <c r="AA49" s="134"/>
      <c r="AB49" s="134"/>
      <c r="AC49" s="160"/>
      <c r="AD49" s="160"/>
      <c r="AE49" s="160"/>
      <c r="AF49" s="160"/>
      <c r="AG49" s="160"/>
      <c r="AH49" s="160"/>
      <c r="AI49" s="160"/>
      <c r="AJ49" s="160"/>
      <c r="AK49" s="120"/>
      <c r="AL49" s="120"/>
      <c r="AM49" s="120"/>
      <c r="AN49" s="120"/>
      <c r="AO49" s="120"/>
      <c r="AP49" s="120"/>
      <c r="AQ49" s="120"/>
      <c r="AR49" s="120"/>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row>
    <row r="50" spans="1:130" s="94" customFormat="1" ht="12.75" customHeight="1" x14ac:dyDescent="0.2">
      <c r="A50" s="99"/>
      <c r="B50" s="871" t="s">
        <v>166</v>
      </c>
      <c r="C50" s="872"/>
      <c r="D50" s="872"/>
      <c r="E50" s="872"/>
      <c r="F50" s="872"/>
      <c r="G50" s="873"/>
      <c r="H50" s="496"/>
      <c r="I50" s="97">
        <f t="shared" si="4"/>
        <v>0</v>
      </c>
      <c r="J50" s="98">
        <v>0</v>
      </c>
      <c r="K50" s="97">
        <f t="shared" si="5"/>
        <v>0</v>
      </c>
      <c r="L50" s="98">
        <v>0</v>
      </c>
      <c r="M50" s="98">
        <v>0</v>
      </c>
      <c r="N50" s="98">
        <v>0</v>
      </c>
      <c r="O50" s="98">
        <v>0</v>
      </c>
      <c r="P50" s="98">
        <v>0</v>
      </c>
      <c r="Q50" s="98">
        <v>0</v>
      </c>
      <c r="R50" s="98">
        <v>0</v>
      </c>
      <c r="S50" s="98">
        <v>0</v>
      </c>
      <c r="T50" s="98">
        <v>0</v>
      </c>
      <c r="U50" s="160"/>
      <c r="V50" s="134"/>
      <c r="W50" s="134"/>
      <c r="X50" s="134"/>
      <c r="Y50" s="134"/>
      <c r="Z50" s="134"/>
      <c r="AA50" s="134"/>
      <c r="AB50" s="134"/>
      <c r="AC50" s="160"/>
      <c r="AD50" s="160"/>
      <c r="AE50" s="160"/>
      <c r="AF50" s="160"/>
      <c r="AG50" s="160"/>
      <c r="AH50" s="160"/>
      <c r="AI50" s="160"/>
      <c r="AJ50" s="160"/>
      <c r="AK50" s="120"/>
      <c r="AL50" s="120"/>
      <c r="AM50" s="120"/>
      <c r="AN50" s="120"/>
      <c r="AO50" s="120"/>
      <c r="AP50" s="120"/>
      <c r="AQ50" s="120"/>
      <c r="AR50" s="120"/>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row>
    <row r="51" spans="1:130" s="94" customFormat="1" x14ac:dyDescent="0.2">
      <c r="A51" s="99"/>
      <c r="B51" s="871" t="s">
        <v>166</v>
      </c>
      <c r="C51" s="872"/>
      <c r="D51" s="872"/>
      <c r="E51" s="872"/>
      <c r="F51" s="872"/>
      <c r="G51" s="873"/>
      <c r="H51" s="496"/>
      <c r="I51" s="97">
        <f t="shared" si="4"/>
        <v>0</v>
      </c>
      <c r="J51" s="98">
        <v>0</v>
      </c>
      <c r="K51" s="97">
        <f t="shared" si="5"/>
        <v>0</v>
      </c>
      <c r="L51" s="98">
        <v>0</v>
      </c>
      <c r="M51" s="98">
        <v>0</v>
      </c>
      <c r="N51" s="98">
        <v>0</v>
      </c>
      <c r="O51" s="98">
        <v>0</v>
      </c>
      <c r="P51" s="98">
        <v>0</v>
      </c>
      <c r="Q51" s="98">
        <v>0</v>
      </c>
      <c r="R51" s="98">
        <v>0</v>
      </c>
      <c r="S51" s="98">
        <v>0</v>
      </c>
      <c r="T51" s="98">
        <v>0</v>
      </c>
      <c r="U51" s="160"/>
      <c r="V51" s="134"/>
      <c r="W51" s="134"/>
      <c r="X51" s="134"/>
      <c r="Y51" s="134"/>
      <c r="Z51" s="134"/>
      <c r="AA51" s="134"/>
      <c r="AB51" s="134"/>
      <c r="AC51" s="160"/>
      <c r="AD51" s="160"/>
      <c r="AE51" s="160"/>
      <c r="AF51" s="160"/>
      <c r="AG51" s="160"/>
      <c r="AH51" s="160"/>
      <c r="AI51" s="160"/>
      <c r="AJ51" s="160"/>
      <c r="AK51" s="120"/>
      <c r="AL51" s="120"/>
      <c r="AM51" s="120"/>
      <c r="AN51" s="120"/>
      <c r="AO51" s="120"/>
      <c r="AP51" s="120"/>
      <c r="AQ51" s="120"/>
      <c r="AR51" s="120"/>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row>
    <row r="52" spans="1:130" s="94" customFormat="1" ht="13.15" customHeight="1" x14ac:dyDescent="0.2">
      <c r="A52" s="99"/>
      <c r="B52" s="871" t="s">
        <v>166</v>
      </c>
      <c r="C52" s="872"/>
      <c r="D52" s="872"/>
      <c r="E52" s="872"/>
      <c r="F52" s="872"/>
      <c r="G52" s="873"/>
      <c r="H52" s="496"/>
      <c r="I52" s="97">
        <f t="shared" si="4"/>
        <v>0</v>
      </c>
      <c r="J52" s="98">
        <v>0</v>
      </c>
      <c r="K52" s="97">
        <f t="shared" si="5"/>
        <v>0</v>
      </c>
      <c r="L52" s="98">
        <v>0</v>
      </c>
      <c r="M52" s="98">
        <v>0</v>
      </c>
      <c r="N52" s="98">
        <v>0</v>
      </c>
      <c r="O52" s="98">
        <v>0</v>
      </c>
      <c r="P52" s="98">
        <v>0</v>
      </c>
      <c r="Q52" s="98">
        <v>0</v>
      </c>
      <c r="R52" s="98">
        <v>0</v>
      </c>
      <c r="S52" s="98">
        <v>0</v>
      </c>
      <c r="T52" s="98">
        <v>0</v>
      </c>
      <c r="U52" s="160"/>
      <c r="V52" s="134"/>
      <c r="W52" s="134"/>
      <c r="X52" s="134"/>
      <c r="Y52" s="134"/>
      <c r="Z52" s="134"/>
      <c r="AA52" s="134"/>
      <c r="AB52" s="134"/>
      <c r="AC52" s="160"/>
      <c r="AD52" s="160"/>
      <c r="AE52" s="160"/>
      <c r="AF52" s="160"/>
      <c r="AG52" s="160"/>
      <c r="AH52" s="160"/>
      <c r="AI52" s="160"/>
      <c r="AJ52" s="160"/>
      <c r="AK52" s="120"/>
      <c r="AL52" s="120"/>
      <c r="AM52" s="120"/>
      <c r="AN52" s="120"/>
      <c r="AO52" s="120"/>
      <c r="AP52" s="120"/>
      <c r="AQ52" s="120"/>
      <c r="AR52" s="120"/>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row>
    <row r="53" spans="1:130" s="29" customFormat="1" ht="30" customHeight="1" x14ac:dyDescent="0.2">
      <c r="A53" s="1025" t="s">
        <v>325</v>
      </c>
      <c r="B53" s="1024"/>
      <c r="C53" s="1024"/>
      <c r="D53" s="1024"/>
      <c r="E53" s="1024"/>
      <c r="F53" s="1024"/>
      <c r="G53" s="1024"/>
      <c r="H53" s="1024"/>
      <c r="I53" s="28">
        <f>SUM(I13:I52)</f>
        <v>0</v>
      </c>
      <c r="J53" s="28">
        <f>SUM(J13:J52)</f>
        <v>0</v>
      </c>
      <c r="K53" s="28">
        <f>SUM(K13:K52)</f>
        <v>0</v>
      </c>
      <c r="L53" s="28">
        <f t="shared" ref="L53:T53" si="6">SUM(L13:L52)</f>
        <v>0</v>
      </c>
      <c r="M53" s="28">
        <f t="shared" si="6"/>
        <v>0</v>
      </c>
      <c r="N53" s="28">
        <f t="shared" si="6"/>
        <v>0</v>
      </c>
      <c r="O53" s="28">
        <f>SUM(O13:O52)</f>
        <v>0</v>
      </c>
      <c r="P53" s="28">
        <f>SUM(P13:P52)</f>
        <v>0</v>
      </c>
      <c r="Q53" s="28">
        <f>SUM(Q13:Q52)</f>
        <v>0</v>
      </c>
      <c r="R53" s="28">
        <f t="shared" si="6"/>
        <v>0</v>
      </c>
      <c r="S53" s="28">
        <f t="shared" si="6"/>
        <v>0</v>
      </c>
      <c r="T53" s="28">
        <f t="shared" si="6"/>
        <v>0</v>
      </c>
      <c r="U53" s="160"/>
      <c r="V53" s="134"/>
      <c r="W53" s="134"/>
      <c r="X53" s="134"/>
      <c r="Y53" s="134"/>
      <c r="Z53" s="134"/>
      <c r="AA53" s="134"/>
      <c r="AB53" s="134"/>
      <c r="AC53" s="160"/>
      <c r="AD53" s="160"/>
      <c r="AE53" s="160"/>
      <c r="AF53" s="160"/>
      <c r="AG53" s="160"/>
      <c r="AH53" s="160"/>
      <c r="AI53" s="160"/>
      <c r="AJ53" s="160"/>
      <c r="AK53" s="120"/>
      <c r="AL53" s="120"/>
      <c r="AM53" s="120"/>
      <c r="AN53" s="120"/>
      <c r="AO53" s="120"/>
      <c r="AP53" s="120"/>
      <c r="AQ53" s="120"/>
      <c r="AR53" s="120"/>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row>
    <row r="54" spans="1:130" s="94" customFormat="1" ht="15" customHeight="1" x14ac:dyDescent="0.2">
      <c r="A54" s="1024" t="s">
        <v>324</v>
      </c>
      <c r="B54" s="888"/>
      <c r="C54" s="888"/>
      <c r="D54" s="888"/>
      <c r="E54" s="888"/>
      <c r="F54" s="888"/>
      <c r="G54" s="888"/>
      <c r="H54" s="888"/>
      <c r="I54" s="100"/>
      <c r="J54" s="90"/>
      <c r="K54" s="100"/>
      <c r="L54" s="90"/>
      <c r="M54" s="90"/>
      <c r="N54" s="90"/>
      <c r="O54" s="90"/>
      <c r="P54" s="90"/>
      <c r="Q54" s="90"/>
      <c r="R54" s="90"/>
      <c r="S54" s="90"/>
      <c r="T54" s="90"/>
      <c r="U54" s="160"/>
      <c r="V54" s="134"/>
      <c r="W54" s="134"/>
      <c r="X54" s="134"/>
      <c r="Y54" s="134"/>
      <c r="Z54" s="134"/>
      <c r="AA54" s="134"/>
      <c r="AB54" s="134"/>
      <c r="AC54" s="160"/>
      <c r="AD54" s="160"/>
      <c r="AE54" s="160"/>
      <c r="AF54" s="160"/>
      <c r="AG54" s="160"/>
      <c r="AH54" s="160"/>
      <c r="AI54" s="160"/>
      <c r="AJ54" s="160"/>
      <c r="AK54" s="120"/>
      <c r="AL54" s="120"/>
      <c r="AM54" s="120"/>
      <c r="AN54" s="120"/>
      <c r="AO54" s="120"/>
      <c r="AP54" s="120"/>
      <c r="AQ54" s="120"/>
      <c r="AR54" s="120"/>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row>
    <row r="55" spans="1:130" s="94" customFormat="1" x14ac:dyDescent="0.2">
      <c r="A55" s="1024" t="s">
        <v>186</v>
      </c>
      <c r="B55" s="1024"/>
      <c r="C55" s="1024"/>
      <c r="D55" s="1024"/>
      <c r="E55" s="1024"/>
      <c r="F55" s="1024"/>
      <c r="G55" s="1024"/>
      <c r="H55" s="1024"/>
      <c r="I55" s="30">
        <f>SUM(I13:I21)</f>
        <v>0</v>
      </c>
      <c r="J55" s="30">
        <f t="shared" ref="J55:T55" si="7">SUM(J13:J21)</f>
        <v>0</v>
      </c>
      <c r="K55" s="30">
        <f t="shared" si="7"/>
        <v>0</v>
      </c>
      <c r="L55" s="30">
        <f t="shared" si="7"/>
        <v>0</v>
      </c>
      <c r="M55" s="30">
        <f t="shared" si="7"/>
        <v>0</v>
      </c>
      <c r="N55" s="30">
        <f t="shared" si="7"/>
        <v>0</v>
      </c>
      <c r="O55" s="30">
        <f>SUM(O13:O21)</f>
        <v>0</v>
      </c>
      <c r="P55" s="30">
        <f>SUM(P13:P21)</f>
        <v>0</v>
      </c>
      <c r="Q55" s="30">
        <f>SUM(Q13:Q21)</f>
        <v>0</v>
      </c>
      <c r="R55" s="30">
        <f t="shared" si="7"/>
        <v>0</v>
      </c>
      <c r="S55" s="30">
        <f t="shared" si="7"/>
        <v>0</v>
      </c>
      <c r="T55" s="30">
        <f t="shared" si="7"/>
        <v>0</v>
      </c>
      <c r="U55" s="160"/>
      <c r="V55" s="134"/>
      <c r="W55" s="134"/>
      <c r="X55" s="134"/>
      <c r="Y55" s="134"/>
      <c r="Z55" s="134"/>
      <c r="AA55" s="134"/>
      <c r="AB55" s="134"/>
      <c r="AC55" s="160"/>
      <c r="AD55" s="160"/>
      <c r="AE55" s="160"/>
      <c r="AF55" s="160"/>
      <c r="AG55" s="160"/>
      <c r="AH55" s="160"/>
      <c r="AI55" s="160"/>
      <c r="AJ55" s="160"/>
      <c r="AK55" s="120"/>
      <c r="AL55" s="120"/>
      <c r="AM55" s="120"/>
      <c r="AN55" s="120"/>
      <c r="AO55" s="120"/>
      <c r="AP55" s="120"/>
      <c r="AQ55" s="120"/>
      <c r="AR55" s="120"/>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row>
    <row r="56" spans="1:130" s="94" customFormat="1" ht="9.75" customHeight="1" x14ac:dyDescent="0.2">
      <c r="A56" s="103"/>
      <c r="B56" s="1026"/>
      <c r="C56" s="1026"/>
      <c r="D56" s="1026"/>
      <c r="E56" s="1026"/>
      <c r="F56" s="1026"/>
      <c r="G56" s="1026"/>
      <c r="H56" s="1026"/>
      <c r="I56" s="96">
        <v>0</v>
      </c>
      <c r="J56" s="96"/>
      <c r="K56" s="96">
        <v>0</v>
      </c>
      <c r="L56" s="96"/>
      <c r="M56" s="96"/>
      <c r="N56" s="96"/>
      <c r="O56" s="96"/>
      <c r="P56" s="96"/>
      <c r="Q56" s="96"/>
      <c r="R56" s="96"/>
      <c r="S56" s="96"/>
      <c r="T56" s="96"/>
      <c r="U56" s="160"/>
      <c r="V56" s="134"/>
      <c r="W56" s="134"/>
      <c r="X56" s="134"/>
      <c r="Y56" s="134"/>
      <c r="Z56" s="134"/>
      <c r="AA56" s="134"/>
      <c r="AB56" s="134"/>
      <c r="AC56" s="160"/>
      <c r="AD56" s="160"/>
      <c r="AE56" s="160"/>
      <c r="AF56" s="160"/>
      <c r="AG56" s="160"/>
      <c r="AH56" s="160"/>
      <c r="AI56" s="160"/>
      <c r="AJ56" s="160"/>
      <c r="AK56" s="120"/>
      <c r="AL56" s="120"/>
      <c r="AM56" s="120"/>
      <c r="AN56" s="120"/>
      <c r="AO56" s="120"/>
      <c r="AP56" s="120"/>
      <c r="AQ56" s="120"/>
      <c r="AR56" s="120"/>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row>
    <row r="57" spans="1:130" s="29" customFormat="1" ht="13.15" customHeight="1" x14ac:dyDescent="0.2">
      <c r="A57" s="1024" t="s">
        <v>187</v>
      </c>
      <c r="B57" s="888"/>
      <c r="C57" s="888"/>
      <c r="D57" s="888"/>
      <c r="E57" s="888"/>
      <c r="F57" s="888"/>
      <c r="G57" s="888"/>
      <c r="H57" s="888"/>
      <c r="I57" s="30">
        <f>SUM(I23:I40,I43:I52)</f>
        <v>0</v>
      </c>
      <c r="J57" s="30">
        <f t="shared" ref="J57:R57" si="8">SUM(J23:J40,J43:J52)</f>
        <v>0</v>
      </c>
      <c r="K57" s="30">
        <f t="shared" si="8"/>
        <v>0</v>
      </c>
      <c r="L57" s="30">
        <f t="shared" si="8"/>
        <v>0</v>
      </c>
      <c r="M57" s="30">
        <f t="shared" si="8"/>
        <v>0</v>
      </c>
      <c r="N57" s="30">
        <f t="shared" si="8"/>
        <v>0</v>
      </c>
      <c r="O57" s="30">
        <f>SUM(O23:O40,O43:O52)</f>
        <v>0</v>
      </c>
      <c r="P57" s="30">
        <f>SUM(P23:P40,P43:P52)</f>
        <v>0</v>
      </c>
      <c r="Q57" s="30">
        <f>SUM(Q23:Q40,Q43:Q52)</f>
        <v>0</v>
      </c>
      <c r="R57" s="30">
        <f t="shared" si="8"/>
        <v>0</v>
      </c>
      <c r="S57" s="30">
        <f>SUM(S23:S40,S43:S52)</f>
        <v>0</v>
      </c>
      <c r="T57" s="30">
        <f>SUM(T23:T40,T43:T52)</f>
        <v>0</v>
      </c>
      <c r="U57" s="160"/>
      <c r="V57" s="134"/>
      <c r="W57" s="134"/>
      <c r="X57" s="134"/>
      <c r="Y57" s="134"/>
      <c r="Z57" s="134"/>
      <c r="AA57" s="134"/>
      <c r="AB57" s="134"/>
      <c r="AC57" s="160"/>
      <c r="AD57" s="160"/>
      <c r="AE57" s="160"/>
      <c r="AF57" s="160"/>
      <c r="AG57" s="160"/>
      <c r="AH57" s="160"/>
      <c r="AI57" s="160"/>
      <c r="AJ57" s="160"/>
      <c r="AK57" s="120"/>
      <c r="AL57" s="120"/>
      <c r="AM57" s="120"/>
      <c r="AN57" s="120"/>
      <c r="AO57" s="120"/>
      <c r="AP57" s="120"/>
      <c r="AQ57" s="120"/>
      <c r="AR57" s="120"/>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row>
    <row r="58" spans="1:130" s="29" customFormat="1" x14ac:dyDescent="0.2">
      <c r="A58" s="499"/>
      <c r="B58" s="888" t="s">
        <v>175</v>
      </c>
      <c r="C58" s="888"/>
      <c r="D58" s="888"/>
      <c r="E58" s="888"/>
      <c r="F58" s="888"/>
      <c r="G58" s="888"/>
      <c r="H58" s="888"/>
      <c r="I58" s="97">
        <f t="shared" ref="I58:T58" si="9">(I57)*(I6)</f>
        <v>0</v>
      </c>
      <c r="J58" s="97">
        <f>(J57)*(J6)</f>
        <v>0</v>
      </c>
      <c r="K58" s="97">
        <f t="shared" si="9"/>
        <v>0</v>
      </c>
      <c r="L58" s="97">
        <f t="shared" si="9"/>
        <v>0</v>
      </c>
      <c r="M58" s="97">
        <f t="shared" si="9"/>
        <v>0</v>
      </c>
      <c r="N58" s="97">
        <f t="shared" si="9"/>
        <v>0</v>
      </c>
      <c r="O58" s="97">
        <f>(O57)*(O6)</f>
        <v>0</v>
      </c>
      <c r="P58" s="97">
        <f>(P57)*(P6)</f>
        <v>0</v>
      </c>
      <c r="Q58" s="97">
        <f>(Q57)*(Q6)</f>
        <v>0</v>
      </c>
      <c r="R58" s="97">
        <f t="shared" si="9"/>
        <v>0</v>
      </c>
      <c r="S58" s="97">
        <f t="shared" si="9"/>
        <v>0</v>
      </c>
      <c r="T58" s="97">
        <f t="shared" si="9"/>
        <v>0</v>
      </c>
      <c r="U58" s="160"/>
      <c r="V58" s="134"/>
      <c r="W58" s="134"/>
      <c r="X58" s="134"/>
      <c r="Y58" s="134"/>
      <c r="Z58" s="134"/>
      <c r="AA58" s="134"/>
      <c r="AB58" s="134"/>
      <c r="AC58" s="160"/>
      <c r="AD58" s="160"/>
      <c r="AE58" s="160"/>
      <c r="AF58" s="160"/>
      <c r="AG58" s="160"/>
      <c r="AH58" s="160"/>
      <c r="AI58" s="160"/>
      <c r="AJ58" s="160"/>
      <c r="AK58" s="120"/>
      <c r="AL58" s="120"/>
      <c r="AM58" s="120"/>
      <c r="AN58" s="120"/>
      <c r="AO58" s="120"/>
      <c r="AP58" s="120"/>
      <c r="AQ58" s="120"/>
      <c r="AR58" s="120"/>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row>
    <row r="59" spans="1:130" s="94" customFormat="1" ht="4.9000000000000004" customHeight="1" x14ac:dyDescent="0.2">
      <c r="A59" s="1019" t="s">
        <v>160</v>
      </c>
      <c r="B59" s="1020"/>
      <c r="C59" s="1020"/>
      <c r="D59" s="1020"/>
      <c r="E59" s="1020"/>
      <c r="F59" s="1020"/>
      <c r="G59" s="1020"/>
      <c r="H59" s="1020"/>
      <c r="I59" s="100" t="s">
        <v>160</v>
      </c>
      <c r="J59" s="100" t="s">
        <v>160</v>
      </c>
      <c r="K59" s="100" t="s">
        <v>160</v>
      </c>
      <c r="L59" s="100" t="s">
        <v>160</v>
      </c>
      <c r="M59" s="100" t="s">
        <v>160</v>
      </c>
      <c r="N59" s="100" t="s">
        <v>160</v>
      </c>
      <c r="O59" s="100" t="s">
        <v>160</v>
      </c>
      <c r="P59" s="100" t="s">
        <v>160</v>
      </c>
      <c r="Q59" s="100" t="s">
        <v>160</v>
      </c>
      <c r="R59" s="100" t="s">
        <v>160</v>
      </c>
      <c r="S59" s="100" t="s">
        <v>160</v>
      </c>
      <c r="T59" s="100" t="s">
        <v>160</v>
      </c>
      <c r="U59" s="160"/>
      <c r="V59" s="134"/>
      <c r="W59" s="134"/>
      <c r="X59" s="134"/>
      <c r="Y59" s="134"/>
      <c r="Z59" s="134"/>
      <c r="AA59" s="134"/>
      <c r="AB59" s="134"/>
      <c r="AC59" s="160"/>
      <c r="AD59" s="160"/>
      <c r="AE59" s="160"/>
      <c r="AF59" s="160"/>
      <c r="AG59" s="160"/>
      <c r="AH59" s="160"/>
      <c r="AI59" s="160"/>
      <c r="AJ59" s="160"/>
      <c r="AK59" s="120"/>
      <c r="AL59" s="120"/>
      <c r="AM59" s="120"/>
      <c r="AN59" s="120"/>
      <c r="AO59" s="120"/>
      <c r="AP59" s="120"/>
      <c r="AQ59" s="120"/>
      <c r="AR59" s="120"/>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row>
    <row r="60" spans="1:130" s="94" customFormat="1" ht="4.9000000000000004" customHeight="1" x14ac:dyDescent="0.2">
      <c r="A60" s="1021" t="s">
        <v>160</v>
      </c>
      <c r="B60" s="1022"/>
      <c r="C60" s="1022"/>
      <c r="D60" s="1022"/>
      <c r="E60" s="1022"/>
      <c r="F60" s="1022"/>
      <c r="G60" s="1022"/>
      <c r="H60" s="1023"/>
      <c r="I60" s="101" t="s">
        <v>160</v>
      </c>
      <c r="J60" s="101" t="s">
        <v>160</v>
      </c>
      <c r="K60" s="101" t="s">
        <v>160</v>
      </c>
      <c r="L60" s="101" t="s">
        <v>160</v>
      </c>
      <c r="M60" s="101" t="s">
        <v>160</v>
      </c>
      <c r="N60" s="101" t="s">
        <v>160</v>
      </c>
      <c r="O60" s="101" t="s">
        <v>160</v>
      </c>
      <c r="P60" s="101" t="s">
        <v>160</v>
      </c>
      <c r="Q60" s="101" t="s">
        <v>160</v>
      </c>
      <c r="R60" s="101" t="s">
        <v>160</v>
      </c>
      <c r="S60" s="101" t="s">
        <v>160</v>
      </c>
      <c r="T60" s="101" t="s">
        <v>160</v>
      </c>
      <c r="U60" s="160"/>
      <c r="V60" s="134"/>
      <c r="W60" s="134"/>
      <c r="X60" s="134"/>
      <c r="Y60" s="134"/>
      <c r="Z60" s="134"/>
      <c r="AA60" s="134"/>
      <c r="AB60" s="134"/>
      <c r="AC60" s="160"/>
      <c r="AD60" s="160"/>
      <c r="AE60" s="160"/>
      <c r="AF60" s="160"/>
      <c r="AG60" s="160"/>
      <c r="AH60" s="160"/>
      <c r="AI60" s="160"/>
      <c r="AJ60" s="160"/>
      <c r="AK60" s="120"/>
      <c r="AL60" s="120"/>
      <c r="AM60" s="120"/>
      <c r="AN60" s="120"/>
      <c r="AO60" s="120"/>
      <c r="AP60" s="120"/>
      <c r="AQ60" s="120"/>
      <c r="AR60" s="120"/>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row>
    <row r="61" spans="1:130" s="29" customFormat="1" ht="30" customHeight="1" thickBot="1" x14ac:dyDescent="0.25">
      <c r="A61" s="1024" t="s">
        <v>176</v>
      </c>
      <c r="B61" s="1024"/>
      <c r="C61" s="1024"/>
      <c r="D61" s="1024"/>
      <c r="E61" s="1024"/>
      <c r="F61" s="1024"/>
      <c r="G61" s="1024"/>
      <c r="H61" s="1024"/>
      <c r="I61" s="28">
        <f>SUM(I55:I58)</f>
        <v>0</v>
      </c>
      <c r="J61" s="28">
        <f t="shared" ref="J61:T61" si="10">SUM(J55:J58)</f>
        <v>0</v>
      </c>
      <c r="K61" s="28">
        <f t="shared" si="10"/>
        <v>0</v>
      </c>
      <c r="L61" s="28">
        <f t="shared" si="10"/>
        <v>0</v>
      </c>
      <c r="M61" s="28">
        <f t="shared" si="10"/>
        <v>0</v>
      </c>
      <c r="N61" s="28">
        <f t="shared" si="10"/>
        <v>0</v>
      </c>
      <c r="O61" s="28">
        <f>SUM(O55:O58)</f>
        <v>0</v>
      </c>
      <c r="P61" s="28">
        <f>SUM(P55:P58)</f>
        <v>0</v>
      </c>
      <c r="Q61" s="28">
        <f>SUM(Q55:Q58)</f>
        <v>0</v>
      </c>
      <c r="R61" s="28">
        <f t="shared" si="10"/>
        <v>0</v>
      </c>
      <c r="S61" s="28">
        <f t="shared" si="10"/>
        <v>0</v>
      </c>
      <c r="T61" s="28">
        <f t="shared" si="10"/>
        <v>0</v>
      </c>
      <c r="U61" s="160"/>
      <c r="V61" s="134"/>
      <c r="W61" s="134"/>
      <c r="X61" s="134"/>
      <c r="Y61" s="134"/>
      <c r="Z61" s="134"/>
      <c r="AA61" s="134"/>
      <c r="AB61" s="134"/>
      <c r="AC61" s="160"/>
      <c r="AD61" s="160"/>
      <c r="AE61" s="160"/>
      <c r="AF61" s="160"/>
      <c r="AG61" s="160"/>
      <c r="AH61" s="160"/>
      <c r="AI61" s="160"/>
      <c r="AJ61" s="160"/>
      <c r="AK61" s="120"/>
      <c r="AL61" s="120"/>
      <c r="AM61" s="120"/>
      <c r="AN61" s="120"/>
      <c r="AO61" s="120"/>
      <c r="AP61" s="120"/>
      <c r="AQ61" s="120"/>
      <c r="AR61" s="120"/>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row>
    <row r="62" spans="1:130" s="491" customFormat="1" x14ac:dyDescent="0.2">
      <c r="A62" s="146" t="s">
        <v>82</v>
      </c>
      <c r="B62" s="158"/>
      <c r="C62" s="158"/>
      <c r="D62" s="147"/>
      <c r="E62" s="19" t="s">
        <v>83</v>
      </c>
      <c r="I62" s="18">
        <v>1</v>
      </c>
      <c r="J62" s="159"/>
      <c r="K62" s="19"/>
      <c r="L62" s="159"/>
      <c r="M62" s="159"/>
      <c r="N62" s="159"/>
      <c r="O62" s="159"/>
      <c r="P62" s="159"/>
      <c r="Q62" s="159"/>
      <c r="R62" s="159"/>
      <c r="S62" s="159"/>
      <c r="T62" s="159"/>
      <c r="U62" s="160"/>
      <c r="V62" s="134"/>
      <c r="W62" s="134"/>
      <c r="X62" s="134"/>
      <c r="Y62" s="134"/>
      <c r="Z62" s="134"/>
      <c r="AA62" s="134"/>
      <c r="AB62" s="134"/>
      <c r="AC62" s="160"/>
      <c r="AD62" s="160"/>
      <c r="AE62" s="160"/>
      <c r="AF62" s="160"/>
      <c r="AG62" s="160"/>
      <c r="AH62" s="160"/>
      <c r="AI62" s="160"/>
      <c r="AJ62" s="160"/>
      <c r="AK62" s="198"/>
      <c r="AL62" s="198"/>
      <c r="AM62" s="198"/>
      <c r="AN62" s="198"/>
      <c r="AO62" s="198"/>
      <c r="AP62" s="198"/>
      <c r="AQ62" s="198"/>
      <c r="AR62" s="198"/>
      <c r="AS62" s="198"/>
      <c r="AT62" s="198"/>
      <c r="AU62" s="198"/>
      <c r="AV62" s="198"/>
      <c r="AW62" s="198"/>
      <c r="AX62" s="198"/>
      <c r="AY62" s="198"/>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198"/>
      <c r="CH62" s="198"/>
      <c r="CI62" s="198"/>
      <c r="CJ62" s="198"/>
      <c r="CK62" s="198"/>
      <c r="CL62" s="198"/>
      <c r="CM62" s="198"/>
      <c r="CN62" s="198"/>
      <c r="CO62" s="198"/>
      <c r="CP62" s="198"/>
      <c r="CQ62" s="198"/>
      <c r="CR62" s="198"/>
      <c r="CS62" s="198"/>
      <c r="CT62" s="198"/>
      <c r="CU62" s="198"/>
      <c r="CV62" s="198"/>
      <c r="CW62" s="198"/>
      <c r="CX62" s="198"/>
      <c r="CY62" s="198"/>
      <c r="CZ62" s="198"/>
      <c r="DA62" s="198"/>
      <c r="DB62" s="198"/>
      <c r="DC62" s="198"/>
      <c r="DD62" s="198"/>
      <c r="DE62" s="198"/>
      <c r="DF62" s="198"/>
      <c r="DG62" s="198"/>
      <c r="DH62" s="198"/>
      <c r="DI62" s="198"/>
      <c r="DJ62" s="198"/>
      <c r="DK62" s="198"/>
      <c r="DL62" s="198"/>
      <c r="DM62" s="198"/>
      <c r="DN62" s="198"/>
      <c r="DO62" s="198"/>
      <c r="DP62" s="198"/>
      <c r="DQ62" s="198"/>
      <c r="DR62" s="198"/>
      <c r="DS62" s="198"/>
      <c r="DT62" s="198"/>
      <c r="DU62" s="198"/>
      <c r="DV62" s="198"/>
      <c r="DW62" s="198"/>
      <c r="DX62" s="198"/>
      <c r="DY62" s="198"/>
      <c r="DZ62" s="198"/>
    </row>
    <row r="63" spans="1:130" s="491" customFormat="1" x14ac:dyDescent="0.2">
      <c r="F63" s="883"/>
      <c r="G63" s="883"/>
      <c r="H63" s="883"/>
      <c r="I63" s="18">
        <v>2</v>
      </c>
      <c r="J63" s="15"/>
      <c r="K63" s="18"/>
      <c r="L63" s="15"/>
      <c r="M63" s="15"/>
      <c r="N63" s="15"/>
      <c r="O63" s="15"/>
      <c r="P63" s="15"/>
      <c r="Q63" s="15"/>
      <c r="R63" s="15"/>
      <c r="S63" s="15"/>
      <c r="T63" s="15"/>
      <c r="U63" s="160"/>
      <c r="V63" s="134"/>
      <c r="W63" s="134"/>
      <c r="X63" s="134"/>
      <c r="Y63" s="134"/>
      <c r="Z63" s="134"/>
      <c r="AA63" s="134"/>
      <c r="AB63" s="134"/>
      <c r="AC63" s="160"/>
      <c r="AD63" s="160"/>
      <c r="AE63" s="160"/>
      <c r="AF63" s="160"/>
      <c r="AG63" s="160"/>
      <c r="AH63" s="160"/>
      <c r="AI63" s="160"/>
      <c r="AJ63" s="160"/>
      <c r="AK63" s="198"/>
      <c r="AL63" s="198"/>
      <c r="AM63" s="198"/>
      <c r="AN63" s="198"/>
      <c r="AO63" s="198"/>
      <c r="AP63" s="198"/>
      <c r="AQ63" s="198"/>
      <c r="AR63" s="198"/>
      <c r="AS63" s="198"/>
      <c r="AT63" s="198"/>
      <c r="AU63" s="198"/>
      <c r="AV63" s="198"/>
      <c r="AW63" s="198"/>
      <c r="AX63" s="198"/>
      <c r="AY63" s="198"/>
      <c r="AZ63" s="198"/>
      <c r="BA63" s="198"/>
      <c r="BB63" s="198"/>
      <c r="BC63" s="198"/>
      <c r="BD63" s="198"/>
      <c r="BE63" s="198"/>
      <c r="BF63" s="198"/>
      <c r="BG63" s="198"/>
      <c r="BH63" s="198"/>
      <c r="BI63" s="198"/>
      <c r="BJ63" s="198"/>
      <c r="BK63" s="198"/>
      <c r="BL63" s="198"/>
      <c r="BM63" s="198"/>
      <c r="BN63" s="198"/>
      <c r="BO63" s="198"/>
      <c r="BP63" s="198"/>
      <c r="BQ63" s="198"/>
      <c r="BR63" s="198"/>
      <c r="BS63" s="198"/>
      <c r="BT63" s="198"/>
      <c r="BU63" s="198"/>
      <c r="BV63" s="198"/>
      <c r="BW63" s="198"/>
      <c r="BX63" s="198"/>
      <c r="BY63" s="198"/>
      <c r="BZ63" s="198"/>
      <c r="CA63" s="198"/>
      <c r="CB63" s="198"/>
      <c r="CC63" s="198"/>
      <c r="CD63" s="198"/>
      <c r="CE63" s="198"/>
      <c r="CF63" s="198"/>
      <c r="CG63" s="198"/>
      <c r="CH63" s="198"/>
      <c r="CI63" s="198"/>
      <c r="CJ63" s="198"/>
      <c r="CK63" s="198"/>
      <c r="CL63" s="198"/>
      <c r="CM63" s="198"/>
      <c r="CN63" s="198"/>
      <c r="CO63" s="198"/>
      <c r="CP63" s="198"/>
      <c r="CQ63" s="198"/>
      <c r="CR63" s="198"/>
      <c r="CS63" s="198"/>
      <c r="CT63" s="198"/>
      <c r="CU63" s="198"/>
      <c r="CV63" s="198"/>
      <c r="CW63" s="198"/>
      <c r="CX63" s="198"/>
      <c r="CY63" s="198"/>
      <c r="CZ63" s="198"/>
      <c r="DA63" s="198"/>
      <c r="DB63" s="198"/>
      <c r="DC63" s="198"/>
      <c r="DD63" s="198"/>
      <c r="DE63" s="198"/>
      <c r="DF63" s="198"/>
      <c r="DG63" s="198"/>
      <c r="DH63" s="198"/>
      <c r="DI63" s="198"/>
      <c r="DJ63" s="198"/>
      <c r="DK63" s="198"/>
      <c r="DL63" s="198"/>
      <c r="DM63" s="198"/>
      <c r="DN63" s="198"/>
      <c r="DO63" s="198"/>
      <c r="DP63" s="198"/>
      <c r="DQ63" s="198"/>
      <c r="DR63" s="198"/>
      <c r="DS63" s="198"/>
      <c r="DT63" s="198"/>
      <c r="DU63" s="198"/>
      <c r="DV63" s="198"/>
      <c r="DW63" s="198"/>
      <c r="DX63" s="198"/>
      <c r="DY63" s="198"/>
      <c r="DZ63" s="198"/>
    </row>
    <row r="64" spans="1:130" s="491" customFormat="1" x14ac:dyDescent="0.2">
      <c r="F64" s="883"/>
      <c r="G64" s="883"/>
      <c r="H64" s="883"/>
      <c r="I64" s="18">
        <v>3</v>
      </c>
      <c r="J64" s="15"/>
      <c r="K64" s="18"/>
      <c r="L64" s="15"/>
      <c r="M64" s="15"/>
      <c r="N64" s="15"/>
      <c r="O64" s="15"/>
      <c r="P64" s="15"/>
      <c r="Q64" s="15"/>
      <c r="R64" s="15"/>
      <c r="S64" s="15"/>
      <c r="T64" s="15"/>
      <c r="U64" s="160"/>
      <c r="V64" s="134"/>
      <c r="W64" s="134"/>
      <c r="X64" s="134"/>
      <c r="Y64" s="134"/>
      <c r="Z64" s="134"/>
      <c r="AA64" s="134"/>
      <c r="AB64" s="134"/>
      <c r="AC64" s="160"/>
      <c r="AD64" s="160"/>
      <c r="AE64" s="160"/>
      <c r="AF64" s="160"/>
      <c r="AG64" s="160"/>
      <c r="AH64" s="160"/>
      <c r="AI64" s="160"/>
      <c r="AJ64" s="160"/>
      <c r="AK64" s="198"/>
      <c r="AL64" s="198"/>
      <c r="AM64" s="198"/>
      <c r="AN64" s="198"/>
      <c r="AO64" s="198"/>
      <c r="AP64" s="198"/>
      <c r="AQ64" s="198"/>
      <c r="AR64" s="198"/>
      <c r="AS64" s="198"/>
      <c r="AT64" s="198"/>
      <c r="AU64" s="198"/>
      <c r="AV64" s="198"/>
      <c r="AW64" s="198"/>
      <c r="AX64" s="198"/>
      <c r="AY64" s="198"/>
      <c r="AZ64" s="198"/>
      <c r="BA64" s="198"/>
      <c r="BB64" s="198"/>
      <c r="BC64" s="198"/>
      <c r="BD64" s="198"/>
      <c r="BE64" s="198"/>
      <c r="BF64" s="198"/>
      <c r="BG64" s="198"/>
      <c r="BH64" s="198"/>
      <c r="BI64" s="198"/>
      <c r="BJ64" s="198"/>
      <c r="BK64" s="198"/>
      <c r="BL64" s="198"/>
      <c r="BM64" s="198"/>
      <c r="BN64" s="198"/>
      <c r="BO64" s="198"/>
      <c r="BP64" s="198"/>
      <c r="BQ64" s="198"/>
      <c r="BR64" s="198"/>
      <c r="BS64" s="198"/>
      <c r="BT64" s="198"/>
      <c r="BU64" s="198"/>
      <c r="BV64" s="198"/>
      <c r="BW64" s="198"/>
      <c r="BX64" s="198"/>
      <c r="BY64" s="198"/>
      <c r="BZ64" s="198"/>
      <c r="CA64" s="198"/>
      <c r="CB64" s="198"/>
      <c r="CC64" s="198"/>
      <c r="CD64" s="198"/>
      <c r="CE64" s="198"/>
      <c r="CF64" s="198"/>
      <c r="CG64" s="198"/>
      <c r="CH64" s="198"/>
      <c r="CI64" s="198"/>
      <c r="CJ64" s="198"/>
      <c r="CK64" s="198"/>
      <c r="CL64" s="198"/>
      <c r="CM64" s="198"/>
      <c r="CN64" s="198"/>
      <c r="CO64" s="198"/>
      <c r="CP64" s="198"/>
      <c r="CQ64" s="198"/>
      <c r="CR64" s="198"/>
      <c r="CS64" s="198"/>
      <c r="CT64" s="198"/>
      <c r="CU64" s="198"/>
      <c r="CV64" s="198"/>
      <c r="CW64" s="198"/>
      <c r="CX64" s="198"/>
      <c r="CY64" s="198"/>
      <c r="CZ64" s="198"/>
      <c r="DA64" s="198"/>
      <c r="DB64" s="198"/>
      <c r="DC64" s="198"/>
      <c r="DD64" s="198"/>
      <c r="DE64" s="198"/>
      <c r="DF64" s="198"/>
      <c r="DG64" s="198"/>
      <c r="DH64" s="198"/>
      <c r="DI64" s="198"/>
      <c r="DJ64" s="198"/>
      <c r="DK64" s="198"/>
      <c r="DL64" s="198"/>
      <c r="DM64" s="198"/>
      <c r="DN64" s="198"/>
      <c r="DO64" s="198"/>
      <c r="DP64" s="198"/>
      <c r="DQ64" s="198"/>
      <c r="DR64" s="198"/>
      <c r="DS64" s="198"/>
      <c r="DT64" s="198"/>
      <c r="DU64" s="198"/>
      <c r="DV64" s="198"/>
      <c r="DW64" s="198"/>
      <c r="DX64" s="198"/>
      <c r="DY64" s="198"/>
      <c r="DZ64" s="198"/>
    </row>
    <row r="65" spans="8:44" s="160" customFormat="1" x14ac:dyDescent="0.2">
      <c r="V65" s="134"/>
      <c r="W65" s="134"/>
      <c r="X65" s="134"/>
      <c r="Y65" s="134"/>
      <c r="Z65" s="134"/>
      <c r="AA65" s="134"/>
      <c r="AB65" s="134"/>
    </row>
    <row r="66" spans="8:44" s="160" customFormat="1" x14ac:dyDescent="0.2">
      <c r="V66" s="134"/>
      <c r="W66" s="134"/>
      <c r="X66" s="134"/>
      <c r="Y66" s="134"/>
      <c r="Z66" s="134"/>
      <c r="AA66" s="134"/>
      <c r="AB66" s="134"/>
    </row>
    <row r="67" spans="8:44" s="160" customFormat="1" x14ac:dyDescent="0.2">
      <c r="V67" s="134"/>
      <c r="W67" s="134"/>
      <c r="X67" s="134"/>
      <c r="Y67" s="134"/>
      <c r="Z67" s="134"/>
      <c r="AA67" s="134"/>
      <c r="AB67" s="134"/>
    </row>
    <row r="68" spans="8:44" s="160" customFormat="1" x14ac:dyDescent="0.2">
      <c r="V68" s="134"/>
      <c r="W68" s="134"/>
      <c r="X68" s="134"/>
      <c r="Y68" s="134"/>
      <c r="Z68" s="134"/>
      <c r="AA68" s="134"/>
      <c r="AB68" s="134"/>
    </row>
    <row r="69" spans="8:44" s="160" customFormat="1" x14ac:dyDescent="0.2">
      <c r="V69" s="134"/>
      <c r="W69" s="134"/>
      <c r="X69" s="134"/>
      <c r="Y69" s="134"/>
      <c r="Z69" s="134"/>
      <c r="AA69" s="134"/>
      <c r="AB69" s="134"/>
    </row>
    <row r="70" spans="8:44" s="160" customFormat="1" x14ac:dyDescent="0.2">
      <c r="V70" s="134"/>
      <c r="W70" s="134"/>
      <c r="X70" s="134"/>
      <c r="Y70" s="134"/>
      <c r="Z70" s="134"/>
      <c r="AA70" s="134"/>
      <c r="AB70" s="134"/>
    </row>
    <row r="71" spans="8:44" s="160" customFormat="1" x14ac:dyDescent="0.2">
      <c r="V71" s="134"/>
      <c r="W71" s="134"/>
      <c r="X71" s="134"/>
      <c r="Y71" s="134"/>
      <c r="Z71" s="134"/>
      <c r="AA71" s="134"/>
      <c r="AB71" s="134"/>
    </row>
    <row r="72" spans="8:44" s="160" customFormat="1" x14ac:dyDescent="0.2">
      <c r="V72" s="134"/>
      <c r="W72" s="134"/>
      <c r="X72" s="134"/>
      <c r="Y72" s="134"/>
      <c r="Z72" s="134"/>
      <c r="AA72" s="134"/>
      <c r="AB72" s="134"/>
    </row>
    <row r="73" spans="8:44" customFormat="1" x14ac:dyDescent="0.2">
      <c r="H73" s="151" t="s">
        <v>127</v>
      </c>
      <c r="I73" s="154">
        <f>SUM('SW RSQA Staffing'!G55:Z55)</f>
        <v>0</v>
      </c>
      <c r="J73" s="151" t="s">
        <v>662</v>
      </c>
      <c r="K73" s="151"/>
      <c r="U73" s="160"/>
      <c r="V73" s="134"/>
      <c r="W73" s="134"/>
      <c r="X73" s="134"/>
      <c r="Y73" s="134"/>
      <c r="Z73" s="134"/>
      <c r="AA73" s="134"/>
      <c r="AB73" s="134"/>
      <c r="AC73" s="160"/>
      <c r="AD73" s="160"/>
      <c r="AE73" s="160"/>
      <c r="AF73" s="160"/>
      <c r="AG73" s="160"/>
      <c r="AH73" s="160"/>
      <c r="AI73" s="160"/>
      <c r="AJ73" s="160"/>
      <c r="AK73" s="160"/>
      <c r="AL73" s="160"/>
      <c r="AM73" s="160"/>
      <c r="AN73" s="160"/>
      <c r="AO73" s="160"/>
      <c r="AP73" s="160"/>
      <c r="AQ73" s="160"/>
      <c r="AR73" s="160"/>
    </row>
    <row r="74" spans="8:44" customFormat="1" x14ac:dyDescent="0.2">
      <c r="H74" s="151"/>
      <c r="I74" s="153">
        <f>SUM(J13:J52,L13:T52)</f>
        <v>0</v>
      </c>
      <c r="J74" s="151" t="s">
        <v>222</v>
      </c>
      <c r="K74" s="151"/>
      <c r="U74" s="160"/>
      <c r="V74" s="134"/>
      <c r="W74" s="134"/>
      <c r="X74" s="134"/>
      <c r="Y74" s="134"/>
      <c r="Z74" s="134"/>
      <c r="AA74" s="134"/>
      <c r="AB74" s="134"/>
      <c r="AC74" s="160"/>
      <c r="AD74" s="160"/>
      <c r="AE74" s="160"/>
      <c r="AF74" s="160"/>
      <c r="AG74" s="160"/>
      <c r="AH74" s="160"/>
      <c r="AI74" s="160"/>
      <c r="AJ74" s="160"/>
      <c r="AK74" s="160"/>
      <c r="AL74" s="160"/>
      <c r="AM74" s="160"/>
      <c r="AN74" s="160"/>
      <c r="AO74" s="160"/>
      <c r="AP74" s="160"/>
      <c r="AQ74" s="160"/>
      <c r="AR74" s="160"/>
    </row>
    <row r="75" spans="8:44" customFormat="1" x14ac:dyDescent="0.2">
      <c r="H75" s="151"/>
      <c r="I75" s="153">
        <f>SUM(J55:J58,L55:T58)</f>
        <v>0</v>
      </c>
      <c r="J75" s="151" t="s">
        <v>223</v>
      </c>
      <c r="K75" s="151"/>
      <c r="U75" s="160"/>
      <c r="V75" s="134"/>
      <c r="W75" s="134"/>
      <c r="X75" s="134"/>
      <c r="Y75" s="134"/>
      <c r="Z75" s="134"/>
      <c r="AA75" s="134"/>
      <c r="AB75" s="134"/>
      <c r="AC75" s="160"/>
      <c r="AD75" s="160"/>
      <c r="AE75" s="160"/>
      <c r="AF75" s="160"/>
      <c r="AG75" s="160"/>
      <c r="AH75" s="160"/>
      <c r="AI75" s="160"/>
      <c r="AJ75" s="160"/>
      <c r="AK75" s="160"/>
      <c r="AL75" s="160"/>
      <c r="AM75" s="160"/>
      <c r="AN75" s="160"/>
      <c r="AO75" s="160"/>
      <c r="AP75" s="160"/>
      <c r="AQ75" s="160"/>
      <c r="AR75" s="160"/>
    </row>
    <row r="76" spans="8:44" s="160" customFormat="1" x14ac:dyDescent="0.2">
      <c r="V76" s="134"/>
      <c r="W76" s="134"/>
      <c r="X76" s="134"/>
      <c r="Y76" s="134"/>
      <c r="Z76" s="134"/>
      <c r="AA76" s="134"/>
      <c r="AB76" s="134"/>
    </row>
    <row r="77" spans="8:44" s="160" customFormat="1" x14ac:dyDescent="0.2">
      <c r="V77" s="134"/>
      <c r="W77" s="134"/>
      <c r="X77" s="134"/>
      <c r="Y77" s="134"/>
      <c r="Z77" s="134"/>
      <c r="AA77" s="134"/>
      <c r="AB77" s="134"/>
    </row>
    <row r="78" spans="8:44" s="160" customFormat="1" x14ac:dyDescent="0.2">
      <c r="V78" s="134"/>
      <c r="W78" s="134"/>
      <c r="X78" s="134"/>
      <c r="Y78" s="134"/>
      <c r="Z78" s="134"/>
      <c r="AA78" s="134"/>
      <c r="AB78" s="134"/>
    </row>
    <row r="79" spans="8:44" s="160" customFormat="1" x14ac:dyDescent="0.2">
      <c r="V79" s="134"/>
      <c r="W79" s="134"/>
      <c r="X79" s="134"/>
      <c r="Y79" s="134"/>
      <c r="Z79" s="134"/>
      <c r="AA79" s="134"/>
      <c r="AB79" s="134"/>
    </row>
    <row r="80" spans="8:44" s="160" customFormat="1" x14ac:dyDescent="0.2">
      <c r="V80" s="134"/>
      <c r="W80" s="134"/>
      <c r="X80" s="134"/>
      <c r="Y80" s="134"/>
      <c r="Z80" s="134"/>
      <c r="AA80" s="134"/>
      <c r="AB80" s="134"/>
    </row>
    <row r="81" spans="21:130" s="251" customFormat="1" x14ac:dyDescent="0.2">
      <c r="U81" s="160"/>
      <c r="V81" s="134"/>
      <c r="W81" s="134"/>
      <c r="X81" s="134"/>
      <c r="Y81" s="134"/>
      <c r="Z81" s="134"/>
      <c r="AA81" s="134"/>
      <c r="AB81" s="134"/>
      <c r="AC81" s="160"/>
      <c r="AD81" s="160"/>
      <c r="AE81" s="160"/>
      <c r="AF81" s="160"/>
      <c r="AG81" s="160"/>
      <c r="AH81" s="160"/>
      <c r="AI81" s="160"/>
      <c r="AJ81" s="160"/>
      <c r="AK81" s="198"/>
      <c r="AL81" s="198"/>
      <c r="AM81" s="198"/>
      <c r="AN81" s="198"/>
      <c r="AO81" s="198"/>
      <c r="AP81" s="198"/>
      <c r="AQ81" s="198"/>
      <c r="AR81" s="198"/>
      <c r="AS81" s="198"/>
      <c r="AT81" s="198"/>
      <c r="AU81" s="198"/>
      <c r="AV81" s="198"/>
      <c r="AW81" s="198"/>
      <c r="AX81" s="198"/>
      <c r="AY81" s="198"/>
      <c r="AZ81" s="198"/>
      <c r="BA81" s="198"/>
      <c r="BB81" s="198"/>
      <c r="BC81" s="198"/>
      <c r="BD81" s="198"/>
      <c r="BE81" s="198"/>
      <c r="BF81" s="198"/>
      <c r="BG81" s="198"/>
      <c r="BH81" s="198"/>
      <c r="BI81" s="198"/>
      <c r="BJ81" s="198"/>
      <c r="BK81" s="198"/>
      <c r="BL81" s="198"/>
      <c r="BM81" s="198"/>
      <c r="BN81" s="198"/>
      <c r="BO81" s="198"/>
      <c r="BP81" s="198"/>
      <c r="BQ81" s="198"/>
      <c r="BR81" s="198"/>
      <c r="BS81" s="198"/>
      <c r="BT81" s="198"/>
      <c r="BU81" s="198"/>
      <c r="BV81" s="198"/>
      <c r="BW81" s="198"/>
      <c r="BX81" s="198"/>
      <c r="BY81" s="198"/>
      <c r="BZ81" s="198"/>
      <c r="CA81" s="198"/>
      <c r="CB81" s="198"/>
      <c r="CC81" s="198"/>
      <c r="CD81" s="198"/>
      <c r="CE81" s="198"/>
      <c r="CF81" s="198"/>
      <c r="CG81" s="198"/>
      <c r="CH81" s="198"/>
      <c r="CI81" s="198"/>
      <c r="CJ81" s="198"/>
      <c r="CK81" s="198"/>
      <c r="CL81" s="198"/>
      <c r="CM81" s="198"/>
      <c r="CN81" s="198"/>
      <c r="CO81" s="198"/>
      <c r="CP81" s="198"/>
      <c r="CQ81" s="198"/>
      <c r="CR81" s="198"/>
      <c r="CS81" s="198"/>
      <c r="CT81" s="198"/>
      <c r="CU81" s="198"/>
      <c r="CV81" s="198"/>
      <c r="CW81" s="198"/>
      <c r="CX81" s="198"/>
      <c r="CY81" s="198"/>
      <c r="CZ81" s="198"/>
      <c r="DA81" s="198"/>
      <c r="DB81" s="198"/>
      <c r="DC81" s="198"/>
      <c r="DD81" s="198"/>
      <c r="DE81" s="198"/>
      <c r="DF81" s="198"/>
      <c r="DG81" s="198"/>
      <c r="DH81" s="198"/>
      <c r="DI81" s="198"/>
      <c r="DJ81" s="198"/>
      <c r="DK81" s="198"/>
      <c r="DL81" s="198"/>
      <c r="DM81" s="198"/>
      <c r="DN81" s="198"/>
      <c r="DO81" s="198"/>
      <c r="DP81" s="198"/>
      <c r="DQ81" s="198"/>
      <c r="DR81" s="198"/>
      <c r="DS81" s="198"/>
      <c r="DT81" s="198"/>
      <c r="DU81" s="198"/>
      <c r="DV81" s="198"/>
      <c r="DW81" s="198"/>
      <c r="DX81" s="198"/>
      <c r="DY81" s="198"/>
      <c r="DZ81" s="198"/>
    </row>
    <row r="82" spans="21:130" s="251" customFormat="1" x14ac:dyDescent="0.2">
      <c r="U82" s="160"/>
      <c r="V82" s="134"/>
      <c r="W82" s="134"/>
      <c r="X82" s="134"/>
      <c r="Y82" s="134"/>
      <c r="Z82" s="134"/>
      <c r="AA82" s="134"/>
      <c r="AB82" s="134"/>
      <c r="AC82" s="160"/>
      <c r="AD82" s="160"/>
      <c r="AE82" s="160"/>
      <c r="AF82" s="160"/>
      <c r="AG82" s="160"/>
      <c r="AH82" s="160"/>
      <c r="AI82" s="160"/>
      <c r="AJ82" s="160"/>
      <c r="AK82" s="198"/>
      <c r="AL82" s="198"/>
      <c r="AM82" s="198"/>
      <c r="AN82" s="198"/>
      <c r="AO82" s="198"/>
      <c r="AP82" s="198"/>
      <c r="AQ82" s="198"/>
      <c r="AR82" s="198"/>
      <c r="AS82" s="198"/>
      <c r="AT82" s="198"/>
      <c r="AU82" s="198"/>
      <c r="AV82" s="198"/>
      <c r="AW82" s="198"/>
      <c r="AX82" s="198"/>
      <c r="AY82" s="198"/>
      <c r="AZ82" s="198"/>
      <c r="BA82" s="198"/>
      <c r="BB82" s="198"/>
      <c r="BC82" s="198"/>
      <c r="BD82" s="198"/>
      <c r="BE82" s="198"/>
      <c r="BF82" s="198"/>
      <c r="BG82" s="198"/>
      <c r="BH82" s="198"/>
      <c r="BI82" s="198"/>
      <c r="BJ82" s="198"/>
      <c r="BK82" s="198"/>
      <c r="BL82" s="198"/>
      <c r="BM82" s="198"/>
      <c r="BN82" s="198"/>
      <c r="BO82" s="198"/>
      <c r="BP82" s="198"/>
      <c r="BQ82" s="198"/>
      <c r="BR82" s="198"/>
      <c r="BS82" s="198"/>
      <c r="BT82" s="198"/>
      <c r="BU82" s="198"/>
      <c r="BV82" s="198"/>
      <c r="BW82" s="198"/>
      <c r="BX82" s="198"/>
      <c r="BY82" s="198"/>
      <c r="BZ82" s="198"/>
      <c r="CA82" s="198"/>
      <c r="CB82" s="198"/>
      <c r="CC82" s="198"/>
      <c r="CD82" s="198"/>
      <c r="CE82" s="198"/>
      <c r="CF82" s="198"/>
      <c r="CG82" s="198"/>
      <c r="CH82" s="198"/>
      <c r="CI82" s="198"/>
      <c r="CJ82" s="198"/>
      <c r="CK82" s="198"/>
      <c r="CL82" s="198"/>
      <c r="CM82" s="198"/>
      <c r="CN82" s="198"/>
      <c r="CO82" s="198"/>
      <c r="CP82" s="198"/>
      <c r="CQ82" s="198"/>
      <c r="CR82" s="198"/>
      <c r="CS82" s="198"/>
      <c r="CT82" s="198"/>
      <c r="CU82" s="198"/>
      <c r="CV82" s="198"/>
      <c r="CW82" s="198"/>
      <c r="CX82" s="198"/>
      <c r="CY82" s="198"/>
      <c r="CZ82" s="198"/>
      <c r="DA82" s="198"/>
      <c r="DB82" s="198"/>
      <c r="DC82" s="198"/>
      <c r="DD82" s="198"/>
      <c r="DE82" s="198"/>
      <c r="DF82" s="198"/>
      <c r="DG82" s="198"/>
      <c r="DH82" s="198"/>
      <c r="DI82" s="198"/>
      <c r="DJ82" s="198"/>
      <c r="DK82" s="198"/>
      <c r="DL82" s="198"/>
      <c r="DM82" s="198"/>
      <c r="DN82" s="198"/>
      <c r="DO82" s="198"/>
      <c r="DP82" s="198"/>
      <c r="DQ82" s="198"/>
      <c r="DR82" s="198"/>
      <c r="DS82" s="198"/>
      <c r="DT82" s="198"/>
      <c r="DU82" s="198"/>
      <c r="DV82" s="198"/>
      <c r="DW82" s="198"/>
      <c r="DX82" s="198"/>
      <c r="DY82" s="198"/>
      <c r="DZ82" s="198"/>
    </row>
    <row r="83" spans="21:130" s="251" customFormat="1" x14ac:dyDescent="0.2">
      <c r="U83" s="160"/>
      <c r="V83" s="134"/>
      <c r="W83" s="134"/>
      <c r="X83" s="134"/>
      <c r="Y83" s="134"/>
      <c r="Z83" s="134"/>
      <c r="AA83" s="134"/>
      <c r="AB83" s="134"/>
      <c r="AC83" s="160"/>
      <c r="AD83" s="160"/>
      <c r="AE83" s="160"/>
      <c r="AF83" s="160"/>
      <c r="AG83" s="160"/>
      <c r="AH83" s="160"/>
      <c r="AI83" s="160"/>
      <c r="AJ83" s="160"/>
      <c r="AK83" s="198"/>
      <c r="AL83" s="198"/>
      <c r="AM83" s="198"/>
      <c r="AN83" s="198"/>
      <c r="AO83" s="198"/>
      <c r="AP83" s="198"/>
      <c r="AQ83" s="198"/>
      <c r="AR83" s="198"/>
      <c r="AS83" s="198"/>
      <c r="AT83" s="198"/>
      <c r="AU83" s="198"/>
      <c r="AV83" s="198"/>
      <c r="AW83" s="198"/>
      <c r="AX83" s="198"/>
      <c r="AY83" s="198"/>
      <c r="AZ83" s="198"/>
      <c r="BA83" s="198"/>
      <c r="BB83" s="198"/>
      <c r="BC83" s="198"/>
      <c r="BD83" s="198"/>
      <c r="BE83" s="198"/>
      <c r="BF83" s="198"/>
      <c r="BG83" s="198"/>
      <c r="BH83" s="198"/>
      <c r="BI83" s="198"/>
      <c r="BJ83" s="198"/>
      <c r="BK83" s="198"/>
      <c r="BL83" s="198"/>
      <c r="BM83" s="198"/>
      <c r="BN83" s="198"/>
      <c r="BO83" s="198"/>
      <c r="BP83" s="198"/>
      <c r="BQ83" s="198"/>
      <c r="BR83" s="198"/>
      <c r="BS83" s="198"/>
      <c r="BT83" s="198"/>
      <c r="BU83" s="198"/>
      <c r="BV83" s="198"/>
      <c r="BW83" s="198"/>
      <c r="BX83" s="198"/>
      <c r="BY83" s="198"/>
      <c r="BZ83" s="198"/>
      <c r="CA83" s="198"/>
      <c r="CB83" s="198"/>
      <c r="CC83" s="198"/>
      <c r="CD83" s="198"/>
      <c r="CE83" s="198"/>
      <c r="CF83" s="198"/>
      <c r="CG83" s="198"/>
      <c r="CH83" s="198"/>
      <c r="CI83" s="198"/>
      <c r="CJ83" s="198"/>
      <c r="CK83" s="198"/>
      <c r="CL83" s="198"/>
      <c r="CM83" s="198"/>
      <c r="CN83" s="198"/>
      <c r="CO83" s="198"/>
      <c r="CP83" s="198"/>
      <c r="CQ83" s="198"/>
      <c r="CR83" s="198"/>
      <c r="CS83" s="198"/>
      <c r="CT83" s="198"/>
      <c r="CU83" s="198"/>
      <c r="CV83" s="198"/>
      <c r="CW83" s="198"/>
      <c r="CX83" s="198"/>
      <c r="CY83" s="198"/>
      <c r="CZ83" s="198"/>
      <c r="DA83" s="198"/>
      <c r="DB83" s="198"/>
      <c r="DC83" s="198"/>
      <c r="DD83" s="198"/>
      <c r="DE83" s="198"/>
      <c r="DF83" s="198"/>
      <c r="DG83" s="198"/>
      <c r="DH83" s="198"/>
      <c r="DI83" s="198"/>
      <c r="DJ83" s="198"/>
      <c r="DK83" s="198"/>
      <c r="DL83" s="198"/>
      <c r="DM83" s="198"/>
      <c r="DN83" s="198"/>
      <c r="DO83" s="198"/>
      <c r="DP83" s="198"/>
      <c r="DQ83" s="198"/>
      <c r="DR83" s="198"/>
      <c r="DS83" s="198"/>
      <c r="DT83" s="198"/>
      <c r="DU83" s="198"/>
      <c r="DV83" s="198"/>
      <c r="DW83" s="198"/>
      <c r="DX83" s="198"/>
      <c r="DY83" s="198"/>
      <c r="DZ83" s="198"/>
    </row>
    <row r="84" spans="21:130" s="251" customFormat="1" x14ac:dyDescent="0.2">
      <c r="U84" s="160"/>
      <c r="V84" s="134"/>
      <c r="W84" s="134"/>
      <c r="X84" s="134"/>
      <c r="Y84" s="134"/>
      <c r="Z84" s="134"/>
      <c r="AA84" s="134"/>
      <c r="AB84" s="134"/>
      <c r="AC84" s="160"/>
      <c r="AD84" s="160"/>
      <c r="AE84" s="160"/>
      <c r="AF84" s="160"/>
      <c r="AG84" s="160"/>
      <c r="AH84" s="160"/>
      <c r="AI84" s="160"/>
      <c r="AJ84" s="160"/>
      <c r="AK84" s="198"/>
      <c r="AL84" s="198"/>
      <c r="AM84" s="198"/>
      <c r="AN84" s="198"/>
      <c r="AO84" s="198"/>
      <c r="AP84" s="198"/>
      <c r="AQ84" s="198"/>
      <c r="AR84" s="198"/>
      <c r="AS84" s="198"/>
      <c r="AT84" s="198"/>
      <c r="AU84" s="198"/>
      <c r="AV84" s="198"/>
      <c r="AW84" s="198"/>
      <c r="AX84" s="198"/>
      <c r="AY84" s="198"/>
      <c r="AZ84" s="198"/>
      <c r="BA84" s="198"/>
      <c r="BB84" s="198"/>
      <c r="BC84" s="198"/>
      <c r="BD84" s="198"/>
      <c r="BE84" s="198"/>
      <c r="BF84" s="198"/>
      <c r="BG84" s="198"/>
      <c r="BH84" s="198"/>
      <c r="BI84" s="198"/>
      <c r="BJ84" s="198"/>
      <c r="BK84" s="198"/>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8"/>
      <c r="CN84" s="198"/>
      <c r="CO84" s="198"/>
      <c r="CP84" s="198"/>
      <c r="CQ84" s="198"/>
      <c r="CR84" s="198"/>
      <c r="CS84" s="198"/>
      <c r="CT84" s="198"/>
      <c r="CU84" s="198"/>
      <c r="CV84" s="198"/>
      <c r="CW84" s="198"/>
      <c r="CX84" s="198"/>
      <c r="CY84" s="198"/>
      <c r="CZ84" s="198"/>
      <c r="DA84" s="198"/>
      <c r="DB84" s="198"/>
      <c r="DC84" s="198"/>
      <c r="DD84" s="198"/>
      <c r="DE84" s="198"/>
      <c r="DF84" s="198"/>
      <c r="DG84" s="198"/>
      <c r="DH84" s="198"/>
      <c r="DI84" s="198"/>
      <c r="DJ84" s="198"/>
      <c r="DK84" s="198"/>
      <c r="DL84" s="198"/>
      <c r="DM84" s="198"/>
      <c r="DN84" s="198"/>
      <c r="DO84" s="198"/>
      <c r="DP84" s="198"/>
      <c r="DQ84" s="198"/>
      <c r="DR84" s="198"/>
      <c r="DS84" s="198"/>
      <c r="DT84" s="198"/>
      <c r="DU84" s="198"/>
      <c r="DV84" s="198"/>
      <c r="DW84" s="198"/>
      <c r="DX84" s="198"/>
      <c r="DY84" s="198"/>
      <c r="DZ84" s="198"/>
    </row>
    <row r="85" spans="21:130" s="251" customFormat="1" x14ac:dyDescent="0.2">
      <c r="U85" s="160"/>
      <c r="V85" s="134"/>
      <c r="W85" s="134"/>
      <c r="X85" s="134"/>
      <c r="Y85" s="134"/>
      <c r="Z85" s="134"/>
      <c r="AA85" s="134"/>
      <c r="AB85" s="134"/>
      <c r="AC85" s="160"/>
      <c r="AD85" s="160"/>
      <c r="AE85" s="160"/>
      <c r="AF85" s="160"/>
      <c r="AG85" s="160"/>
      <c r="AH85" s="160"/>
      <c r="AI85" s="160"/>
      <c r="AJ85" s="160"/>
      <c r="AK85" s="198"/>
      <c r="AL85" s="198"/>
      <c r="AM85" s="198"/>
      <c r="AN85" s="198"/>
      <c r="AO85" s="198"/>
      <c r="AP85" s="198"/>
      <c r="AQ85" s="198"/>
      <c r="AR85" s="198"/>
      <c r="AS85" s="198"/>
      <c r="AT85" s="198"/>
      <c r="AU85" s="198"/>
      <c r="AV85" s="198"/>
      <c r="AW85" s="198"/>
      <c r="AX85" s="198"/>
      <c r="AY85" s="198"/>
      <c r="AZ85" s="198"/>
      <c r="BA85" s="198"/>
      <c r="BB85" s="198"/>
      <c r="BC85" s="198"/>
      <c r="BD85" s="198"/>
      <c r="BE85" s="198"/>
      <c r="BF85" s="198"/>
      <c r="BG85" s="198"/>
      <c r="BH85" s="198"/>
      <c r="BI85" s="198"/>
      <c r="BJ85" s="198"/>
      <c r="BK85" s="198"/>
      <c r="BL85" s="198"/>
      <c r="BM85" s="198"/>
      <c r="BN85" s="198"/>
      <c r="BO85" s="198"/>
      <c r="BP85" s="198"/>
      <c r="BQ85" s="198"/>
      <c r="BR85" s="198"/>
      <c r="BS85" s="198"/>
      <c r="BT85" s="198"/>
      <c r="BU85" s="198"/>
      <c r="BV85" s="198"/>
      <c r="BW85" s="198"/>
      <c r="BX85" s="198"/>
      <c r="BY85" s="198"/>
      <c r="BZ85" s="198"/>
      <c r="CA85" s="198"/>
      <c r="CB85" s="198"/>
      <c r="CC85" s="198"/>
      <c r="CD85" s="198"/>
      <c r="CE85" s="198"/>
      <c r="CF85" s="198"/>
      <c r="CG85" s="198"/>
      <c r="CH85" s="198"/>
      <c r="CI85" s="198"/>
      <c r="CJ85" s="198"/>
      <c r="CK85" s="198"/>
      <c r="CL85" s="198"/>
      <c r="CM85" s="198"/>
      <c r="CN85" s="198"/>
      <c r="CO85" s="198"/>
      <c r="CP85" s="198"/>
      <c r="CQ85" s="198"/>
      <c r="CR85" s="198"/>
      <c r="CS85" s="198"/>
      <c r="CT85" s="198"/>
      <c r="CU85" s="198"/>
      <c r="CV85" s="198"/>
      <c r="CW85" s="198"/>
      <c r="CX85" s="198"/>
      <c r="CY85" s="198"/>
      <c r="CZ85" s="198"/>
      <c r="DA85" s="198"/>
      <c r="DB85" s="198"/>
      <c r="DC85" s="198"/>
      <c r="DD85" s="198"/>
      <c r="DE85" s="198"/>
      <c r="DF85" s="198"/>
      <c r="DG85" s="198"/>
      <c r="DH85" s="198"/>
      <c r="DI85" s="198"/>
      <c r="DJ85" s="198"/>
      <c r="DK85" s="198"/>
      <c r="DL85" s="198"/>
      <c r="DM85" s="198"/>
      <c r="DN85" s="198"/>
      <c r="DO85" s="198"/>
      <c r="DP85" s="198"/>
      <c r="DQ85" s="198"/>
      <c r="DR85" s="198"/>
      <c r="DS85" s="198"/>
      <c r="DT85" s="198"/>
      <c r="DU85" s="198"/>
      <c r="DV85" s="198"/>
      <c r="DW85" s="198"/>
      <c r="DX85" s="198"/>
      <c r="DY85" s="198"/>
      <c r="DZ85" s="198"/>
    </row>
    <row r="86" spans="21:130" s="251" customFormat="1" x14ac:dyDescent="0.2">
      <c r="U86" s="160"/>
      <c r="V86" s="134"/>
      <c r="W86" s="134"/>
      <c r="X86" s="134"/>
      <c r="Y86" s="134"/>
      <c r="Z86" s="134"/>
      <c r="AA86" s="134"/>
      <c r="AB86" s="134"/>
      <c r="AC86" s="160"/>
      <c r="AD86" s="160"/>
      <c r="AE86" s="160"/>
      <c r="AF86" s="160"/>
      <c r="AG86" s="160"/>
      <c r="AH86" s="160"/>
      <c r="AI86" s="160"/>
      <c r="AJ86" s="160"/>
      <c r="AK86" s="198"/>
      <c r="AL86" s="198"/>
      <c r="AM86" s="198"/>
      <c r="AN86" s="198"/>
      <c r="AO86" s="198"/>
      <c r="AP86" s="198"/>
      <c r="AQ86" s="198"/>
      <c r="AR86" s="198"/>
      <c r="AS86" s="198"/>
      <c r="AT86" s="198"/>
      <c r="AU86" s="198"/>
      <c r="AV86" s="198"/>
      <c r="AW86" s="198"/>
      <c r="AX86" s="198"/>
      <c r="AY86" s="198"/>
      <c r="AZ86" s="198"/>
      <c r="BA86" s="198"/>
      <c r="BB86" s="198"/>
      <c r="BC86" s="198"/>
      <c r="BD86" s="198"/>
      <c r="BE86" s="198"/>
      <c r="BF86" s="198"/>
      <c r="BG86" s="198"/>
      <c r="BH86" s="198"/>
      <c r="BI86" s="198"/>
      <c r="BJ86" s="198"/>
      <c r="BK86" s="198"/>
      <c r="BL86" s="198"/>
      <c r="BM86" s="198"/>
      <c r="BN86" s="198"/>
      <c r="BO86" s="198"/>
      <c r="BP86" s="198"/>
      <c r="BQ86" s="198"/>
      <c r="BR86" s="198"/>
      <c r="BS86" s="198"/>
      <c r="BT86" s="198"/>
      <c r="BU86" s="198"/>
      <c r="BV86" s="198"/>
      <c r="BW86" s="198"/>
      <c r="BX86" s="198"/>
      <c r="BY86" s="198"/>
      <c r="BZ86" s="198"/>
      <c r="CA86" s="198"/>
      <c r="CB86" s="198"/>
      <c r="CC86" s="198"/>
      <c r="CD86" s="198"/>
      <c r="CE86" s="198"/>
      <c r="CF86" s="198"/>
      <c r="CG86" s="198"/>
      <c r="CH86" s="198"/>
      <c r="CI86" s="198"/>
      <c r="CJ86" s="198"/>
      <c r="CK86" s="198"/>
      <c r="CL86" s="198"/>
      <c r="CM86" s="198"/>
      <c r="CN86" s="198"/>
      <c r="CO86" s="198"/>
      <c r="CP86" s="198"/>
      <c r="CQ86" s="198"/>
      <c r="CR86" s="198"/>
      <c r="CS86" s="198"/>
      <c r="CT86" s="198"/>
      <c r="CU86" s="198"/>
      <c r="CV86" s="198"/>
      <c r="CW86" s="198"/>
      <c r="CX86" s="198"/>
      <c r="CY86" s="198"/>
      <c r="CZ86" s="198"/>
      <c r="DA86" s="198"/>
      <c r="DB86" s="198"/>
      <c r="DC86" s="198"/>
      <c r="DD86" s="198"/>
      <c r="DE86" s="198"/>
      <c r="DF86" s="198"/>
      <c r="DG86" s="198"/>
      <c r="DH86" s="198"/>
      <c r="DI86" s="198"/>
      <c r="DJ86" s="198"/>
      <c r="DK86" s="198"/>
      <c r="DL86" s="198"/>
      <c r="DM86" s="198"/>
      <c r="DN86" s="198"/>
      <c r="DO86" s="198"/>
      <c r="DP86" s="198"/>
      <c r="DQ86" s="198"/>
      <c r="DR86" s="198"/>
      <c r="DS86" s="198"/>
      <c r="DT86" s="198"/>
      <c r="DU86" s="198"/>
      <c r="DV86" s="198"/>
      <c r="DW86" s="198"/>
      <c r="DX86" s="198"/>
      <c r="DY86" s="198"/>
      <c r="DZ86" s="198"/>
    </row>
    <row r="87" spans="21:130" s="251" customFormat="1" x14ac:dyDescent="0.2">
      <c r="U87" s="160"/>
      <c r="V87" s="134"/>
      <c r="W87" s="134"/>
      <c r="X87" s="134"/>
      <c r="Y87" s="134"/>
      <c r="Z87" s="134"/>
      <c r="AA87" s="134"/>
      <c r="AB87" s="134"/>
      <c r="AC87" s="160"/>
      <c r="AD87" s="160"/>
      <c r="AE87" s="160"/>
      <c r="AF87" s="160"/>
      <c r="AG87" s="160"/>
      <c r="AH87" s="160"/>
      <c r="AI87" s="160"/>
      <c r="AJ87" s="160"/>
      <c r="AK87" s="198"/>
      <c r="AL87" s="198"/>
      <c r="AM87" s="198"/>
      <c r="AN87" s="198"/>
      <c r="AO87" s="198"/>
      <c r="AP87" s="198"/>
      <c r="AQ87" s="198"/>
      <c r="AR87" s="198"/>
      <c r="AS87" s="198"/>
      <c r="AT87" s="198"/>
      <c r="AU87" s="198"/>
      <c r="AV87" s="198"/>
      <c r="AW87" s="198"/>
      <c r="AX87" s="198"/>
      <c r="AY87" s="198"/>
      <c r="AZ87" s="198"/>
      <c r="BA87" s="198"/>
      <c r="BB87" s="198"/>
      <c r="BC87" s="198"/>
      <c r="BD87" s="198"/>
      <c r="BE87" s="198"/>
      <c r="BF87" s="198"/>
      <c r="BG87" s="198"/>
      <c r="BH87" s="198"/>
      <c r="BI87" s="198"/>
      <c r="BJ87" s="198"/>
      <c r="BK87" s="198"/>
      <c r="BL87" s="198"/>
      <c r="BM87" s="198"/>
      <c r="BN87" s="198"/>
      <c r="BO87" s="198"/>
      <c r="BP87" s="198"/>
      <c r="BQ87" s="198"/>
      <c r="BR87" s="198"/>
      <c r="BS87" s="198"/>
      <c r="BT87" s="198"/>
      <c r="BU87" s="198"/>
      <c r="BV87" s="198"/>
      <c r="BW87" s="198"/>
      <c r="BX87" s="198"/>
      <c r="BY87" s="198"/>
      <c r="BZ87" s="198"/>
      <c r="CA87" s="198"/>
      <c r="CB87" s="198"/>
      <c r="CC87" s="198"/>
      <c r="CD87" s="198"/>
      <c r="CE87" s="198"/>
      <c r="CF87" s="198"/>
      <c r="CG87" s="198"/>
      <c r="CH87" s="198"/>
      <c r="CI87" s="198"/>
      <c r="CJ87" s="198"/>
      <c r="CK87" s="198"/>
      <c r="CL87" s="198"/>
      <c r="CM87" s="198"/>
      <c r="CN87" s="198"/>
      <c r="CO87" s="198"/>
      <c r="CP87" s="198"/>
      <c r="CQ87" s="198"/>
      <c r="CR87" s="198"/>
      <c r="CS87" s="198"/>
      <c r="CT87" s="198"/>
      <c r="CU87" s="198"/>
      <c r="CV87" s="198"/>
      <c r="CW87" s="198"/>
      <c r="CX87" s="198"/>
      <c r="CY87" s="198"/>
      <c r="CZ87" s="198"/>
      <c r="DA87" s="198"/>
      <c r="DB87" s="198"/>
      <c r="DC87" s="198"/>
      <c r="DD87" s="198"/>
      <c r="DE87" s="198"/>
      <c r="DF87" s="198"/>
      <c r="DG87" s="198"/>
      <c r="DH87" s="198"/>
      <c r="DI87" s="198"/>
      <c r="DJ87" s="198"/>
      <c r="DK87" s="198"/>
      <c r="DL87" s="198"/>
      <c r="DM87" s="198"/>
      <c r="DN87" s="198"/>
      <c r="DO87" s="198"/>
      <c r="DP87" s="198"/>
      <c r="DQ87" s="198"/>
      <c r="DR87" s="198"/>
      <c r="DS87" s="198"/>
      <c r="DT87" s="198"/>
      <c r="DU87" s="198"/>
      <c r="DV87" s="198"/>
      <c r="DW87" s="198"/>
      <c r="DX87" s="198"/>
      <c r="DY87" s="198"/>
      <c r="DZ87" s="198"/>
    </row>
    <row r="88" spans="21:130" s="251" customFormat="1" x14ac:dyDescent="0.2">
      <c r="U88" s="160"/>
      <c r="V88" s="134"/>
      <c r="W88" s="134"/>
      <c r="X88" s="134"/>
      <c r="Y88" s="134"/>
      <c r="Z88" s="134"/>
      <c r="AA88" s="134"/>
      <c r="AB88" s="134"/>
      <c r="AC88" s="160"/>
      <c r="AD88" s="160"/>
      <c r="AE88" s="160"/>
      <c r="AF88" s="160"/>
      <c r="AG88" s="160"/>
      <c r="AH88" s="160"/>
      <c r="AI88" s="160"/>
      <c r="AJ88" s="160"/>
      <c r="AK88" s="198"/>
      <c r="AL88" s="198"/>
      <c r="AM88" s="198"/>
      <c r="AN88" s="198"/>
      <c r="AO88" s="198"/>
      <c r="AP88" s="198"/>
      <c r="AQ88" s="198"/>
      <c r="AR88" s="198"/>
      <c r="AS88" s="198"/>
      <c r="AT88" s="198"/>
      <c r="AU88" s="198"/>
      <c r="AV88" s="198"/>
      <c r="AW88" s="198"/>
      <c r="AX88" s="198"/>
      <c r="AY88" s="198"/>
      <c r="AZ88" s="198"/>
      <c r="BA88" s="198"/>
      <c r="BB88" s="198"/>
      <c r="BC88" s="198"/>
      <c r="BD88" s="198"/>
      <c r="BE88" s="198"/>
      <c r="BF88" s="198"/>
      <c r="BG88" s="198"/>
      <c r="BH88" s="198"/>
      <c r="BI88" s="198"/>
      <c r="BJ88" s="198"/>
      <c r="BK88" s="198"/>
      <c r="BL88" s="198"/>
      <c r="BM88" s="198"/>
      <c r="BN88" s="198"/>
      <c r="BO88" s="198"/>
      <c r="BP88" s="198"/>
      <c r="BQ88" s="198"/>
      <c r="BR88" s="198"/>
      <c r="BS88" s="198"/>
      <c r="BT88" s="198"/>
      <c r="BU88" s="198"/>
      <c r="BV88" s="198"/>
      <c r="BW88" s="198"/>
      <c r="BX88" s="198"/>
      <c r="BY88" s="198"/>
      <c r="BZ88" s="198"/>
      <c r="CA88" s="198"/>
      <c r="CB88" s="198"/>
      <c r="CC88" s="198"/>
      <c r="CD88" s="198"/>
      <c r="CE88" s="198"/>
      <c r="CF88" s="198"/>
      <c r="CG88" s="198"/>
      <c r="CH88" s="198"/>
      <c r="CI88" s="198"/>
      <c r="CJ88" s="198"/>
      <c r="CK88" s="198"/>
      <c r="CL88" s="198"/>
      <c r="CM88" s="198"/>
      <c r="CN88" s="198"/>
      <c r="CO88" s="198"/>
      <c r="CP88" s="198"/>
      <c r="CQ88" s="198"/>
      <c r="CR88" s="198"/>
      <c r="CS88" s="198"/>
      <c r="CT88" s="198"/>
      <c r="CU88" s="198"/>
      <c r="CV88" s="198"/>
      <c r="CW88" s="198"/>
      <c r="CX88" s="198"/>
      <c r="CY88" s="198"/>
      <c r="CZ88" s="198"/>
      <c r="DA88" s="198"/>
      <c r="DB88" s="198"/>
      <c r="DC88" s="198"/>
      <c r="DD88" s="198"/>
      <c r="DE88" s="198"/>
      <c r="DF88" s="198"/>
      <c r="DG88" s="198"/>
      <c r="DH88" s="198"/>
      <c r="DI88" s="198"/>
      <c r="DJ88" s="198"/>
      <c r="DK88" s="198"/>
      <c r="DL88" s="198"/>
      <c r="DM88" s="198"/>
      <c r="DN88" s="198"/>
      <c r="DO88" s="198"/>
      <c r="DP88" s="198"/>
      <c r="DQ88" s="198"/>
      <c r="DR88" s="198"/>
      <c r="DS88" s="198"/>
      <c r="DT88" s="198"/>
      <c r="DU88" s="198"/>
      <c r="DV88" s="198"/>
      <c r="DW88" s="198"/>
      <c r="DX88" s="198"/>
      <c r="DY88" s="198"/>
      <c r="DZ88" s="198"/>
    </row>
    <row r="89" spans="21:130" s="251" customFormat="1" x14ac:dyDescent="0.2">
      <c r="U89" s="160"/>
      <c r="V89" s="134"/>
      <c r="W89" s="134"/>
      <c r="X89" s="134"/>
      <c r="Y89" s="134"/>
      <c r="Z89" s="134"/>
      <c r="AA89" s="134"/>
      <c r="AB89" s="134"/>
      <c r="AC89" s="160"/>
      <c r="AD89" s="160"/>
      <c r="AE89" s="160"/>
      <c r="AF89" s="160"/>
      <c r="AG89" s="160"/>
      <c r="AH89" s="160"/>
      <c r="AI89" s="160"/>
      <c r="AJ89" s="160"/>
      <c r="AK89" s="198"/>
      <c r="AL89" s="198"/>
      <c r="AM89" s="198"/>
      <c r="AN89" s="198"/>
      <c r="AO89" s="198"/>
      <c r="AP89" s="198"/>
      <c r="AQ89" s="198"/>
      <c r="AR89" s="198"/>
      <c r="AS89" s="198"/>
      <c r="AT89" s="198"/>
      <c r="AU89" s="198"/>
      <c r="AV89" s="198"/>
      <c r="AW89" s="198"/>
      <c r="AX89" s="198"/>
      <c r="AY89" s="198"/>
      <c r="AZ89" s="198"/>
      <c r="BA89" s="198"/>
      <c r="BB89" s="198"/>
      <c r="BC89" s="198"/>
      <c r="BD89" s="198"/>
      <c r="BE89" s="198"/>
      <c r="BF89" s="198"/>
      <c r="BG89" s="198"/>
      <c r="BH89" s="198"/>
      <c r="BI89" s="198"/>
      <c r="BJ89" s="198"/>
      <c r="BK89" s="198"/>
      <c r="BL89" s="198"/>
      <c r="BM89" s="198"/>
      <c r="BN89" s="198"/>
      <c r="BO89" s="198"/>
      <c r="BP89" s="198"/>
      <c r="BQ89" s="198"/>
      <c r="BR89" s="198"/>
      <c r="BS89" s="198"/>
      <c r="BT89" s="198"/>
      <c r="BU89" s="198"/>
      <c r="BV89" s="198"/>
      <c r="BW89" s="198"/>
      <c r="BX89" s="198"/>
      <c r="BY89" s="198"/>
      <c r="BZ89" s="198"/>
      <c r="CA89" s="198"/>
      <c r="CB89" s="198"/>
      <c r="CC89" s="198"/>
      <c r="CD89" s="198"/>
      <c r="CE89" s="198"/>
      <c r="CF89" s="198"/>
      <c r="CG89" s="198"/>
      <c r="CH89" s="198"/>
      <c r="CI89" s="198"/>
      <c r="CJ89" s="198"/>
      <c r="CK89" s="198"/>
      <c r="CL89" s="198"/>
      <c r="CM89" s="198"/>
      <c r="CN89" s="198"/>
      <c r="CO89" s="198"/>
      <c r="CP89" s="198"/>
      <c r="CQ89" s="198"/>
      <c r="CR89" s="198"/>
      <c r="CS89" s="198"/>
      <c r="CT89" s="198"/>
      <c r="CU89" s="198"/>
      <c r="CV89" s="198"/>
      <c r="CW89" s="198"/>
      <c r="CX89" s="198"/>
      <c r="CY89" s="198"/>
      <c r="CZ89" s="198"/>
      <c r="DA89" s="198"/>
      <c r="DB89" s="198"/>
      <c r="DC89" s="198"/>
      <c r="DD89" s="198"/>
      <c r="DE89" s="198"/>
      <c r="DF89" s="198"/>
      <c r="DG89" s="198"/>
      <c r="DH89" s="198"/>
      <c r="DI89" s="198"/>
      <c r="DJ89" s="198"/>
      <c r="DK89" s="198"/>
      <c r="DL89" s="198"/>
      <c r="DM89" s="198"/>
      <c r="DN89" s="198"/>
      <c r="DO89" s="198"/>
      <c r="DP89" s="198"/>
      <c r="DQ89" s="198"/>
      <c r="DR89" s="198"/>
      <c r="DS89" s="198"/>
      <c r="DT89" s="198"/>
      <c r="DU89" s="198"/>
      <c r="DV89" s="198"/>
      <c r="DW89" s="198"/>
      <c r="DX89" s="198"/>
      <c r="DY89" s="198"/>
      <c r="DZ89" s="198"/>
    </row>
    <row r="90" spans="21:130" s="251" customFormat="1" x14ac:dyDescent="0.2">
      <c r="U90" s="160"/>
      <c r="V90" s="134"/>
      <c r="W90" s="134"/>
      <c r="X90" s="134"/>
      <c r="Y90" s="134"/>
      <c r="Z90" s="134"/>
      <c r="AA90" s="134"/>
      <c r="AB90" s="134"/>
      <c r="AC90" s="160"/>
      <c r="AD90" s="160"/>
      <c r="AE90" s="160"/>
      <c r="AF90" s="160"/>
      <c r="AG90" s="160"/>
      <c r="AH90" s="160"/>
      <c r="AI90" s="160"/>
      <c r="AJ90" s="160"/>
      <c r="AK90" s="198"/>
      <c r="AL90" s="198"/>
      <c r="AM90" s="198"/>
      <c r="AN90" s="198"/>
      <c r="AO90" s="198"/>
      <c r="AP90" s="198"/>
      <c r="AQ90" s="198"/>
      <c r="AR90" s="198"/>
      <c r="AS90" s="198"/>
      <c r="AT90" s="198"/>
      <c r="AU90" s="198"/>
      <c r="AV90" s="198"/>
      <c r="AW90" s="198"/>
      <c r="AX90" s="198"/>
      <c r="AY90" s="198"/>
      <c r="AZ90" s="198"/>
      <c r="BA90" s="198"/>
      <c r="BB90" s="198"/>
      <c r="BC90" s="198"/>
      <c r="BD90" s="198"/>
      <c r="BE90" s="198"/>
      <c r="BF90" s="198"/>
      <c r="BG90" s="198"/>
      <c r="BH90" s="198"/>
      <c r="BI90" s="198"/>
      <c r="BJ90" s="198"/>
      <c r="BK90" s="198"/>
      <c r="BL90" s="198"/>
      <c r="BM90" s="198"/>
      <c r="BN90" s="198"/>
      <c r="BO90" s="198"/>
      <c r="BP90" s="198"/>
      <c r="BQ90" s="198"/>
      <c r="BR90" s="198"/>
      <c r="BS90" s="198"/>
      <c r="BT90" s="198"/>
      <c r="BU90" s="198"/>
      <c r="BV90" s="198"/>
      <c r="BW90" s="198"/>
      <c r="BX90" s="198"/>
      <c r="BY90" s="198"/>
      <c r="BZ90" s="198"/>
      <c r="CA90" s="198"/>
      <c r="CB90" s="198"/>
      <c r="CC90" s="198"/>
      <c r="CD90" s="198"/>
      <c r="CE90" s="198"/>
      <c r="CF90" s="198"/>
      <c r="CG90" s="198"/>
      <c r="CH90" s="198"/>
      <c r="CI90" s="198"/>
      <c r="CJ90" s="198"/>
      <c r="CK90" s="198"/>
      <c r="CL90" s="198"/>
      <c r="CM90" s="198"/>
      <c r="CN90" s="198"/>
      <c r="CO90" s="198"/>
      <c r="CP90" s="198"/>
      <c r="CQ90" s="198"/>
      <c r="CR90" s="198"/>
      <c r="CS90" s="198"/>
      <c r="CT90" s="198"/>
      <c r="CU90" s="198"/>
      <c r="CV90" s="198"/>
      <c r="CW90" s="198"/>
      <c r="CX90" s="198"/>
      <c r="CY90" s="198"/>
      <c r="CZ90" s="198"/>
      <c r="DA90" s="198"/>
      <c r="DB90" s="198"/>
      <c r="DC90" s="198"/>
      <c r="DD90" s="198"/>
      <c r="DE90" s="198"/>
      <c r="DF90" s="198"/>
      <c r="DG90" s="198"/>
      <c r="DH90" s="198"/>
      <c r="DI90" s="198"/>
      <c r="DJ90" s="198"/>
      <c r="DK90" s="198"/>
      <c r="DL90" s="198"/>
      <c r="DM90" s="198"/>
      <c r="DN90" s="198"/>
      <c r="DO90" s="198"/>
      <c r="DP90" s="198"/>
      <c r="DQ90" s="198"/>
      <c r="DR90" s="198"/>
      <c r="DS90" s="198"/>
      <c r="DT90" s="198"/>
      <c r="DU90" s="198"/>
      <c r="DV90" s="198"/>
      <c r="DW90" s="198"/>
      <c r="DX90" s="198"/>
      <c r="DY90" s="198"/>
      <c r="DZ90" s="198"/>
    </row>
    <row r="91" spans="21:130" s="251" customFormat="1" x14ac:dyDescent="0.2">
      <c r="U91" s="160"/>
      <c r="V91" s="134"/>
      <c r="W91" s="134"/>
      <c r="X91" s="134"/>
      <c r="Y91" s="134"/>
      <c r="Z91" s="134"/>
      <c r="AA91" s="134"/>
      <c r="AB91" s="134"/>
      <c r="AC91" s="160"/>
      <c r="AD91" s="160"/>
      <c r="AE91" s="160"/>
      <c r="AF91" s="160"/>
      <c r="AG91" s="160"/>
      <c r="AH91" s="160"/>
      <c r="AI91" s="160"/>
      <c r="AJ91" s="160"/>
      <c r="AK91" s="198"/>
      <c r="AL91" s="198"/>
      <c r="AM91" s="198"/>
      <c r="AN91" s="198"/>
      <c r="AO91" s="198"/>
      <c r="AP91" s="198"/>
      <c r="AQ91" s="198"/>
      <c r="AR91" s="198"/>
      <c r="AS91" s="198"/>
      <c r="AT91" s="198"/>
      <c r="AU91" s="198"/>
      <c r="AV91" s="198"/>
      <c r="AW91" s="198"/>
      <c r="AX91" s="198"/>
      <c r="AY91" s="198"/>
      <c r="AZ91" s="198"/>
      <c r="BA91" s="198"/>
      <c r="BB91" s="198"/>
      <c r="BC91" s="198"/>
      <c r="BD91" s="198"/>
      <c r="BE91" s="198"/>
      <c r="BF91" s="198"/>
      <c r="BG91" s="198"/>
      <c r="BH91" s="198"/>
      <c r="BI91" s="198"/>
      <c r="BJ91" s="198"/>
      <c r="BK91" s="198"/>
      <c r="BL91" s="198"/>
      <c r="BM91" s="198"/>
      <c r="BN91" s="198"/>
      <c r="BO91" s="198"/>
      <c r="BP91" s="198"/>
      <c r="BQ91" s="198"/>
      <c r="BR91" s="198"/>
      <c r="BS91" s="198"/>
      <c r="BT91" s="198"/>
      <c r="BU91" s="198"/>
      <c r="BV91" s="198"/>
      <c r="BW91" s="198"/>
      <c r="BX91" s="198"/>
      <c r="BY91" s="198"/>
      <c r="BZ91" s="198"/>
      <c r="CA91" s="198"/>
      <c r="CB91" s="198"/>
      <c r="CC91" s="198"/>
      <c r="CD91" s="198"/>
      <c r="CE91" s="198"/>
      <c r="CF91" s="198"/>
      <c r="CG91" s="198"/>
      <c r="CH91" s="198"/>
      <c r="CI91" s="198"/>
      <c r="CJ91" s="198"/>
      <c r="CK91" s="198"/>
      <c r="CL91" s="198"/>
      <c r="CM91" s="198"/>
      <c r="CN91" s="198"/>
      <c r="CO91" s="198"/>
      <c r="CP91" s="198"/>
      <c r="CQ91" s="198"/>
      <c r="CR91" s="198"/>
      <c r="CS91" s="198"/>
      <c r="CT91" s="198"/>
      <c r="CU91" s="198"/>
      <c r="CV91" s="198"/>
      <c r="CW91" s="198"/>
      <c r="CX91" s="198"/>
      <c r="CY91" s="198"/>
      <c r="CZ91" s="198"/>
      <c r="DA91" s="198"/>
      <c r="DB91" s="198"/>
      <c r="DC91" s="198"/>
      <c r="DD91" s="198"/>
      <c r="DE91" s="198"/>
      <c r="DF91" s="198"/>
      <c r="DG91" s="198"/>
      <c r="DH91" s="198"/>
      <c r="DI91" s="198"/>
      <c r="DJ91" s="198"/>
      <c r="DK91" s="198"/>
      <c r="DL91" s="198"/>
      <c r="DM91" s="198"/>
      <c r="DN91" s="198"/>
      <c r="DO91" s="198"/>
      <c r="DP91" s="198"/>
      <c r="DQ91" s="198"/>
      <c r="DR91" s="198"/>
      <c r="DS91" s="198"/>
      <c r="DT91" s="198"/>
      <c r="DU91" s="198"/>
      <c r="DV91" s="198"/>
      <c r="DW91" s="198"/>
      <c r="DX91" s="198"/>
      <c r="DY91" s="198"/>
      <c r="DZ91" s="198"/>
    </row>
    <row r="92" spans="21:130" s="251" customFormat="1" x14ac:dyDescent="0.2">
      <c r="U92" s="160"/>
      <c r="V92" s="134"/>
      <c r="W92" s="134"/>
      <c r="X92" s="134"/>
      <c r="Y92" s="134"/>
      <c r="Z92" s="134"/>
      <c r="AA92" s="134"/>
      <c r="AB92" s="134"/>
      <c r="AC92" s="160"/>
      <c r="AD92" s="160"/>
      <c r="AE92" s="160"/>
      <c r="AF92" s="160"/>
      <c r="AG92" s="160"/>
      <c r="AH92" s="160"/>
      <c r="AI92" s="160"/>
      <c r="AJ92" s="160"/>
      <c r="AK92" s="198"/>
      <c r="AL92" s="198"/>
      <c r="AM92" s="198"/>
      <c r="AN92" s="198"/>
      <c r="AO92" s="198"/>
      <c r="AP92" s="198"/>
      <c r="AQ92" s="198"/>
      <c r="AR92" s="198"/>
      <c r="AS92" s="198"/>
      <c r="AT92" s="198"/>
      <c r="AU92" s="198"/>
      <c r="AV92" s="198"/>
      <c r="AW92" s="198"/>
      <c r="AX92" s="198"/>
      <c r="AY92" s="198"/>
      <c r="AZ92" s="198"/>
      <c r="BA92" s="198"/>
      <c r="BB92" s="198"/>
      <c r="BC92" s="198"/>
      <c r="BD92" s="198"/>
      <c r="BE92" s="198"/>
      <c r="BF92" s="198"/>
      <c r="BG92" s="198"/>
      <c r="BH92" s="198"/>
      <c r="BI92" s="198"/>
      <c r="BJ92" s="198"/>
      <c r="BK92" s="198"/>
      <c r="BL92" s="198"/>
      <c r="BM92" s="198"/>
      <c r="BN92" s="198"/>
      <c r="BO92" s="198"/>
      <c r="BP92" s="198"/>
      <c r="BQ92" s="198"/>
      <c r="BR92" s="198"/>
      <c r="BS92" s="198"/>
      <c r="BT92" s="198"/>
      <c r="BU92" s="198"/>
      <c r="BV92" s="198"/>
      <c r="BW92" s="198"/>
      <c r="BX92" s="198"/>
      <c r="BY92" s="198"/>
      <c r="BZ92" s="198"/>
      <c r="CA92" s="198"/>
      <c r="CB92" s="198"/>
      <c r="CC92" s="198"/>
      <c r="CD92" s="198"/>
      <c r="CE92" s="198"/>
      <c r="CF92" s="198"/>
      <c r="CG92" s="198"/>
      <c r="CH92" s="198"/>
      <c r="CI92" s="198"/>
      <c r="CJ92" s="198"/>
      <c r="CK92" s="198"/>
      <c r="CL92" s="198"/>
      <c r="CM92" s="198"/>
      <c r="CN92" s="198"/>
      <c r="CO92" s="198"/>
      <c r="CP92" s="198"/>
      <c r="CQ92" s="198"/>
      <c r="CR92" s="198"/>
      <c r="CS92" s="198"/>
      <c r="CT92" s="198"/>
      <c r="CU92" s="198"/>
      <c r="CV92" s="198"/>
      <c r="CW92" s="198"/>
      <c r="CX92" s="198"/>
      <c r="CY92" s="198"/>
      <c r="CZ92" s="198"/>
      <c r="DA92" s="198"/>
      <c r="DB92" s="198"/>
      <c r="DC92" s="198"/>
      <c r="DD92" s="198"/>
      <c r="DE92" s="198"/>
      <c r="DF92" s="198"/>
      <c r="DG92" s="198"/>
      <c r="DH92" s="198"/>
      <c r="DI92" s="198"/>
      <c r="DJ92" s="198"/>
      <c r="DK92" s="198"/>
      <c r="DL92" s="198"/>
      <c r="DM92" s="198"/>
      <c r="DN92" s="198"/>
      <c r="DO92" s="198"/>
      <c r="DP92" s="198"/>
      <c r="DQ92" s="198"/>
      <c r="DR92" s="198"/>
      <c r="DS92" s="198"/>
      <c r="DT92" s="198"/>
      <c r="DU92" s="198"/>
      <c r="DV92" s="198"/>
      <c r="DW92" s="198"/>
      <c r="DX92" s="198"/>
      <c r="DY92" s="198"/>
      <c r="DZ92" s="198"/>
    </row>
    <row r="93" spans="21:130" s="251" customFormat="1" x14ac:dyDescent="0.2">
      <c r="U93" s="160"/>
      <c r="V93" s="134"/>
      <c r="W93" s="134"/>
      <c r="X93" s="134"/>
      <c r="Y93" s="134"/>
      <c r="Z93" s="134"/>
      <c r="AA93" s="134"/>
      <c r="AB93" s="134"/>
      <c r="AC93" s="160"/>
      <c r="AD93" s="160"/>
      <c r="AE93" s="160"/>
      <c r="AF93" s="160"/>
      <c r="AG93" s="160"/>
      <c r="AH93" s="160"/>
      <c r="AI93" s="160"/>
      <c r="AJ93" s="160"/>
      <c r="AK93" s="198"/>
      <c r="AL93" s="198"/>
      <c r="AM93" s="198"/>
      <c r="AN93" s="198"/>
      <c r="AO93" s="198"/>
      <c r="AP93" s="198"/>
      <c r="AQ93" s="198"/>
      <c r="AR93" s="198"/>
      <c r="AS93" s="198"/>
      <c r="AT93" s="198"/>
      <c r="AU93" s="198"/>
      <c r="AV93" s="198"/>
      <c r="AW93" s="198"/>
      <c r="AX93" s="198"/>
      <c r="AY93" s="198"/>
      <c r="AZ93" s="198"/>
      <c r="BA93" s="198"/>
      <c r="BB93" s="198"/>
      <c r="BC93" s="198"/>
      <c r="BD93" s="198"/>
      <c r="BE93" s="198"/>
      <c r="BF93" s="198"/>
      <c r="BG93" s="198"/>
      <c r="BH93" s="198"/>
      <c r="BI93" s="198"/>
      <c r="BJ93" s="198"/>
      <c r="BK93" s="198"/>
      <c r="BL93" s="198"/>
      <c r="BM93" s="198"/>
      <c r="BN93" s="198"/>
      <c r="BO93" s="198"/>
      <c r="BP93" s="198"/>
      <c r="BQ93" s="198"/>
      <c r="BR93" s="198"/>
      <c r="BS93" s="198"/>
      <c r="BT93" s="198"/>
      <c r="BU93" s="198"/>
      <c r="BV93" s="198"/>
      <c r="BW93" s="198"/>
      <c r="BX93" s="198"/>
      <c r="BY93" s="198"/>
      <c r="BZ93" s="198"/>
      <c r="CA93" s="198"/>
      <c r="CB93" s="198"/>
      <c r="CC93" s="198"/>
      <c r="CD93" s="198"/>
      <c r="CE93" s="198"/>
      <c r="CF93" s="198"/>
      <c r="CG93" s="198"/>
      <c r="CH93" s="198"/>
      <c r="CI93" s="198"/>
      <c r="CJ93" s="198"/>
      <c r="CK93" s="198"/>
      <c r="CL93" s="198"/>
      <c r="CM93" s="198"/>
      <c r="CN93" s="198"/>
      <c r="CO93" s="198"/>
      <c r="CP93" s="198"/>
      <c r="CQ93" s="198"/>
      <c r="CR93" s="198"/>
      <c r="CS93" s="198"/>
      <c r="CT93" s="198"/>
      <c r="CU93" s="198"/>
      <c r="CV93" s="198"/>
      <c r="CW93" s="198"/>
      <c r="CX93" s="198"/>
      <c r="CY93" s="198"/>
      <c r="CZ93" s="198"/>
      <c r="DA93" s="198"/>
      <c r="DB93" s="198"/>
      <c r="DC93" s="198"/>
      <c r="DD93" s="198"/>
      <c r="DE93" s="198"/>
      <c r="DF93" s="198"/>
      <c r="DG93" s="198"/>
      <c r="DH93" s="198"/>
      <c r="DI93" s="198"/>
      <c r="DJ93" s="198"/>
      <c r="DK93" s="198"/>
      <c r="DL93" s="198"/>
      <c r="DM93" s="198"/>
      <c r="DN93" s="198"/>
      <c r="DO93" s="198"/>
      <c r="DP93" s="198"/>
      <c r="DQ93" s="198"/>
      <c r="DR93" s="198"/>
      <c r="DS93" s="198"/>
      <c r="DT93" s="198"/>
      <c r="DU93" s="198"/>
      <c r="DV93" s="198"/>
      <c r="DW93" s="198"/>
      <c r="DX93" s="198"/>
      <c r="DY93" s="198"/>
      <c r="DZ93" s="198"/>
    </row>
    <row r="94" spans="21:130" s="251" customFormat="1" x14ac:dyDescent="0.2">
      <c r="U94" s="160"/>
      <c r="V94" s="134"/>
      <c r="W94" s="134"/>
      <c r="X94" s="134"/>
      <c r="Y94" s="134"/>
      <c r="Z94" s="134"/>
      <c r="AA94" s="134"/>
      <c r="AB94" s="134"/>
      <c r="AC94" s="160"/>
      <c r="AD94" s="160"/>
      <c r="AE94" s="160"/>
      <c r="AF94" s="160"/>
      <c r="AG94" s="160"/>
      <c r="AH94" s="160"/>
      <c r="AI94" s="160"/>
      <c r="AJ94" s="160"/>
      <c r="AK94" s="198"/>
      <c r="AL94" s="198"/>
      <c r="AM94" s="198"/>
      <c r="AN94" s="198"/>
      <c r="AO94" s="198"/>
      <c r="AP94" s="198"/>
      <c r="AQ94" s="198"/>
      <c r="AR94" s="198"/>
      <c r="AS94" s="198"/>
      <c r="AT94" s="198"/>
      <c r="AU94" s="198"/>
      <c r="AV94" s="198"/>
      <c r="AW94" s="198"/>
      <c r="AX94" s="198"/>
      <c r="AY94" s="198"/>
      <c r="AZ94" s="198"/>
      <c r="BA94" s="198"/>
      <c r="BB94" s="198"/>
      <c r="BC94" s="198"/>
      <c r="BD94" s="198"/>
      <c r="BE94" s="198"/>
      <c r="BF94" s="198"/>
      <c r="BG94" s="198"/>
      <c r="BH94" s="198"/>
      <c r="BI94" s="198"/>
      <c r="BJ94" s="198"/>
      <c r="BK94" s="198"/>
      <c r="BL94" s="198"/>
      <c r="BM94" s="198"/>
      <c r="BN94" s="198"/>
      <c r="BO94" s="198"/>
      <c r="BP94" s="198"/>
      <c r="BQ94" s="198"/>
      <c r="BR94" s="198"/>
      <c r="BS94" s="198"/>
      <c r="BT94" s="198"/>
      <c r="BU94" s="198"/>
      <c r="BV94" s="198"/>
      <c r="BW94" s="198"/>
      <c r="BX94" s="198"/>
      <c r="BY94" s="198"/>
      <c r="BZ94" s="198"/>
      <c r="CA94" s="198"/>
      <c r="CB94" s="198"/>
      <c r="CC94" s="198"/>
      <c r="CD94" s="198"/>
      <c r="CE94" s="198"/>
      <c r="CF94" s="198"/>
      <c r="CG94" s="198"/>
      <c r="CH94" s="198"/>
      <c r="CI94" s="198"/>
      <c r="CJ94" s="198"/>
      <c r="CK94" s="198"/>
      <c r="CL94" s="198"/>
      <c r="CM94" s="198"/>
      <c r="CN94" s="198"/>
      <c r="CO94" s="198"/>
      <c r="CP94" s="198"/>
      <c r="CQ94" s="198"/>
      <c r="CR94" s="198"/>
      <c r="CS94" s="198"/>
      <c r="CT94" s="198"/>
      <c r="CU94" s="198"/>
      <c r="CV94" s="198"/>
      <c r="CW94" s="198"/>
      <c r="CX94" s="198"/>
      <c r="CY94" s="198"/>
      <c r="CZ94" s="198"/>
      <c r="DA94" s="198"/>
      <c r="DB94" s="198"/>
      <c r="DC94" s="198"/>
      <c r="DD94" s="198"/>
      <c r="DE94" s="198"/>
      <c r="DF94" s="198"/>
      <c r="DG94" s="198"/>
      <c r="DH94" s="198"/>
      <c r="DI94" s="198"/>
      <c r="DJ94" s="198"/>
      <c r="DK94" s="198"/>
      <c r="DL94" s="198"/>
      <c r="DM94" s="198"/>
      <c r="DN94" s="198"/>
      <c r="DO94" s="198"/>
      <c r="DP94" s="198"/>
      <c r="DQ94" s="198"/>
      <c r="DR94" s="198"/>
      <c r="DS94" s="198"/>
      <c r="DT94" s="198"/>
      <c r="DU94" s="198"/>
      <c r="DV94" s="198"/>
      <c r="DW94" s="198"/>
      <c r="DX94" s="198"/>
      <c r="DY94" s="198"/>
      <c r="DZ94" s="198"/>
    </row>
    <row r="95" spans="21:130" s="251" customFormat="1" x14ac:dyDescent="0.2">
      <c r="U95" s="160"/>
      <c r="V95" s="134"/>
      <c r="W95" s="134"/>
      <c r="X95" s="134"/>
      <c r="Y95" s="134"/>
      <c r="Z95" s="134"/>
      <c r="AA95" s="134"/>
      <c r="AB95" s="134"/>
      <c r="AC95" s="160"/>
      <c r="AD95" s="160"/>
      <c r="AE95" s="160"/>
      <c r="AF95" s="160"/>
      <c r="AG95" s="160"/>
      <c r="AH95" s="160"/>
      <c r="AI95" s="160"/>
      <c r="AJ95" s="160"/>
      <c r="AK95" s="198"/>
      <c r="AL95" s="198"/>
      <c r="AM95" s="198"/>
      <c r="AN95" s="198"/>
      <c r="AO95" s="198"/>
      <c r="AP95" s="198"/>
      <c r="AQ95" s="198"/>
      <c r="AR95" s="198"/>
      <c r="AS95" s="198"/>
      <c r="AT95" s="198"/>
      <c r="AU95" s="198"/>
      <c r="AV95" s="198"/>
      <c r="AW95" s="198"/>
      <c r="AX95" s="198"/>
      <c r="AY95" s="198"/>
      <c r="AZ95" s="198"/>
      <c r="BA95" s="198"/>
      <c r="BB95" s="198"/>
      <c r="BC95" s="198"/>
      <c r="BD95" s="198"/>
      <c r="BE95" s="198"/>
      <c r="BF95" s="198"/>
      <c r="BG95" s="198"/>
      <c r="BH95" s="198"/>
      <c r="BI95" s="198"/>
      <c r="BJ95" s="198"/>
      <c r="BK95" s="198"/>
      <c r="BL95" s="198"/>
      <c r="BM95" s="198"/>
      <c r="BN95" s="198"/>
      <c r="BO95" s="198"/>
      <c r="BP95" s="198"/>
      <c r="BQ95" s="198"/>
      <c r="BR95" s="198"/>
      <c r="BS95" s="198"/>
      <c r="BT95" s="198"/>
      <c r="BU95" s="198"/>
      <c r="BV95" s="198"/>
      <c r="BW95" s="198"/>
      <c r="BX95" s="198"/>
      <c r="BY95" s="198"/>
      <c r="BZ95" s="198"/>
      <c r="CA95" s="198"/>
      <c r="CB95" s="198"/>
      <c r="CC95" s="198"/>
      <c r="CD95" s="198"/>
      <c r="CE95" s="198"/>
      <c r="CF95" s="198"/>
      <c r="CG95" s="198"/>
      <c r="CH95" s="198"/>
      <c r="CI95" s="198"/>
      <c r="CJ95" s="198"/>
      <c r="CK95" s="198"/>
      <c r="CL95" s="198"/>
      <c r="CM95" s="198"/>
      <c r="CN95" s="198"/>
      <c r="CO95" s="198"/>
      <c r="CP95" s="198"/>
      <c r="CQ95" s="198"/>
      <c r="CR95" s="198"/>
      <c r="CS95" s="198"/>
      <c r="CT95" s="198"/>
      <c r="CU95" s="198"/>
      <c r="CV95" s="198"/>
      <c r="CW95" s="198"/>
      <c r="CX95" s="198"/>
      <c r="CY95" s="198"/>
      <c r="CZ95" s="198"/>
      <c r="DA95" s="198"/>
      <c r="DB95" s="198"/>
      <c r="DC95" s="198"/>
      <c r="DD95" s="198"/>
      <c r="DE95" s="198"/>
      <c r="DF95" s="198"/>
      <c r="DG95" s="198"/>
      <c r="DH95" s="198"/>
      <c r="DI95" s="198"/>
      <c r="DJ95" s="198"/>
      <c r="DK95" s="198"/>
      <c r="DL95" s="198"/>
      <c r="DM95" s="198"/>
      <c r="DN95" s="198"/>
      <c r="DO95" s="198"/>
      <c r="DP95" s="198"/>
      <c r="DQ95" s="198"/>
      <c r="DR95" s="198"/>
      <c r="DS95" s="198"/>
      <c r="DT95" s="198"/>
      <c r="DU95" s="198"/>
      <c r="DV95" s="198"/>
      <c r="DW95" s="198"/>
      <c r="DX95" s="198"/>
      <c r="DY95" s="198"/>
      <c r="DZ95" s="198"/>
    </row>
    <row r="96" spans="21:130" s="251" customFormat="1" x14ac:dyDescent="0.2">
      <c r="U96" s="160"/>
      <c r="V96" s="134"/>
      <c r="W96" s="134"/>
      <c r="X96" s="134"/>
      <c r="Y96" s="134"/>
      <c r="Z96" s="134"/>
      <c r="AA96" s="134"/>
      <c r="AB96" s="134"/>
      <c r="AC96" s="160"/>
      <c r="AD96" s="160"/>
      <c r="AE96" s="160"/>
      <c r="AF96" s="160"/>
      <c r="AG96" s="160"/>
      <c r="AH96" s="160"/>
      <c r="AI96" s="160"/>
      <c r="AJ96" s="160"/>
      <c r="AK96" s="198"/>
      <c r="AL96" s="198"/>
      <c r="AM96" s="198"/>
      <c r="AN96" s="198"/>
      <c r="AO96" s="198"/>
      <c r="AP96" s="198"/>
      <c r="AQ96" s="198"/>
      <c r="AR96" s="198"/>
      <c r="AS96" s="198"/>
      <c r="AT96" s="198"/>
      <c r="AU96" s="198"/>
      <c r="AV96" s="198"/>
      <c r="AW96" s="198"/>
      <c r="AX96" s="198"/>
      <c r="AY96" s="198"/>
      <c r="AZ96" s="198"/>
      <c r="BA96" s="198"/>
      <c r="BB96" s="198"/>
      <c r="BC96" s="198"/>
      <c r="BD96" s="198"/>
      <c r="BE96" s="198"/>
      <c r="BF96" s="198"/>
      <c r="BG96" s="198"/>
      <c r="BH96" s="198"/>
      <c r="BI96" s="198"/>
      <c r="BJ96" s="198"/>
      <c r="BK96" s="198"/>
      <c r="BL96" s="198"/>
      <c r="BM96" s="198"/>
      <c r="BN96" s="198"/>
      <c r="BO96" s="198"/>
      <c r="BP96" s="198"/>
      <c r="BQ96" s="198"/>
      <c r="BR96" s="198"/>
      <c r="BS96" s="198"/>
      <c r="BT96" s="198"/>
      <c r="BU96" s="198"/>
      <c r="BV96" s="198"/>
      <c r="BW96" s="198"/>
      <c r="BX96" s="198"/>
      <c r="BY96" s="198"/>
      <c r="BZ96" s="198"/>
      <c r="CA96" s="198"/>
      <c r="CB96" s="198"/>
      <c r="CC96" s="198"/>
      <c r="CD96" s="198"/>
      <c r="CE96" s="198"/>
      <c r="CF96" s="198"/>
      <c r="CG96" s="198"/>
      <c r="CH96" s="198"/>
      <c r="CI96" s="198"/>
      <c r="CJ96" s="198"/>
      <c r="CK96" s="198"/>
      <c r="CL96" s="198"/>
      <c r="CM96" s="198"/>
      <c r="CN96" s="198"/>
      <c r="CO96" s="198"/>
      <c r="CP96" s="198"/>
      <c r="CQ96" s="198"/>
      <c r="CR96" s="198"/>
      <c r="CS96" s="198"/>
      <c r="CT96" s="198"/>
      <c r="CU96" s="198"/>
      <c r="CV96" s="198"/>
      <c r="CW96" s="198"/>
      <c r="CX96" s="198"/>
      <c r="CY96" s="198"/>
      <c r="CZ96" s="198"/>
      <c r="DA96" s="198"/>
      <c r="DB96" s="198"/>
      <c r="DC96" s="198"/>
      <c r="DD96" s="198"/>
      <c r="DE96" s="198"/>
      <c r="DF96" s="198"/>
      <c r="DG96" s="198"/>
      <c r="DH96" s="198"/>
      <c r="DI96" s="198"/>
      <c r="DJ96" s="198"/>
      <c r="DK96" s="198"/>
      <c r="DL96" s="198"/>
      <c r="DM96" s="198"/>
      <c r="DN96" s="198"/>
      <c r="DO96" s="198"/>
      <c r="DP96" s="198"/>
      <c r="DQ96" s="198"/>
      <c r="DR96" s="198"/>
      <c r="DS96" s="198"/>
      <c r="DT96" s="198"/>
      <c r="DU96" s="198"/>
      <c r="DV96" s="198"/>
      <c r="DW96" s="198"/>
      <c r="DX96" s="198"/>
      <c r="DY96" s="198"/>
      <c r="DZ96" s="198"/>
    </row>
    <row r="97" spans="21:130" s="251" customFormat="1" x14ac:dyDescent="0.2">
      <c r="U97" s="160"/>
      <c r="V97" s="134"/>
      <c r="W97" s="134"/>
      <c r="X97" s="134"/>
      <c r="Y97" s="134"/>
      <c r="Z97" s="134"/>
      <c r="AA97" s="134"/>
      <c r="AB97" s="134"/>
      <c r="AC97" s="160"/>
      <c r="AD97" s="160"/>
      <c r="AE97" s="160"/>
      <c r="AF97" s="160"/>
      <c r="AG97" s="160"/>
      <c r="AH97" s="160"/>
      <c r="AI97" s="160"/>
      <c r="AJ97" s="160"/>
      <c r="AK97" s="198"/>
      <c r="AL97" s="198"/>
      <c r="AM97" s="198"/>
      <c r="AN97" s="198"/>
      <c r="AO97" s="198"/>
      <c r="AP97" s="198"/>
      <c r="AQ97" s="198"/>
      <c r="AR97" s="198"/>
      <c r="AS97" s="198"/>
      <c r="AT97" s="198"/>
      <c r="AU97" s="198"/>
      <c r="AV97" s="198"/>
      <c r="AW97" s="198"/>
      <c r="AX97" s="198"/>
      <c r="AY97" s="198"/>
      <c r="AZ97" s="198"/>
      <c r="BA97" s="198"/>
      <c r="BB97" s="198"/>
      <c r="BC97" s="198"/>
      <c r="BD97" s="198"/>
      <c r="BE97" s="198"/>
      <c r="BF97" s="198"/>
      <c r="BG97" s="198"/>
      <c r="BH97" s="198"/>
      <c r="BI97" s="198"/>
      <c r="BJ97" s="198"/>
      <c r="BK97" s="198"/>
      <c r="BL97" s="198"/>
      <c r="BM97" s="198"/>
      <c r="BN97" s="198"/>
      <c r="BO97" s="198"/>
      <c r="BP97" s="198"/>
      <c r="BQ97" s="198"/>
      <c r="BR97" s="198"/>
      <c r="BS97" s="198"/>
      <c r="BT97" s="198"/>
      <c r="BU97" s="198"/>
      <c r="BV97" s="198"/>
      <c r="BW97" s="198"/>
      <c r="BX97" s="198"/>
      <c r="BY97" s="198"/>
      <c r="BZ97" s="198"/>
      <c r="CA97" s="198"/>
      <c r="CB97" s="198"/>
      <c r="CC97" s="198"/>
      <c r="CD97" s="198"/>
      <c r="CE97" s="198"/>
      <c r="CF97" s="198"/>
      <c r="CG97" s="198"/>
      <c r="CH97" s="198"/>
      <c r="CI97" s="198"/>
      <c r="CJ97" s="198"/>
      <c r="CK97" s="198"/>
      <c r="CL97" s="198"/>
      <c r="CM97" s="198"/>
      <c r="CN97" s="198"/>
      <c r="CO97" s="198"/>
      <c r="CP97" s="198"/>
      <c r="CQ97" s="198"/>
      <c r="CR97" s="198"/>
      <c r="CS97" s="198"/>
      <c r="CT97" s="198"/>
      <c r="CU97" s="198"/>
      <c r="CV97" s="198"/>
      <c r="CW97" s="198"/>
      <c r="CX97" s="198"/>
      <c r="CY97" s="198"/>
      <c r="CZ97" s="198"/>
      <c r="DA97" s="198"/>
      <c r="DB97" s="198"/>
      <c r="DC97" s="198"/>
      <c r="DD97" s="198"/>
      <c r="DE97" s="198"/>
      <c r="DF97" s="198"/>
      <c r="DG97" s="198"/>
      <c r="DH97" s="198"/>
      <c r="DI97" s="198"/>
      <c r="DJ97" s="198"/>
      <c r="DK97" s="198"/>
      <c r="DL97" s="198"/>
      <c r="DM97" s="198"/>
      <c r="DN97" s="198"/>
      <c r="DO97" s="198"/>
      <c r="DP97" s="198"/>
      <c r="DQ97" s="198"/>
      <c r="DR97" s="198"/>
      <c r="DS97" s="198"/>
      <c r="DT97" s="198"/>
      <c r="DU97" s="198"/>
      <c r="DV97" s="198"/>
      <c r="DW97" s="198"/>
      <c r="DX97" s="198"/>
      <c r="DY97" s="198"/>
      <c r="DZ97" s="198"/>
    </row>
    <row r="98" spans="21:130" s="251" customFormat="1" x14ac:dyDescent="0.2">
      <c r="U98" s="160"/>
      <c r="V98" s="134"/>
      <c r="W98" s="134"/>
      <c r="X98" s="134"/>
      <c r="Y98" s="134"/>
      <c r="Z98" s="134"/>
      <c r="AA98" s="134"/>
      <c r="AB98" s="134"/>
      <c r="AC98" s="160"/>
      <c r="AD98" s="160"/>
      <c r="AE98" s="160"/>
      <c r="AF98" s="160"/>
      <c r="AG98" s="160"/>
      <c r="AH98" s="160"/>
      <c r="AI98" s="160"/>
      <c r="AJ98" s="160"/>
      <c r="AK98" s="198"/>
      <c r="AL98" s="198"/>
      <c r="AM98" s="198"/>
      <c r="AN98" s="198"/>
      <c r="AO98" s="198"/>
      <c r="AP98" s="198"/>
      <c r="AQ98" s="198"/>
      <c r="AR98" s="198"/>
      <c r="AS98" s="198"/>
      <c r="AT98" s="198"/>
      <c r="AU98" s="198"/>
      <c r="AV98" s="198"/>
      <c r="AW98" s="198"/>
      <c r="AX98" s="198"/>
      <c r="AY98" s="198"/>
      <c r="AZ98" s="198"/>
      <c r="BA98" s="198"/>
      <c r="BB98" s="198"/>
      <c r="BC98" s="198"/>
      <c r="BD98" s="198"/>
      <c r="BE98" s="198"/>
      <c r="BF98" s="198"/>
      <c r="BG98" s="198"/>
      <c r="BH98" s="198"/>
      <c r="BI98" s="198"/>
      <c r="BJ98" s="198"/>
      <c r="BK98" s="198"/>
      <c r="BL98" s="198"/>
      <c r="BM98" s="198"/>
      <c r="BN98" s="198"/>
      <c r="BO98" s="198"/>
      <c r="BP98" s="198"/>
      <c r="BQ98" s="198"/>
      <c r="BR98" s="198"/>
      <c r="BS98" s="198"/>
      <c r="BT98" s="198"/>
      <c r="BU98" s="198"/>
      <c r="BV98" s="198"/>
      <c r="BW98" s="198"/>
      <c r="BX98" s="198"/>
      <c r="BY98" s="198"/>
      <c r="BZ98" s="198"/>
      <c r="CA98" s="198"/>
      <c r="CB98" s="198"/>
      <c r="CC98" s="198"/>
      <c r="CD98" s="198"/>
      <c r="CE98" s="198"/>
      <c r="CF98" s="198"/>
      <c r="CG98" s="198"/>
      <c r="CH98" s="198"/>
      <c r="CI98" s="198"/>
      <c r="CJ98" s="198"/>
      <c r="CK98" s="198"/>
      <c r="CL98" s="198"/>
      <c r="CM98" s="198"/>
      <c r="CN98" s="198"/>
      <c r="CO98" s="198"/>
      <c r="CP98" s="198"/>
      <c r="CQ98" s="198"/>
      <c r="CR98" s="198"/>
      <c r="CS98" s="198"/>
      <c r="CT98" s="198"/>
      <c r="CU98" s="198"/>
      <c r="CV98" s="198"/>
      <c r="CW98" s="198"/>
      <c r="CX98" s="198"/>
      <c r="CY98" s="198"/>
      <c r="CZ98" s="198"/>
      <c r="DA98" s="198"/>
      <c r="DB98" s="198"/>
      <c r="DC98" s="198"/>
      <c r="DD98" s="198"/>
      <c r="DE98" s="198"/>
      <c r="DF98" s="198"/>
      <c r="DG98" s="198"/>
      <c r="DH98" s="198"/>
      <c r="DI98" s="198"/>
      <c r="DJ98" s="198"/>
      <c r="DK98" s="198"/>
      <c r="DL98" s="198"/>
      <c r="DM98" s="198"/>
      <c r="DN98" s="198"/>
      <c r="DO98" s="198"/>
      <c r="DP98" s="198"/>
      <c r="DQ98" s="198"/>
      <c r="DR98" s="198"/>
      <c r="DS98" s="198"/>
      <c r="DT98" s="198"/>
      <c r="DU98" s="198"/>
      <c r="DV98" s="198"/>
      <c r="DW98" s="198"/>
      <c r="DX98" s="198"/>
      <c r="DY98" s="198"/>
      <c r="DZ98" s="198"/>
    </row>
    <row r="99" spans="21:130" s="251" customFormat="1" x14ac:dyDescent="0.2">
      <c r="U99" s="160"/>
      <c r="V99" s="134"/>
      <c r="W99" s="134"/>
      <c r="X99" s="134"/>
      <c r="Y99" s="134"/>
      <c r="Z99" s="134"/>
      <c r="AA99" s="134"/>
      <c r="AB99" s="134"/>
      <c r="AC99" s="160"/>
      <c r="AD99" s="160"/>
      <c r="AE99" s="160"/>
      <c r="AF99" s="160"/>
      <c r="AG99" s="160"/>
      <c r="AH99" s="160"/>
      <c r="AI99" s="160"/>
      <c r="AJ99" s="160"/>
      <c r="AK99" s="198"/>
      <c r="AL99" s="198"/>
      <c r="AM99" s="198"/>
      <c r="AN99" s="198"/>
      <c r="AO99" s="198"/>
      <c r="AP99" s="198"/>
      <c r="AQ99" s="198"/>
      <c r="AR99" s="198"/>
      <c r="AS99" s="198"/>
      <c r="AT99" s="198"/>
      <c r="AU99" s="198"/>
      <c r="AV99" s="198"/>
      <c r="AW99" s="198"/>
      <c r="AX99" s="198"/>
      <c r="AY99" s="198"/>
      <c r="AZ99" s="198"/>
      <c r="BA99" s="198"/>
      <c r="BB99" s="198"/>
      <c r="BC99" s="198"/>
      <c r="BD99" s="198"/>
      <c r="BE99" s="198"/>
      <c r="BF99" s="198"/>
      <c r="BG99" s="198"/>
      <c r="BH99" s="198"/>
      <c r="BI99" s="198"/>
      <c r="BJ99" s="198"/>
      <c r="BK99" s="198"/>
      <c r="BL99" s="198"/>
      <c r="BM99" s="198"/>
      <c r="BN99" s="198"/>
      <c r="BO99" s="198"/>
      <c r="BP99" s="198"/>
      <c r="BQ99" s="198"/>
      <c r="BR99" s="198"/>
      <c r="BS99" s="198"/>
      <c r="BT99" s="198"/>
      <c r="BU99" s="198"/>
      <c r="BV99" s="198"/>
      <c r="BW99" s="198"/>
      <c r="BX99" s="198"/>
      <c r="BY99" s="198"/>
      <c r="BZ99" s="198"/>
      <c r="CA99" s="198"/>
      <c r="CB99" s="198"/>
      <c r="CC99" s="198"/>
      <c r="CD99" s="198"/>
      <c r="CE99" s="198"/>
      <c r="CF99" s="198"/>
      <c r="CG99" s="198"/>
      <c r="CH99" s="198"/>
      <c r="CI99" s="198"/>
      <c r="CJ99" s="198"/>
      <c r="CK99" s="198"/>
      <c r="CL99" s="198"/>
      <c r="CM99" s="198"/>
      <c r="CN99" s="198"/>
      <c r="CO99" s="198"/>
      <c r="CP99" s="198"/>
      <c r="CQ99" s="198"/>
      <c r="CR99" s="198"/>
      <c r="CS99" s="198"/>
      <c r="CT99" s="198"/>
      <c r="CU99" s="198"/>
      <c r="CV99" s="198"/>
      <c r="CW99" s="198"/>
      <c r="CX99" s="198"/>
      <c r="CY99" s="198"/>
      <c r="CZ99" s="198"/>
      <c r="DA99" s="198"/>
      <c r="DB99" s="198"/>
      <c r="DC99" s="198"/>
      <c r="DD99" s="198"/>
      <c r="DE99" s="198"/>
      <c r="DF99" s="198"/>
      <c r="DG99" s="198"/>
      <c r="DH99" s="198"/>
      <c r="DI99" s="198"/>
      <c r="DJ99" s="198"/>
      <c r="DK99" s="198"/>
      <c r="DL99" s="198"/>
      <c r="DM99" s="198"/>
      <c r="DN99" s="198"/>
      <c r="DO99" s="198"/>
      <c r="DP99" s="198"/>
      <c r="DQ99" s="198"/>
      <c r="DR99" s="198"/>
      <c r="DS99" s="198"/>
      <c r="DT99" s="198"/>
      <c r="DU99" s="198"/>
      <c r="DV99" s="198"/>
      <c r="DW99" s="198"/>
      <c r="DX99" s="198"/>
      <c r="DY99" s="198"/>
      <c r="DZ99" s="198"/>
    </row>
    <row r="100" spans="21:130" s="251" customFormat="1" x14ac:dyDescent="0.2">
      <c r="U100" s="160"/>
      <c r="V100" s="134"/>
      <c r="W100" s="134"/>
      <c r="X100" s="134"/>
      <c r="Y100" s="134"/>
      <c r="Z100" s="134"/>
      <c r="AA100" s="134"/>
      <c r="AB100" s="134"/>
      <c r="AC100" s="160"/>
      <c r="AD100" s="160"/>
      <c r="AE100" s="160"/>
      <c r="AF100" s="160"/>
      <c r="AG100" s="160"/>
      <c r="AH100" s="160"/>
      <c r="AI100" s="160"/>
      <c r="AJ100" s="160"/>
      <c r="AK100" s="198"/>
      <c r="AL100" s="198"/>
      <c r="AM100" s="198"/>
      <c r="AN100" s="198"/>
      <c r="AO100" s="198"/>
      <c r="AP100" s="198"/>
      <c r="AQ100" s="198"/>
      <c r="AR100" s="198"/>
      <c r="AS100" s="198"/>
      <c r="AT100" s="198"/>
      <c r="AU100" s="198"/>
      <c r="AV100" s="198"/>
      <c r="AW100" s="198"/>
      <c r="AX100" s="198"/>
      <c r="AY100" s="198"/>
      <c r="AZ100" s="198"/>
      <c r="BA100" s="198"/>
      <c r="BB100" s="198"/>
      <c r="BC100" s="198"/>
      <c r="BD100" s="198"/>
      <c r="BE100" s="198"/>
      <c r="BF100" s="198"/>
      <c r="BG100" s="198"/>
      <c r="BH100" s="198"/>
      <c r="BI100" s="198"/>
      <c r="BJ100" s="198"/>
      <c r="BK100" s="198"/>
      <c r="BL100" s="198"/>
      <c r="BM100" s="198"/>
      <c r="BN100" s="198"/>
      <c r="BO100" s="198"/>
      <c r="BP100" s="198"/>
      <c r="BQ100" s="198"/>
      <c r="BR100" s="198"/>
      <c r="BS100" s="198"/>
      <c r="BT100" s="198"/>
      <c r="BU100" s="198"/>
      <c r="BV100" s="198"/>
      <c r="BW100" s="198"/>
      <c r="BX100" s="198"/>
      <c r="BY100" s="198"/>
      <c r="BZ100" s="198"/>
      <c r="CA100" s="198"/>
      <c r="CB100" s="198"/>
      <c r="CC100" s="198"/>
      <c r="CD100" s="198"/>
      <c r="CE100" s="198"/>
      <c r="CF100" s="198"/>
      <c r="CG100" s="198"/>
      <c r="CH100" s="198"/>
      <c r="CI100" s="198"/>
      <c r="CJ100" s="198"/>
      <c r="CK100" s="198"/>
      <c r="CL100" s="198"/>
      <c r="CM100" s="198"/>
      <c r="CN100" s="198"/>
      <c r="CO100" s="198"/>
      <c r="CP100" s="198"/>
      <c r="CQ100" s="198"/>
      <c r="CR100" s="198"/>
      <c r="CS100" s="198"/>
      <c r="CT100" s="198"/>
      <c r="CU100" s="198"/>
      <c r="CV100" s="198"/>
      <c r="CW100" s="198"/>
      <c r="CX100" s="198"/>
      <c r="CY100" s="198"/>
      <c r="CZ100" s="198"/>
      <c r="DA100" s="198"/>
      <c r="DB100" s="198"/>
      <c r="DC100" s="198"/>
      <c r="DD100" s="198"/>
      <c r="DE100" s="198"/>
      <c r="DF100" s="198"/>
      <c r="DG100" s="198"/>
      <c r="DH100" s="198"/>
      <c r="DI100" s="198"/>
      <c r="DJ100" s="198"/>
      <c r="DK100" s="198"/>
      <c r="DL100" s="198"/>
      <c r="DM100" s="198"/>
      <c r="DN100" s="198"/>
      <c r="DO100" s="198"/>
      <c r="DP100" s="198"/>
      <c r="DQ100" s="198"/>
      <c r="DR100" s="198"/>
      <c r="DS100" s="198"/>
      <c r="DT100" s="198"/>
      <c r="DU100" s="198"/>
      <c r="DV100" s="198"/>
      <c r="DW100" s="198"/>
      <c r="DX100" s="198"/>
      <c r="DY100" s="198"/>
      <c r="DZ100" s="198"/>
    </row>
    <row r="101" spans="21:130" s="251" customFormat="1" x14ac:dyDescent="0.2">
      <c r="U101" s="160"/>
      <c r="V101" s="134"/>
      <c r="W101" s="134"/>
      <c r="X101" s="134"/>
      <c r="Y101" s="134"/>
      <c r="Z101" s="134"/>
      <c r="AA101" s="134"/>
      <c r="AB101" s="134"/>
      <c r="AC101" s="160"/>
      <c r="AD101" s="160"/>
      <c r="AE101" s="160"/>
      <c r="AF101" s="160"/>
      <c r="AG101" s="160"/>
      <c r="AH101" s="160"/>
      <c r="AI101" s="160"/>
      <c r="AJ101" s="160"/>
      <c r="AK101" s="198"/>
      <c r="AL101" s="198"/>
      <c r="AM101" s="198"/>
      <c r="AN101" s="198"/>
      <c r="AO101" s="198"/>
      <c r="AP101" s="198"/>
      <c r="AQ101" s="198"/>
      <c r="AR101" s="198"/>
      <c r="AS101" s="198"/>
      <c r="AT101" s="198"/>
      <c r="AU101" s="198"/>
      <c r="AV101" s="198"/>
      <c r="AW101" s="198"/>
      <c r="AX101" s="198"/>
      <c r="AY101" s="198"/>
      <c r="AZ101" s="198"/>
      <c r="BA101" s="198"/>
      <c r="BB101" s="198"/>
      <c r="BC101" s="198"/>
      <c r="BD101" s="198"/>
      <c r="BE101" s="198"/>
      <c r="BF101" s="198"/>
      <c r="BG101" s="198"/>
      <c r="BH101" s="198"/>
      <c r="BI101" s="198"/>
      <c r="BJ101" s="198"/>
      <c r="BK101" s="198"/>
      <c r="BL101" s="198"/>
      <c r="BM101" s="198"/>
      <c r="BN101" s="198"/>
      <c r="BO101" s="198"/>
      <c r="BP101" s="198"/>
      <c r="BQ101" s="198"/>
      <c r="BR101" s="198"/>
      <c r="BS101" s="198"/>
      <c r="BT101" s="198"/>
      <c r="BU101" s="198"/>
      <c r="BV101" s="198"/>
      <c r="BW101" s="198"/>
      <c r="BX101" s="198"/>
      <c r="BY101" s="198"/>
      <c r="BZ101" s="198"/>
      <c r="CA101" s="198"/>
      <c r="CB101" s="198"/>
      <c r="CC101" s="198"/>
      <c r="CD101" s="198"/>
      <c r="CE101" s="198"/>
      <c r="CF101" s="198"/>
      <c r="CG101" s="198"/>
      <c r="CH101" s="198"/>
      <c r="CI101" s="198"/>
      <c r="CJ101" s="198"/>
      <c r="CK101" s="198"/>
      <c r="CL101" s="198"/>
      <c r="CM101" s="198"/>
      <c r="CN101" s="198"/>
      <c r="CO101" s="198"/>
      <c r="CP101" s="198"/>
      <c r="CQ101" s="198"/>
      <c r="CR101" s="198"/>
      <c r="CS101" s="198"/>
      <c r="CT101" s="198"/>
      <c r="CU101" s="198"/>
      <c r="CV101" s="198"/>
      <c r="CW101" s="198"/>
      <c r="CX101" s="198"/>
      <c r="CY101" s="198"/>
      <c r="CZ101" s="198"/>
      <c r="DA101" s="198"/>
      <c r="DB101" s="198"/>
      <c r="DC101" s="198"/>
      <c r="DD101" s="198"/>
      <c r="DE101" s="198"/>
      <c r="DF101" s="198"/>
      <c r="DG101" s="198"/>
      <c r="DH101" s="198"/>
      <c r="DI101" s="198"/>
      <c r="DJ101" s="198"/>
      <c r="DK101" s="198"/>
      <c r="DL101" s="198"/>
      <c r="DM101" s="198"/>
      <c r="DN101" s="198"/>
      <c r="DO101" s="198"/>
      <c r="DP101" s="198"/>
      <c r="DQ101" s="198"/>
      <c r="DR101" s="198"/>
      <c r="DS101" s="198"/>
      <c r="DT101" s="198"/>
      <c r="DU101" s="198"/>
      <c r="DV101" s="198"/>
      <c r="DW101" s="198"/>
      <c r="DX101" s="198"/>
      <c r="DY101" s="198"/>
      <c r="DZ101" s="198"/>
    </row>
    <row r="102" spans="21:130" s="251" customFormat="1" x14ac:dyDescent="0.2">
      <c r="U102" s="160"/>
      <c r="V102" s="134"/>
      <c r="W102" s="134"/>
      <c r="X102" s="134"/>
      <c r="Y102" s="134"/>
      <c r="Z102" s="134"/>
      <c r="AA102" s="134"/>
      <c r="AB102" s="134"/>
      <c r="AC102" s="160"/>
      <c r="AD102" s="160"/>
      <c r="AE102" s="160"/>
      <c r="AF102" s="160"/>
      <c r="AG102" s="160"/>
      <c r="AH102" s="160"/>
      <c r="AI102" s="160"/>
      <c r="AJ102" s="160"/>
      <c r="AK102" s="198"/>
      <c r="AL102" s="198"/>
      <c r="AM102" s="198"/>
      <c r="AN102" s="198"/>
      <c r="AO102" s="198"/>
      <c r="AP102" s="198"/>
      <c r="AQ102" s="198"/>
      <c r="AR102" s="198"/>
      <c r="AS102" s="198"/>
      <c r="AT102" s="198"/>
      <c r="AU102" s="198"/>
      <c r="AV102" s="198"/>
      <c r="AW102" s="198"/>
      <c r="AX102" s="198"/>
      <c r="AY102" s="198"/>
      <c r="AZ102" s="198"/>
      <c r="BA102" s="198"/>
      <c r="BB102" s="198"/>
      <c r="BC102" s="198"/>
      <c r="BD102" s="198"/>
      <c r="BE102" s="198"/>
      <c r="BF102" s="198"/>
      <c r="BG102" s="198"/>
      <c r="BH102" s="198"/>
      <c r="BI102" s="198"/>
      <c r="BJ102" s="198"/>
      <c r="BK102" s="198"/>
      <c r="BL102" s="198"/>
      <c r="BM102" s="198"/>
      <c r="BN102" s="198"/>
      <c r="BO102" s="198"/>
      <c r="BP102" s="198"/>
      <c r="BQ102" s="198"/>
      <c r="BR102" s="198"/>
      <c r="BS102" s="198"/>
      <c r="BT102" s="198"/>
      <c r="BU102" s="198"/>
      <c r="BV102" s="198"/>
      <c r="BW102" s="198"/>
      <c r="BX102" s="198"/>
      <c r="BY102" s="198"/>
      <c r="BZ102" s="198"/>
      <c r="CA102" s="198"/>
      <c r="CB102" s="198"/>
      <c r="CC102" s="198"/>
      <c r="CD102" s="198"/>
      <c r="CE102" s="198"/>
      <c r="CF102" s="198"/>
      <c r="CG102" s="198"/>
      <c r="CH102" s="198"/>
      <c r="CI102" s="198"/>
      <c r="CJ102" s="198"/>
      <c r="CK102" s="198"/>
      <c r="CL102" s="198"/>
      <c r="CM102" s="198"/>
      <c r="CN102" s="198"/>
      <c r="CO102" s="198"/>
      <c r="CP102" s="198"/>
      <c r="CQ102" s="198"/>
      <c r="CR102" s="198"/>
      <c r="CS102" s="198"/>
      <c r="CT102" s="198"/>
      <c r="CU102" s="198"/>
      <c r="CV102" s="198"/>
      <c r="CW102" s="198"/>
      <c r="CX102" s="198"/>
      <c r="CY102" s="198"/>
      <c r="CZ102" s="198"/>
      <c r="DA102" s="198"/>
      <c r="DB102" s="198"/>
      <c r="DC102" s="198"/>
      <c r="DD102" s="198"/>
      <c r="DE102" s="198"/>
      <c r="DF102" s="198"/>
      <c r="DG102" s="198"/>
      <c r="DH102" s="198"/>
      <c r="DI102" s="198"/>
      <c r="DJ102" s="198"/>
      <c r="DK102" s="198"/>
      <c r="DL102" s="198"/>
      <c r="DM102" s="198"/>
      <c r="DN102" s="198"/>
      <c r="DO102" s="198"/>
      <c r="DP102" s="198"/>
      <c r="DQ102" s="198"/>
      <c r="DR102" s="198"/>
      <c r="DS102" s="198"/>
      <c r="DT102" s="198"/>
      <c r="DU102" s="198"/>
      <c r="DV102" s="198"/>
      <c r="DW102" s="198"/>
      <c r="DX102" s="198"/>
      <c r="DY102" s="198"/>
      <c r="DZ102" s="198"/>
    </row>
    <row r="103" spans="21:130" s="251" customFormat="1" x14ac:dyDescent="0.2">
      <c r="U103" s="160"/>
      <c r="V103" s="134"/>
      <c r="W103" s="134"/>
      <c r="X103" s="134"/>
      <c r="Y103" s="134"/>
      <c r="Z103" s="134"/>
      <c r="AA103" s="134"/>
      <c r="AB103" s="134"/>
      <c r="AC103" s="160"/>
      <c r="AD103" s="160"/>
      <c r="AE103" s="160"/>
      <c r="AF103" s="160"/>
      <c r="AG103" s="160"/>
      <c r="AH103" s="160"/>
      <c r="AI103" s="160"/>
      <c r="AJ103" s="160"/>
      <c r="AK103" s="198"/>
      <c r="AL103" s="198"/>
      <c r="AM103" s="198"/>
      <c r="AN103" s="198"/>
      <c r="AO103" s="198"/>
      <c r="AP103" s="198"/>
      <c r="AQ103" s="198"/>
      <c r="AR103" s="198"/>
      <c r="AS103" s="198"/>
      <c r="AT103" s="198"/>
      <c r="AU103" s="198"/>
      <c r="AV103" s="198"/>
      <c r="AW103" s="198"/>
      <c r="AX103" s="198"/>
      <c r="AY103" s="198"/>
      <c r="AZ103" s="198"/>
      <c r="BA103" s="198"/>
      <c r="BB103" s="198"/>
      <c r="BC103" s="198"/>
      <c r="BD103" s="198"/>
      <c r="BE103" s="198"/>
      <c r="BF103" s="198"/>
      <c r="BG103" s="198"/>
      <c r="BH103" s="198"/>
      <c r="BI103" s="198"/>
      <c r="BJ103" s="198"/>
      <c r="BK103" s="198"/>
      <c r="BL103" s="198"/>
      <c r="BM103" s="198"/>
      <c r="BN103" s="198"/>
      <c r="BO103" s="198"/>
      <c r="BP103" s="198"/>
      <c r="BQ103" s="198"/>
      <c r="BR103" s="198"/>
      <c r="BS103" s="198"/>
      <c r="BT103" s="198"/>
      <c r="BU103" s="198"/>
      <c r="BV103" s="198"/>
      <c r="BW103" s="198"/>
      <c r="BX103" s="198"/>
      <c r="BY103" s="198"/>
      <c r="BZ103" s="198"/>
      <c r="CA103" s="198"/>
      <c r="CB103" s="198"/>
      <c r="CC103" s="198"/>
      <c r="CD103" s="198"/>
      <c r="CE103" s="198"/>
      <c r="CF103" s="198"/>
      <c r="CG103" s="198"/>
      <c r="CH103" s="198"/>
      <c r="CI103" s="198"/>
      <c r="CJ103" s="198"/>
      <c r="CK103" s="198"/>
      <c r="CL103" s="198"/>
      <c r="CM103" s="198"/>
      <c r="CN103" s="198"/>
      <c r="CO103" s="198"/>
      <c r="CP103" s="198"/>
      <c r="CQ103" s="198"/>
      <c r="CR103" s="198"/>
      <c r="CS103" s="198"/>
      <c r="CT103" s="198"/>
      <c r="CU103" s="198"/>
      <c r="CV103" s="198"/>
      <c r="CW103" s="198"/>
      <c r="CX103" s="198"/>
      <c r="CY103" s="198"/>
      <c r="CZ103" s="198"/>
      <c r="DA103" s="198"/>
      <c r="DB103" s="198"/>
      <c r="DC103" s="198"/>
      <c r="DD103" s="198"/>
      <c r="DE103" s="198"/>
      <c r="DF103" s="198"/>
      <c r="DG103" s="198"/>
      <c r="DH103" s="198"/>
      <c r="DI103" s="198"/>
      <c r="DJ103" s="198"/>
      <c r="DK103" s="198"/>
      <c r="DL103" s="198"/>
      <c r="DM103" s="198"/>
      <c r="DN103" s="198"/>
      <c r="DO103" s="198"/>
      <c r="DP103" s="198"/>
      <c r="DQ103" s="198"/>
      <c r="DR103" s="198"/>
      <c r="DS103" s="198"/>
      <c r="DT103" s="198"/>
      <c r="DU103" s="198"/>
      <c r="DV103" s="198"/>
      <c r="DW103" s="198"/>
      <c r="DX103" s="198"/>
      <c r="DY103" s="198"/>
      <c r="DZ103" s="198"/>
    </row>
    <row r="104" spans="21:130" s="251" customFormat="1" x14ac:dyDescent="0.2">
      <c r="U104" s="160"/>
      <c r="V104" s="134"/>
      <c r="W104" s="134"/>
      <c r="X104" s="134"/>
      <c r="Y104" s="134"/>
      <c r="Z104" s="134"/>
      <c r="AA104" s="134"/>
      <c r="AB104" s="134"/>
      <c r="AC104" s="160"/>
      <c r="AD104" s="160"/>
      <c r="AE104" s="160"/>
      <c r="AF104" s="160"/>
      <c r="AG104" s="160"/>
      <c r="AH104" s="160"/>
      <c r="AI104" s="160"/>
      <c r="AJ104" s="160"/>
      <c r="AK104" s="198"/>
      <c r="AL104" s="198"/>
      <c r="AM104" s="198"/>
      <c r="AN104" s="198"/>
      <c r="AO104" s="198"/>
      <c r="AP104" s="198"/>
      <c r="AQ104" s="198"/>
      <c r="AR104" s="198"/>
      <c r="AS104" s="198"/>
      <c r="AT104" s="198"/>
      <c r="AU104" s="198"/>
      <c r="AV104" s="198"/>
      <c r="AW104" s="198"/>
      <c r="AX104" s="198"/>
      <c r="AY104" s="198"/>
      <c r="AZ104" s="198"/>
      <c r="BA104" s="198"/>
      <c r="BB104" s="198"/>
      <c r="BC104" s="198"/>
      <c r="BD104" s="198"/>
      <c r="BE104" s="198"/>
      <c r="BF104" s="198"/>
      <c r="BG104" s="198"/>
      <c r="BH104" s="198"/>
      <c r="BI104" s="198"/>
      <c r="BJ104" s="198"/>
      <c r="BK104" s="198"/>
      <c r="BL104" s="198"/>
      <c r="BM104" s="198"/>
      <c r="BN104" s="198"/>
      <c r="BO104" s="198"/>
      <c r="BP104" s="198"/>
      <c r="BQ104" s="198"/>
      <c r="BR104" s="198"/>
      <c r="BS104" s="198"/>
      <c r="BT104" s="198"/>
      <c r="BU104" s="198"/>
      <c r="BV104" s="198"/>
      <c r="BW104" s="198"/>
      <c r="BX104" s="198"/>
      <c r="BY104" s="198"/>
      <c r="BZ104" s="198"/>
      <c r="CA104" s="198"/>
      <c r="CB104" s="198"/>
      <c r="CC104" s="198"/>
      <c r="CD104" s="198"/>
      <c r="CE104" s="198"/>
      <c r="CF104" s="198"/>
      <c r="CG104" s="198"/>
      <c r="CH104" s="198"/>
      <c r="CI104" s="198"/>
      <c r="CJ104" s="198"/>
      <c r="CK104" s="198"/>
      <c r="CL104" s="198"/>
      <c r="CM104" s="198"/>
      <c r="CN104" s="198"/>
      <c r="CO104" s="198"/>
      <c r="CP104" s="198"/>
      <c r="CQ104" s="198"/>
      <c r="CR104" s="198"/>
      <c r="CS104" s="198"/>
      <c r="CT104" s="198"/>
      <c r="CU104" s="198"/>
      <c r="CV104" s="198"/>
      <c r="CW104" s="198"/>
      <c r="CX104" s="198"/>
      <c r="CY104" s="198"/>
      <c r="CZ104" s="198"/>
      <c r="DA104" s="198"/>
      <c r="DB104" s="198"/>
      <c r="DC104" s="198"/>
      <c r="DD104" s="198"/>
      <c r="DE104" s="198"/>
      <c r="DF104" s="198"/>
      <c r="DG104" s="198"/>
      <c r="DH104" s="198"/>
      <c r="DI104" s="198"/>
      <c r="DJ104" s="198"/>
      <c r="DK104" s="198"/>
      <c r="DL104" s="198"/>
      <c r="DM104" s="198"/>
      <c r="DN104" s="198"/>
      <c r="DO104" s="198"/>
      <c r="DP104" s="198"/>
      <c r="DQ104" s="198"/>
      <c r="DR104" s="198"/>
      <c r="DS104" s="198"/>
      <c r="DT104" s="198"/>
      <c r="DU104" s="198"/>
      <c r="DV104" s="198"/>
      <c r="DW104" s="198"/>
      <c r="DX104" s="198"/>
      <c r="DY104" s="198"/>
      <c r="DZ104" s="198"/>
    </row>
    <row r="105" spans="21:130" s="251" customFormat="1" x14ac:dyDescent="0.2">
      <c r="U105" s="160"/>
      <c r="V105" s="134"/>
      <c r="W105" s="134"/>
      <c r="X105" s="134"/>
      <c r="Y105" s="134"/>
      <c r="Z105" s="134"/>
      <c r="AA105" s="134"/>
      <c r="AB105" s="134"/>
      <c r="AC105" s="160"/>
      <c r="AD105" s="160"/>
      <c r="AE105" s="160"/>
      <c r="AF105" s="160"/>
      <c r="AG105" s="160"/>
      <c r="AH105" s="160"/>
      <c r="AI105" s="160"/>
      <c r="AJ105" s="160"/>
      <c r="AK105" s="198"/>
      <c r="AL105" s="198"/>
      <c r="AM105" s="198"/>
      <c r="AN105" s="198"/>
      <c r="AO105" s="198"/>
      <c r="AP105" s="198"/>
      <c r="AQ105" s="198"/>
      <c r="AR105" s="198"/>
      <c r="AS105" s="198"/>
      <c r="AT105" s="198"/>
      <c r="AU105" s="198"/>
      <c r="AV105" s="198"/>
      <c r="AW105" s="198"/>
      <c r="AX105" s="198"/>
      <c r="AY105" s="198"/>
      <c r="AZ105" s="198"/>
      <c r="BA105" s="198"/>
      <c r="BB105" s="198"/>
      <c r="BC105" s="198"/>
      <c r="BD105" s="198"/>
      <c r="BE105" s="198"/>
      <c r="BF105" s="198"/>
      <c r="BG105" s="198"/>
      <c r="BH105" s="198"/>
      <c r="BI105" s="198"/>
      <c r="BJ105" s="198"/>
      <c r="BK105" s="198"/>
      <c r="BL105" s="198"/>
      <c r="BM105" s="198"/>
      <c r="BN105" s="198"/>
      <c r="BO105" s="198"/>
      <c r="BP105" s="198"/>
      <c r="BQ105" s="198"/>
      <c r="BR105" s="198"/>
      <c r="BS105" s="198"/>
      <c r="BT105" s="198"/>
      <c r="BU105" s="198"/>
      <c r="BV105" s="198"/>
      <c r="BW105" s="198"/>
      <c r="BX105" s="198"/>
      <c r="BY105" s="198"/>
      <c r="BZ105" s="198"/>
      <c r="CA105" s="198"/>
      <c r="CB105" s="198"/>
      <c r="CC105" s="198"/>
      <c r="CD105" s="198"/>
      <c r="CE105" s="198"/>
      <c r="CF105" s="198"/>
      <c r="CG105" s="198"/>
      <c r="CH105" s="198"/>
      <c r="CI105" s="198"/>
      <c r="CJ105" s="198"/>
      <c r="CK105" s="198"/>
      <c r="CL105" s="198"/>
      <c r="CM105" s="198"/>
      <c r="CN105" s="198"/>
      <c r="CO105" s="198"/>
      <c r="CP105" s="198"/>
      <c r="CQ105" s="198"/>
      <c r="CR105" s="198"/>
      <c r="CS105" s="198"/>
      <c r="CT105" s="198"/>
      <c r="CU105" s="198"/>
      <c r="CV105" s="198"/>
      <c r="CW105" s="198"/>
      <c r="CX105" s="198"/>
      <c r="CY105" s="198"/>
      <c r="CZ105" s="198"/>
      <c r="DA105" s="198"/>
      <c r="DB105" s="198"/>
      <c r="DC105" s="198"/>
      <c r="DD105" s="198"/>
      <c r="DE105" s="198"/>
      <c r="DF105" s="198"/>
      <c r="DG105" s="198"/>
      <c r="DH105" s="198"/>
      <c r="DI105" s="198"/>
      <c r="DJ105" s="198"/>
      <c r="DK105" s="198"/>
      <c r="DL105" s="198"/>
      <c r="DM105" s="198"/>
      <c r="DN105" s="198"/>
      <c r="DO105" s="198"/>
      <c r="DP105" s="198"/>
      <c r="DQ105" s="198"/>
      <c r="DR105" s="198"/>
      <c r="DS105" s="198"/>
      <c r="DT105" s="198"/>
      <c r="DU105" s="198"/>
      <c r="DV105" s="198"/>
      <c r="DW105" s="198"/>
      <c r="DX105" s="198"/>
      <c r="DY105" s="198"/>
      <c r="DZ105" s="198"/>
    </row>
    <row r="106" spans="21:130" s="251" customFormat="1" x14ac:dyDescent="0.2">
      <c r="U106" s="160"/>
      <c r="V106" s="134"/>
      <c r="W106" s="134"/>
      <c r="X106" s="134"/>
      <c r="Y106" s="134"/>
      <c r="Z106" s="134"/>
      <c r="AA106" s="134"/>
      <c r="AB106" s="134"/>
      <c r="AC106" s="160"/>
      <c r="AD106" s="160"/>
      <c r="AE106" s="160"/>
      <c r="AF106" s="160"/>
      <c r="AG106" s="160"/>
      <c r="AH106" s="160"/>
      <c r="AI106" s="160"/>
      <c r="AJ106" s="160"/>
      <c r="AK106" s="198"/>
      <c r="AL106" s="198"/>
      <c r="AM106" s="198"/>
      <c r="AN106" s="198"/>
      <c r="AO106" s="198"/>
      <c r="AP106" s="198"/>
      <c r="AQ106" s="198"/>
      <c r="AR106" s="198"/>
      <c r="AS106" s="198"/>
      <c r="AT106" s="198"/>
      <c r="AU106" s="198"/>
      <c r="AV106" s="198"/>
      <c r="AW106" s="198"/>
      <c r="AX106" s="198"/>
      <c r="AY106" s="198"/>
      <c r="AZ106" s="198"/>
      <c r="BA106" s="198"/>
      <c r="BB106" s="198"/>
      <c r="BC106" s="198"/>
      <c r="BD106" s="198"/>
      <c r="BE106" s="198"/>
      <c r="BF106" s="198"/>
      <c r="BG106" s="198"/>
      <c r="BH106" s="198"/>
      <c r="BI106" s="198"/>
      <c r="BJ106" s="198"/>
      <c r="BK106" s="198"/>
      <c r="BL106" s="198"/>
      <c r="BM106" s="198"/>
      <c r="BN106" s="198"/>
      <c r="BO106" s="198"/>
      <c r="BP106" s="198"/>
      <c r="BQ106" s="198"/>
      <c r="BR106" s="198"/>
      <c r="BS106" s="198"/>
      <c r="BT106" s="198"/>
      <c r="BU106" s="198"/>
      <c r="BV106" s="198"/>
      <c r="BW106" s="198"/>
      <c r="BX106" s="198"/>
      <c r="BY106" s="198"/>
      <c r="BZ106" s="198"/>
      <c r="CA106" s="198"/>
      <c r="CB106" s="198"/>
      <c r="CC106" s="198"/>
      <c r="CD106" s="198"/>
      <c r="CE106" s="198"/>
      <c r="CF106" s="198"/>
      <c r="CG106" s="198"/>
      <c r="CH106" s="198"/>
      <c r="CI106" s="198"/>
      <c r="CJ106" s="198"/>
      <c r="CK106" s="198"/>
      <c r="CL106" s="198"/>
      <c r="CM106" s="198"/>
      <c r="CN106" s="198"/>
      <c r="CO106" s="198"/>
      <c r="CP106" s="198"/>
      <c r="CQ106" s="198"/>
      <c r="CR106" s="198"/>
      <c r="CS106" s="198"/>
      <c r="CT106" s="198"/>
      <c r="CU106" s="198"/>
      <c r="CV106" s="198"/>
      <c r="CW106" s="198"/>
      <c r="CX106" s="198"/>
      <c r="CY106" s="198"/>
      <c r="CZ106" s="198"/>
      <c r="DA106" s="198"/>
      <c r="DB106" s="198"/>
      <c r="DC106" s="198"/>
      <c r="DD106" s="198"/>
      <c r="DE106" s="198"/>
      <c r="DF106" s="198"/>
      <c r="DG106" s="198"/>
      <c r="DH106" s="198"/>
      <c r="DI106" s="198"/>
      <c r="DJ106" s="198"/>
      <c r="DK106" s="198"/>
      <c r="DL106" s="198"/>
      <c r="DM106" s="198"/>
      <c r="DN106" s="198"/>
      <c r="DO106" s="198"/>
      <c r="DP106" s="198"/>
      <c r="DQ106" s="198"/>
      <c r="DR106" s="198"/>
      <c r="DS106" s="198"/>
      <c r="DT106" s="198"/>
      <c r="DU106" s="198"/>
      <c r="DV106" s="198"/>
      <c r="DW106" s="198"/>
      <c r="DX106" s="198"/>
      <c r="DY106" s="198"/>
      <c r="DZ106" s="198"/>
    </row>
    <row r="107" spans="21:130" s="251" customFormat="1" x14ac:dyDescent="0.2">
      <c r="U107" s="160"/>
      <c r="V107" s="134"/>
      <c r="W107" s="134"/>
      <c r="X107" s="134"/>
      <c r="Y107" s="134"/>
      <c r="Z107" s="134"/>
      <c r="AA107" s="134"/>
      <c r="AB107" s="134"/>
      <c r="AC107" s="160"/>
      <c r="AD107" s="160"/>
      <c r="AE107" s="160"/>
      <c r="AF107" s="160"/>
      <c r="AG107" s="160"/>
      <c r="AH107" s="160"/>
      <c r="AI107" s="160"/>
      <c r="AJ107" s="160"/>
      <c r="AK107" s="198"/>
      <c r="AL107" s="198"/>
      <c r="AM107" s="198"/>
      <c r="AN107" s="198"/>
      <c r="AO107" s="198"/>
      <c r="AP107" s="198"/>
      <c r="AQ107" s="198"/>
      <c r="AR107" s="198"/>
      <c r="AS107" s="198"/>
      <c r="AT107" s="198"/>
      <c r="AU107" s="198"/>
      <c r="AV107" s="198"/>
      <c r="AW107" s="198"/>
      <c r="AX107" s="198"/>
      <c r="AY107" s="198"/>
      <c r="AZ107" s="198"/>
      <c r="BA107" s="198"/>
      <c r="BB107" s="198"/>
      <c r="BC107" s="198"/>
      <c r="BD107" s="198"/>
      <c r="BE107" s="198"/>
      <c r="BF107" s="198"/>
      <c r="BG107" s="198"/>
      <c r="BH107" s="198"/>
      <c r="BI107" s="198"/>
      <c r="BJ107" s="198"/>
      <c r="BK107" s="198"/>
      <c r="BL107" s="198"/>
      <c r="BM107" s="198"/>
      <c r="BN107" s="198"/>
      <c r="BO107" s="198"/>
      <c r="BP107" s="198"/>
      <c r="BQ107" s="198"/>
      <c r="BR107" s="198"/>
      <c r="BS107" s="198"/>
      <c r="BT107" s="198"/>
      <c r="BU107" s="198"/>
      <c r="BV107" s="198"/>
      <c r="BW107" s="198"/>
      <c r="BX107" s="198"/>
      <c r="BY107" s="198"/>
      <c r="BZ107" s="198"/>
      <c r="CA107" s="198"/>
      <c r="CB107" s="198"/>
      <c r="CC107" s="198"/>
      <c r="CD107" s="198"/>
      <c r="CE107" s="198"/>
      <c r="CF107" s="198"/>
      <c r="CG107" s="198"/>
      <c r="CH107" s="198"/>
      <c r="CI107" s="198"/>
      <c r="CJ107" s="198"/>
      <c r="CK107" s="198"/>
      <c r="CL107" s="198"/>
      <c r="CM107" s="198"/>
      <c r="CN107" s="198"/>
      <c r="CO107" s="198"/>
      <c r="CP107" s="198"/>
      <c r="CQ107" s="198"/>
      <c r="CR107" s="198"/>
      <c r="CS107" s="198"/>
      <c r="CT107" s="198"/>
      <c r="CU107" s="198"/>
      <c r="CV107" s="198"/>
      <c r="CW107" s="198"/>
      <c r="CX107" s="198"/>
      <c r="CY107" s="198"/>
      <c r="CZ107" s="198"/>
      <c r="DA107" s="198"/>
      <c r="DB107" s="198"/>
      <c r="DC107" s="198"/>
      <c r="DD107" s="198"/>
      <c r="DE107" s="198"/>
      <c r="DF107" s="198"/>
      <c r="DG107" s="198"/>
      <c r="DH107" s="198"/>
      <c r="DI107" s="198"/>
      <c r="DJ107" s="198"/>
      <c r="DK107" s="198"/>
      <c r="DL107" s="198"/>
      <c r="DM107" s="198"/>
      <c r="DN107" s="198"/>
      <c r="DO107" s="198"/>
      <c r="DP107" s="198"/>
      <c r="DQ107" s="198"/>
      <c r="DR107" s="198"/>
      <c r="DS107" s="198"/>
      <c r="DT107" s="198"/>
      <c r="DU107" s="198"/>
      <c r="DV107" s="198"/>
      <c r="DW107" s="198"/>
      <c r="DX107" s="198"/>
      <c r="DY107" s="198"/>
      <c r="DZ107" s="198"/>
    </row>
    <row r="108" spans="21:130" s="251" customFormat="1" x14ac:dyDescent="0.2">
      <c r="U108" s="160"/>
      <c r="V108" s="134"/>
      <c r="W108" s="134"/>
      <c r="X108" s="134"/>
      <c r="Y108" s="134"/>
      <c r="Z108" s="134"/>
      <c r="AA108" s="134"/>
      <c r="AB108" s="134"/>
      <c r="AC108" s="160"/>
      <c r="AD108" s="160"/>
      <c r="AE108" s="160"/>
      <c r="AF108" s="160"/>
      <c r="AG108" s="160"/>
      <c r="AH108" s="160"/>
      <c r="AI108" s="160"/>
      <c r="AJ108" s="160"/>
      <c r="AK108" s="198"/>
      <c r="AL108" s="198"/>
      <c r="AM108" s="198"/>
      <c r="AN108" s="198"/>
      <c r="AO108" s="198"/>
      <c r="AP108" s="198"/>
      <c r="AQ108" s="198"/>
      <c r="AR108" s="198"/>
      <c r="AS108" s="198"/>
      <c r="AT108" s="198"/>
      <c r="AU108" s="198"/>
      <c r="AV108" s="198"/>
      <c r="AW108" s="198"/>
      <c r="AX108" s="198"/>
      <c r="AY108" s="198"/>
      <c r="AZ108" s="198"/>
      <c r="BA108" s="198"/>
      <c r="BB108" s="198"/>
      <c r="BC108" s="198"/>
      <c r="BD108" s="198"/>
      <c r="BE108" s="198"/>
      <c r="BF108" s="198"/>
      <c r="BG108" s="198"/>
      <c r="BH108" s="198"/>
      <c r="BI108" s="198"/>
      <c r="BJ108" s="198"/>
      <c r="BK108" s="198"/>
      <c r="BL108" s="198"/>
      <c r="BM108" s="198"/>
      <c r="BN108" s="198"/>
      <c r="BO108" s="198"/>
      <c r="BP108" s="198"/>
      <c r="BQ108" s="198"/>
      <c r="BR108" s="198"/>
      <c r="BS108" s="198"/>
      <c r="BT108" s="198"/>
      <c r="BU108" s="198"/>
      <c r="BV108" s="198"/>
      <c r="BW108" s="198"/>
      <c r="BX108" s="198"/>
      <c r="BY108" s="198"/>
      <c r="BZ108" s="198"/>
      <c r="CA108" s="198"/>
      <c r="CB108" s="198"/>
      <c r="CC108" s="198"/>
      <c r="CD108" s="198"/>
      <c r="CE108" s="198"/>
      <c r="CF108" s="198"/>
      <c r="CG108" s="198"/>
      <c r="CH108" s="198"/>
      <c r="CI108" s="198"/>
      <c r="CJ108" s="198"/>
      <c r="CK108" s="198"/>
      <c r="CL108" s="198"/>
      <c r="CM108" s="198"/>
      <c r="CN108" s="198"/>
      <c r="CO108" s="198"/>
      <c r="CP108" s="198"/>
      <c r="CQ108" s="198"/>
      <c r="CR108" s="198"/>
      <c r="CS108" s="198"/>
      <c r="CT108" s="198"/>
      <c r="CU108" s="198"/>
      <c r="CV108" s="198"/>
      <c r="CW108" s="198"/>
      <c r="CX108" s="198"/>
      <c r="CY108" s="198"/>
      <c r="CZ108" s="198"/>
      <c r="DA108" s="198"/>
      <c r="DB108" s="198"/>
      <c r="DC108" s="198"/>
      <c r="DD108" s="198"/>
      <c r="DE108" s="198"/>
      <c r="DF108" s="198"/>
      <c r="DG108" s="198"/>
      <c r="DH108" s="198"/>
      <c r="DI108" s="198"/>
      <c r="DJ108" s="198"/>
      <c r="DK108" s="198"/>
      <c r="DL108" s="198"/>
      <c r="DM108" s="198"/>
      <c r="DN108" s="198"/>
      <c r="DO108" s="198"/>
      <c r="DP108" s="198"/>
      <c r="DQ108" s="198"/>
      <c r="DR108" s="198"/>
      <c r="DS108" s="198"/>
      <c r="DT108" s="198"/>
      <c r="DU108" s="198"/>
      <c r="DV108" s="198"/>
      <c r="DW108" s="198"/>
      <c r="DX108" s="198"/>
      <c r="DY108" s="198"/>
      <c r="DZ108" s="198"/>
    </row>
    <row r="109" spans="21:130" s="251" customFormat="1" x14ac:dyDescent="0.2">
      <c r="U109" s="160"/>
      <c r="V109" s="134"/>
      <c r="W109" s="134"/>
      <c r="X109" s="134"/>
      <c r="Y109" s="134"/>
      <c r="Z109" s="134"/>
      <c r="AA109" s="134"/>
      <c r="AB109" s="134"/>
      <c r="AC109" s="160"/>
      <c r="AD109" s="160"/>
      <c r="AE109" s="160"/>
      <c r="AF109" s="160"/>
      <c r="AG109" s="160"/>
      <c r="AH109" s="160"/>
      <c r="AI109" s="160"/>
      <c r="AJ109" s="160"/>
      <c r="AK109" s="198"/>
      <c r="AL109" s="198"/>
      <c r="AM109" s="198"/>
      <c r="AN109" s="198"/>
      <c r="AO109" s="198"/>
      <c r="AP109" s="198"/>
      <c r="AQ109" s="198"/>
      <c r="AR109" s="198"/>
      <c r="AS109" s="198"/>
      <c r="AT109" s="198"/>
      <c r="AU109" s="198"/>
      <c r="AV109" s="198"/>
      <c r="AW109" s="198"/>
      <c r="AX109" s="198"/>
      <c r="AY109" s="198"/>
      <c r="AZ109" s="198"/>
      <c r="BA109" s="198"/>
      <c r="BB109" s="198"/>
      <c r="BC109" s="198"/>
      <c r="BD109" s="198"/>
      <c r="BE109" s="198"/>
      <c r="BF109" s="198"/>
      <c r="BG109" s="198"/>
      <c r="BH109" s="198"/>
      <c r="BI109" s="198"/>
      <c r="BJ109" s="198"/>
      <c r="BK109" s="198"/>
      <c r="BL109" s="198"/>
      <c r="BM109" s="198"/>
      <c r="BN109" s="198"/>
      <c r="BO109" s="198"/>
      <c r="BP109" s="198"/>
      <c r="BQ109" s="198"/>
      <c r="BR109" s="198"/>
      <c r="BS109" s="198"/>
      <c r="BT109" s="198"/>
      <c r="BU109" s="198"/>
      <c r="BV109" s="198"/>
      <c r="BW109" s="198"/>
      <c r="BX109" s="198"/>
      <c r="BY109" s="198"/>
      <c r="BZ109" s="198"/>
      <c r="CA109" s="198"/>
      <c r="CB109" s="198"/>
      <c r="CC109" s="198"/>
      <c r="CD109" s="198"/>
      <c r="CE109" s="198"/>
      <c r="CF109" s="198"/>
      <c r="CG109" s="198"/>
      <c r="CH109" s="198"/>
      <c r="CI109" s="198"/>
      <c r="CJ109" s="198"/>
      <c r="CK109" s="198"/>
      <c r="CL109" s="198"/>
      <c r="CM109" s="198"/>
      <c r="CN109" s="198"/>
      <c r="CO109" s="198"/>
      <c r="CP109" s="198"/>
      <c r="CQ109" s="198"/>
      <c r="CR109" s="198"/>
      <c r="CS109" s="198"/>
      <c r="CT109" s="198"/>
      <c r="CU109" s="198"/>
      <c r="CV109" s="198"/>
      <c r="CW109" s="198"/>
      <c r="CX109" s="198"/>
      <c r="CY109" s="198"/>
      <c r="CZ109" s="198"/>
      <c r="DA109" s="198"/>
      <c r="DB109" s="198"/>
      <c r="DC109" s="198"/>
      <c r="DD109" s="198"/>
      <c r="DE109" s="198"/>
      <c r="DF109" s="198"/>
      <c r="DG109" s="198"/>
      <c r="DH109" s="198"/>
      <c r="DI109" s="198"/>
      <c r="DJ109" s="198"/>
      <c r="DK109" s="198"/>
      <c r="DL109" s="198"/>
      <c r="DM109" s="198"/>
      <c r="DN109" s="198"/>
      <c r="DO109" s="198"/>
      <c r="DP109" s="198"/>
      <c r="DQ109" s="198"/>
      <c r="DR109" s="198"/>
      <c r="DS109" s="198"/>
      <c r="DT109" s="198"/>
      <c r="DU109" s="198"/>
      <c r="DV109" s="198"/>
      <c r="DW109" s="198"/>
      <c r="DX109" s="198"/>
      <c r="DY109" s="198"/>
      <c r="DZ109" s="198"/>
    </row>
    <row r="110" spans="21:130" s="251" customFormat="1" x14ac:dyDescent="0.2">
      <c r="U110" s="160"/>
      <c r="V110" s="134"/>
      <c r="W110" s="134"/>
      <c r="X110" s="134"/>
      <c r="Y110" s="134"/>
      <c r="Z110" s="134"/>
      <c r="AA110" s="134"/>
      <c r="AB110" s="134"/>
      <c r="AC110" s="160"/>
      <c r="AD110" s="160"/>
      <c r="AE110" s="160"/>
      <c r="AF110" s="160"/>
      <c r="AG110" s="160"/>
      <c r="AH110" s="160"/>
      <c r="AI110" s="160"/>
      <c r="AJ110" s="160"/>
      <c r="AK110" s="198"/>
      <c r="AL110" s="198"/>
      <c r="AM110" s="198"/>
      <c r="AN110" s="198"/>
      <c r="AO110" s="198"/>
      <c r="AP110" s="198"/>
      <c r="AQ110" s="198"/>
      <c r="AR110" s="198"/>
      <c r="AS110" s="198"/>
      <c r="AT110" s="198"/>
      <c r="AU110" s="198"/>
      <c r="AV110" s="198"/>
      <c r="AW110" s="198"/>
      <c r="AX110" s="198"/>
      <c r="AY110" s="198"/>
      <c r="AZ110" s="198"/>
      <c r="BA110" s="198"/>
      <c r="BB110" s="198"/>
      <c r="BC110" s="198"/>
      <c r="BD110" s="198"/>
      <c r="BE110" s="198"/>
      <c r="BF110" s="198"/>
      <c r="BG110" s="198"/>
      <c r="BH110" s="198"/>
      <c r="BI110" s="198"/>
      <c r="BJ110" s="198"/>
      <c r="BK110" s="198"/>
      <c r="BL110" s="198"/>
      <c r="BM110" s="198"/>
      <c r="BN110" s="198"/>
      <c r="BO110" s="198"/>
      <c r="BP110" s="198"/>
      <c r="BQ110" s="198"/>
      <c r="BR110" s="198"/>
      <c r="BS110" s="198"/>
      <c r="BT110" s="198"/>
      <c r="BU110" s="198"/>
      <c r="BV110" s="198"/>
      <c r="BW110" s="198"/>
      <c r="BX110" s="198"/>
      <c r="BY110" s="198"/>
      <c r="BZ110" s="198"/>
      <c r="CA110" s="198"/>
      <c r="CB110" s="198"/>
      <c r="CC110" s="198"/>
      <c r="CD110" s="198"/>
      <c r="CE110" s="198"/>
      <c r="CF110" s="198"/>
      <c r="CG110" s="198"/>
      <c r="CH110" s="198"/>
      <c r="CI110" s="198"/>
      <c r="CJ110" s="198"/>
      <c r="CK110" s="198"/>
      <c r="CL110" s="198"/>
      <c r="CM110" s="198"/>
      <c r="CN110" s="198"/>
      <c r="CO110" s="198"/>
      <c r="CP110" s="198"/>
      <c r="CQ110" s="198"/>
      <c r="CR110" s="198"/>
      <c r="CS110" s="198"/>
      <c r="CT110" s="198"/>
      <c r="CU110" s="198"/>
      <c r="CV110" s="198"/>
      <c r="CW110" s="198"/>
      <c r="CX110" s="198"/>
      <c r="CY110" s="198"/>
      <c r="CZ110" s="198"/>
      <c r="DA110" s="198"/>
      <c r="DB110" s="198"/>
      <c r="DC110" s="198"/>
      <c r="DD110" s="198"/>
      <c r="DE110" s="198"/>
      <c r="DF110" s="198"/>
      <c r="DG110" s="198"/>
      <c r="DH110" s="198"/>
      <c r="DI110" s="198"/>
      <c r="DJ110" s="198"/>
      <c r="DK110" s="198"/>
      <c r="DL110" s="198"/>
      <c r="DM110" s="198"/>
      <c r="DN110" s="198"/>
      <c r="DO110" s="198"/>
      <c r="DP110" s="198"/>
      <c r="DQ110" s="198"/>
      <c r="DR110" s="198"/>
      <c r="DS110" s="198"/>
      <c r="DT110" s="198"/>
      <c r="DU110" s="198"/>
      <c r="DV110" s="198"/>
      <c r="DW110" s="198"/>
      <c r="DX110" s="198"/>
      <c r="DY110" s="198"/>
      <c r="DZ110" s="198"/>
    </row>
    <row r="111" spans="21:130" s="251" customFormat="1" x14ac:dyDescent="0.2">
      <c r="U111" s="160"/>
      <c r="V111" s="134"/>
      <c r="W111" s="134"/>
      <c r="X111" s="134"/>
      <c r="Y111" s="134"/>
      <c r="Z111" s="134"/>
      <c r="AA111" s="134"/>
      <c r="AB111" s="134"/>
      <c r="AC111" s="160"/>
      <c r="AD111" s="160"/>
      <c r="AE111" s="160"/>
      <c r="AF111" s="160"/>
      <c r="AG111" s="160"/>
      <c r="AH111" s="160"/>
      <c r="AI111" s="160"/>
      <c r="AJ111" s="160"/>
      <c r="AK111" s="198"/>
      <c r="AL111" s="198"/>
      <c r="AM111" s="198"/>
      <c r="AN111" s="198"/>
      <c r="AO111" s="198"/>
      <c r="AP111" s="198"/>
      <c r="AQ111" s="198"/>
      <c r="AR111" s="198"/>
      <c r="AS111" s="198"/>
      <c r="AT111" s="198"/>
      <c r="AU111" s="198"/>
      <c r="AV111" s="198"/>
      <c r="AW111" s="198"/>
      <c r="AX111" s="198"/>
      <c r="AY111" s="198"/>
      <c r="AZ111" s="198"/>
      <c r="BA111" s="198"/>
      <c r="BB111" s="198"/>
      <c r="BC111" s="198"/>
      <c r="BD111" s="198"/>
      <c r="BE111" s="198"/>
      <c r="BF111" s="198"/>
      <c r="BG111" s="198"/>
      <c r="BH111" s="198"/>
      <c r="BI111" s="198"/>
      <c r="BJ111" s="198"/>
      <c r="BK111" s="198"/>
      <c r="BL111" s="198"/>
      <c r="BM111" s="198"/>
      <c r="BN111" s="198"/>
      <c r="BO111" s="198"/>
      <c r="BP111" s="198"/>
      <c r="BQ111" s="198"/>
      <c r="BR111" s="198"/>
      <c r="BS111" s="198"/>
      <c r="BT111" s="198"/>
      <c r="BU111" s="198"/>
      <c r="BV111" s="198"/>
      <c r="BW111" s="198"/>
      <c r="BX111" s="198"/>
      <c r="BY111" s="198"/>
      <c r="BZ111" s="198"/>
      <c r="CA111" s="198"/>
      <c r="CB111" s="198"/>
      <c r="CC111" s="198"/>
      <c r="CD111" s="198"/>
      <c r="CE111" s="198"/>
      <c r="CF111" s="198"/>
      <c r="CG111" s="198"/>
      <c r="CH111" s="198"/>
      <c r="CI111" s="198"/>
      <c r="CJ111" s="198"/>
      <c r="CK111" s="198"/>
      <c r="CL111" s="198"/>
      <c r="CM111" s="198"/>
      <c r="CN111" s="198"/>
      <c r="CO111" s="198"/>
      <c r="CP111" s="198"/>
      <c r="CQ111" s="198"/>
      <c r="CR111" s="198"/>
      <c r="CS111" s="198"/>
      <c r="CT111" s="198"/>
      <c r="CU111" s="198"/>
      <c r="CV111" s="198"/>
      <c r="CW111" s="198"/>
      <c r="CX111" s="198"/>
      <c r="CY111" s="198"/>
      <c r="CZ111" s="198"/>
      <c r="DA111" s="198"/>
      <c r="DB111" s="198"/>
      <c r="DC111" s="198"/>
      <c r="DD111" s="198"/>
      <c r="DE111" s="198"/>
      <c r="DF111" s="198"/>
      <c r="DG111" s="198"/>
      <c r="DH111" s="198"/>
      <c r="DI111" s="198"/>
      <c r="DJ111" s="198"/>
      <c r="DK111" s="198"/>
      <c r="DL111" s="198"/>
      <c r="DM111" s="198"/>
      <c r="DN111" s="198"/>
      <c r="DO111" s="198"/>
      <c r="DP111" s="198"/>
      <c r="DQ111" s="198"/>
      <c r="DR111" s="198"/>
      <c r="DS111" s="198"/>
      <c r="DT111" s="198"/>
      <c r="DU111" s="198"/>
      <c r="DV111" s="198"/>
      <c r="DW111" s="198"/>
      <c r="DX111" s="198"/>
      <c r="DY111" s="198"/>
      <c r="DZ111" s="198"/>
    </row>
    <row r="112" spans="21:130" s="251" customFormat="1" x14ac:dyDescent="0.2">
      <c r="U112" s="160"/>
      <c r="V112" s="134"/>
      <c r="W112" s="134"/>
      <c r="X112" s="134"/>
      <c r="Y112" s="134"/>
      <c r="Z112" s="134"/>
      <c r="AA112" s="134"/>
      <c r="AB112" s="134"/>
      <c r="AC112" s="160"/>
      <c r="AD112" s="160"/>
      <c r="AE112" s="160"/>
      <c r="AF112" s="160"/>
      <c r="AG112" s="160"/>
      <c r="AH112" s="160"/>
      <c r="AI112" s="160"/>
      <c r="AJ112" s="160"/>
      <c r="AK112" s="198"/>
      <c r="AL112" s="198"/>
      <c r="AM112" s="198"/>
      <c r="AN112" s="198"/>
      <c r="AO112" s="198"/>
      <c r="AP112" s="198"/>
      <c r="AQ112" s="198"/>
      <c r="AR112" s="198"/>
      <c r="AS112" s="198"/>
      <c r="AT112" s="198"/>
      <c r="AU112" s="198"/>
      <c r="AV112" s="198"/>
      <c r="AW112" s="198"/>
      <c r="AX112" s="198"/>
      <c r="AY112" s="198"/>
      <c r="AZ112" s="198"/>
      <c r="BA112" s="198"/>
      <c r="BB112" s="198"/>
      <c r="BC112" s="198"/>
      <c r="BD112" s="198"/>
      <c r="BE112" s="198"/>
      <c r="BF112" s="198"/>
      <c r="BG112" s="198"/>
      <c r="BH112" s="198"/>
      <c r="BI112" s="198"/>
      <c r="BJ112" s="198"/>
      <c r="BK112" s="198"/>
      <c r="BL112" s="198"/>
      <c r="BM112" s="198"/>
      <c r="BN112" s="198"/>
      <c r="BO112" s="198"/>
      <c r="BP112" s="198"/>
      <c r="BQ112" s="198"/>
      <c r="BR112" s="198"/>
      <c r="BS112" s="198"/>
      <c r="BT112" s="198"/>
      <c r="BU112" s="198"/>
      <c r="BV112" s="198"/>
      <c r="BW112" s="198"/>
      <c r="BX112" s="198"/>
      <c r="BY112" s="198"/>
      <c r="BZ112" s="198"/>
      <c r="CA112" s="198"/>
      <c r="CB112" s="198"/>
      <c r="CC112" s="198"/>
      <c r="CD112" s="198"/>
      <c r="CE112" s="198"/>
      <c r="CF112" s="198"/>
      <c r="CG112" s="198"/>
      <c r="CH112" s="198"/>
      <c r="CI112" s="198"/>
      <c r="CJ112" s="198"/>
      <c r="CK112" s="198"/>
      <c r="CL112" s="198"/>
      <c r="CM112" s="198"/>
      <c r="CN112" s="198"/>
      <c r="CO112" s="198"/>
      <c r="CP112" s="198"/>
      <c r="CQ112" s="198"/>
      <c r="CR112" s="198"/>
      <c r="CS112" s="198"/>
      <c r="CT112" s="198"/>
      <c r="CU112" s="198"/>
      <c r="CV112" s="198"/>
      <c r="CW112" s="198"/>
      <c r="CX112" s="198"/>
      <c r="CY112" s="198"/>
      <c r="CZ112" s="198"/>
      <c r="DA112" s="198"/>
      <c r="DB112" s="198"/>
      <c r="DC112" s="198"/>
      <c r="DD112" s="198"/>
      <c r="DE112" s="198"/>
      <c r="DF112" s="198"/>
      <c r="DG112" s="198"/>
      <c r="DH112" s="198"/>
      <c r="DI112" s="198"/>
      <c r="DJ112" s="198"/>
      <c r="DK112" s="198"/>
      <c r="DL112" s="198"/>
      <c r="DM112" s="198"/>
      <c r="DN112" s="198"/>
      <c r="DO112" s="198"/>
      <c r="DP112" s="198"/>
      <c r="DQ112" s="198"/>
      <c r="DR112" s="198"/>
      <c r="DS112" s="198"/>
      <c r="DT112" s="198"/>
      <c r="DU112" s="198"/>
      <c r="DV112" s="198"/>
      <c r="DW112" s="198"/>
      <c r="DX112" s="198"/>
      <c r="DY112" s="198"/>
      <c r="DZ112" s="198"/>
    </row>
    <row r="113" spans="21:130" s="251" customFormat="1" x14ac:dyDescent="0.2">
      <c r="U113" s="160"/>
      <c r="V113" s="134"/>
      <c r="W113" s="134"/>
      <c r="X113" s="134"/>
      <c r="Y113" s="134"/>
      <c r="Z113" s="134"/>
      <c r="AA113" s="134"/>
      <c r="AB113" s="134"/>
      <c r="AC113" s="160"/>
      <c r="AD113" s="160"/>
      <c r="AE113" s="160"/>
      <c r="AF113" s="160"/>
      <c r="AG113" s="160"/>
      <c r="AH113" s="160"/>
      <c r="AI113" s="160"/>
      <c r="AJ113" s="160"/>
      <c r="AK113" s="198"/>
      <c r="AL113" s="198"/>
      <c r="AM113" s="198"/>
      <c r="AN113" s="198"/>
      <c r="AO113" s="198"/>
      <c r="AP113" s="198"/>
      <c r="AQ113" s="198"/>
      <c r="AR113" s="198"/>
      <c r="AS113" s="198"/>
      <c r="AT113" s="198"/>
      <c r="AU113" s="198"/>
      <c r="AV113" s="198"/>
      <c r="AW113" s="198"/>
      <c r="AX113" s="198"/>
      <c r="AY113" s="198"/>
      <c r="AZ113" s="198"/>
      <c r="BA113" s="198"/>
      <c r="BB113" s="198"/>
      <c r="BC113" s="198"/>
      <c r="BD113" s="198"/>
      <c r="BE113" s="198"/>
      <c r="BF113" s="198"/>
      <c r="BG113" s="198"/>
      <c r="BH113" s="198"/>
      <c r="BI113" s="198"/>
      <c r="BJ113" s="198"/>
      <c r="BK113" s="198"/>
      <c r="BL113" s="198"/>
      <c r="BM113" s="198"/>
      <c r="BN113" s="198"/>
      <c r="BO113" s="198"/>
      <c r="BP113" s="198"/>
      <c r="BQ113" s="198"/>
      <c r="BR113" s="198"/>
      <c r="BS113" s="198"/>
      <c r="BT113" s="198"/>
      <c r="BU113" s="198"/>
      <c r="BV113" s="198"/>
      <c r="BW113" s="198"/>
      <c r="BX113" s="198"/>
      <c r="BY113" s="198"/>
      <c r="BZ113" s="198"/>
      <c r="CA113" s="198"/>
      <c r="CB113" s="198"/>
      <c r="CC113" s="198"/>
      <c r="CD113" s="198"/>
      <c r="CE113" s="198"/>
      <c r="CF113" s="198"/>
      <c r="CG113" s="198"/>
      <c r="CH113" s="198"/>
      <c r="CI113" s="198"/>
      <c r="CJ113" s="198"/>
      <c r="CK113" s="198"/>
      <c r="CL113" s="198"/>
      <c r="CM113" s="198"/>
      <c r="CN113" s="198"/>
      <c r="CO113" s="198"/>
      <c r="CP113" s="198"/>
      <c r="CQ113" s="198"/>
      <c r="CR113" s="198"/>
      <c r="CS113" s="198"/>
      <c r="CT113" s="198"/>
      <c r="CU113" s="198"/>
      <c r="CV113" s="198"/>
      <c r="CW113" s="198"/>
      <c r="CX113" s="198"/>
      <c r="CY113" s="198"/>
      <c r="CZ113" s="198"/>
      <c r="DA113" s="198"/>
      <c r="DB113" s="198"/>
      <c r="DC113" s="198"/>
      <c r="DD113" s="198"/>
      <c r="DE113" s="198"/>
      <c r="DF113" s="198"/>
      <c r="DG113" s="198"/>
      <c r="DH113" s="198"/>
      <c r="DI113" s="198"/>
      <c r="DJ113" s="198"/>
      <c r="DK113" s="198"/>
      <c r="DL113" s="198"/>
      <c r="DM113" s="198"/>
      <c r="DN113" s="198"/>
      <c r="DO113" s="198"/>
      <c r="DP113" s="198"/>
      <c r="DQ113" s="198"/>
      <c r="DR113" s="198"/>
      <c r="DS113" s="198"/>
      <c r="DT113" s="198"/>
      <c r="DU113" s="198"/>
      <c r="DV113" s="198"/>
      <c r="DW113" s="198"/>
      <c r="DX113" s="198"/>
      <c r="DY113" s="198"/>
      <c r="DZ113" s="198"/>
    </row>
    <row r="114" spans="21:130" s="251" customFormat="1" x14ac:dyDescent="0.2">
      <c r="U114" s="160"/>
      <c r="V114" s="134"/>
      <c r="W114" s="134"/>
      <c r="X114" s="134"/>
      <c r="Y114" s="134"/>
      <c r="Z114" s="134"/>
      <c r="AA114" s="134"/>
      <c r="AB114" s="134"/>
      <c r="AC114" s="160"/>
      <c r="AD114" s="160"/>
      <c r="AE114" s="160"/>
      <c r="AF114" s="160"/>
      <c r="AG114" s="160"/>
      <c r="AH114" s="160"/>
      <c r="AI114" s="160"/>
      <c r="AJ114" s="160"/>
      <c r="AK114" s="198"/>
      <c r="AL114" s="198"/>
      <c r="AM114" s="198"/>
      <c r="AN114" s="198"/>
      <c r="AO114" s="198"/>
      <c r="AP114" s="198"/>
      <c r="AQ114" s="198"/>
      <c r="AR114" s="198"/>
      <c r="AS114" s="198"/>
      <c r="AT114" s="198"/>
      <c r="AU114" s="198"/>
      <c r="AV114" s="198"/>
      <c r="AW114" s="198"/>
      <c r="AX114" s="198"/>
      <c r="AY114" s="198"/>
      <c r="AZ114" s="198"/>
      <c r="BA114" s="198"/>
      <c r="BB114" s="198"/>
      <c r="BC114" s="198"/>
      <c r="BD114" s="198"/>
      <c r="BE114" s="198"/>
      <c r="BF114" s="198"/>
      <c r="BG114" s="198"/>
      <c r="BH114" s="198"/>
      <c r="BI114" s="198"/>
      <c r="BJ114" s="198"/>
      <c r="BK114" s="198"/>
      <c r="BL114" s="198"/>
      <c r="BM114" s="198"/>
      <c r="BN114" s="198"/>
      <c r="BO114" s="198"/>
      <c r="BP114" s="198"/>
      <c r="BQ114" s="198"/>
      <c r="BR114" s="198"/>
      <c r="BS114" s="198"/>
      <c r="BT114" s="198"/>
      <c r="BU114" s="198"/>
      <c r="BV114" s="198"/>
      <c r="BW114" s="198"/>
      <c r="BX114" s="198"/>
      <c r="BY114" s="198"/>
      <c r="BZ114" s="198"/>
      <c r="CA114" s="198"/>
      <c r="CB114" s="198"/>
      <c r="CC114" s="198"/>
      <c r="CD114" s="198"/>
      <c r="CE114" s="198"/>
      <c r="CF114" s="198"/>
      <c r="CG114" s="198"/>
      <c r="CH114" s="198"/>
      <c r="CI114" s="198"/>
      <c r="CJ114" s="198"/>
      <c r="CK114" s="198"/>
      <c r="CL114" s="198"/>
      <c r="CM114" s="198"/>
      <c r="CN114" s="198"/>
      <c r="CO114" s="198"/>
      <c r="CP114" s="198"/>
      <c r="CQ114" s="198"/>
      <c r="CR114" s="198"/>
      <c r="CS114" s="198"/>
      <c r="CT114" s="198"/>
      <c r="CU114" s="198"/>
      <c r="CV114" s="198"/>
      <c r="CW114" s="198"/>
      <c r="CX114" s="198"/>
      <c r="CY114" s="198"/>
      <c r="CZ114" s="198"/>
      <c r="DA114" s="198"/>
      <c r="DB114" s="198"/>
      <c r="DC114" s="198"/>
      <c r="DD114" s="198"/>
      <c r="DE114" s="198"/>
      <c r="DF114" s="198"/>
      <c r="DG114" s="198"/>
      <c r="DH114" s="198"/>
      <c r="DI114" s="198"/>
      <c r="DJ114" s="198"/>
      <c r="DK114" s="198"/>
      <c r="DL114" s="198"/>
      <c r="DM114" s="198"/>
      <c r="DN114" s="198"/>
      <c r="DO114" s="198"/>
      <c r="DP114" s="198"/>
      <c r="DQ114" s="198"/>
      <c r="DR114" s="198"/>
      <c r="DS114" s="198"/>
      <c r="DT114" s="198"/>
      <c r="DU114" s="198"/>
      <c r="DV114" s="198"/>
      <c r="DW114" s="198"/>
      <c r="DX114" s="198"/>
      <c r="DY114" s="198"/>
      <c r="DZ114" s="198"/>
    </row>
    <row r="115" spans="21:130" s="251" customFormat="1" x14ac:dyDescent="0.2">
      <c r="U115" s="160"/>
      <c r="V115" s="134"/>
      <c r="W115" s="134"/>
      <c r="X115" s="134"/>
      <c r="Y115" s="134"/>
      <c r="Z115" s="134"/>
      <c r="AA115" s="134"/>
      <c r="AB115" s="134"/>
      <c r="AC115" s="160"/>
      <c r="AD115" s="160"/>
      <c r="AE115" s="160"/>
      <c r="AF115" s="160"/>
      <c r="AG115" s="160"/>
      <c r="AH115" s="160"/>
      <c r="AI115" s="160"/>
      <c r="AJ115" s="160"/>
      <c r="AK115" s="198"/>
      <c r="AL115" s="198"/>
      <c r="AM115" s="198"/>
      <c r="AN115" s="198"/>
      <c r="AO115" s="198"/>
      <c r="AP115" s="198"/>
      <c r="AQ115" s="198"/>
      <c r="AR115" s="198"/>
      <c r="AS115" s="198"/>
      <c r="AT115" s="198"/>
      <c r="AU115" s="198"/>
      <c r="AV115" s="198"/>
      <c r="AW115" s="198"/>
      <c r="AX115" s="198"/>
      <c r="AY115" s="198"/>
      <c r="AZ115" s="198"/>
      <c r="BA115" s="198"/>
      <c r="BB115" s="198"/>
      <c r="BC115" s="198"/>
      <c r="BD115" s="198"/>
      <c r="BE115" s="198"/>
      <c r="BF115" s="198"/>
      <c r="BG115" s="198"/>
      <c r="BH115" s="198"/>
      <c r="BI115" s="198"/>
      <c r="BJ115" s="198"/>
      <c r="BK115" s="198"/>
      <c r="BL115" s="198"/>
      <c r="BM115" s="198"/>
      <c r="BN115" s="198"/>
      <c r="BO115" s="198"/>
      <c r="BP115" s="198"/>
      <c r="BQ115" s="198"/>
      <c r="BR115" s="198"/>
      <c r="BS115" s="198"/>
      <c r="BT115" s="198"/>
      <c r="BU115" s="198"/>
      <c r="BV115" s="198"/>
      <c r="BW115" s="198"/>
      <c r="BX115" s="198"/>
      <c r="BY115" s="198"/>
      <c r="BZ115" s="198"/>
      <c r="CA115" s="198"/>
      <c r="CB115" s="198"/>
      <c r="CC115" s="198"/>
      <c r="CD115" s="198"/>
      <c r="CE115" s="198"/>
      <c r="CF115" s="198"/>
      <c r="CG115" s="198"/>
      <c r="CH115" s="198"/>
      <c r="CI115" s="198"/>
      <c r="CJ115" s="198"/>
      <c r="CK115" s="198"/>
      <c r="CL115" s="198"/>
      <c r="CM115" s="198"/>
      <c r="CN115" s="198"/>
      <c r="CO115" s="198"/>
      <c r="CP115" s="198"/>
      <c r="CQ115" s="198"/>
      <c r="CR115" s="198"/>
      <c r="CS115" s="198"/>
      <c r="CT115" s="198"/>
      <c r="CU115" s="198"/>
      <c r="CV115" s="198"/>
      <c r="CW115" s="198"/>
      <c r="CX115" s="198"/>
      <c r="CY115" s="198"/>
      <c r="CZ115" s="198"/>
      <c r="DA115" s="198"/>
      <c r="DB115" s="198"/>
      <c r="DC115" s="198"/>
      <c r="DD115" s="198"/>
      <c r="DE115" s="198"/>
      <c r="DF115" s="198"/>
      <c r="DG115" s="198"/>
      <c r="DH115" s="198"/>
      <c r="DI115" s="198"/>
      <c r="DJ115" s="198"/>
      <c r="DK115" s="198"/>
      <c r="DL115" s="198"/>
      <c r="DM115" s="198"/>
      <c r="DN115" s="198"/>
      <c r="DO115" s="198"/>
      <c r="DP115" s="198"/>
      <c r="DQ115" s="198"/>
      <c r="DR115" s="198"/>
      <c r="DS115" s="198"/>
      <c r="DT115" s="198"/>
      <c r="DU115" s="198"/>
      <c r="DV115" s="198"/>
      <c r="DW115" s="198"/>
      <c r="DX115" s="198"/>
      <c r="DY115" s="198"/>
      <c r="DZ115" s="198"/>
    </row>
    <row r="116" spans="21:130" s="251" customFormat="1" x14ac:dyDescent="0.2">
      <c r="U116" s="160"/>
      <c r="V116" s="134"/>
      <c r="W116" s="134"/>
      <c r="X116" s="134"/>
      <c r="Y116" s="134"/>
      <c r="Z116" s="134"/>
      <c r="AA116" s="134"/>
      <c r="AB116" s="134"/>
      <c r="AC116" s="160"/>
      <c r="AD116" s="160"/>
      <c r="AE116" s="160"/>
      <c r="AF116" s="160"/>
      <c r="AG116" s="160"/>
      <c r="AH116" s="160"/>
      <c r="AI116" s="160"/>
      <c r="AJ116" s="160"/>
      <c r="AK116" s="198"/>
      <c r="AL116" s="198"/>
      <c r="AM116" s="198"/>
      <c r="AN116" s="198"/>
      <c r="AO116" s="198"/>
      <c r="AP116" s="198"/>
      <c r="AQ116" s="198"/>
      <c r="AR116" s="198"/>
      <c r="AS116" s="198"/>
      <c r="AT116" s="198"/>
      <c r="AU116" s="198"/>
      <c r="AV116" s="198"/>
      <c r="AW116" s="198"/>
      <c r="AX116" s="198"/>
      <c r="AY116" s="198"/>
      <c r="AZ116" s="198"/>
      <c r="BA116" s="198"/>
      <c r="BB116" s="198"/>
      <c r="BC116" s="198"/>
      <c r="BD116" s="198"/>
      <c r="BE116" s="198"/>
      <c r="BF116" s="198"/>
      <c r="BG116" s="198"/>
      <c r="BH116" s="198"/>
      <c r="BI116" s="198"/>
      <c r="BJ116" s="198"/>
      <c r="BK116" s="198"/>
      <c r="BL116" s="198"/>
      <c r="BM116" s="198"/>
      <c r="BN116" s="198"/>
      <c r="BO116" s="198"/>
      <c r="BP116" s="198"/>
      <c r="BQ116" s="198"/>
      <c r="BR116" s="198"/>
      <c r="BS116" s="198"/>
      <c r="BT116" s="198"/>
      <c r="BU116" s="198"/>
      <c r="BV116" s="198"/>
      <c r="BW116" s="198"/>
      <c r="BX116" s="198"/>
      <c r="BY116" s="198"/>
      <c r="BZ116" s="198"/>
      <c r="CA116" s="198"/>
      <c r="CB116" s="198"/>
      <c r="CC116" s="198"/>
      <c r="CD116" s="198"/>
      <c r="CE116" s="198"/>
      <c r="CF116" s="198"/>
      <c r="CG116" s="198"/>
      <c r="CH116" s="198"/>
      <c r="CI116" s="198"/>
      <c r="CJ116" s="198"/>
      <c r="CK116" s="198"/>
      <c r="CL116" s="198"/>
      <c r="CM116" s="198"/>
      <c r="CN116" s="198"/>
      <c r="CO116" s="198"/>
      <c r="CP116" s="198"/>
      <c r="CQ116" s="198"/>
      <c r="CR116" s="198"/>
      <c r="CS116" s="198"/>
      <c r="CT116" s="198"/>
      <c r="CU116" s="198"/>
      <c r="CV116" s="198"/>
      <c r="CW116" s="198"/>
      <c r="CX116" s="198"/>
      <c r="CY116" s="198"/>
      <c r="CZ116" s="198"/>
      <c r="DA116" s="198"/>
      <c r="DB116" s="198"/>
      <c r="DC116" s="198"/>
      <c r="DD116" s="198"/>
      <c r="DE116" s="198"/>
      <c r="DF116" s="198"/>
      <c r="DG116" s="198"/>
      <c r="DH116" s="198"/>
      <c r="DI116" s="198"/>
      <c r="DJ116" s="198"/>
      <c r="DK116" s="198"/>
      <c r="DL116" s="198"/>
      <c r="DM116" s="198"/>
      <c r="DN116" s="198"/>
      <c r="DO116" s="198"/>
      <c r="DP116" s="198"/>
      <c r="DQ116" s="198"/>
      <c r="DR116" s="198"/>
      <c r="DS116" s="198"/>
      <c r="DT116" s="198"/>
      <c r="DU116" s="198"/>
      <c r="DV116" s="198"/>
      <c r="DW116" s="198"/>
      <c r="DX116" s="198"/>
      <c r="DY116" s="198"/>
      <c r="DZ116" s="198"/>
    </row>
    <row r="117" spans="21:130" s="251" customFormat="1" x14ac:dyDescent="0.2">
      <c r="U117" s="160"/>
      <c r="V117" s="134"/>
      <c r="W117" s="134"/>
      <c r="X117" s="134"/>
      <c r="Y117" s="134"/>
      <c r="Z117" s="134"/>
      <c r="AA117" s="134"/>
      <c r="AB117" s="134"/>
      <c r="AC117" s="160"/>
      <c r="AD117" s="160"/>
      <c r="AE117" s="160"/>
      <c r="AF117" s="160"/>
      <c r="AG117" s="160"/>
      <c r="AH117" s="160"/>
      <c r="AI117" s="160"/>
      <c r="AJ117" s="160"/>
      <c r="AK117" s="198"/>
      <c r="AL117" s="198"/>
      <c r="AM117" s="198"/>
      <c r="AN117" s="198"/>
      <c r="AO117" s="198"/>
      <c r="AP117" s="198"/>
      <c r="AQ117" s="198"/>
      <c r="AR117" s="198"/>
      <c r="AS117" s="198"/>
      <c r="AT117" s="198"/>
      <c r="AU117" s="198"/>
      <c r="AV117" s="198"/>
      <c r="AW117" s="198"/>
      <c r="AX117" s="198"/>
      <c r="AY117" s="198"/>
      <c r="AZ117" s="198"/>
      <c r="BA117" s="198"/>
      <c r="BB117" s="198"/>
      <c r="BC117" s="198"/>
      <c r="BD117" s="198"/>
      <c r="BE117" s="198"/>
      <c r="BF117" s="198"/>
      <c r="BG117" s="198"/>
      <c r="BH117" s="198"/>
      <c r="BI117" s="198"/>
      <c r="BJ117" s="198"/>
      <c r="BK117" s="198"/>
      <c r="BL117" s="198"/>
      <c r="BM117" s="198"/>
      <c r="BN117" s="198"/>
      <c r="BO117" s="198"/>
      <c r="BP117" s="198"/>
      <c r="BQ117" s="198"/>
      <c r="BR117" s="198"/>
      <c r="BS117" s="198"/>
      <c r="BT117" s="198"/>
      <c r="BU117" s="198"/>
      <c r="BV117" s="198"/>
      <c r="BW117" s="198"/>
      <c r="BX117" s="198"/>
      <c r="BY117" s="198"/>
      <c r="BZ117" s="198"/>
      <c r="CA117" s="198"/>
      <c r="CB117" s="198"/>
      <c r="CC117" s="198"/>
      <c r="CD117" s="198"/>
      <c r="CE117" s="198"/>
      <c r="CF117" s="198"/>
      <c r="CG117" s="198"/>
      <c r="CH117" s="198"/>
      <c r="CI117" s="198"/>
      <c r="CJ117" s="198"/>
      <c r="CK117" s="198"/>
      <c r="CL117" s="198"/>
      <c r="CM117" s="198"/>
      <c r="CN117" s="198"/>
      <c r="CO117" s="198"/>
      <c r="CP117" s="198"/>
      <c r="CQ117" s="198"/>
      <c r="CR117" s="198"/>
      <c r="CS117" s="198"/>
      <c r="CT117" s="198"/>
      <c r="CU117" s="198"/>
      <c r="CV117" s="198"/>
      <c r="CW117" s="198"/>
      <c r="CX117" s="198"/>
      <c r="CY117" s="198"/>
      <c r="CZ117" s="198"/>
      <c r="DA117" s="198"/>
      <c r="DB117" s="198"/>
      <c r="DC117" s="198"/>
      <c r="DD117" s="198"/>
      <c r="DE117" s="198"/>
      <c r="DF117" s="198"/>
      <c r="DG117" s="198"/>
      <c r="DH117" s="198"/>
      <c r="DI117" s="198"/>
      <c r="DJ117" s="198"/>
      <c r="DK117" s="198"/>
      <c r="DL117" s="198"/>
      <c r="DM117" s="198"/>
      <c r="DN117" s="198"/>
      <c r="DO117" s="198"/>
      <c r="DP117" s="198"/>
      <c r="DQ117" s="198"/>
      <c r="DR117" s="198"/>
      <c r="DS117" s="198"/>
      <c r="DT117" s="198"/>
      <c r="DU117" s="198"/>
      <c r="DV117" s="198"/>
      <c r="DW117" s="198"/>
      <c r="DX117" s="198"/>
      <c r="DY117" s="198"/>
      <c r="DZ117" s="198"/>
    </row>
    <row r="118" spans="21:130" s="251" customFormat="1" x14ac:dyDescent="0.2">
      <c r="U118" s="160"/>
      <c r="V118" s="134"/>
      <c r="W118" s="134"/>
      <c r="X118" s="134"/>
      <c r="Y118" s="134"/>
      <c r="Z118" s="134"/>
      <c r="AA118" s="134"/>
      <c r="AB118" s="134"/>
      <c r="AC118" s="160"/>
      <c r="AD118" s="160"/>
      <c r="AE118" s="160"/>
      <c r="AF118" s="160"/>
      <c r="AG118" s="160"/>
      <c r="AH118" s="160"/>
      <c r="AI118" s="160"/>
      <c r="AJ118" s="160"/>
      <c r="AK118" s="198"/>
      <c r="AL118" s="198"/>
      <c r="AM118" s="198"/>
      <c r="AN118" s="198"/>
      <c r="AO118" s="198"/>
      <c r="AP118" s="198"/>
      <c r="AQ118" s="198"/>
      <c r="AR118" s="198"/>
      <c r="AS118" s="198"/>
      <c r="AT118" s="198"/>
      <c r="AU118" s="198"/>
      <c r="AV118" s="198"/>
      <c r="AW118" s="198"/>
      <c r="AX118" s="198"/>
      <c r="AY118" s="198"/>
      <c r="AZ118" s="198"/>
      <c r="BA118" s="198"/>
      <c r="BB118" s="198"/>
      <c r="BC118" s="198"/>
      <c r="BD118" s="198"/>
      <c r="BE118" s="198"/>
      <c r="BF118" s="198"/>
      <c r="BG118" s="198"/>
      <c r="BH118" s="198"/>
      <c r="BI118" s="198"/>
      <c r="BJ118" s="198"/>
      <c r="BK118" s="198"/>
      <c r="BL118" s="198"/>
      <c r="BM118" s="198"/>
      <c r="BN118" s="198"/>
      <c r="BO118" s="198"/>
      <c r="BP118" s="198"/>
      <c r="BQ118" s="198"/>
      <c r="BR118" s="198"/>
      <c r="BS118" s="198"/>
      <c r="BT118" s="198"/>
      <c r="BU118" s="198"/>
      <c r="BV118" s="198"/>
      <c r="BW118" s="198"/>
      <c r="BX118" s="198"/>
      <c r="BY118" s="198"/>
      <c r="BZ118" s="198"/>
      <c r="CA118" s="198"/>
      <c r="CB118" s="198"/>
      <c r="CC118" s="198"/>
      <c r="CD118" s="198"/>
      <c r="CE118" s="198"/>
      <c r="CF118" s="198"/>
      <c r="CG118" s="198"/>
      <c r="CH118" s="198"/>
      <c r="CI118" s="198"/>
      <c r="CJ118" s="198"/>
      <c r="CK118" s="198"/>
      <c r="CL118" s="198"/>
      <c r="CM118" s="198"/>
      <c r="CN118" s="198"/>
      <c r="CO118" s="198"/>
      <c r="CP118" s="198"/>
      <c r="CQ118" s="198"/>
      <c r="CR118" s="198"/>
      <c r="CS118" s="198"/>
      <c r="CT118" s="198"/>
      <c r="CU118" s="198"/>
      <c r="CV118" s="198"/>
      <c r="CW118" s="198"/>
      <c r="CX118" s="198"/>
      <c r="CY118" s="198"/>
      <c r="CZ118" s="198"/>
      <c r="DA118" s="198"/>
      <c r="DB118" s="198"/>
      <c r="DC118" s="198"/>
      <c r="DD118" s="198"/>
      <c r="DE118" s="198"/>
      <c r="DF118" s="198"/>
      <c r="DG118" s="198"/>
      <c r="DH118" s="198"/>
      <c r="DI118" s="198"/>
      <c r="DJ118" s="198"/>
      <c r="DK118" s="198"/>
      <c r="DL118" s="198"/>
      <c r="DM118" s="198"/>
      <c r="DN118" s="198"/>
      <c r="DO118" s="198"/>
      <c r="DP118" s="198"/>
      <c r="DQ118" s="198"/>
      <c r="DR118" s="198"/>
      <c r="DS118" s="198"/>
      <c r="DT118" s="198"/>
      <c r="DU118" s="198"/>
      <c r="DV118" s="198"/>
      <c r="DW118" s="198"/>
      <c r="DX118" s="198"/>
      <c r="DY118" s="198"/>
      <c r="DZ118" s="198"/>
    </row>
    <row r="119" spans="21:130" s="251" customFormat="1" x14ac:dyDescent="0.2">
      <c r="U119" s="160"/>
      <c r="V119" s="134"/>
      <c r="W119" s="134"/>
      <c r="X119" s="134"/>
      <c r="Y119" s="134"/>
      <c r="Z119" s="134"/>
      <c r="AA119" s="134"/>
      <c r="AB119" s="134"/>
      <c r="AC119" s="160"/>
      <c r="AD119" s="160"/>
      <c r="AE119" s="160"/>
      <c r="AF119" s="160"/>
      <c r="AG119" s="160"/>
      <c r="AH119" s="160"/>
      <c r="AI119" s="160"/>
      <c r="AJ119" s="160"/>
      <c r="AK119" s="198"/>
      <c r="AL119" s="198"/>
      <c r="AM119" s="198"/>
      <c r="AN119" s="198"/>
      <c r="AO119" s="198"/>
      <c r="AP119" s="198"/>
      <c r="AQ119" s="198"/>
      <c r="AR119" s="198"/>
      <c r="AS119" s="198"/>
      <c r="AT119" s="198"/>
      <c r="AU119" s="198"/>
      <c r="AV119" s="198"/>
      <c r="AW119" s="198"/>
      <c r="AX119" s="198"/>
      <c r="AY119" s="198"/>
      <c r="AZ119" s="198"/>
      <c r="BA119" s="198"/>
      <c r="BB119" s="198"/>
      <c r="BC119" s="198"/>
      <c r="BD119" s="198"/>
      <c r="BE119" s="198"/>
      <c r="BF119" s="198"/>
      <c r="BG119" s="198"/>
      <c r="BH119" s="198"/>
      <c r="BI119" s="198"/>
      <c r="BJ119" s="198"/>
      <c r="BK119" s="198"/>
      <c r="BL119" s="198"/>
      <c r="BM119" s="198"/>
      <c r="BN119" s="198"/>
      <c r="BO119" s="198"/>
      <c r="BP119" s="198"/>
      <c r="BQ119" s="198"/>
      <c r="BR119" s="198"/>
      <c r="BS119" s="198"/>
      <c r="BT119" s="198"/>
      <c r="BU119" s="198"/>
      <c r="BV119" s="198"/>
      <c r="BW119" s="198"/>
      <c r="BX119" s="198"/>
      <c r="BY119" s="198"/>
      <c r="BZ119" s="198"/>
      <c r="CA119" s="198"/>
      <c r="CB119" s="198"/>
      <c r="CC119" s="198"/>
      <c r="CD119" s="198"/>
      <c r="CE119" s="198"/>
      <c r="CF119" s="198"/>
      <c r="CG119" s="198"/>
      <c r="CH119" s="198"/>
      <c r="CI119" s="198"/>
      <c r="CJ119" s="198"/>
      <c r="CK119" s="198"/>
      <c r="CL119" s="198"/>
      <c r="CM119" s="198"/>
      <c r="CN119" s="198"/>
      <c r="CO119" s="198"/>
      <c r="CP119" s="198"/>
      <c r="CQ119" s="198"/>
      <c r="CR119" s="198"/>
      <c r="CS119" s="198"/>
      <c r="CT119" s="198"/>
      <c r="CU119" s="198"/>
      <c r="CV119" s="198"/>
      <c r="CW119" s="198"/>
      <c r="CX119" s="198"/>
      <c r="CY119" s="198"/>
      <c r="CZ119" s="198"/>
      <c r="DA119" s="198"/>
      <c r="DB119" s="198"/>
      <c r="DC119" s="198"/>
      <c r="DD119" s="198"/>
      <c r="DE119" s="198"/>
      <c r="DF119" s="198"/>
      <c r="DG119" s="198"/>
      <c r="DH119" s="198"/>
      <c r="DI119" s="198"/>
      <c r="DJ119" s="198"/>
      <c r="DK119" s="198"/>
      <c r="DL119" s="198"/>
      <c r="DM119" s="198"/>
      <c r="DN119" s="198"/>
      <c r="DO119" s="198"/>
      <c r="DP119" s="198"/>
      <c r="DQ119" s="198"/>
      <c r="DR119" s="198"/>
      <c r="DS119" s="198"/>
      <c r="DT119" s="198"/>
      <c r="DU119" s="198"/>
      <c r="DV119" s="198"/>
      <c r="DW119" s="198"/>
      <c r="DX119" s="198"/>
      <c r="DY119" s="198"/>
      <c r="DZ119" s="198"/>
    </row>
    <row r="120" spans="21:130" s="251" customFormat="1" x14ac:dyDescent="0.2">
      <c r="U120" s="160"/>
      <c r="V120" s="134"/>
      <c r="W120" s="134"/>
      <c r="X120" s="134"/>
      <c r="Y120" s="134"/>
      <c r="Z120" s="134"/>
      <c r="AA120" s="134"/>
      <c r="AB120" s="134"/>
      <c r="AC120" s="160"/>
      <c r="AD120" s="160"/>
      <c r="AE120" s="160"/>
      <c r="AF120" s="160"/>
      <c r="AG120" s="160"/>
      <c r="AH120" s="160"/>
      <c r="AI120" s="160"/>
      <c r="AJ120" s="160"/>
      <c r="AK120" s="198"/>
      <c r="AL120" s="198"/>
      <c r="AM120" s="198"/>
      <c r="AN120" s="198"/>
      <c r="AO120" s="198"/>
      <c r="AP120" s="198"/>
      <c r="AQ120" s="198"/>
      <c r="AR120" s="198"/>
      <c r="AS120" s="198"/>
      <c r="AT120" s="198"/>
      <c r="AU120" s="198"/>
      <c r="AV120" s="198"/>
      <c r="AW120" s="198"/>
      <c r="AX120" s="198"/>
      <c r="AY120" s="198"/>
      <c r="AZ120" s="198"/>
      <c r="BA120" s="198"/>
      <c r="BB120" s="198"/>
      <c r="BC120" s="198"/>
      <c r="BD120" s="198"/>
      <c r="BE120" s="198"/>
      <c r="BF120" s="198"/>
      <c r="BG120" s="198"/>
      <c r="BH120" s="198"/>
      <c r="BI120" s="198"/>
      <c r="BJ120" s="198"/>
      <c r="BK120" s="198"/>
      <c r="BL120" s="198"/>
      <c r="BM120" s="198"/>
      <c r="BN120" s="198"/>
      <c r="BO120" s="198"/>
      <c r="BP120" s="198"/>
      <c r="BQ120" s="198"/>
      <c r="BR120" s="198"/>
      <c r="BS120" s="198"/>
      <c r="BT120" s="198"/>
      <c r="BU120" s="198"/>
      <c r="BV120" s="198"/>
      <c r="BW120" s="198"/>
      <c r="BX120" s="198"/>
      <c r="BY120" s="198"/>
      <c r="BZ120" s="198"/>
      <c r="CA120" s="198"/>
      <c r="CB120" s="198"/>
      <c r="CC120" s="198"/>
      <c r="CD120" s="198"/>
      <c r="CE120" s="198"/>
      <c r="CF120" s="198"/>
      <c r="CG120" s="198"/>
      <c r="CH120" s="198"/>
      <c r="CI120" s="198"/>
      <c r="CJ120" s="198"/>
      <c r="CK120" s="198"/>
      <c r="CL120" s="198"/>
      <c r="CM120" s="198"/>
      <c r="CN120" s="198"/>
      <c r="CO120" s="198"/>
      <c r="CP120" s="198"/>
      <c r="CQ120" s="198"/>
      <c r="CR120" s="198"/>
      <c r="CS120" s="198"/>
      <c r="CT120" s="198"/>
      <c r="CU120" s="198"/>
      <c r="CV120" s="198"/>
      <c r="CW120" s="198"/>
      <c r="CX120" s="198"/>
      <c r="CY120" s="198"/>
      <c r="CZ120" s="198"/>
      <c r="DA120" s="198"/>
      <c r="DB120" s="198"/>
      <c r="DC120" s="198"/>
      <c r="DD120" s="198"/>
      <c r="DE120" s="198"/>
      <c r="DF120" s="198"/>
      <c r="DG120" s="198"/>
      <c r="DH120" s="198"/>
      <c r="DI120" s="198"/>
      <c r="DJ120" s="198"/>
      <c r="DK120" s="198"/>
      <c r="DL120" s="198"/>
      <c r="DM120" s="198"/>
      <c r="DN120" s="198"/>
      <c r="DO120" s="198"/>
      <c r="DP120" s="198"/>
      <c r="DQ120" s="198"/>
      <c r="DR120" s="198"/>
      <c r="DS120" s="198"/>
      <c r="DT120" s="198"/>
      <c r="DU120" s="198"/>
      <c r="DV120" s="198"/>
      <c r="DW120" s="198"/>
      <c r="DX120" s="198"/>
      <c r="DY120" s="198"/>
      <c r="DZ120" s="198"/>
    </row>
    <row r="121" spans="21:130" s="251" customFormat="1" x14ac:dyDescent="0.2">
      <c r="U121" s="160"/>
      <c r="V121" s="134"/>
      <c r="W121" s="134"/>
      <c r="X121" s="134"/>
      <c r="Y121" s="134"/>
      <c r="Z121" s="134"/>
      <c r="AA121" s="134"/>
      <c r="AB121" s="134"/>
      <c r="AC121" s="160"/>
      <c r="AD121" s="160"/>
      <c r="AE121" s="160"/>
      <c r="AF121" s="160"/>
      <c r="AG121" s="160"/>
      <c r="AH121" s="160"/>
      <c r="AI121" s="160"/>
      <c r="AJ121" s="160"/>
      <c r="AK121" s="198"/>
      <c r="AL121" s="198"/>
      <c r="AM121" s="198"/>
      <c r="AN121" s="198"/>
      <c r="AO121" s="198"/>
      <c r="AP121" s="198"/>
      <c r="AQ121" s="198"/>
      <c r="AR121" s="198"/>
      <c r="AS121" s="198"/>
      <c r="AT121" s="198"/>
      <c r="AU121" s="198"/>
      <c r="AV121" s="198"/>
      <c r="AW121" s="198"/>
      <c r="AX121" s="198"/>
      <c r="AY121" s="198"/>
      <c r="AZ121" s="198"/>
      <c r="BA121" s="198"/>
      <c r="BB121" s="198"/>
      <c r="BC121" s="198"/>
      <c r="BD121" s="198"/>
      <c r="BE121" s="198"/>
      <c r="BF121" s="198"/>
      <c r="BG121" s="198"/>
      <c r="BH121" s="198"/>
      <c r="BI121" s="198"/>
      <c r="BJ121" s="198"/>
      <c r="BK121" s="198"/>
      <c r="BL121" s="198"/>
      <c r="BM121" s="198"/>
      <c r="BN121" s="198"/>
      <c r="BO121" s="198"/>
      <c r="BP121" s="198"/>
      <c r="BQ121" s="198"/>
      <c r="BR121" s="198"/>
      <c r="BS121" s="198"/>
      <c r="BT121" s="198"/>
      <c r="BU121" s="198"/>
      <c r="BV121" s="198"/>
      <c r="BW121" s="198"/>
      <c r="BX121" s="198"/>
      <c r="BY121" s="198"/>
      <c r="BZ121" s="198"/>
      <c r="CA121" s="198"/>
      <c r="CB121" s="198"/>
      <c r="CC121" s="198"/>
      <c r="CD121" s="198"/>
      <c r="CE121" s="198"/>
      <c r="CF121" s="198"/>
      <c r="CG121" s="198"/>
      <c r="CH121" s="198"/>
      <c r="CI121" s="198"/>
      <c r="CJ121" s="198"/>
      <c r="CK121" s="198"/>
      <c r="CL121" s="198"/>
      <c r="CM121" s="198"/>
      <c r="CN121" s="198"/>
      <c r="CO121" s="198"/>
      <c r="CP121" s="198"/>
      <c r="CQ121" s="198"/>
      <c r="CR121" s="198"/>
      <c r="CS121" s="198"/>
      <c r="CT121" s="198"/>
      <c r="CU121" s="198"/>
      <c r="CV121" s="198"/>
      <c r="CW121" s="198"/>
      <c r="CX121" s="198"/>
      <c r="CY121" s="198"/>
      <c r="CZ121" s="198"/>
      <c r="DA121" s="198"/>
      <c r="DB121" s="198"/>
      <c r="DC121" s="198"/>
      <c r="DD121" s="198"/>
      <c r="DE121" s="198"/>
      <c r="DF121" s="198"/>
      <c r="DG121" s="198"/>
      <c r="DH121" s="198"/>
      <c r="DI121" s="198"/>
      <c r="DJ121" s="198"/>
      <c r="DK121" s="198"/>
      <c r="DL121" s="198"/>
      <c r="DM121" s="198"/>
      <c r="DN121" s="198"/>
      <c r="DO121" s="198"/>
      <c r="DP121" s="198"/>
      <c r="DQ121" s="198"/>
      <c r="DR121" s="198"/>
      <c r="DS121" s="198"/>
      <c r="DT121" s="198"/>
      <c r="DU121" s="198"/>
      <c r="DV121" s="198"/>
      <c r="DW121" s="198"/>
      <c r="DX121" s="198"/>
      <c r="DY121" s="198"/>
      <c r="DZ121" s="198"/>
    </row>
    <row r="122" spans="21:130" s="251" customFormat="1" x14ac:dyDescent="0.2">
      <c r="U122" s="160"/>
      <c r="V122" s="134"/>
      <c r="W122" s="134"/>
      <c r="X122" s="134"/>
      <c r="Y122" s="134"/>
      <c r="Z122" s="134"/>
      <c r="AA122" s="134"/>
      <c r="AB122" s="134"/>
      <c r="AC122" s="160"/>
      <c r="AD122" s="160"/>
      <c r="AE122" s="160"/>
      <c r="AF122" s="160"/>
      <c r="AG122" s="160"/>
      <c r="AH122" s="160"/>
      <c r="AI122" s="160"/>
      <c r="AJ122" s="160"/>
      <c r="AK122" s="198"/>
      <c r="AL122" s="198"/>
      <c r="AM122" s="198"/>
      <c r="AN122" s="198"/>
      <c r="AO122" s="198"/>
      <c r="AP122" s="198"/>
      <c r="AQ122" s="198"/>
      <c r="AR122" s="198"/>
      <c r="AS122" s="198"/>
      <c r="AT122" s="198"/>
      <c r="AU122" s="198"/>
      <c r="AV122" s="198"/>
      <c r="AW122" s="198"/>
      <c r="AX122" s="198"/>
      <c r="AY122" s="198"/>
      <c r="AZ122" s="198"/>
      <c r="BA122" s="198"/>
      <c r="BB122" s="198"/>
      <c r="BC122" s="198"/>
      <c r="BD122" s="198"/>
      <c r="BE122" s="198"/>
      <c r="BF122" s="198"/>
      <c r="BG122" s="198"/>
      <c r="BH122" s="198"/>
      <c r="BI122" s="198"/>
      <c r="BJ122" s="198"/>
      <c r="BK122" s="198"/>
      <c r="BL122" s="198"/>
      <c r="BM122" s="198"/>
      <c r="BN122" s="198"/>
      <c r="BO122" s="198"/>
      <c r="BP122" s="198"/>
      <c r="BQ122" s="198"/>
      <c r="BR122" s="198"/>
      <c r="BS122" s="198"/>
      <c r="BT122" s="198"/>
      <c r="BU122" s="198"/>
      <c r="BV122" s="198"/>
      <c r="BW122" s="198"/>
      <c r="BX122" s="198"/>
      <c r="BY122" s="198"/>
      <c r="BZ122" s="198"/>
      <c r="CA122" s="198"/>
      <c r="CB122" s="198"/>
      <c r="CC122" s="198"/>
      <c r="CD122" s="198"/>
      <c r="CE122" s="198"/>
      <c r="CF122" s="198"/>
      <c r="CG122" s="198"/>
      <c r="CH122" s="198"/>
      <c r="CI122" s="198"/>
      <c r="CJ122" s="198"/>
      <c r="CK122" s="198"/>
      <c r="CL122" s="198"/>
      <c r="CM122" s="198"/>
      <c r="CN122" s="198"/>
      <c r="CO122" s="198"/>
      <c r="CP122" s="198"/>
      <c r="CQ122" s="198"/>
      <c r="CR122" s="198"/>
      <c r="CS122" s="198"/>
      <c r="CT122" s="198"/>
      <c r="CU122" s="198"/>
      <c r="CV122" s="198"/>
      <c r="CW122" s="198"/>
      <c r="CX122" s="198"/>
      <c r="CY122" s="198"/>
      <c r="CZ122" s="198"/>
      <c r="DA122" s="198"/>
      <c r="DB122" s="198"/>
      <c r="DC122" s="198"/>
      <c r="DD122" s="198"/>
      <c r="DE122" s="198"/>
      <c r="DF122" s="198"/>
      <c r="DG122" s="198"/>
      <c r="DH122" s="198"/>
      <c r="DI122" s="198"/>
      <c r="DJ122" s="198"/>
      <c r="DK122" s="198"/>
      <c r="DL122" s="198"/>
      <c r="DM122" s="198"/>
      <c r="DN122" s="198"/>
      <c r="DO122" s="198"/>
      <c r="DP122" s="198"/>
      <c r="DQ122" s="198"/>
      <c r="DR122" s="198"/>
      <c r="DS122" s="198"/>
      <c r="DT122" s="198"/>
      <c r="DU122" s="198"/>
      <c r="DV122" s="198"/>
      <c r="DW122" s="198"/>
      <c r="DX122" s="198"/>
      <c r="DY122" s="198"/>
      <c r="DZ122" s="198"/>
    </row>
    <row r="123" spans="21:130" s="251" customFormat="1" x14ac:dyDescent="0.2">
      <c r="U123" s="160"/>
      <c r="V123" s="134"/>
      <c r="W123" s="134"/>
      <c r="X123" s="134"/>
      <c r="Y123" s="134"/>
      <c r="Z123" s="134"/>
      <c r="AA123" s="134"/>
      <c r="AB123" s="134"/>
      <c r="AC123" s="160"/>
      <c r="AD123" s="160"/>
      <c r="AE123" s="160"/>
      <c r="AF123" s="160"/>
      <c r="AG123" s="160"/>
      <c r="AH123" s="160"/>
      <c r="AI123" s="160"/>
      <c r="AJ123" s="160"/>
      <c r="AK123" s="198"/>
      <c r="AL123" s="198"/>
      <c r="AM123" s="198"/>
      <c r="AN123" s="198"/>
      <c r="AO123" s="198"/>
      <c r="AP123" s="198"/>
      <c r="AQ123" s="198"/>
      <c r="AR123" s="198"/>
      <c r="AS123" s="198"/>
      <c r="AT123" s="198"/>
      <c r="AU123" s="198"/>
      <c r="AV123" s="198"/>
      <c r="AW123" s="198"/>
      <c r="AX123" s="198"/>
      <c r="AY123" s="198"/>
      <c r="AZ123" s="198"/>
      <c r="BA123" s="198"/>
      <c r="BB123" s="198"/>
      <c r="BC123" s="198"/>
      <c r="BD123" s="198"/>
      <c r="BE123" s="198"/>
      <c r="BF123" s="198"/>
      <c r="BG123" s="198"/>
      <c r="BH123" s="198"/>
      <c r="BI123" s="198"/>
      <c r="BJ123" s="198"/>
      <c r="BK123" s="198"/>
      <c r="BL123" s="198"/>
      <c r="BM123" s="198"/>
      <c r="BN123" s="198"/>
      <c r="BO123" s="198"/>
      <c r="BP123" s="198"/>
      <c r="BQ123" s="198"/>
      <c r="BR123" s="198"/>
      <c r="BS123" s="198"/>
      <c r="BT123" s="198"/>
      <c r="BU123" s="198"/>
      <c r="BV123" s="198"/>
      <c r="BW123" s="198"/>
      <c r="BX123" s="198"/>
      <c r="BY123" s="198"/>
      <c r="BZ123" s="198"/>
      <c r="CA123" s="198"/>
      <c r="CB123" s="198"/>
      <c r="CC123" s="198"/>
      <c r="CD123" s="198"/>
      <c r="CE123" s="198"/>
      <c r="CF123" s="198"/>
      <c r="CG123" s="198"/>
      <c r="CH123" s="198"/>
      <c r="CI123" s="198"/>
      <c r="CJ123" s="198"/>
      <c r="CK123" s="198"/>
      <c r="CL123" s="198"/>
      <c r="CM123" s="198"/>
      <c r="CN123" s="198"/>
      <c r="CO123" s="198"/>
      <c r="CP123" s="198"/>
      <c r="CQ123" s="198"/>
      <c r="CR123" s="198"/>
      <c r="CS123" s="198"/>
      <c r="CT123" s="198"/>
      <c r="CU123" s="198"/>
      <c r="CV123" s="198"/>
      <c r="CW123" s="198"/>
      <c r="CX123" s="198"/>
      <c r="CY123" s="198"/>
      <c r="CZ123" s="198"/>
      <c r="DA123" s="198"/>
      <c r="DB123" s="198"/>
      <c r="DC123" s="198"/>
      <c r="DD123" s="198"/>
      <c r="DE123" s="198"/>
      <c r="DF123" s="198"/>
      <c r="DG123" s="198"/>
      <c r="DH123" s="198"/>
      <c r="DI123" s="198"/>
      <c r="DJ123" s="198"/>
      <c r="DK123" s="198"/>
      <c r="DL123" s="198"/>
      <c r="DM123" s="198"/>
      <c r="DN123" s="198"/>
      <c r="DO123" s="198"/>
      <c r="DP123" s="198"/>
      <c r="DQ123" s="198"/>
      <c r="DR123" s="198"/>
      <c r="DS123" s="198"/>
      <c r="DT123" s="198"/>
      <c r="DU123" s="198"/>
      <c r="DV123" s="198"/>
      <c r="DW123" s="198"/>
      <c r="DX123" s="198"/>
      <c r="DY123" s="198"/>
      <c r="DZ123" s="198"/>
    </row>
    <row r="124" spans="21:130" s="251" customFormat="1" x14ac:dyDescent="0.2">
      <c r="U124" s="160"/>
      <c r="V124" s="134"/>
      <c r="W124" s="134"/>
      <c r="X124" s="134"/>
      <c r="Y124" s="134"/>
      <c r="Z124" s="134"/>
      <c r="AA124" s="134"/>
      <c r="AB124" s="134"/>
      <c r="AC124" s="160"/>
      <c r="AD124" s="160"/>
      <c r="AE124" s="160"/>
      <c r="AF124" s="160"/>
      <c r="AG124" s="160"/>
      <c r="AH124" s="160"/>
      <c r="AI124" s="160"/>
      <c r="AJ124" s="160"/>
      <c r="AK124" s="198"/>
      <c r="AL124" s="198"/>
      <c r="AM124" s="198"/>
      <c r="AN124" s="198"/>
      <c r="AO124" s="198"/>
      <c r="AP124" s="198"/>
      <c r="AQ124" s="198"/>
      <c r="AR124" s="198"/>
      <c r="AS124" s="198"/>
      <c r="AT124" s="198"/>
      <c r="AU124" s="198"/>
      <c r="AV124" s="198"/>
      <c r="AW124" s="198"/>
      <c r="AX124" s="198"/>
      <c r="AY124" s="198"/>
      <c r="AZ124" s="198"/>
      <c r="BA124" s="198"/>
      <c r="BB124" s="198"/>
      <c r="BC124" s="198"/>
      <c r="BD124" s="198"/>
      <c r="BE124" s="198"/>
      <c r="BF124" s="198"/>
      <c r="BG124" s="198"/>
      <c r="BH124" s="198"/>
      <c r="BI124" s="198"/>
      <c r="BJ124" s="198"/>
      <c r="BK124" s="198"/>
      <c r="BL124" s="198"/>
      <c r="BM124" s="198"/>
      <c r="BN124" s="198"/>
      <c r="BO124" s="198"/>
      <c r="BP124" s="198"/>
      <c r="BQ124" s="198"/>
      <c r="BR124" s="198"/>
      <c r="BS124" s="198"/>
      <c r="BT124" s="198"/>
      <c r="BU124" s="198"/>
      <c r="BV124" s="198"/>
      <c r="BW124" s="198"/>
      <c r="BX124" s="198"/>
      <c r="BY124" s="198"/>
      <c r="BZ124" s="198"/>
      <c r="CA124" s="198"/>
      <c r="CB124" s="198"/>
      <c r="CC124" s="198"/>
      <c r="CD124" s="198"/>
      <c r="CE124" s="198"/>
      <c r="CF124" s="198"/>
      <c r="CG124" s="198"/>
      <c r="CH124" s="198"/>
      <c r="CI124" s="198"/>
      <c r="CJ124" s="198"/>
      <c r="CK124" s="198"/>
      <c r="CL124" s="198"/>
      <c r="CM124" s="198"/>
      <c r="CN124" s="198"/>
      <c r="CO124" s="198"/>
      <c r="CP124" s="198"/>
      <c r="CQ124" s="198"/>
      <c r="CR124" s="198"/>
      <c r="CS124" s="198"/>
      <c r="CT124" s="198"/>
      <c r="CU124" s="198"/>
      <c r="CV124" s="198"/>
      <c r="CW124" s="198"/>
      <c r="CX124" s="198"/>
      <c r="CY124" s="198"/>
      <c r="CZ124" s="198"/>
      <c r="DA124" s="198"/>
      <c r="DB124" s="198"/>
      <c r="DC124" s="198"/>
      <c r="DD124" s="198"/>
      <c r="DE124" s="198"/>
      <c r="DF124" s="198"/>
      <c r="DG124" s="198"/>
      <c r="DH124" s="198"/>
      <c r="DI124" s="198"/>
      <c r="DJ124" s="198"/>
      <c r="DK124" s="198"/>
      <c r="DL124" s="198"/>
      <c r="DM124" s="198"/>
      <c r="DN124" s="198"/>
      <c r="DO124" s="198"/>
      <c r="DP124" s="198"/>
      <c r="DQ124" s="198"/>
      <c r="DR124" s="198"/>
      <c r="DS124" s="198"/>
      <c r="DT124" s="198"/>
      <c r="DU124" s="198"/>
      <c r="DV124" s="198"/>
      <c r="DW124" s="198"/>
      <c r="DX124" s="198"/>
      <c r="DY124" s="198"/>
      <c r="DZ124" s="198"/>
    </row>
    <row r="125" spans="21:130" s="251" customFormat="1" x14ac:dyDescent="0.2">
      <c r="U125" s="160"/>
      <c r="V125" s="134"/>
      <c r="W125" s="134"/>
      <c r="X125" s="134"/>
      <c r="Y125" s="134"/>
      <c r="Z125" s="134"/>
      <c r="AA125" s="134"/>
      <c r="AB125" s="134"/>
      <c r="AC125" s="160"/>
      <c r="AD125" s="160"/>
      <c r="AE125" s="160"/>
      <c r="AF125" s="160"/>
      <c r="AG125" s="160"/>
      <c r="AH125" s="160"/>
      <c r="AI125" s="160"/>
      <c r="AJ125" s="160"/>
      <c r="AK125" s="198"/>
      <c r="AL125" s="198"/>
      <c r="AM125" s="198"/>
      <c r="AN125" s="198"/>
      <c r="AO125" s="198"/>
      <c r="AP125" s="198"/>
      <c r="AQ125" s="198"/>
      <c r="AR125" s="198"/>
      <c r="AS125" s="198"/>
      <c r="AT125" s="198"/>
      <c r="AU125" s="198"/>
      <c r="AV125" s="198"/>
      <c r="AW125" s="198"/>
      <c r="AX125" s="198"/>
      <c r="AY125" s="198"/>
      <c r="AZ125" s="198"/>
      <c r="BA125" s="198"/>
      <c r="BB125" s="198"/>
      <c r="BC125" s="198"/>
      <c r="BD125" s="198"/>
      <c r="BE125" s="198"/>
      <c r="BF125" s="198"/>
      <c r="BG125" s="198"/>
      <c r="BH125" s="198"/>
      <c r="BI125" s="198"/>
      <c r="BJ125" s="198"/>
      <c r="BK125" s="198"/>
      <c r="BL125" s="198"/>
      <c r="BM125" s="198"/>
      <c r="BN125" s="198"/>
      <c r="BO125" s="198"/>
      <c r="BP125" s="198"/>
      <c r="BQ125" s="198"/>
      <c r="BR125" s="198"/>
      <c r="BS125" s="198"/>
      <c r="BT125" s="198"/>
      <c r="BU125" s="198"/>
      <c r="BV125" s="198"/>
      <c r="BW125" s="198"/>
      <c r="BX125" s="198"/>
      <c r="BY125" s="198"/>
      <c r="BZ125" s="198"/>
      <c r="CA125" s="198"/>
      <c r="CB125" s="198"/>
      <c r="CC125" s="198"/>
      <c r="CD125" s="198"/>
      <c r="CE125" s="198"/>
      <c r="CF125" s="198"/>
      <c r="CG125" s="198"/>
      <c r="CH125" s="198"/>
      <c r="CI125" s="198"/>
      <c r="CJ125" s="198"/>
      <c r="CK125" s="198"/>
      <c r="CL125" s="198"/>
      <c r="CM125" s="198"/>
      <c r="CN125" s="198"/>
      <c r="CO125" s="198"/>
      <c r="CP125" s="198"/>
      <c r="CQ125" s="198"/>
      <c r="CR125" s="198"/>
      <c r="CS125" s="198"/>
      <c r="CT125" s="198"/>
      <c r="CU125" s="198"/>
      <c r="CV125" s="198"/>
      <c r="CW125" s="198"/>
      <c r="CX125" s="198"/>
      <c r="CY125" s="198"/>
      <c r="CZ125" s="198"/>
      <c r="DA125" s="198"/>
      <c r="DB125" s="198"/>
      <c r="DC125" s="198"/>
      <c r="DD125" s="198"/>
      <c r="DE125" s="198"/>
      <c r="DF125" s="198"/>
      <c r="DG125" s="198"/>
      <c r="DH125" s="198"/>
      <c r="DI125" s="198"/>
      <c r="DJ125" s="198"/>
      <c r="DK125" s="198"/>
      <c r="DL125" s="198"/>
      <c r="DM125" s="198"/>
      <c r="DN125" s="198"/>
      <c r="DO125" s="198"/>
      <c r="DP125" s="198"/>
      <c r="DQ125" s="198"/>
      <c r="DR125" s="198"/>
      <c r="DS125" s="198"/>
      <c r="DT125" s="198"/>
      <c r="DU125" s="198"/>
      <c r="DV125" s="198"/>
      <c r="DW125" s="198"/>
      <c r="DX125" s="198"/>
      <c r="DY125" s="198"/>
      <c r="DZ125" s="198"/>
    </row>
    <row r="126" spans="21:130" s="251" customFormat="1" x14ac:dyDescent="0.2">
      <c r="U126" s="160"/>
      <c r="V126" s="134"/>
      <c r="W126" s="134"/>
      <c r="X126" s="134"/>
      <c r="Y126" s="134"/>
      <c r="Z126" s="134"/>
      <c r="AA126" s="134"/>
      <c r="AB126" s="134"/>
      <c r="AC126" s="160"/>
      <c r="AD126" s="160"/>
      <c r="AE126" s="160"/>
      <c r="AF126" s="160"/>
      <c r="AG126" s="160"/>
      <c r="AH126" s="160"/>
      <c r="AI126" s="160"/>
      <c r="AJ126" s="160"/>
      <c r="AK126" s="198"/>
      <c r="AL126" s="198"/>
      <c r="AM126" s="198"/>
      <c r="AN126" s="198"/>
      <c r="AO126" s="198"/>
      <c r="AP126" s="198"/>
      <c r="AQ126" s="198"/>
      <c r="AR126" s="198"/>
      <c r="AS126" s="198"/>
      <c r="AT126" s="198"/>
      <c r="AU126" s="198"/>
      <c r="AV126" s="198"/>
      <c r="AW126" s="198"/>
      <c r="AX126" s="198"/>
      <c r="AY126" s="198"/>
      <c r="AZ126" s="198"/>
      <c r="BA126" s="198"/>
      <c r="BB126" s="198"/>
      <c r="BC126" s="198"/>
      <c r="BD126" s="198"/>
      <c r="BE126" s="198"/>
      <c r="BF126" s="198"/>
      <c r="BG126" s="198"/>
      <c r="BH126" s="198"/>
      <c r="BI126" s="198"/>
      <c r="BJ126" s="198"/>
      <c r="BK126" s="198"/>
      <c r="BL126" s="198"/>
      <c r="BM126" s="198"/>
      <c r="BN126" s="198"/>
      <c r="BO126" s="198"/>
      <c r="BP126" s="198"/>
      <c r="BQ126" s="198"/>
      <c r="BR126" s="198"/>
      <c r="BS126" s="198"/>
      <c r="BT126" s="198"/>
      <c r="BU126" s="198"/>
      <c r="BV126" s="198"/>
      <c r="BW126" s="198"/>
      <c r="BX126" s="198"/>
      <c r="BY126" s="198"/>
      <c r="BZ126" s="198"/>
      <c r="CA126" s="198"/>
      <c r="CB126" s="198"/>
      <c r="CC126" s="198"/>
      <c r="CD126" s="198"/>
      <c r="CE126" s="198"/>
      <c r="CF126" s="198"/>
      <c r="CG126" s="198"/>
      <c r="CH126" s="198"/>
      <c r="CI126" s="198"/>
      <c r="CJ126" s="198"/>
      <c r="CK126" s="198"/>
      <c r="CL126" s="198"/>
      <c r="CM126" s="198"/>
      <c r="CN126" s="198"/>
      <c r="CO126" s="198"/>
      <c r="CP126" s="198"/>
      <c r="CQ126" s="198"/>
      <c r="CR126" s="198"/>
      <c r="CS126" s="198"/>
      <c r="CT126" s="198"/>
      <c r="CU126" s="198"/>
      <c r="CV126" s="198"/>
      <c r="CW126" s="198"/>
      <c r="CX126" s="198"/>
      <c r="CY126" s="198"/>
      <c r="CZ126" s="198"/>
      <c r="DA126" s="198"/>
      <c r="DB126" s="198"/>
      <c r="DC126" s="198"/>
      <c r="DD126" s="198"/>
      <c r="DE126" s="198"/>
      <c r="DF126" s="198"/>
      <c r="DG126" s="198"/>
      <c r="DH126" s="198"/>
      <c r="DI126" s="198"/>
      <c r="DJ126" s="198"/>
      <c r="DK126" s="198"/>
      <c r="DL126" s="198"/>
      <c r="DM126" s="198"/>
      <c r="DN126" s="198"/>
      <c r="DO126" s="198"/>
      <c r="DP126" s="198"/>
      <c r="DQ126" s="198"/>
      <c r="DR126" s="198"/>
      <c r="DS126" s="198"/>
      <c r="DT126" s="198"/>
      <c r="DU126" s="198"/>
      <c r="DV126" s="198"/>
      <c r="DW126" s="198"/>
      <c r="DX126" s="198"/>
      <c r="DY126" s="198"/>
      <c r="DZ126" s="198"/>
    </row>
    <row r="127" spans="21:130" s="251" customFormat="1" x14ac:dyDescent="0.2">
      <c r="U127" s="160"/>
      <c r="V127" s="134"/>
      <c r="W127" s="134"/>
      <c r="X127" s="134"/>
      <c r="Y127" s="134"/>
      <c r="Z127" s="134"/>
      <c r="AA127" s="134"/>
      <c r="AB127" s="134"/>
      <c r="AC127" s="160"/>
      <c r="AD127" s="160"/>
      <c r="AE127" s="160"/>
      <c r="AF127" s="160"/>
      <c r="AG127" s="160"/>
      <c r="AH127" s="160"/>
      <c r="AI127" s="160"/>
      <c r="AJ127" s="160"/>
      <c r="AK127" s="198"/>
      <c r="AL127" s="198"/>
      <c r="AM127" s="198"/>
      <c r="AN127" s="198"/>
      <c r="AO127" s="198"/>
      <c r="AP127" s="198"/>
      <c r="AQ127" s="198"/>
      <c r="AR127" s="198"/>
      <c r="AS127" s="198"/>
      <c r="AT127" s="198"/>
      <c r="AU127" s="198"/>
      <c r="AV127" s="198"/>
      <c r="AW127" s="198"/>
      <c r="AX127" s="198"/>
      <c r="AY127" s="198"/>
      <c r="AZ127" s="198"/>
      <c r="BA127" s="198"/>
      <c r="BB127" s="198"/>
      <c r="BC127" s="198"/>
      <c r="BD127" s="198"/>
      <c r="BE127" s="198"/>
      <c r="BF127" s="198"/>
      <c r="BG127" s="198"/>
      <c r="BH127" s="198"/>
      <c r="BI127" s="198"/>
      <c r="BJ127" s="198"/>
      <c r="BK127" s="198"/>
      <c r="BL127" s="198"/>
      <c r="BM127" s="198"/>
      <c r="BN127" s="198"/>
      <c r="BO127" s="198"/>
      <c r="BP127" s="198"/>
      <c r="BQ127" s="198"/>
      <c r="BR127" s="198"/>
      <c r="BS127" s="198"/>
      <c r="BT127" s="198"/>
      <c r="BU127" s="198"/>
      <c r="BV127" s="198"/>
      <c r="BW127" s="198"/>
      <c r="BX127" s="198"/>
      <c r="BY127" s="198"/>
      <c r="BZ127" s="198"/>
      <c r="CA127" s="198"/>
      <c r="CB127" s="198"/>
      <c r="CC127" s="198"/>
      <c r="CD127" s="198"/>
      <c r="CE127" s="198"/>
      <c r="CF127" s="198"/>
      <c r="CG127" s="198"/>
      <c r="CH127" s="198"/>
      <c r="CI127" s="198"/>
      <c r="CJ127" s="198"/>
      <c r="CK127" s="198"/>
      <c r="CL127" s="198"/>
      <c r="CM127" s="198"/>
      <c r="CN127" s="198"/>
      <c r="CO127" s="198"/>
      <c r="CP127" s="198"/>
      <c r="CQ127" s="198"/>
      <c r="CR127" s="198"/>
      <c r="CS127" s="198"/>
      <c r="CT127" s="198"/>
      <c r="CU127" s="198"/>
      <c r="CV127" s="198"/>
      <c r="CW127" s="198"/>
      <c r="CX127" s="198"/>
      <c r="CY127" s="198"/>
      <c r="CZ127" s="198"/>
      <c r="DA127" s="198"/>
      <c r="DB127" s="198"/>
      <c r="DC127" s="198"/>
      <c r="DD127" s="198"/>
      <c r="DE127" s="198"/>
      <c r="DF127" s="198"/>
      <c r="DG127" s="198"/>
      <c r="DH127" s="198"/>
      <c r="DI127" s="198"/>
      <c r="DJ127" s="198"/>
      <c r="DK127" s="198"/>
      <c r="DL127" s="198"/>
      <c r="DM127" s="198"/>
      <c r="DN127" s="198"/>
      <c r="DO127" s="198"/>
      <c r="DP127" s="198"/>
      <c r="DQ127" s="198"/>
      <c r="DR127" s="198"/>
      <c r="DS127" s="198"/>
      <c r="DT127" s="198"/>
      <c r="DU127" s="198"/>
      <c r="DV127" s="198"/>
      <c r="DW127" s="198"/>
      <c r="DX127" s="198"/>
      <c r="DY127" s="198"/>
      <c r="DZ127" s="198"/>
    </row>
    <row r="128" spans="21:130" s="251" customFormat="1" x14ac:dyDescent="0.2">
      <c r="U128" s="160"/>
      <c r="V128" s="134"/>
      <c r="W128" s="134"/>
      <c r="X128" s="134"/>
      <c r="Y128" s="134"/>
      <c r="Z128" s="134"/>
      <c r="AA128" s="134"/>
      <c r="AB128" s="134"/>
      <c r="AC128" s="160"/>
      <c r="AD128" s="160"/>
      <c r="AE128" s="160"/>
      <c r="AF128" s="160"/>
      <c r="AG128" s="160"/>
      <c r="AH128" s="160"/>
      <c r="AI128" s="160"/>
      <c r="AJ128" s="160"/>
      <c r="AK128" s="198"/>
      <c r="AL128" s="198"/>
      <c r="AM128" s="198"/>
      <c r="AN128" s="198"/>
      <c r="AO128" s="198"/>
      <c r="AP128" s="198"/>
      <c r="AQ128" s="198"/>
      <c r="AR128" s="198"/>
      <c r="AS128" s="198"/>
      <c r="AT128" s="198"/>
      <c r="AU128" s="198"/>
      <c r="AV128" s="198"/>
      <c r="AW128" s="198"/>
      <c r="AX128" s="198"/>
      <c r="AY128" s="198"/>
      <c r="AZ128" s="198"/>
      <c r="BA128" s="198"/>
      <c r="BB128" s="198"/>
      <c r="BC128" s="198"/>
      <c r="BD128" s="198"/>
      <c r="BE128" s="198"/>
      <c r="BF128" s="198"/>
      <c r="BG128" s="198"/>
      <c r="BH128" s="198"/>
      <c r="BI128" s="198"/>
      <c r="BJ128" s="198"/>
      <c r="BK128" s="198"/>
      <c r="BL128" s="198"/>
      <c r="BM128" s="198"/>
      <c r="BN128" s="198"/>
      <c r="BO128" s="198"/>
      <c r="BP128" s="198"/>
      <c r="BQ128" s="198"/>
      <c r="BR128" s="198"/>
      <c r="BS128" s="198"/>
      <c r="BT128" s="198"/>
      <c r="BU128" s="198"/>
      <c r="BV128" s="198"/>
      <c r="BW128" s="198"/>
      <c r="BX128" s="198"/>
      <c r="BY128" s="198"/>
      <c r="BZ128" s="198"/>
      <c r="CA128" s="198"/>
      <c r="CB128" s="198"/>
      <c r="CC128" s="198"/>
      <c r="CD128" s="198"/>
      <c r="CE128" s="198"/>
      <c r="CF128" s="198"/>
      <c r="CG128" s="198"/>
      <c r="CH128" s="198"/>
      <c r="CI128" s="198"/>
      <c r="CJ128" s="198"/>
      <c r="CK128" s="198"/>
      <c r="CL128" s="198"/>
      <c r="CM128" s="198"/>
      <c r="CN128" s="198"/>
      <c r="CO128" s="198"/>
      <c r="CP128" s="198"/>
      <c r="CQ128" s="198"/>
      <c r="CR128" s="198"/>
      <c r="CS128" s="198"/>
      <c r="CT128" s="198"/>
      <c r="CU128" s="198"/>
      <c r="CV128" s="198"/>
      <c r="CW128" s="198"/>
      <c r="CX128" s="198"/>
      <c r="CY128" s="198"/>
      <c r="CZ128" s="198"/>
      <c r="DA128" s="198"/>
      <c r="DB128" s="198"/>
      <c r="DC128" s="198"/>
      <c r="DD128" s="198"/>
      <c r="DE128" s="198"/>
      <c r="DF128" s="198"/>
      <c r="DG128" s="198"/>
      <c r="DH128" s="198"/>
      <c r="DI128" s="198"/>
      <c r="DJ128" s="198"/>
      <c r="DK128" s="198"/>
      <c r="DL128" s="198"/>
      <c r="DM128" s="198"/>
      <c r="DN128" s="198"/>
      <c r="DO128" s="198"/>
      <c r="DP128" s="198"/>
      <c r="DQ128" s="198"/>
      <c r="DR128" s="198"/>
      <c r="DS128" s="198"/>
      <c r="DT128" s="198"/>
      <c r="DU128" s="198"/>
      <c r="DV128" s="198"/>
      <c r="DW128" s="198"/>
      <c r="DX128" s="198"/>
      <c r="DY128" s="198"/>
      <c r="DZ128" s="198"/>
    </row>
    <row r="129" spans="21:130" s="251" customFormat="1" x14ac:dyDescent="0.2">
      <c r="U129" s="160"/>
      <c r="V129" s="134"/>
      <c r="W129" s="134"/>
      <c r="X129" s="134"/>
      <c r="Y129" s="134"/>
      <c r="Z129" s="134"/>
      <c r="AA129" s="134"/>
      <c r="AB129" s="134"/>
      <c r="AC129" s="160"/>
      <c r="AD129" s="160"/>
      <c r="AE129" s="160"/>
      <c r="AF129" s="160"/>
      <c r="AG129" s="160"/>
      <c r="AH129" s="160"/>
      <c r="AI129" s="160"/>
      <c r="AJ129" s="160"/>
      <c r="AK129" s="198"/>
      <c r="AL129" s="198"/>
      <c r="AM129" s="198"/>
      <c r="AN129" s="198"/>
      <c r="AO129" s="198"/>
      <c r="AP129" s="198"/>
      <c r="AQ129" s="198"/>
      <c r="AR129" s="198"/>
      <c r="AS129" s="198"/>
      <c r="AT129" s="198"/>
      <c r="AU129" s="198"/>
      <c r="AV129" s="198"/>
      <c r="AW129" s="198"/>
      <c r="AX129" s="198"/>
      <c r="AY129" s="198"/>
      <c r="AZ129" s="198"/>
      <c r="BA129" s="198"/>
      <c r="BB129" s="198"/>
      <c r="BC129" s="198"/>
      <c r="BD129" s="198"/>
      <c r="BE129" s="198"/>
      <c r="BF129" s="198"/>
      <c r="BG129" s="198"/>
      <c r="BH129" s="198"/>
      <c r="BI129" s="198"/>
      <c r="BJ129" s="198"/>
      <c r="BK129" s="198"/>
      <c r="BL129" s="198"/>
      <c r="BM129" s="198"/>
      <c r="BN129" s="198"/>
      <c r="BO129" s="198"/>
      <c r="BP129" s="198"/>
      <c r="BQ129" s="198"/>
      <c r="BR129" s="198"/>
      <c r="BS129" s="198"/>
      <c r="BT129" s="198"/>
      <c r="BU129" s="198"/>
      <c r="BV129" s="198"/>
      <c r="BW129" s="198"/>
      <c r="BX129" s="198"/>
      <c r="BY129" s="198"/>
      <c r="BZ129" s="198"/>
      <c r="CA129" s="198"/>
      <c r="CB129" s="198"/>
      <c r="CC129" s="198"/>
      <c r="CD129" s="198"/>
      <c r="CE129" s="198"/>
      <c r="CF129" s="198"/>
      <c r="CG129" s="198"/>
      <c r="CH129" s="198"/>
      <c r="CI129" s="198"/>
      <c r="CJ129" s="198"/>
      <c r="CK129" s="198"/>
      <c r="CL129" s="198"/>
      <c r="CM129" s="198"/>
      <c r="CN129" s="198"/>
      <c r="CO129" s="198"/>
      <c r="CP129" s="198"/>
      <c r="CQ129" s="198"/>
      <c r="CR129" s="198"/>
      <c r="CS129" s="198"/>
      <c r="CT129" s="198"/>
      <c r="CU129" s="198"/>
      <c r="CV129" s="198"/>
      <c r="CW129" s="198"/>
      <c r="CX129" s="198"/>
      <c r="CY129" s="198"/>
      <c r="CZ129" s="198"/>
      <c r="DA129" s="198"/>
      <c r="DB129" s="198"/>
      <c r="DC129" s="198"/>
      <c r="DD129" s="198"/>
      <c r="DE129" s="198"/>
      <c r="DF129" s="198"/>
      <c r="DG129" s="198"/>
      <c r="DH129" s="198"/>
      <c r="DI129" s="198"/>
      <c r="DJ129" s="198"/>
      <c r="DK129" s="198"/>
      <c r="DL129" s="198"/>
      <c r="DM129" s="198"/>
      <c r="DN129" s="198"/>
      <c r="DO129" s="198"/>
      <c r="DP129" s="198"/>
      <c r="DQ129" s="198"/>
      <c r="DR129" s="198"/>
      <c r="DS129" s="198"/>
      <c r="DT129" s="198"/>
      <c r="DU129" s="198"/>
      <c r="DV129" s="198"/>
      <c r="DW129" s="198"/>
      <c r="DX129" s="198"/>
      <c r="DY129" s="198"/>
      <c r="DZ129" s="198"/>
    </row>
    <row r="130" spans="21:130" s="251" customFormat="1" x14ac:dyDescent="0.2">
      <c r="U130" s="160"/>
      <c r="V130" s="134"/>
      <c r="W130" s="134"/>
      <c r="X130" s="134"/>
      <c r="Y130" s="134"/>
      <c r="Z130" s="134"/>
      <c r="AA130" s="134"/>
      <c r="AB130" s="134"/>
      <c r="AC130" s="160"/>
      <c r="AD130" s="160"/>
      <c r="AE130" s="160"/>
      <c r="AF130" s="160"/>
      <c r="AG130" s="160"/>
      <c r="AH130" s="160"/>
      <c r="AI130" s="160"/>
      <c r="AJ130" s="160"/>
      <c r="AK130" s="198"/>
      <c r="AL130" s="198"/>
      <c r="AM130" s="198"/>
      <c r="AN130" s="198"/>
      <c r="AO130" s="198"/>
      <c r="AP130" s="198"/>
      <c r="AQ130" s="198"/>
      <c r="AR130" s="198"/>
      <c r="AS130" s="198"/>
      <c r="AT130" s="198"/>
      <c r="AU130" s="198"/>
      <c r="AV130" s="198"/>
      <c r="AW130" s="198"/>
      <c r="AX130" s="198"/>
      <c r="AY130" s="198"/>
      <c r="AZ130" s="198"/>
      <c r="BA130" s="198"/>
      <c r="BB130" s="198"/>
      <c r="BC130" s="198"/>
      <c r="BD130" s="198"/>
      <c r="BE130" s="198"/>
      <c r="BF130" s="198"/>
      <c r="BG130" s="198"/>
      <c r="BH130" s="198"/>
      <c r="BI130" s="198"/>
      <c r="BJ130" s="198"/>
      <c r="BK130" s="198"/>
      <c r="BL130" s="198"/>
      <c r="BM130" s="198"/>
      <c r="BN130" s="198"/>
      <c r="BO130" s="198"/>
      <c r="BP130" s="198"/>
      <c r="BQ130" s="198"/>
      <c r="BR130" s="198"/>
      <c r="BS130" s="198"/>
      <c r="BT130" s="198"/>
      <c r="BU130" s="198"/>
      <c r="BV130" s="198"/>
      <c r="BW130" s="198"/>
      <c r="BX130" s="198"/>
      <c r="BY130" s="198"/>
      <c r="BZ130" s="198"/>
      <c r="CA130" s="198"/>
      <c r="CB130" s="198"/>
      <c r="CC130" s="198"/>
      <c r="CD130" s="198"/>
      <c r="CE130" s="198"/>
      <c r="CF130" s="198"/>
      <c r="CG130" s="198"/>
      <c r="CH130" s="198"/>
      <c r="CI130" s="198"/>
      <c r="CJ130" s="198"/>
      <c r="CK130" s="198"/>
      <c r="CL130" s="198"/>
      <c r="CM130" s="198"/>
      <c r="CN130" s="198"/>
      <c r="CO130" s="198"/>
      <c r="CP130" s="198"/>
      <c r="CQ130" s="198"/>
      <c r="CR130" s="198"/>
      <c r="CS130" s="198"/>
      <c r="CT130" s="198"/>
      <c r="CU130" s="198"/>
      <c r="CV130" s="198"/>
      <c r="CW130" s="198"/>
      <c r="CX130" s="198"/>
      <c r="CY130" s="198"/>
      <c r="CZ130" s="198"/>
      <c r="DA130" s="198"/>
      <c r="DB130" s="198"/>
      <c r="DC130" s="198"/>
      <c r="DD130" s="198"/>
      <c r="DE130" s="198"/>
      <c r="DF130" s="198"/>
      <c r="DG130" s="198"/>
      <c r="DH130" s="198"/>
      <c r="DI130" s="198"/>
      <c r="DJ130" s="198"/>
      <c r="DK130" s="198"/>
      <c r="DL130" s="198"/>
      <c r="DM130" s="198"/>
      <c r="DN130" s="198"/>
      <c r="DO130" s="198"/>
      <c r="DP130" s="198"/>
      <c r="DQ130" s="198"/>
      <c r="DR130" s="198"/>
      <c r="DS130" s="198"/>
      <c r="DT130" s="198"/>
      <c r="DU130" s="198"/>
      <c r="DV130" s="198"/>
      <c r="DW130" s="198"/>
      <c r="DX130" s="198"/>
      <c r="DY130" s="198"/>
      <c r="DZ130" s="198"/>
    </row>
    <row r="131" spans="21:130" s="251" customFormat="1" x14ac:dyDescent="0.2">
      <c r="U131" s="160"/>
      <c r="V131" s="134"/>
      <c r="W131" s="134"/>
      <c r="X131" s="134"/>
      <c r="Y131" s="134"/>
      <c r="Z131" s="134"/>
      <c r="AA131" s="134"/>
      <c r="AB131" s="134"/>
      <c r="AC131" s="160"/>
      <c r="AD131" s="160"/>
      <c r="AE131" s="160"/>
      <c r="AF131" s="160"/>
      <c r="AG131" s="160"/>
      <c r="AH131" s="160"/>
      <c r="AI131" s="160"/>
      <c r="AJ131" s="160"/>
      <c r="AK131" s="198"/>
      <c r="AL131" s="198"/>
      <c r="AM131" s="198"/>
      <c r="AN131" s="198"/>
      <c r="AO131" s="198"/>
      <c r="AP131" s="198"/>
      <c r="AQ131" s="198"/>
      <c r="AR131" s="198"/>
      <c r="AS131" s="198"/>
      <c r="AT131" s="198"/>
      <c r="AU131" s="198"/>
      <c r="AV131" s="198"/>
      <c r="AW131" s="198"/>
      <c r="AX131" s="198"/>
      <c r="AY131" s="198"/>
      <c r="AZ131" s="198"/>
      <c r="BA131" s="198"/>
      <c r="BB131" s="198"/>
      <c r="BC131" s="198"/>
      <c r="BD131" s="198"/>
      <c r="BE131" s="198"/>
      <c r="BF131" s="198"/>
      <c r="BG131" s="198"/>
      <c r="BH131" s="198"/>
      <c r="BI131" s="198"/>
      <c r="BJ131" s="198"/>
      <c r="BK131" s="198"/>
      <c r="BL131" s="198"/>
      <c r="BM131" s="198"/>
      <c r="BN131" s="198"/>
      <c r="BO131" s="198"/>
      <c r="BP131" s="198"/>
      <c r="BQ131" s="198"/>
      <c r="BR131" s="198"/>
      <c r="BS131" s="198"/>
      <c r="BT131" s="198"/>
      <c r="BU131" s="198"/>
      <c r="BV131" s="198"/>
      <c r="BW131" s="198"/>
      <c r="BX131" s="198"/>
      <c r="BY131" s="198"/>
      <c r="BZ131" s="198"/>
      <c r="CA131" s="198"/>
      <c r="CB131" s="198"/>
      <c r="CC131" s="198"/>
      <c r="CD131" s="198"/>
      <c r="CE131" s="198"/>
      <c r="CF131" s="198"/>
      <c r="CG131" s="198"/>
      <c r="CH131" s="198"/>
      <c r="CI131" s="198"/>
      <c r="CJ131" s="198"/>
      <c r="CK131" s="198"/>
      <c r="CL131" s="198"/>
      <c r="CM131" s="198"/>
      <c r="CN131" s="198"/>
      <c r="CO131" s="198"/>
      <c r="CP131" s="198"/>
      <c r="CQ131" s="198"/>
      <c r="CR131" s="198"/>
      <c r="CS131" s="198"/>
      <c r="CT131" s="198"/>
      <c r="CU131" s="198"/>
      <c r="CV131" s="198"/>
      <c r="CW131" s="198"/>
      <c r="CX131" s="198"/>
      <c r="CY131" s="198"/>
      <c r="CZ131" s="198"/>
      <c r="DA131" s="198"/>
      <c r="DB131" s="198"/>
      <c r="DC131" s="198"/>
      <c r="DD131" s="198"/>
      <c r="DE131" s="198"/>
      <c r="DF131" s="198"/>
      <c r="DG131" s="198"/>
      <c r="DH131" s="198"/>
      <c r="DI131" s="198"/>
      <c r="DJ131" s="198"/>
      <c r="DK131" s="198"/>
      <c r="DL131" s="198"/>
      <c r="DM131" s="198"/>
      <c r="DN131" s="198"/>
      <c r="DO131" s="198"/>
      <c r="DP131" s="198"/>
      <c r="DQ131" s="198"/>
      <c r="DR131" s="198"/>
      <c r="DS131" s="198"/>
      <c r="DT131" s="198"/>
      <c r="DU131" s="198"/>
      <c r="DV131" s="198"/>
      <c r="DW131" s="198"/>
      <c r="DX131" s="198"/>
      <c r="DY131" s="198"/>
      <c r="DZ131" s="198"/>
    </row>
    <row r="132" spans="21:130" s="251" customFormat="1" x14ac:dyDescent="0.2">
      <c r="U132" s="160"/>
      <c r="V132" s="134"/>
      <c r="W132" s="134"/>
      <c r="X132" s="134"/>
      <c r="Y132" s="134"/>
      <c r="Z132" s="134"/>
      <c r="AA132" s="134"/>
      <c r="AB132" s="134"/>
      <c r="AC132" s="160"/>
      <c r="AD132" s="160"/>
      <c r="AE132" s="160"/>
      <c r="AF132" s="160"/>
      <c r="AG132" s="160"/>
      <c r="AH132" s="160"/>
      <c r="AI132" s="160"/>
      <c r="AJ132" s="160"/>
      <c r="AK132" s="198"/>
      <c r="AL132" s="198"/>
      <c r="AM132" s="198"/>
      <c r="AN132" s="198"/>
      <c r="AO132" s="198"/>
      <c r="AP132" s="198"/>
      <c r="AQ132" s="198"/>
      <c r="AR132" s="198"/>
      <c r="AS132" s="198"/>
      <c r="AT132" s="198"/>
      <c r="AU132" s="198"/>
      <c r="AV132" s="198"/>
      <c r="AW132" s="198"/>
      <c r="AX132" s="198"/>
      <c r="AY132" s="198"/>
      <c r="AZ132" s="198"/>
      <c r="BA132" s="198"/>
      <c r="BB132" s="198"/>
      <c r="BC132" s="198"/>
      <c r="BD132" s="198"/>
      <c r="BE132" s="198"/>
      <c r="BF132" s="198"/>
      <c r="BG132" s="198"/>
      <c r="BH132" s="198"/>
      <c r="BI132" s="198"/>
      <c r="BJ132" s="198"/>
      <c r="BK132" s="198"/>
      <c r="BL132" s="198"/>
      <c r="BM132" s="198"/>
      <c r="BN132" s="198"/>
      <c r="BO132" s="198"/>
      <c r="BP132" s="198"/>
      <c r="BQ132" s="198"/>
      <c r="BR132" s="198"/>
      <c r="BS132" s="198"/>
      <c r="BT132" s="198"/>
      <c r="BU132" s="198"/>
      <c r="BV132" s="198"/>
      <c r="BW132" s="198"/>
      <c r="BX132" s="198"/>
      <c r="BY132" s="198"/>
      <c r="BZ132" s="198"/>
      <c r="CA132" s="198"/>
      <c r="CB132" s="198"/>
      <c r="CC132" s="198"/>
      <c r="CD132" s="198"/>
      <c r="CE132" s="198"/>
      <c r="CF132" s="198"/>
      <c r="CG132" s="198"/>
      <c r="CH132" s="198"/>
      <c r="CI132" s="198"/>
      <c r="CJ132" s="198"/>
      <c r="CK132" s="198"/>
      <c r="CL132" s="198"/>
      <c r="CM132" s="198"/>
      <c r="CN132" s="198"/>
      <c r="CO132" s="198"/>
      <c r="CP132" s="198"/>
      <c r="CQ132" s="198"/>
      <c r="CR132" s="198"/>
      <c r="CS132" s="198"/>
      <c r="CT132" s="198"/>
      <c r="CU132" s="198"/>
      <c r="CV132" s="198"/>
      <c r="CW132" s="198"/>
      <c r="CX132" s="198"/>
      <c r="CY132" s="198"/>
      <c r="CZ132" s="198"/>
      <c r="DA132" s="198"/>
      <c r="DB132" s="198"/>
      <c r="DC132" s="198"/>
      <c r="DD132" s="198"/>
      <c r="DE132" s="198"/>
      <c r="DF132" s="198"/>
      <c r="DG132" s="198"/>
      <c r="DH132" s="198"/>
      <c r="DI132" s="198"/>
      <c r="DJ132" s="198"/>
      <c r="DK132" s="198"/>
      <c r="DL132" s="198"/>
      <c r="DM132" s="198"/>
      <c r="DN132" s="198"/>
      <c r="DO132" s="198"/>
      <c r="DP132" s="198"/>
      <c r="DQ132" s="198"/>
      <c r="DR132" s="198"/>
      <c r="DS132" s="198"/>
      <c r="DT132" s="198"/>
      <c r="DU132" s="198"/>
      <c r="DV132" s="198"/>
      <c r="DW132" s="198"/>
      <c r="DX132" s="198"/>
      <c r="DY132" s="198"/>
      <c r="DZ132" s="198"/>
    </row>
    <row r="133" spans="21:130" s="251" customFormat="1" x14ac:dyDescent="0.2">
      <c r="U133" s="160"/>
      <c r="V133" s="134"/>
      <c r="W133" s="134"/>
      <c r="X133" s="134"/>
      <c r="Y133" s="134"/>
      <c r="Z133" s="134"/>
      <c r="AA133" s="134"/>
      <c r="AB133" s="134"/>
      <c r="AC133" s="160"/>
      <c r="AD133" s="160"/>
      <c r="AE133" s="160"/>
      <c r="AF133" s="160"/>
      <c r="AG133" s="160"/>
      <c r="AH133" s="160"/>
      <c r="AI133" s="160"/>
      <c r="AJ133" s="160"/>
      <c r="AK133" s="198"/>
      <c r="AL133" s="198"/>
      <c r="AM133" s="198"/>
      <c r="AN133" s="198"/>
      <c r="AO133" s="198"/>
      <c r="AP133" s="198"/>
      <c r="AQ133" s="198"/>
      <c r="AR133" s="198"/>
      <c r="AS133" s="198"/>
      <c r="AT133" s="198"/>
      <c r="AU133" s="198"/>
      <c r="AV133" s="198"/>
      <c r="AW133" s="198"/>
      <c r="AX133" s="198"/>
      <c r="AY133" s="198"/>
      <c r="AZ133" s="198"/>
      <c r="BA133" s="198"/>
      <c r="BB133" s="198"/>
      <c r="BC133" s="198"/>
      <c r="BD133" s="198"/>
      <c r="BE133" s="198"/>
      <c r="BF133" s="198"/>
      <c r="BG133" s="198"/>
      <c r="BH133" s="198"/>
      <c r="BI133" s="198"/>
      <c r="BJ133" s="198"/>
      <c r="BK133" s="198"/>
      <c r="BL133" s="198"/>
      <c r="BM133" s="198"/>
      <c r="BN133" s="198"/>
      <c r="BO133" s="198"/>
      <c r="BP133" s="198"/>
      <c r="BQ133" s="198"/>
      <c r="BR133" s="198"/>
      <c r="BS133" s="198"/>
      <c r="BT133" s="198"/>
      <c r="BU133" s="198"/>
      <c r="BV133" s="198"/>
      <c r="BW133" s="198"/>
      <c r="BX133" s="198"/>
      <c r="BY133" s="198"/>
      <c r="BZ133" s="198"/>
      <c r="CA133" s="198"/>
      <c r="CB133" s="198"/>
      <c r="CC133" s="198"/>
      <c r="CD133" s="198"/>
      <c r="CE133" s="198"/>
      <c r="CF133" s="198"/>
      <c r="CG133" s="198"/>
      <c r="CH133" s="198"/>
      <c r="CI133" s="198"/>
      <c r="CJ133" s="198"/>
      <c r="CK133" s="198"/>
      <c r="CL133" s="198"/>
      <c r="CM133" s="198"/>
      <c r="CN133" s="198"/>
      <c r="CO133" s="198"/>
      <c r="CP133" s="198"/>
      <c r="CQ133" s="198"/>
      <c r="CR133" s="198"/>
      <c r="CS133" s="198"/>
      <c r="CT133" s="198"/>
      <c r="CU133" s="198"/>
      <c r="CV133" s="198"/>
      <c r="CW133" s="198"/>
      <c r="CX133" s="198"/>
      <c r="CY133" s="198"/>
      <c r="CZ133" s="198"/>
      <c r="DA133" s="198"/>
      <c r="DB133" s="198"/>
      <c r="DC133" s="198"/>
      <c r="DD133" s="198"/>
      <c r="DE133" s="198"/>
      <c r="DF133" s="198"/>
      <c r="DG133" s="198"/>
      <c r="DH133" s="198"/>
      <c r="DI133" s="198"/>
      <c r="DJ133" s="198"/>
      <c r="DK133" s="198"/>
      <c r="DL133" s="198"/>
      <c r="DM133" s="198"/>
      <c r="DN133" s="198"/>
      <c r="DO133" s="198"/>
      <c r="DP133" s="198"/>
      <c r="DQ133" s="198"/>
      <c r="DR133" s="198"/>
      <c r="DS133" s="198"/>
      <c r="DT133" s="198"/>
      <c r="DU133" s="198"/>
      <c r="DV133" s="198"/>
      <c r="DW133" s="198"/>
      <c r="DX133" s="198"/>
      <c r="DY133" s="198"/>
      <c r="DZ133" s="198"/>
    </row>
    <row r="134" spans="21:130" s="251" customFormat="1" x14ac:dyDescent="0.2">
      <c r="U134" s="160"/>
      <c r="V134" s="134"/>
      <c r="W134" s="134"/>
      <c r="X134" s="134"/>
      <c r="Y134" s="134"/>
      <c r="Z134" s="134"/>
      <c r="AA134" s="134"/>
      <c r="AB134" s="134"/>
      <c r="AC134" s="160"/>
      <c r="AD134" s="160"/>
      <c r="AE134" s="160"/>
      <c r="AF134" s="160"/>
      <c r="AG134" s="160"/>
      <c r="AH134" s="160"/>
      <c r="AI134" s="160"/>
      <c r="AJ134" s="160"/>
      <c r="AK134" s="198"/>
      <c r="AL134" s="198"/>
      <c r="AM134" s="198"/>
      <c r="AN134" s="198"/>
      <c r="AO134" s="198"/>
      <c r="AP134" s="198"/>
      <c r="AQ134" s="198"/>
      <c r="AR134" s="198"/>
      <c r="AS134" s="198"/>
      <c r="AT134" s="198"/>
      <c r="AU134" s="198"/>
      <c r="AV134" s="198"/>
      <c r="AW134" s="198"/>
      <c r="AX134" s="198"/>
      <c r="AY134" s="198"/>
      <c r="AZ134" s="198"/>
      <c r="BA134" s="198"/>
      <c r="BB134" s="198"/>
      <c r="BC134" s="198"/>
      <c r="BD134" s="198"/>
      <c r="BE134" s="198"/>
      <c r="BF134" s="198"/>
      <c r="BG134" s="198"/>
      <c r="BH134" s="198"/>
      <c r="BI134" s="198"/>
      <c r="BJ134" s="198"/>
      <c r="BK134" s="198"/>
      <c r="BL134" s="198"/>
      <c r="BM134" s="198"/>
      <c r="BN134" s="198"/>
      <c r="BO134" s="198"/>
      <c r="BP134" s="198"/>
      <c r="BQ134" s="198"/>
      <c r="BR134" s="198"/>
      <c r="BS134" s="198"/>
      <c r="BT134" s="198"/>
      <c r="BU134" s="198"/>
      <c r="BV134" s="198"/>
      <c r="BW134" s="198"/>
      <c r="BX134" s="198"/>
      <c r="BY134" s="198"/>
      <c r="BZ134" s="198"/>
      <c r="CA134" s="198"/>
      <c r="CB134" s="198"/>
      <c r="CC134" s="198"/>
      <c r="CD134" s="198"/>
      <c r="CE134" s="198"/>
      <c r="CF134" s="198"/>
      <c r="CG134" s="198"/>
      <c r="CH134" s="198"/>
      <c r="CI134" s="198"/>
      <c r="CJ134" s="198"/>
      <c r="CK134" s="198"/>
      <c r="CL134" s="198"/>
      <c r="CM134" s="198"/>
      <c r="CN134" s="198"/>
      <c r="CO134" s="198"/>
      <c r="CP134" s="198"/>
      <c r="CQ134" s="198"/>
      <c r="CR134" s="198"/>
      <c r="CS134" s="198"/>
      <c r="CT134" s="198"/>
      <c r="CU134" s="198"/>
      <c r="CV134" s="198"/>
      <c r="CW134" s="198"/>
      <c r="CX134" s="198"/>
      <c r="CY134" s="198"/>
      <c r="CZ134" s="198"/>
      <c r="DA134" s="198"/>
      <c r="DB134" s="198"/>
      <c r="DC134" s="198"/>
      <c r="DD134" s="198"/>
      <c r="DE134" s="198"/>
      <c r="DF134" s="198"/>
      <c r="DG134" s="198"/>
      <c r="DH134" s="198"/>
      <c r="DI134" s="198"/>
      <c r="DJ134" s="198"/>
      <c r="DK134" s="198"/>
      <c r="DL134" s="198"/>
      <c r="DM134" s="198"/>
      <c r="DN134" s="198"/>
      <c r="DO134" s="198"/>
      <c r="DP134" s="198"/>
      <c r="DQ134" s="198"/>
      <c r="DR134" s="198"/>
      <c r="DS134" s="198"/>
      <c r="DT134" s="198"/>
      <c r="DU134" s="198"/>
      <c r="DV134" s="198"/>
      <c r="DW134" s="198"/>
      <c r="DX134" s="198"/>
      <c r="DY134" s="198"/>
      <c r="DZ134" s="198"/>
    </row>
    <row r="135" spans="21:130" s="251" customFormat="1" x14ac:dyDescent="0.2">
      <c r="U135" s="160"/>
      <c r="V135" s="134"/>
      <c r="W135" s="134"/>
      <c r="X135" s="134"/>
      <c r="Y135" s="134"/>
      <c r="Z135" s="134"/>
      <c r="AA135" s="134"/>
      <c r="AB135" s="134"/>
      <c r="AC135" s="160"/>
      <c r="AD135" s="160"/>
      <c r="AE135" s="160"/>
      <c r="AF135" s="160"/>
      <c r="AG135" s="160"/>
      <c r="AH135" s="160"/>
      <c r="AI135" s="160"/>
      <c r="AJ135" s="160"/>
      <c r="AK135" s="198"/>
      <c r="AL135" s="198"/>
      <c r="AM135" s="198"/>
      <c r="AN135" s="198"/>
      <c r="AO135" s="198"/>
      <c r="AP135" s="198"/>
      <c r="AQ135" s="198"/>
      <c r="AR135" s="198"/>
      <c r="AS135" s="198"/>
      <c r="AT135" s="198"/>
      <c r="AU135" s="198"/>
      <c r="AV135" s="198"/>
      <c r="AW135" s="198"/>
      <c r="AX135" s="198"/>
      <c r="AY135" s="198"/>
      <c r="AZ135" s="198"/>
      <c r="BA135" s="198"/>
      <c r="BB135" s="198"/>
      <c r="BC135" s="198"/>
      <c r="BD135" s="198"/>
      <c r="BE135" s="198"/>
      <c r="BF135" s="198"/>
      <c r="BG135" s="198"/>
      <c r="BH135" s="198"/>
      <c r="BI135" s="198"/>
      <c r="BJ135" s="198"/>
      <c r="BK135" s="198"/>
      <c r="BL135" s="198"/>
      <c r="BM135" s="198"/>
      <c r="BN135" s="198"/>
      <c r="BO135" s="198"/>
      <c r="BP135" s="198"/>
      <c r="BQ135" s="198"/>
      <c r="BR135" s="198"/>
      <c r="BS135" s="198"/>
      <c r="BT135" s="198"/>
      <c r="BU135" s="198"/>
      <c r="BV135" s="198"/>
      <c r="BW135" s="198"/>
      <c r="BX135" s="198"/>
      <c r="BY135" s="198"/>
      <c r="BZ135" s="198"/>
      <c r="CA135" s="198"/>
      <c r="CB135" s="198"/>
      <c r="CC135" s="198"/>
      <c r="CD135" s="198"/>
      <c r="CE135" s="198"/>
      <c r="CF135" s="198"/>
      <c r="CG135" s="198"/>
      <c r="CH135" s="198"/>
      <c r="CI135" s="198"/>
      <c r="CJ135" s="198"/>
      <c r="CK135" s="198"/>
      <c r="CL135" s="198"/>
      <c r="CM135" s="198"/>
      <c r="CN135" s="198"/>
      <c r="CO135" s="198"/>
      <c r="CP135" s="198"/>
      <c r="CQ135" s="198"/>
      <c r="CR135" s="198"/>
      <c r="CS135" s="198"/>
      <c r="CT135" s="198"/>
      <c r="CU135" s="198"/>
      <c r="CV135" s="198"/>
      <c r="CW135" s="198"/>
      <c r="CX135" s="198"/>
      <c r="CY135" s="198"/>
      <c r="CZ135" s="198"/>
      <c r="DA135" s="198"/>
      <c r="DB135" s="198"/>
      <c r="DC135" s="198"/>
      <c r="DD135" s="198"/>
      <c r="DE135" s="198"/>
      <c r="DF135" s="198"/>
      <c r="DG135" s="198"/>
      <c r="DH135" s="198"/>
      <c r="DI135" s="198"/>
      <c r="DJ135" s="198"/>
      <c r="DK135" s="198"/>
      <c r="DL135" s="198"/>
      <c r="DM135" s="198"/>
      <c r="DN135" s="198"/>
      <c r="DO135" s="198"/>
      <c r="DP135" s="198"/>
      <c r="DQ135" s="198"/>
      <c r="DR135" s="198"/>
      <c r="DS135" s="198"/>
      <c r="DT135" s="198"/>
      <c r="DU135" s="198"/>
      <c r="DV135" s="198"/>
      <c r="DW135" s="198"/>
      <c r="DX135" s="198"/>
      <c r="DY135" s="198"/>
      <c r="DZ135" s="198"/>
    </row>
    <row r="136" spans="21:130" s="251" customFormat="1" x14ac:dyDescent="0.2">
      <c r="U136" s="160"/>
      <c r="V136" s="134"/>
      <c r="W136" s="134"/>
      <c r="X136" s="134"/>
      <c r="Y136" s="134"/>
      <c r="Z136" s="134"/>
      <c r="AA136" s="134"/>
      <c r="AB136" s="134"/>
      <c r="AC136" s="160"/>
      <c r="AD136" s="160"/>
      <c r="AE136" s="160"/>
      <c r="AF136" s="160"/>
      <c r="AG136" s="160"/>
      <c r="AH136" s="160"/>
      <c r="AI136" s="160"/>
      <c r="AJ136" s="160"/>
      <c r="AK136" s="198"/>
      <c r="AL136" s="198"/>
      <c r="AM136" s="198"/>
      <c r="AN136" s="198"/>
      <c r="AO136" s="198"/>
      <c r="AP136" s="198"/>
      <c r="AQ136" s="198"/>
      <c r="AR136" s="198"/>
      <c r="AS136" s="198"/>
      <c r="AT136" s="198"/>
      <c r="AU136" s="198"/>
      <c r="AV136" s="198"/>
      <c r="AW136" s="198"/>
      <c r="AX136" s="198"/>
      <c r="AY136" s="198"/>
      <c r="AZ136" s="198"/>
      <c r="BA136" s="198"/>
      <c r="BB136" s="198"/>
      <c r="BC136" s="198"/>
      <c r="BD136" s="198"/>
      <c r="BE136" s="198"/>
      <c r="BF136" s="198"/>
      <c r="BG136" s="198"/>
      <c r="BH136" s="198"/>
      <c r="BI136" s="198"/>
      <c r="BJ136" s="198"/>
      <c r="BK136" s="198"/>
      <c r="BL136" s="198"/>
      <c r="BM136" s="198"/>
      <c r="BN136" s="198"/>
      <c r="BO136" s="198"/>
      <c r="BP136" s="198"/>
      <c r="BQ136" s="198"/>
      <c r="BR136" s="198"/>
      <c r="BS136" s="198"/>
      <c r="BT136" s="198"/>
      <c r="BU136" s="198"/>
      <c r="BV136" s="198"/>
      <c r="BW136" s="198"/>
      <c r="BX136" s="198"/>
      <c r="BY136" s="198"/>
      <c r="BZ136" s="198"/>
      <c r="CA136" s="198"/>
      <c r="CB136" s="198"/>
      <c r="CC136" s="198"/>
      <c r="CD136" s="198"/>
      <c r="CE136" s="198"/>
      <c r="CF136" s="198"/>
      <c r="CG136" s="198"/>
      <c r="CH136" s="198"/>
      <c r="CI136" s="198"/>
      <c r="CJ136" s="198"/>
      <c r="CK136" s="198"/>
      <c r="CL136" s="198"/>
      <c r="CM136" s="198"/>
      <c r="CN136" s="198"/>
      <c r="CO136" s="198"/>
      <c r="CP136" s="198"/>
      <c r="CQ136" s="198"/>
      <c r="CR136" s="198"/>
      <c r="CS136" s="198"/>
      <c r="CT136" s="198"/>
      <c r="CU136" s="198"/>
      <c r="CV136" s="198"/>
      <c r="CW136" s="198"/>
      <c r="CX136" s="198"/>
      <c r="CY136" s="198"/>
      <c r="CZ136" s="198"/>
      <c r="DA136" s="198"/>
      <c r="DB136" s="198"/>
      <c r="DC136" s="198"/>
      <c r="DD136" s="198"/>
      <c r="DE136" s="198"/>
      <c r="DF136" s="198"/>
      <c r="DG136" s="198"/>
      <c r="DH136" s="198"/>
      <c r="DI136" s="198"/>
      <c r="DJ136" s="198"/>
      <c r="DK136" s="198"/>
      <c r="DL136" s="198"/>
      <c r="DM136" s="198"/>
      <c r="DN136" s="198"/>
      <c r="DO136" s="198"/>
      <c r="DP136" s="198"/>
      <c r="DQ136" s="198"/>
      <c r="DR136" s="198"/>
      <c r="DS136" s="198"/>
      <c r="DT136" s="198"/>
      <c r="DU136" s="198"/>
      <c r="DV136" s="198"/>
      <c r="DW136" s="198"/>
      <c r="DX136" s="198"/>
      <c r="DY136" s="198"/>
      <c r="DZ136" s="198"/>
    </row>
    <row r="137" spans="21:130" s="251" customFormat="1" x14ac:dyDescent="0.2">
      <c r="U137" s="160"/>
      <c r="V137" s="134"/>
      <c r="W137" s="134"/>
      <c r="X137" s="134"/>
      <c r="Y137" s="134"/>
      <c r="Z137" s="134"/>
      <c r="AA137" s="134"/>
      <c r="AB137" s="134"/>
      <c r="AC137" s="160"/>
      <c r="AD137" s="160"/>
      <c r="AE137" s="160"/>
      <c r="AF137" s="160"/>
      <c r="AG137" s="160"/>
      <c r="AH137" s="160"/>
      <c r="AI137" s="160"/>
      <c r="AJ137" s="160"/>
      <c r="AK137" s="198"/>
      <c r="AL137" s="198"/>
      <c r="AM137" s="198"/>
      <c r="AN137" s="198"/>
      <c r="AO137" s="198"/>
      <c r="AP137" s="198"/>
      <c r="AQ137" s="198"/>
      <c r="AR137" s="198"/>
      <c r="AS137" s="198"/>
      <c r="AT137" s="198"/>
      <c r="AU137" s="198"/>
      <c r="AV137" s="198"/>
      <c r="AW137" s="198"/>
      <c r="AX137" s="198"/>
      <c r="AY137" s="198"/>
      <c r="AZ137" s="198"/>
      <c r="BA137" s="198"/>
      <c r="BB137" s="198"/>
      <c r="BC137" s="198"/>
      <c r="BD137" s="198"/>
      <c r="BE137" s="198"/>
      <c r="BF137" s="198"/>
      <c r="BG137" s="198"/>
      <c r="BH137" s="198"/>
      <c r="BI137" s="198"/>
      <c r="BJ137" s="198"/>
      <c r="BK137" s="198"/>
      <c r="BL137" s="198"/>
      <c r="BM137" s="198"/>
      <c r="BN137" s="198"/>
      <c r="BO137" s="198"/>
      <c r="BP137" s="198"/>
      <c r="BQ137" s="198"/>
      <c r="BR137" s="198"/>
      <c r="BS137" s="198"/>
      <c r="BT137" s="198"/>
      <c r="BU137" s="198"/>
      <c r="BV137" s="198"/>
      <c r="BW137" s="198"/>
      <c r="BX137" s="198"/>
      <c r="BY137" s="198"/>
      <c r="BZ137" s="198"/>
      <c r="CA137" s="198"/>
      <c r="CB137" s="198"/>
      <c r="CC137" s="198"/>
      <c r="CD137" s="198"/>
      <c r="CE137" s="198"/>
      <c r="CF137" s="198"/>
      <c r="CG137" s="198"/>
      <c r="CH137" s="198"/>
      <c r="CI137" s="198"/>
      <c r="CJ137" s="198"/>
      <c r="CK137" s="198"/>
      <c r="CL137" s="198"/>
      <c r="CM137" s="198"/>
      <c r="CN137" s="198"/>
      <c r="CO137" s="198"/>
      <c r="CP137" s="198"/>
      <c r="CQ137" s="198"/>
      <c r="CR137" s="198"/>
      <c r="CS137" s="198"/>
      <c r="CT137" s="198"/>
      <c r="CU137" s="198"/>
      <c r="CV137" s="198"/>
      <c r="CW137" s="198"/>
      <c r="CX137" s="198"/>
      <c r="CY137" s="198"/>
      <c r="CZ137" s="198"/>
      <c r="DA137" s="198"/>
      <c r="DB137" s="198"/>
      <c r="DC137" s="198"/>
      <c r="DD137" s="198"/>
      <c r="DE137" s="198"/>
      <c r="DF137" s="198"/>
      <c r="DG137" s="198"/>
      <c r="DH137" s="198"/>
      <c r="DI137" s="198"/>
      <c r="DJ137" s="198"/>
      <c r="DK137" s="198"/>
      <c r="DL137" s="198"/>
      <c r="DM137" s="198"/>
      <c r="DN137" s="198"/>
      <c r="DO137" s="198"/>
      <c r="DP137" s="198"/>
      <c r="DQ137" s="198"/>
      <c r="DR137" s="198"/>
      <c r="DS137" s="198"/>
      <c r="DT137" s="198"/>
      <c r="DU137" s="198"/>
      <c r="DV137" s="198"/>
      <c r="DW137" s="198"/>
      <c r="DX137" s="198"/>
      <c r="DY137" s="198"/>
      <c r="DZ137" s="198"/>
    </row>
    <row r="138" spans="21:130" s="251" customFormat="1" x14ac:dyDescent="0.2">
      <c r="U138" s="160"/>
      <c r="V138" s="134"/>
      <c r="W138" s="134"/>
      <c r="X138" s="134"/>
      <c r="Y138" s="134"/>
      <c r="Z138" s="134"/>
      <c r="AA138" s="134"/>
      <c r="AB138" s="134"/>
      <c r="AC138" s="160"/>
      <c r="AD138" s="160"/>
      <c r="AE138" s="160"/>
      <c r="AF138" s="160"/>
      <c r="AG138" s="160"/>
      <c r="AH138" s="160"/>
      <c r="AI138" s="160"/>
      <c r="AJ138" s="160"/>
      <c r="AK138" s="198"/>
      <c r="AL138" s="198"/>
      <c r="AM138" s="198"/>
      <c r="AN138" s="198"/>
      <c r="AO138" s="198"/>
      <c r="AP138" s="198"/>
      <c r="AQ138" s="198"/>
      <c r="AR138" s="198"/>
      <c r="AS138" s="198"/>
      <c r="AT138" s="198"/>
      <c r="AU138" s="198"/>
      <c r="AV138" s="198"/>
      <c r="AW138" s="198"/>
      <c r="AX138" s="198"/>
      <c r="AY138" s="198"/>
      <c r="AZ138" s="198"/>
      <c r="BA138" s="198"/>
      <c r="BB138" s="198"/>
      <c r="BC138" s="198"/>
      <c r="BD138" s="198"/>
      <c r="BE138" s="198"/>
      <c r="BF138" s="198"/>
      <c r="BG138" s="198"/>
      <c r="BH138" s="198"/>
      <c r="BI138" s="198"/>
      <c r="BJ138" s="198"/>
      <c r="BK138" s="198"/>
      <c r="BL138" s="198"/>
      <c r="BM138" s="198"/>
      <c r="BN138" s="198"/>
      <c r="BO138" s="198"/>
      <c r="BP138" s="198"/>
      <c r="BQ138" s="198"/>
      <c r="BR138" s="198"/>
      <c r="BS138" s="198"/>
      <c r="BT138" s="198"/>
      <c r="BU138" s="198"/>
      <c r="BV138" s="198"/>
      <c r="BW138" s="198"/>
      <c r="BX138" s="198"/>
      <c r="BY138" s="198"/>
      <c r="BZ138" s="198"/>
      <c r="CA138" s="198"/>
      <c r="CB138" s="198"/>
      <c r="CC138" s="198"/>
      <c r="CD138" s="198"/>
      <c r="CE138" s="198"/>
      <c r="CF138" s="198"/>
      <c r="CG138" s="198"/>
      <c r="CH138" s="198"/>
      <c r="CI138" s="198"/>
      <c r="CJ138" s="198"/>
      <c r="CK138" s="198"/>
      <c r="CL138" s="198"/>
      <c r="CM138" s="198"/>
      <c r="CN138" s="198"/>
      <c r="CO138" s="198"/>
      <c r="CP138" s="198"/>
      <c r="CQ138" s="198"/>
      <c r="CR138" s="198"/>
      <c r="CS138" s="198"/>
      <c r="CT138" s="198"/>
      <c r="CU138" s="198"/>
      <c r="CV138" s="198"/>
      <c r="CW138" s="198"/>
      <c r="CX138" s="198"/>
      <c r="CY138" s="198"/>
      <c r="CZ138" s="198"/>
      <c r="DA138" s="198"/>
      <c r="DB138" s="198"/>
      <c r="DC138" s="198"/>
      <c r="DD138" s="198"/>
      <c r="DE138" s="198"/>
      <c r="DF138" s="198"/>
      <c r="DG138" s="198"/>
      <c r="DH138" s="198"/>
      <c r="DI138" s="198"/>
      <c r="DJ138" s="198"/>
      <c r="DK138" s="198"/>
      <c r="DL138" s="198"/>
      <c r="DM138" s="198"/>
      <c r="DN138" s="198"/>
      <c r="DO138" s="198"/>
      <c r="DP138" s="198"/>
      <c r="DQ138" s="198"/>
      <c r="DR138" s="198"/>
      <c r="DS138" s="198"/>
      <c r="DT138" s="198"/>
      <c r="DU138" s="198"/>
      <c r="DV138" s="198"/>
      <c r="DW138" s="198"/>
      <c r="DX138" s="198"/>
      <c r="DY138" s="198"/>
      <c r="DZ138" s="198"/>
    </row>
    <row r="139" spans="21:130" s="251" customFormat="1" x14ac:dyDescent="0.2">
      <c r="U139" s="160"/>
      <c r="V139" s="134"/>
      <c r="W139" s="134"/>
      <c r="X139" s="134"/>
      <c r="Y139" s="134"/>
      <c r="Z139" s="134"/>
      <c r="AA139" s="134"/>
      <c r="AB139" s="134"/>
      <c r="AC139" s="160"/>
      <c r="AD139" s="160"/>
      <c r="AE139" s="160"/>
      <c r="AF139" s="160"/>
      <c r="AG139" s="160"/>
      <c r="AH139" s="160"/>
      <c r="AI139" s="160"/>
      <c r="AJ139" s="160"/>
      <c r="AK139" s="198"/>
      <c r="AL139" s="198"/>
      <c r="AM139" s="198"/>
      <c r="AN139" s="198"/>
      <c r="AO139" s="198"/>
      <c r="AP139" s="198"/>
      <c r="AQ139" s="198"/>
      <c r="AR139" s="198"/>
      <c r="AS139" s="198"/>
      <c r="AT139" s="198"/>
      <c r="AU139" s="198"/>
      <c r="AV139" s="198"/>
      <c r="AW139" s="198"/>
      <c r="AX139" s="198"/>
      <c r="AY139" s="198"/>
      <c r="AZ139" s="198"/>
      <c r="BA139" s="198"/>
      <c r="BB139" s="198"/>
      <c r="BC139" s="198"/>
      <c r="BD139" s="198"/>
      <c r="BE139" s="198"/>
      <c r="BF139" s="198"/>
      <c r="BG139" s="198"/>
      <c r="BH139" s="198"/>
      <c r="BI139" s="198"/>
      <c r="BJ139" s="198"/>
      <c r="BK139" s="198"/>
      <c r="BL139" s="198"/>
      <c r="BM139" s="198"/>
      <c r="BN139" s="198"/>
      <c r="BO139" s="198"/>
      <c r="BP139" s="198"/>
      <c r="BQ139" s="198"/>
      <c r="BR139" s="198"/>
      <c r="BS139" s="198"/>
      <c r="BT139" s="198"/>
      <c r="BU139" s="198"/>
      <c r="BV139" s="198"/>
      <c r="BW139" s="198"/>
      <c r="BX139" s="198"/>
      <c r="BY139" s="198"/>
      <c r="BZ139" s="198"/>
      <c r="CA139" s="198"/>
      <c r="CB139" s="198"/>
      <c r="CC139" s="198"/>
      <c r="CD139" s="198"/>
      <c r="CE139" s="198"/>
      <c r="CF139" s="198"/>
      <c r="CG139" s="198"/>
      <c r="CH139" s="198"/>
      <c r="CI139" s="198"/>
      <c r="CJ139" s="198"/>
      <c r="CK139" s="198"/>
      <c r="CL139" s="198"/>
      <c r="CM139" s="198"/>
      <c r="CN139" s="198"/>
      <c r="CO139" s="198"/>
      <c r="CP139" s="198"/>
      <c r="CQ139" s="198"/>
      <c r="CR139" s="198"/>
      <c r="CS139" s="198"/>
      <c r="CT139" s="198"/>
      <c r="CU139" s="198"/>
      <c r="CV139" s="198"/>
      <c r="CW139" s="198"/>
      <c r="CX139" s="198"/>
      <c r="CY139" s="198"/>
      <c r="CZ139" s="198"/>
      <c r="DA139" s="198"/>
      <c r="DB139" s="198"/>
      <c r="DC139" s="198"/>
      <c r="DD139" s="198"/>
      <c r="DE139" s="198"/>
      <c r="DF139" s="198"/>
      <c r="DG139" s="198"/>
      <c r="DH139" s="198"/>
      <c r="DI139" s="198"/>
      <c r="DJ139" s="198"/>
      <c r="DK139" s="198"/>
      <c r="DL139" s="198"/>
      <c r="DM139" s="198"/>
      <c r="DN139" s="198"/>
      <c r="DO139" s="198"/>
      <c r="DP139" s="198"/>
      <c r="DQ139" s="198"/>
      <c r="DR139" s="198"/>
      <c r="DS139" s="198"/>
      <c r="DT139" s="198"/>
      <c r="DU139" s="198"/>
      <c r="DV139" s="198"/>
      <c r="DW139" s="198"/>
      <c r="DX139" s="198"/>
      <c r="DY139" s="198"/>
      <c r="DZ139" s="198"/>
    </row>
    <row r="140" spans="21:130" s="251" customFormat="1" x14ac:dyDescent="0.2">
      <c r="U140" s="160"/>
      <c r="V140" s="134"/>
      <c r="W140" s="134"/>
      <c r="X140" s="134"/>
      <c r="Y140" s="134"/>
      <c r="Z140" s="134"/>
      <c r="AA140" s="134"/>
      <c r="AB140" s="134"/>
      <c r="AC140" s="160"/>
      <c r="AD140" s="160"/>
      <c r="AE140" s="160"/>
      <c r="AF140" s="160"/>
      <c r="AG140" s="160"/>
      <c r="AH140" s="160"/>
      <c r="AI140" s="160"/>
      <c r="AJ140" s="160"/>
      <c r="AK140" s="198"/>
      <c r="AL140" s="198"/>
      <c r="AM140" s="198"/>
      <c r="AN140" s="198"/>
      <c r="AO140" s="198"/>
      <c r="AP140" s="198"/>
      <c r="AQ140" s="198"/>
      <c r="AR140" s="198"/>
      <c r="AS140" s="198"/>
      <c r="AT140" s="198"/>
      <c r="AU140" s="198"/>
      <c r="AV140" s="198"/>
      <c r="AW140" s="198"/>
      <c r="AX140" s="198"/>
      <c r="AY140" s="198"/>
      <c r="AZ140" s="198"/>
      <c r="BA140" s="198"/>
      <c r="BB140" s="198"/>
      <c r="BC140" s="198"/>
      <c r="BD140" s="198"/>
      <c r="BE140" s="198"/>
      <c r="BF140" s="198"/>
      <c r="BG140" s="198"/>
      <c r="BH140" s="198"/>
      <c r="BI140" s="198"/>
      <c r="BJ140" s="198"/>
      <c r="BK140" s="198"/>
      <c r="BL140" s="198"/>
      <c r="BM140" s="198"/>
      <c r="BN140" s="198"/>
      <c r="BO140" s="198"/>
      <c r="BP140" s="198"/>
      <c r="BQ140" s="198"/>
      <c r="BR140" s="198"/>
      <c r="BS140" s="198"/>
      <c r="BT140" s="198"/>
      <c r="BU140" s="198"/>
      <c r="BV140" s="198"/>
      <c r="BW140" s="198"/>
      <c r="BX140" s="198"/>
      <c r="BY140" s="198"/>
      <c r="BZ140" s="198"/>
      <c r="CA140" s="198"/>
      <c r="CB140" s="198"/>
      <c r="CC140" s="198"/>
      <c r="CD140" s="198"/>
      <c r="CE140" s="198"/>
      <c r="CF140" s="198"/>
      <c r="CG140" s="198"/>
      <c r="CH140" s="198"/>
      <c r="CI140" s="198"/>
      <c r="CJ140" s="198"/>
      <c r="CK140" s="198"/>
      <c r="CL140" s="198"/>
      <c r="CM140" s="198"/>
      <c r="CN140" s="198"/>
      <c r="CO140" s="198"/>
      <c r="CP140" s="198"/>
      <c r="CQ140" s="198"/>
      <c r="CR140" s="198"/>
      <c r="CS140" s="198"/>
      <c r="CT140" s="198"/>
      <c r="CU140" s="198"/>
      <c r="CV140" s="198"/>
      <c r="CW140" s="198"/>
      <c r="CX140" s="198"/>
      <c r="CY140" s="198"/>
      <c r="CZ140" s="198"/>
      <c r="DA140" s="198"/>
      <c r="DB140" s="198"/>
      <c r="DC140" s="198"/>
      <c r="DD140" s="198"/>
      <c r="DE140" s="198"/>
      <c r="DF140" s="198"/>
      <c r="DG140" s="198"/>
      <c r="DH140" s="198"/>
      <c r="DI140" s="198"/>
      <c r="DJ140" s="198"/>
      <c r="DK140" s="198"/>
      <c r="DL140" s="198"/>
      <c r="DM140" s="198"/>
      <c r="DN140" s="198"/>
      <c r="DO140" s="198"/>
      <c r="DP140" s="198"/>
      <c r="DQ140" s="198"/>
      <c r="DR140" s="198"/>
      <c r="DS140" s="198"/>
      <c r="DT140" s="198"/>
      <c r="DU140" s="198"/>
      <c r="DV140" s="198"/>
      <c r="DW140" s="198"/>
      <c r="DX140" s="198"/>
      <c r="DY140" s="198"/>
      <c r="DZ140" s="198"/>
    </row>
    <row r="141" spans="21:130" s="251" customFormat="1" x14ac:dyDescent="0.2">
      <c r="U141" s="160"/>
      <c r="V141" s="134"/>
      <c r="W141" s="134"/>
      <c r="X141" s="134"/>
      <c r="Y141" s="134"/>
      <c r="Z141" s="134"/>
      <c r="AA141" s="134"/>
      <c r="AB141" s="134"/>
      <c r="AC141" s="160"/>
      <c r="AD141" s="160"/>
      <c r="AE141" s="160"/>
      <c r="AF141" s="160"/>
      <c r="AG141" s="160"/>
      <c r="AH141" s="160"/>
      <c r="AI141" s="160"/>
      <c r="AJ141" s="160"/>
      <c r="AK141" s="198"/>
      <c r="AL141" s="198"/>
      <c r="AM141" s="198"/>
      <c r="AN141" s="198"/>
      <c r="AO141" s="198"/>
      <c r="AP141" s="198"/>
      <c r="AQ141" s="198"/>
      <c r="AR141" s="198"/>
      <c r="AS141" s="198"/>
      <c r="AT141" s="198"/>
      <c r="AU141" s="198"/>
      <c r="AV141" s="198"/>
      <c r="AW141" s="198"/>
      <c r="AX141" s="198"/>
      <c r="AY141" s="198"/>
      <c r="AZ141" s="198"/>
      <c r="BA141" s="198"/>
      <c r="BB141" s="198"/>
      <c r="BC141" s="198"/>
      <c r="BD141" s="198"/>
      <c r="BE141" s="198"/>
      <c r="BF141" s="198"/>
      <c r="BG141" s="198"/>
      <c r="BH141" s="198"/>
      <c r="BI141" s="198"/>
      <c r="BJ141" s="198"/>
      <c r="BK141" s="198"/>
      <c r="BL141" s="198"/>
      <c r="BM141" s="198"/>
      <c r="BN141" s="198"/>
      <c r="BO141" s="198"/>
      <c r="BP141" s="198"/>
      <c r="BQ141" s="198"/>
      <c r="BR141" s="198"/>
      <c r="BS141" s="198"/>
      <c r="BT141" s="198"/>
      <c r="BU141" s="198"/>
      <c r="BV141" s="198"/>
      <c r="BW141" s="198"/>
      <c r="BX141" s="198"/>
      <c r="BY141" s="198"/>
      <c r="BZ141" s="198"/>
      <c r="CA141" s="198"/>
      <c r="CB141" s="198"/>
      <c r="CC141" s="198"/>
      <c r="CD141" s="198"/>
      <c r="CE141" s="198"/>
      <c r="CF141" s="198"/>
      <c r="CG141" s="198"/>
      <c r="CH141" s="198"/>
      <c r="CI141" s="198"/>
      <c r="CJ141" s="198"/>
      <c r="CK141" s="198"/>
      <c r="CL141" s="198"/>
      <c r="CM141" s="198"/>
      <c r="CN141" s="198"/>
      <c r="CO141" s="198"/>
      <c r="CP141" s="198"/>
      <c r="CQ141" s="198"/>
      <c r="CR141" s="198"/>
      <c r="CS141" s="198"/>
      <c r="CT141" s="198"/>
      <c r="CU141" s="198"/>
      <c r="CV141" s="198"/>
      <c r="CW141" s="198"/>
      <c r="CX141" s="198"/>
      <c r="CY141" s="198"/>
      <c r="CZ141" s="198"/>
      <c r="DA141" s="198"/>
      <c r="DB141" s="198"/>
      <c r="DC141" s="198"/>
      <c r="DD141" s="198"/>
      <c r="DE141" s="198"/>
      <c r="DF141" s="198"/>
      <c r="DG141" s="198"/>
      <c r="DH141" s="198"/>
      <c r="DI141" s="198"/>
      <c r="DJ141" s="198"/>
      <c r="DK141" s="198"/>
      <c r="DL141" s="198"/>
      <c r="DM141" s="198"/>
      <c r="DN141" s="198"/>
      <c r="DO141" s="198"/>
      <c r="DP141" s="198"/>
      <c r="DQ141" s="198"/>
      <c r="DR141" s="198"/>
      <c r="DS141" s="198"/>
      <c r="DT141" s="198"/>
      <c r="DU141" s="198"/>
      <c r="DV141" s="198"/>
      <c r="DW141" s="198"/>
      <c r="DX141" s="198"/>
      <c r="DY141" s="198"/>
      <c r="DZ141" s="198"/>
    </row>
    <row r="142" spans="21:130" s="251" customFormat="1" x14ac:dyDescent="0.2">
      <c r="U142" s="160"/>
      <c r="V142" s="134"/>
      <c r="W142" s="134"/>
      <c r="X142" s="134"/>
      <c r="Y142" s="134"/>
      <c r="Z142" s="134"/>
      <c r="AA142" s="134"/>
      <c r="AB142" s="134"/>
      <c r="AC142" s="160"/>
      <c r="AD142" s="160"/>
      <c r="AE142" s="160"/>
      <c r="AF142" s="160"/>
      <c r="AG142" s="160"/>
      <c r="AH142" s="160"/>
      <c r="AI142" s="160"/>
      <c r="AJ142" s="160"/>
      <c r="AK142" s="198"/>
      <c r="AL142" s="198"/>
      <c r="AM142" s="198"/>
      <c r="AN142" s="198"/>
      <c r="AO142" s="198"/>
      <c r="AP142" s="198"/>
      <c r="AQ142" s="198"/>
      <c r="AR142" s="198"/>
      <c r="AS142" s="198"/>
      <c r="AT142" s="198"/>
      <c r="AU142" s="198"/>
      <c r="AV142" s="198"/>
      <c r="AW142" s="198"/>
      <c r="AX142" s="198"/>
      <c r="AY142" s="198"/>
      <c r="AZ142" s="198"/>
      <c r="BA142" s="198"/>
      <c r="BB142" s="198"/>
      <c r="BC142" s="198"/>
      <c r="BD142" s="198"/>
      <c r="BE142" s="198"/>
      <c r="BF142" s="198"/>
      <c r="BG142" s="198"/>
      <c r="BH142" s="198"/>
      <c r="BI142" s="198"/>
      <c r="BJ142" s="198"/>
      <c r="BK142" s="198"/>
      <c r="BL142" s="198"/>
      <c r="BM142" s="198"/>
      <c r="BN142" s="198"/>
      <c r="BO142" s="198"/>
      <c r="BP142" s="198"/>
      <c r="BQ142" s="198"/>
      <c r="BR142" s="198"/>
      <c r="BS142" s="198"/>
      <c r="BT142" s="198"/>
      <c r="BU142" s="198"/>
      <c r="BV142" s="198"/>
      <c r="BW142" s="198"/>
      <c r="BX142" s="198"/>
      <c r="BY142" s="198"/>
      <c r="BZ142" s="198"/>
      <c r="CA142" s="198"/>
      <c r="CB142" s="198"/>
      <c r="CC142" s="198"/>
      <c r="CD142" s="198"/>
      <c r="CE142" s="198"/>
      <c r="CF142" s="198"/>
      <c r="CG142" s="198"/>
      <c r="CH142" s="198"/>
      <c r="CI142" s="198"/>
      <c r="CJ142" s="198"/>
      <c r="CK142" s="198"/>
      <c r="CL142" s="198"/>
      <c r="CM142" s="198"/>
      <c r="CN142" s="198"/>
      <c r="CO142" s="198"/>
      <c r="CP142" s="198"/>
      <c r="CQ142" s="198"/>
      <c r="CR142" s="198"/>
      <c r="CS142" s="198"/>
      <c r="CT142" s="198"/>
      <c r="CU142" s="198"/>
      <c r="CV142" s="198"/>
      <c r="CW142" s="198"/>
      <c r="CX142" s="198"/>
      <c r="CY142" s="198"/>
      <c r="CZ142" s="198"/>
      <c r="DA142" s="198"/>
      <c r="DB142" s="198"/>
      <c r="DC142" s="198"/>
      <c r="DD142" s="198"/>
      <c r="DE142" s="198"/>
      <c r="DF142" s="198"/>
      <c r="DG142" s="198"/>
      <c r="DH142" s="198"/>
      <c r="DI142" s="198"/>
      <c r="DJ142" s="198"/>
      <c r="DK142" s="198"/>
      <c r="DL142" s="198"/>
      <c r="DM142" s="198"/>
      <c r="DN142" s="198"/>
      <c r="DO142" s="198"/>
      <c r="DP142" s="198"/>
      <c r="DQ142" s="198"/>
      <c r="DR142" s="198"/>
      <c r="DS142" s="198"/>
      <c r="DT142" s="198"/>
      <c r="DU142" s="198"/>
      <c r="DV142" s="198"/>
      <c r="DW142" s="198"/>
      <c r="DX142" s="198"/>
      <c r="DY142" s="198"/>
      <c r="DZ142" s="198"/>
    </row>
    <row r="143" spans="21:130" s="251" customFormat="1" x14ac:dyDescent="0.2">
      <c r="U143" s="160"/>
      <c r="V143" s="134"/>
      <c r="W143" s="134"/>
      <c r="X143" s="134"/>
      <c r="Y143" s="134"/>
      <c r="Z143" s="134"/>
      <c r="AA143" s="134"/>
      <c r="AB143" s="134"/>
      <c r="AC143" s="160"/>
      <c r="AD143" s="160"/>
      <c r="AE143" s="160"/>
      <c r="AF143" s="160"/>
      <c r="AG143" s="160"/>
      <c r="AH143" s="160"/>
      <c r="AI143" s="160"/>
      <c r="AJ143" s="160"/>
      <c r="AK143" s="198"/>
      <c r="AL143" s="198"/>
      <c r="AM143" s="198"/>
      <c r="AN143" s="198"/>
      <c r="AO143" s="198"/>
      <c r="AP143" s="198"/>
      <c r="AQ143" s="198"/>
      <c r="AR143" s="198"/>
      <c r="AS143" s="198"/>
      <c r="AT143" s="198"/>
      <c r="AU143" s="198"/>
      <c r="AV143" s="198"/>
      <c r="AW143" s="198"/>
      <c r="AX143" s="198"/>
      <c r="AY143" s="198"/>
      <c r="AZ143" s="198"/>
      <c r="BA143" s="198"/>
      <c r="BB143" s="198"/>
      <c r="BC143" s="198"/>
      <c r="BD143" s="198"/>
      <c r="BE143" s="198"/>
      <c r="BF143" s="198"/>
      <c r="BG143" s="198"/>
      <c r="BH143" s="198"/>
      <c r="BI143" s="198"/>
      <c r="BJ143" s="198"/>
      <c r="BK143" s="198"/>
      <c r="BL143" s="198"/>
      <c r="BM143" s="198"/>
      <c r="BN143" s="198"/>
      <c r="BO143" s="198"/>
      <c r="BP143" s="198"/>
      <c r="BQ143" s="198"/>
      <c r="BR143" s="198"/>
      <c r="BS143" s="198"/>
      <c r="BT143" s="198"/>
      <c r="BU143" s="198"/>
      <c r="BV143" s="198"/>
      <c r="BW143" s="198"/>
      <c r="BX143" s="198"/>
      <c r="BY143" s="198"/>
      <c r="BZ143" s="198"/>
      <c r="CA143" s="198"/>
      <c r="CB143" s="198"/>
      <c r="CC143" s="198"/>
      <c r="CD143" s="198"/>
      <c r="CE143" s="198"/>
      <c r="CF143" s="198"/>
      <c r="CG143" s="198"/>
      <c r="CH143" s="198"/>
      <c r="CI143" s="198"/>
      <c r="CJ143" s="198"/>
      <c r="CK143" s="198"/>
      <c r="CL143" s="198"/>
      <c r="CM143" s="198"/>
      <c r="CN143" s="198"/>
      <c r="CO143" s="198"/>
      <c r="CP143" s="198"/>
      <c r="CQ143" s="198"/>
      <c r="CR143" s="198"/>
      <c r="CS143" s="198"/>
      <c r="CT143" s="198"/>
      <c r="CU143" s="198"/>
      <c r="CV143" s="198"/>
      <c r="CW143" s="198"/>
      <c r="CX143" s="198"/>
      <c r="CY143" s="198"/>
      <c r="CZ143" s="198"/>
      <c r="DA143" s="198"/>
      <c r="DB143" s="198"/>
      <c r="DC143" s="198"/>
      <c r="DD143" s="198"/>
      <c r="DE143" s="198"/>
      <c r="DF143" s="198"/>
      <c r="DG143" s="198"/>
      <c r="DH143" s="198"/>
      <c r="DI143" s="198"/>
      <c r="DJ143" s="198"/>
      <c r="DK143" s="198"/>
      <c r="DL143" s="198"/>
      <c r="DM143" s="198"/>
      <c r="DN143" s="198"/>
      <c r="DO143" s="198"/>
      <c r="DP143" s="198"/>
      <c r="DQ143" s="198"/>
      <c r="DR143" s="198"/>
      <c r="DS143" s="198"/>
      <c r="DT143" s="198"/>
      <c r="DU143" s="198"/>
      <c r="DV143" s="198"/>
      <c r="DW143" s="198"/>
      <c r="DX143" s="198"/>
      <c r="DY143" s="198"/>
      <c r="DZ143" s="198"/>
    </row>
    <row r="144" spans="21:130" s="251" customFormat="1" x14ac:dyDescent="0.2">
      <c r="U144" s="160"/>
      <c r="V144" s="134"/>
      <c r="W144" s="134"/>
      <c r="X144" s="134"/>
      <c r="Y144" s="134"/>
      <c r="Z144" s="134"/>
      <c r="AA144" s="134"/>
      <c r="AB144" s="134"/>
      <c r="AC144" s="160"/>
      <c r="AD144" s="160"/>
      <c r="AE144" s="160"/>
      <c r="AF144" s="160"/>
      <c r="AG144" s="160"/>
      <c r="AH144" s="160"/>
      <c r="AI144" s="160"/>
      <c r="AJ144" s="160"/>
      <c r="AK144" s="198"/>
      <c r="AL144" s="198"/>
      <c r="AM144" s="198"/>
      <c r="AN144" s="198"/>
      <c r="AO144" s="198"/>
      <c r="AP144" s="198"/>
      <c r="AQ144" s="198"/>
      <c r="AR144" s="198"/>
      <c r="AS144" s="198"/>
      <c r="AT144" s="198"/>
      <c r="AU144" s="198"/>
      <c r="AV144" s="198"/>
      <c r="AW144" s="198"/>
      <c r="AX144" s="198"/>
      <c r="AY144" s="198"/>
      <c r="AZ144" s="198"/>
      <c r="BA144" s="198"/>
      <c r="BB144" s="198"/>
      <c r="BC144" s="198"/>
      <c r="BD144" s="198"/>
      <c r="BE144" s="198"/>
      <c r="BF144" s="198"/>
      <c r="BG144" s="198"/>
      <c r="BH144" s="198"/>
      <c r="BI144" s="198"/>
      <c r="BJ144" s="198"/>
      <c r="BK144" s="198"/>
      <c r="BL144" s="198"/>
      <c r="BM144" s="198"/>
      <c r="BN144" s="198"/>
      <c r="BO144" s="198"/>
      <c r="BP144" s="198"/>
      <c r="BQ144" s="198"/>
      <c r="BR144" s="198"/>
      <c r="BS144" s="198"/>
      <c r="BT144" s="198"/>
      <c r="BU144" s="198"/>
      <c r="BV144" s="198"/>
      <c r="BW144" s="198"/>
      <c r="BX144" s="198"/>
      <c r="BY144" s="198"/>
      <c r="BZ144" s="198"/>
      <c r="CA144" s="198"/>
      <c r="CB144" s="198"/>
      <c r="CC144" s="198"/>
      <c r="CD144" s="198"/>
      <c r="CE144" s="198"/>
      <c r="CF144" s="198"/>
      <c r="CG144" s="198"/>
      <c r="CH144" s="198"/>
      <c r="CI144" s="198"/>
      <c r="CJ144" s="198"/>
      <c r="CK144" s="198"/>
      <c r="CL144" s="198"/>
      <c r="CM144" s="198"/>
      <c r="CN144" s="198"/>
      <c r="CO144" s="198"/>
      <c r="CP144" s="198"/>
      <c r="CQ144" s="198"/>
      <c r="CR144" s="198"/>
      <c r="CS144" s="198"/>
      <c r="CT144" s="198"/>
      <c r="CU144" s="198"/>
      <c r="CV144" s="198"/>
      <c r="CW144" s="198"/>
      <c r="CX144" s="198"/>
      <c r="CY144" s="198"/>
      <c r="CZ144" s="198"/>
      <c r="DA144" s="198"/>
      <c r="DB144" s="198"/>
      <c r="DC144" s="198"/>
      <c r="DD144" s="198"/>
      <c r="DE144" s="198"/>
      <c r="DF144" s="198"/>
      <c r="DG144" s="198"/>
      <c r="DH144" s="198"/>
      <c r="DI144" s="198"/>
      <c r="DJ144" s="198"/>
      <c r="DK144" s="198"/>
      <c r="DL144" s="198"/>
      <c r="DM144" s="198"/>
      <c r="DN144" s="198"/>
      <c r="DO144" s="198"/>
      <c r="DP144" s="198"/>
      <c r="DQ144" s="198"/>
      <c r="DR144" s="198"/>
      <c r="DS144" s="198"/>
      <c r="DT144" s="198"/>
      <c r="DU144" s="198"/>
      <c r="DV144" s="198"/>
      <c r="DW144" s="198"/>
      <c r="DX144" s="198"/>
      <c r="DY144" s="198"/>
      <c r="DZ144" s="198"/>
    </row>
    <row r="145" spans="21:130" s="251" customFormat="1" x14ac:dyDescent="0.2">
      <c r="U145" s="160"/>
      <c r="V145" s="134"/>
      <c r="W145" s="134"/>
      <c r="X145" s="134"/>
      <c r="Y145" s="134"/>
      <c r="Z145" s="134"/>
      <c r="AA145" s="134"/>
      <c r="AB145" s="134"/>
      <c r="AC145" s="160"/>
      <c r="AD145" s="160"/>
      <c r="AE145" s="160"/>
      <c r="AF145" s="160"/>
      <c r="AG145" s="160"/>
      <c r="AH145" s="160"/>
      <c r="AI145" s="160"/>
      <c r="AJ145" s="160"/>
      <c r="AK145" s="198"/>
      <c r="AL145" s="198"/>
      <c r="AM145" s="198"/>
      <c r="AN145" s="198"/>
      <c r="AO145" s="198"/>
      <c r="AP145" s="198"/>
      <c r="AQ145" s="198"/>
      <c r="AR145" s="198"/>
      <c r="AS145" s="198"/>
      <c r="AT145" s="198"/>
      <c r="AU145" s="198"/>
      <c r="AV145" s="198"/>
      <c r="AW145" s="198"/>
      <c r="AX145" s="198"/>
      <c r="AY145" s="198"/>
      <c r="AZ145" s="198"/>
      <c r="BA145" s="198"/>
      <c r="BB145" s="198"/>
      <c r="BC145" s="198"/>
      <c r="BD145" s="198"/>
      <c r="BE145" s="198"/>
      <c r="BF145" s="198"/>
      <c r="BG145" s="198"/>
      <c r="BH145" s="198"/>
      <c r="BI145" s="198"/>
      <c r="BJ145" s="198"/>
      <c r="BK145" s="198"/>
      <c r="BL145" s="198"/>
      <c r="BM145" s="198"/>
      <c r="BN145" s="198"/>
      <c r="BO145" s="198"/>
      <c r="BP145" s="198"/>
      <c r="BQ145" s="198"/>
      <c r="BR145" s="198"/>
      <c r="BS145" s="198"/>
      <c r="BT145" s="198"/>
      <c r="BU145" s="198"/>
      <c r="BV145" s="198"/>
      <c r="BW145" s="198"/>
      <c r="BX145" s="198"/>
      <c r="BY145" s="198"/>
      <c r="BZ145" s="198"/>
      <c r="CA145" s="198"/>
      <c r="CB145" s="198"/>
      <c r="CC145" s="198"/>
      <c r="CD145" s="198"/>
      <c r="CE145" s="198"/>
      <c r="CF145" s="198"/>
      <c r="CG145" s="198"/>
      <c r="CH145" s="198"/>
      <c r="CI145" s="198"/>
      <c r="CJ145" s="198"/>
      <c r="CK145" s="198"/>
      <c r="CL145" s="198"/>
      <c r="CM145" s="198"/>
      <c r="CN145" s="198"/>
      <c r="CO145" s="198"/>
      <c r="CP145" s="198"/>
      <c r="CQ145" s="198"/>
      <c r="CR145" s="198"/>
      <c r="CS145" s="198"/>
      <c r="CT145" s="198"/>
      <c r="CU145" s="198"/>
      <c r="CV145" s="198"/>
      <c r="CW145" s="198"/>
      <c r="CX145" s="198"/>
      <c r="CY145" s="198"/>
      <c r="CZ145" s="198"/>
      <c r="DA145" s="198"/>
      <c r="DB145" s="198"/>
      <c r="DC145" s="198"/>
      <c r="DD145" s="198"/>
      <c r="DE145" s="198"/>
      <c r="DF145" s="198"/>
      <c r="DG145" s="198"/>
      <c r="DH145" s="198"/>
      <c r="DI145" s="198"/>
      <c r="DJ145" s="198"/>
      <c r="DK145" s="198"/>
      <c r="DL145" s="198"/>
      <c r="DM145" s="198"/>
      <c r="DN145" s="198"/>
      <c r="DO145" s="198"/>
      <c r="DP145" s="198"/>
      <c r="DQ145" s="198"/>
      <c r="DR145" s="198"/>
      <c r="DS145" s="198"/>
      <c r="DT145" s="198"/>
      <c r="DU145" s="198"/>
      <c r="DV145" s="198"/>
      <c r="DW145" s="198"/>
      <c r="DX145" s="198"/>
      <c r="DY145" s="198"/>
      <c r="DZ145" s="198"/>
    </row>
    <row r="146" spans="21:130" s="251" customFormat="1" x14ac:dyDescent="0.2">
      <c r="U146" s="160"/>
      <c r="V146" s="134"/>
      <c r="W146" s="134"/>
      <c r="X146" s="134"/>
      <c r="Y146" s="134"/>
      <c r="Z146" s="134"/>
      <c r="AA146" s="134"/>
      <c r="AB146" s="134"/>
      <c r="AC146" s="160"/>
      <c r="AD146" s="160"/>
      <c r="AE146" s="160"/>
      <c r="AF146" s="160"/>
      <c r="AG146" s="160"/>
      <c r="AH146" s="160"/>
      <c r="AI146" s="160"/>
      <c r="AJ146" s="160"/>
      <c r="AK146" s="198"/>
      <c r="AL146" s="198"/>
      <c r="AM146" s="198"/>
      <c r="AN146" s="198"/>
      <c r="AO146" s="198"/>
      <c r="AP146" s="198"/>
      <c r="AQ146" s="198"/>
      <c r="AR146" s="198"/>
      <c r="AS146" s="198"/>
      <c r="AT146" s="198"/>
      <c r="AU146" s="198"/>
      <c r="AV146" s="198"/>
      <c r="AW146" s="198"/>
      <c r="AX146" s="198"/>
      <c r="AY146" s="198"/>
      <c r="AZ146" s="198"/>
      <c r="BA146" s="198"/>
      <c r="BB146" s="198"/>
      <c r="BC146" s="198"/>
      <c r="BD146" s="198"/>
      <c r="BE146" s="198"/>
      <c r="BF146" s="198"/>
      <c r="BG146" s="198"/>
      <c r="BH146" s="198"/>
      <c r="BI146" s="198"/>
      <c r="BJ146" s="198"/>
      <c r="BK146" s="198"/>
      <c r="BL146" s="198"/>
      <c r="BM146" s="198"/>
      <c r="BN146" s="198"/>
      <c r="BO146" s="198"/>
      <c r="BP146" s="198"/>
      <c r="BQ146" s="198"/>
      <c r="BR146" s="198"/>
      <c r="BS146" s="198"/>
      <c r="BT146" s="198"/>
      <c r="BU146" s="198"/>
      <c r="BV146" s="198"/>
      <c r="BW146" s="198"/>
      <c r="BX146" s="198"/>
      <c r="BY146" s="198"/>
      <c r="BZ146" s="198"/>
      <c r="CA146" s="198"/>
      <c r="CB146" s="198"/>
      <c r="CC146" s="198"/>
      <c r="CD146" s="198"/>
      <c r="CE146" s="198"/>
      <c r="CF146" s="198"/>
      <c r="CG146" s="198"/>
      <c r="CH146" s="198"/>
      <c r="CI146" s="198"/>
      <c r="CJ146" s="198"/>
      <c r="CK146" s="198"/>
      <c r="CL146" s="198"/>
      <c r="CM146" s="198"/>
      <c r="CN146" s="198"/>
      <c r="CO146" s="198"/>
      <c r="CP146" s="198"/>
      <c r="CQ146" s="198"/>
      <c r="CR146" s="198"/>
      <c r="CS146" s="198"/>
      <c r="CT146" s="198"/>
      <c r="CU146" s="198"/>
      <c r="CV146" s="198"/>
      <c r="CW146" s="198"/>
      <c r="CX146" s="198"/>
      <c r="CY146" s="198"/>
      <c r="CZ146" s="198"/>
      <c r="DA146" s="198"/>
      <c r="DB146" s="198"/>
      <c r="DC146" s="198"/>
      <c r="DD146" s="198"/>
      <c r="DE146" s="198"/>
      <c r="DF146" s="198"/>
      <c r="DG146" s="198"/>
      <c r="DH146" s="198"/>
      <c r="DI146" s="198"/>
      <c r="DJ146" s="198"/>
      <c r="DK146" s="198"/>
      <c r="DL146" s="198"/>
      <c r="DM146" s="198"/>
      <c r="DN146" s="198"/>
      <c r="DO146" s="198"/>
      <c r="DP146" s="198"/>
      <c r="DQ146" s="198"/>
      <c r="DR146" s="198"/>
      <c r="DS146" s="198"/>
      <c r="DT146" s="198"/>
      <c r="DU146" s="198"/>
      <c r="DV146" s="198"/>
      <c r="DW146" s="198"/>
      <c r="DX146" s="198"/>
      <c r="DY146" s="198"/>
      <c r="DZ146" s="198"/>
    </row>
    <row r="147" spans="21:130" s="251" customFormat="1" x14ac:dyDescent="0.2">
      <c r="U147" s="160"/>
      <c r="V147" s="134"/>
      <c r="W147" s="134"/>
      <c r="X147" s="134"/>
      <c r="Y147" s="134"/>
      <c r="Z147" s="134"/>
      <c r="AA147" s="134"/>
      <c r="AB147" s="134"/>
      <c r="AC147" s="160"/>
      <c r="AD147" s="160"/>
      <c r="AE147" s="160"/>
      <c r="AF147" s="160"/>
      <c r="AG147" s="160"/>
      <c r="AH147" s="160"/>
      <c r="AI147" s="160"/>
      <c r="AJ147" s="160"/>
      <c r="AK147" s="198"/>
      <c r="AL147" s="198"/>
      <c r="AM147" s="198"/>
      <c r="AN147" s="198"/>
      <c r="AO147" s="198"/>
      <c r="AP147" s="198"/>
      <c r="AQ147" s="198"/>
      <c r="AR147" s="198"/>
      <c r="AS147" s="198"/>
      <c r="AT147" s="198"/>
      <c r="AU147" s="198"/>
      <c r="AV147" s="198"/>
      <c r="AW147" s="198"/>
      <c r="AX147" s="198"/>
      <c r="AY147" s="198"/>
      <c r="AZ147" s="198"/>
      <c r="BA147" s="198"/>
      <c r="BB147" s="198"/>
      <c r="BC147" s="198"/>
      <c r="BD147" s="198"/>
      <c r="BE147" s="198"/>
      <c r="BF147" s="198"/>
      <c r="BG147" s="198"/>
      <c r="BH147" s="198"/>
      <c r="BI147" s="198"/>
      <c r="BJ147" s="198"/>
      <c r="BK147" s="198"/>
      <c r="BL147" s="198"/>
      <c r="BM147" s="198"/>
      <c r="BN147" s="198"/>
      <c r="BO147" s="198"/>
      <c r="BP147" s="198"/>
      <c r="BQ147" s="198"/>
      <c r="BR147" s="198"/>
      <c r="BS147" s="198"/>
      <c r="BT147" s="198"/>
      <c r="BU147" s="198"/>
      <c r="BV147" s="198"/>
      <c r="BW147" s="198"/>
      <c r="BX147" s="198"/>
      <c r="BY147" s="198"/>
      <c r="BZ147" s="198"/>
      <c r="CA147" s="198"/>
      <c r="CB147" s="198"/>
      <c r="CC147" s="198"/>
      <c r="CD147" s="198"/>
      <c r="CE147" s="198"/>
      <c r="CF147" s="198"/>
      <c r="CG147" s="198"/>
      <c r="CH147" s="198"/>
      <c r="CI147" s="198"/>
      <c r="CJ147" s="198"/>
      <c r="CK147" s="198"/>
      <c r="CL147" s="198"/>
      <c r="CM147" s="198"/>
      <c r="CN147" s="198"/>
      <c r="CO147" s="198"/>
      <c r="CP147" s="198"/>
      <c r="CQ147" s="198"/>
      <c r="CR147" s="198"/>
      <c r="CS147" s="198"/>
      <c r="CT147" s="198"/>
      <c r="CU147" s="198"/>
      <c r="CV147" s="198"/>
      <c r="CW147" s="198"/>
      <c r="CX147" s="198"/>
      <c r="CY147" s="198"/>
      <c r="CZ147" s="198"/>
      <c r="DA147" s="198"/>
      <c r="DB147" s="198"/>
      <c r="DC147" s="198"/>
      <c r="DD147" s="198"/>
      <c r="DE147" s="198"/>
      <c r="DF147" s="198"/>
      <c r="DG147" s="198"/>
      <c r="DH147" s="198"/>
      <c r="DI147" s="198"/>
      <c r="DJ147" s="198"/>
      <c r="DK147" s="198"/>
      <c r="DL147" s="198"/>
      <c r="DM147" s="198"/>
      <c r="DN147" s="198"/>
      <c r="DO147" s="198"/>
      <c r="DP147" s="198"/>
      <c r="DQ147" s="198"/>
      <c r="DR147" s="198"/>
      <c r="DS147" s="198"/>
      <c r="DT147" s="198"/>
      <c r="DU147" s="198"/>
      <c r="DV147" s="198"/>
      <c r="DW147" s="198"/>
      <c r="DX147" s="198"/>
      <c r="DY147" s="198"/>
      <c r="DZ147" s="198"/>
    </row>
    <row r="148" spans="21:130" s="251" customFormat="1" x14ac:dyDescent="0.2">
      <c r="U148" s="160"/>
      <c r="V148" s="134"/>
      <c r="W148" s="134"/>
      <c r="X148" s="134"/>
      <c r="Y148" s="134"/>
      <c r="Z148" s="134"/>
      <c r="AA148" s="134"/>
      <c r="AB148" s="134"/>
      <c r="AC148" s="160"/>
      <c r="AD148" s="160"/>
      <c r="AE148" s="160"/>
      <c r="AF148" s="160"/>
      <c r="AG148" s="160"/>
      <c r="AH148" s="160"/>
      <c r="AI148" s="160"/>
      <c r="AJ148" s="160"/>
      <c r="AK148" s="198"/>
      <c r="AL148" s="198"/>
      <c r="AM148" s="198"/>
      <c r="AN148" s="198"/>
      <c r="AO148" s="198"/>
      <c r="AP148" s="198"/>
      <c r="AQ148" s="198"/>
      <c r="AR148" s="198"/>
      <c r="AS148" s="198"/>
      <c r="AT148" s="198"/>
      <c r="AU148" s="198"/>
      <c r="AV148" s="198"/>
      <c r="AW148" s="198"/>
      <c r="AX148" s="198"/>
      <c r="AY148" s="198"/>
      <c r="AZ148" s="198"/>
      <c r="BA148" s="198"/>
      <c r="BB148" s="198"/>
      <c r="BC148" s="198"/>
      <c r="BD148" s="198"/>
      <c r="BE148" s="198"/>
      <c r="BF148" s="198"/>
      <c r="BG148" s="198"/>
      <c r="BH148" s="198"/>
      <c r="BI148" s="198"/>
      <c r="BJ148" s="198"/>
      <c r="BK148" s="198"/>
      <c r="BL148" s="198"/>
      <c r="BM148" s="198"/>
      <c r="BN148" s="198"/>
      <c r="BO148" s="198"/>
      <c r="BP148" s="198"/>
      <c r="BQ148" s="198"/>
      <c r="BR148" s="198"/>
      <c r="BS148" s="198"/>
      <c r="BT148" s="198"/>
      <c r="BU148" s="198"/>
      <c r="BV148" s="198"/>
      <c r="BW148" s="198"/>
      <c r="BX148" s="198"/>
      <c r="BY148" s="198"/>
      <c r="BZ148" s="198"/>
      <c r="CA148" s="198"/>
      <c r="CB148" s="198"/>
      <c r="CC148" s="198"/>
      <c r="CD148" s="198"/>
      <c r="CE148" s="198"/>
      <c r="CF148" s="198"/>
      <c r="CG148" s="198"/>
      <c r="CH148" s="198"/>
      <c r="CI148" s="198"/>
      <c r="CJ148" s="198"/>
      <c r="CK148" s="198"/>
      <c r="CL148" s="198"/>
      <c r="CM148" s="198"/>
      <c r="CN148" s="198"/>
      <c r="CO148" s="198"/>
      <c r="CP148" s="198"/>
      <c r="CQ148" s="198"/>
      <c r="CR148" s="198"/>
      <c r="CS148" s="198"/>
      <c r="CT148" s="198"/>
      <c r="CU148" s="198"/>
      <c r="CV148" s="198"/>
      <c r="CW148" s="198"/>
      <c r="CX148" s="198"/>
      <c r="CY148" s="198"/>
      <c r="CZ148" s="198"/>
      <c r="DA148" s="198"/>
      <c r="DB148" s="198"/>
      <c r="DC148" s="198"/>
      <c r="DD148" s="198"/>
      <c r="DE148" s="198"/>
      <c r="DF148" s="198"/>
      <c r="DG148" s="198"/>
      <c r="DH148" s="198"/>
      <c r="DI148" s="198"/>
      <c r="DJ148" s="198"/>
      <c r="DK148" s="198"/>
      <c r="DL148" s="198"/>
      <c r="DM148" s="198"/>
      <c r="DN148" s="198"/>
      <c r="DO148" s="198"/>
      <c r="DP148" s="198"/>
      <c r="DQ148" s="198"/>
      <c r="DR148" s="198"/>
      <c r="DS148" s="198"/>
      <c r="DT148" s="198"/>
      <c r="DU148" s="198"/>
      <c r="DV148" s="198"/>
      <c r="DW148" s="198"/>
      <c r="DX148" s="198"/>
      <c r="DY148" s="198"/>
      <c r="DZ148" s="198"/>
    </row>
    <row r="149" spans="21:130" s="251" customFormat="1" x14ac:dyDescent="0.2">
      <c r="U149" s="160"/>
      <c r="V149" s="134"/>
      <c r="W149" s="134"/>
      <c r="X149" s="134"/>
      <c r="Y149" s="134"/>
      <c r="Z149" s="134"/>
      <c r="AA149" s="134"/>
      <c r="AB149" s="134"/>
      <c r="AC149" s="160"/>
      <c r="AD149" s="160"/>
      <c r="AE149" s="160"/>
      <c r="AF149" s="160"/>
      <c r="AG149" s="160"/>
      <c r="AH149" s="160"/>
      <c r="AI149" s="160"/>
      <c r="AJ149" s="160"/>
      <c r="AK149" s="198"/>
      <c r="AL149" s="198"/>
      <c r="AM149" s="198"/>
      <c r="AN149" s="198"/>
      <c r="AO149" s="198"/>
      <c r="AP149" s="198"/>
      <c r="AQ149" s="198"/>
      <c r="AR149" s="198"/>
      <c r="AS149" s="198"/>
      <c r="AT149" s="198"/>
      <c r="AU149" s="198"/>
      <c r="AV149" s="198"/>
      <c r="AW149" s="198"/>
      <c r="AX149" s="198"/>
      <c r="AY149" s="198"/>
      <c r="AZ149" s="198"/>
      <c r="BA149" s="198"/>
      <c r="BB149" s="198"/>
      <c r="BC149" s="198"/>
      <c r="BD149" s="198"/>
      <c r="BE149" s="198"/>
      <c r="BF149" s="198"/>
      <c r="BG149" s="198"/>
      <c r="BH149" s="198"/>
      <c r="BI149" s="198"/>
      <c r="BJ149" s="198"/>
      <c r="BK149" s="198"/>
      <c r="BL149" s="198"/>
      <c r="BM149" s="198"/>
      <c r="BN149" s="198"/>
      <c r="BO149" s="198"/>
      <c r="BP149" s="198"/>
      <c r="BQ149" s="198"/>
      <c r="BR149" s="198"/>
      <c r="BS149" s="198"/>
      <c r="BT149" s="198"/>
      <c r="BU149" s="198"/>
      <c r="BV149" s="198"/>
      <c r="BW149" s="198"/>
      <c r="BX149" s="198"/>
      <c r="BY149" s="198"/>
      <c r="BZ149" s="198"/>
      <c r="CA149" s="198"/>
      <c r="CB149" s="198"/>
      <c r="CC149" s="198"/>
      <c r="CD149" s="198"/>
      <c r="CE149" s="198"/>
      <c r="CF149" s="198"/>
      <c r="CG149" s="198"/>
      <c r="CH149" s="198"/>
      <c r="CI149" s="198"/>
      <c r="CJ149" s="198"/>
      <c r="CK149" s="198"/>
      <c r="CL149" s="198"/>
      <c r="CM149" s="198"/>
      <c r="CN149" s="198"/>
      <c r="CO149" s="198"/>
      <c r="CP149" s="198"/>
      <c r="CQ149" s="198"/>
      <c r="CR149" s="198"/>
      <c r="CS149" s="198"/>
      <c r="CT149" s="198"/>
      <c r="CU149" s="198"/>
      <c r="CV149" s="198"/>
      <c r="CW149" s="198"/>
      <c r="CX149" s="198"/>
      <c r="CY149" s="198"/>
      <c r="CZ149" s="198"/>
      <c r="DA149" s="198"/>
      <c r="DB149" s="198"/>
      <c r="DC149" s="198"/>
      <c r="DD149" s="198"/>
      <c r="DE149" s="198"/>
      <c r="DF149" s="198"/>
      <c r="DG149" s="198"/>
      <c r="DH149" s="198"/>
      <c r="DI149" s="198"/>
      <c r="DJ149" s="198"/>
      <c r="DK149" s="198"/>
      <c r="DL149" s="198"/>
      <c r="DM149" s="198"/>
      <c r="DN149" s="198"/>
      <c r="DO149" s="198"/>
      <c r="DP149" s="198"/>
      <c r="DQ149" s="198"/>
      <c r="DR149" s="198"/>
      <c r="DS149" s="198"/>
      <c r="DT149" s="198"/>
      <c r="DU149" s="198"/>
      <c r="DV149" s="198"/>
      <c r="DW149" s="198"/>
      <c r="DX149" s="198"/>
      <c r="DY149" s="198"/>
      <c r="DZ149" s="198"/>
    </row>
    <row r="150" spans="21:130" s="251" customFormat="1" x14ac:dyDescent="0.2">
      <c r="U150" s="160"/>
      <c r="V150" s="134"/>
      <c r="W150" s="134"/>
      <c r="X150" s="134"/>
      <c r="Y150" s="134"/>
      <c r="Z150" s="134"/>
      <c r="AA150" s="134"/>
      <c r="AB150" s="134"/>
      <c r="AC150" s="160"/>
      <c r="AD150" s="160"/>
      <c r="AE150" s="160"/>
      <c r="AF150" s="160"/>
      <c r="AG150" s="160"/>
      <c r="AH150" s="160"/>
      <c r="AI150" s="160"/>
      <c r="AJ150" s="160"/>
      <c r="AK150" s="198"/>
      <c r="AL150" s="198"/>
      <c r="AM150" s="198"/>
      <c r="AN150" s="198"/>
      <c r="AO150" s="198"/>
      <c r="AP150" s="198"/>
      <c r="AQ150" s="198"/>
      <c r="AR150" s="198"/>
      <c r="AS150" s="198"/>
      <c r="AT150" s="198"/>
      <c r="AU150" s="198"/>
      <c r="AV150" s="198"/>
      <c r="AW150" s="198"/>
      <c r="AX150" s="198"/>
      <c r="AY150" s="198"/>
      <c r="AZ150" s="198"/>
      <c r="BA150" s="198"/>
      <c r="BB150" s="198"/>
      <c r="BC150" s="198"/>
      <c r="BD150" s="198"/>
      <c r="BE150" s="198"/>
      <c r="BF150" s="198"/>
      <c r="BG150" s="198"/>
      <c r="BH150" s="198"/>
      <c r="BI150" s="198"/>
      <c r="BJ150" s="198"/>
      <c r="BK150" s="198"/>
      <c r="BL150" s="198"/>
      <c r="BM150" s="198"/>
      <c r="BN150" s="198"/>
      <c r="BO150" s="198"/>
      <c r="BP150" s="198"/>
      <c r="BQ150" s="198"/>
      <c r="BR150" s="198"/>
      <c r="BS150" s="198"/>
      <c r="BT150" s="198"/>
      <c r="BU150" s="198"/>
      <c r="BV150" s="198"/>
      <c r="BW150" s="198"/>
      <c r="BX150" s="198"/>
      <c r="BY150" s="198"/>
      <c r="BZ150" s="198"/>
      <c r="CA150" s="198"/>
      <c r="CB150" s="198"/>
      <c r="CC150" s="198"/>
      <c r="CD150" s="198"/>
      <c r="CE150" s="198"/>
      <c r="CF150" s="198"/>
      <c r="CG150" s="198"/>
      <c r="CH150" s="198"/>
      <c r="CI150" s="198"/>
      <c r="CJ150" s="198"/>
      <c r="CK150" s="198"/>
      <c r="CL150" s="198"/>
      <c r="CM150" s="198"/>
      <c r="CN150" s="198"/>
      <c r="CO150" s="198"/>
      <c r="CP150" s="198"/>
      <c r="CQ150" s="198"/>
      <c r="CR150" s="198"/>
      <c r="CS150" s="198"/>
      <c r="CT150" s="198"/>
      <c r="CU150" s="198"/>
      <c r="CV150" s="198"/>
      <c r="CW150" s="198"/>
      <c r="CX150" s="198"/>
      <c r="CY150" s="198"/>
      <c r="CZ150" s="198"/>
      <c r="DA150" s="198"/>
      <c r="DB150" s="198"/>
      <c r="DC150" s="198"/>
      <c r="DD150" s="198"/>
      <c r="DE150" s="198"/>
      <c r="DF150" s="198"/>
      <c r="DG150" s="198"/>
      <c r="DH150" s="198"/>
      <c r="DI150" s="198"/>
      <c r="DJ150" s="198"/>
      <c r="DK150" s="198"/>
      <c r="DL150" s="198"/>
      <c r="DM150" s="198"/>
      <c r="DN150" s="198"/>
      <c r="DO150" s="198"/>
      <c r="DP150" s="198"/>
      <c r="DQ150" s="198"/>
      <c r="DR150" s="198"/>
      <c r="DS150" s="198"/>
      <c r="DT150" s="198"/>
      <c r="DU150" s="198"/>
      <c r="DV150" s="198"/>
      <c r="DW150" s="198"/>
      <c r="DX150" s="198"/>
      <c r="DY150" s="198"/>
      <c r="DZ150" s="198"/>
    </row>
    <row r="151" spans="21:130" s="251" customFormat="1" x14ac:dyDescent="0.2">
      <c r="U151" s="160"/>
      <c r="V151" s="134"/>
      <c r="W151" s="134"/>
      <c r="X151" s="134"/>
      <c r="Y151" s="134"/>
      <c r="Z151" s="134"/>
      <c r="AA151" s="134"/>
      <c r="AB151" s="134"/>
      <c r="AC151" s="160"/>
      <c r="AD151" s="160"/>
      <c r="AE151" s="160"/>
      <c r="AF151" s="160"/>
      <c r="AG151" s="160"/>
      <c r="AH151" s="160"/>
      <c r="AI151" s="160"/>
      <c r="AJ151" s="160"/>
      <c r="AK151" s="198"/>
      <c r="AL151" s="198"/>
      <c r="AM151" s="198"/>
      <c r="AN151" s="198"/>
      <c r="AO151" s="198"/>
      <c r="AP151" s="198"/>
      <c r="AQ151" s="198"/>
      <c r="AR151" s="198"/>
      <c r="AS151" s="198"/>
      <c r="AT151" s="198"/>
      <c r="AU151" s="198"/>
      <c r="AV151" s="198"/>
      <c r="AW151" s="198"/>
      <c r="AX151" s="198"/>
      <c r="AY151" s="198"/>
      <c r="AZ151" s="198"/>
      <c r="BA151" s="198"/>
      <c r="BB151" s="198"/>
      <c r="BC151" s="198"/>
      <c r="BD151" s="198"/>
      <c r="BE151" s="198"/>
      <c r="BF151" s="198"/>
      <c r="BG151" s="198"/>
      <c r="BH151" s="198"/>
      <c r="BI151" s="198"/>
      <c r="BJ151" s="198"/>
      <c r="BK151" s="198"/>
      <c r="BL151" s="198"/>
      <c r="BM151" s="198"/>
      <c r="BN151" s="198"/>
      <c r="BO151" s="198"/>
      <c r="BP151" s="198"/>
      <c r="BQ151" s="198"/>
      <c r="BR151" s="198"/>
      <c r="BS151" s="198"/>
      <c r="BT151" s="198"/>
      <c r="BU151" s="198"/>
      <c r="BV151" s="198"/>
      <c r="BW151" s="198"/>
      <c r="BX151" s="198"/>
      <c r="BY151" s="198"/>
      <c r="BZ151" s="198"/>
      <c r="CA151" s="198"/>
      <c r="CB151" s="198"/>
      <c r="CC151" s="198"/>
      <c r="CD151" s="198"/>
      <c r="CE151" s="198"/>
      <c r="CF151" s="198"/>
      <c r="CG151" s="198"/>
      <c r="CH151" s="198"/>
      <c r="CI151" s="198"/>
      <c r="CJ151" s="198"/>
      <c r="CK151" s="198"/>
      <c r="CL151" s="198"/>
      <c r="CM151" s="198"/>
      <c r="CN151" s="198"/>
      <c r="CO151" s="198"/>
      <c r="CP151" s="198"/>
      <c r="CQ151" s="198"/>
      <c r="CR151" s="198"/>
      <c r="CS151" s="198"/>
      <c r="CT151" s="198"/>
      <c r="CU151" s="198"/>
      <c r="CV151" s="198"/>
      <c r="CW151" s="198"/>
      <c r="CX151" s="198"/>
      <c r="CY151" s="198"/>
      <c r="CZ151" s="198"/>
      <c r="DA151" s="198"/>
      <c r="DB151" s="198"/>
      <c r="DC151" s="198"/>
      <c r="DD151" s="198"/>
      <c r="DE151" s="198"/>
      <c r="DF151" s="198"/>
      <c r="DG151" s="198"/>
      <c r="DH151" s="198"/>
      <c r="DI151" s="198"/>
      <c r="DJ151" s="198"/>
      <c r="DK151" s="198"/>
      <c r="DL151" s="198"/>
      <c r="DM151" s="198"/>
      <c r="DN151" s="198"/>
      <c r="DO151" s="198"/>
      <c r="DP151" s="198"/>
      <c r="DQ151" s="198"/>
      <c r="DR151" s="198"/>
      <c r="DS151" s="198"/>
      <c r="DT151" s="198"/>
      <c r="DU151" s="198"/>
      <c r="DV151" s="198"/>
      <c r="DW151" s="198"/>
      <c r="DX151" s="198"/>
      <c r="DY151" s="198"/>
      <c r="DZ151" s="198"/>
    </row>
    <row r="152" spans="21:130" s="251" customFormat="1" x14ac:dyDescent="0.2">
      <c r="U152" s="160"/>
      <c r="V152" s="134"/>
      <c r="W152" s="134"/>
      <c r="X152" s="134"/>
      <c r="Y152" s="134"/>
      <c r="Z152" s="134"/>
      <c r="AA152" s="134"/>
      <c r="AB152" s="134"/>
      <c r="AC152" s="160"/>
      <c r="AD152" s="160"/>
      <c r="AE152" s="160"/>
      <c r="AF152" s="160"/>
      <c r="AG152" s="160"/>
      <c r="AH152" s="160"/>
      <c r="AI152" s="160"/>
      <c r="AJ152" s="160"/>
      <c r="AK152" s="198"/>
      <c r="AL152" s="198"/>
      <c r="AM152" s="198"/>
      <c r="AN152" s="198"/>
      <c r="AO152" s="198"/>
      <c r="AP152" s="198"/>
      <c r="AQ152" s="198"/>
      <c r="AR152" s="198"/>
      <c r="AS152" s="198"/>
      <c r="AT152" s="198"/>
      <c r="AU152" s="198"/>
      <c r="AV152" s="198"/>
      <c r="AW152" s="198"/>
      <c r="AX152" s="198"/>
      <c r="AY152" s="198"/>
      <c r="AZ152" s="198"/>
      <c r="BA152" s="198"/>
      <c r="BB152" s="198"/>
      <c r="BC152" s="198"/>
      <c r="BD152" s="198"/>
      <c r="BE152" s="198"/>
      <c r="BF152" s="198"/>
      <c r="BG152" s="198"/>
      <c r="BH152" s="198"/>
      <c r="BI152" s="198"/>
      <c r="BJ152" s="198"/>
      <c r="BK152" s="198"/>
      <c r="BL152" s="198"/>
      <c r="BM152" s="198"/>
      <c r="BN152" s="198"/>
      <c r="BO152" s="198"/>
      <c r="BP152" s="198"/>
      <c r="BQ152" s="198"/>
      <c r="BR152" s="198"/>
      <c r="BS152" s="198"/>
      <c r="BT152" s="198"/>
      <c r="BU152" s="198"/>
      <c r="BV152" s="198"/>
      <c r="BW152" s="198"/>
      <c r="BX152" s="198"/>
      <c r="BY152" s="198"/>
      <c r="BZ152" s="198"/>
      <c r="CA152" s="198"/>
      <c r="CB152" s="198"/>
      <c r="CC152" s="198"/>
      <c r="CD152" s="198"/>
      <c r="CE152" s="198"/>
      <c r="CF152" s="198"/>
      <c r="CG152" s="198"/>
      <c r="CH152" s="198"/>
      <c r="CI152" s="198"/>
      <c r="CJ152" s="198"/>
      <c r="CK152" s="198"/>
      <c r="CL152" s="198"/>
      <c r="CM152" s="198"/>
      <c r="CN152" s="198"/>
      <c r="CO152" s="198"/>
      <c r="CP152" s="198"/>
      <c r="CQ152" s="198"/>
      <c r="CR152" s="198"/>
      <c r="CS152" s="198"/>
      <c r="CT152" s="198"/>
      <c r="CU152" s="198"/>
      <c r="CV152" s="198"/>
      <c r="CW152" s="198"/>
      <c r="CX152" s="198"/>
      <c r="CY152" s="198"/>
      <c r="CZ152" s="198"/>
      <c r="DA152" s="198"/>
      <c r="DB152" s="198"/>
      <c r="DC152" s="198"/>
      <c r="DD152" s="198"/>
      <c r="DE152" s="198"/>
      <c r="DF152" s="198"/>
      <c r="DG152" s="198"/>
      <c r="DH152" s="198"/>
      <c r="DI152" s="198"/>
      <c r="DJ152" s="198"/>
      <c r="DK152" s="198"/>
      <c r="DL152" s="198"/>
      <c r="DM152" s="198"/>
      <c r="DN152" s="198"/>
      <c r="DO152" s="198"/>
      <c r="DP152" s="198"/>
      <c r="DQ152" s="198"/>
      <c r="DR152" s="198"/>
      <c r="DS152" s="198"/>
      <c r="DT152" s="198"/>
      <c r="DU152" s="198"/>
      <c r="DV152" s="198"/>
      <c r="DW152" s="198"/>
      <c r="DX152" s="198"/>
      <c r="DY152" s="198"/>
      <c r="DZ152" s="198"/>
    </row>
    <row r="153" spans="21:130" s="251" customFormat="1" x14ac:dyDescent="0.2">
      <c r="U153" s="160"/>
      <c r="V153" s="134"/>
      <c r="W153" s="134"/>
      <c r="X153" s="134"/>
      <c r="Y153" s="134"/>
      <c r="Z153" s="134"/>
      <c r="AA153" s="134"/>
      <c r="AB153" s="134"/>
      <c r="AC153" s="160"/>
      <c r="AD153" s="160"/>
      <c r="AE153" s="160"/>
      <c r="AF153" s="160"/>
      <c r="AG153" s="160"/>
      <c r="AH153" s="160"/>
      <c r="AI153" s="160"/>
      <c r="AJ153" s="160"/>
      <c r="AK153" s="198"/>
      <c r="AL153" s="198"/>
      <c r="AM153" s="198"/>
      <c r="AN153" s="198"/>
      <c r="AO153" s="198"/>
      <c r="AP153" s="198"/>
      <c r="AQ153" s="198"/>
      <c r="AR153" s="198"/>
      <c r="AS153" s="198"/>
      <c r="AT153" s="198"/>
      <c r="AU153" s="198"/>
      <c r="AV153" s="198"/>
      <c r="AW153" s="198"/>
      <c r="AX153" s="198"/>
      <c r="AY153" s="198"/>
      <c r="AZ153" s="198"/>
      <c r="BA153" s="198"/>
      <c r="BB153" s="198"/>
      <c r="BC153" s="198"/>
      <c r="BD153" s="198"/>
      <c r="BE153" s="198"/>
      <c r="BF153" s="198"/>
      <c r="BG153" s="198"/>
      <c r="BH153" s="198"/>
      <c r="BI153" s="198"/>
      <c r="BJ153" s="198"/>
      <c r="BK153" s="198"/>
      <c r="BL153" s="198"/>
      <c r="BM153" s="198"/>
      <c r="BN153" s="198"/>
      <c r="BO153" s="198"/>
      <c r="BP153" s="198"/>
      <c r="BQ153" s="198"/>
      <c r="BR153" s="198"/>
      <c r="BS153" s="198"/>
      <c r="BT153" s="198"/>
      <c r="BU153" s="198"/>
      <c r="BV153" s="198"/>
      <c r="BW153" s="198"/>
      <c r="BX153" s="198"/>
      <c r="BY153" s="198"/>
      <c r="BZ153" s="198"/>
      <c r="CA153" s="198"/>
      <c r="CB153" s="198"/>
      <c r="CC153" s="198"/>
      <c r="CD153" s="198"/>
      <c r="CE153" s="198"/>
      <c r="CF153" s="198"/>
      <c r="CG153" s="198"/>
      <c r="CH153" s="198"/>
      <c r="CI153" s="198"/>
      <c r="CJ153" s="198"/>
      <c r="CK153" s="198"/>
      <c r="CL153" s="198"/>
      <c r="CM153" s="198"/>
      <c r="CN153" s="198"/>
      <c r="CO153" s="198"/>
      <c r="CP153" s="198"/>
      <c r="CQ153" s="198"/>
      <c r="CR153" s="198"/>
      <c r="CS153" s="198"/>
      <c r="CT153" s="198"/>
      <c r="CU153" s="198"/>
      <c r="CV153" s="198"/>
      <c r="CW153" s="198"/>
      <c r="CX153" s="198"/>
      <c r="CY153" s="198"/>
      <c r="CZ153" s="198"/>
      <c r="DA153" s="198"/>
      <c r="DB153" s="198"/>
      <c r="DC153" s="198"/>
      <c r="DD153" s="198"/>
      <c r="DE153" s="198"/>
      <c r="DF153" s="198"/>
      <c r="DG153" s="198"/>
      <c r="DH153" s="198"/>
      <c r="DI153" s="198"/>
      <c r="DJ153" s="198"/>
      <c r="DK153" s="198"/>
      <c r="DL153" s="198"/>
      <c r="DM153" s="198"/>
      <c r="DN153" s="198"/>
      <c r="DO153" s="198"/>
      <c r="DP153" s="198"/>
      <c r="DQ153" s="198"/>
      <c r="DR153" s="198"/>
      <c r="DS153" s="198"/>
      <c r="DT153" s="198"/>
      <c r="DU153" s="198"/>
      <c r="DV153" s="198"/>
      <c r="DW153" s="198"/>
      <c r="DX153" s="198"/>
      <c r="DY153" s="198"/>
      <c r="DZ153" s="198"/>
    </row>
    <row r="154" spans="21:130" s="251" customFormat="1" x14ac:dyDescent="0.2">
      <c r="U154" s="160"/>
      <c r="V154" s="134"/>
      <c r="W154" s="134"/>
      <c r="X154" s="134"/>
      <c r="Y154" s="134"/>
      <c r="Z154" s="134"/>
      <c r="AA154" s="134"/>
      <c r="AB154" s="134"/>
      <c r="AC154" s="160"/>
      <c r="AD154" s="160"/>
      <c r="AE154" s="160"/>
      <c r="AF154" s="160"/>
      <c r="AG154" s="160"/>
      <c r="AH154" s="160"/>
      <c r="AI154" s="160"/>
      <c r="AJ154" s="160"/>
      <c r="AK154" s="198"/>
      <c r="AL154" s="198"/>
      <c r="AM154" s="198"/>
      <c r="AN154" s="198"/>
      <c r="AO154" s="198"/>
      <c r="AP154" s="198"/>
      <c r="AQ154" s="198"/>
      <c r="AR154" s="198"/>
      <c r="AS154" s="198"/>
      <c r="AT154" s="198"/>
      <c r="AU154" s="198"/>
      <c r="AV154" s="198"/>
      <c r="AW154" s="198"/>
      <c r="AX154" s="198"/>
      <c r="AY154" s="198"/>
      <c r="AZ154" s="198"/>
      <c r="BA154" s="198"/>
      <c r="BB154" s="198"/>
      <c r="BC154" s="198"/>
      <c r="BD154" s="198"/>
      <c r="BE154" s="198"/>
      <c r="BF154" s="198"/>
      <c r="BG154" s="198"/>
      <c r="BH154" s="198"/>
      <c r="BI154" s="198"/>
      <c r="BJ154" s="198"/>
      <c r="BK154" s="198"/>
      <c r="BL154" s="198"/>
      <c r="BM154" s="198"/>
      <c r="BN154" s="198"/>
      <c r="BO154" s="198"/>
      <c r="BP154" s="198"/>
      <c r="BQ154" s="198"/>
      <c r="BR154" s="198"/>
      <c r="BS154" s="198"/>
      <c r="BT154" s="198"/>
      <c r="BU154" s="198"/>
      <c r="BV154" s="198"/>
      <c r="BW154" s="198"/>
      <c r="BX154" s="198"/>
      <c r="BY154" s="198"/>
      <c r="BZ154" s="198"/>
      <c r="CA154" s="198"/>
      <c r="CB154" s="198"/>
      <c r="CC154" s="198"/>
      <c r="CD154" s="198"/>
      <c r="CE154" s="198"/>
      <c r="CF154" s="198"/>
      <c r="CG154" s="198"/>
      <c r="CH154" s="198"/>
      <c r="CI154" s="198"/>
      <c r="CJ154" s="198"/>
      <c r="CK154" s="198"/>
      <c r="CL154" s="198"/>
      <c r="CM154" s="198"/>
      <c r="CN154" s="198"/>
      <c r="CO154" s="198"/>
      <c r="CP154" s="198"/>
      <c r="CQ154" s="198"/>
      <c r="CR154" s="198"/>
      <c r="CS154" s="198"/>
      <c r="CT154" s="198"/>
      <c r="CU154" s="198"/>
      <c r="CV154" s="198"/>
      <c r="CW154" s="198"/>
      <c r="CX154" s="198"/>
      <c r="CY154" s="198"/>
      <c r="CZ154" s="198"/>
      <c r="DA154" s="198"/>
      <c r="DB154" s="198"/>
      <c r="DC154" s="198"/>
      <c r="DD154" s="198"/>
      <c r="DE154" s="198"/>
      <c r="DF154" s="198"/>
      <c r="DG154" s="198"/>
      <c r="DH154" s="198"/>
      <c r="DI154" s="198"/>
      <c r="DJ154" s="198"/>
      <c r="DK154" s="198"/>
      <c r="DL154" s="198"/>
      <c r="DM154" s="198"/>
      <c r="DN154" s="198"/>
      <c r="DO154" s="198"/>
      <c r="DP154" s="198"/>
      <c r="DQ154" s="198"/>
      <c r="DR154" s="198"/>
      <c r="DS154" s="198"/>
      <c r="DT154" s="198"/>
      <c r="DU154" s="198"/>
      <c r="DV154" s="198"/>
      <c r="DW154" s="198"/>
      <c r="DX154" s="198"/>
      <c r="DY154" s="198"/>
      <c r="DZ154" s="198"/>
    </row>
    <row r="155" spans="21:130" s="251" customFormat="1" x14ac:dyDescent="0.2">
      <c r="U155" s="160"/>
      <c r="V155" s="134"/>
      <c r="W155" s="134"/>
      <c r="X155" s="134"/>
      <c r="Y155" s="134"/>
      <c r="Z155" s="134"/>
      <c r="AA155" s="134"/>
      <c r="AB155" s="134"/>
      <c r="AC155" s="160"/>
      <c r="AD155" s="160"/>
      <c r="AE155" s="160"/>
      <c r="AF155" s="160"/>
      <c r="AG155" s="160"/>
      <c r="AH155" s="160"/>
      <c r="AI155" s="160"/>
      <c r="AJ155" s="160"/>
      <c r="AK155" s="198"/>
      <c r="AL155" s="198"/>
      <c r="AM155" s="198"/>
      <c r="AN155" s="198"/>
      <c r="AO155" s="198"/>
      <c r="AP155" s="198"/>
      <c r="AQ155" s="198"/>
      <c r="AR155" s="198"/>
      <c r="AS155" s="198"/>
      <c r="AT155" s="198"/>
      <c r="AU155" s="198"/>
      <c r="AV155" s="198"/>
      <c r="AW155" s="198"/>
      <c r="AX155" s="198"/>
      <c r="AY155" s="198"/>
      <c r="AZ155" s="198"/>
      <c r="BA155" s="198"/>
      <c r="BB155" s="198"/>
      <c r="BC155" s="198"/>
      <c r="BD155" s="198"/>
      <c r="BE155" s="198"/>
      <c r="BF155" s="198"/>
      <c r="BG155" s="198"/>
      <c r="BH155" s="198"/>
      <c r="BI155" s="198"/>
      <c r="BJ155" s="198"/>
      <c r="BK155" s="198"/>
      <c r="BL155" s="198"/>
      <c r="BM155" s="198"/>
      <c r="BN155" s="198"/>
      <c r="BO155" s="198"/>
      <c r="BP155" s="198"/>
      <c r="BQ155" s="198"/>
      <c r="BR155" s="198"/>
      <c r="BS155" s="198"/>
      <c r="BT155" s="198"/>
      <c r="BU155" s="198"/>
      <c r="BV155" s="198"/>
      <c r="BW155" s="198"/>
      <c r="BX155" s="198"/>
      <c r="BY155" s="198"/>
      <c r="BZ155" s="198"/>
      <c r="CA155" s="198"/>
      <c r="CB155" s="198"/>
      <c r="CC155" s="198"/>
      <c r="CD155" s="198"/>
      <c r="CE155" s="198"/>
      <c r="CF155" s="198"/>
      <c r="CG155" s="198"/>
      <c r="CH155" s="198"/>
      <c r="CI155" s="198"/>
      <c r="CJ155" s="198"/>
      <c r="CK155" s="198"/>
      <c r="CL155" s="198"/>
      <c r="CM155" s="198"/>
      <c r="CN155" s="198"/>
      <c r="CO155" s="198"/>
      <c r="CP155" s="198"/>
      <c r="CQ155" s="198"/>
      <c r="CR155" s="198"/>
      <c r="CS155" s="198"/>
      <c r="CT155" s="198"/>
      <c r="CU155" s="198"/>
      <c r="CV155" s="198"/>
      <c r="CW155" s="198"/>
      <c r="CX155" s="198"/>
      <c r="CY155" s="198"/>
      <c r="CZ155" s="198"/>
      <c r="DA155" s="198"/>
      <c r="DB155" s="198"/>
      <c r="DC155" s="198"/>
      <c r="DD155" s="198"/>
      <c r="DE155" s="198"/>
      <c r="DF155" s="198"/>
      <c r="DG155" s="198"/>
      <c r="DH155" s="198"/>
      <c r="DI155" s="198"/>
      <c r="DJ155" s="198"/>
      <c r="DK155" s="198"/>
      <c r="DL155" s="198"/>
      <c r="DM155" s="198"/>
      <c r="DN155" s="198"/>
      <c r="DO155" s="198"/>
      <c r="DP155" s="198"/>
      <c r="DQ155" s="198"/>
      <c r="DR155" s="198"/>
      <c r="DS155" s="198"/>
      <c r="DT155" s="198"/>
      <c r="DU155" s="198"/>
      <c r="DV155" s="198"/>
      <c r="DW155" s="198"/>
      <c r="DX155" s="198"/>
      <c r="DY155" s="198"/>
      <c r="DZ155" s="198"/>
    </row>
    <row r="156" spans="21:130" s="251" customFormat="1" x14ac:dyDescent="0.2">
      <c r="U156" s="160"/>
      <c r="V156" s="134"/>
      <c r="W156" s="134"/>
      <c r="X156" s="134"/>
      <c r="Y156" s="134"/>
      <c r="Z156" s="134"/>
      <c r="AA156" s="134"/>
      <c r="AB156" s="134"/>
      <c r="AC156" s="160"/>
      <c r="AD156" s="160"/>
      <c r="AE156" s="160"/>
      <c r="AF156" s="160"/>
      <c r="AG156" s="160"/>
      <c r="AH156" s="160"/>
      <c r="AI156" s="160"/>
      <c r="AJ156" s="160"/>
      <c r="AK156" s="198"/>
      <c r="AL156" s="198"/>
      <c r="AM156" s="198"/>
      <c r="AN156" s="198"/>
      <c r="AO156" s="198"/>
      <c r="AP156" s="198"/>
      <c r="AQ156" s="198"/>
      <c r="AR156" s="198"/>
      <c r="AS156" s="198"/>
      <c r="AT156" s="198"/>
      <c r="AU156" s="198"/>
      <c r="AV156" s="198"/>
      <c r="AW156" s="198"/>
      <c r="AX156" s="198"/>
      <c r="AY156" s="198"/>
      <c r="AZ156" s="198"/>
      <c r="BA156" s="198"/>
      <c r="BB156" s="198"/>
      <c r="BC156" s="198"/>
      <c r="BD156" s="198"/>
      <c r="BE156" s="198"/>
      <c r="BF156" s="198"/>
      <c r="BG156" s="198"/>
      <c r="BH156" s="198"/>
      <c r="BI156" s="198"/>
      <c r="BJ156" s="198"/>
      <c r="BK156" s="198"/>
      <c r="BL156" s="198"/>
      <c r="BM156" s="198"/>
      <c r="BN156" s="198"/>
      <c r="BO156" s="198"/>
      <c r="BP156" s="198"/>
      <c r="BQ156" s="198"/>
      <c r="BR156" s="198"/>
      <c r="BS156" s="198"/>
      <c r="BT156" s="198"/>
      <c r="BU156" s="198"/>
      <c r="BV156" s="198"/>
      <c r="BW156" s="198"/>
      <c r="BX156" s="198"/>
      <c r="BY156" s="198"/>
      <c r="BZ156" s="198"/>
      <c r="CA156" s="198"/>
      <c r="CB156" s="198"/>
      <c r="CC156" s="198"/>
      <c r="CD156" s="198"/>
      <c r="CE156" s="198"/>
      <c r="CF156" s="198"/>
      <c r="CG156" s="198"/>
      <c r="CH156" s="198"/>
      <c r="CI156" s="198"/>
      <c r="CJ156" s="198"/>
      <c r="CK156" s="198"/>
      <c r="CL156" s="198"/>
      <c r="CM156" s="198"/>
      <c r="CN156" s="198"/>
      <c r="CO156" s="198"/>
      <c r="CP156" s="198"/>
      <c r="CQ156" s="198"/>
      <c r="CR156" s="198"/>
      <c r="CS156" s="198"/>
      <c r="CT156" s="198"/>
      <c r="CU156" s="198"/>
      <c r="CV156" s="198"/>
      <c r="CW156" s="198"/>
      <c r="CX156" s="198"/>
      <c r="CY156" s="198"/>
      <c r="CZ156" s="198"/>
      <c r="DA156" s="198"/>
      <c r="DB156" s="198"/>
      <c r="DC156" s="198"/>
      <c r="DD156" s="198"/>
      <c r="DE156" s="198"/>
      <c r="DF156" s="198"/>
      <c r="DG156" s="198"/>
      <c r="DH156" s="198"/>
      <c r="DI156" s="198"/>
      <c r="DJ156" s="198"/>
      <c r="DK156" s="198"/>
      <c r="DL156" s="198"/>
      <c r="DM156" s="198"/>
      <c r="DN156" s="198"/>
      <c r="DO156" s="198"/>
      <c r="DP156" s="198"/>
      <c r="DQ156" s="198"/>
      <c r="DR156" s="198"/>
      <c r="DS156" s="198"/>
      <c r="DT156" s="198"/>
      <c r="DU156" s="198"/>
      <c r="DV156" s="198"/>
      <c r="DW156" s="198"/>
      <c r="DX156" s="198"/>
      <c r="DY156" s="198"/>
      <c r="DZ156" s="198"/>
    </row>
    <row r="157" spans="21:130" s="251" customFormat="1" x14ac:dyDescent="0.2">
      <c r="U157" s="160"/>
      <c r="V157" s="134"/>
      <c r="W157" s="134"/>
      <c r="X157" s="134"/>
      <c r="Y157" s="134"/>
      <c r="Z157" s="134"/>
      <c r="AA157" s="134"/>
      <c r="AB157" s="134"/>
      <c r="AC157" s="160"/>
      <c r="AD157" s="160"/>
      <c r="AE157" s="160"/>
      <c r="AF157" s="160"/>
      <c r="AG157" s="160"/>
      <c r="AH157" s="160"/>
      <c r="AI157" s="160"/>
      <c r="AJ157" s="160"/>
      <c r="AK157" s="198"/>
      <c r="AL157" s="198"/>
      <c r="AM157" s="198"/>
      <c r="AN157" s="198"/>
      <c r="AO157" s="198"/>
      <c r="AP157" s="198"/>
      <c r="AQ157" s="198"/>
      <c r="AR157" s="198"/>
      <c r="AS157" s="198"/>
      <c r="AT157" s="198"/>
      <c r="AU157" s="198"/>
      <c r="AV157" s="198"/>
      <c r="AW157" s="198"/>
      <c r="AX157" s="198"/>
      <c r="AY157" s="198"/>
      <c r="AZ157" s="198"/>
      <c r="BA157" s="198"/>
      <c r="BB157" s="198"/>
      <c r="BC157" s="198"/>
      <c r="BD157" s="198"/>
      <c r="BE157" s="198"/>
      <c r="BF157" s="198"/>
      <c r="BG157" s="198"/>
      <c r="BH157" s="198"/>
      <c r="BI157" s="198"/>
      <c r="BJ157" s="198"/>
      <c r="BK157" s="198"/>
      <c r="BL157" s="198"/>
      <c r="BM157" s="198"/>
      <c r="BN157" s="198"/>
      <c r="BO157" s="198"/>
      <c r="BP157" s="198"/>
      <c r="BQ157" s="198"/>
      <c r="BR157" s="198"/>
      <c r="BS157" s="198"/>
      <c r="BT157" s="198"/>
      <c r="BU157" s="198"/>
      <c r="BV157" s="198"/>
      <c r="BW157" s="198"/>
      <c r="BX157" s="198"/>
      <c r="BY157" s="198"/>
      <c r="BZ157" s="198"/>
      <c r="CA157" s="198"/>
      <c r="CB157" s="198"/>
      <c r="CC157" s="198"/>
      <c r="CD157" s="198"/>
      <c r="CE157" s="198"/>
      <c r="CF157" s="198"/>
      <c r="CG157" s="198"/>
      <c r="CH157" s="198"/>
      <c r="CI157" s="198"/>
      <c r="CJ157" s="198"/>
      <c r="CK157" s="198"/>
      <c r="CL157" s="198"/>
      <c r="CM157" s="198"/>
      <c r="CN157" s="198"/>
      <c r="CO157" s="198"/>
      <c r="CP157" s="198"/>
      <c r="CQ157" s="198"/>
      <c r="CR157" s="198"/>
      <c r="CS157" s="198"/>
      <c r="CT157" s="198"/>
      <c r="CU157" s="198"/>
      <c r="CV157" s="198"/>
      <c r="CW157" s="198"/>
      <c r="CX157" s="198"/>
      <c r="CY157" s="198"/>
      <c r="CZ157" s="198"/>
      <c r="DA157" s="198"/>
      <c r="DB157" s="198"/>
      <c r="DC157" s="198"/>
      <c r="DD157" s="198"/>
      <c r="DE157" s="198"/>
      <c r="DF157" s="198"/>
      <c r="DG157" s="198"/>
      <c r="DH157" s="198"/>
      <c r="DI157" s="198"/>
      <c r="DJ157" s="198"/>
      <c r="DK157" s="198"/>
      <c r="DL157" s="198"/>
      <c r="DM157" s="198"/>
      <c r="DN157" s="198"/>
      <c r="DO157" s="198"/>
      <c r="DP157" s="198"/>
      <c r="DQ157" s="198"/>
      <c r="DR157" s="198"/>
      <c r="DS157" s="198"/>
      <c r="DT157" s="198"/>
      <c r="DU157" s="198"/>
      <c r="DV157" s="198"/>
      <c r="DW157" s="198"/>
      <c r="DX157" s="198"/>
      <c r="DY157" s="198"/>
      <c r="DZ157" s="198"/>
    </row>
    <row r="158" spans="21:130" s="251" customFormat="1" x14ac:dyDescent="0.2">
      <c r="U158" s="160"/>
      <c r="V158" s="134"/>
      <c r="W158" s="134"/>
      <c r="X158" s="134"/>
      <c r="Y158" s="134"/>
      <c r="Z158" s="134"/>
      <c r="AA158" s="134"/>
      <c r="AB158" s="134"/>
      <c r="AC158" s="160"/>
      <c r="AD158" s="160"/>
      <c r="AE158" s="160"/>
      <c r="AF158" s="160"/>
      <c r="AG158" s="160"/>
      <c r="AH158" s="160"/>
      <c r="AI158" s="160"/>
      <c r="AJ158" s="160"/>
      <c r="AK158" s="198"/>
      <c r="AL158" s="198"/>
      <c r="AM158" s="198"/>
      <c r="AN158" s="198"/>
      <c r="AO158" s="198"/>
      <c r="AP158" s="198"/>
      <c r="AQ158" s="198"/>
      <c r="AR158" s="198"/>
      <c r="AS158" s="198"/>
      <c r="AT158" s="198"/>
      <c r="AU158" s="198"/>
      <c r="AV158" s="198"/>
      <c r="AW158" s="198"/>
      <c r="AX158" s="198"/>
      <c r="AY158" s="198"/>
      <c r="AZ158" s="198"/>
      <c r="BA158" s="198"/>
      <c r="BB158" s="198"/>
      <c r="BC158" s="198"/>
      <c r="BD158" s="198"/>
      <c r="BE158" s="198"/>
      <c r="BF158" s="198"/>
      <c r="BG158" s="198"/>
      <c r="BH158" s="198"/>
      <c r="BI158" s="198"/>
      <c r="BJ158" s="198"/>
      <c r="BK158" s="198"/>
      <c r="BL158" s="198"/>
      <c r="BM158" s="198"/>
      <c r="BN158" s="198"/>
      <c r="BO158" s="198"/>
      <c r="BP158" s="198"/>
      <c r="BQ158" s="198"/>
      <c r="BR158" s="198"/>
      <c r="BS158" s="198"/>
      <c r="BT158" s="198"/>
      <c r="BU158" s="198"/>
      <c r="BV158" s="198"/>
      <c r="BW158" s="198"/>
      <c r="BX158" s="198"/>
      <c r="BY158" s="198"/>
      <c r="BZ158" s="198"/>
      <c r="CA158" s="198"/>
      <c r="CB158" s="198"/>
      <c r="CC158" s="198"/>
      <c r="CD158" s="198"/>
      <c r="CE158" s="198"/>
      <c r="CF158" s="198"/>
      <c r="CG158" s="198"/>
      <c r="CH158" s="198"/>
      <c r="CI158" s="198"/>
      <c r="CJ158" s="198"/>
      <c r="CK158" s="198"/>
      <c r="CL158" s="198"/>
      <c r="CM158" s="198"/>
      <c r="CN158" s="198"/>
      <c r="CO158" s="198"/>
      <c r="CP158" s="198"/>
      <c r="CQ158" s="198"/>
      <c r="CR158" s="198"/>
      <c r="CS158" s="198"/>
      <c r="CT158" s="198"/>
      <c r="CU158" s="198"/>
      <c r="CV158" s="198"/>
      <c r="CW158" s="198"/>
      <c r="CX158" s="198"/>
      <c r="CY158" s="198"/>
      <c r="CZ158" s="198"/>
      <c r="DA158" s="198"/>
      <c r="DB158" s="198"/>
      <c r="DC158" s="198"/>
      <c r="DD158" s="198"/>
      <c r="DE158" s="198"/>
      <c r="DF158" s="198"/>
      <c r="DG158" s="198"/>
      <c r="DH158" s="198"/>
      <c r="DI158" s="198"/>
      <c r="DJ158" s="198"/>
      <c r="DK158" s="198"/>
      <c r="DL158" s="198"/>
      <c r="DM158" s="198"/>
      <c r="DN158" s="198"/>
      <c r="DO158" s="198"/>
      <c r="DP158" s="198"/>
      <c r="DQ158" s="198"/>
      <c r="DR158" s="198"/>
      <c r="DS158" s="198"/>
      <c r="DT158" s="198"/>
      <c r="DU158" s="198"/>
      <c r="DV158" s="198"/>
      <c r="DW158" s="198"/>
      <c r="DX158" s="198"/>
      <c r="DY158" s="198"/>
      <c r="DZ158" s="198"/>
    </row>
    <row r="159" spans="21:130" s="251" customFormat="1" x14ac:dyDescent="0.2">
      <c r="U159" s="160"/>
      <c r="V159" s="134"/>
      <c r="W159" s="134"/>
      <c r="X159" s="134"/>
      <c r="Y159" s="134"/>
      <c r="Z159" s="134"/>
      <c r="AA159" s="134"/>
      <c r="AB159" s="134"/>
      <c r="AC159" s="160"/>
      <c r="AD159" s="160"/>
      <c r="AE159" s="160"/>
      <c r="AF159" s="160"/>
      <c r="AG159" s="160"/>
      <c r="AH159" s="160"/>
      <c r="AI159" s="160"/>
      <c r="AJ159" s="160"/>
      <c r="AK159" s="198"/>
      <c r="AL159" s="198"/>
      <c r="AM159" s="198"/>
      <c r="AN159" s="198"/>
      <c r="AO159" s="198"/>
      <c r="AP159" s="198"/>
      <c r="AQ159" s="198"/>
      <c r="AR159" s="198"/>
      <c r="AS159" s="198"/>
      <c r="AT159" s="198"/>
      <c r="AU159" s="198"/>
      <c r="AV159" s="198"/>
      <c r="AW159" s="198"/>
      <c r="AX159" s="198"/>
      <c r="AY159" s="198"/>
      <c r="AZ159" s="198"/>
      <c r="BA159" s="198"/>
      <c r="BB159" s="198"/>
      <c r="BC159" s="198"/>
      <c r="BD159" s="198"/>
      <c r="BE159" s="198"/>
      <c r="BF159" s="198"/>
      <c r="BG159" s="198"/>
      <c r="BH159" s="198"/>
      <c r="BI159" s="198"/>
      <c r="BJ159" s="198"/>
      <c r="BK159" s="198"/>
      <c r="BL159" s="198"/>
      <c r="BM159" s="198"/>
      <c r="BN159" s="198"/>
      <c r="BO159" s="198"/>
      <c r="BP159" s="198"/>
      <c r="BQ159" s="198"/>
      <c r="BR159" s="198"/>
      <c r="BS159" s="198"/>
      <c r="BT159" s="198"/>
      <c r="BU159" s="198"/>
      <c r="BV159" s="198"/>
      <c r="BW159" s="198"/>
      <c r="BX159" s="198"/>
      <c r="BY159" s="198"/>
      <c r="BZ159" s="198"/>
      <c r="CA159" s="198"/>
      <c r="CB159" s="198"/>
      <c r="CC159" s="198"/>
      <c r="CD159" s="198"/>
      <c r="CE159" s="198"/>
      <c r="CF159" s="198"/>
      <c r="CG159" s="198"/>
      <c r="CH159" s="198"/>
      <c r="CI159" s="198"/>
      <c r="CJ159" s="198"/>
      <c r="CK159" s="198"/>
      <c r="CL159" s="198"/>
      <c r="CM159" s="198"/>
      <c r="CN159" s="198"/>
      <c r="CO159" s="198"/>
      <c r="CP159" s="198"/>
      <c r="CQ159" s="198"/>
      <c r="CR159" s="198"/>
      <c r="CS159" s="198"/>
      <c r="CT159" s="198"/>
      <c r="CU159" s="198"/>
      <c r="CV159" s="198"/>
      <c r="CW159" s="198"/>
      <c r="CX159" s="198"/>
      <c r="CY159" s="198"/>
      <c r="CZ159" s="198"/>
      <c r="DA159" s="198"/>
      <c r="DB159" s="198"/>
      <c r="DC159" s="198"/>
      <c r="DD159" s="198"/>
      <c r="DE159" s="198"/>
      <c r="DF159" s="198"/>
      <c r="DG159" s="198"/>
      <c r="DH159" s="198"/>
      <c r="DI159" s="198"/>
      <c r="DJ159" s="198"/>
      <c r="DK159" s="198"/>
      <c r="DL159" s="198"/>
      <c r="DM159" s="198"/>
      <c r="DN159" s="198"/>
      <c r="DO159" s="198"/>
      <c r="DP159" s="198"/>
      <c r="DQ159" s="198"/>
      <c r="DR159" s="198"/>
      <c r="DS159" s="198"/>
      <c r="DT159" s="198"/>
      <c r="DU159" s="198"/>
      <c r="DV159" s="198"/>
      <c r="DW159" s="198"/>
      <c r="DX159" s="198"/>
      <c r="DY159" s="198"/>
      <c r="DZ159" s="198"/>
    </row>
    <row r="160" spans="21:130" s="251" customFormat="1" x14ac:dyDescent="0.2">
      <c r="U160" s="160"/>
      <c r="V160" s="134"/>
      <c r="W160" s="134"/>
      <c r="X160" s="134"/>
      <c r="Y160" s="134"/>
      <c r="Z160" s="134"/>
      <c r="AA160" s="134"/>
      <c r="AB160" s="134"/>
      <c r="AC160" s="160"/>
      <c r="AD160" s="160"/>
      <c r="AE160" s="160"/>
      <c r="AF160" s="160"/>
      <c r="AG160" s="160"/>
      <c r="AH160" s="160"/>
      <c r="AI160" s="160"/>
      <c r="AJ160" s="160"/>
      <c r="AK160" s="198"/>
      <c r="AL160" s="198"/>
      <c r="AM160" s="198"/>
      <c r="AN160" s="198"/>
      <c r="AO160" s="198"/>
      <c r="AP160" s="198"/>
      <c r="AQ160" s="198"/>
      <c r="AR160" s="198"/>
      <c r="AS160" s="198"/>
      <c r="AT160" s="198"/>
      <c r="AU160" s="198"/>
      <c r="AV160" s="198"/>
      <c r="AW160" s="198"/>
      <c r="AX160" s="198"/>
      <c r="AY160" s="198"/>
      <c r="AZ160" s="198"/>
      <c r="BA160" s="198"/>
      <c r="BB160" s="198"/>
      <c r="BC160" s="198"/>
      <c r="BD160" s="198"/>
      <c r="BE160" s="198"/>
      <c r="BF160" s="198"/>
      <c r="BG160" s="198"/>
      <c r="BH160" s="198"/>
      <c r="BI160" s="198"/>
      <c r="BJ160" s="198"/>
      <c r="BK160" s="198"/>
      <c r="BL160" s="198"/>
      <c r="BM160" s="198"/>
      <c r="BN160" s="198"/>
      <c r="BO160" s="198"/>
      <c r="BP160" s="198"/>
      <c r="BQ160" s="198"/>
      <c r="BR160" s="198"/>
      <c r="BS160" s="198"/>
      <c r="BT160" s="198"/>
      <c r="BU160" s="198"/>
      <c r="BV160" s="198"/>
      <c r="BW160" s="198"/>
      <c r="BX160" s="198"/>
      <c r="BY160" s="198"/>
      <c r="BZ160" s="198"/>
      <c r="CA160" s="198"/>
      <c r="CB160" s="198"/>
      <c r="CC160" s="198"/>
      <c r="CD160" s="198"/>
      <c r="CE160" s="198"/>
      <c r="CF160" s="198"/>
      <c r="CG160" s="198"/>
      <c r="CH160" s="198"/>
      <c r="CI160" s="198"/>
      <c r="CJ160" s="198"/>
      <c r="CK160" s="198"/>
      <c r="CL160" s="198"/>
      <c r="CM160" s="198"/>
      <c r="CN160" s="198"/>
      <c r="CO160" s="198"/>
      <c r="CP160" s="198"/>
      <c r="CQ160" s="198"/>
      <c r="CR160" s="198"/>
      <c r="CS160" s="198"/>
      <c r="CT160" s="198"/>
      <c r="CU160" s="198"/>
      <c r="CV160" s="198"/>
      <c r="CW160" s="198"/>
      <c r="CX160" s="198"/>
      <c r="CY160" s="198"/>
      <c r="CZ160" s="198"/>
      <c r="DA160" s="198"/>
      <c r="DB160" s="198"/>
      <c r="DC160" s="198"/>
      <c r="DD160" s="198"/>
      <c r="DE160" s="198"/>
      <c r="DF160" s="198"/>
      <c r="DG160" s="198"/>
      <c r="DH160" s="198"/>
      <c r="DI160" s="198"/>
      <c r="DJ160" s="198"/>
      <c r="DK160" s="198"/>
      <c r="DL160" s="198"/>
      <c r="DM160" s="198"/>
      <c r="DN160" s="198"/>
      <c r="DO160" s="198"/>
      <c r="DP160" s="198"/>
      <c r="DQ160" s="198"/>
      <c r="DR160" s="198"/>
      <c r="DS160" s="198"/>
      <c r="DT160" s="198"/>
      <c r="DU160" s="198"/>
      <c r="DV160" s="198"/>
      <c r="DW160" s="198"/>
      <c r="DX160" s="198"/>
      <c r="DY160" s="198"/>
      <c r="DZ160" s="198"/>
    </row>
    <row r="161" spans="21:130" s="251" customFormat="1" x14ac:dyDescent="0.2">
      <c r="U161" s="160"/>
      <c r="V161" s="134"/>
      <c r="W161" s="134"/>
      <c r="X161" s="134"/>
      <c r="Y161" s="134"/>
      <c r="Z161" s="134"/>
      <c r="AA161" s="134"/>
      <c r="AB161" s="134"/>
      <c r="AC161" s="160"/>
      <c r="AD161" s="160"/>
      <c r="AE161" s="160"/>
      <c r="AF161" s="160"/>
      <c r="AG161" s="160"/>
      <c r="AH161" s="160"/>
      <c r="AI161" s="160"/>
      <c r="AJ161" s="160"/>
      <c r="AK161" s="198"/>
      <c r="AL161" s="198"/>
      <c r="AM161" s="198"/>
      <c r="AN161" s="198"/>
      <c r="AO161" s="198"/>
      <c r="AP161" s="198"/>
      <c r="AQ161" s="198"/>
      <c r="AR161" s="198"/>
      <c r="AS161" s="198"/>
      <c r="AT161" s="198"/>
      <c r="AU161" s="198"/>
      <c r="AV161" s="198"/>
      <c r="AW161" s="198"/>
      <c r="AX161" s="198"/>
      <c r="AY161" s="198"/>
      <c r="AZ161" s="198"/>
      <c r="BA161" s="198"/>
      <c r="BB161" s="198"/>
      <c r="BC161" s="198"/>
      <c r="BD161" s="198"/>
      <c r="BE161" s="198"/>
      <c r="BF161" s="198"/>
      <c r="BG161" s="198"/>
      <c r="BH161" s="198"/>
      <c r="BI161" s="198"/>
      <c r="BJ161" s="198"/>
      <c r="BK161" s="198"/>
      <c r="BL161" s="198"/>
      <c r="BM161" s="198"/>
      <c r="BN161" s="198"/>
      <c r="BO161" s="198"/>
      <c r="BP161" s="198"/>
      <c r="BQ161" s="198"/>
      <c r="BR161" s="198"/>
      <c r="BS161" s="198"/>
      <c r="BT161" s="198"/>
      <c r="BU161" s="198"/>
      <c r="BV161" s="198"/>
      <c r="BW161" s="198"/>
      <c r="BX161" s="198"/>
      <c r="BY161" s="198"/>
      <c r="BZ161" s="198"/>
      <c r="CA161" s="198"/>
      <c r="CB161" s="198"/>
      <c r="CC161" s="198"/>
      <c r="CD161" s="198"/>
      <c r="CE161" s="198"/>
      <c r="CF161" s="198"/>
      <c r="CG161" s="198"/>
      <c r="CH161" s="198"/>
      <c r="CI161" s="198"/>
      <c r="CJ161" s="198"/>
      <c r="CK161" s="198"/>
      <c r="CL161" s="198"/>
      <c r="CM161" s="198"/>
      <c r="CN161" s="198"/>
      <c r="CO161" s="198"/>
      <c r="CP161" s="198"/>
      <c r="CQ161" s="198"/>
      <c r="CR161" s="198"/>
      <c r="CS161" s="198"/>
      <c r="CT161" s="198"/>
      <c r="CU161" s="198"/>
      <c r="CV161" s="198"/>
      <c r="CW161" s="198"/>
      <c r="CX161" s="198"/>
      <c r="CY161" s="198"/>
      <c r="CZ161" s="198"/>
      <c r="DA161" s="198"/>
      <c r="DB161" s="198"/>
      <c r="DC161" s="198"/>
      <c r="DD161" s="198"/>
      <c r="DE161" s="198"/>
      <c r="DF161" s="198"/>
      <c r="DG161" s="198"/>
      <c r="DH161" s="198"/>
      <c r="DI161" s="198"/>
      <c r="DJ161" s="198"/>
      <c r="DK161" s="198"/>
      <c r="DL161" s="198"/>
      <c r="DM161" s="198"/>
      <c r="DN161" s="198"/>
      <c r="DO161" s="198"/>
      <c r="DP161" s="198"/>
      <c r="DQ161" s="198"/>
      <c r="DR161" s="198"/>
      <c r="DS161" s="198"/>
      <c r="DT161" s="198"/>
      <c r="DU161" s="198"/>
      <c r="DV161" s="198"/>
      <c r="DW161" s="198"/>
      <c r="DX161" s="198"/>
      <c r="DY161" s="198"/>
      <c r="DZ161" s="198"/>
    </row>
    <row r="162" spans="21:130" s="251" customFormat="1" x14ac:dyDescent="0.2">
      <c r="U162" s="160"/>
      <c r="V162" s="134"/>
      <c r="W162" s="134"/>
      <c r="X162" s="134"/>
      <c r="Y162" s="134"/>
      <c r="Z162" s="134"/>
      <c r="AA162" s="134"/>
      <c r="AB162" s="134"/>
      <c r="AC162" s="160"/>
      <c r="AD162" s="160"/>
      <c r="AE162" s="160"/>
      <c r="AF162" s="160"/>
      <c r="AG162" s="160"/>
      <c r="AH162" s="160"/>
      <c r="AI162" s="160"/>
      <c r="AJ162" s="160"/>
      <c r="AK162" s="198"/>
      <c r="AL162" s="198"/>
      <c r="AM162" s="198"/>
      <c r="AN162" s="198"/>
      <c r="AO162" s="198"/>
      <c r="AP162" s="198"/>
      <c r="AQ162" s="198"/>
      <c r="AR162" s="198"/>
      <c r="AS162" s="198"/>
      <c r="AT162" s="198"/>
      <c r="AU162" s="198"/>
      <c r="AV162" s="198"/>
      <c r="AW162" s="198"/>
      <c r="AX162" s="198"/>
      <c r="AY162" s="198"/>
      <c r="AZ162" s="198"/>
      <c r="BA162" s="198"/>
      <c r="BB162" s="198"/>
      <c r="BC162" s="198"/>
      <c r="BD162" s="198"/>
      <c r="BE162" s="198"/>
      <c r="BF162" s="198"/>
      <c r="BG162" s="198"/>
      <c r="BH162" s="198"/>
      <c r="BI162" s="198"/>
      <c r="BJ162" s="198"/>
      <c r="BK162" s="198"/>
      <c r="BL162" s="198"/>
      <c r="BM162" s="198"/>
      <c r="BN162" s="198"/>
      <c r="BO162" s="198"/>
      <c r="BP162" s="198"/>
      <c r="BQ162" s="198"/>
      <c r="BR162" s="198"/>
      <c r="BS162" s="198"/>
      <c r="BT162" s="198"/>
      <c r="BU162" s="198"/>
      <c r="BV162" s="198"/>
      <c r="BW162" s="198"/>
      <c r="BX162" s="198"/>
      <c r="BY162" s="198"/>
      <c r="BZ162" s="198"/>
      <c r="CA162" s="198"/>
      <c r="CB162" s="198"/>
      <c r="CC162" s="198"/>
      <c r="CD162" s="198"/>
      <c r="CE162" s="198"/>
      <c r="CF162" s="198"/>
      <c r="CG162" s="198"/>
      <c r="CH162" s="198"/>
      <c r="CI162" s="198"/>
      <c r="CJ162" s="198"/>
      <c r="CK162" s="198"/>
      <c r="CL162" s="198"/>
      <c r="CM162" s="198"/>
      <c r="CN162" s="198"/>
      <c r="CO162" s="198"/>
      <c r="CP162" s="198"/>
      <c r="CQ162" s="198"/>
      <c r="CR162" s="198"/>
      <c r="CS162" s="198"/>
      <c r="CT162" s="198"/>
      <c r="CU162" s="198"/>
      <c r="CV162" s="198"/>
      <c r="CW162" s="198"/>
      <c r="CX162" s="198"/>
      <c r="CY162" s="198"/>
      <c r="CZ162" s="198"/>
      <c r="DA162" s="198"/>
      <c r="DB162" s="198"/>
      <c r="DC162" s="198"/>
      <c r="DD162" s="198"/>
      <c r="DE162" s="198"/>
      <c r="DF162" s="198"/>
      <c r="DG162" s="198"/>
      <c r="DH162" s="198"/>
      <c r="DI162" s="198"/>
      <c r="DJ162" s="198"/>
      <c r="DK162" s="198"/>
      <c r="DL162" s="198"/>
      <c r="DM162" s="198"/>
      <c r="DN162" s="198"/>
      <c r="DO162" s="198"/>
      <c r="DP162" s="198"/>
      <c r="DQ162" s="198"/>
      <c r="DR162" s="198"/>
      <c r="DS162" s="198"/>
      <c r="DT162" s="198"/>
      <c r="DU162" s="198"/>
      <c r="DV162" s="198"/>
      <c r="DW162" s="198"/>
      <c r="DX162" s="198"/>
      <c r="DY162" s="198"/>
      <c r="DZ162" s="198"/>
    </row>
    <row r="163" spans="21:130" s="251" customFormat="1" x14ac:dyDescent="0.2">
      <c r="U163" s="160"/>
      <c r="V163" s="134"/>
      <c r="W163" s="134"/>
      <c r="X163" s="134"/>
      <c r="Y163" s="134"/>
      <c r="Z163" s="134"/>
      <c r="AA163" s="134"/>
      <c r="AB163" s="134"/>
      <c r="AC163" s="160"/>
      <c r="AD163" s="160"/>
      <c r="AE163" s="160"/>
      <c r="AF163" s="160"/>
      <c r="AG163" s="160"/>
      <c r="AH163" s="160"/>
      <c r="AI163" s="160"/>
      <c r="AJ163" s="160"/>
      <c r="AK163" s="198"/>
      <c r="AL163" s="198"/>
      <c r="AM163" s="198"/>
      <c r="AN163" s="198"/>
      <c r="AO163" s="198"/>
      <c r="AP163" s="198"/>
      <c r="AQ163" s="198"/>
      <c r="AR163" s="198"/>
      <c r="AS163" s="198"/>
      <c r="AT163" s="198"/>
      <c r="AU163" s="198"/>
      <c r="AV163" s="198"/>
      <c r="AW163" s="198"/>
      <c r="AX163" s="198"/>
      <c r="AY163" s="198"/>
      <c r="AZ163" s="198"/>
      <c r="BA163" s="198"/>
      <c r="BB163" s="198"/>
      <c r="BC163" s="198"/>
      <c r="BD163" s="198"/>
      <c r="BE163" s="198"/>
      <c r="BF163" s="198"/>
      <c r="BG163" s="198"/>
      <c r="BH163" s="198"/>
      <c r="BI163" s="198"/>
      <c r="BJ163" s="198"/>
      <c r="BK163" s="198"/>
      <c r="BL163" s="198"/>
      <c r="BM163" s="198"/>
      <c r="BN163" s="198"/>
      <c r="BO163" s="198"/>
      <c r="BP163" s="198"/>
      <c r="BQ163" s="198"/>
      <c r="BR163" s="198"/>
      <c r="BS163" s="198"/>
      <c r="BT163" s="198"/>
      <c r="BU163" s="198"/>
      <c r="BV163" s="198"/>
      <c r="BW163" s="198"/>
      <c r="BX163" s="198"/>
      <c r="BY163" s="198"/>
      <c r="BZ163" s="198"/>
      <c r="CA163" s="198"/>
      <c r="CB163" s="198"/>
      <c r="CC163" s="198"/>
      <c r="CD163" s="198"/>
      <c r="CE163" s="198"/>
      <c r="CF163" s="198"/>
      <c r="CG163" s="198"/>
      <c r="CH163" s="198"/>
      <c r="CI163" s="198"/>
      <c r="CJ163" s="198"/>
      <c r="CK163" s="198"/>
      <c r="CL163" s="198"/>
      <c r="CM163" s="198"/>
      <c r="CN163" s="198"/>
      <c r="CO163" s="198"/>
      <c r="CP163" s="198"/>
      <c r="CQ163" s="198"/>
      <c r="CR163" s="198"/>
      <c r="CS163" s="198"/>
      <c r="CT163" s="198"/>
      <c r="CU163" s="198"/>
      <c r="CV163" s="198"/>
      <c r="CW163" s="198"/>
      <c r="CX163" s="198"/>
      <c r="CY163" s="198"/>
      <c r="CZ163" s="198"/>
      <c r="DA163" s="198"/>
      <c r="DB163" s="198"/>
      <c r="DC163" s="198"/>
      <c r="DD163" s="198"/>
      <c r="DE163" s="198"/>
      <c r="DF163" s="198"/>
      <c r="DG163" s="198"/>
      <c r="DH163" s="198"/>
      <c r="DI163" s="198"/>
      <c r="DJ163" s="198"/>
      <c r="DK163" s="198"/>
      <c r="DL163" s="198"/>
      <c r="DM163" s="198"/>
      <c r="DN163" s="198"/>
      <c r="DO163" s="198"/>
      <c r="DP163" s="198"/>
      <c r="DQ163" s="198"/>
      <c r="DR163" s="198"/>
      <c r="DS163" s="198"/>
      <c r="DT163" s="198"/>
      <c r="DU163" s="198"/>
      <c r="DV163" s="198"/>
      <c r="DW163" s="198"/>
      <c r="DX163" s="198"/>
      <c r="DY163" s="198"/>
      <c r="DZ163" s="198"/>
    </row>
    <row r="164" spans="21:130" s="251" customFormat="1" x14ac:dyDescent="0.2">
      <c r="U164" s="160"/>
      <c r="V164" s="134"/>
      <c r="W164" s="134"/>
      <c r="X164" s="134"/>
      <c r="Y164" s="134"/>
      <c r="Z164" s="134"/>
      <c r="AA164" s="134"/>
      <c r="AB164" s="134"/>
      <c r="AC164" s="160"/>
      <c r="AD164" s="160"/>
      <c r="AE164" s="160"/>
      <c r="AF164" s="160"/>
      <c r="AG164" s="160"/>
      <c r="AH164" s="160"/>
      <c r="AI164" s="160"/>
      <c r="AJ164" s="160"/>
      <c r="AK164" s="198"/>
      <c r="AL164" s="198"/>
      <c r="AM164" s="198"/>
      <c r="AN164" s="198"/>
      <c r="AO164" s="198"/>
      <c r="AP164" s="198"/>
      <c r="AQ164" s="198"/>
      <c r="AR164" s="198"/>
      <c r="AS164" s="198"/>
      <c r="AT164" s="198"/>
      <c r="AU164" s="198"/>
      <c r="AV164" s="198"/>
      <c r="AW164" s="198"/>
      <c r="AX164" s="198"/>
      <c r="AY164" s="198"/>
      <c r="AZ164" s="198"/>
      <c r="BA164" s="198"/>
      <c r="BB164" s="198"/>
      <c r="BC164" s="198"/>
      <c r="BD164" s="198"/>
      <c r="BE164" s="198"/>
      <c r="BF164" s="198"/>
      <c r="BG164" s="198"/>
      <c r="BH164" s="198"/>
      <c r="BI164" s="198"/>
      <c r="BJ164" s="198"/>
      <c r="BK164" s="198"/>
      <c r="BL164" s="198"/>
      <c r="BM164" s="198"/>
      <c r="BN164" s="198"/>
      <c r="BO164" s="198"/>
      <c r="BP164" s="198"/>
      <c r="BQ164" s="198"/>
      <c r="BR164" s="198"/>
      <c r="BS164" s="198"/>
      <c r="BT164" s="198"/>
      <c r="BU164" s="198"/>
      <c r="BV164" s="198"/>
      <c r="BW164" s="198"/>
      <c r="BX164" s="198"/>
      <c r="BY164" s="198"/>
      <c r="BZ164" s="198"/>
      <c r="CA164" s="198"/>
      <c r="CB164" s="198"/>
      <c r="CC164" s="198"/>
      <c r="CD164" s="198"/>
      <c r="CE164" s="198"/>
      <c r="CF164" s="198"/>
      <c r="CG164" s="198"/>
      <c r="CH164" s="198"/>
      <c r="CI164" s="198"/>
      <c r="CJ164" s="198"/>
      <c r="CK164" s="198"/>
      <c r="CL164" s="198"/>
      <c r="CM164" s="198"/>
      <c r="CN164" s="198"/>
      <c r="CO164" s="198"/>
      <c r="CP164" s="198"/>
      <c r="CQ164" s="198"/>
      <c r="CR164" s="198"/>
      <c r="CS164" s="198"/>
      <c r="CT164" s="198"/>
      <c r="CU164" s="198"/>
      <c r="CV164" s="198"/>
      <c r="CW164" s="198"/>
      <c r="CX164" s="198"/>
      <c r="CY164" s="198"/>
      <c r="CZ164" s="198"/>
      <c r="DA164" s="198"/>
      <c r="DB164" s="198"/>
      <c r="DC164" s="198"/>
      <c r="DD164" s="198"/>
      <c r="DE164" s="198"/>
      <c r="DF164" s="198"/>
      <c r="DG164" s="198"/>
      <c r="DH164" s="198"/>
      <c r="DI164" s="198"/>
      <c r="DJ164" s="198"/>
      <c r="DK164" s="198"/>
      <c r="DL164" s="198"/>
      <c r="DM164" s="198"/>
      <c r="DN164" s="198"/>
      <c r="DO164" s="198"/>
      <c r="DP164" s="198"/>
      <c r="DQ164" s="198"/>
      <c r="DR164" s="198"/>
      <c r="DS164" s="198"/>
      <c r="DT164" s="198"/>
      <c r="DU164" s="198"/>
      <c r="DV164" s="198"/>
      <c r="DW164" s="198"/>
      <c r="DX164" s="198"/>
      <c r="DY164" s="198"/>
      <c r="DZ164" s="198"/>
    </row>
    <row r="165" spans="21:130" s="251" customFormat="1" x14ac:dyDescent="0.2">
      <c r="U165" s="160"/>
      <c r="V165" s="134"/>
      <c r="W165" s="134"/>
      <c r="X165" s="134"/>
      <c r="Y165" s="134"/>
      <c r="Z165" s="134"/>
      <c r="AA165" s="134"/>
      <c r="AB165" s="134"/>
      <c r="AC165" s="160"/>
      <c r="AD165" s="160"/>
      <c r="AE165" s="160"/>
      <c r="AF165" s="160"/>
      <c r="AG165" s="160"/>
      <c r="AH165" s="160"/>
      <c r="AI165" s="160"/>
      <c r="AJ165" s="160"/>
      <c r="AK165" s="198"/>
      <c r="AL165" s="198"/>
      <c r="AM165" s="198"/>
      <c r="AN165" s="198"/>
      <c r="AO165" s="198"/>
      <c r="AP165" s="198"/>
      <c r="AQ165" s="198"/>
      <c r="AR165" s="198"/>
      <c r="AS165" s="198"/>
      <c r="AT165" s="198"/>
      <c r="AU165" s="198"/>
      <c r="AV165" s="198"/>
      <c r="AW165" s="198"/>
      <c r="AX165" s="198"/>
      <c r="AY165" s="198"/>
      <c r="AZ165" s="198"/>
      <c r="BA165" s="198"/>
      <c r="BB165" s="198"/>
      <c r="BC165" s="198"/>
      <c r="BD165" s="198"/>
      <c r="BE165" s="198"/>
      <c r="BF165" s="198"/>
      <c r="BG165" s="198"/>
      <c r="BH165" s="198"/>
      <c r="BI165" s="198"/>
      <c r="BJ165" s="198"/>
      <c r="BK165" s="198"/>
      <c r="BL165" s="198"/>
      <c r="BM165" s="198"/>
      <c r="BN165" s="198"/>
      <c r="BO165" s="198"/>
      <c r="BP165" s="198"/>
      <c r="BQ165" s="198"/>
      <c r="BR165" s="198"/>
      <c r="BS165" s="198"/>
      <c r="BT165" s="198"/>
      <c r="BU165" s="198"/>
      <c r="BV165" s="198"/>
      <c r="BW165" s="198"/>
      <c r="BX165" s="198"/>
      <c r="BY165" s="198"/>
      <c r="BZ165" s="198"/>
      <c r="CA165" s="198"/>
      <c r="CB165" s="198"/>
      <c r="CC165" s="198"/>
      <c r="CD165" s="198"/>
      <c r="CE165" s="198"/>
      <c r="CF165" s="198"/>
      <c r="CG165" s="198"/>
      <c r="CH165" s="198"/>
      <c r="CI165" s="198"/>
      <c r="CJ165" s="198"/>
      <c r="CK165" s="198"/>
      <c r="CL165" s="198"/>
      <c r="CM165" s="198"/>
      <c r="CN165" s="198"/>
      <c r="CO165" s="198"/>
      <c r="CP165" s="198"/>
      <c r="CQ165" s="198"/>
      <c r="CR165" s="198"/>
      <c r="CS165" s="198"/>
      <c r="CT165" s="198"/>
      <c r="CU165" s="198"/>
      <c r="CV165" s="198"/>
      <c r="CW165" s="198"/>
      <c r="CX165" s="198"/>
      <c r="CY165" s="198"/>
      <c r="CZ165" s="198"/>
      <c r="DA165" s="198"/>
      <c r="DB165" s="198"/>
      <c r="DC165" s="198"/>
      <c r="DD165" s="198"/>
      <c r="DE165" s="198"/>
      <c r="DF165" s="198"/>
      <c r="DG165" s="198"/>
      <c r="DH165" s="198"/>
      <c r="DI165" s="198"/>
      <c r="DJ165" s="198"/>
      <c r="DK165" s="198"/>
      <c r="DL165" s="198"/>
      <c r="DM165" s="198"/>
      <c r="DN165" s="198"/>
      <c r="DO165" s="198"/>
      <c r="DP165" s="198"/>
      <c r="DQ165" s="198"/>
      <c r="DR165" s="198"/>
      <c r="DS165" s="198"/>
      <c r="DT165" s="198"/>
      <c r="DU165" s="198"/>
      <c r="DV165" s="198"/>
      <c r="DW165" s="198"/>
      <c r="DX165" s="198"/>
      <c r="DY165" s="198"/>
      <c r="DZ165" s="198"/>
    </row>
    <row r="166" spans="21:130" s="251" customFormat="1" x14ac:dyDescent="0.2">
      <c r="U166" s="160"/>
      <c r="V166" s="134"/>
      <c r="W166" s="134"/>
      <c r="X166" s="134"/>
      <c r="Y166" s="134"/>
      <c r="Z166" s="134"/>
      <c r="AA166" s="134"/>
      <c r="AB166" s="134"/>
      <c r="AC166" s="160"/>
      <c r="AD166" s="160"/>
      <c r="AE166" s="160"/>
      <c r="AF166" s="160"/>
      <c r="AG166" s="160"/>
      <c r="AH166" s="160"/>
      <c r="AI166" s="160"/>
      <c r="AJ166" s="160"/>
      <c r="AK166" s="198"/>
      <c r="AL166" s="198"/>
      <c r="AM166" s="198"/>
      <c r="AN166" s="198"/>
      <c r="AO166" s="198"/>
      <c r="AP166" s="198"/>
      <c r="AQ166" s="198"/>
      <c r="AR166" s="198"/>
      <c r="AS166" s="198"/>
      <c r="AT166" s="198"/>
      <c r="AU166" s="198"/>
      <c r="AV166" s="198"/>
      <c r="AW166" s="198"/>
      <c r="AX166" s="198"/>
      <c r="AY166" s="198"/>
      <c r="AZ166" s="198"/>
      <c r="BA166" s="198"/>
      <c r="BB166" s="198"/>
      <c r="BC166" s="198"/>
      <c r="BD166" s="198"/>
      <c r="BE166" s="198"/>
      <c r="BF166" s="198"/>
      <c r="BG166" s="198"/>
      <c r="BH166" s="198"/>
      <c r="BI166" s="198"/>
      <c r="BJ166" s="198"/>
      <c r="BK166" s="198"/>
      <c r="BL166" s="198"/>
      <c r="BM166" s="198"/>
      <c r="BN166" s="198"/>
      <c r="BO166" s="198"/>
      <c r="BP166" s="198"/>
      <c r="BQ166" s="198"/>
      <c r="BR166" s="198"/>
      <c r="BS166" s="198"/>
      <c r="BT166" s="198"/>
      <c r="BU166" s="198"/>
      <c r="BV166" s="198"/>
      <c r="BW166" s="198"/>
      <c r="BX166" s="198"/>
      <c r="BY166" s="198"/>
      <c r="BZ166" s="198"/>
      <c r="CA166" s="198"/>
      <c r="CB166" s="198"/>
      <c r="CC166" s="198"/>
      <c r="CD166" s="198"/>
      <c r="CE166" s="198"/>
      <c r="CF166" s="198"/>
      <c r="CG166" s="198"/>
      <c r="CH166" s="198"/>
      <c r="CI166" s="198"/>
      <c r="CJ166" s="198"/>
      <c r="CK166" s="198"/>
      <c r="CL166" s="198"/>
      <c r="CM166" s="198"/>
      <c r="CN166" s="198"/>
      <c r="CO166" s="198"/>
      <c r="CP166" s="198"/>
      <c r="CQ166" s="198"/>
      <c r="CR166" s="198"/>
      <c r="CS166" s="198"/>
      <c r="CT166" s="198"/>
      <c r="CU166" s="198"/>
      <c r="CV166" s="198"/>
      <c r="CW166" s="198"/>
      <c r="CX166" s="198"/>
      <c r="CY166" s="198"/>
      <c r="CZ166" s="198"/>
      <c r="DA166" s="198"/>
      <c r="DB166" s="198"/>
      <c r="DC166" s="198"/>
      <c r="DD166" s="198"/>
      <c r="DE166" s="198"/>
      <c r="DF166" s="198"/>
      <c r="DG166" s="198"/>
      <c r="DH166" s="198"/>
      <c r="DI166" s="198"/>
      <c r="DJ166" s="198"/>
      <c r="DK166" s="198"/>
      <c r="DL166" s="198"/>
      <c r="DM166" s="198"/>
      <c r="DN166" s="198"/>
      <c r="DO166" s="198"/>
      <c r="DP166" s="198"/>
      <c r="DQ166" s="198"/>
      <c r="DR166" s="198"/>
      <c r="DS166" s="198"/>
      <c r="DT166" s="198"/>
      <c r="DU166" s="198"/>
      <c r="DV166" s="198"/>
      <c r="DW166" s="198"/>
      <c r="DX166" s="198"/>
      <c r="DY166" s="198"/>
      <c r="DZ166" s="198"/>
    </row>
    <row r="167" spans="21:130" s="251" customFormat="1" x14ac:dyDescent="0.2">
      <c r="U167" s="160"/>
      <c r="V167" s="134"/>
      <c r="W167" s="134"/>
      <c r="X167" s="134"/>
      <c r="Y167" s="134"/>
      <c r="Z167" s="134"/>
      <c r="AA167" s="134"/>
      <c r="AB167" s="134"/>
      <c r="AC167" s="160"/>
      <c r="AD167" s="160"/>
      <c r="AE167" s="160"/>
      <c r="AF167" s="160"/>
      <c r="AG167" s="160"/>
      <c r="AH167" s="160"/>
      <c r="AI167" s="160"/>
      <c r="AJ167" s="160"/>
      <c r="AK167" s="198"/>
      <c r="AL167" s="198"/>
      <c r="AM167" s="198"/>
      <c r="AN167" s="198"/>
      <c r="AO167" s="198"/>
      <c r="AP167" s="198"/>
      <c r="AQ167" s="198"/>
      <c r="AR167" s="198"/>
      <c r="AS167" s="198"/>
      <c r="AT167" s="198"/>
      <c r="AU167" s="198"/>
      <c r="AV167" s="198"/>
      <c r="AW167" s="198"/>
      <c r="AX167" s="198"/>
      <c r="AY167" s="198"/>
      <c r="AZ167" s="198"/>
      <c r="BA167" s="198"/>
      <c r="BB167" s="198"/>
      <c r="BC167" s="198"/>
      <c r="BD167" s="198"/>
      <c r="BE167" s="198"/>
      <c r="BF167" s="198"/>
      <c r="BG167" s="198"/>
      <c r="BH167" s="198"/>
      <c r="BI167" s="198"/>
      <c r="BJ167" s="198"/>
      <c r="BK167" s="198"/>
      <c r="BL167" s="198"/>
      <c r="BM167" s="198"/>
      <c r="BN167" s="198"/>
      <c r="BO167" s="198"/>
      <c r="BP167" s="198"/>
      <c r="BQ167" s="198"/>
      <c r="BR167" s="198"/>
      <c r="BS167" s="198"/>
      <c r="BT167" s="198"/>
      <c r="BU167" s="198"/>
      <c r="BV167" s="198"/>
      <c r="BW167" s="198"/>
      <c r="BX167" s="198"/>
      <c r="BY167" s="198"/>
      <c r="BZ167" s="198"/>
      <c r="CA167" s="198"/>
      <c r="CB167" s="198"/>
      <c r="CC167" s="198"/>
      <c r="CD167" s="198"/>
      <c r="CE167" s="198"/>
      <c r="CF167" s="198"/>
      <c r="CG167" s="198"/>
      <c r="CH167" s="198"/>
      <c r="CI167" s="198"/>
      <c r="CJ167" s="198"/>
      <c r="CK167" s="198"/>
      <c r="CL167" s="198"/>
      <c r="CM167" s="198"/>
      <c r="CN167" s="198"/>
      <c r="CO167" s="198"/>
      <c r="CP167" s="198"/>
      <c r="CQ167" s="198"/>
      <c r="CR167" s="198"/>
      <c r="CS167" s="198"/>
      <c r="CT167" s="198"/>
      <c r="CU167" s="198"/>
      <c r="CV167" s="198"/>
      <c r="CW167" s="198"/>
      <c r="CX167" s="198"/>
      <c r="CY167" s="198"/>
      <c r="CZ167" s="198"/>
      <c r="DA167" s="198"/>
      <c r="DB167" s="198"/>
      <c r="DC167" s="198"/>
      <c r="DD167" s="198"/>
      <c r="DE167" s="198"/>
      <c r="DF167" s="198"/>
      <c r="DG167" s="198"/>
      <c r="DH167" s="198"/>
      <c r="DI167" s="198"/>
      <c r="DJ167" s="198"/>
      <c r="DK167" s="198"/>
      <c r="DL167" s="198"/>
      <c r="DM167" s="198"/>
      <c r="DN167" s="198"/>
      <c r="DO167" s="198"/>
      <c r="DP167" s="198"/>
      <c r="DQ167" s="198"/>
      <c r="DR167" s="198"/>
      <c r="DS167" s="198"/>
      <c r="DT167" s="198"/>
      <c r="DU167" s="198"/>
      <c r="DV167" s="198"/>
      <c r="DW167" s="198"/>
      <c r="DX167" s="198"/>
      <c r="DY167" s="198"/>
      <c r="DZ167" s="198"/>
    </row>
    <row r="168" spans="21:130" s="251" customFormat="1" x14ac:dyDescent="0.2">
      <c r="U168" s="160"/>
      <c r="V168" s="134"/>
      <c r="W168" s="134"/>
      <c r="X168" s="134"/>
      <c r="Y168" s="134"/>
      <c r="Z168" s="134"/>
      <c r="AA168" s="134"/>
      <c r="AB168" s="134"/>
      <c r="AC168" s="160"/>
      <c r="AD168" s="160"/>
      <c r="AE168" s="160"/>
      <c r="AF168" s="160"/>
      <c r="AG168" s="160"/>
      <c r="AH168" s="160"/>
      <c r="AI168" s="160"/>
      <c r="AJ168" s="160"/>
      <c r="AK168" s="198"/>
      <c r="AL168" s="198"/>
      <c r="AM168" s="198"/>
      <c r="AN168" s="198"/>
      <c r="AO168" s="198"/>
      <c r="AP168" s="198"/>
      <c r="AQ168" s="198"/>
      <c r="AR168" s="198"/>
      <c r="AS168" s="198"/>
      <c r="AT168" s="198"/>
      <c r="AU168" s="198"/>
      <c r="AV168" s="198"/>
      <c r="AW168" s="198"/>
      <c r="AX168" s="198"/>
      <c r="AY168" s="198"/>
      <c r="AZ168" s="198"/>
      <c r="BA168" s="198"/>
      <c r="BB168" s="198"/>
      <c r="BC168" s="198"/>
      <c r="BD168" s="198"/>
      <c r="BE168" s="198"/>
      <c r="BF168" s="198"/>
      <c r="BG168" s="198"/>
      <c r="BH168" s="198"/>
      <c r="BI168" s="198"/>
      <c r="BJ168" s="198"/>
      <c r="BK168" s="198"/>
      <c r="BL168" s="198"/>
      <c r="BM168" s="198"/>
      <c r="BN168" s="198"/>
      <c r="BO168" s="198"/>
      <c r="BP168" s="198"/>
      <c r="BQ168" s="198"/>
      <c r="BR168" s="198"/>
      <c r="BS168" s="198"/>
      <c r="BT168" s="198"/>
      <c r="BU168" s="198"/>
      <c r="BV168" s="198"/>
      <c r="BW168" s="198"/>
      <c r="BX168" s="198"/>
      <c r="BY168" s="198"/>
      <c r="BZ168" s="198"/>
      <c r="CA168" s="198"/>
      <c r="CB168" s="198"/>
      <c r="CC168" s="198"/>
      <c r="CD168" s="198"/>
      <c r="CE168" s="198"/>
      <c r="CF168" s="198"/>
      <c r="CG168" s="198"/>
      <c r="CH168" s="198"/>
      <c r="CI168" s="198"/>
      <c r="CJ168" s="198"/>
      <c r="CK168" s="198"/>
      <c r="CL168" s="198"/>
      <c r="CM168" s="198"/>
      <c r="CN168" s="198"/>
      <c r="CO168" s="198"/>
      <c r="CP168" s="198"/>
      <c r="CQ168" s="198"/>
      <c r="CR168" s="198"/>
      <c r="CS168" s="198"/>
      <c r="CT168" s="198"/>
      <c r="CU168" s="198"/>
      <c r="CV168" s="198"/>
      <c r="CW168" s="198"/>
      <c r="CX168" s="198"/>
      <c r="CY168" s="198"/>
      <c r="CZ168" s="198"/>
      <c r="DA168" s="198"/>
      <c r="DB168" s="198"/>
      <c r="DC168" s="198"/>
      <c r="DD168" s="198"/>
      <c r="DE168" s="198"/>
      <c r="DF168" s="198"/>
      <c r="DG168" s="198"/>
      <c r="DH168" s="198"/>
      <c r="DI168" s="198"/>
      <c r="DJ168" s="198"/>
      <c r="DK168" s="198"/>
      <c r="DL168" s="198"/>
      <c r="DM168" s="198"/>
      <c r="DN168" s="198"/>
      <c r="DO168" s="198"/>
      <c r="DP168" s="198"/>
      <c r="DQ168" s="198"/>
      <c r="DR168" s="198"/>
      <c r="DS168" s="198"/>
      <c r="DT168" s="198"/>
      <c r="DU168" s="198"/>
      <c r="DV168" s="198"/>
      <c r="DW168" s="198"/>
      <c r="DX168" s="198"/>
      <c r="DY168" s="198"/>
      <c r="DZ168" s="198"/>
    </row>
    <row r="169" spans="21:130" s="251" customFormat="1" x14ac:dyDescent="0.2">
      <c r="U169" s="160"/>
      <c r="V169" s="134"/>
      <c r="W169" s="134"/>
      <c r="X169" s="134"/>
      <c r="Y169" s="134"/>
      <c r="Z169" s="134"/>
      <c r="AA169" s="134"/>
      <c r="AB169" s="134"/>
      <c r="AC169" s="160"/>
      <c r="AD169" s="160"/>
      <c r="AE169" s="160"/>
      <c r="AF169" s="160"/>
      <c r="AG169" s="160"/>
      <c r="AH169" s="160"/>
      <c r="AI169" s="160"/>
      <c r="AJ169" s="160"/>
      <c r="AK169" s="198"/>
      <c r="AL169" s="198"/>
      <c r="AM169" s="198"/>
      <c r="AN169" s="198"/>
      <c r="AO169" s="198"/>
      <c r="AP169" s="198"/>
      <c r="AQ169" s="198"/>
      <c r="AR169" s="198"/>
      <c r="AS169" s="198"/>
      <c r="AT169" s="198"/>
      <c r="AU169" s="198"/>
      <c r="AV169" s="198"/>
      <c r="AW169" s="198"/>
      <c r="AX169" s="198"/>
      <c r="AY169" s="198"/>
      <c r="AZ169" s="198"/>
      <c r="BA169" s="198"/>
      <c r="BB169" s="198"/>
      <c r="BC169" s="198"/>
      <c r="BD169" s="198"/>
      <c r="BE169" s="198"/>
      <c r="BF169" s="198"/>
      <c r="BG169" s="198"/>
      <c r="BH169" s="198"/>
      <c r="BI169" s="198"/>
      <c r="BJ169" s="198"/>
      <c r="BK169" s="198"/>
      <c r="BL169" s="198"/>
      <c r="BM169" s="198"/>
      <c r="BN169" s="198"/>
      <c r="BO169" s="198"/>
      <c r="BP169" s="198"/>
      <c r="BQ169" s="198"/>
      <c r="BR169" s="198"/>
      <c r="BS169" s="198"/>
      <c r="BT169" s="198"/>
      <c r="BU169" s="198"/>
      <c r="BV169" s="198"/>
      <c r="BW169" s="198"/>
      <c r="BX169" s="198"/>
      <c r="BY169" s="198"/>
      <c r="BZ169" s="198"/>
      <c r="CA169" s="198"/>
      <c r="CB169" s="198"/>
      <c r="CC169" s="198"/>
      <c r="CD169" s="198"/>
      <c r="CE169" s="198"/>
      <c r="CF169" s="198"/>
      <c r="CG169" s="198"/>
      <c r="CH169" s="198"/>
      <c r="CI169" s="198"/>
      <c r="CJ169" s="198"/>
      <c r="CK169" s="198"/>
      <c r="CL169" s="198"/>
      <c r="CM169" s="198"/>
      <c r="CN169" s="198"/>
      <c r="CO169" s="198"/>
      <c r="CP169" s="198"/>
      <c r="CQ169" s="198"/>
      <c r="CR169" s="198"/>
      <c r="CS169" s="198"/>
      <c r="CT169" s="198"/>
      <c r="CU169" s="198"/>
      <c r="CV169" s="198"/>
      <c r="CW169" s="198"/>
      <c r="CX169" s="198"/>
      <c r="CY169" s="198"/>
      <c r="CZ169" s="198"/>
      <c r="DA169" s="198"/>
      <c r="DB169" s="198"/>
      <c r="DC169" s="198"/>
      <c r="DD169" s="198"/>
      <c r="DE169" s="198"/>
      <c r="DF169" s="198"/>
      <c r="DG169" s="198"/>
      <c r="DH169" s="198"/>
      <c r="DI169" s="198"/>
      <c r="DJ169" s="198"/>
      <c r="DK169" s="198"/>
      <c r="DL169" s="198"/>
      <c r="DM169" s="198"/>
      <c r="DN169" s="198"/>
      <c r="DO169" s="198"/>
      <c r="DP169" s="198"/>
      <c r="DQ169" s="198"/>
      <c r="DR169" s="198"/>
      <c r="DS169" s="198"/>
      <c r="DT169" s="198"/>
      <c r="DU169" s="198"/>
      <c r="DV169" s="198"/>
      <c r="DW169" s="198"/>
      <c r="DX169" s="198"/>
      <c r="DY169" s="198"/>
      <c r="DZ169" s="198"/>
    </row>
    <row r="170" spans="21:130" s="251" customFormat="1" x14ac:dyDescent="0.2">
      <c r="U170" s="160"/>
      <c r="V170" s="134"/>
      <c r="W170" s="134"/>
      <c r="X170" s="134"/>
      <c r="Y170" s="134"/>
      <c r="Z170" s="134"/>
      <c r="AA170" s="134"/>
      <c r="AB170" s="134"/>
      <c r="AC170" s="160"/>
      <c r="AD170" s="160"/>
      <c r="AE170" s="160"/>
      <c r="AF170" s="160"/>
      <c r="AG170" s="160"/>
      <c r="AH170" s="160"/>
      <c r="AI170" s="160"/>
      <c r="AJ170" s="160"/>
      <c r="AK170" s="198"/>
      <c r="AL170" s="198"/>
      <c r="AM170" s="198"/>
      <c r="AN170" s="198"/>
      <c r="AO170" s="198"/>
      <c r="AP170" s="198"/>
      <c r="AQ170" s="198"/>
      <c r="AR170" s="198"/>
      <c r="AS170" s="198"/>
      <c r="AT170" s="198"/>
      <c r="AU170" s="198"/>
      <c r="AV170" s="198"/>
      <c r="AW170" s="198"/>
      <c r="AX170" s="198"/>
      <c r="AY170" s="198"/>
      <c r="AZ170" s="198"/>
      <c r="BA170" s="198"/>
      <c r="BB170" s="198"/>
      <c r="BC170" s="198"/>
      <c r="BD170" s="198"/>
      <c r="BE170" s="198"/>
      <c r="BF170" s="198"/>
      <c r="BG170" s="198"/>
      <c r="BH170" s="198"/>
      <c r="BI170" s="198"/>
      <c r="BJ170" s="198"/>
      <c r="BK170" s="198"/>
      <c r="BL170" s="198"/>
      <c r="BM170" s="198"/>
      <c r="BN170" s="198"/>
      <c r="BO170" s="198"/>
      <c r="BP170" s="198"/>
      <c r="BQ170" s="198"/>
      <c r="BR170" s="198"/>
      <c r="BS170" s="198"/>
      <c r="BT170" s="198"/>
      <c r="BU170" s="198"/>
      <c r="BV170" s="198"/>
      <c r="BW170" s="198"/>
      <c r="BX170" s="198"/>
      <c r="BY170" s="198"/>
      <c r="BZ170" s="198"/>
      <c r="CA170" s="198"/>
      <c r="CB170" s="198"/>
      <c r="CC170" s="198"/>
      <c r="CD170" s="198"/>
      <c r="CE170" s="198"/>
      <c r="CF170" s="198"/>
      <c r="CG170" s="198"/>
      <c r="CH170" s="198"/>
      <c r="CI170" s="198"/>
      <c r="CJ170" s="198"/>
      <c r="CK170" s="198"/>
      <c r="CL170" s="198"/>
      <c r="CM170" s="198"/>
      <c r="CN170" s="198"/>
      <c r="CO170" s="198"/>
      <c r="CP170" s="198"/>
      <c r="CQ170" s="198"/>
      <c r="CR170" s="198"/>
      <c r="CS170" s="198"/>
      <c r="CT170" s="198"/>
      <c r="CU170" s="198"/>
      <c r="CV170" s="198"/>
      <c r="CW170" s="198"/>
      <c r="CX170" s="198"/>
      <c r="CY170" s="198"/>
      <c r="CZ170" s="198"/>
      <c r="DA170" s="198"/>
      <c r="DB170" s="198"/>
      <c r="DC170" s="198"/>
      <c r="DD170" s="198"/>
      <c r="DE170" s="198"/>
      <c r="DF170" s="198"/>
      <c r="DG170" s="198"/>
      <c r="DH170" s="198"/>
      <c r="DI170" s="198"/>
      <c r="DJ170" s="198"/>
      <c r="DK170" s="198"/>
      <c r="DL170" s="198"/>
      <c r="DM170" s="198"/>
      <c r="DN170" s="198"/>
      <c r="DO170" s="198"/>
      <c r="DP170" s="198"/>
      <c r="DQ170" s="198"/>
      <c r="DR170" s="198"/>
      <c r="DS170" s="198"/>
      <c r="DT170" s="198"/>
      <c r="DU170" s="198"/>
      <c r="DV170" s="198"/>
      <c r="DW170" s="198"/>
      <c r="DX170" s="198"/>
      <c r="DY170" s="198"/>
      <c r="DZ170" s="198"/>
    </row>
    <row r="171" spans="21:130" s="251" customFormat="1" x14ac:dyDescent="0.2">
      <c r="U171" s="160"/>
      <c r="V171" s="134"/>
      <c r="W171" s="134"/>
      <c r="X171" s="134"/>
      <c r="Y171" s="134"/>
      <c r="Z171" s="134"/>
      <c r="AA171" s="134"/>
      <c r="AB171" s="134"/>
      <c r="AC171" s="160"/>
      <c r="AD171" s="160"/>
      <c r="AE171" s="160"/>
      <c r="AF171" s="160"/>
      <c r="AG171" s="160"/>
      <c r="AH171" s="160"/>
      <c r="AI171" s="160"/>
      <c r="AJ171" s="160"/>
      <c r="AK171" s="198"/>
      <c r="AL171" s="198"/>
      <c r="AM171" s="198"/>
      <c r="AN171" s="198"/>
      <c r="AO171" s="198"/>
      <c r="AP171" s="198"/>
      <c r="AQ171" s="198"/>
      <c r="AR171" s="198"/>
      <c r="AS171" s="198"/>
      <c r="AT171" s="198"/>
      <c r="AU171" s="198"/>
      <c r="AV171" s="198"/>
      <c r="AW171" s="198"/>
      <c r="AX171" s="198"/>
      <c r="AY171" s="198"/>
      <c r="AZ171" s="198"/>
      <c r="BA171" s="198"/>
      <c r="BB171" s="198"/>
      <c r="BC171" s="198"/>
      <c r="BD171" s="198"/>
      <c r="BE171" s="198"/>
      <c r="BF171" s="198"/>
      <c r="BG171" s="198"/>
      <c r="BH171" s="198"/>
      <c r="BI171" s="198"/>
      <c r="BJ171" s="198"/>
      <c r="BK171" s="198"/>
      <c r="BL171" s="198"/>
      <c r="BM171" s="198"/>
      <c r="BN171" s="198"/>
      <c r="BO171" s="198"/>
      <c r="BP171" s="198"/>
      <c r="BQ171" s="198"/>
      <c r="BR171" s="198"/>
      <c r="BS171" s="198"/>
      <c r="BT171" s="198"/>
      <c r="BU171" s="198"/>
      <c r="BV171" s="198"/>
      <c r="BW171" s="198"/>
      <c r="BX171" s="198"/>
      <c r="BY171" s="198"/>
      <c r="BZ171" s="198"/>
      <c r="CA171" s="198"/>
      <c r="CB171" s="198"/>
      <c r="CC171" s="198"/>
      <c r="CD171" s="198"/>
      <c r="CE171" s="198"/>
      <c r="CF171" s="198"/>
      <c r="CG171" s="198"/>
      <c r="CH171" s="198"/>
      <c r="CI171" s="198"/>
      <c r="CJ171" s="198"/>
      <c r="CK171" s="198"/>
      <c r="CL171" s="198"/>
      <c r="CM171" s="198"/>
      <c r="CN171" s="198"/>
      <c r="CO171" s="198"/>
      <c r="CP171" s="198"/>
      <c r="CQ171" s="198"/>
      <c r="CR171" s="198"/>
      <c r="CS171" s="198"/>
      <c r="CT171" s="198"/>
      <c r="CU171" s="198"/>
      <c r="CV171" s="198"/>
      <c r="CW171" s="198"/>
      <c r="CX171" s="198"/>
      <c r="CY171" s="198"/>
      <c r="CZ171" s="198"/>
      <c r="DA171" s="198"/>
      <c r="DB171" s="198"/>
      <c r="DC171" s="198"/>
      <c r="DD171" s="198"/>
      <c r="DE171" s="198"/>
      <c r="DF171" s="198"/>
      <c r="DG171" s="198"/>
      <c r="DH171" s="198"/>
      <c r="DI171" s="198"/>
      <c r="DJ171" s="198"/>
      <c r="DK171" s="198"/>
      <c r="DL171" s="198"/>
      <c r="DM171" s="198"/>
      <c r="DN171" s="198"/>
      <c r="DO171" s="198"/>
      <c r="DP171" s="198"/>
      <c r="DQ171" s="198"/>
      <c r="DR171" s="198"/>
      <c r="DS171" s="198"/>
      <c r="DT171" s="198"/>
      <c r="DU171" s="198"/>
      <c r="DV171" s="198"/>
      <c r="DW171" s="198"/>
      <c r="DX171" s="198"/>
      <c r="DY171" s="198"/>
      <c r="DZ171" s="198"/>
    </row>
    <row r="172" spans="21:130" s="251" customFormat="1" x14ac:dyDescent="0.2">
      <c r="U172" s="160"/>
      <c r="V172" s="134"/>
      <c r="W172" s="134"/>
      <c r="X172" s="134"/>
      <c r="Y172" s="134"/>
      <c r="Z172" s="134"/>
      <c r="AA172" s="134"/>
      <c r="AB172" s="134"/>
      <c r="AC172" s="160"/>
      <c r="AD172" s="160"/>
      <c r="AE172" s="160"/>
      <c r="AF172" s="160"/>
      <c r="AG172" s="160"/>
      <c r="AH172" s="160"/>
      <c r="AI172" s="160"/>
      <c r="AJ172" s="160"/>
      <c r="AK172" s="198"/>
      <c r="AL172" s="198"/>
      <c r="AM172" s="198"/>
      <c r="AN172" s="198"/>
      <c r="AO172" s="198"/>
      <c r="AP172" s="198"/>
      <c r="AQ172" s="198"/>
      <c r="AR172" s="198"/>
      <c r="AS172" s="198"/>
      <c r="AT172" s="198"/>
      <c r="AU172" s="198"/>
      <c r="AV172" s="198"/>
      <c r="AW172" s="198"/>
      <c r="AX172" s="198"/>
      <c r="AY172" s="198"/>
      <c r="AZ172" s="198"/>
      <c r="BA172" s="198"/>
      <c r="BB172" s="198"/>
      <c r="BC172" s="198"/>
      <c r="BD172" s="198"/>
      <c r="BE172" s="198"/>
      <c r="BF172" s="198"/>
      <c r="BG172" s="198"/>
      <c r="BH172" s="198"/>
      <c r="BI172" s="198"/>
      <c r="BJ172" s="198"/>
      <c r="BK172" s="198"/>
      <c r="BL172" s="198"/>
      <c r="BM172" s="198"/>
      <c r="BN172" s="198"/>
      <c r="BO172" s="198"/>
      <c r="BP172" s="198"/>
      <c r="BQ172" s="198"/>
      <c r="BR172" s="198"/>
      <c r="BS172" s="198"/>
      <c r="BT172" s="198"/>
      <c r="BU172" s="198"/>
      <c r="BV172" s="198"/>
      <c r="BW172" s="198"/>
      <c r="BX172" s="198"/>
      <c r="BY172" s="198"/>
      <c r="BZ172" s="198"/>
      <c r="CA172" s="198"/>
      <c r="CB172" s="198"/>
      <c r="CC172" s="198"/>
      <c r="CD172" s="198"/>
      <c r="CE172" s="198"/>
      <c r="CF172" s="198"/>
      <c r="CG172" s="198"/>
      <c r="CH172" s="198"/>
      <c r="CI172" s="198"/>
      <c r="CJ172" s="198"/>
      <c r="CK172" s="198"/>
      <c r="CL172" s="198"/>
      <c r="CM172" s="198"/>
      <c r="CN172" s="198"/>
      <c r="CO172" s="198"/>
      <c r="CP172" s="198"/>
      <c r="CQ172" s="198"/>
      <c r="CR172" s="198"/>
      <c r="CS172" s="198"/>
      <c r="CT172" s="198"/>
      <c r="CU172" s="198"/>
      <c r="CV172" s="198"/>
      <c r="CW172" s="198"/>
      <c r="CX172" s="198"/>
      <c r="CY172" s="198"/>
      <c r="CZ172" s="198"/>
      <c r="DA172" s="198"/>
      <c r="DB172" s="198"/>
      <c r="DC172" s="198"/>
      <c r="DD172" s="198"/>
      <c r="DE172" s="198"/>
      <c r="DF172" s="198"/>
      <c r="DG172" s="198"/>
      <c r="DH172" s="198"/>
      <c r="DI172" s="198"/>
      <c r="DJ172" s="198"/>
      <c r="DK172" s="198"/>
      <c r="DL172" s="198"/>
      <c r="DM172" s="198"/>
      <c r="DN172" s="198"/>
      <c r="DO172" s="198"/>
      <c r="DP172" s="198"/>
      <c r="DQ172" s="198"/>
      <c r="DR172" s="198"/>
      <c r="DS172" s="198"/>
      <c r="DT172" s="198"/>
      <c r="DU172" s="198"/>
      <c r="DV172" s="198"/>
      <c r="DW172" s="198"/>
      <c r="DX172" s="198"/>
      <c r="DY172" s="198"/>
      <c r="DZ172" s="198"/>
    </row>
    <row r="173" spans="21:130" s="251" customFormat="1" x14ac:dyDescent="0.2">
      <c r="U173" s="160"/>
      <c r="V173" s="134"/>
      <c r="W173" s="134"/>
      <c r="X173" s="134"/>
      <c r="Y173" s="134"/>
      <c r="Z173" s="134"/>
      <c r="AA173" s="134"/>
      <c r="AB173" s="134"/>
      <c r="AC173" s="160"/>
      <c r="AD173" s="160"/>
      <c r="AE173" s="160"/>
      <c r="AF173" s="160"/>
      <c r="AG173" s="160"/>
      <c r="AH173" s="160"/>
      <c r="AI173" s="160"/>
      <c r="AJ173" s="160"/>
      <c r="AK173" s="198"/>
      <c r="AL173" s="198"/>
      <c r="AM173" s="198"/>
      <c r="AN173" s="198"/>
      <c r="AO173" s="198"/>
      <c r="AP173" s="198"/>
      <c r="AQ173" s="198"/>
      <c r="AR173" s="198"/>
      <c r="AS173" s="198"/>
      <c r="AT173" s="198"/>
      <c r="AU173" s="198"/>
      <c r="AV173" s="198"/>
      <c r="AW173" s="198"/>
      <c r="AX173" s="198"/>
      <c r="AY173" s="198"/>
      <c r="AZ173" s="198"/>
      <c r="BA173" s="198"/>
      <c r="BB173" s="198"/>
      <c r="BC173" s="198"/>
      <c r="BD173" s="198"/>
      <c r="BE173" s="198"/>
      <c r="BF173" s="198"/>
      <c r="BG173" s="198"/>
      <c r="BH173" s="198"/>
      <c r="BI173" s="198"/>
      <c r="BJ173" s="198"/>
      <c r="BK173" s="198"/>
      <c r="BL173" s="198"/>
      <c r="BM173" s="198"/>
      <c r="BN173" s="198"/>
      <c r="BO173" s="198"/>
      <c r="BP173" s="198"/>
      <c r="BQ173" s="198"/>
      <c r="BR173" s="198"/>
      <c r="BS173" s="198"/>
      <c r="BT173" s="198"/>
      <c r="BU173" s="198"/>
      <c r="BV173" s="198"/>
      <c r="BW173" s="198"/>
      <c r="BX173" s="198"/>
      <c r="BY173" s="198"/>
      <c r="BZ173" s="198"/>
      <c r="CA173" s="198"/>
      <c r="CB173" s="198"/>
      <c r="CC173" s="198"/>
      <c r="CD173" s="198"/>
      <c r="CE173" s="198"/>
      <c r="CF173" s="198"/>
      <c r="CG173" s="198"/>
      <c r="CH173" s="198"/>
      <c r="CI173" s="198"/>
      <c r="CJ173" s="198"/>
      <c r="CK173" s="198"/>
      <c r="CL173" s="198"/>
      <c r="CM173" s="198"/>
      <c r="CN173" s="198"/>
      <c r="CO173" s="198"/>
      <c r="CP173" s="198"/>
      <c r="CQ173" s="198"/>
      <c r="CR173" s="198"/>
      <c r="CS173" s="198"/>
      <c r="CT173" s="198"/>
      <c r="CU173" s="198"/>
      <c r="CV173" s="198"/>
      <c r="CW173" s="198"/>
      <c r="CX173" s="198"/>
      <c r="CY173" s="198"/>
      <c r="CZ173" s="198"/>
      <c r="DA173" s="198"/>
      <c r="DB173" s="198"/>
      <c r="DC173" s="198"/>
      <c r="DD173" s="198"/>
      <c r="DE173" s="198"/>
      <c r="DF173" s="198"/>
      <c r="DG173" s="198"/>
      <c r="DH173" s="198"/>
      <c r="DI173" s="198"/>
      <c r="DJ173" s="198"/>
      <c r="DK173" s="198"/>
      <c r="DL173" s="198"/>
      <c r="DM173" s="198"/>
      <c r="DN173" s="198"/>
      <c r="DO173" s="198"/>
      <c r="DP173" s="198"/>
      <c r="DQ173" s="198"/>
      <c r="DR173" s="198"/>
      <c r="DS173" s="198"/>
      <c r="DT173" s="198"/>
      <c r="DU173" s="198"/>
      <c r="DV173" s="198"/>
      <c r="DW173" s="198"/>
      <c r="DX173" s="198"/>
      <c r="DY173" s="198"/>
      <c r="DZ173" s="198"/>
    </row>
    <row r="174" spans="21:130" s="251" customFormat="1" x14ac:dyDescent="0.2">
      <c r="U174" s="160"/>
      <c r="V174" s="134"/>
      <c r="W174" s="134"/>
      <c r="X174" s="134"/>
      <c r="Y174" s="134"/>
      <c r="Z174" s="134"/>
      <c r="AA174" s="134"/>
      <c r="AB174" s="134"/>
      <c r="AC174" s="160"/>
      <c r="AD174" s="160"/>
      <c r="AE174" s="160"/>
      <c r="AF174" s="160"/>
      <c r="AG174" s="160"/>
      <c r="AH174" s="160"/>
      <c r="AI174" s="160"/>
      <c r="AJ174" s="160"/>
      <c r="AK174" s="198"/>
      <c r="AL174" s="198"/>
      <c r="AM174" s="198"/>
      <c r="AN174" s="198"/>
      <c r="AO174" s="198"/>
      <c r="AP174" s="198"/>
      <c r="AQ174" s="198"/>
      <c r="AR174" s="198"/>
      <c r="AS174" s="198"/>
      <c r="AT174" s="198"/>
      <c r="AU174" s="198"/>
      <c r="AV174" s="198"/>
      <c r="AW174" s="198"/>
      <c r="AX174" s="198"/>
      <c r="AY174" s="198"/>
      <c r="AZ174" s="198"/>
      <c r="BA174" s="198"/>
      <c r="BB174" s="198"/>
      <c r="BC174" s="198"/>
      <c r="BD174" s="198"/>
      <c r="BE174" s="198"/>
      <c r="BF174" s="198"/>
      <c r="BG174" s="198"/>
      <c r="BH174" s="198"/>
      <c r="BI174" s="198"/>
      <c r="BJ174" s="198"/>
      <c r="BK174" s="198"/>
      <c r="BL174" s="198"/>
      <c r="BM174" s="198"/>
      <c r="BN174" s="198"/>
      <c r="BO174" s="198"/>
      <c r="BP174" s="198"/>
      <c r="BQ174" s="198"/>
      <c r="BR174" s="198"/>
      <c r="BS174" s="198"/>
      <c r="BT174" s="198"/>
      <c r="BU174" s="198"/>
      <c r="BV174" s="198"/>
      <c r="BW174" s="198"/>
      <c r="BX174" s="198"/>
      <c r="BY174" s="198"/>
      <c r="BZ174" s="198"/>
      <c r="CA174" s="198"/>
      <c r="CB174" s="198"/>
      <c r="CC174" s="198"/>
      <c r="CD174" s="198"/>
      <c r="CE174" s="198"/>
      <c r="CF174" s="198"/>
      <c r="CG174" s="198"/>
      <c r="CH174" s="198"/>
      <c r="CI174" s="198"/>
      <c r="CJ174" s="198"/>
      <c r="CK174" s="198"/>
      <c r="CL174" s="198"/>
      <c r="CM174" s="198"/>
      <c r="CN174" s="198"/>
      <c r="CO174" s="198"/>
      <c r="CP174" s="198"/>
      <c r="CQ174" s="198"/>
      <c r="CR174" s="198"/>
      <c r="CS174" s="198"/>
      <c r="CT174" s="198"/>
      <c r="CU174" s="198"/>
      <c r="CV174" s="198"/>
      <c r="CW174" s="198"/>
      <c r="CX174" s="198"/>
      <c r="CY174" s="198"/>
      <c r="CZ174" s="198"/>
      <c r="DA174" s="198"/>
      <c r="DB174" s="198"/>
      <c r="DC174" s="198"/>
      <c r="DD174" s="198"/>
      <c r="DE174" s="198"/>
      <c r="DF174" s="198"/>
      <c r="DG174" s="198"/>
      <c r="DH174" s="198"/>
      <c r="DI174" s="198"/>
      <c r="DJ174" s="198"/>
      <c r="DK174" s="198"/>
      <c r="DL174" s="198"/>
      <c r="DM174" s="198"/>
      <c r="DN174" s="198"/>
      <c r="DO174" s="198"/>
      <c r="DP174" s="198"/>
      <c r="DQ174" s="198"/>
      <c r="DR174" s="198"/>
      <c r="DS174" s="198"/>
      <c r="DT174" s="198"/>
      <c r="DU174" s="198"/>
      <c r="DV174" s="198"/>
      <c r="DW174" s="198"/>
      <c r="DX174" s="198"/>
      <c r="DY174" s="198"/>
      <c r="DZ174" s="198"/>
    </row>
    <row r="175" spans="21:130" s="251" customFormat="1" x14ac:dyDescent="0.2">
      <c r="U175" s="160"/>
      <c r="V175" s="134"/>
      <c r="W175" s="134"/>
      <c r="X175" s="134"/>
      <c r="Y175" s="134"/>
      <c r="Z175" s="134"/>
      <c r="AA175" s="134"/>
      <c r="AB175" s="134"/>
      <c r="AC175" s="160"/>
      <c r="AD175" s="160"/>
      <c r="AE175" s="160"/>
      <c r="AF175" s="160"/>
      <c r="AG175" s="160"/>
      <c r="AH175" s="160"/>
      <c r="AI175" s="160"/>
      <c r="AJ175" s="160"/>
      <c r="AK175" s="198"/>
      <c r="AL175" s="198"/>
      <c r="AM175" s="198"/>
      <c r="AN175" s="198"/>
      <c r="AO175" s="198"/>
      <c r="AP175" s="198"/>
      <c r="AQ175" s="198"/>
      <c r="AR175" s="198"/>
      <c r="AS175" s="198"/>
      <c r="AT175" s="198"/>
      <c r="AU175" s="198"/>
      <c r="AV175" s="198"/>
      <c r="AW175" s="198"/>
      <c r="AX175" s="198"/>
      <c r="AY175" s="198"/>
      <c r="AZ175" s="198"/>
      <c r="BA175" s="198"/>
      <c r="BB175" s="198"/>
      <c r="BC175" s="198"/>
      <c r="BD175" s="198"/>
      <c r="BE175" s="198"/>
      <c r="BF175" s="198"/>
      <c r="BG175" s="198"/>
      <c r="BH175" s="198"/>
      <c r="BI175" s="198"/>
      <c r="BJ175" s="198"/>
      <c r="BK175" s="198"/>
      <c r="BL175" s="198"/>
      <c r="BM175" s="198"/>
      <c r="BN175" s="198"/>
      <c r="BO175" s="198"/>
      <c r="BP175" s="198"/>
      <c r="BQ175" s="198"/>
      <c r="BR175" s="198"/>
      <c r="BS175" s="198"/>
      <c r="BT175" s="198"/>
      <c r="BU175" s="198"/>
      <c r="BV175" s="198"/>
      <c r="BW175" s="198"/>
      <c r="BX175" s="198"/>
      <c r="BY175" s="198"/>
      <c r="BZ175" s="198"/>
      <c r="CA175" s="198"/>
      <c r="CB175" s="198"/>
      <c r="CC175" s="198"/>
      <c r="CD175" s="198"/>
      <c r="CE175" s="198"/>
      <c r="CF175" s="198"/>
      <c r="CG175" s="198"/>
      <c r="CH175" s="198"/>
      <c r="CI175" s="198"/>
      <c r="CJ175" s="198"/>
      <c r="CK175" s="198"/>
      <c r="CL175" s="198"/>
      <c r="CM175" s="198"/>
      <c r="CN175" s="198"/>
      <c r="CO175" s="198"/>
      <c r="CP175" s="198"/>
      <c r="CQ175" s="198"/>
      <c r="CR175" s="198"/>
      <c r="CS175" s="198"/>
      <c r="CT175" s="198"/>
      <c r="CU175" s="198"/>
      <c r="CV175" s="198"/>
      <c r="CW175" s="198"/>
      <c r="CX175" s="198"/>
      <c r="CY175" s="198"/>
      <c r="CZ175" s="198"/>
      <c r="DA175" s="198"/>
      <c r="DB175" s="198"/>
      <c r="DC175" s="198"/>
      <c r="DD175" s="198"/>
      <c r="DE175" s="198"/>
      <c r="DF175" s="198"/>
      <c r="DG175" s="198"/>
      <c r="DH175" s="198"/>
      <c r="DI175" s="198"/>
      <c r="DJ175" s="198"/>
      <c r="DK175" s="198"/>
      <c r="DL175" s="198"/>
      <c r="DM175" s="198"/>
      <c r="DN175" s="198"/>
      <c r="DO175" s="198"/>
      <c r="DP175" s="198"/>
      <c r="DQ175" s="198"/>
      <c r="DR175" s="198"/>
      <c r="DS175" s="198"/>
      <c r="DT175" s="198"/>
      <c r="DU175" s="198"/>
      <c r="DV175" s="198"/>
      <c r="DW175" s="198"/>
      <c r="DX175" s="198"/>
      <c r="DY175" s="198"/>
      <c r="DZ175" s="198"/>
    </row>
    <row r="176" spans="21:130" s="251" customFormat="1" x14ac:dyDescent="0.2">
      <c r="U176" s="160"/>
      <c r="V176" s="134"/>
      <c r="W176" s="134"/>
      <c r="X176" s="134"/>
      <c r="Y176" s="134"/>
      <c r="Z176" s="134"/>
      <c r="AA176" s="134"/>
      <c r="AB176" s="134"/>
      <c r="AC176" s="160"/>
      <c r="AD176" s="160"/>
      <c r="AE176" s="160"/>
      <c r="AF176" s="160"/>
      <c r="AG176" s="160"/>
      <c r="AH176" s="160"/>
      <c r="AI176" s="160"/>
      <c r="AJ176" s="160"/>
      <c r="AK176" s="198"/>
      <c r="AL176" s="198"/>
      <c r="AM176" s="198"/>
      <c r="AN176" s="198"/>
      <c r="AO176" s="198"/>
      <c r="AP176" s="198"/>
      <c r="AQ176" s="198"/>
      <c r="AR176" s="198"/>
      <c r="AS176" s="198"/>
      <c r="AT176" s="198"/>
      <c r="AU176" s="198"/>
      <c r="AV176" s="198"/>
      <c r="AW176" s="198"/>
      <c r="AX176" s="198"/>
      <c r="AY176" s="198"/>
      <c r="AZ176" s="198"/>
      <c r="BA176" s="198"/>
      <c r="BB176" s="198"/>
      <c r="BC176" s="198"/>
      <c r="BD176" s="198"/>
      <c r="BE176" s="198"/>
      <c r="BF176" s="198"/>
      <c r="BG176" s="198"/>
      <c r="BH176" s="198"/>
      <c r="BI176" s="198"/>
      <c r="BJ176" s="198"/>
      <c r="BK176" s="198"/>
      <c r="BL176" s="198"/>
      <c r="BM176" s="198"/>
      <c r="BN176" s="198"/>
      <c r="BO176" s="198"/>
      <c r="BP176" s="198"/>
      <c r="BQ176" s="198"/>
      <c r="BR176" s="198"/>
      <c r="BS176" s="198"/>
      <c r="BT176" s="198"/>
      <c r="BU176" s="198"/>
      <c r="BV176" s="198"/>
      <c r="BW176" s="198"/>
      <c r="BX176" s="198"/>
      <c r="BY176" s="198"/>
      <c r="BZ176" s="198"/>
      <c r="CA176" s="198"/>
      <c r="CB176" s="198"/>
      <c r="CC176" s="198"/>
      <c r="CD176" s="198"/>
      <c r="CE176" s="198"/>
      <c r="CF176" s="198"/>
      <c r="CG176" s="198"/>
      <c r="CH176" s="198"/>
      <c r="CI176" s="198"/>
      <c r="CJ176" s="198"/>
      <c r="CK176" s="198"/>
      <c r="CL176" s="198"/>
      <c r="CM176" s="198"/>
      <c r="CN176" s="198"/>
      <c r="CO176" s="198"/>
      <c r="CP176" s="198"/>
      <c r="CQ176" s="198"/>
      <c r="CR176" s="198"/>
      <c r="CS176" s="198"/>
      <c r="CT176" s="198"/>
      <c r="CU176" s="198"/>
      <c r="CV176" s="198"/>
      <c r="CW176" s="198"/>
      <c r="CX176" s="198"/>
      <c r="CY176" s="198"/>
      <c r="CZ176" s="198"/>
      <c r="DA176" s="198"/>
      <c r="DB176" s="198"/>
      <c r="DC176" s="198"/>
      <c r="DD176" s="198"/>
      <c r="DE176" s="198"/>
      <c r="DF176" s="198"/>
      <c r="DG176" s="198"/>
      <c r="DH176" s="198"/>
      <c r="DI176" s="198"/>
      <c r="DJ176" s="198"/>
      <c r="DK176" s="198"/>
      <c r="DL176" s="198"/>
      <c r="DM176" s="198"/>
      <c r="DN176" s="198"/>
      <c r="DO176" s="198"/>
      <c r="DP176" s="198"/>
      <c r="DQ176" s="198"/>
      <c r="DR176" s="198"/>
      <c r="DS176" s="198"/>
      <c r="DT176" s="198"/>
      <c r="DU176" s="198"/>
      <c r="DV176" s="198"/>
      <c r="DW176" s="198"/>
      <c r="DX176" s="198"/>
      <c r="DY176" s="198"/>
      <c r="DZ176" s="198"/>
    </row>
    <row r="177" spans="21:130" s="251" customFormat="1" x14ac:dyDescent="0.2">
      <c r="U177" s="160"/>
      <c r="V177" s="134"/>
      <c r="W177" s="134"/>
      <c r="X177" s="134"/>
      <c r="Y177" s="134"/>
      <c r="Z177" s="134"/>
      <c r="AA177" s="134"/>
      <c r="AB177" s="134"/>
      <c r="AC177" s="160"/>
      <c r="AD177" s="160"/>
      <c r="AE177" s="160"/>
      <c r="AF177" s="160"/>
      <c r="AG177" s="160"/>
      <c r="AH177" s="160"/>
      <c r="AI177" s="160"/>
      <c r="AJ177" s="160"/>
      <c r="AK177" s="198"/>
      <c r="AL177" s="198"/>
      <c r="AM177" s="198"/>
      <c r="AN177" s="198"/>
      <c r="AO177" s="198"/>
      <c r="AP177" s="198"/>
      <c r="AQ177" s="198"/>
      <c r="AR177" s="198"/>
      <c r="AS177" s="198"/>
      <c r="AT177" s="198"/>
      <c r="AU177" s="198"/>
      <c r="AV177" s="198"/>
      <c r="AW177" s="198"/>
      <c r="AX177" s="198"/>
      <c r="AY177" s="198"/>
      <c r="AZ177" s="198"/>
      <c r="BA177" s="198"/>
      <c r="BB177" s="198"/>
      <c r="BC177" s="198"/>
      <c r="BD177" s="198"/>
      <c r="BE177" s="198"/>
      <c r="BF177" s="198"/>
      <c r="BG177" s="198"/>
      <c r="BH177" s="198"/>
      <c r="BI177" s="198"/>
      <c r="BJ177" s="198"/>
      <c r="BK177" s="198"/>
      <c r="BL177" s="198"/>
      <c r="BM177" s="198"/>
      <c r="BN177" s="198"/>
      <c r="BO177" s="198"/>
      <c r="BP177" s="198"/>
      <c r="BQ177" s="198"/>
      <c r="BR177" s="198"/>
      <c r="BS177" s="198"/>
      <c r="BT177" s="198"/>
      <c r="BU177" s="198"/>
      <c r="BV177" s="198"/>
      <c r="BW177" s="198"/>
      <c r="BX177" s="198"/>
      <c r="BY177" s="198"/>
      <c r="BZ177" s="198"/>
      <c r="CA177" s="198"/>
      <c r="CB177" s="198"/>
      <c r="CC177" s="198"/>
      <c r="CD177" s="198"/>
      <c r="CE177" s="198"/>
      <c r="CF177" s="198"/>
      <c r="CG177" s="198"/>
      <c r="CH177" s="198"/>
      <c r="CI177" s="198"/>
      <c r="CJ177" s="198"/>
      <c r="CK177" s="198"/>
      <c r="CL177" s="198"/>
      <c r="CM177" s="198"/>
      <c r="CN177" s="198"/>
      <c r="CO177" s="198"/>
      <c r="CP177" s="198"/>
      <c r="CQ177" s="198"/>
      <c r="CR177" s="198"/>
      <c r="CS177" s="198"/>
      <c r="CT177" s="198"/>
      <c r="CU177" s="198"/>
      <c r="CV177" s="198"/>
      <c r="CW177" s="198"/>
      <c r="CX177" s="198"/>
      <c r="CY177" s="198"/>
      <c r="CZ177" s="198"/>
      <c r="DA177" s="198"/>
      <c r="DB177" s="198"/>
      <c r="DC177" s="198"/>
      <c r="DD177" s="198"/>
      <c r="DE177" s="198"/>
      <c r="DF177" s="198"/>
      <c r="DG177" s="198"/>
      <c r="DH177" s="198"/>
      <c r="DI177" s="198"/>
      <c r="DJ177" s="198"/>
      <c r="DK177" s="198"/>
      <c r="DL177" s="198"/>
      <c r="DM177" s="198"/>
      <c r="DN177" s="198"/>
      <c r="DO177" s="198"/>
      <c r="DP177" s="198"/>
      <c r="DQ177" s="198"/>
      <c r="DR177" s="198"/>
      <c r="DS177" s="198"/>
      <c r="DT177" s="198"/>
      <c r="DU177" s="198"/>
      <c r="DV177" s="198"/>
      <c r="DW177" s="198"/>
      <c r="DX177" s="198"/>
      <c r="DY177" s="198"/>
      <c r="DZ177" s="198"/>
    </row>
    <row r="178" spans="21:130" s="251" customFormat="1" x14ac:dyDescent="0.2">
      <c r="U178" s="160"/>
      <c r="V178" s="134"/>
      <c r="W178" s="134"/>
      <c r="X178" s="134"/>
      <c r="Y178" s="134"/>
      <c r="Z178" s="134"/>
      <c r="AA178" s="134"/>
      <c r="AB178" s="134"/>
      <c r="AC178" s="160"/>
      <c r="AD178" s="160"/>
      <c r="AE178" s="160"/>
      <c r="AF178" s="160"/>
      <c r="AG178" s="160"/>
      <c r="AH178" s="160"/>
      <c r="AI178" s="160"/>
      <c r="AJ178" s="160"/>
      <c r="AK178" s="198"/>
      <c r="AL178" s="198"/>
      <c r="AM178" s="198"/>
      <c r="AN178" s="198"/>
      <c r="AO178" s="198"/>
      <c r="AP178" s="198"/>
      <c r="AQ178" s="198"/>
      <c r="AR178" s="198"/>
      <c r="AS178" s="198"/>
      <c r="AT178" s="198"/>
      <c r="AU178" s="198"/>
      <c r="AV178" s="198"/>
      <c r="AW178" s="198"/>
      <c r="AX178" s="198"/>
      <c r="AY178" s="198"/>
      <c r="AZ178" s="198"/>
      <c r="BA178" s="198"/>
      <c r="BB178" s="198"/>
      <c r="BC178" s="198"/>
      <c r="BD178" s="198"/>
      <c r="BE178" s="198"/>
      <c r="BF178" s="198"/>
      <c r="BG178" s="198"/>
      <c r="BH178" s="198"/>
      <c r="BI178" s="198"/>
      <c r="BJ178" s="198"/>
      <c r="BK178" s="198"/>
      <c r="BL178" s="198"/>
      <c r="BM178" s="198"/>
      <c r="BN178" s="198"/>
      <c r="BO178" s="198"/>
      <c r="BP178" s="198"/>
      <c r="BQ178" s="198"/>
      <c r="BR178" s="198"/>
      <c r="BS178" s="198"/>
      <c r="BT178" s="198"/>
      <c r="BU178" s="198"/>
      <c r="BV178" s="198"/>
      <c r="BW178" s="198"/>
      <c r="BX178" s="198"/>
      <c r="BY178" s="198"/>
      <c r="BZ178" s="198"/>
      <c r="CA178" s="198"/>
      <c r="CB178" s="198"/>
      <c r="CC178" s="198"/>
      <c r="CD178" s="198"/>
      <c r="CE178" s="198"/>
      <c r="CF178" s="198"/>
      <c r="CG178" s="198"/>
      <c r="CH178" s="198"/>
      <c r="CI178" s="198"/>
      <c r="CJ178" s="198"/>
      <c r="CK178" s="198"/>
      <c r="CL178" s="198"/>
      <c r="CM178" s="198"/>
      <c r="CN178" s="198"/>
      <c r="CO178" s="198"/>
      <c r="CP178" s="198"/>
      <c r="CQ178" s="198"/>
      <c r="CR178" s="198"/>
      <c r="CS178" s="198"/>
      <c r="CT178" s="198"/>
      <c r="CU178" s="198"/>
      <c r="CV178" s="198"/>
      <c r="CW178" s="198"/>
      <c r="CX178" s="198"/>
      <c r="CY178" s="198"/>
      <c r="CZ178" s="198"/>
      <c r="DA178" s="198"/>
      <c r="DB178" s="198"/>
      <c r="DC178" s="198"/>
      <c r="DD178" s="198"/>
      <c r="DE178" s="198"/>
      <c r="DF178" s="198"/>
      <c r="DG178" s="198"/>
      <c r="DH178" s="198"/>
      <c r="DI178" s="198"/>
      <c r="DJ178" s="198"/>
      <c r="DK178" s="198"/>
      <c r="DL178" s="198"/>
      <c r="DM178" s="198"/>
      <c r="DN178" s="198"/>
      <c r="DO178" s="198"/>
      <c r="DP178" s="198"/>
      <c r="DQ178" s="198"/>
      <c r="DR178" s="198"/>
      <c r="DS178" s="198"/>
      <c r="DT178" s="198"/>
      <c r="DU178" s="198"/>
      <c r="DV178" s="198"/>
      <c r="DW178" s="198"/>
      <c r="DX178" s="198"/>
      <c r="DY178" s="198"/>
      <c r="DZ178" s="198"/>
    </row>
    <row r="179" spans="21:130" s="251" customFormat="1" x14ac:dyDescent="0.2">
      <c r="U179" s="160"/>
      <c r="V179" s="134"/>
      <c r="W179" s="134"/>
      <c r="X179" s="134"/>
      <c r="Y179" s="134"/>
      <c r="Z179" s="134"/>
      <c r="AA179" s="134"/>
      <c r="AB179" s="134"/>
      <c r="AC179" s="160"/>
      <c r="AD179" s="160"/>
      <c r="AE179" s="160"/>
      <c r="AF179" s="160"/>
      <c r="AG179" s="160"/>
      <c r="AH179" s="160"/>
      <c r="AI179" s="160"/>
      <c r="AJ179" s="160"/>
      <c r="AK179" s="198"/>
      <c r="AL179" s="198"/>
      <c r="AM179" s="198"/>
      <c r="AN179" s="198"/>
      <c r="AO179" s="198"/>
      <c r="AP179" s="198"/>
      <c r="AQ179" s="198"/>
      <c r="AR179" s="198"/>
      <c r="AS179" s="198"/>
      <c r="AT179" s="198"/>
      <c r="AU179" s="198"/>
      <c r="AV179" s="198"/>
      <c r="AW179" s="198"/>
      <c r="AX179" s="198"/>
      <c r="AY179" s="198"/>
      <c r="AZ179" s="198"/>
      <c r="BA179" s="198"/>
      <c r="BB179" s="198"/>
      <c r="BC179" s="198"/>
      <c r="BD179" s="198"/>
      <c r="BE179" s="198"/>
      <c r="BF179" s="198"/>
      <c r="BG179" s="198"/>
      <c r="BH179" s="198"/>
      <c r="BI179" s="198"/>
      <c r="BJ179" s="198"/>
      <c r="BK179" s="198"/>
      <c r="BL179" s="198"/>
      <c r="BM179" s="198"/>
      <c r="BN179" s="198"/>
      <c r="BO179" s="198"/>
      <c r="BP179" s="198"/>
      <c r="BQ179" s="198"/>
      <c r="BR179" s="198"/>
      <c r="BS179" s="198"/>
      <c r="BT179" s="198"/>
      <c r="BU179" s="198"/>
      <c r="BV179" s="198"/>
      <c r="BW179" s="198"/>
      <c r="BX179" s="198"/>
      <c r="BY179" s="198"/>
      <c r="BZ179" s="198"/>
      <c r="CA179" s="198"/>
      <c r="CB179" s="198"/>
      <c r="CC179" s="198"/>
      <c r="CD179" s="198"/>
      <c r="CE179" s="198"/>
      <c r="CF179" s="198"/>
      <c r="CG179" s="198"/>
      <c r="CH179" s="198"/>
      <c r="CI179" s="198"/>
      <c r="CJ179" s="198"/>
      <c r="CK179" s="198"/>
      <c r="CL179" s="198"/>
      <c r="CM179" s="198"/>
      <c r="CN179" s="198"/>
      <c r="CO179" s="198"/>
      <c r="CP179" s="198"/>
      <c r="CQ179" s="198"/>
      <c r="CR179" s="198"/>
      <c r="CS179" s="198"/>
      <c r="CT179" s="198"/>
      <c r="CU179" s="198"/>
      <c r="CV179" s="198"/>
      <c r="CW179" s="198"/>
      <c r="CX179" s="198"/>
      <c r="CY179" s="198"/>
      <c r="CZ179" s="198"/>
      <c r="DA179" s="198"/>
      <c r="DB179" s="198"/>
      <c r="DC179" s="198"/>
      <c r="DD179" s="198"/>
      <c r="DE179" s="198"/>
      <c r="DF179" s="198"/>
      <c r="DG179" s="198"/>
      <c r="DH179" s="198"/>
      <c r="DI179" s="198"/>
      <c r="DJ179" s="198"/>
      <c r="DK179" s="198"/>
      <c r="DL179" s="198"/>
      <c r="DM179" s="198"/>
      <c r="DN179" s="198"/>
      <c r="DO179" s="198"/>
      <c r="DP179" s="198"/>
      <c r="DQ179" s="198"/>
      <c r="DR179" s="198"/>
      <c r="DS179" s="198"/>
      <c r="DT179" s="198"/>
      <c r="DU179" s="198"/>
      <c r="DV179" s="198"/>
      <c r="DW179" s="198"/>
      <c r="DX179" s="198"/>
      <c r="DY179" s="198"/>
      <c r="DZ179" s="198"/>
    </row>
    <row r="180" spans="21:130" s="251" customFormat="1" x14ac:dyDescent="0.2">
      <c r="U180" s="160"/>
      <c r="V180" s="134"/>
      <c r="W180" s="134"/>
      <c r="X180" s="134"/>
      <c r="Y180" s="134"/>
      <c r="Z180" s="134"/>
      <c r="AA180" s="134"/>
      <c r="AB180" s="134"/>
      <c r="AC180" s="160"/>
      <c r="AD180" s="160"/>
      <c r="AE180" s="160"/>
      <c r="AF180" s="160"/>
      <c r="AG180" s="160"/>
      <c r="AH180" s="160"/>
      <c r="AI180" s="160"/>
      <c r="AJ180" s="160"/>
      <c r="AK180" s="198"/>
      <c r="AL180" s="198"/>
      <c r="AM180" s="198"/>
      <c r="AN180" s="198"/>
      <c r="AO180" s="198"/>
      <c r="AP180" s="198"/>
      <c r="AQ180" s="198"/>
      <c r="AR180" s="198"/>
      <c r="AS180" s="198"/>
      <c r="AT180" s="198"/>
      <c r="AU180" s="198"/>
      <c r="AV180" s="198"/>
      <c r="AW180" s="198"/>
      <c r="AX180" s="198"/>
      <c r="AY180" s="198"/>
      <c r="AZ180" s="198"/>
      <c r="BA180" s="198"/>
      <c r="BB180" s="198"/>
      <c r="BC180" s="198"/>
      <c r="BD180" s="198"/>
      <c r="BE180" s="198"/>
      <c r="BF180" s="198"/>
      <c r="BG180" s="198"/>
      <c r="BH180" s="198"/>
      <c r="BI180" s="198"/>
      <c r="BJ180" s="198"/>
      <c r="BK180" s="198"/>
      <c r="BL180" s="198"/>
      <c r="BM180" s="198"/>
      <c r="BN180" s="198"/>
      <c r="BO180" s="198"/>
      <c r="BP180" s="198"/>
      <c r="BQ180" s="198"/>
      <c r="BR180" s="198"/>
      <c r="BS180" s="198"/>
      <c r="BT180" s="198"/>
      <c r="BU180" s="198"/>
      <c r="BV180" s="198"/>
      <c r="BW180" s="198"/>
      <c r="BX180" s="198"/>
      <c r="BY180" s="198"/>
      <c r="BZ180" s="198"/>
      <c r="CA180" s="198"/>
      <c r="CB180" s="198"/>
      <c r="CC180" s="198"/>
      <c r="CD180" s="198"/>
      <c r="CE180" s="198"/>
      <c r="CF180" s="198"/>
      <c r="CG180" s="198"/>
      <c r="CH180" s="198"/>
      <c r="CI180" s="198"/>
      <c r="CJ180" s="198"/>
      <c r="CK180" s="198"/>
      <c r="CL180" s="198"/>
      <c r="CM180" s="198"/>
      <c r="CN180" s="198"/>
      <c r="CO180" s="198"/>
      <c r="CP180" s="198"/>
      <c r="CQ180" s="198"/>
      <c r="CR180" s="198"/>
      <c r="CS180" s="198"/>
      <c r="CT180" s="198"/>
      <c r="CU180" s="198"/>
      <c r="CV180" s="198"/>
      <c r="CW180" s="198"/>
      <c r="CX180" s="198"/>
      <c r="CY180" s="198"/>
      <c r="CZ180" s="198"/>
      <c r="DA180" s="198"/>
      <c r="DB180" s="198"/>
      <c r="DC180" s="198"/>
      <c r="DD180" s="198"/>
      <c r="DE180" s="198"/>
      <c r="DF180" s="198"/>
      <c r="DG180" s="198"/>
      <c r="DH180" s="198"/>
      <c r="DI180" s="198"/>
      <c r="DJ180" s="198"/>
      <c r="DK180" s="198"/>
      <c r="DL180" s="198"/>
      <c r="DM180" s="198"/>
      <c r="DN180" s="198"/>
      <c r="DO180" s="198"/>
      <c r="DP180" s="198"/>
      <c r="DQ180" s="198"/>
      <c r="DR180" s="198"/>
      <c r="DS180" s="198"/>
      <c r="DT180" s="198"/>
      <c r="DU180" s="198"/>
      <c r="DV180" s="198"/>
      <c r="DW180" s="198"/>
      <c r="DX180" s="198"/>
      <c r="DY180" s="198"/>
      <c r="DZ180" s="198"/>
    </row>
    <row r="181" spans="21:130" s="251" customFormat="1" x14ac:dyDescent="0.2">
      <c r="U181" s="160"/>
      <c r="V181" s="134"/>
      <c r="W181" s="134"/>
      <c r="X181" s="134"/>
      <c r="Y181" s="134"/>
      <c r="Z181" s="134"/>
      <c r="AA181" s="134"/>
      <c r="AB181" s="134"/>
      <c r="AC181" s="160"/>
      <c r="AD181" s="160"/>
      <c r="AE181" s="160"/>
      <c r="AF181" s="160"/>
      <c r="AG181" s="160"/>
      <c r="AH181" s="160"/>
      <c r="AI181" s="160"/>
      <c r="AJ181" s="160"/>
      <c r="AK181" s="198"/>
      <c r="AL181" s="198"/>
      <c r="AM181" s="198"/>
      <c r="AN181" s="198"/>
      <c r="AO181" s="198"/>
      <c r="AP181" s="198"/>
      <c r="AQ181" s="198"/>
      <c r="AR181" s="198"/>
      <c r="AS181" s="198"/>
      <c r="AT181" s="198"/>
      <c r="AU181" s="198"/>
      <c r="AV181" s="198"/>
      <c r="AW181" s="198"/>
      <c r="AX181" s="198"/>
      <c r="AY181" s="198"/>
      <c r="AZ181" s="198"/>
      <c r="BA181" s="198"/>
      <c r="BB181" s="198"/>
      <c r="BC181" s="198"/>
      <c r="BD181" s="198"/>
      <c r="BE181" s="198"/>
      <c r="BF181" s="198"/>
      <c r="BG181" s="198"/>
      <c r="BH181" s="198"/>
      <c r="BI181" s="198"/>
      <c r="BJ181" s="198"/>
      <c r="BK181" s="198"/>
      <c r="BL181" s="198"/>
      <c r="BM181" s="198"/>
      <c r="BN181" s="198"/>
      <c r="BO181" s="198"/>
      <c r="BP181" s="198"/>
      <c r="BQ181" s="198"/>
      <c r="BR181" s="198"/>
      <c r="BS181" s="198"/>
      <c r="BT181" s="198"/>
      <c r="BU181" s="198"/>
      <c r="BV181" s="198"/>
      <c r="BW181" s="198"/>
      <c r="BX181" s="198"/>
      <c r="BY181" s="198"/>
      <c r="BZ181" s="198"/>
      <c r="CA181" s="198"/>
      <c r="CB181" s="198"/>
      <c r="CC181" s="198"/>
      <c r="CD181" s="198"/>
      <c r="CE181" s="198"/>
      <c r="CF181" s="198"/>
      <c r="CG181" s="198"/>
      <c r="CH181" s="198"/>
      <c r="CI181" s="198"/>
      <c r="CJ181" s="198"/>
      <c r="CK181" s="198"/>
      <c r="CL181" s="198"/>
      <c r="CM181" s="198"/>
      <c r="CN181" s="198"/>
      <c r="CO181" s="198"/>
      <c r="CP181" s="198"/>
      <c r="CQ181" s="198"/>
      <c r="CR181" s="198"/>
      <c r="CS181" s="198"/>
      <c r="CT181" s="198"/>
      <c r="CU181" s="198"/>
      <c r="CV181" s="198"/>
      <c r="CW181" s="198"/>
      <c r="CX181" s="198"/>
      <c r="CY181" s="198"/>
      <c r="CZ181" s="198"/>
      <c r="DA181" s="198"/>
      <c r="DB181" s="198"/>
      <c r="DC181" s="198"/>
      <c r="DD181" s="198"/>
      <c r="DE181" s="198"/>
      <c r="DF181" s="198"/>
      <c r="DG181" s="198"/>
      <c r="DH181" s="198"/>
      <c r="DI181" s="198"/>
      <c r="DJ181" s="198"/>
      <c r="DK181" s="198"/>
      <c r="DL181" s="198"/>
      <c r="DM181" s="198"/>
      <c r="DN181" s="198"/>
      <c r="DO181" s="198"/>
      <c r="DP181" s="198"/>
      <c r="DQ181" s="198"/>
      <c r="DR181" s="198"/>
      <c r="DS181" s="198"/>
      <c r="DT181" s="198"/>
      <c r="DU181" s="198"/>
      <c r="DV181" s="198"/>
      <c r="DW181" s="198"/>
      <c r="DX181" s="198"/>
      <c r="DY181" s="198"/>
      <c r="DZ181" s="198"/>
    </row>
    <row r="182" spans="21:130" s="251" customFormat="1" x14ac:dyDescent="0.2">
      <c r="U182" s="160"/>
      <c r="V182" s="134"/>
      <c r="W182" s="134"/>
      <c r="X182" s="134"/>
      <c r="Y182" s="134"/>
      <c r="Z182" s="134"/>
      <c r="AA182" s="134"/>
      <c r="AB182" s="134"/>
      <c r="AC182" s="160"/>
      <c r="AD182" s="160"/>
      <c r="AE182" s="160"/>
      <c r="AF182" s="160"/>
      <c r="AG182" s="160"/>
      <c r="AH182" s="160"/>
      <c r="AI182" s="160"/>
      <c r="AJ182" s="160"/>
      <c r="AK182" s="198"/>
      <c r="AL182" s="198"/>
      <c r="AM182" s="198"/>
      <c r="AN182" s="198"/>
      <c r="AO182" s="198"/>
      <c r="AP182" s="198"/>
      <c r="AQ182" s="198"/>
      <c r="AR182" s="198"/>
      <c r="AS182" s="198"/>
      <c r="AT182" s="198"/>
      <c r="AU182" s="198"/>
      <c r="AV182" s="198"/>
      <c r="AW182" s="198"/>
      <c r="AX182" s="198"/>
      <c r="AY182" s="198"/>
      <c r="AZ182" s="198"/>
      <c r="BA182" s="198"/>
      <c r="BB182" s="198"/>
      <c r="BC182" s="198"/>
      <c r="BD182" s="198"/>
      <c r="BE182" s="198"/>
      <c r="BF182" s="198"/>
      <c r="BG182" s="198"/>
      <c r="BH182" s="198"/>
      <c r="BI182" s="198"/>
      <c r="BJ182" s="198"/>
      <c r="BK182" s="198"/>
      <c r="BL182" s="198"/>
      <c r="BM182" s="198"/>
      <c r="BN182" s="198"/>
      <c r="BO182" s="198"/>
      <c r="BP182" s="198"/>
      <c r="BQ182" s="198"/>
      <c r="BR182" s="198"/>
      <c r="BS182" s="198"/>
      <c r="BT182" s="198"/>
      <c r="BU182" s="198"/>
      <c r="BV182" s="198"/>
      <c r="BW182" s="198"/>
      <c r="BX182" s="198"/>
      <c r="BY182" s="198"/>
      <c r="BZ182" s="198"/>
      <c r="CA182" s="198"/>
      <c r="CB182" s="198"/>
      <c r="CC182" s="198"/>
      <c r="CD182" s="198"/>
      <c r="CE182" s="198"/>
      <c r="CF182" s="198"/>
      <c r="CG182" s="198"/>
      <c r="CH182" s="198"/>
      <c r="CI182" s="198"/>
      <c r="CJ182" s="198"/>
      <c r="CK182" s="198"/>
      <c r="CL182" s="198"/>
      <c r="CM182" s="198"/>
      <c r="CN182" s="198"/>
      <c r="CO182" s="198"/>
      <c r="CP182" s="198"/>
      <c r="CQ182" s="198"/>
      <c r="CR182" s="198"/>
      <c r="CS182" s="198"/>
      <c r="CT182" s="198"/>
      <c r="CU182" s="198"/>
      <c r="CV182" s="198"/>
      <c r="CW182" s="198"/>
      <c r="CX182" s="198"/>
      <c r="CY182" s="198"/>
      <c r="CZ182" s="198"/>
      <c r="DA182" s="198"/>
      <c r="DB182" s="198"/>
      <c r="DC182" s="198"/>
      <c r="DD182" s="198"/>
      <c r="DE182" s="198"/>
      <c r="DF182" s="198"/>
      <c r="DG182" s="198"/>
      <c r="DH182" s="198"/>
      <c r="DI182" s="198"/>
      <c r="DJ182" s="198"/>
      <c r="DK182" s="198"/>
      <c r="DL182" s="198"/>
      <c r="DM182" s="198"/>
      <c r="DN182" s="198"/>
      <c r="DO182" s="198"/>
      <c r="DP182" s="198"/>
      <c r="DQ182" s="198"/>
      <c r="DR182" s="198"/>
      <c r="DS182" s="198"/>
      <c r="DT182" s="198"/>
      <c r="DU182" s="198"/>
      <c r="DV182" s="198"/>
      <c r="DW182" s="198"/>
      <c r="DX182" s="198"/>
      <c r="DY182" s="198"/>
      <c r="DZ182" s="198"/>
    </row>
    <row r="183" spans="21:130" s="251" customFormat="1" x14ac:dyDescent="0.2">
      <c r="U183" s="160"/>
      <c r="V183" s="134"/>
      <c r="W183" s="134"/>
      <c r="X183" s="134"/>
      <c r="Y183" s="134"/>
      <c r="Z183" s="134"/>
      <c r="AA183" s="134"/>
      <c r="AB183" s="134"/>
      <c r="AC183" s="160"/>
      <c r="AD183" s="160"/>
      <c r="AE183" s="160"/>
      <c r="AF183" s="160"/>
      <c r="AG183" s="160"/>
      <c r="AH183" s="160"/>
      <c r="AI183" s="160"/>
      <c r="AJ183" s="160"/>
      <c r="AK183" s="198"/>
      <c r="AL183" s="198"/>
      <c r="AM183" s="198"/>
      <c r="AN183" s="198"/>
      <c r="AO183" s="198"/>
      <c r="AP183" s="198"/>
      <c r="AQ183" s="198"/>
      <c r="AR183" s="198"/>
      <c r="AS183" s="198"/>
      <c r="AT183" s="198"/>
      <c r="AU183" s="198"/>
      <c r="AV183" s="198"/>
      <c r="AW183" s="198"/>
      <c r="AX183" s="198"/>
      <c r="AY183" s="198"/>
      <c r="AZ183" s="198"/>
      <c r="BA183" s="198"/>
      <c r="BB183" s="198"/>
      <c r="BC183" s="198"/>
      <c r="BD183" s="198"/>
      <c r="BE183" s="198"/>
      <c r="BF183" s="198"/>
      <c r="BG183" s="198"/>
      <c r="BH183" s="198"/>
      <c r="BI183" s="198"/>
      <c r="BJ183" s="198"/>
      <c r="BK183" s="198"/>
      <c r="BL183" s="198"/>
      <c r="BM183" s="198"/>
      <c r="BN183" s="198"/>
      <c r="BO183" s="198"/>
      <c r="BP183" s="198"/>
      <c r="BQ183" s="198"/>
      <c r="BR183" s="198"/>
      <c r="BS183" s="198"/>
      <c r="BT183" s="198"/>
      <c r="BU183" s="198"/>
      <c r="BV183" s="198"/>
      <c r="BW183" s="198"/>
      <c r="BX183" s="198"/>
      <c r="BY183" s="198"/>
      <c r="BZ183" s="198"/>
      <c r="CA183" s="198"/>
      <c r="CB183" s="198"/>
      <c r="CC183" s="198"/>
      <c r="CD183" s="198"/>
      <c r="CE183" s="198"/>
      <c r="CF183" s="198"/>
      <c r="CG183" s="198"/>
      <c r="CH183" s="198"/>
      <c r="CI183" s="198"/>
      <c r="CJ183" s="198"/>
      <c r="CK183" s="198"/>
      <c r="CL183" s="198"/>
      <c r="CM183" s="198"/>
      <c r="CN183" s="198"/>
      <c r="CO183" s="198"/>
      <c r="CP183" s="198"/>
      <c r="CQ183" s="198"/>
      <c r="CR183" s="198"/>
      <c r="CS183" s="198"/>
      <c r="CT183" s="198"/>
      <c r="CU183" s="198"/>
      <c r="CV183" s="198"/>
      <c r="CW183" s="198"/>
      <c r="CX183" s="198"/>
      <c r="CY183" s="198"/>
      <c r="CZ183" s="198"/>
      <c r="DA183" s="198"/>
      <c r="DB183" s="198"/>
      <c r="DC183" s="198"/>
      <c r="DD183" s="198"/>
      <c r="DE183" s="198"/>
      <c r="DF183" s="198"/>
      <c r="DG183" s="198"/>
      <c r="DH183" s="198"/>
      <c r="DI183" s="198"/>
      <c r="DJ183" s="198"/>
      <c r="DK183" s="198"/>
      <c r="DL183" s="198"/>
      <c r="DM183" s="198"/>
      <c r="DN183" s="198"/>
      <c r="DO183" s="198"/>
      <c r="DP183" s="198"/>
      <c r="DQ183" s="198"/>
      <c r="DR183" s="198"/>
      <c r="DS183" s="198"/>
      <c r="DT183" s="198"/>
      <c r="DU183" s="198"/>
      <c r="DV183" s="198"/>
      <c r="DW183" s="198"/>
      <c r="DX183" s="198"/>
      <c r="DY183" s="198"/>
      <c r="DZ183" s="198"/>
    </row>
    <row r="184" spans="21:130" s="251" customFormat="1" x14ac:dyDescent="0.2">
      <c r="U184" s="160"/>
      <c r="V184" s="134"/>
      <c r="W184" s="134"/>
      <c r="X184" s="134"/>
      <c r="Y184" s="134"/>
      <c r="Z184" s="134"/>
      <c r="AA184" s="134"/>
      <c r="AB184" s="134"/>
      <c r="AC184" s="160"/>
      <c r="AD184" s="160"/>
      <c r="AE184" s="160"/>
      <c r="AF184" s="160"/>
      <c r="AG184" s="160"/>
      <c r="AH184" s="160"/>
      <c r="AI184" s="160"/>
      <c r="AJ184" s="160"/>
      <c r="AK184" s="198"/>
      <c r="AL184" s="198"/>
      <c r="AM184" s="198"/>
      <c r="AN184" s="198"/>
      <c r="AO184" s="198"/>
      <c r="AP184" s="198"/>
      <c r="AQ184" s="198"/>
      <c r="AR184" s="198"/>
      <c r="AS184" s="198"/>
      <c r="AT184" s="198"/>
      <c r="AU184" s="198"/>
      <c r="AV184" s="198"/>
      <c r="AW184" s="198"/>
      <c r="AX184" s="198"/>
      <c r="AY184" s="198"/>
      <c r="AZ184" s="198"/>
      <c r="BA184" s="198"/>
      <c r="BB184" s="198"/>
      <c r="BC184" s="198"/>
      <c r="BD184" s="198"/>
      <c r="BE184" s="198"/>
      <c r="BF184" s="198"/>
      <c r="BG184" s="198"/>
      <c r="BH184" s="198"/>
      <c r="BI184" s="198"/>
      <c r="BJ184" s="198"/>
      <c r="BK184" s="198"/>
      <c r="BL184" s="198"/>
      <c r="BM184" s="198"/>
      <c r="BN184" s="198"/>
      <c r="BO184" s="198"/>
      <c r="BP184" s="198"/>
      <c r="BQ184" s="198"/>
      <c r="BR184" s="198"/>
      <c r="BS184" s="198"/>
      <c r="BT184" s="198"/>
      <c r="BU184" s="198"/>
      <c r="BV184" s="198"/>
      <c r="BW184" s="198"/>
      <c r="BX184" s="198"/>
      <c r="BY184" s="198"/>
      <c r="BZ184" s="198"/>
      <c r="CA184" s="198"/>
      <c r="CB184" s="198"/>
      <c r="CC184" s="198"/>
      <c r="CD184" s="198"/>
      <c r="CE184" s="198"/>
      <c r="CF184" s="198"/>
      <c r="CG184" s="198"/>
      <c r="CH184" s="198"/>
      <c r="CI184" s="198"/>
      <c r="CJ184" s="198"/>
      <c r="CK184" s="198"/>
      <c r="CL184" s="198"/>
      <c r="CM184" s="198"/>
      <c r="CN184" s="198"/>
      <c r="CO184" s="198"/>
      <c r="CP184" s="198"/>
      <c r="CQ184" s="198"/>
      <c r="CR184" s="198"/>
      <c r="CS184" s="198"/>
      <c r="CT184" s="198"/>
      <c r="CU184" s="198"/>
      <c r="CV184" s="198"/>
      <c r="CW184" s="198"/>
      <c r="CX184" s="198"/>
      <c r="CY184" s="198"/>
      <c r="CZ184" s="198"/>
      <c r="DA184" s="198"/>
      <c r="DB184" s="198"/>
      <c r="DC184" s="198"/>
      <c r="DD184" s="198"/>
      <c r="DE184" s="198"/>
      <c r="DF184" s="198"/>
      <c r="DG184" s="198"/>
      <c r="DH184" s="198"/>
      <c r="DI184" s="198"/>
      <c r="DJ184" s="198"/>
      <c r="DK184" s="198"/>
      <c r="DL184" s="198"/>
      <c r="DM184" s="198"/>
      <c r="DN184" s="198"/>
      <c r="DO184" s="198"/>
      <c r="DP184" s="198"/>
      <c r="DQ184" s="198"/>
      <c r="DR184" s="198"/>
      <c r="DS184" s="198"/>
      <c r="DT184" s="198"/>
      <c r="DU184" s="198"/>
      <c r="DV184" s="198"/>
      <c r="DW184" s="198"/>
      <c r="DX184" s="198"/>
      <c r="DY184" s="198"/>
      <c r="DZ184" s="198"/>
    </row>
    <row r="185" spans="21:130" s="251" customFormat="1" x14ac:dyDescent="0.2">
      <c r="U185" s="160"/>
      <c r="V185" s="134"/>
      <c r="W185" s="134"/>
      <c r="X185" s="134"/>
      <c r="Y185" s="134"/>
      <c r="Z185" s="134"/>
      <c r="AA185" s="134"/>
      <c r="AB185" s="134"/>
      <c r="AC185" s="160"/>
      <c r="AD185" s="160"/>
      <c r="AE185" s="160"/>
      <c r="AF185" s="160"/>
      <c r="AG185" s="160"/>
      <c r="AH185" s="160"/>
      <c r="AI185" s="160"/>
      <c r="AJ185" s="160"/>
      <c r="AK185" s="198"/>
      <c r="AL185" s="198"/>
      <c r="AM185" s="198"/>
      <c r="AN185" s="198"/>
      <c r="AO185" s="198"/>
      <c r="AP185" s="198"/>
      <c r="AQ185" s="198"/>
      <c r="AR185" s="198"/>
      <c r="AS185" s="198"/>
      <c r="AT185" s="198"/>
      <c r="AU185" s="198"/>
      <c r="AV185" s="198"/>
      <c r="AW185" s="198"/>
      <c r="AX185" s="198"/>
      <c r="AY185" s="198"/>
      <c r="AZ185" s="198"/>
      <c r="BA185" s="198"/>
      <c r="BB185" s="198"/>
      <c r="BC185" s="198"/>
      <c r="BD185" s="198"/>
      <c r="BE185" s="198"/>
      <c r="BF185" s="198"/>
      <c r="BG185" s="198"/>
      <c r="BH185" s="198"/>
      <c r="BI185" s="198"/>
      <c r="BJ185" s="198"/>
      <c r="BK185" s="198"/>
      <c r="BL185" s="198"/>
      <c r="BM185" s="198"/>
      <c r="BN185" s="198"/>
      <c r="BO185" s="198"/>
      <c r="BP185" s="198"/>
      <c r="BQ185" s="198"/>
      <c r="BR185" s="198"/>
      <c r="BS185" s="198"/>
      <c r="BT185" s="198"/>
      <c r="BU185" s="198"/>
      <c r="BV185" s="198"/>
      <c r="BW185" s="198"/>
      <c r="BX185" s="198"/>
      <c r="BY185" s="198"/>
      <c r="BZ185" s="198"/>
      <c r="CA185" s="198"/>
      <c r="CB185" s="198"/>
      <c r="CC185" s="198"/>
      <c r="CD185" s="198"/>
      <c r="CE185" s="198"/>
      <c r="CF185" s="198"/>
      <c r="CG185" s="198"/>
      <c r="CH185" s="198"/>
      <c r="CI185" s="198"/>
      <c r="CJ185" s="198"/>
      <c r="CK185" s="198"/>
      <c r="CL185" s="198"/>
      <c r="CM185" s="198"/>
      <c r="CN185" s="198"/>
      <c r="CO185" s="198"/>
      <c r="CP185" s="198"/>
      <c r="CQ185" s="198"/>
      <c r="CR185" s="198"/>
      <c r="CS185" s="198"/>
      <c r="CT185" s="198"/>
      <c r="CU185" s="198"/>
      <c r="CV185" s="198"/>
      <c r="CW185" s="198"/>
      <c r="CX185" s="198"/>
      <c r="CY185" s="198"/>
      <c r="CZ185" s="198"/>
      <c r="DA185" s="198"/>
      <c r="DB185" s="198"/>
      <c r="DC185" s="198"/>
      <c r="DD185" s="198"/>
      <c r="DE185" s="198"/>
      <c r="DF185" s="198"/>
      <c r="DG185" s="198"/>
      <c r="DH185" s="198"/>
      <c r="DI185" s="198"/>
      <c r="DJ185" s="198"/>
      <c r="DK185" s="198"/>
      <c r="DL185" s="198"/>
      <c r="DM185" s="198"/>
      <c r="DN185" s="198"/>
      <c r="DO185" s="198"/>
      <c r="DP185" s="198"/>
      <c r="DQ185" s="198"/>
      <c r="DR185" s="198"/>
      <c r="DS185" s="198"/>
      <c r="DT185" s="198"/>
      <c r="DU185" s="198"/>
      <c r="DV185" s="198"/>
      <c r="DW185" s="198"/>
      <c r="DX185" s="198"/>
      <c r="DY185" s="198"/>
      <c r="DZ185" s="198"/>
    </row>
    <row r="186" spans="21:130" s="251" customFormat="1" x14ac:dyDescent="0.2">
      <c r="U186" s="160"/>
      <c r="V186" s="134"/>
      <c r="W186" s="134"/>
      <c r="X186" s="134"/>
      <c r="Y186" s="134"/>
      <c r="Z186" s="134"/>
      <c r="AA186" s="134"/>
      <c r="AB186" s="134"/>
      <c r="AC186" s="160"/>
      <c r="AD186" s="160"/>
      <c r="AE186" s="160"/>
      <c r="AF186" s="160"/>
      <c r="AG186" s="160"/>
      <c r="AH186" s="160"/>
      <c r="AI186" s="160"/>
      <c r="AJ186" s="160"/>
      <c r="AK186" s="198"/>
      <c r="AL186" s="198"/>
      <c r="AM186" s="198"/>
      <c r="AN186" s="198"/>
      <c r="AO186" s="198"/>
      <c r="AP186" s="198"/>
      <c r="AQ186" s="198"/>
      <c r="AR186" s="198"/>
      <c r="AS186" s="198"/>
      <c r="AT186" s="198"/>
      <c r="AU186" s="198"/>
      <c r="AV186" s="198"/>
      <c r="AW186" s="198"/>
      <c r="AX186" s="198"/>
      <c r="AY186" s="198"/>
      <c r="AZ186" s="198"/>
      <c r="BA186" s="198"/>
      <c r="BB186" s="198"/>
      <c r="BC186" s="198"/>
      <c r="BD186" s="198"/>
      <c r="BE186" s="198"/>
      <c r="BF186" s="198"/>
      <c r="BG186" s="198"/>
      <c r="BH186" s="198"/>
      <c r="BI186" s="198"/>
      <c r="BJ186" s="198"/>
      <c r="BK186" s="198"/>
      <c r="BL186" s="198"/>
      <c r="BM186" s="198"/>
      <c r="BN186" s="198"/>
      <c r="BO186" s="198"/>
      <c r="BP186" s="198"/>
      <c r="BQ186" s="198"/>
      <c r="BR186" s="198"/>
      <c r="BS186" s="198"/>
      <c r="BT186" s="198"/>
      <c r="BU186" s="198"/>
      <c r="BV186" s="198"/>
      <c r="BW186" s="198"/>
      <c r="BX186" s="198"/>
      <c r="BY186" s="198"/>
      <c r="BZ186" s="198"/>
      <c r="CA186" s="198"/>
      <c r="CB186" s="198"/>
      <c r="CC186" s="198"/>
      <c r="CD186" s="198"/>
      <c r="CE186" s="198"/>
      <c r="CF186" s="198"/>
      <c r="CG186" s="198"/>
      <c r="CH186" s="198"/>
      <c r="CI186" s="198"/>
      <c r="CJ186" s="198"/>
      <c r="CK186" s="198"/>
      <c r="CL186" s="198"/>
      <c r="CM186" s="198"/>
      <c r="CN186" s="198"/>
      <c r="CO186" s="198"/>
      <c r="CP186" s="198"/>
      <c r="CQ186" s="198"/>
      <c r="CR186" s="198"/>
      <c r="CS186" s="198"/>
      <c r="CT186" s="198"/>
      <c r="CU186" s="198"/>
      <c r="CV186" s="198"/>
      <c r="CW186" s="198"/>
      <c r="CX186" s="198"/>
      <c r="CY186" s="198"/>
      <c r="CZ186" s="198"/>
      <c r="DA186" s="198"/>
      <c r="DB186" s="198"/>
      <c r="DC186" s="198"/>
      <c r="DD186" s="198"/>
      <c r="DE186" s="198"/>
      <c r="DF186" s="198"/>
      <c r="DG186" s="198"/>
      <c r="DH186" s="198"/>
      <c r="DI186" s="198"/>
      <c r="DJ186" s="198"/>
      <c r="DK186" s="198"/>
      <c r="DL186" s="198"/>
      <c r="DM186" s="198"/>
      <c r="DN186" s="198"/>
      <c r="DO186" s="198"/>
      <c r="DP186" s="198"/>
      <c r="DQ186" s="198"/>
      <c r="DR186" s="198"/>
      <c r="DS186" s="198"/>
      <c r="DT186" s="198"/>
      <c r="DU186" s="198"/>
      <c r="DV186" s="198"/>
      <c r="DW186" s="198"/>
      <c r="DX186" s="198"/>
      <c r="DY186" s="198"/>
      <c r="DZ186" s="198"/>
    </row>
    <row r="187" spans="21:130" s="251" customFormat="1" x14ac:dyDescent="0.2">
      <c r="U187" s="160"/>
      <c r="V187" s="134"/>
      <c r="W187" s="134"/>
      <c r="X187" s="134"/>
      <c r="Y187" s="134"/>
      <c r="Z187" s="134"/>
      <c r="AA187" s="134"/>
      <c r="AB187" s="134"/>
      <c r="AC187" s="160"/>
      <c r="AD187" s="160"/>
      <c r="AE187" s="160"/>
      <c r="AF187" s="160"/>
      <c r="AG187" s="160"/>
      <c r="AH187" s="160"/>
      <c r="AI187" s="160"/>
      <c r="AJ187" s="160"/>
      <c r="AK187" s="198"/>
      <c r="AL187" s="198"/>
      <c r="AM187" s="198"/>
      <c r="AN187" s="198"/>
      <c r="AO187" s="198"/>
      <c r="AP187" s="198"/>
      <c r="AQ187" s="198"/>
      <c r="AR187" s="198"/>
      <c r="AS187" s="198"/>
      <c r="AT187" s="198"/>
      <c r="AU187" s="198"/>
      <c r="AV187" s="198"/>
      <c r="AW187" s="198"/>
      <c r="AX187" s="198"/>
      <c r="AY187" s="198"/>
      <c r="AZ187" s="198"/>
      <c r="BA187" s="198"/>
      <c r="BB187" s="198"/>
      <c r="BC187" s="198"/>
      <c r="BD187" s="198"/>
      <c r="BE187" s="198"/>
      <c r="BF187" s="198"/>
      <c r="BG187" s="198"/>
      <c r="BH187" s="198"/>
      <c r="BI187" s="198"/>
      <c r="BJ187" s="198"/>
      <c r="BK187" s="198"/>
      <c r="BL187" s="198"/>
      <c r="BM187" s="198"/>
      <c r="BN187" s="198"/>
      <c r="BO187" s="198"/>
      <c r="BP187" s="198"/>
      <c r="BQ187" s="198"/>
      <c r="BR187" s="198"/>
      <c r="BS187" s="198"/>
      <c r="BT187" s="198"/>
      <c r="BU187" s="198"/>
      <c r="BV187" s="198"/>
      <c r="BW187" s="198"/>
      <c r="BX187" s="198"/>
      <c r="BY187" s="198"/>
      <c r="BZ187" s="198"/>
      <c r="CA187" s="198"/>
      <c r="CB187" s="198"/>
      <c r="CC187" s="198"/>
      <c r="CD187" s="198"/>
      <c r="CE187" s="198"/>
      <c r="CF187" s="198"/>
      <c r="CG187" s="198"/>
      <c r="CH187" s="198"/>
      <c r="CI187" s="198"/>
      <c r="CJ187" s="198"/>
      <c r="CK187" s="198"/>
      <c r="CL187" s="198"/>
      <c r="CM187" s="198"/>
      <c r="CN187" s="198"/>
      <c r="CO187" s="198"/>
      <c r="CP187" s="198"/>
      <c r="CQ187" s="198"/>
      <c r="CR187" s="198"/>
      <c r="CS187" s="198"/>
      <c r="CT187" s="198"/>
      <c r="CU187" s="198"/>
      <c r="CV187" s="198"/>
      <c r="CW187" s="198"/>
      <c r="CX187" s="198"/>
      <c r="CY187" s="198"/>
      <c r="CZ187" s="198"/>
      <c r="DA187" s="198"/>
      <c r="DB187" s="198"/>
      <c r="DC187" s="198"/>
      <c r="DD187" s="198"/>
      <c r="DE187" s="198"/>
      <c r="DF187" s="198"/>
      <c r="DG187" s="198"/>
      <c r="DH187" s="198"/>
      <c r="DI187" s="198"/>
      <c r="DJ187" s="198"/>
      <c r="DK187" s="198"/>
      <c r="DL187" s="198"/>
      <c r="DM187" s="198"/>
      <c r="DN187" s="198"/>
      <c r="DO187" s="198"/>
      <c r="DP187" s="198"/>
      <c r="DQ187" s="198"/>
      <c r="DR187" s="198"/>
      <c r="DS187" s="198"/>
      <c r="DT187" s="198"/>
      <c r="DU187" s="198"/>
      <c r="DV187" s="198"/>
      <c r="DW187" s="198"/>
      <c r="DX187" s="198"/>
      <c r="DY187" s="198"/>
      <c r="DZ187" s="198"/>
    </row>
    <row r="188" spans="21:130" s="251" customFormat="1" x14ac:dyDescent="0.2">
      <c r="U188" s="160"/>
      <c r="V188" s="134"/>
      <c r="W188" s="134"/>
      <c r="X188" s="134"/>
      <c r="Y188" s="134"/>
      <c r="Z188" s="134"/>
      <c r="AA188" s="134"/>
      <c r="AB188" s="134"/>
      <c r="AC188" s="160"/>
      <c r="AD188" s="160"/>
      <c r="AE188" s="160"/>
      <c r="AF188" s="160"/>
      <c r="AG188" s="160"/>
      <c r="AH188" s="160"/>
      <c r="AI188" s="160"/>
      <c r="AJ188" s="160"/>
      <c r="AK188" s="198"/>
      <c r="AL188" s="198"/>
      <c r="AM188" s="198"/>
      <c r="AN188" s="198"/>
      <c r="AO188" s="198"/>
      <c r="AP188" s="198"/>
      <c r="AQ188" s="198"/>
      <c r="AR188" s="198"/>
      <c r="AS188" s="198"/>
      <c r="AT188" s="198"/>
      <c r="AU188" s="198"/>
      <c r="AV188" s="198"/>
      <c r="AW188" s="198"/>
      <c r="AX188" s="198"/>
      <c r="AY188" s="198"/>
      <c r="AZ188" s="198"/>
      <c r="BA188" s="198"/>
      <c r="BB188" s="198"/>
      <c r="BC188" s="198"/>
      <c r="BD188" s="198"/>
      <c r="BE188" s="198"/>
      <c r="BF188" s="198"/>
      <c r="BG188" s="198"/>
      <c r="BH188" s="198"/>
      <c r="BI188" s="198"/>
      <c r="BJ188" s="198"/>
      <c r="BK188" s="198"/>
      <c r="BL188" s="198"/>
      <c r="BM188" s="198"/>
      <c r="BN188" s="198"/>
      <c r="BO188" s="198"/>
      <c r="BP188" s="198"/>
      <c r="BQ188" s="198"/>
      <c r="BR188" s="198"/>
      <c r="BS188" s="198"/>
      <c r="BT188" s="198"/>
      <c r="BU188" s="198"/>
      <c r="BV188" s="198"/>
      <c r="BW188" s="198"/>
      <c r="BX188" s="198"/>
      <c r="BY188" s="198"/>
      <c r="BZ188" s="198"/>
      <c r="CA188" s="198"/>
      <c r="CB188" s="198"/>
      <c r="CC188" s="198"/>
      <c r="CD188" s="198"/>
      <c r="CE188" s="198"/>
      <c r="CF188" s="198"/>
      <c r="CG188" s="198"/>
      <c r="CH188" s="198"/>
      <c r="CI188" s="198"/>
      <c r="CJ188" s="198"/>
      <c r="CK188" s="198"/>
      <c r="CL188" s="198"/>
      <c r="CM188" s="198"/>
      <c r="CN188" s="198"/>
      <c r="CO188" s="198"/>
      <c r="CP188" s="198"/>
      <c r="CQ188" s="198"/>
      <c r="CR188" s="198"/>
      <c r="CS188" s="198"/>
      <c r="CT188" s="198"/>
      <c r="CU188" s="198"/>
      <c r="CV188" s="198"/>
      <c r="CW188" s="198"/>
      <c r="CX188" s="198"/>
      <c r="CY188" s="198"/>
      <c r="CZ188" s="198"/>
      <c r="DA188" s="198"/>
      <c r="DB188" s="198"/>
      <c r="DC188" s="198"/>
      <c r="DD188" s="198"/>
      <c r="DE188" s="198"/>
      <c r="DF188" s="198"/>
      <c r="DG188" s="198"/>
      <c r="DH188" s="198"/>
      <c r="DI188" s="198"/>
      <c r="DJ188" s="198"/>
      <c r="DK188" s="198"/>
      <c r="DL188" s="198"/>
      <c r="DM188" s="198"/>
      <c r="DN188" s="198"/>
      <c r="DO188" s="198"/>
      <c r="DP188" s="198"/>
      <c r="DQ188" s="198"/>
      <c r="DR188" s="198"/>
      <c r="DS188" s="198"/>
      <c r="DT188" s="198"/>
      <c r="DU188" s="198"/>
      <c r="DV188" s="198"/>
      <c r="DW188" s="198"/>
      <c r="DX188" s="198"/>
      <c r="DY188" s="198"/>
      <c r="DZ188" s="198"/>
    </row>
    <row r="189" spans="21:130" s="251" customFormat="1" x14ac:dyDescent="0.2">
      <c r="U189" s="160"/>
      <c r="V189" s="134"/>
      <c r="W189" s="134"/>
      <c r="X189" s="134"/>
      <c r="Y189" s="134"/>
      <c r="Z189" s="134"/>
      <c r="AA189" s="134"/>
      <c r="AB189" s="134"/>
      <c r="AC189" s="160"/>
      <c r="AD189" s="160"/>
      <c r="AE189" s="160"/>
      <c r="AF189" s="160"/>
      <c r="AG189" s="160"/>
      <c r="AH189" s="160"/>
      <c r="AI189" s="160"/>
      <c r="AJ189" s="160"/>
      <c r="AK189" s="198"/>
      <c r="AL189" s="198"/>
      <c r="AM189" s="198"/>
      <c r="AN189" s="198"/>
      <c r="AO189" s="198"/>
      <c r="AP189" s="198"/>
      <c r="AQ189" s="198"/>
      <c r="AR189" s="198"/>
      <c r="AS189" s="198"/>
      <c r="AT189" s="198"/>
      <c r="AU189" s="198"/>
      <c r="AV189" s="198"/>
      <c r="AW189" s="198"/>
      <c r="AX189" s="198"/>
      <c r="AY189" s="198"/>
      <c r="AZ189" s="198"/>
      <c r="BA189" s="198"/>
      <c r="BB189" s="198"/>
      <c r="BC189" s="198"/>
      <c r="BD189" s="198"/>
      <c r="BE189" s="198"/>
      <c r="BF189" s="198"/>
      <c r="BG189" s="198"/>
      <c r="BH189" s="198"/>
      <c r="BI189" s="198"/>
      <c r="BJ189" s="198"/>
      <c r="BK189" s="198"/>
      <c r="BL189" s="198"/>
      <c r="BM189" s="198"/>
      <c r="BN189" s="198"/>
      <c r="BO189" s="198"/>
      <c r="BP189" s="198"/>
      <c r="BQ189" s="198"/>
      <c r="BR189" s="198"/>
      <c r="BS189" s="198"/>
      <c r="BT189" s="198"/>
      <c r="BU189" s="198"/>
      <c r="BV189" s="198"/>
      <c r="BW189" s="198"/>
      <c r="BX189" s="198"/>
      <c r="BY189" s="198"/>
      <c r="BZ189" s="198"/>
      <c r="CA189" s="198"/>
      <c r="CB189" s="198"/>
      <c r="CC189" s="198"/>
      <c r="CD189" s="198"/>
      <c r="CE189" s="198"/>
      <c r="CF189" s="198"/>
      <c r="CG189" s="198"/>
      <c r="CH189" s="198"/>
      <c r="CI189" s="198"/>
      <c r="CJ189" s="198"/>
      <c r="CK189" s="198"/>
      <c r="CL189" s="198"/>
      <c r="CM189" s="198"/>
      <c r="CN189" s="198"/>
      <c r="CO189" s="198"/>
      <c r="CP189" s="198"/>
      <c r="CQ189" s="198"/>
      <c r="CR189" s="198"/>
      <c r="CS189" s="198"/>
      <c r="CT189" s="198"/>
      <c r="CU189" s="198"/>
      <c r="CV189" s="198"/>
      <c r="CW189" s="198"/>
      <c r="CX189" s="198"/>
      <c r="CY189" s="198"/>
      <c r="CZ189" s="198"/>
      <c r="DA189" s="198"/>
      <c r="DB189" s="198"/>
      <c r="DC189" s="198"/>
      <c r="DD189" s="198"/>
      <c r="DE189" s="198"/>
      <c r="DF189" s="198"/>
      <c r="DG189" s="198"/>
      <c r="DH189" s="198"/>
      <c r="DI189" s="198"/>
      <c r="DJ189" s="198"/>
      <c r="DK189" s="198"/>
      <c r="DL189" s="198"/>
      <c r="DM189" s="198"/>
      <c r="DN189" s="198"/>
      <c r="DO189" s="198"/>
      <c r="DP189" s="198"/>
      <c r="DQ189" s="198"/>
      <c r="DR189" s="198"/>
      <c r="DS189" s="198"/>
      <c r="DT189" s="198"/>
      <c r="DU189" s="198"/>
      <c r="DV189" s="198"/>
      <c r="DW189" s="198"/>
      <c r="DX189" s="198"/>
      <c r="DY189" s="198"/>
      <c r="DZ189" s="198"/>
    </row>
    <row r="190" spans="21:130" s="251" customFormat="1" x14ac:dyDescent="0.2">
      <c r="U190" s="160"/>
      <c r="V190" s="134"/>
      <c r="W190" s="134"/>
      <c r="X190" s="134"/>
      <c r="Y190" s="134"/>
      <c r="Z190" s="134"/>
      <c r="AA190" s="134"/>
      <c r="AB190" s="134"/>
      <c r="AC190" s="160"/>
      <c r="AD190" s="160"/>
      <c r="AE190" s="160"/>
      <c r="AF190" s="160"/>
      <c r="AG190" s="160"/>
      <c r="AH190" s="160"/>
      <c r="AI190" s="160"/>
      <c r="AJ190" s="160"/>
      <c r="AK190" s="198"/>
      <c r="AL190" s="198"/>
      <c r="AM190" s="198"/>
      <c r="AN190" s="198"/>
      <c r="AO190" s="198"/>
      <c r="AP190" s="198"/>
      <c r="AQ190" s="198"/>
      <c r="AR190" s="198"/>
      <c r="AS190" s="198"/>
      <c r="AT190" s="198"/>
      <c r="AU190" s="198"/>
      <c r="AV190" s="198"/>
      <c r="AW190" s="198"/>
      <c r="AX190" s="198"/>
      <c r="AY190" s="198"/>
      <c r="AZ190" s="198"/>
      <c r="BA190" s="198"/>
      <c r="BB190" s="198"/>
      <c r="BC190" s="198"/>
      <c r="BD190" s="198"/>
      <c r="BE190" s="198"/>
      <c r="BF190" s="198"/>
      <c r="BG190" s="198"/>
      <c r="BH190" s="198"/>
      <c r="BI190" s="198"/>
      <c r="BJ190" s="198"/>
      <c r="BK190" s="198"/>
      <c r="BL190" s="198"/>
      <c r="BM190" s="198"/>
      <c r="BN190" s="198"/>
      <c r="BO190" s="198"/>
      <c r="BP190" s="198"/>
      <c r="BQ190" s="198"/>
      <c r="BR190" s="198"/>
      <c r="BS190" s="198"/>
      <c r="BT190" s="198"/>
      <c r="BU190" s="198"/>
      <c r="BV190" s="198"/>
      <c r="BW190" s="198"/>
      <c r="BX190" s="198"/>
      <c r="BY190" s="198"/>
      <c r="BZ190" s="198"/>
      <c r="CA190" s="198"/>
      <c r="CB190" s="198"/>
      <c r="CC190" s="198"/>
      <c r="CD190" s="198"/>
      <c r="CE190" s="198"/>
      <c r="CF190" s="198"/>
      <c r="CG190" s="198"/>
      <c r="CH190" s="198"/>
      <c r="CI190" s="198"/>
      <c r="CJ190" s="198"/>
      <c r="CK190" s="198"/>
      <c r="CL190" s="198"/>
      <c r="CM190" s="198"/>
      <c r="CN190" s="198"/>
      <c r="CO190" s="198"/>
      <c r="CP190" s="198"/>
      <c r="CQ190" s="198"/>
      <c r="CR190" s="198"/>
      <c r="CS190" s="198"/>
      <c r="CT190" s="198"/>
      <c r="CU190" s="198"/>
      <c r="CV190" s="198"/>
      <c r="CW190" s="198"/>
      <c r="CX190" s="198"/>
      <c r="CY190" s="198"/>
      <c r="CZ190" s="198"/>
      <c r="DA190" s="198"/>
      <c r="DB190" s="198"/>
      <c r="DC190" s="198"/>
      <c r="DD190" s="198"/>
      <c r="DE190" s="198"/>
      <c r="DF190" s="198"/>
      <c r="DG190" s="198"/>
      <c r="DH190" s="198"/>
      <c r="DI190" s="198"/>
      <c r="DJ190" s="198"/>
      <c r="DK190" s="198"/>
      <c r="DL190" s="198"/>
      <c r="DM190" s="198"/>
      <c r="DN190" s="198"/>
      <c r="DO190" s="198"/>
      <c r="DP190" s="198"/>
      <c r="DQ190" s="198"/>
      <c r="DR190" s="198"/>
      <c r="DS190" s="198"/>
      <c r="DT190" s="198"/>
      <c r="DU190" s="198"/>
      <c r="DV190" s="198"/>
      <c r="DW190" s="198"/>
      <c r="DX190" s="198"/>
      <c r="DY190" s="198"/>
      <c r="DZ190" s="198"/>
    </row>
    <row r="191" spans="21:130" s="251" customFormat="1" x14ac:dyDescent="0.2">
      <c r="U191" s="160"/>
      <c r="V191" s="134"/>
      <c r="W191" s="134"/>
      <c r="X191" s="134"/>
      <c r="Y191" s="134"/>
      <c r="Z191" s="134"/>
      <c r="AA191" s="134"/>
      <c r="AB191" s="134"/>
      <c r="AC191" s="160"/>
      <c r="AD191" s="160"/>
      <c r="AE191" s="160"/>
      <c r="AF191" s="160"/>
      <c r="AG191" s="160"/>
      <c r="AH191" s="160"/>
      <c r="AI191" s="160"/>
      <c r="AJ191" s="160"/>
      <c r="AK191" s="198"/>
      <c r="AL191" s="198"/>
      <c r="AM191" s="198"/>
      <c r="AN191" s="198"/>
      <c r="AO191" s="198"/>
      <c r="AP191" s="198"/>
      <c r="AQ191" s="198"/>
      <c r="AR191" s="198"/>
      <c r="AS191" s="198"/>
      <c r="AT191" s="198"/>
      <c r="AU191" s="198"/>
      <c r="AV191" s="198"/>
      <c r="AW191" s="198"/>
      <c r="AX191" s="198"/>
      <c r="AY191" s="198"/>
      <c r="AZ191" s="198"/>
      <c r="BA191" s="198"/>
      <c r="BB191" s="198"/>
      <c r="BC191" s="198"/>
      <c r="BD191" s="198"/>
      <c r="BE191" s="198"/>
      <c r="BF191" s="198"/>
      <c r="BG191" s="198"/>
      <c r="BH191" s="198"/>
      <c r="BI191" s="198"/>
      <c r="BJ191" s="198"/>
      <c r="BK191" s="198"/>
      <c r="BL191" s="198"/>
      <c r="BM191" s="198"/>
      <c r="BN191" s="198"/>
      <c r="BO191" s="198"/>
      <c r="BP191" s="198"/>
      <c r="BQ191" s="198"/>
      <c r="BR191" s="198"/>
      <c r="BS191" s="198"/>
      <c r="BT191" s="198"/>
      <c r="BU191" s="198"/>
      <c r="BV191" s="198"/>
      <c r="BW191" s="198"/>
      <c r="BX191" s="198"/>
      <c r="BY191" s="198"/>
      <c r="BZ191" s="198"/>
      <c r="CA191" s="198"/>
      <c r="CB191" s="198"/>
      <c r="CC191" s="198"/>
      <c r="CD191" s="198"/>
      <c r="CE191" s="198"/>
      <c r="CF191" s="198"/>
      <c r="CG191" s="198"/>
      <c r="CH191" s="198"/>
      <c r="CI191" s="198"/>
      <c r="CJ191" s="198"/>
      <c r="CK191" s="198"/>
      <c r="CL191" s="198"/>
      <c r="CM191" s="198"/>
      <c r="CN191" s="198"/>
      <c r="CO191" s="198"/>
      <c r="CP191" s="198"/>
      <c r="CQ191" s="198"/>
      <c r="CR191" s="198"/>
      <c r="CS191" s="198"/>
      <c r="CT191" s="198"/>
      <c r="CU191" s="198"/>
      <c r="CV191" s="198"/>
      <c r="CW191" s="198"/>
      <c r="CX191" s="198"/>
      <c r="CY191" s="198"/>
      <c r="CZ191" s="198"/>
      <c r="DA191" s="198"/>
      <c r="DB191" s="198"/>
      <c r="DC191" s="198"/>
      <c r="DD191" s="198"/>
      <c r="DE191" s="198"/>
      <c r="DF191" s="198"/>
      <c r="DG191" s="198"/>
      <c r="DH191" s="198"/>
      <c r="DI191" s="198"/>
      <c r="DJ191" s="198"/>
      <c r="DK191" s="198"/>
      <c r="DL191" s="198"/>
      <c r="DM191" s="198"/>
      <c r="DN191" s="198"/>
      <c r="DO191" s="198"/>
      <c r="DP191" s="198"/>
      <c r="DQ191" s="198"/>
      <c r="DR191" s="198"/>
      <c r="DS191" s="198"/>
      <c r="DT191" s="198"/>
      <c r="DU191" s="198"/>
      <c r="DV191" s="198"/>
      <c r="DW191" s="198"/>
      <c r="DX191" s="198"/>
      <c r="DY191" s="198"/>
      <c r="DZ191" s="198"/>
    </row>
    <row r="192" spans="21:130" s="251" customFormat="1" x14ac:dyDescent="0.2">
      <c r="U192" s="160"/>
      <c r="V192" s="134"/>
      <c r="W192" s="134"/>
      <c r="X192" s="134"/>
      <c r="Y192" s="134"/>
      <c r="Z192" s="134"/>
      <c r="AA192" s="134"/>
      <c r="AB192" s="134"/>
      <c r="AC192" s="160"/>
      <c r="AD192" s="160"/>
      <c r="AE192" s="160"/>
      <c r="AF192" s="160"/>
      <c r="AG192" s="160"/>
      <c r="AH192" s="160"/>
      <c r="AI192" s="160"/>
      <c r="AJ192" s="160"/>
      <c r="AK192" s="198"/>
      <c r="AL192" s="198"/>
      <c r="AM192" s="198"/>
      <c r="AN192" s="198"/>
      <c r="AO192" s="198"/>
      <c r="AP192" s="198"/>
      <c r="AQ192" s="198"/>
      <c r="AR192" s="198"/>
      <c r="AS192" s="198"/>
      <c r="AT192" s="198"/>
      <c r="AU192" s="198"/>
      <c r="AV192" s="198"/>
      <c r="AW192" s="198"/>
      <c r="AX192" s="198"/>
      <c r="AY192" s="198"/>
      <c r="AZ192" s="198"/>
      <c r="BA192" s="198"/>
      <c r="BB192" s="198"/>
      <c r="BC192" s="198"/>
      <c r="BD192" s="198"/>
      <c r="BE192" s="198"/>
      <c r="BF192" s="198"/>
      <c r="BG192" s="198"/>
      <c r="BH192" s="198"/>
      <c r="BI192" s="198"/>
      <c r="BJ192" s="198"/>
      <c r="BK192" s="198"/>
      <c r="BL192" s="198"/>
      <c r="BM192" s="198"/>
      <c r="BN192" s="198"/>
      <c r="BO192" s="198"/>
      <c r="BP192" s="198"/>
      <c r="BQ192" s="198"/>
      <c r="BR192" s="198"/>
      <c r="BS192" s="198"/>
      <c r="BT192" s="198"/>
      <c r="BU192" s="198"/>
      <c r="BV192" s="198"/>
      <c r="BW192" s="198"/>
      <c r="BX192" s="198"/>
      <c r="BY192" s="198"/>
      <c r="BZ192" s="198"/>
      <c r="CA192" s="198"/>
      <c r="CB192" s="198"/>
      <c r="CC192" s="198"/>
      <c r="CD192" s="198"/>
      <c r="CE192" s="198"/>
      <c r="CF192" s="198"/>
      <c r="CG192" s="198"/>
      <c r="CH192" s="198"/>
      <c r="CI192" s="198"/>
      <c r="CJ192" s="198"/>
      <c r="CK192" s="198"/>
      <c r="CL192" s="198"/>
      <c r="CM192" s="198"/>
      <c r="CN192" s="198"/>
      <c r="CO192" s="198"/>
      <c r="CP192" s="198"/>
      <c r="CQ192" s="198"/>
      <c r="CR192" s="198"/>
      <c r="CS192" s="198"/>
      <c r="CT192" s="198"/>
      <c r="CU192" s="198"/>
      <c r="CV192" s="198"/>
      <c r="CW192" s="198"/>
      <c r="CX192" s="198"/>
      <c r="CY192" s="198"/>
      <c r="CZ192" s="198"/>
      <c r="DA192" s="198"/>
      <c r="DB192" s="198"/>
      <c r="DC192" s="198"/>
      <c r="DD192" s="198"/>
      <c r="DE192" s="198"/>
      <c r="DF192" s="198"/>
      <c r="DG192" s="198"/>
      <c r="DH192" s="198"/>
      <c r="DI192" s="198"/>
      <c r="DJ192" s="198"/>
      <c r="DK192" s="198"/>
      <c r="DL192" s="198"/>
      <c r="DM192" s="198"/>
      <c r="DN192" s="198"/>
      <c r="DO192" s="198"/>
      <c r="DP192" s="198"/>
      <c r="DQ192" s="198"/>
      <c r="DR192" s="198"/>
      <c r="DS192" s="198"/>
      <c r="DT192" s="198"/>
      <c r="DU192" s="198"/>
      <c r="DV192" s="198"/>
      <c r="DW192" s="198"/>
      <c r="DX192" s="198"/>
      <c r="DY192" s="198"/>
      <c r="DZ192" s="198"/>
    </row>
    <row r="193" spans="21:130" s="251" customFormat="1" x14ac:dyDescent="0.2">
      <c r="U193" s="160"/>
      <c r="V193" s="134"/>
      <c r="W193" s="134"/>
      <c r="X193" s="134"/>
      <c r="Y193" s="134"/>
      <c r="Z193" s="134"/>
      <c r="AA193" s="134"/>
      <c r="AB193" s="134"/>
      <c r="AC193" s="160"/>
      <c r="AD193" s="160"/>
      <c r="AE193" s="160"/>
      <c r="AF193" s="160"/>
      <c r="AG193" s="160"/>
      <c r="AH193" s="160"/>
      <c r="AI193" s="160"/>
      <c r="AJ193" s="160"/>
      <c r="AK193" s="198"/>
      <c r="AL193" s="198"/>
      <c r="AM193" s="198"/>
      <c r="AN193" s="198"/>
      <c r="AO193" s="198"/>
      <c r="AP193" s="198"/>
      <c r="AQ193" s="198"/>
      <c r="AR193" s="198"/>
      <c r="AS193" s="198"/>
      <c r="AT193" s="198"/>
      <c r="AU193" s="198"/>
      <c r="AV193" s="198"/>
      <c r="AW193" s="198"/>
      <c r="AX193" s="198"/>
      <c r="AY193" s="198"/>
      <c r="AZ193" s="198"/>
      <c r="BA193" s="198"/>
      <c r="BB193" s="198"/>
      <c r="BC193" s="198"/>
      <c r="BD193" s="198"/>
      <c r="BE193" s="198"/>
      <c r="BF193" s="198"/>
      <c r="BG193" s="198"/>
      <c r="BH193" s="198"/>
      <c r="BI193" s="198"/>
      <c r="BJ193" s="198"/>
      <c r="BK193" s="198"/>
      <c r="BL193" s="198"/>
      <c r="BM193" s="198"/>
      <c r="BN193" s="198"/>
      <c r="BO193" s="198"/>
      <c r="BP193" s="198"/>
      <c r="BQ193" s="198"/>
      <c r="BR193" s="198"/>
      <c r="BS193" s="198"/>
      <c r="BT193" s="198"/>
      <c r="BU193" s="198"/>
      <c r="BV193" s="198"/>
      <c r="BW193" s="198"/>
      <c r="BX193" s="198"/>
      <c r="BY193" s="198"/>
      <c r="BZ193" s="198"/>
      <c r="CA193" s="198"/>
      <c r="CB193" s="198"/>
      <c r="CC193" s="198"/>
      <c r="CD193" s="198"/>
      <c r="CE193" s="198"/>
      <c r="CF193" s="198"/>
      <c r="CG193" s="198"/>
      <c r="CH193" s="198"/>
      <c r="CI193" s="198"/>
      <c r="CJ193" s="198"/>
      <c r="CK193" s="198"/>
      <c r="CL193" s="198"/>
      <c r="CM193" s="198"/>
      <c r="CN193" s="198"/>
      <c r="CO193" s="198"/>
      <c r="CP193" s="198"/>
      <c r="CQ193" s="198"/>
      <c r="CR193" s="198"/>
      <c r="CS193" s="198"/>
      <c r="CT193" s="198"/>
      <c r="CU193" s="198"/>
      <c r="CV193" s="198"/>
      <c r="CW193" s="198"/>
      <c r="CX193" s="198"/>
      <c r="CY193" s="198"/>
      <c r="CZ193" s="198"/>
      <c r="DA193" s="198"/>
      <c r="DB193" s="198"/>
      <c r="DC193" s="198"/>
      <c r="DD193" s="198"/>
      <c r="DE193" s="198"/>
      <c r="DF193" s="198"/>
      <c r="DG193" s="198"/>
      <c r="DH193" s="198"/>
      <c r="DI193" s="198"/>
      <c r="DJ193" s="198"/>
      <c r="DK193" s="198"/>
      <c r="DL193" s="198"/>
      <c r="DM193" s="198"/>
      <c r="DN193" s="198"/>
      <c r="DO193" s="198"/>
      <c r="DP193" s="198"/>
      <c r="DQ193" s="198"/>
      <c r="DR193" s="198"/>
      <c r="DS193" s="198"/>
      <c r="DT193" s="198"/>
      <c r="DU193" s="198"/>
      <c r="DV193" s="198"/>
      <c r="DW193" s="198"/>
      <c r="DX193" s="198"/>
      <c r="DY193" s="198"/>
      <c r="DZ193" s="198"/>
    </row>
    <row r="194" spans="21:130" s="251" customFormat="1" x14ac:dyDescent="0.2">
      <c r="U194" s="160"/>
      <c r="V194" s="134"/>
      <c r="W194" s="134"/>
      <c r="X194" s="134"/>
      <c r="Y194" s="134"/>
      <c r="Z194" s="134"/>
      <c r="AA194" s="134"/>
      <c r="AB194" s="134"/>
      <c r="AC194" s="160"/>
      <c r="AD194" s="160"/>
      <c r="AE194" s="160"/>
      <c r="AF194" s="160"/>
      <c r="AG194" s="160"/>
      <c r="AH194" s="160"/>
      <c r="AI194" s="160"/>
      <c r="AJ194" s="160"/>
      <c r="AK194" s="198"/>
      <c r="AL194" s="198"/>
      <c r="AM194" s="198"/>
      <c r="AN194" s="198"/>
      <c r="AO194" s="198"/>
      <c r="AP194" s="198"/>
      <c r="AQ194" s="198"/>
      <c r="AR194" s="198"/>
      <c r="AS194" s="198"/>
      <c r="AT194" s="198"/>
      <c r="AU194" s="198"/>
      <c r="AV194" s="198"/>
      <c r="AW194" s="198"/>
      <c r="AX194" s="198"/>
      <c r="AY194" s="198"/>
      <c r="AZ194" s="198"/>
      <c r="BA194" s="198"/>
      <c r="BB194" s="198"/>
      <c r="BC194" s="198"/>
      <c r="BD194" s="198"/>
      <c r="BE194" s="198"/>
      <c r="BF194" s="198"/>
      <c r="BG194" s="198"/>
      <c r="BH194" s="198"/>
      <c r="BI194" s="198"/>
      <c r="BJ194" s="198"/>
      <c r="BK194" s="198"/>
      <c r="BL194" s="198"/>
      <c r="BM194" s="198"/>
      <c r="BN194" s="198"/>
      <c r="BO194" s="198"/>
      <c r="BP194" s="198"/>
      <c r="BQ194" s="198"/>
      <c r="BR194" s="198"/>
      <c r="BS194" s="198"/>
      <c r="BT194" s="198"/>
      <c r="BU194" s="198"/>
      <c r="BV194" s="198"/>
      <c r="BW194" s="198"/>
      <c r="BX194" s="198"/>
      <c r="BY194" s="198"/>
      <c r="BZ194" s="198"/>
      <c r="CA194" s="198"/>
      <c r="CB194" s="198"/>
      <c r="CC194" s="198"/>
      <c r="CD194" s="198"/>
      <c r="CE194" s="198"/>
      <c r="CF194" s="198"/>
      <c r="CG194" s="198"/>
      <c r="CH194" s="198"/>
      <c r="CI194" s="198"/>
      <c r="CJ194" s="198"/>
      <c r="CK194" s="198"/>
      <c r="CL194" s="198"/>
      <c r="CM194" s="198"/>
      <c r="CN194" s="198"/>
      <c r="CO194" s="198"/>
      <c r="CP194" s="198"/>
      <c r="CQ194" s="198"/>
      <c r="CR194" s="198"/>
      <c r="CS194" s="198"/>
      <c r="CT194" s="198"/>
      <c r="CU194" s="198"/>
      <c r="CV194" s="198"/>
      <c r="CW194" s="198"/>
      <c r="CX194" s="198"/>
      <c r="CY194" s="198"/>
      <c r="CZ194" s="198"/>
      <c r="DA194" s="198"/>
      <c r="DB194" s="198"/>
      <c r="DC194" s="198"/>
      <c r="DD194" s="198"/>
      <c r="DE194" s="198"/>
      <c r="DF194" s="198"/>
      <c r="DG194" s="198"/>
      <c r="DH194" s="198"/>
      <c r="DI194" s="198"/>
      <c r="DJ194" s="198"/>
      <c r="DK194" s="198"/>
      <c r="DL194" s="198"/>
      <c r="DM194" s="198"/>
      <c r="DN194" s="198"/>
      <c r="DO194" s="198"/>
      <c r="DP194" s="198"/>
      <c r="DQ194" s="198"/>
      <c r="DR194" s="198"/>
      <c r="DS194" s="198"/>
      <c r="DT194" s="198"/>
      <c r="DU194" s="198"/>
      <c r="DV194" s="198"/>
      <c r="DW194" s="198"/>
      <c r="DX194" s="198"/>
      <c r="DY194" s="198"/>
      <c r="DZ194" s="198"/>
    </row>
    <row r="195" spans="21:130" s="251" customFormat="1" x14ac:dyDescent="0.2">
      <c r="U195" s="160"/>
      <c r="V195" s="134"/>
      <c r="W195" s="134"/>
      <c r="X195" s="134"/>
      <c r="Y195" s="134"/>
      <c r="Z195" s="134"/>
      <c r="AA195" s="134"/>
      <c r="AB195" s="134"/>
      <c r="AC195" s="160"/>
      <c r="AD195" s="160"/>
      <c r="AE195" s="160"/>
      <c r="AF195" s="160"/>
      <c r="AG195" s="160"/>
      <c r="AH195" s="160"/>
      <c r="AI195" s="160"/>
      <c r="AJ195" s="160"/>
      <c r="AK195" s="198"/>
      <c r="AL195" s="198"/>
      <c r="AM195" s="198"/>
      <c r="AN195" s="198"/>
      <c r="AO195" s="198"/>
      <c r="AP195" s="198"/>
      <c r="AQ195" s="198"/>
      <c r="AR195" s="198"/>
      <c r="AS195" s="198"/>
      <c r="AT195" s="198"/>
      <c r="AU195" s="198"/>
      <c r="AV195" s="198"/>
      <c r="AW195" s="198"/>
      <c r="AX195" s="198"/>
      <c r="AY195" s="198"/>
      <c r="AZ195" s="198"/>
      <c r="BA195" s="198"/>
      <c r="BB195" s="198"/>
      <c r="BC195" s="198"/>
      <c r="BD195" s="198"/>
      <c r="BE195" s="198"/>
      <c r="BF195" s="198"/>
      <c r="BG195" s="198"/>
      <c r="BH195" s="198"/>
      <c r="BI195" s="198"/>
      <c r="BJ195" s="198"/>
      <c r="BK195" s="198"/>
      <c r="BL195" s="198"/>
      <c r="BM195" s="198"/>
      <c r="BN195" s="198"/>
      <c r="BO195" s="198"/>
      <c r="BP195" s="198"/>
      <c r="BQ195" s="198"/>
      <c r="BR195" s="198"/>
      <c r="BS195" s="198"/>
      <c r="BT195" s="198"/>
      <c r="BU195" s="198"/>
      <c r="BV195" s="198"/>
      <c r="BW195" s="198"/>
      <c r="BX195" s="198"/>
      <c r="BY195" s="198"/>
      <c r="BZ195" s="198"/>
      <c r="CA195" s="198"/>
      <c r="CB195" s="198"/>
      <c r="CC195" s="198"/>
      <c r="CD195" s="198"/>
      <c r="CE195" s="198"/>
      <c r="CF195" s="198"/>
      <c r="CG195" s="198"/>
      <c r="CH195" s="198"/>
      <c r="CI195" s="198"/>
      <c r="CJ195" s="198"/>
      <c r="CK195" s="198"/>
      <c r="CL195" s="198"/>
      <c r="CM195" s="198"/>
      <c r="CN195" s="198"/>
      <c r="CO195" s="198"/>
      <c r="CP195" s="198"/>
      <c r="CQ195" s="198"/>
      <c r="CR195" s="198"/>
      <c r="CS195" s="198"/>
      <c r="CT195" s="198"/>
      <c r="CU195" s="198"/>
      <c r="CV195" s="198"/>
      <c r="CW195" s="198"/>
      <c r="CX195" s="198"/>
      <c r="CY195" s="198"/>
      <c r="CZ195" s="198"/>
      <c r="DA195" s="198"/>
      <c r="DB195" s="198"/>
      <c r="DC195" s="198"/>
      <c r="DD195" s="198"/>
      <c r="DE195" s="198"/>
      <c r="DF195" s="198"/>
      <c r="DG195" s="198"/>
      <c r="DH195" s="198"/>
      <c r="DI195" s="198"/>
      <c r="DJ195" s="198"/>
      <c r="DK195" s="198"/>
      <c r="DL195" s="198"/>
      <c r="DM195" s="198"/>
      <c r="DN195" s="198"/>
      <c r="DO195" s="198"/>
      <c r="DP195" s="198"/>
      <c r="DQ195" s="198"/>
      <c r="DR195" s="198"/>
      <c r="DS195" s="198"/>
      <c r="DT195" s="198"/>
      <c r="DU195" s="198"/>
      <c r="DV195" s="198"/>
      <c r="DW195" s="198"/>
      <c r="DX195" s="198"/>
      <c r="DY195" s="198"/>
      <c r="DZ195" s="198"/>
    </row>
    <row r="196" spans="21:130" s="251" customFormat="1" x14ac:dyDescent="0.2">
      <c r="U196" s="160"/>
      <c r="V196" s="134"/>
      <c r="W196" s="134"/>
      <c r="X196" s="134"/>
      <c r="Y196" s="134"/>
      <c r="Z196" s="134"/>
      <c r="AA196" s="134"/>
      <c r="AB196" s="134"/>
      <c r="AC196" s="160"/>
      <c r="AD196" s="160"/>
      <c r="AE196" s="160"/>
      <c r="AF196" s="160"/>
      <c r="AG196" s="160"/>
      <c r="AH196" s="160"/>
      <c r="AI196" s="160"/>
      <c r="AJ196" s="160"/>
      <c r="AK196" s="198"/>
      <c r="AL196" s="198"/>
      <c r="AM196" s="198"/>
      <c r="AN196" s="198"/>
      <c r="AO196" s="198"/>
      <c r="AP196" s="198"/>
      <c r="AQ196" s="198"/>
      <c r="AR196" s="198"/>
      <c r="AS196" s="198"/>
      <c r="AT196" s="198"/>
      <c r="AU196" s="198"/>
      <c r="AV196" s="198"/>
      <c r="AW196" s="198"/>
      <c r="AX196" s="198"/>
      <c r="AY196" s="198"/>
      <c r="AZ196" s="198"/>
      <c r="BA196" s="198"/>
      <c r="BB196" s="198"/>
      <c r="BC196" s="198"/>
      <c r="BD196" s="198"/>
      <c r="BE196" s="198"/>
      <c r="BF196" s="198"/>
      <c r="BG196" s="198"/>
      <c r="BH196" s="198"/>
      <c r="BI196" s="198"/>
      <c r="BJ196" s="198"/>
      <c r="BK196" s="198"/>
      <c r="BL196" s="198"/>
      <c r="BM196" s="198"/>
      <c r="BN196" s="198"/>
      <c r="BO196" s="198"/>
      <c r="BP196" s="198"/>
      <c r="BQ196" s="198"/>
      <c r="BR196" s="198"/>
      <c r="BS196" s="198"/>
      <c r="BT196" s="198"/>
      <c r="BU196" s="198"/>
      <c r="BV196" s="198"/>
      <c r="BW196" s="198"/>
      <c r="BX196" s="198"/>
      <c r="BY196" s="198"/>
      <c r="BZ196" s="198"/>
      <c r="CA196" s="198"/>
      <c r="CB196" s="198"/>
      <c r="CC196" s="198"/>
      <c r="CD196" s="198"/>
      <c r="CE196" s="198"/>
      <c r="CF196" s="198"/>
      <c r="CG196" s="198"/>
      <c r="CH196" s="198"/>
      <c r="CI196" s="198"/>
      <c r="CJ196" s="198"/>
      <c r="CK196" s="198"/>
      <c r="CL196" s="198"/>
      <c r="CM196" s="198"/>
      <c r="CN196" s="198"/>
      <c r="CO196" s="198"/>
      <c r="CP196" s="198"/>
      <c r="CQ196" s="198"/>
      <c r="CR196" s="198"/>
      <c r="CS196" s="198"/>
      <c r="CT196" s="198"/>
      <c r="CU196" s="198"/>
      <c r="CV196" s="198"/>
      <c r="CW196" s="198"/>
      <c r="CX196" s="198"/>
      <c r="CY196" s="198"/>
      <c r="CZ196" s="198"/>
      <c r="DA196" s="198"/>
      <c r="DB196" s="198"/>
      <c r="DC196" s="198"/>
      <c r="DD196" s="198"/>
      <c r="DE196" s="198"/>
      <c r="DF196" s="198"/>
      <c r="DG196" s="198"/>
      <c r="DH196" s="198"/>
      <c r="DI196" s="198"/>
      <c r="DJ196" s="198"/>
      <c r="DK196" s="198"/>
      <c r="DL196" s="198"/>
      <c r="DM196" s="198"/>
      <c r="DN196" s="198"/>
      <c r="DO196" s="198"/>
      <c r="DP196" s="198"/>
      <c r="DQ196" s="198"/>
      <c r="DR196" s="198"/>
      <c r="DS196" s="198"/>
      <c r="DT196" s="198"/>
      <c r="DU196" s="198"/>
      <c r="DV196" s="198"/>
      <c r="DW196" s="198"/>
      <c r="DX196" s="198"/>
      <c r="DY196" s="198"/>
      <c r="DZ196" s="198"/>
    </row>
    <row r="197" spans="21:130" s="251" customFormat="1" x14ac:dyDescent="0.2">
      <c r="U197" s="160"/>
      <c r="V197" s="134"/>
      <c r="W197" s="134"/>
      <c r="X197" s="134"/>
      <c r="Y197" s="134"/>
      <c r="Z197" s="134"/>
      <c r="AA197" s="134"/>
      <c r="AB197" s="134"/>
      <c r="AC197" s="160"/>
      <c r="AD197" s="160"/>
      <c r="AE197" s="160"/>
      <c r="AF197" s="160"/>
      <c r="AG197" s="160"/>
      <c r="AH197" s="160"/>
      <c r="AI197" s="160"/>
      <c r="AJ197" s="160"/>
      <c r="AK197" s="198"/>
      <c r="AL197" s="198"/>
      <c r="AM197" s="198"/>
      <c r="AN197" s="198"/>
      <c r="AO197" s="198"/>
      <c r="AP197" s="198"/>
      <c r="AQ197" s="198"/>
      <c r="AR197" s="198"/>
      <c r="AS197" s="198"/>
      <c r="AT197" s="198"/>
      <c r="AU197" s="198"/>
      <c r="AV197" s="198"/>
      <c r="AW197" s="198"/>
      <c r="AX197" s="198"/>
      <c r="AY197" s="198"/>
      <c r="AZ197" s="198"/>
      <c r="BA197" s="198"/>
      <c r="BB197" s="198"/>
      <c r="BC197" s="198"/>
      <c r="BD197" s="198"/>
      <c r="BE197" s="198"/>
      <c r="BF197" s="198"/>
      <c r="BG197" s="198"/>
      <c r="BH197" s="198"/>
      <c r="BI197" s="198"/>
      <c r="BJ197" s="198"/>
      <c r="BK197" s="198"/>
      <c r="BL197" s="198"/>
      <c r="BM197" s="198"/>
      <c r="BN197" s="198"/>
      <c r="BO197" s="198"/>
      <c r="BP197" s="198"/>
      <c r="BQ197" s="198"/>
      <c r="BR197" s="198"/>
      <c r="BS197" s="198"/>
      <c r="BT197" s="198"/>
      <c r="BU197" s="198"/>
      <c r="BV197" s="198"/>
      <c r="BW197" s="198"/>
      <c r="BX197" s="198"/>
      <c r="BY197" s="198"/>
      <c r="BZ197" s="198"/>
      <c r="CA197" s="198"/>
      <c r="CB197" s="198"/>
      <c r="CC197" s="198"/>
      <c r="CD197" s="198"/>
      <c r="CE197" s="198"/>
      <c r="CF197" s="198"/>
      <c r="CG197" s="198"/>
      <c r="CH197" s="198"/>
      <c r="CI197" s="198"/>
      <c r="CJ197" s="198"/>
      <c r="CK197" s="198"/>
      <c r="CL197" s="198"/>
      <c r="CM197" s="198"/>
      <c r="CN197" s="198"/>
      <c r="CO197" s="198"/>
      <c r="CP197" s="198"/>
      <c r="CQ197" s="198"/>
      <c r="CR197" s="198"/>
      <c r="CS197" s="198"/>
      <c r="CT197" s="198"/>
      <c r="CU197" s="198"/>
      <c r="CV197" s="198"/>
      <c r="CW197" s="198"/>
      <c r="CX197" s="198"/>
      <c r="CY197" s="198"/>
      <c r="CZ197" s="198"/>
      <c r="DA197" s="198"/>
      <c r="DB197" s="198"/>
      <c r="DC197" s="198"/>
      <c r="DD197" s="198"/>
      <c r="DE197" s="198"/>
      <c r="DF197" s="198"/>
      <c r="DG197" s="198"/>
      <c r="DH197" s="198"/>
      <c r="DI197" s="198"/>
      <c r="DJ197" s="198"/>
      <c r="DK197" s="198"/>
      <c r="DL197" s="198"/>
      <c r="DM197" s="198"/>
      <c r="DN197" s="198"/>
      <c r="DO197" s="198"/>
      <c r="DP197" s="198"/>
      <c r="DQ197" s="198"/>
      <c r="DR197" s="198"/>
      <c r="DS197" s="198"/>
      <c r="DT197" s="198"/>
      <c r="DU197" s="198"/>
      <c r="DV197" s="198"/>
      <c r="DW197" s="198"/>
      <c r="DX197" s="198"/>
      <c r="DY197" s="198"/>
      <c r="DZ197" s="198"/>
    </row>
    <row r="198" spans="21:130" s="251" customFormat="1" x14ac:dyDescent="0.2">
      <c r="U198" s="160"/>
      <c r="V198" s="134"/>
      <c r="W198" s="134"/>
      <c r="X198" s="134"/>
      <c r="Y198" s="134"/>
      <c r="Z198" s="134"/>
      <c r="AA198" s="134"/>
      <c r="AB198" s="134"/>
      <c r="AC198" s="160"/>
      <c r="AD198" s="160"/>
      <c r="AE198" s="160"/>
      <c r="AF198" s="160"/>
      <c r="AG198" s="160"/>
      <c r="AH198" s="160"/>
      <c r="AI198" s="160"/>
      <c r="AJ198" s="160"/>
      <c r="AK198" s="198"/>
      <c r="AL198" s="198"/>
      <c r="AM198" s="198"/>
      <c r="AN198" s="198"/>
      <c r="AO198" s="198"/>
      <c r="AP198" s="198"/>
      <c r="AQ198" s="198"/>
      <c r="AR198" s="198"/>
      <c r="AS198" s="198"/>
      <c r="AT198" s="198"/>
      <c r="AU198" s="198"/>
      <c r="AV198" s="198"/>
      <c r="AW198" s="198"/>
      <c r="AX198" s="198"/>
      <c r="AY198" s="198"/>
      <c r="AZ198" s="198"/>
      <c r="BA198" s="198"/>
      <c r="BB198" s="198"/>
      <c r="BC198" s="198"/>
      <c r="BD198" s="198"/>
      <c r="BE198" s="198"/>
      <c r="BF198" s="198"/>
      <c r="BG198" s="198"/>
      <c r="BH198" s="198"/>
      <c r="BI198" s="198"/>
      <c r="BJ198" s="198"/>
      <c r="BK198" s="198"/>
      <c r="BL198" s="198"/>
      <c r="BM198" s="198"/>
      <c r="BN198" s="198"/>
      <c r="BO198" s="198"/>
      <c r="BP198" s="198"/>
      <c r="BQ198" s="198"/>
      <c r="BR198" s="198"/>
      <c r="BS198" s="198"/>
      <c r="BT198" s="198"/>
      <c r="BU198" s="198"/>
      <c r="BV198" s="198"/>
      <c r="BW198" s="198"/>
      <c r="BX198" s="198"/>
      <c r="BY198" s="198"/>
      <c r="BZ198" s="198"/>
      <c r="CA198" s="198"/>
      <c r="CB198" s="198"/>
      <c r="CC198" s="198"/>
      <c r="CD198" s="198"/>
      <c r="CE198" s="198"/>
      <c r="CF198" s="198"/>
      <c r="CG198" s="198"/>
      <c r="CH198" s="198"/>
      <c r="CI198" s="198"/>
      <c r="CJ198" s="198"/>
      <c r="CK198" s="198"/>
      <c r="CL198" s="198"/>
      <c r="CM198" s="198"/>
      <c r="CN198" s="198"/>
      <c r="CO198" s="198"/>
      <c r="CP198" s="198"/>
      <c r="CQ198" s="198"/>
      <c r="CR198" s="198"/>
      <c r="CS198" s="198"/>
      <c r="CT198" s="198"/>
      <c r="CU198" s="198"/>
      <c r="CV198" s="198"/>
      <c r="CW198" s="198"/>
      <c r="CX198" s="198"/>
      <c r="CY198" s="198"/>
      <c r="CZ198" s="198"/>
      <c r="DA198" s="198"/>
      <c r="DB198" s="198"/>
      <c r="DC198" s="198"/>
      <c r="DD198" s="198"/>
      <c r="DE198" s="198"/>
      <c r="DF198" s="198"/>
      <c r="DG198" s="198"/>
      <c r="DH198" s="198"/>
      <c r="DI198" s="198"/>
      <c r="DJ198" s="198"/>
      <c r="DK198" s="198"/>
      <c r="DL198" s="198"/>
      <c r="DM198" s="198"/>
      <c r="DN198" s="198"/>
      <c r="DO198" s="198"/>
      <c r="DP198" s="198"/>
      <c r="DQ198" s="198"/>
      <c r="DR198" s="198"/>
      <c r="DS198" s="198"/>
      <c r="DT198" s="198"/>
      <c r="DU198" s="198"/>
      <c r="DV198" s="198"/>
      <c r="DW198" s="198"/>
      <c r="DX198" s="198"/>
      <c r="DY198" s="198"/>
      <c r="DZ198" s="198"/>
    </row>
    <row r="199" spans="21:130" s="251" customFormat="1" x14ac:dyDescent="0.2">
      <c r="U199" s="160"/>
      <c r="V199" s="134"/>
      <c r="W199" s="134"/>
      <c r="X199" s="134"/>
      <c r="Y199" s="134"/>
      <c r="Z199" s="134"/>
      <c r="AA199" s="134"/>
      <c r="AB199" s="134"/>
      <c r="AC199" s="160"/>
      <c r="AD199" s="160"/>
      <c r="AE199" s="160"/>
      <c r="AF199" s="160"/>
      <c r="AG199" s="160"/>
      <c r="AH199" s="160"/>
      <c r="AI199" s="160"/>
      <c r="AJ199" s="160"/>
      <c r="AK199" s="198"/>
      <c r="AL199" s="198"/>
      <c r="AM199" s="198"/>
      <c r="AN199" s="198"/>
      <c r="AO199" s="198"/>
      <c r="AP199" s="198"/>
      <c r="AQ199" s="198"/>
      <c r="AR199" s="198"/>
      <c r="AS199" s="198"/>
      <c r="AT199" s="198"/>
      <c r="AU199" s="198"/>
      <c r="AV199" s="198"/>
      <c r="AW199" s="198"/>
      <c r="AX199" s="198"/>
      <c r="AY199" s="198"/>
      <c r="AZ199" s="198"/>
      <c r="BA199" s="198"/>
      <c r="BB199" s="198"/>
      <c r="BC199" s="198"/>
      <c r="BD199" s="198"/>
      <c r="BE199" s="198"/>
      <c r="BF199" s="198"/>
      <c r="BG199" s="198"/>
      <c r="BH199" s="198"/>
      <c r="BI199" s="198"/>
      <c r="BJ199" s="198"/>
      <c r="BK199" s="198"/>
      <c r="BL199" s="198"/>
      <c r="BM199" s="198"/>
      <c r="BN199" s="198"/>
      <c r="BO199" s="198"/>
      <c r="BP199" s="198"/>
      <c r="BQ199" s="198"/>
      <c r="BR199" s="198"/>
      <c r="BS199" s="198"/>
      <c r="BT199" s="198"/>
      <c r="BU199" s="198"/>
      <c r="BV199" s="198"/>
      <c r="BW199" s="198"/>
      <c r="BX199" s="198"/>
      <c r="BY199" s="198"/>
      <c r="BZ199" s="198"/>
      <c r="CA199" s="198"/>
      <c r="CB199" s="198"/>
      <c r="CC199" s="198"/>
      <c r="CD199" s="198"/>
      <c r="CE199" s="198"/>
      <c r="CF199" s="198"/>
      <c r="CG199" s="198"/>
      <c r="CH199" s="198"/>
      <c r="CI199" s="198"/>
      <c r="CJ199" s="198"/>
      <c r="CK199" s="198"/>
      <c r="CL199" s="198"/>
      <c r="CM199" s="198"/>
      <c r="CN199" s="198"/>
      <c r="CO199" s="198"/>
      <c r="CP199" s="198"/>
      <c r="CQ199" s="198"/>
      <c r="CR199" s="198"/>
      <c r="CS199" s="198"/>
      <c r="CT199" s="198"/>
      <c r="CU199" s="198"/>
      <c r="CV199" s="198"/>
      <c r="CW199" s="198"/>
      <c r="CX199" s="198"/>
      <c r="CY199" s="198"/>
      <c r="CZ199" s="198"/>
      <c r="DA199" s="198"/>
      <c r="DB199" s="198"/>
      <c r="DC199" s="198"/>
      <c r="DD199" s="198"/>
      <c r="DE199" s="198"/>
      <c r="DF199" s="198"/>
      <c r="DG199" s="198"/>
      <c r="DH199" s="198"/>
      <c r="DI199" s="198"/>
      <c r="DJ199" s="198"/>
      <c r="DK199" s="198"/>
      <c r="DL199" s="198"/>
      <c r="DM199" s="198"/>
      <c r="DN199" s="198"/>
      <c r="DO199" s="198"/>
      <c r="DP199" s="198"/>
      <c r="DQ199" s="198"/>
      <c r="DR199" s="198"/>
      <c r="DS199" s="198"/>
      <c r="DT199" s="198"/>
      <c r="DU199" s="198"/>
      <c r="DV199" s="198"/>
      <c r="DW199" s="198"/>
      <c r="DX199" s="198"/>
      <c r="DY199" s="198"/>
      <c r="DZ199" s="198"/>
    </row>
    <row r="200" spans="21:130" s="251" customFormat="1" x14ac:dyDescent="0.2">
      <c r="U200" s="160"/>
      <c r="V200" s="134"/>
      <c r="W200" s="134"/>
      <c r="X200" s="134"/>
      <c r="Y200" s="134"/>
      <c r="Z200" s="134"/>
      <c r="AA200" s="134"/>
      <c r="AB200" s="134"/>
      <c r="AC200" s="160"/>
      <c r="AD200" s="160"/>
      <c r="AE200" s="160"/>
      <c r="AF200" s="160"/>
      <c r="AG200" s="160"/>
      <c r="AH200" s="160"/>
      <c r="AI200" s="160"/>
      <c r="AJ200" s="160"/>
      <c r="AK200" s="198"/>
      <c r="AL200" s="198"/>
      <c r="AM200" s="198"/>
      <c r="AN200" s="198"/>
      <c r="AO200" s="198"/>
      <c r="AP200" s="198"/>
      <c r="AQ200" s="198"/>
      <c r="AR200" s="198"/>
      <c r="AS200" s="198"/>
      <c r="AT200" s="198"/>
      <c r="AU200" s="198"/>
      <c r="AV200" s="198"/>
      <c r="AW200" s="198"/>
      <c r="AX200" s="198"/>
      <c r="AY200" s="198"/>
      <c r="AZ200" s="198"/>
      <c r="BA200" s="198"/>
      <c r="BB200" s="198"/>
      <c r="BC200" s="198"/>
      <c r="BD200" s="198"/>
      <c r="BE200" s="198"/>
      <c r="BF200" s="198"/>
      <c r="BG200" s="198"/>
      <c r="BH200" s="198"/>
      <c r="BI200" s="198"/>
      <c r="BJ200" s="198"/>
      <c r="BK200" s="198"/>
      <c r="BL200" s="198"/>
      <c r="BM200" s="198"/>
      <c r="BN200" s="198"/>
      <c r="BO200" s="198"/>
      <c r="BP200" s="198"/>
      <c r="BQ200" s="198"/>
      <c r="BR200" s="198"/>
      <c r="BS200" s="198"/>
      <c r="BT200" s="198"/>
      <c r="BU200" s="198"/>
      <c r="BV200" s="198"/>
      <c r="BW200" s="198"/>
      <c r="BX200" s="198"/>
      <c r="BY200" s="198"/>
      <c r="BZ200" s="198"/>
      <c r="CA200" s="198"/>
      <c r="CB200" s="198"/>
      <c r="CC200" s="198"/>
      <c r="CD200" s="198"/>
      <c r="CE200" s="198"/>
      <c r="CF200" s="198"/>
      <c r="CG200" s="198"/>
      <c r="CH200" s="198"/>
      <c r="CI200" s="198"/>
      <c r="CJ200" s="198"/>
      <c r="CK200" s="198"/>
      <c r="CL200" s="198"/>
      <c r="CM200" s="198"/>
      <c r="CN200" s="198"/>
      <c r="CO200" s="198"/>
      <c r="CP200" s="198"/>
      <c r="CQ200" s="198"/>
      <c r="CR200" s="198"/>
      <c r="CS200" s="198"/>
      <c r="CT200" s="198"/>
      <c r="CU200" s="198"/>
      <c r="CV200" s="198"/>
      <c r="CW200" s="198"/>
      <c r="CX200" s="198"/>
      <c r="CY200" s="198"/>
      <c r="CZ200" s="198"/>
      <c r="DA200" s="198"/>
      <c r="DB200" s="198"/>
      <c r="DC200" s="198"/>
      <c r="DD200" s="198"/>
      <c r="DE200" s="198"/>
      <c r="DF200" s="198"/>
      <c r="DG200" s="198"/>
      <c r="DH200" s="198"/>
      <c r="DI200" s="198"/>
      <c r="DJ200" s="198"/>
      <c r="DK200" s="198"/>
      <c r="DL200" s="198"/>
      <c r="DM200" s="198"/>
      <c r="DN200" s="198"/>
      <c r="DO200" s="198"/>
      <c r="DP200" s="198"/>
      <c r="DQ200" s="198"/>
      <c r="DR200" s="198"/>
      <c r="DS200" s="198"/>
      <c r="DT200" s="198"/>
      <c r="DU200" s="198"/>
      <c r="DV200" s="198"/>
      <c r="DW200" s="198"/>
      <c r="DX200" s="198"/>
      <c r="DY200" s="198"/>
      <c r="DZ200" s="198"/>
    </row>
    <row r="201" spans="21:130" s="251" customFormat="1" x14ac:dyDescent="0.2">
      <c r="U201" s="160"/>
      <c r="V201" s="134"/>
      <c r="W201" s="134"/>
      <c r="X201" s="134"/>
      <c r="Y201" s="134"/>
      <c r="Z201" s="134"/>
      <c r="AA201" s="134"/>
      <c r="AB201" s="134"/>
      <c r="AC201" s="160"/>
      <c r="AD201" s="160"/>
      <c r="AE201" s="160"/>
      <c r="AF201" s="160"/>
      <c r="AG201" s="160"/>
      <c r="AH201" s="160"/>
      <c r="AI201" s="160"/>
      <c r="AJ201" s="160"/>
      <c r="AK201" s="198"/>
      <c r="AL201" s="198"/>
      <c r="AM201" s="198"/>
      <c r="AN201" s="198"/>
      <c r="AO201" s="198"/>
      <c r="AP201" s="198"/>
      <c r="AQ201" s="198"/>
      <c r="AR201" s="198"/>
      <c r="AS201" s="198"/>
      <c r="AT201" s="198"/>
      <c r="AU201" s="198"/>
      <c r="AV201" s="198"/>
      <c r="AW201" s="198"/>
      <c r="AX201" s="198"/>
      <c r="AY201" s="198"/>
      <c r="AZ201" s="198"/>
      <c r="BA201" s="198"/>
      <c r="BB201" s="198"/>
      <c r="BC201" s="198"/>
      <c r="BD201" s="198"/>
      <c r="BE201" s="198"/>
      <c r="BF201" s="198"/>
      <c r="BG201" s="198"/>
      <c r="BH201" s="198"/>
      <c r="BI201" s="198"/>
      <c r="BJ201" s="198"/>
      <c r="BK201" s="198"/>
      <c r="BL201" s="198"/>
      <c r="BM201" s="198"/>
      <c r="BN201" s="198"/>
      <c r="BO201" s="198"/>
      <c r="BP201" s="198"/>
      <c r="BQ201" s="198"/>
      <c r="BR201" s="198"/>
      <c r="BS201" s="198"/>
      <c r="BT201" s="198"/>
      <c r="BU201" s="198"/>
      <c r="BV201" s="198"/>
      <c r="BW201" s="198"/>
      <c r="BX201" s="198"/>
      <c r="BY201" s="198"/>
      <c r="BZ201" s="198"/>
      <c r="CA201" s="198"/>
      <c r="CB201" s="198"/>
      <c r="CC201" s="198"/>
      <c r="CD201" s="198"/>
      <c r="CE201" s="198"/>
      <c r="CF201" s="198"/>
      <c r="CG201" s="198"/>
      <c r="CH201" s="198"/>
      <c r="CI201" s="198"/>
      <c r="CJ201" s="198"/>
      <c r="CK201" s="198"/>
      <c r="CL201" s="198"/>
      <c r="CM201" s="198"/>
      <c r="CN201" s="198"/>
      <c r="CO201" s="198"/>
      <c r="CP201" s="198"/>
      <c r="CQ201" s="198"/>
      <c r="CR201" s="198"/>
      <c r="CS201" s="198"/>
      <c r="CT201" s="198"/>
      <c r="CU201" s="198"/>
      <c r="CV201" s="198"/>
      <c r="CW201" s="198"/>
      <c r="CX201" s="198"/>
      <c r="CY201" s="198"/>
      <c r="CZ201" s="198"/>
      <c r="DA201" s="198"/>
      <c r="DB201" s="198"/>
      <c r="DC201" s="198"/>
      <c r="DD201" s="198"/>
      <c r="DE201" s="198"/>
      <c r="DF201" s="198"/>
      <c r="DG201" s="198"/>
      <c r="DH201" s="198"/>
      <c r="DI201" s="198"/>
      <c r="DJ201" s="198"/>
      <c r="DK201" s="198"/>
      <c r="DL201" s="198"/>
      <c r="DM201" s="198"/>
      <c r="DN201" s="198"/>
      <c r="DO201" s="198"/>
      <c r="DP201" s="198"/>
      <c r="DQ201" s="198"/>
      <c r="DR201" s="198"/>
      <c r="DS201" s="198"/>
      <c r="DT201" s="198"/>
      <c r="DU201" s="198"/>
      <c r="DV201" s="198"/>
      <c r="DW201" s="198"/>
      <c r="DX201" s="198"/>
      <c r="DY201" s="198"/>
      <c r="DZ201" s="198"/>
    </row>
    <row r="202" spans="21:130" s="251" customFormat="1" x14ac:dyDescent="0.2">
      <c r="U202" s="160"/>
      <c r="V202" s="134"/>
      <c r="W202" s="134"/>
      <c r="X202" s="134"/>
      <c r="Y202" s="134"/>
      <c r="Z202" s="134"/>
      <c r="AA202" s="134"/>
      <c r="AB202" s="134"/>
      <c r="AC202" s="160"/>
      <c r="AD202" s="160"/>
      <c r="AE202" s="160"/>
      <c r="AF202" s="160"/>
      <c r="AG202" s="160"/>
      <c r="AH202" s="160"/>
      <c r="AI202" s="160"/>
      <c r="AJ202" s="160"/>
      <c r="AK202" s="198"/>
      <c r="AL202" s="198"/>
      <c r="AM202" s="198"/>
      <c r="AN202" s="198"/>
      <c r="AO202" s="198"/>
      <c r="AP202" s="198"/>
      <c r="AQ202" s="198"/>
      <c r="AR202" s="198"/>
      <c r="AS202" s="198"/>
      <c r="AT202" s="198"/>
      <c r="AU202" s="198"/>
      <c r="AV202" s="198"/>
      <c r="AW202" s="198"/>
      <c r="AX202" s="198"/>
      <c r="AY202" s="198"/>
      <c r="AZ202" s="198"/>
      <c r="BA202" s="198"/>
      <c r="BB202" s="198"/>
      <c r="BC202" s="198"/>
      <c r="BD202" s="198"/>
      <c r="BE202" s="198"/>
      <c r="BF202" s="198"/>
      <c r="BG202" s="198"/>
      <c r="BH202" s="198"/>
      <c r="BI202" s="198"/>
      <c r="BJ202" s="198"/>
      <c r="BK202" s="198"/>
      <c r="BL202" s="198"/>
      <c r="BM202" s="198"/>
      <c r="BN202" s="198"/>
      <c r="BO202" s="198"/>
      <c r="BP202" s="198"/>
      <c r="BQ202" s="198"/>
      <c r="BR202" s="198"/>
      <c r="BS202" s="198"/>
      <c r="BT202" s="198"/>
      <c r="BU202" s="198"/>
      <c r="BV202" s="198"/>
      <c r="BW202" s="198"/>
      <c r="BX202" s="198"/>
      <c r="BY202" s="198"/>
      <c r="BZ202" s="198"/>
      <c r="CA202" s="198"/>
      <c r="CB202" s="198"/>
      <c r="CC202" s="198"/>
      <c r="CD202" s="198"/>
      <c r="CE202" s="198"/>
      <c r="CF202" s="198"/>
      <c r="CG202" s="198"/>
      <c r="CH202" s="198"/>
      <c r="CI202" s="198"/>
      <c r="CJ202" s="198"/>
      <c r="CK202" s="198"/>
      <c r="CL202" s="198"/>
      <c r="CM202" s="198"/>
      <c r="CN202" s="198"/>
      <c r="CO202" s="198"/>
      <c r="CP202" s="198"/>
      <c r="CQ202" s="198"/>
      <c r="CR202" s="198"/>
      <c r="CS202" s="198"/>
      <c r="CT202" s="198"/>
      <c r="CU202" s="198"/>
      <c r="CV202" s="198"/>
      <c r="CW202" s="198"/>
      <c r="CX202" s="198"/>
      <c r="CY202" s="198"/>
      <c r="CZ202" s="198"/>
      <c r="DA202" s="198"/>
      <c r="DB202" s="198"/>
      <c r="DC202" s="198"/>
      <c r="DD202" s="198"/>
      <c r="DE202" s="198"/>
      <c r="DF202" s="198"/>
      <c r="DG202" s="198"/>
      <c r="DH202" s="198"/>
      <c r="DI202" s="198"/>
      <c r="DJ202" s="198"/>
      <c r="DK202" s="198"/>
      <c r="DL202" s="198"/>
      <c r="DM202" s="198"/>
      <c r="DN202" s="198"/>
      <c r="DO202" s="198"/>
      <c r="DP202" s="198"/>
      <c r="DQ202" s="198"/>
      <c r="DR202" s="198"/>
      <c r="DS202" s="198"/>
      <c r="DT202" s="198"/>
      <c r="DU202" s="198"/>
      <c r="DV202" s="198"/>
      <c r="DW202" s="198"/>
      <c r="DX202" s="198"/>
      <c r="DY202" s="198"/>
      <c r="DZ202" s="198"/>
    </row>
    <row r="203" spans="21:130" s="251" customFormat="1" x14ac:dyDescent="0.2">
      <c r="U203" s="160"/>
      <c r="V203" s="134"/>
      <c r="W203" s="134"/>
      <c r="X203" s="134"/>
      <c r="Y203" s="134"/>
      <c r="Z203" s="134"/>
      <c r="AA203" s="134"/>
      <c r="AB203" s="134"/>
      <c r="AC203" s="160"/>
      <c r="AD203" s="160"/>
      <c r="AE203" s="160"/>
      <c r="AF203" s="160"/>
      <c r="AG203" s="160"/>
      <c r="AH203" s="160"/>
      <c r="AI203" s="160"/>
      <c r="AJ203" s="160"/>
      <c r="AK203" s="198"/>
      <c r="AL203" s="198"/>
      <c r="AM203" s="198"/>
      <c r="AN203" s="198"/>
      <c r="AO203" s="198"/>
      <c r="AP203" s="198"/>
      <c r="AQ203" s="198"/>
      <c r="AR203" s="198"/>
      <c r="AS203" s="198"/>
      <c r="AT203" s="198"/>
      <c r="AU203" s="198"/>
      <c r="AV203" s="198"/>
      <c r="AW203" s="198"/>
      <c r="AX203" s="198"/>
      <c r="AY203" s="198"/>
      <c r="AZ203" s="198"/>
      <c r="BA203" s="198"/>
      <c r="BB203" s="198"/>
      <c r="BC203" s="198"/>
      <c r="BD203" s="198"/>
      <c r="BE203" s="198"/>
      <c r="BF203" s="198"/>
      <c r="BG203" s="198"/>
      <c r="BH203" s="198"/>
      <c r="BI203" s="198"/>
      <c r="BJ203" s="198"/>
      <c r="BK203" s="198"/>
      <c r="BL203" s="198"/>
      <c r="BM203" s="198"/>
      <c r="BN203" s="198"/>
      <c r="BO203" s="198"/>
      <c r="BP203" s="198"/>
      <c r="BQ203" s="198"/>
      <c r="BR203" s="198"/>
      <c r="BS203" s="198"/>
      <c r="BT203" s="198"/>
      <c r="BU203" s="198"/>
      <c r="BV203" s="198"/>
      <c r="BW203" s="198"/>
      <c r="BX203" s="198"/>
      <c r="BY203" s="198"/>
      <c r="BZ203" s="198"/>
      <c r="CA203" s="198"/>
      <c r="CB203" s="198"/>
      <c r="CC203" s="198"/>
      <c r="CD203" s="198"/>
      <c r="CE203" s="198"/>
      <c r="CF203" s="198"/>
      <c r="CG203" s="198"/>
      <c r="CH203" s="198"/>
      <c r="CI203" s="198"/>
      <c r="CJ203" s="198"/>
      <c r="CK203" s="198"/>
      <c r="CL203" s="198"/>
      <c r="CM203" s="198"/>
      <c r="CN203" s="198"/>
      <c r="CO203" s="198"/>
      <c r="CP203" s="198"/>
      <c r="CQ203" s="198"/>
      <c r="CR203" s="198"/>
      <c r="CS203" s="198"/>
      <c r="CT203" s="198"/>
      <c r="CU203" s="198"/>
      <c r="CV203" s="198"/>
      <c r="CW203" s="198"/>
      <c r="CX203" s="198"/>
      <c r="CY203" s="198"/>
      <c r="CZ203" s="198"/>
      <c r="DA203" s="198"/>
      <c r="DB203" s="198"/>
      <c r="DC203" s="198"/>
      <c r="DD203" s="198"/>
      <c r="DE203" s="198"/>
      <c r="DF203" s="198"/>
      <c r="DG203" s="198"/>
      <c r="DH203" s="198"/>
      <c r="DI203" s="198"/>
      <c r="DJ203" s="198"/>
      <c r="DK203" s="198"/>
      <c r="DL203" s="198"/>
      <c r="DM203" s="198"/>
      <c r="DN203" s="198"/>
      <c r="DO203" s="198"/>
      <c r="DP203" s="198"/>
      <c r="DQ203" s="198"/>
      <c r="DR203" s="198"/>
      <c r="DS203" s="198"/>
      <c r="DT203" s="198"/>
      <c r="DU203" s="198"/>
      <c r="DV203" s="198"/>
      <c r="DW203" s="198"/>
      <c r="DX203" s="198"/>
      <c r="DY203" s="198"/>
      <c r="DZ203" s="198"/>
    </row>
    <row r="204" spans="21:130" s="251" customFormat="1" x14ac:dyDescent="0.2">
      <c r="U204" s="160"/>
      <c r="V204" s="134"/>
      <c r="W204" s="134"/>
      <c r="X204" s="134"/>
      <c r="Y204" s="134"/>
      <c r="Z204" s="134"/>
      <c r="AA204" s="134"/>
      <c r="AB204" s="134"/>
      <c r="AC204" s="160"/>
      <c r="AD204" s="160"/>
      <c r="AE204" s="160"/>
      <c r="AF204" s="160"/>
      <c r="AG204" s="160"/>
      <c r="AH204" s="160"/>
      <c r="AI204" s="160"/>
      <c r="AJ204" s="160"/>
      <c r="AK204" s="198"/>
      <c r="AL204" s="198"/>
      <c r="AM204" s="198"/>
      <c r="AN204" s="198"/>
      <c r="AO204" s="198"/>
      <c r="AP204" s="198"/>
      <c r="AQ204" s="198"/>
      <c r="AR204" s="198"/>
      <c r="AS204" s="198"/>
      <c r="AT204" s="198"/>
      <c r="AU204" s="198"/>
      <c r="AV204" s="198"/>
      <c r="AW204" s="198"/>
      <c r="AX204" s="198"/>
      <c r="AY204" s="198"/>
      <c r="AZ204" s="198"/>
      <c r="BA204" s="198"/>
      <c r="BB204" s="198"/>
      <c r="BC204" s="198"/>
      <c r="BD204" s="198"/>
      <c r="BE204" s="198"/>
      <c r="BF204" s="198"/>
      <c r="BG204" s="198"/>
      <c r="BH204" s="198"/>
      <c r="BI204" s="198"/>
      <c r="BJ204" s="198"/>
      <c r="BK204" s="198"/>
      <c r="BL204" s="198"/>
      <c r="BM204" s="198"/>
      <c r="BN204" s="198"/>
      <c r="BO204" s="198"/>
      <c r="BP204" s="198"/>
      <c r="BQ204" s="198"/>
      <c r="BR204" s="198"/>
      <c r="BS204" s="198"/>
      <c r="BT204" s="198"/>
      <c r="BU204" s="198"/>
      <c r="BV204" s="198"/>
      <c r="BW204" s="198"/>
      <c r="BX204" s="198"/>
      <c r="BY204" s="198"/>
      <c r="BZ204" s="198"/>
      <c r="CA204" s="198"/>
      <c r="CB204" s="198"/>
      <c r="CC204" s="198"/>
      <c r="CD204" s="198"/>
      <c r="CE204" s="198"/>
      <c r="CF204" s="198"/>
      <c r="CG204" s="198"/>
      <c r="CH204" s="198"/>
      <c r="CI204" s="198"/>
      <c r="CJ204" s="198"/>
      <c r="CK204" s="198"/>
      <c r="CL204" s="198"/>
      <c r="CM204" s="198"/>
      <c r="CN204" s="198"/>
      <c r="CO204" s="198"/>
      <c r="CP204" s="198"/>
      <c r="CQ204" s="198"/>
      <c r="CR204" s="198"/>
      <c r="CS204" s="198"/>
      <c r="CT204" s="198"/>
      <c r="CU204" s="198"/>
      <c r="CV204" s="198"/>
      <c r="CW204" s="198"/>
      <c r="CX204" s="198"/>
      <c r="CY204" s="198"/>
      <c r="CZ204" s="198"/>
      <c r="DA204" s="198"/>
      <c r="DB204" s="198"/>
      <c r="DC204" s="198"/>
      <c r="DD204" s="198"/>
      <c r="DE204" s="198"/>
      <c r="DF204" s="198"/>
      <c r="DG204" s="198"/>
      <c r="DH204" s="198"/>
      <c r="DI204" s="198"/>
      <c r="DJ204" s="198"/>
      <c r="DK204" s="198"/>
      <c r="DL204" s="198"/>
      <c r="DM204" s="198"/>
      <c r="DN204" s="198"/>
      <c r="DO204" s="198"/>
      <c r="DP204" s="198"/>
      <c r="DQ204" s="198"/>
      <c r="DR204" s="198"/>
      <c r="DS204" s="198"/>
      <c r="DT204" s="198"/>
      <c r="DU204" s="198"/>
      <c r="DV204" s="198"/>
      <c r="DW204" s="198"/>
      <c r="DX204" s="198"/>
      <c r="DY204" s="198"/>
      <c r="DZ204" s="198"/>
    </row>
    <row r="205" spans="21:130" s="251" customFormat="1" x14ac:dyDescent="0.2">
      <c r="U205" s="160"/>
      <c r="V205" s="134"/>
      <c r="W205" s="134"/>
      <c r="X205" s="134"/>
      <c r="Y205" s="134"/>
      <c r="Z205" s="134"/>
      <c r="AA205" s="134"/>
      <c r="AB205" s="134"/>
      <c r="AC205" s="160"/>
      <c r="AD205" s="160"/>
      <c r="AE205" s="160"/>
      <c r="AF205" s="160"/>
      <c r="AG205" s="160"/>
      <c r="AH205" s="160"/>
      <c r="AI205" s="160"/>
      <c r="AJ205" s="160"/>
      <c r="AK205" s="198"/>
      <c r="AL205" s="198"/>
      <c r="AM205" s="198"/>
      <c r="AN205" s="198"/>
      <c r="AO205" s="198"/>
      <c r="AP205" s="198"/>
      <c r="AQ205" s="198"/>
      <c r="AR205" s="198"/>
      <c r="AS205" s="198"/>
      <c r="AT205" s="198"/>
      <c r="AU205" s="198"/>
      <c r="AV205" s="198"/>
      <c r="AW205" s="198"/>
      <c r="AX205" s="198"/>
      <c r="AY205" s="198"/>
      <c r="AZ205" s="198"/>
      <c r="BA205" s="198"/>
      <c r="BB205" s="198"/>
      <c r="BC205" s="198"/>
      <c r="BD205" s="198"/>
      <c r="BE205" s="198"/>
      <c r="BF205" s="198"/>
      <c r="BG205" s="198"/>
      <c r="BH205" s="198"/>
      <c r="BI205" s="198"/>
      <c r="BJ205" s="198"/>
      <c r="BK205" s="198"/>
      <c r="BL205" s="198"/>
      <c r="BM205" s="198"/>
      <c r="BN205" s="198"/>
      <c r="BO205" s="198"/>
      <c r="BP205" s="198"/>
      <c r="BQ205" s="198"/>
      <c r="BR205" s="198"/>
      <c r="BS205" s="198"/>
      <c r="BT205" s="198"/>
      <c r="BU205" s="198"/>
      <c r="BV205" s="198"/>
      <c r="BW205" s="198"/>
      <c r="BX205" s="198"/>
      <c r="BY205" s="198"/>
      <c r="BZ205" s="198"/>
      <c r="CA205" s="198"/>
      <c r="CB205" s="198"/>
      <c r="CC205" s="198"/>
      <c r="CD205" s="198"/>
      <c r="CE205" s="198"/>
      <c r="CF205" s="198"/>
      <c r="CG205" s="198"/>
      <c r="CH205" s="198"/>
      <c r="CI205" s="198"/>
      <c r="CJ205" s="198"/>
      <c r="CK205" s="198"/>
      <c r="CL205" s="198"/>
      <c r="CM205" s="198"/>
      <c r="CN205" s="198"/>
      <c r="CO205" s="198"/>
      <c r="CP205" s="198"/>
      <c r="CQ205" s="198"/>
      <c r="CR205" s="198"/>
      <c r="CS205" s="198"/>
      <c r="CT205" s="198"/>
      <c r="CU205" s="198"/>
      <c r="CV205" s="198"/>
      <c r="CW205" s="198"/>
      <c r="CX205" s="198"/>
      <c r="CY205" s="198"/>
      <c r="CZ205" s="198"/>
      <c r="DA205" s="198"/>
      <c r="DB205" s="198"/>
      <c r="DC205" s="198"/>
      <c r="DD205" s="198"/>
      <c r="DE205" s="198"/>
      <c r="DF205" s="198"/>
      <c r="DG205" s="198"/>
      <c r="DH205" s="198"/>
      <c r="DI205" s="198"/>
      <c r="DJ205" s="198"/>
      <c r="DK205" s="198"/>
      <c r="DL205" s="198"/>
      <c r="DM205" s="198"/>
      <c r="DN205" s="198"/>
      <c r="DO205" s="198"/>
      <c r="DP205" s="198"/>
      <c r="DQ205" s="198"/>
      <c r="DR205" s="198"/>
      <c r="DS205" s="198"/>
      <c r="DT205" s="198"/>
      <c r="DU205" s="198"/>
      <c r="DV205" s="198"/>
      <c r="DW205" s="198"/>
      <c r="DX205" s="198"/>
      <c r="DY205" s="198"/>
      <c r="DZ205" s="198"/>
    </row>
    <row r="206" spans="21:130" s="251" customFormat="1" x14ac:dyDescent="0.2">
      <c r="U206" s="160"/>
      <c r="V206" s="134"/>
      <c r="W206" s="134"/>
      <c r="X206" s="134"/>
      <c r="Y206" s="134"/>
      <c r="Z206" s="134"/>
      <c r="AA206" s="134"/>
      <c r="AB206" s="134"/>
      <c r="AC206" s="160"/>
      <c r="AD206" s="160"/>
      <c r="AE206" s="160"/>
      <c r="AF206" s="160"/>
      <c r="AG206" s="160"/>
      <c r="AH206" s="160"/>
      <c r="AI206" s="160"/>
      <c r="AJ206" s="160"/>
      <c r="AK206" s="198"/>
      <c r="AL206" s="198"/>
      <c r="AM206" s="198"/>
      <c r="AN206" s="198"/>
      <c r="AO206" s="198"/>
      <c r="AP206" s="198"/>
      <c r="AQ206" s="198"/>
      <c r="AR206" s="198"/>
      <c r="AS206" s="198"/>
      <c r="AT206" s="198"/>
      <c r="AU206" s="198"/>
      <c r="AV206" s="198"/>
      <c r="AW206" s="198"/>
      <c r="AX206" s="198"/>
      <c r="AY206" s="198"/>
      <c r="AZ206" s="198"/>
      <c r="BA206" s="198"/>
      <c r="BB206" s="198"/>
      <c r="BC206" s="198"/>
      <c r="BD206" s="198"/>
      <c r="BE206" s="198"/>
      <c r="BF206" s="198"/>
      <c r="BG206" s="198"/>
      <c r="BH206" s="198"/>
      <c r="BI206" s="198"/>
      <c r="BJ206" s="198"/>
      <c r="BK206" s="198"/>
      <c r="BL206" s="198"/>
      <c r="BM206" s="198"/>
      <c r="BN206" s="198"/>
      <c r="BO206" s="198"/>
      <c r="BP206" s="198"/>
      <c r="BQ206" s="198"/>
      <c r="BR206" s="198"/>
      <c r="BS206" s="198"/>
      <c r="BT206" s="198"/>
      <c r="BU206" s="198"/>
      <c r="BV206" s="198"/>
      <c r="BW206" s="198"/>
      <c r="BX206" s="198"/>
      <c r="BY206" s="198"/>
      <c r="BZ206" s="198"/>
      <c r="CA206" s="198"/>
      <c r="CB206" s="198"/>
      <c r="CC206" s="198"/>
      <c r="CD206" s="198"/>
      <c r="CE206" s="198"/>
      <c r="CF206" s="198"/>
      <c r="CG206" s="198"/>
      <c r="CH206" s="198"/>
      <c r="CI206" s="198"/>
      <c r="CJ206" s="198"/>
      <c r="CK206" s="198"/>
      <c r="CL206" s="198"/>
      <c r="CM206" s="198"/>
      <c r="CN206" s="198"/>
      <c r="CO206" s="198"/>
      <c r="CP206" s="198"/>
      <c r="CQ206" s="198"/>
      <c r="CR206" s="198"/>
      <c r="CS206" s="198"/>
      <c r="CT206" s="198"/>
      <c r="CU206" s="198"/>
      <c r="CV206" s="198"/>
      <c r="CW206" s="198"/>
      <c r="CX206" s="198"/>
      <c r="CY206" s="198"/>
      <c r="CZ206" s="198"/>
      <c r="DA206" s="198"/>
      <c r="DB206" s="198"/>
      <c r="DC206" s="198"/>
      <c r="DD206" s="198"/>
      <c r="DE206" s="198"/>
      <c r="DF206" s="198"/>
      <c r="DG206" s="198"/>
      <c r="DH206" s="198"/>
      <c r="DI206" s="198"/>
      <c r="DJ206" s="198"/>
      <c r="DK206" s="198"/>
      <c r="DL206" s="198"/>
      <c r="DM206" s="198"/>
      <c r="DN206" s="198"/>
      <c r="DO206" s="198"/>
      <c r="DP206" s="198"/>
      <c r="DQ206" s="198"/>
      <c r="DR206" s="198"/>
      <c r="DS206" s="198"/>
      <c r="DT206" s="198"/>
      <c r="DU206" s="198"/>
      <c r="DV206" s="198"/>
      <c r="DW206" s="198"/>
      <c r="DX206" s="198"/>
      <c r="DY206" s="198"/>
      <c r="DZ206" s="198"/>
    </row>
    <row r="207" spans="21:130" s="251" customFormat="1" x14ac:dyDescent="0.2">
      <c r="U207" s="160"/>
      <c r="V207" s="134"/>
      <c r="W207" s="134"/>
      <c r="X207" s="134"/>
      <c r="Y207" s="134"/>
      <c r="Z207" s="134"/>
      <c r="AA207" s="134"/>
      <c r="AB207" s="134"/>
      <c r="AC207" s="160"/>
      <c r="AD207" s="160"/>
      <c r="AE207" s="160"/>
      <c r="AF207" s="160"/>
      <c r="AG207" s="160"/>
      <c r="AH207" s="160"/>
      <c r="AI207" s="160"/>
      <c r="AJ207" s="160"/>
      <c r="AK207" s="198"/>
      <c r="AL207" s="198"/>
      <c r="AM207" s="198"/>
      <c r="AN207" s="198"/>
      <c r="AO207" s="198"/>
      <c r="AP207" s="198"/>
      <c r="AQ207" s="198"/>
      <c r="AR207" s="198"/>
      <c r="AS207" s="198"/>
      <c r="AT207" s="198"/>
      <c r="AU207" s="198"/>
      <c r="AV207" s="198"/>
      <c r="AW207" s="198"/>
      <c r="AX207" s="198"/>
      <c r="AY207" s="198"/>
      <c r="AZ207" s="198"/>
      <c r="BA207" s="198"/>
      <c r="BB207" s="198"/>
      <c r="BC207" s="198"/>
      <c r="BD207" s="198"/>
      <c r="BE207" s="198"/>
      <c r="BF207" s="198"/>
      <c r="BG207" s="198"/>
      <c r="BH207" s="198"/>
      <c r="BI207" s="198"/>
      <c r="BJ207" s="198"/>
      <c r="BK207" s="198"/>
      <c r="BL207" s="198"/>
      <c r="BM207" s="198"/>
      <c r="BN207" s="198"/>
      <c r="BO207" s="198"/>
      <c r="BP207" s="198"/>
      <c r="BQ207" s="198"/>
      <c r="BR207" s="198"/>
      <c r="BS207" s="198"/>
      <c r="BT207" s="198"/>
      <c r="BU207" s="198"/>
      <c r="BV207" s="198"/>
      <c r="BW207" s="198"/>
      <c r="BX207" s="198"/>
      <c r="BY207" s="198"/>
      <c r="BZ207" s="198"/>
      <c r="CA207" s="198"/>
      <c r="CB207" s="198"/>
      <c r="CC207" s="198"/>
      <c r="CD207" s="198"/>
      <c r="CE207" s="198"/>
      <c r="CF207" s="198"/>
      <c r="CG207" s="198"/>
      <c r="CH207" s="198"/>
      <c r="CI207" s="198"/>
      <c r="CJ207" s="198"/>
      <c r="CK207" s="198"/>
      <c r="CL207" s="198"/>
      <c r="CM207" s="198"/>
      <c r="CN207" s="198"/>
      <c r="CO207" s="198"/>
      <c r="CP207" s="198"/>
      <c r="CQ207" s="198"/>
      <c r="CR207" s="198"/>
      <c r="CS207" s="198"/>
      <c r="CT207" s="198"/>
      <c r="CU207" s="198"/>
      <c r="CV207" s="198"/>
      <c r="CW207" s="198"/>
      <c r="CX207" s="198"/>
      <c r="CY207" s="198"/>
      <c r="CZ207" s="198"/>
      <c r="DA207" s="198"/>
      <c r="DB207" s="198"/>
      <c r="DC207" s="198"/>
      <c r="DD207" s="198"/>
      <c r="DE207" s="198"/>
      <c r="DF207" s="198"/>
      <c r="DG207" s="198"/>
      <c r="DH207" s="198"/>
      <c r="DI207" s="198"/>
      <c r="DJ207" s="198"/>
      <c r="DK207" s="198"/>
      <c r="DL207" s="198"/>
      <c r="DM207" s="198"/>
      <c r="DN207" s="198"/>
      <c r="DO207" s="198"/>
      <c r="DP207" s="198"/>
      <c r="DQ207" s="198"/>
      <c r="DR207" s="198"/>
      <c r="DS207" s="198"/>
      <c r="DT207" s="198"/>
      <c r="DU207" s="198"/>
      <c r="DV207" s="198"/>
      <c r="DW207" s="198"/>
      <c r="DX207" s="198"/>
      <c r="DY207" s="198"/>
      <c r="DZ207" s="198"/>
    </row>
    <row r="208" spans="21:130" s="251" customFormat="1" x14ac:dyDescent="0.2">
      <c r="U208" s="160"/>
      <c r="V208" s="134"/>
      <c r="W208" s="134"/>
      <c r="X208" s="134"/>
      <c r="Y208" s="134"/>
      <c r="Z208" s="134"/>
      <c r="AA208" s="134"/>
      <c r="AB208" s="134"/>
      <c r="AC208" s="160"/>
      <c r="AD208" s="160"/>
      <c r="AE208" s="160"/>
      <c r="AF208" s="160"/>
      <c r="AG208" s="160"/>
      <c r="AH208" s="160"/>
      <c r="AI208" s="160"/>
      <c r="AJ208" s="160"/>
      <c r="AK208" s="198"/>
      <c r="AL208" s="198"/>
      <c r="AM208" s="198"/>
      <c r="AN208" s="198"/>
      <c r="AO208" s="198"/>
      <c r="AP208" s="198"/>
      <c r="AQ208" s="198"/>
      <c r="AR208" s="198"/>
      <c r="AS208" s="198"/>
      <c r="AT208" s="198"/>
      <c r="AU208" s="198"/>
      <c r="AV208" s="198"/>
      <c r="AW208" s="198"/>
      <c r="AX208" s="198"/>
      <c r="AY208" s="198"/>
      <c r="AZ208" s="198"/>
      <c r="BA208" s="198"/>
      <c r="BB208" s="198"/>
      <c r="BC208" s="198"/>
      <c r="BD208" s="198"/>
      <c r="BE208" s="198"/>
      <c r="BF208" s="198"/>
      <c r="BG208" s="198"/>
      <c r="BH208" s="198"/>
      <c r="BI208" s="198"/>
      <c r="BJ208" s="198"/>
      <c r="BK208" s="198"/>
      <c r="BL208" s="198"/>
      <c r="BM208" s="198"/>
      <c r="BN208" s="198"/>
      <c r="BO208" s="198"/>
      <c r="BP208" s="198"/>
      <c r="BQ208" s="198"/>
      <c r="BR208" s="198"/>
      <c r="BS208" s="198"/>
      <c r="BT208" s="198"/>
      <c r="BU208" s="198"/>
      <c r="BV208" s="198"/>
      <c r="BW208" s="198"/>
      <c r="BX208" s="198"/>
      <c r="BY208" s="198"/>
      <c r="BZ208" s="198"/>
      <c r="CA208" s="198"/>
      <c r="CB208" s="198"/>
      <c r="CC208" s="198"/>
      <c r="CD208" s="198"/>
      <c r="CE208" s="198"/>
      <c r="CF208" s="198"/>
      <c r="CG208" s="198"/>
      <c r="CH208" s="198"/>
      <c r="CI208" s="198"/>
      <c r="CJ208" s="198"/>
      <c r="CK208" s="198"/>
      <c r="CL208" s="198"/>
      <c r="CM208" s="198"/>
      <c r="CN208" s="198"/>
      <c r="CO208" s="198"/>
      <c r="CP208" s="198"/>
      <c r="CQ208" s="198"/>
      <c r="CR208" s="198"/>
      <c r="CS208" s="198"/>
      <c r="CT208" s="198"/>
      <c r="CU208" s="198"/>
      <c r="CV208" s="198"/>
      <c r="CW208" s="198"/>
      <c r="CX208" s="198"/>
      <c r="CY208" s="198"/>
      <c r="CZ208" s="198"/>
      <c r="DA208" s="198"/>
      <c r="DB208" s="198"/>
      <c r="DC208" s="198"/>
      <c r="DD208" s="198"/>
      <c r="DE208" s="198"/>
      <c r="DF208" s="198"/>
      <c r="DG208" s="198"/>
      <c r="DH208" s="198"/>
      <c r="DI208" s="198"/>
      <c r="DJ208" s="198"/>
      <c r="DK208" s="198"/>
      <c r="DL208" s="198"/>
      <c r="DM208" s="198"/>
      <c r="DN208" s="198"/>
      <c r="DO208" s="198"/>
      <c r="DP208" s="198"/>
      <c r="DQ208" s="198"/>
      <c r="DR208" s="198"/>
      <c r="DS208" s="198"/>
      <c r="DT208" s="198"/>
      <c r="DU208" s="198"/>
      <c r="DV208" s="198"/>
      <c r="DW208" s="198"/>
      <c r="DX208" s="198"/>
      <c r="DY208" s="198"/>
      <c r="DZ208" s="198"/>
    </row>
    <row r="209" spans="21:130" s="251" customFormat="1" x14ac:dyDescent="0.2">
      <c r="U209" s="160"/>
      <c r="V209" s="134"/>
      <c r="W209" s="134"/>
      <c r="X209" s="134"/>
      <c r="Y209" s="134"/>
      <c r="Z209" s="134"/>
      <c r="AA209" s="134"/>
      <c r="AB209" s="134"/>
      <c r="AC209" s="160"/>
      <c r="AD209" s="160"/>
      <c r="AE209" s="160"/>
      <c r="AF209" s="160"/>
      <c r="AG209" s="160"/>
      <c r="AH209" s="160"/>
      <c r="AI209" s="160"/>
      <c r="AJ209" s="160"/>
      <c r="AK209" s="198"/>
      <c r="AL209" s="198"/>
      <c r="AM209" s="198"/>
      <c r="AN209" s="198"/>
      <c r="AO209" s="198"/>
      <c r="AP209" s="198"/>
      <c r="AQ209" s="198"/>
      <c r="AR209" s="198"/>
      <c r="AS209" s="198"/>
      <c r="AT209" s="198"/>
      <c r="AU209" s="198"/>
      <c r="AV209" s="198"/>
      <c r="AW209" s="198"/>
      <c r="AX209" s="198"/>
      <c r="AY209" s="198"/>
      <c r="AZ209" s="198"/>
      <c r="BA209" s="198"/>
      <c r="BB209" s="198"/>
      <c r="BC209" s="198"/>
      <c r="BD209" s="198"/>
      <c r="BE209" s="198"/>
      <c r="BF209" s="198"/>
      <c r="BG209" s="198"/>
      <c r="BH209" s="198"/>
      <c r="BI209" s="198"/>
      <c r="BJ209" s="198"/>
      <c r="BK209" s="198"/>
      <c r="BL209" s="198"/>
      <c r="BM209" s="198"/>
      <c r="BN209" s="198"/>
      <c r="BO209" s="198"/>
      <c r="BP209" s="198"/>
      <c r="BQ209" s="198"/>
      <c r="BR209" s="198"/>
      <c r="BS209" s="198"/>
      <c r="BT209" s="198"/>
      <c r="BU209" s="198"/>
      <c r="BV209" s="198"/>
      <c r="BW209" s="198"/>
      <c r="BX209" s="198"/>
      <c r="BY209" s="198"/>
      <c r="BZ209" s="198"/>
      <c r="CA209" s="198"/>
      <c r="CB209" s="198"/>
      <c r="CC209" s="198"/>
      <c r="CD209" s="198"/>
      <c r="CE209" s="198"/>
      <c r="CF209" s="198"/>
      <c r="CG209" s="198"/>
      <c r="CH209" s="198"/>
      <c r="CI209" s="198"/>
      <c r="CJ209" s="198"/>
      <c r="CK209" s="198"/>
      <c r="CL209" s="198"/>
      <c r="CM209" s="198"/>
      <c r="CN209" s="198"/>
      <c r="CO209" s="198"/>
      <c r="CP209" s="198"/>
      <c r="CQ209" s="198"/>
      <c r="CR209" s="198"/>
      <c r="CS209" s="198"/>
      <c r="CT209" s="198"/>
      <c r="CU209" s="198"/>
      <c r="CV209" s="198"/>
      <c r="CW209" s="198"/>
      <c r="CX209" s="198"/>
      <c r="CY209" s="198"/>
      <c r="CZ209" s="198"/>
      <c r="DA209" s="198"/>
      <c r="DB209" s="198"/>
      <c r="DC209" s="198"/>
      <c r="DD209" s="198"/>
      <c r="DE209" s="198"/>
      <c r="DF209" s="198"/>
      <c r="DG209" s="198"/>
      <c r="DH209" s="198"/>
      <c r="DI209" s="198"/>
      <c r="DJ209" s="198"/>
      <c r="DK209" s="198"/>
      <c r="DL209" s="198"/>
      <c r="DM209" s="198"/>
      <c r="DN209" s="198"/>
      <c r="DO209" s="198"/>
      <c r="DP209" s="198"/>
      <c r="DQ209" s="198"/>
      <c r="DR209" s="198"/>
      <c r="DS209" s="198"/>
      <c r="DT209" s="198"/>
      <c r="DU209" s="198"/>
      <c r="DV209" s="198"/>
      <c r="DW209" s="198"/>
      <c r="DX209" s="198"/>
      <c r="DY209" s="198"/>
      <c r="DZ209" s="198"/>
    </row>
    <row r="210" spans="21:130" s="251" customFormat="1" x14ac:dyDescent="0.2">
      <c r="U210" s="160"/>
      <c r="V210" s="134"/>
      <c r="W210" s="134"/>
      <c r="X210" s="134"/>
      <c r="Y210" s="134"/>
      <c r="Z210" s="134"/>
      <c r="AA210" s="134"/>
      <c r="AB210" s="134"/>
      <c r="AC210" s="160"/>
      <c r="AD210" s="160"/>
      <c r="AE210" s="160"/>
      <c r="AF210" s="160"/>
      <c r="AG210" s="160"/>
      <c r="AH210" s="160"/>
      <c r="AI210" s="160"/>
      <c r="AJ210" s="160"/>
      <c r="AK210" s="198"/>
      <c r="AL210" s="198"/>
      <c r="AM210" s="198"/>
      <c r="AN210" s="198"/>
      <c r="AO210" s="198"/>
      <c r="AP210" s="198"/>
      <c r="AQ210" s="198"/>
      <c r="AR210" s="198"/>
      <c r="AS210" s="198"/>
      <c r="AT210" s="198"/>
      <c r="AU210" s="198"/>
      <c r="AV210" s="198"/>
      <c r="AW210" s="198"/>
      <c r="AX210" s="198"/>
      <c r="AY210" s="198"/>
      <c r="AZ210" s="198"/>
      <c r="BA210" s="198"/>
      <c r="BB210" s="198"/>
      <c r="BC210" s="198"/>
      <c r="BD210" s="198"/>
      <c r="BE210" s="198"/>
      <c r="BF210" s="198"/>
      <c r="BG210" s="198"/>
      <c r="BH210" s="198"/>
      <c r="BI210" s="198"/>
      <c r="BJ210" s="198"/>
      <c r="BK210" s="198"/>
      <c r="BL210" s="198"/>
      <c r="BM210" s="198"/>
      <c r="BN210" s="198"/>
      <c r="BO210" s="198"/>
      <c r="BP210" s="198"/>
      <c r="BQ210" s="198"/>
      <c r="BR210" s="198"/>
      <c r="BS210" s="198"/>
      <c r="BT210" s="198"/>
      <c r="BU210" s="198"/>
      <c r="BV210" s="198"/>
      <c r="BW210" s="198"/>
      <c r="BX210" s="198"/>
      <c r="BY210" s="198"/>
      <c r="BZ210" s="198"/>
      <c r="CA210" s="198"/>
      <c r="CB210" s="198"/>
      <c r="CC210" s="198"/>
      <c r="CD210" s="198"/>
      <c r="CE210" s="198"/>
      <c r="CF210" s="198"/>
      <c r="CG210" s="198"/>
      <c r="CH210" s="198"/>
      <c r="CI210" s="198"/>
      <c r="CJ210" s="198"/>
      <c r="CK210" s="198"/>
      <c r="CL210" s="198"/>
      <c r="CM210" s="198"/>
      <c r="CN210" s="198"/>
      <c r="CO210" s="198"/>
      <c r="CP210" s="198"/>
      <c r="CQ210" s="198"/>
      <c r="CR210" s="198"/>
      <c r="CS210" s="198"/>
      <c r="CT210" s="198"/>
      <c r="CU210" s="198"/>
      <c r="CV210" s="198"/>
      <c r="CW210" s="198"/>
      <c r="CX210" s="198"/>
      <c r="CY210" s="198"/>
      <c r="CZ210" s="198"/>
      <c r="DA210" s="198"/>
      <c r="DB210" s="198"/>
      <c r="DC210" s="198"/>
      <c r="DD210" s="198"/>
      <c r="DE210" s="198"/>
      <c r="DF210" s="198"/>
      <c r="DG210" s="198"/>
      <c r="DH210" s="198"/>
      <c r="DI210" s="198"/>
      <c r="DJ210" s="198"/>
      <c r="DK210" s="198"/>
      <c r="DL210" s="198"/>
      <c r="DM210" s="198"/>
      <c r="DN210" s="198"/>
      <c r="DO210" s="198"/>
      <c r="DP210" s="198"/>
      <c r="DQ210" s="198"/>
      <c r="DR210" s="198"/>
      <c r="DS210" s="198"/>
      <c r="DT210" s="198"/>
      <c r="DU210" s="198"/>
      <c r="DV210" s="198"/>
      <c r="DW210" s="198"/>
      <c r="DX210" s="198"/>
      <c r="DY210" s="198"/>
      <c r="DZ210" s="198"/>
    </row>
    <row r="211" spans="21:130" s="251" customFormat="1" x14ac:dyDescent="0.2">
      <c r="U211" s="160"/>
      <c r="V211" s="134"/>
      <c r="W211" s="134"/>
      <c r="X211" s="134"/>
      <c r="Y211" s="134"/>
      <c r="Z211" s="134"/>
      <c r="AA211" s="134"/>
      <c r="AB211" s="134"/>
      <c r="AC211" s="160"/>
      <c r="AD211" s="160"/>
      <c r="AE211" s="160"/>
      <c r="AF211" s="160"/>
      <c r="AG211" s="160"/>
      <c r="AH211" s="160"/>
      <c r="AI211" s="160"/>
      <c r="AJ211" s="160"/>
      <c r="AK211" s="198"/>
      <c r="AL211" s="198"/>
      <c r="AM211" s="198"/>
      <c r="AN211" s="198"/>
      <c r="AO211" s="198"/>
      <c r="AP211" s="198"/>
      <c r="AQ211" s="198"/>
      <c r="AR211" s="198"/>
      <c r="AS211" s="198"/>
      <c r="AT211" s="198"/>
      <c r="AU211" s="198"/>
      <c r="AV211" s="198"/>
      <c r="AW211" s="198"/>
      <c r="AX211" s="198"/>
      <c r="AY211" s="198"/>
      <c r="AZ211" s="198"/>
      <c r="BA211" s="198"/>
      <c r="BB211" s="198"/>
      <c r="BC211" s="198"/>
      <c r="BD211" s="198"/>
      <c r="BE211" s="198"/>
      <c r="BF211" s="198"/>
      <c r="BG211" s="198"/>
      <c r="BH211" s="198"/>
      <c r="BI211" s="198"/>
      <c r="BJ211" s="198"/>
      <c r="BK211" s="198"/>
      <c r="BL211" s="198"/>
      <c r="BM211" s="198"/>
      <c r="BN211" s="198"/>
      <c r="BO211" s="198"/>
      <c r="BP211" s="198"/>
      <c r="BQ211" s="198"/>
      <c r="BR211" s="198"/>
      <c r="BS211" s="198"/>
      <c r="BT211" s="198"/>
      <c r="BU211" s="198"/>
      <c r="BV211" s="198"/>
      <c r="BW211" s="198"/>
      <c r="BX211" s="198"/>
      <c r="BY211" s="198"/>
      <c r="BZ211" s="198"/>
      <c r="CA211" s="198"/>
      <c r="CB211" s="198"/>
      <c r="CC211" s="198"/>
      <c r="CD211" s="198"/>
      <c r="CE211" s="198"/>
      <c r="CF211" s="198"/>
      <c r="CG211" s="198"/>
      <c r="CH211" s="198"/>
      <c r="CI211" s="198"/>
      <c r="CJ211" s="198"/>
      <c r="CK211" s="198"/>
      <c r="CL211" s="198"/>
      <c r="CM211" s="198"/>
      <c r="CN211" s="198"/>
      <c r="CO211" s="198"/>
      <c r="CP211" s="198"/>
      <c r="CQ211" s="198"/>
      <c r="CR211" s="198"/>
      <c r="CS211" s="198"/>
      <c r="CT211" s="198"/>
      <c r="CU211" s="198"/>
      <c r="CV211" s="198"/>
      <c r="CW211" s="198"/>
      <c r="CX211" s="198"/>
      <c r="CY211" s="198"/>
      <c r="CZ211" s="198"/>
      <c r="DA211" s="198"/>
      <c r="DB211" s="198"/>
      <c r="DC211" s="198"/>
      <c r="DD211" s="198"/>
      <c r="DE211" s="198"/>
      <c r="DF211" s="198"/>
      <c r="DG211" s="198"/>
      <c r="DH211" s="198"/>
      <c r="DI211" s="198"/>
      <c r="DJ211" s="198"/>
      <c r="DK211" s="198"/>
      <c r="DL211" s="198"/>
      <c r="DM211" s="198"/>
      <c r="DN211" s="198"/>
      <c r="DO211" s="198"/>
      <c r="DP211" s="198"/>
      <c r="DQ211" s="198"/>
      <c r="DR211" s="198"/>
      <c r="DS211" s="198"/>
      <c r="DT211" s="198"/>
      <c r="DU211" s="198"/>
      <c r="DV211" s="198"/>
      <c r="DW211" s="198"/>
      <c r="DX211" s="198"/>
      <c r="DY211" s="198"/>
      <c r="DZ211" s="198"/>
    </row>
    <row r="212" spans="21:130" s="251" customFormat="1" x14ac:dyDescent="0.2">
      <c r="U212" s="160"/>
      <c r="V212" s="134"/>
      <c r="W212" s="134"/>
      <c r="X212" s="134"/>
      <c r="Y212" s="134"/>
      <c r="Z212" s="134"/>
      <c r="AA212" s="134"/>
      <c r="AB212" s="134"/>
      <c r="AC212" s="160"/>
      <c r="AD212" s="160"/>
      <c r="AE212" s="160"/>
      <c r="AF212" s="160"/>
      <c r="AG212" s="160"/>
      <c r="AH212" s="160"/>
      <c r="AI212" s="160"/>
      <c r="AJ212" s="160"/>
      <c r="AK212" s="198"/>
      <c r="AL212" s="198"/>
      <c r="AM212" s="198"/>
      <c r="AN212" s="198"/>
      <c r="AO212" s="198"/>
      <c r="AP212" s="198"/>
      <c r="AQ212" s="198"/>
      <c r="AR212" s="198"/>
      <c r="AS212" s="198"/>
      <c r="AT212" s="198"/>
      <c r="AU212" s="198"/>
      <c r="AV212" s="198"/>
      <c r="AW212" s="198"/>
      <c r="AX212" s="198"/>
      <c r="AY212" s="198"/>
      <c r="AZ212" s="198"/>
      <c r="BA212" s="198"/>
      <c r="BB212" s="198"/>
      <c r="BC212" s="198"/>
      <c r="BD212" s="198"/>
      <c r="BE212" s="198"/>
      <c r="BF212" s="198"/>
      <c r="BG212" s="198"/>
      <c r="BH212" s="198"/>
      <c r="BI212" s="198"/>
      <c r="BJ212" s="198"/>
      <c r="BK212" s="198"/>
      <c r="BL212" s="198"/>
      <c r="BM212" s="198"/>
      <c r="BN212" s="198"/>
      <c r="BO212" s="198"/>
      <c r="BP212" s="198"/>
      <c r="BQ212" s="198"/>
      <c r="BR212" s="198"/>
      <c r="BS212" s="198"/>
      <c r="BT212" s="198"/>
      <c r="BU212" s="198"/>
      <c r="BV212" s="198"/>
      <c r="BW212" s="198"/>
      <c r="BX212" s="198"/>
      <c r="BY212" s="198"/>
      <c r="BZ212" s="198"/>
      <c r="CA212" s="198"/>
      <c r="CB212" s="198"/>
      <c r="CC212" s="198"/>
      <c r="CD212" s="198"/>
      <c r="CE212" s="198"/>
      <c r="CF212" s="198"/>
      <c r="CG212" s="198"/>
      <c r="CH212" s="198"/>
      <c r="CI212" s="198"/>
      <c r="CJ212" s="198"/>
      <c r="CK212" s="198"/>
      <c r="CL212" s="198"/>
      <c r="CM212" s="198"/>
      <c r="CN212" s="198"/>
      <c r="CO212" s="198"/>
      <c r="CP212" s="198"/>
      <c r="CQ212" s="198"/>
      <c r="CR212" s="198"/>
      <c r="CS212" s="198"/>
      <c r="CT212" s="198"/>
      <c r="CU212" s="198"/>
      <c r="CV212" s="198"/>
      <c r="CW212" s="198"/>
      <c r="CX212" s="198"/>
      <c r="CY212" s="198"/>
      <c r="CZ212" s="198"/>
      <c r="DA212" s="198"/>
      <c r="DB212" s="198"/>
      <c r="DC212" s="198"/>
      <c r="DD212" s="198"/>
      <c r="DE212" s="198"/>
      <c r="DF212" s="198"/>
      <c r="DG212" s="198"/>
      <c r="DH212" s="198"/>
      <c r="DI212" s="198"/>
      <c r="DJ212" s="198"/>
      <c r="DK212" s="198"/>
      <c r="DL212" s="198"/>
      <c r="DM212" s="198"/>
      <c r="DN212" s="198"/>
      <c r="DO212" s="198"/>
      <c r="DP212" s="198"/>
      <c r="DQ212" s="198"/>
      <c r="DR212" s="198"/>
      <c r="DS212" s="198"/>
      <c r="DT212" s="198"/>
      <c r="DU212" s="198"/>
      <c r="DV212" s="198"/>
      <c r="DW212" s="198"/>
      <c r="DX212" s="198"/>
      <c r="DY212" s="198"/>
      <c r="DZ212" s="198"/>
    </row>
    <row r="213" spans="21:130" s="251" customFormat="1" x14ac:dyDescent="0.2">
      <c r="U213" s="160"/>
      <c r="V213" s="134"/>
      <c r="W213" s="134"/>
      <c r="X213" s="134"/>
      <c r="Y213" s="134"/>
      <c r="Z213" s="134"/>
      <c r="AA213" s="134"/>
      <c r="AB213" s="134"/>
      <c r="AC213" s="160"/>
      <c r="AD213" s="160"/>
      <c r="AE213" s="160"/>
      <c r="AF213" s="160"/>
      <c r="AG213" s="160"/>
      <c r="AH213" s="160"/>
      <c r="AI213" s="160"/>
      <c r="AJ213" s="160"/>
      <c r="AK213" s="198"/>
      <c r="AL213" s="198"/>
      <c r="AM213" s="198"/>
      <c r="AN213" s="198"/>
      <c r="AO213" s="198"/>
      <c r="AP213" s="198"/>
      <c r="AQ213" s="198"/>
      <c r="AR213" s="198"/>
      <c r="AS213" s="198"/>
      <c r="AT213" s="198"/>
      <c r="AU213" s="198"/>
      <c r="AV213" s="198"/>
      <c r="AW213" s="198"/>
      <c r="AX213" s="198"/>
      <c r="AY213" s="198"/>
      <c r="AZ213" s="198"/>
      <c r="BA213" s="198"/>
      <c r="BB213" s="198"/>
      <c r="BC213" s="198"/>
      <c r="BD213" s="198"/>
      <c r="BE213" s="198"/>
      <c r="BF213" s="198"/>
      <c r="BG213" s="198"/>
      <c r="BH213" s="198"/>
      <c r="BI213" s="198"/>
      <c r="BJ213" s="198"/>
      <c r="BK213" s="198"/>
      <c r="BL213" s="198"/>
      <c r="BM213" s="198"/>
      <c r="BN213" s="198"/>
      <c r="BO213" s="198"/>
      <c r="BP213" s="198"/>
      <c r="BQ213" s="198"/>
      <c r="BR213" s="198"/>
      <c r="BS213" s="198"/>
      <c r="BT213" s="198"/>
      <c r="BU213" s="198"/>
      <c r="BV213" s="198"/>
      <c r="BW213" s="198"/>
      <c r="BX213" s="198"/>
      <c r="BY213" s="198"/>
      <c r="BZ213" s="198"/>
      <c r="CA213" s="198"/>
      <c r="CB213" s="198"/>
      <c r="CC213" s="198"/>
      <c r="CD213" s="198"/>
      <c r="CE213" s="198"/>
      <c r="CF213" s="198"/>
      <c r="CG213" s="198"/>
      <c r="CH213" s="198"/>
      <c r="CI213" s="198"/>
      <c r="CJ213" s="198"/>
      <c r="CK213" s="198"/>
      <c r="CL213" s="198"/>
      <c r="CM213" s="198"/>
      <c r="CN213" s="198"/>
      <c r="CO213" s="198"/>
      <c r="CP213" s="198"/>
      <c r="CQ213" s="198"/>
      <c r="CR213" s="198"/>
      <c r="CS213" s="198"/>
      <c r="CT213" s="198"/>
      <c r="CU213" s="198"/>
      <c r="CV213" s="198"/>
      <c r="CW213" s="198"/>
      <c r="CX213" s="198"/>
      <c r="CY213" s="198"/>
      <c r="CZ213" s="198"/>
      <c r="DA213" s="198"/>
      <c r="DB213" s="198"/>
      <c r="DC213" s="198"/>
      <c r="DD213" s="198"/>
      <c r="DE213" s="198"/>
      <c r="DF213" s="198"/>
      <c r="DG213" s="198"/>
      <c r="DH213" s="198"/>
      <c r="DI213" s="198"/>
      <c r="DJ213" s="198"/>
      <c r="DK213" s="198"/>
      <c r="DL213" s="198"/>
      <c r="DM213" s="198"/>
      <c r="DN213" s="198"/>
      <c r="DO213" s="198"/>
      <c r="DP213" s="198"/>
      <c r="DQ213" s="198"/>
      <c r="DR213" s="198"/>
      <c r="DS213" s="198"/>
      <c r="DT213" s="198"/>
      <c r="DU213" s="198"/>
      <c r="DV213" s="198"/>
      <c r="DW213" s="198"/>
      <c r="DX213" s="198"/>
      <c r="DY213" s="198"/>
      <c r="DZ213" s="198"/>
    </row>
    <row r="214" spans="21:130" s="251" customFormat="1" x14ac:dyDescent="0.2">
      <c r="U214" s="160"/>
      <c r="V214" s="134"/>
      <c r="W214" s="134"/>
      <c r="X214" s="134"/>
      <c r="Y214" s="134"/>
      <c r="Z214" s="134"/>
      <c r="AA214" s="134"/>
      <c r="AB214" s="134"/>
      <c r="AC214" s="160"/>
      <c r="AD214" s="160"/>
      <c r="AE214" s="160"/>
      <c r="AF214" s="160"/>
      <c r="AG214" s="160"/>
      <c r="AH214" s="160"/>
      <c r="AI214" s="160"/>
      <c r="AJ214" s="160"/>
      <c r="AK214" s="198"/>
      <c r="AL214" s="198"/>
      <c r="AM214" s="198"/>
      <c r="AN214" s="198"/>
      <c r="AO214" s="198"/>
      <c r="AP214" s="198"/>
      <c r="AQ214" s="198"/>
      <c r="AR214" s="198"/>
      <c r="AS214" s="198"/>
      <c r="AT214" s="198"/>
      <c r="AU214" s="198"/>
      <c r="AV214" s="198"/>
      <c r="AW214" s="198"/>
      <c r="AX214" s="198"/>
      <c r="AY214" s="198"/>
      <c r="AZ214" s="198"/>
      <c r="BA214" s="198"/>
      <c r="BB214" s="198"/>
      <c r="BC214" s="198"/>
      <c r="BD214" s="198"/>
      <c r="BE214" s="198"/>
      <c r="BF214" s="198"/>
      <c r="BG214" s="198"/>
      <c r="BH214" s="198"/>
      <c r="BI214" s="198"/>
      <c r="BJ214" s="198"/>
      <c r="BK214" s="198"/>
      <c r="BL214" s="198"/>
      <c r="BM214" s="198"/>
      <c r="BN214" s="198"/>
      <c r="BO214" s="198"/>
      <c r="BP214" s="198"/>
      <c r="BQ214" s="198"/>
      <c r="BR214" s="198"/>
      <c r="BS214" s="198"/>
      <c r="BT214" s="198"/>
      <c r="BU214" s="198"/>
      <c r="BV214" s="198"/>
      <c r="BW214" s="198"/>
      <c r="BX214" s="198"/>
      <c r="BY214" s="198"/>
      <c r="BZ214" s="198"/>
      <c r="CA214" s="198"/>
      <c r="CB214" s="198"/>
      <c r="CC214" s="198"/>
      <c r="CD214" s="198"/>
      <c r="CE214" s="198"/>
      <c r="CF214" s="198"/>
      <c r="CG214" s="198"/>
      <c r="CH214" s="198"/>
      <c r="CI214" s="198"/>
      <c r="CJ214" s="198"/>
      <c r="CK214" s="198"/>
      <c r="CL214" s="198"/>
      <c r="CM214" s="198"/>
      <c r="CN214" s="198"/>
      <c r="CO214" s="198"/>
      <c r="CP214" s="198"/>
      <c r="CQ214" s="198"/>
      <c r="CR214" s="198"/>
      <c r="CS214" s="198"/>
      <c r="CT214" s="198"/>
      <c r="CU214" s="198"/>
      <c r="CV214" s="198"/>
      <c r="CW214" s="198"/>
      <c r="CX214" s="198"/>
      <c r="CY214" s="198"/>
      <c r="CZ214" s="198"/>
      <c r="DA214" s="198"/>
      <c r="DB214" s="198"/>
      <c r="DC214" s="198"/>
      <c r="DD214" s="198"/>
      <c r="DE214" s="198"/>
      <c r="DF214" s="198"/>
      <c r="DG214" s="198"/>
      <c r="DH214" s="198"/>
      <c r="DI214" s="198"/>
      <c r="DJ214" s="198"/>
      <c r="DK214" s="198"/>
      <c r="DL214" s="198"/>
      <c r="DM214" s="198"/>
      <c r="DN214" s="198"/>
      <c r="DO214" s="198"/>
      <c r="DP214" s="198"/>
      <c r="DQ214" s="198"/>
      <c r="DR214" s="198"/>
      <c r="DS214" s="198"/>
      <c r="DT214" s="198"/>
      <c r="DU214" s="198"/>
      <c r="DV214" s="198"/>
      <c r="DW214" s="198"/>
      <c r="DX214" s="198"/>
      <c r="DY214" s="198"/>
      <c r="DZ214" s="198"/>
    </row>
    <row r="215" spans="21:130" s="251" customFormat="1" x14ac:dyDescent="0.2">
      <c r="U215" s="160"/>
      <c r="V215" s="134"/>
      <c r="W215" s="134"/>
      <c r="X215" s="134"/>
      <c r="Y215" s="134"/>
      <c r="Z215" s="134"/>
      <c r="AA215" s="134"/>
      <c r="AB215" s="134"/>
      <c r="AC215" s="160"/>
      <c r="AD215" s="160"/>
      <c r="AE215" s="160"/>
      <c r="AF215" s="160"/>
      <c r="AG215" s="160"/>
      <c r="AH215" s="160"/>
      <c r="AI215" s="160"/>
      <c r="AJ215" s="160"/>
      <c r="AK215" s="198"/>
      <c r="AL215" s="198"/>
      <c r="AM215" s="198"/>
      <c r="AN215" s="198"/>
      <c r="AO215" s="198"/>
      <c r="AP215" s="198"/>
      <c r="AQ215" s="198"/>
      <c r="AR215" s="198"/>
      <c r="AS215" s="198"/>
      <c r="AT215" s="198"/>
      <c r="AU215" s="198"/>
      <c r="AV215" s="198"/>
      <c r="AW215" s="198"/>
      <c r="AX215" s="198"/>
      <c r="AY215" s="198"/>
      <c r="AZ215" s="198"/>
      <c r="BA215" s="198"/>
      <c r="BB215" s="198"/>
      <c r="BC215" s="198"/>
      <c r="BD215" s="198"/>
      <c r="BE215" s="198"/>
      <c r="BF215" s="198"/>
      <c r="BG215" s="198"/>
      <c r="BH215" s="198"/>
      <c r="BI215" s="198"/>
      <c r="BJ215" s="198"/>
      <c r="BK215" s="198"/>
      <c r="BL215" s="198"/>
      <c r="BM215" s="198"/>
      <c r="BN215" s="198"/>
      <c r="BO215" s="198"/>
      <c r="BP215" s="198"/>
      <c r="BQ215" s="198"/>
      <c r="BR215" s="198"/>
      <c r="BS215" s="198"/>
      <c r="BT215" s="198"/>
      <c r="BU215" s="198"/>
      <c r="BV215" s="198"/>
      <c r="BW215" s="198"/>
      <c r="BX215" s="198"/>
      <c r="BY215" s="198"/>
      <c r="BZ215" s="198"/>
      <c r="CA215" s="198"/>
      <c r="CB215" s="198"/>
      <c r="CC215" s="198"/>
      <c r="CD215" s="198"/>
      <c r="CE215" s="198"/>
      <c r="CF215" s="198"/>
      <c r="CG215" s="198"/>
      <c r="CH215" s="198"/>
      <c r="CI215" s="198"/>
      <c r="CJ215" s="198"/>
      <c r="CK215" s="198"/>
      <c r="CL215" s="198"/>
      <c r="CM215" s="198"/>
      <c r="CN215" s="198"/>
      <c r="CO215" s="198"/>
      <c r="CP215" s="198"/>
      <c r="CQ215" s="198"/>
      <c r="CR215" s="198"/>
      <c r="CS215" s="198"/>
      <c r="CT215" s="198"/>
      <c r="CU215" s="198"/>
      <c r="CV215" s="198"/>
      <c r="CW215" s="198"/>
      <c r="CX215" s="198"/>
      <c r="CY215" s="198"/>
      <c r="CZ215" s="198"/>
      <c r="DA215" s="198"/>
      <c r="DB215" s="198"/>
      <c r="DC215" s="198"/>
      <c r="DD215" s="198"/>
      <c r="DE215" s="198"/>
      <c r="DF215" s="198"/>
      <c r="DG215" s="198"/>
      <c r="DH215" s="198"/>
      <c r="DI215" s="198"/>
      <c r="DJ215" s="198"/>
      <c r="DK215" s="198"/>
      <c r="DL215" s="198"/>
      <c r="DM215" s="198"/>
      <c r="DN215" s="198"/>
      <c r="DO215" s="198"/>
      <c r="DP215" s="198"/>
      <c r="DQ215" s="198"/>
      <c r="DR215" s="198"/>
      <c r="DS215" s="198"/>
      <c r="DT215" s="198"/>
      <c r="DU215" s="198"/>
      <c r="DV215" s="198"/>
      <c r="DW215" s="198"/>
      <c r="DX215" s="198"/>
      <c r="DY215" s="198"/>
      <c r="DZ215" s="198"/>
    </row>
    <row r="216" spans="21:130" s="251" customFormat="1" x14ac:dyDescent="0.2">
      <c r="U216" s="160"/>
      <c r="V216" s="134"/>
      <c r="W216" s="134"/>
      <c r="X216" s="134"/>
      <c r="Y216" s="134"/>
      <c r="Z216" s="134"/>
      <c r="AA216" s="134"/>
      <c r="AB216" s="134"/>
      <c r="AC216" s="160"/>
      <c r="AD216" s="160"/>
      <c r="AE216" s="160"/>
      <c r="AF216" s="160"/>
      <c r="AG216" s="160"/>
      <c r="AH216" s="160"/>
      <c r="AI216" s="160"/>
      <c r="AJ216" s="160"/>
      <c r="AK216" s="198"/>
      <c r="AL216" s="198"/>
      <c r="AM216" s="198"/>
      <c r="AN216" s="198"/>
      <c r="AO216" s="198"/>
      <c r="AP216" s="198"/>
      <c r="AQ216" s="198"/>
      <c r="AR216" s="198"/>
      <c r="AS216" s="198"/>
      <c r="AT216" s="198"/>
      <c r="AU216" s="198"/>
      <c r="AV216" s="198"/>
      <c r="AW216" s="198"/>
      <c r="AX216" s="198"/>
      <c r="AY216" s="198"/>
      <c r="AZ216" s="198"/>
      <c r="BA216" s="198"/>
      <c r="BB216" s="198"/>
      <c r="BC216" s="198"/>
      <c r="BD216" s="198"/>
      <c r="BE216" s="198"/>
      <c r="BF216" s="198"/>
      <c r="BG216" s="198"/>
      <c r="BH216" s="198"/>
      <c r="BI216" s="198"/>
      <c r="BJ216" s="198"/>
      <c r="BK216" s="198"/>
      <c r="BL216" s="198"/>
      <c r="BM216" s="198"/>
      <c r="BN216" s="198"/>
      <c r="BO216" s="198"/>
      <c r="BP216" s="198"/>
      <c r="BQ216" s="198"/>
      <c r="BR216" s="198"/>
      <c r="BS216" s="198"/>
      <c r="BT216" s="198"/>
      <c r="BU216" s="198"/>
      <c r="BV216" s="198"/>
      <c r="BW216" s="198"/>
      <c r="BX216" s="198"/>
      <c r="BY216" s="198"/>
      <c r="BZ216" s="198"/>
      <c r="CA216" s="198"/>
      <c r="CB216" s="198"/>
      <c r="CC216" s="198"/>
      <c r="CD216" s="198"/>
      <c r="CE216" s="198"/>
      <c r="CF216" s="198"/>
      <c r="CG216" s="198"/>
      <c r="CH216" s="198"/>
      <c r="CI216" s="198"/>
      <c r="CJ216" s="198"/>
      <c r="CK216" s="198"/>
      <c r="CL216" s="198"/>
      <c r="CM216" s="198"/>
      <c r="CN216" s="198"/>
      <c r="CO216" s="198"/>
      <c r="CP216" s="198"/>
      <c r="CQ216" s="198"/>
      <c r="CR216" s="198"/>
      <c r="CS216" s="198"/>
      <c r="CT216" s="198"/>
      <c r="CU216" s="198"/>
      <c r="CV216" s="198"/>
      <c r="CW216" s="198"/>
      <c r="CX216" s="198"/>
      <c r="CY216" s="198"/>
      <c r="CZ216" s="198"/>
      <c r="DA216" s="198"/>
      <c r="DB216" s="198"/>
      <c r="DC216" s="198"/>
      <c r="DD216" s="198"/>
      <c r="DE216" s="198"/>
      <c r="DF216" s="198"/>
      <c r="DG216" s="198"/>
      <c r="DH216" s="198"/>
      <c r="DI216" s="198"/>
      <c r="DJ216" s="198"/>
      <c r="DK216" s="198"/>
      <c r="DL216" s="198"/>
      <c r="DM216" s="198"/>
      <c r="DN216" s="198"/>
      <c r="DO216" s="198"/>
      <c r="DP216" s="198"/>
      <c r="DQ216" s="198"/>
      <c r="DR216" s="198"/>
      <c r="DS216" s="198"/>
      <c r="DT216" s="198"/>
      <c r="DU216" s="198"/>
      <c r="DV216" s="198"/>
      <c r="DW216" s="198"/>
      <c r="DX216" s="198"/>
      <c r="DY216" s="198"/>
      <c r="DZ216" s="198"/>
    </row>
    <row r="217" spans="21:130" s="251" customFormat="1" x14ac:dyDescent="0.2">
      <c r="U217" s="160"/>
      <c r="V217" s="134"/>
      <c r="W217" s="134"/>
      <c r="X217" s="134"/>
      <c r="Y217" s="134"/>
      <c r="Z217" s="134"/>
      <c r="AA217" s="134"/>
      <c r="AB217" s="134"/>
      <c r="AC217" s="160"/>
      <c r="AD217" s="160"/>
      <c r="AE217" s="160"/>
      <c r="AF217" s="160"/>
      <c r="AG217" s="160"/>
      <c r="AH217" s="160"/>
      <c r="AI217" s="160"/>
      <c r="AJ217" s="160"/>
      <c r="AK217" s="198"/>
      <c r="AL217" s="198"/>
      <c r="AM217" s="198"/>
      <c r="AN217" s="198"/>
      <c r="AO217" s="198"/>
      <c r="AP217" s="198"/>
      <c r="AQ217" s="198"/>
      <c r="AR217" s="198"/>
      <c r="AS217" s="198"/>
      <c r="AT217" s="198"/>
      <c r="AU217" s="198"/>
      <c r="AV217" s="198"/>
      <c r="AW217" s="198"/>
      <c r="AX217" s="198"/>
      <c r="AY217" s="198"/>
      <c r="AZ217" s="198"/>
      <c r="BA217" s="198"/>
      <c r="BB217" s="198"/>
      <c r="BC217" s="198"/>
      <c r="BD217" s="198"/>
      <c r="BE217" s="198"/>
      <c r="BF217" s="198"/>
      <c r="BG217" s="198"/>
      <c r="BH217" s="198"/>
      <c r="BI217" s="198"/>
      <c r="BJ217" s="198"/>
      <c r="BK217" s="198"/>
      <c r="BL217" s="198"/>
      <c r="BM217" s="198"/>
      <c r="BN217" s="198"/>
      <c r="BO217" s="198"/>
      <c r="BP217" s="198"/>
      <c r="BQ217" s="198"/>
      <c r="BR217" s="198"/>
      <c r="BS217" s="198"/>
      <c r="BT217" s="198"/>
      <c r="BU217" s="198"/>
      <c r="BV217" s="198"/>
      <c r="BW217" s="198"/>
      <c r="BX217" s="198"/>
      <c r="BY217" s="198"/>
      <c r="BZ217" s="198"/>
      <c r="CA217" s="198"/>
      <c r="CB217" s="198"/>
      <c r="CC217" s="198"/>
      <c r="CD217" s="198"/>
      <c r="CE217" s="198"/>
      <c r="CF217" s="198"/>
      <c r="CG217" s="198"/>
      <c r="CH217" s="198"/>
      <c r="CI217" s="198"/>
      <c r="CJ217" s="198"/>
      <c r="CK217" s="198"/>
      <c r="CL217" s="198"/>
      <c r="CM217" s="198"/>
      <c r="CN217" s="198"/>
      <c r="CO217" s="198"/>
      <c r="CP217" s="198"/>
      <c r="CQ217" s="198"/>
      <c r="CR217" s="198"/>
      <c r="CS217" s="198"/>
      <c r="CT217" s="198"/>
      <c r="CU217" s="198"/>
      <c r="CV217" s="198"/>
      <c r="CW217" s="198"/>
      <c r="CX217" s="198"/>
      <c r="CY217" s="198"/>
      <c r="CZ217" s="198"/>
      <c r="DA217" s="198"/>
      <c r="DB217" s="198"/>
      <c r="DC217" s="198"/>
      <c r="DD217" s="198"/>
      <c r="DE217" s="198"/>
      <c r="DF217" s="198"/>
      <c r="DG217" s="198"/>
      <c r="DH217" s="198"/>
      <c r="DI217" s="198"/>
      <c r="DJ217" s="198"/>
      <c r="DK217" s="198"/>
      <c r="DL217" s="198"/>
      <c r="DM217" s="198"/>
      <c r="DN217" s="198"/>
      <c r="DO217" s="198"/>
      <c r="DP217" s="198"/>
      <c r="DQ217" s="198"/>
      <c r="DR217" s="198"/>
      <c r="DS217" s="198"/>
      <c r="DT217" s="198"/>
      <c r="DU217" s="198"/>
      <c r="DV217" s="198"/>
      <c r="DW217" s="198"/>
      <c r="DX217" s="198"/>
      <c r="DY217" s="198"/>
      <c r="DZ217" s="198"/>
    </row>
    <row r="218" spans="21:130" s="251" customFormat="1" x14ac:dyDescent="0.2">
      <c r="U218" s="160"/>
      <c r="V218" s="134"/>
      <c r="W218" s="134"/>
      <c r="X218" s="134"/>
      <c r="Y218" s="134"/>
      <c r="Z218" s="134"/>
      <c r="AA218" s="134"/>
      <c r="AB218" s="134"/>
      <c r="AC218" s="160"/>
      <c r="AD218" s="160"/>
      <c r="AE218" s="160"/>
      <c r="AF218" s="160"/>
      <c r="AG218" s="160"/>
      <c r="AH218" s="160"/>
      <c r="AI218" s="160"/>
      <c r="AJ218" s="160"/>
      <c r="AK218" s="198"/>
      <c r="AL218" s="198"/>
      <c r="AM218" s="198"/>
      <c r="AN218" s="198"/>
      <c r="AO218" s="198"/>
      <c r="AP218" s="198"/>
      <c r="AQ218" s="198"/>
      <c r="AR218" s="198"/>
      <c r="AS218" s="198"/>
      <c r="AT218" s="198"/>
      <c r="AU218" s="198"/>
      <c r="AV218" s="198"/>
      <c r="AW218" s="198"/>
      <c r="AX218" s="198"/>
      <c r="AY218" s="198"/>
      <c r="AZ218" s="198"/>
      <c r="BA218" s="198"/>
      <c r="BB218" s="198"/>
      <c r="BC218" s="198"/>
      <c r="BD218" s="198"/>
      <c r="BE218" s="198"/>
      <c r="BF218" s="198"/>
      <c r="BG218" s="198"/>
      <c r="BH218" s="198"/>
      <c r="BI218" s="198"/>
      <c r="BJ218" s="198"/>
      <c r="BK218" s="198"/>
      <c r="BL218" s="198"/>
      <c r="BM218" s="198"/>
      <c r="BN218" s="198"/>
      <c r="BO218" s="198"/>
      <c r="BP218" s="198"/>
      <c r="BQ218" s="198"/>
      <c r="BR218" s="198"/>
      <c r="BS218" s="198"/>
      <c r="BT218" s="198"/>
      <c r="BU218" s="198"/>
      <c r="BV218" s="198"/>
      <c r="BW218" s="198"/>
      <c r="BX218" s="198"/>
      <c r="BY218" s="198"/>
      <c r="BZ218" s="198"/>
      <c r="CA218" s="198"/>
      <c r="CB218" s="198"/>
      <c r="CC218" s="198"/>
      <c r="CD218" s="198"/>
      <c r="CE218" s="198"/>
      <c r="CF218" s="198"/>
      <c r="CG218" s="198"/>
      <c r="CH218" s="198"/>
      <c r="CI218" s="198"/>
      <c r="CJ218" s="198"/>
      <c r="CK218" s="198"/>
      <c r="CL218" s="198"/>
      <c r="CM218" s="198"/>
      <c r="CN218" s="198"/>
      <c r="CO218" s="198"/>
      <c r="CP218" s="198"/>
      <c r="CQ218" s="198"/>
      <c r="CR218" s="198"/>
      <c r="CS218" s="198"/>
      <c r="CT218" s="198"/>
      <c r="CU218" s="198"/>
      <c r="CV218" s="198"/>
      <c r="CW218" s="198"/>
      <c r="CX218" s="198"/>
      <c r="CY218" s="198"/>
      <c r="CZ218" s="198"/>
      <c r="DA218" s="198"/>
      <c r="DB218" s="198"/>
      <c r="DC218" s="198"/>
      <c r="DD218" s="198"/>
      <c r="DE218" s="198"/>
      <c r="DF218" s="198"/>
      <c r="DG218" s="198"/>
      <c r="DH218" s="198"/>
      <c r="DI218" s="198"/>
      <c r="DJ218" s="198"/>
      <c r="DK218" s="198"/>
      <c r="DL218" s="198"/>
      <c r="DM218" s="198"/>
      <c r="DN218" s="198"/>
      <c r="DO218" s="198"/>
      <c r="DP218" s="198"/>
      <c r="DQ218" s="198"/>
      <c r="DR218" s="198"/>
      <c r="DS218" s="198"/>
      <c r="DT218" s="198"/>
      <c r="DU218" s="198"/>
      <c r="DV218" s="198"/>
      <c r="DW218" s="198"/>
      <c r="DX218" s="198"/>
      <c r="DY218" s="198"/>
      <c r="DZ218" s="198"/>
    </row>
    <row r="219" spans="21:130" s="251" customFormat="1" x14ac:dyDescent="0.2">
      <c r="U219" s="160"/>
      <c r="V219" s="134"/>
      <c r="W219" s="134"/>
      <c r="X219" s="134"/>
      <c r="Y219" s="134"/>
      <c r="Z219" s="134"/>
      <c r="AA219" s="134"/>
      <c r="AB219" s="134"/>
      <c r="AC219" s="160"/>
      <c r="AD219" s="160"/>
      <c r="AE219" s="160"/>
      <c r="AF219" s="160"/>
      <c r="AG219" s="160"/>
      <c r="AH219" s="160"/>
      <c r="AI219" s="160"/>
      <c r="AJ219" s="160"/>
      <c r="AK219" s="198"/>
      <c r="AL219" s="198"/>
      <c r="AM219" s="198"/>
      <c r="AN219" s="198"/>
      <c r="AO219" s="198"/>
      <c r="AP219" s="198"/>
      <c r="AQ219" s="198"/>
      <c r="AR219" s="198"/>
      <c r="AS219" s="198"/>
      <c r="AT219" s="198"/>
      <c r="AU219" s="198"/>
      <c r="AV219" s="198"/>
      <c r="AW219" s="198"/>
      <c r="AX219" s="198"/>
      <c r="AY219" s="198"/>
      <c r="AZ219" s="198"/>
      <c r="BA219" s="198"/>
      <c r="BB219" s="198"/>
      <c r="BC219" s="198"/>
      <c r="BD219" s="198"/>
      <c r="BE219" s="198"/>
      <c r="BF219" s="198"/>
      <c r="BG219" s="198"/>
      <c r="BH219" s="198"/>
      <c r="BI219" s="198"/>
      <c r="BJ219" s="198"/>
      <c r="BK219" s="198"/>
      <c r="BL219" s="198"/>
      <c r="BM219" s="198"/>
      <c r="BN219" s="198"/>
      <c r="BO219" s="198"/>
      <c r="BP219" s="198"/>
      <c r="BQ219" s="198"/>
      <c r="BR219" s="198"/>
      <c r="BS219" s="198"/>
      <c r="BT219" s="198"/>
      <c r="BU219" s="198"/>
      <c r="BV219" s="198"/>
      <c r="BW219" s="198"/>
      <c r="BX219" s="198"/>
      <c r="BY219" s="198"/>
      <c r="BZ219" s="198"/>
      <c r="CA219" s="198"/>
      <c r="CB219" s="198"/>
      <c r="CC219" s="198"/>
      <c r="CD219" s="198"/>
      <c r="CE219" s="198"/>
      <c r="CF219" s="198"/>
      <c r="CG219" s="198"/>
      <c r="CH219" s="198"/>
      <c r="CI219" s="198"/>
      <c r="CJ219" s="198"/>
      <c r="CK219" s="198"/>
      <c r="CL219" s="198"/>
      <c r="CM219" s="198"/>
      <c r="CN219" s="198"/>
      <c r="CO219" s="198"/>
      <c r="CP219" s="198"/>
      <c r="CQ219" s="198"/>
      <c r="CR219" s="198"/>
      <c r="CS219" s="198"/>
      <c r="CT219" s="198"/>
      <c r="CU219" s="198"/>
      <c r="CV219" s="198"/>
      <c r="CW219" s="198"/>
      <c r="CX219" s="198"/>
      <c r="CY219" s="198"/>
      <c r="CZ219" s="198"/>
      <c r="DA219" s="198"/>
      <c r="DB219" s="198"/>
      <c r="DC219" s="198"/>
      <c r="DD219" s="198"/>
      <c r="DE219" s="198"/>
      <c r="DF219" s="198"/>
      <c r="DG219" s="198"/>
      <c r="DH219" s="198"/>
      <c r="DI219" s="198"/>
      <c r="DJ219" s="198"/>
      <c r="DK219" s="198"/>
      <c r="DL219" s="198"/>
      <c r="DM219" s="198"/>
      <c r="DN219" s="198"/>
      <c r="DO219" s="198"/>
      <c r="DP219" s="198"/>
      <c r="DQ219" s="198"/>
      <c r="DR219" s="198"/>
      <c r="DS219" s="198"/>
      <c r="DT219" s="198"/>
      <c r="DU219" s="198"/>
      <c r="DV219" s="198"/>
      <c r="DW219" s="198"/>
      <c r="DX219" s="198"/>
      <c r="DY219" s="198"/>
      <c r="DZ219" s="198"/>
    </row>
  </sheetData>
  <sheetProtection password="C79E" sheet="1" objects="1" scenarios="1" formatCells="0" formatColumns="0" formatRows="0"/>
  <mergeCells count="74">
    <mergeCell ref="A60:H60"/>
    <mergeCell ref="A61:H61"/>
    <mergeCell ref="F63:H63"/>
    <mergeCell ref="F64:H64"/>
    <mergeCell ref="A54:H54"/>
    <mergeCell ref="A55:H55"/>
    <mergeCell ref="B56:H56"/>
    <mergeCell ref="A57:H57"/>
    <mergeCell ref="B58:H58"/>
    <mergeCell ref="A59:H59"/>
    <mergeCell ref="A53:H53"/>
    <mergeCell ref="B42:H42"/>
    <mergeCell ref="B43:H43"/>
    <mergeCell ref="B44:H44"/>
    <mergeCell ref="B45:H45"/>
    <mergeCell ref="B46:H46"/>
    <mergeCell ref="B47:G47"/>
    <mergeCell ref="B48:G48"/>
    <mergeCell ref="B49:G49"/>
    <mergeCell ref="B50:G50"/>
    <mergeCell ref="B51:G51"/>
    <mergeCell ref="B52:G52"/>
    <mergeCell ref="B41:H41"/>
    <mergeCell ref="B30:H30"/>
    <mergeCell ref="B31:H31"/>
    <mergeCell ref="B32:H32"/>
    <mergeCell ref="B33:H33"/>
    <mergeCell ref="B34:H34"/>
    <mergeCell ref="B35:H35"/>
    <mergeCell ref="B36:H36"/>
    <mergeCell ref="B37:H37"/>
    <mergeCell ref="B38:H38"/>
    <mergeCell ref="B39:H39"/>
    <mergeCell ref="B40:H40"/>
    <mergeCell ref="B29:H29"/>
    <mergeCell ref="B18:H18"/>
    <mergeCell ref="B19:H19"/>
    <mergeCell ref="B20:H20"/>
    <mergeCell ref="B21:H21"/>
    <mergeCell ref="A22:H22"/>
    <mergeCell ref="B23:H23"/>
    <mergeCell ref="B24:H24"/>
    <mergeCell ref="B25:H25"/>
    <mergeCell ref="B26:H26"/>
    <mergeCell ref="B27:H27"/>
    <mergeCell ref="B28:H28"/>
    <mergeCell ref="B17:H17"/>
    <mergeCell ref="A6:H6"/>
    <mergeCell ref="A7:H7"/>
    <mergeCell ref="A8:H8"/>
    <mergeCell ref="A9:H9"/>
    <mergeCell ref="A10:H10"/>
    <mergeCell ref="B11:H11"/>
    <mergeCell ref="B12:H12"/>
    <mergeCell ref="B13:H13"/>
    <mergeCell ref="B14:H14"/>
    <mergeCell ref="B15:H15"/>
    <mergeCell ref="B16:H16"/>
    <mergeCell ref="L4:T4"/>
    <mergeCell ref="A4:H4"/>
    <mergeCell ref="A1:H2"/>
    <mergeCell ref="I1:I3"/>
    <mergeCell ref="J1:J3"/>
    <mergeCell ref="K1:K3"/>
    <mergeCell ref="N1:N3"/>
    <mergeCell ref="R1:R3"/>
    <mergeCell ref="S1:S3"/>
    <mergeCell ref="T1:T3"/>
    <mergeCell ref="A3:H3"/>
    <mergeCell ref="L1:L3"/>
    <mergeCell ref="M1:M3"/>
    <mergeCell ref="O1:O3"/>
    <mergeCell ref="P1:P3"/>
    <mergeCell ref="Q1:Q3"/>
  </mergeCells>
  <pageMargins left="0.7" right="0.7" top="0.75" bottom="0.75" header="0.3" footer="0.3"/>
  <pageSetup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activeCell="C7" sqref="C7"/>
    </sheetView>
  </sheetViews>
  <sheetFormatPr defaultColWidth="9.140625"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5703125" style="1" customWidth="1"/>
    <col min="19" max="19" width="12.7109375" style="1" customWidth="1"/>
    <col min="20" max="20" width="10.5703125" style="1" customWidth="1"/>
    <col min="21" max="21" width="12.7109375" style="1" customWidth="1"/>
    <col min="22" max="22" width="10.5703125" style="1" customWidth="1"/>
    <col min="23" max="23" width="12.7109375" style="1" customWidth="1"/>
    <col min="24" max="24" width="10.42578125" style="1" customWidth="1"/>
    <col min="25" max="25" width="12.7109375" style="230" customWidth="1"/>
    <col min="26" max="26" width="12.28515625" style="230" customWidth="1"/>
    <col min="27" max="27" width="10.5703125" style="230" customWidth="1"/>
    <col min="28" max="30" width="10.5703125" style="231" customWidth="1"/>
    <col min="31" max="31" width="13.85546875" style="68" customWidth="1"/>
    <col min="32" max="32" width="19" style="68" customWidth="1"/>
    <col min="33" max="33" width="59.85546875" style="184" customWidth="1"/>
    <col min="34" max="34" width="5.28515625" style="68" customWidth="1"/>
    <col min="35" max="35" width="12.7109375" style="163" customWidth="1"/>
    <col min="36" max="36" width="13.7109375" style="163" customWidth="1"/>
    <col min="37" max="37" width="40.7109375" style="163" customWidth="1"/>
    <col min="38" max="38" width="34.5703125" style="147" customWidth="1"/>
    <col min="39" max="39" width="9.28515625" style="188" customWidth="1"/>
    <col min="40" max="40" width="15.7109375" style="147" customWidth="1"/>
    <col min="41" max="50" width="21.7109375" style="147" customWidth="1"/>
    <col min="51" max="16384" width="9.140625" style="1"/>
  </cols>
  <sheetData>
    <row r="1" spans="1:50" ht="18.75" customHeight="1" thickBot="1" x14ac:dyDescent="0.25">
      <c r="A1" s="862" t="s">
        <v>510</v>
      </c>
      <c r="B1" s="862"/>
      <c r="C1" s="862"/>
      <c r="D1" s="862"/>
      <c r="E1" s="862"/>
      <c r="F1" s="863"/>
      <c r="G1" s="20"/>
      <c r="H1" s="20"/>
      <c r="I1" s="918" t="s">
        <v>569</v>
      </c>
      <c r="J1" s="919"/>
      <c r="K1" s="919"/>
      <c r="L1" s="919"/>
      <c r="M1" s="919"/>
      <c r="N1" s="919"/>
      <c r="O1" s="919"/>
      <c r="P1" s="919"/>
      <c r="Q1" s="919"/>
      <c r="R1" s="919"/>
      <c r="S1" s="919"/>
      <c r="T1" s="919"/>
      <c r="U1" s="919"/>
      <c r="V1" s="919"/>
      <c r="W1" s="919"/>
      <c r="X1" s="919"/>
      <c r="Y1" s="919"/>
      <c r="Z1" s="919"/>
      <c r="AA1" s="919"/>
      <c r="AB1" s="919"/>
      <c r="AC1" s="919"/>
      <c r="AD1" s="919"/>
      <c r="AK1" s="228"/>
      <c r="AL1" s="180"/>
      <c r="AM1" s="180"/>
      <c r="AN1" s="180"/>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8"/>
      <c r="AM2" s="147"/>
    </row>
    <row r="3" spans="1:50" ht="54" customHeight="1" thickBot="1" x14ac:dyDescent="0.25">
      <c r="A3" s="860" t="str">
        <f>'START HERE'!$C$3</f>
        <v>XX</v>
      </c>
      <c r="B3" s="860"/>
      <c r="C3" s="860"/>
      <c r="D3" s="860"/>
      <c r="E3" s="860"/>
      <c r="F3" s="861"/>
      <c r="G3" s="914" t="s">
        <v>570</v>
      </c>
      <c r="H3" s="915"/>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571</v>
      </c>
      <c r="Z3" s="957"/>
      <c r="AA3" s="956" t="s">
        <v>571</v>
      </c>
      <c r="AB3" s="957"/>
      <c r="AC3" s="956" t="s">
        <v>571</v>
      </c>
      <c r="AD3" s="957"/>
      <c r="AK3" s="68"/>
      <c r="AM3" s="147"/>
    </row>
    <row r="4" spans="1:50" ht="31.5" customHeight="1" thickBot="1" x14ac:dyDescent="0.3">
      <c r="A4" s="860" t="str">
        <f>'START HERE'!C4</f>
        <v>GGXXXX0000</v>
      </c>
      <c r="B4" s="860"/>
      <c r="C4" s="860"/>
      <c r="D4" s="860"/>
      <c r="E4" s="860"/>
      <c r="F4" s="861"/>
      <c r="G4" s="916"/>
      <c r="H4" s="917"/>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147"/>
    </row>
    <row r="5" spans="1:50" s="2" customFormat="1" ht="21" thickBot="1" x14ac:dyDescent="0.3">
      <c r="A5" s="534"/>
      <c r="B5" s="532"/>
      <c r="C5" s="532"/>
      <c r="D5" s="532"/>
      <c r="E5" s="532"/>
      <c r="F5" s="533"/>
      <c r="G5" s="912"/>
      <c r="H5" s="913"/>
      <c r="I5" s="538"/>
      <c r="J5" s="539"/>
      <c r="K5" s="538"/>
      <c r="L5" s="539"/>
      <c r="M5" s="538"/>
      <c r="N5" s="539"/>
      <c r="O5" s="538"/>
      <c r="P5" s="539"/>
      <c r="Q5" s="538"/>
      <c r="R5" s="539"/>
      <c r="S5" s="538"/>
      <c r="T5" s="539"/>
      <c r="U5" s="538"/>
      <c r="V5" s="539"/>
      <c r="W5" s="538"/>
      <c r="X5" s="539"/>
      <c r="Y5" s="531" t="s">
        <v>193</v>
      </c>
      <c r="Z5" s="48"/>
      <c r="AA5" s="531" t="s">
        <v>194</v>
      </c>
      <c r="AB5" s="48"/>
      <c r="AC5" s="531" t="s">
        <v>194</v>
      </c>
      <c r="AD5" s="48"/>
      <c r="AE5" s="305"/>
      <c r="AF5" s="288"/>
      <c r="AG5" s="301"/>
      <c r="AH5" s="304"/>
      <c r="AI5" s="301"/>
      <c r="AJ5" s="302"/>
      <c r="AK5" s="290"/>
      <c r="AL5" s="181"/>
      <c r="AM5" s="181"/>
      <c r="AN5" s="181"/>
      <c r="AO5" s="181"/>
      <c r="AP5" s="181"/>
      <c r="AQ5" s="181"/>
      <c r="AR5" s="181"/>
      <c r="AS5" s="181"/>
      <c r="AT5" s="181"/>
      <c r="AU5" s="181"/>
      <c r="AV5" s="181"/>
      <c r="AW5" s="181"/>
      <c r="AX5" s="181"/>
    </row>
    <row r="6" spans="1:50" s="46" customFormat="1" ht="76.5" x14ac:dyDescent="0.25">
      <c r="A6" s="43" t="s">
        <v>153</v>
      </c>
      <c r="B6" s="43" t="s">
        <v>154</v>
      </c>
      <c r="C6" s="329" t="s">
        <v>797</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435"/>
      <c r="AM6" s="508"/>
      <c r="AN6" s="508"/>
      <c r="AO6" s="47"/>
      <c r="AP6" s="47"/>
      <c r="AQ6" s="47"/>
      <c r="AR6" s="47"/>
      <c r="AS6" s="47"/>
      <c r="AT6" s="47"/>
      <c r="AU6" s="438"/>
      <c r="AV6" s="47"/>
      <c r="AW6" s="47"/>
      <c r="AX6" s="47"/>
    </row>
    <row r="7" spans="1:50" s="57" customFormat="1" ht="16.5" customHeight="1" x14ac:dyDescent="0.25">
      <c r="A7" s="85"/>
      <c r="B7" s="526" t="s">
        <v>161</v>
      </c>
      <c r="C7" s="86">
        <f>SUM(C8:C42)</f>
        <v>0</v>
      </c>
      <c r="D7" s="526"/>
      <c r="E7" s="526"/>
      <c r="F7" s="339">
        <f>SUM(G7,I7,K7,M7,O7,Q7,S7,U7,W7,Y7,AA7,AC7)</f>
        <v>0</v>
      </c>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441"/>
      <c r="AF7" s="441"/>
      <c r="AG7" s="440"/>
      <c r="AH7" s="440"/>
      <c r="AI7" s="509"/>
      <c r="AJ7" s="509"/>
      <c r="AK7" s="510"/>
      <c r="AL7" s="509"/>
      <c r="AM7" s="509"/>
      <c r="AN7" s="511"/>
      <c r="AO7" s="185"/>
      <c r="AP7" s="185"/>
      <c r="AQ7" s="185"/>
      <c r="AR7" s="185"/>
      <c r="AS7" s="185"/>
      <c r="AT7" s="185"/>
      <c r="AU7" s="439"/>
      <c r="AV7" s="185"/>
      <c r="AW7" s="185"/>
      <c r="AX7" s="185"/>
    </row>
    <row r="8" spans="1:50" s="66" customFormat="1" ht="16.5" customHeight="1" x14ac:dyDescent="0.25">
      <c r="A8" s="127">
        <f>'SC Staffing Summary'!$A$8</f>
        <v>0</v>
      </c>
      <c r="B8" s="128" t="str">
        <f>'SC Staffing Summary'!B8</f>
        <v>NAWQA-- SC Contact</v>
      </c>
      <c r="C8" s="65">
        <f>SUM(H8,J8,L8,N8,P8,R8,T8,V8,X8,Z8,AB8,AD8)</f>
        <v>0</v>
      </c>
      <c r="D8" s="132">
        <f>'SC Staffing Summary'!D8</f>
        <v>0</v>
      </c>
      <c r="E8" s="132">
        <f>'SC Staffing Summary'!E8</f>
        <v>0</v>
      </c>
      <c r="F8" s="434">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440"/>
      <c r="AF8" s="440"/>
      <c r="AG8" s="440"/>
      <c r="AH8" s="440"/>
      <c r="AI8" s="509"/>
      <c r="AJ8" s="509"/>
      <c r="AK8" s="510"/>
      <c r="AL8" s="509"/>
      <c r="AM8" s="509"/>
      <c r="AN8" s="511"/>
      <c r="AO8" s="68"/>
      <c r="AP8" s="68"/>
      <c r="AQ8" s="68"/>
      <c r="AR8" s="68"/>
      <c r="AS8" s="68"/>
      <c r="AT8" s="68"/>
      <c r="AU8" s="440"/>
      <c r="AV8" s="68"/>
      <c r="AW8" s="68"/>
      <c r="AX8" s="68"/>
    </row>
    <row r="9" spans="1:50" s="66" customFormat="1" ht="16.5" customHeight="1" x14ac:dyDescent="0.25">
      <c r="A9" s="127">
        <f>'SC Staffing Summary'!$A$9</f>
        <v>0</v>
      </c>
      <c r="B9" s="128" t="str">
        <f>'SC Staffing Summary'!$B$9</f>
        <v>Specify</v>
      </c>
      <c r="C9" s="65">
        <f t="shared" ref="C9:C42" si="1">SUM(H9,J9,L9,N9,P9,R9,T9,V9,X9,Z9,AB9,AD9)</f>
        <v>0</v>
      </c>
      <c r="D9" s="132">
        <f>'SC Staffing Summary'!D9</f>
        <v>0</v>
      </c>
      <c r="E9" s="132">
        <f>'SC Staffing Summary'!E9</f>
        <v>0</v>
      </c>
      <c r="F9" s="434">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440"/>
      <c r="AF9" s="440"/>
      <c r="AG9" s="440"/>
      <c r="AH9" s="440"/>
      <c r="AI9" s="509"/>
      <c r="AJ9" s="509"/>
      <c r="AK9" s="510"/>
      <c r="AL9" s="509"/>
      <c r="AM9" s="509"/>
      <c r="AN9" s="511"/>
      <c r="AO9" s="68"/>
      <c r="AP9" s="68"/>
      <c r="AQ9" s="68"/>
      <c r="AR9" s="68"/>
      <c r="AS9" s="68"/>
      <c r="AT9" s="68"/>
      <c r="AU9" s="440"/>
      <c r="AV9" s="68"/>
      <c r="AW9" s="68"/>
      <c r="AX9" s="68"/>
    </row>
    <row r="10" spans="1:50" s="66" customFormat="1" ht="16.5" customHeight="1" x14ac:dyDescent="0.25">
      <c r="A10" s="127">
        <f>'SC Staffing Summary'!$A$10</f>
        <v>0</v>
      </c>
      <c r="B10" s="128" t="str">
        <f>'SC Staffing Summary'!$B$10</f>
        <v>Specify</v>
      </c>
      <c r="C10" s="65">
        <f t="shared" si="1"/>
        <v>0</v>
      </c>
      <c r="D10" s="132">
        <f>'SC Staffing Summary'!D10</f>
        <v>0</v>
      </c>
      <c r="E10" s="132">
        <f>'SC Staffing Summary'!E10</f>
        <v>0</v>
      </c>
      <c r="F10" s="434">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440"/>
      <c r="AF10" s="440"/>
      <c r="AG10" s="440"/>
      <c r="AH10" s="440"/>
      <c r="AI10" s="509"/>
      <c r="AJ10" s="509"/>
      <c r="AK10" s="510"/>
      <c r="AL10" s="509"/>
      <c r="AM10" s="509"/>
      <c r="AN10" s="511"/>
      <c r="AO10" s="68"/>
      <c r="AP10" s="68"/>
      <c r="AQ10" s="68"/>
      <c r="AR10" s="68"/>
      <c r="AS10" s="68"/>
      <c r="AT10" s="68"/>
      <c r="AU10" s="440"/>
      <c r="AV10" s="68"/>
      <c r="AW10" s="68"/>
      <c r="AX10" s="68"/>
    </row>
    <row r="11" spans="1:50" s="66" customFormat="1" ht="16.5" customHeight="1" x14ac:dyDescent="0.25">
      <c r="A11" s="127">
        <f>'SC Staffing Summary'!$A$11</f>
        <v>0</v>
      </c>
      <c r="B11" s="128" t="str">
        <f>'SC Staffing Summary'!$B$11</f>
        <v>Specify</v>
      </c>
      <c r="C11" s="65">
        <f t="shared" si="1"/>
        <v>0</v>
      </c>
      <c r="D11" s="132">
        <f>'SC Staffing Summary'!D11</f>
        <v>0</v>
      </c>
      <c r="E11" s="132">
        <f>'SC Staffing Summary'!E11</f>
        <v>0</v>
      </c>
      <c r="F11" s="434">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440"/>
      <c r="AF11" s="440"/>
      <c r="AG11" s="440"/>
      <c r="AH11" s="440"/>
      <c r="AI11" s="509"/>
      <c r="AJ11" s="509"/>
      <c r="AK11" s="510"/>
      <c r="AL11" s="509"/>
      <c r="AM11" s="509"/>
      <c r="AN11" s="511"/>
      <c r="AO11" s="68"/>
      <c r="AP11" s="68"/>
      <c r="AQ11" s="68"/>
      <c r="AR11" s="68"/>
      <c r="AS11" s="68"/>
      <c r="AT11" s="68"/>
      <c r="AU11" s="440"/>
      <c r="AV11" s="68"/>
      <c r="AW11" s="68"/>
      <c r="AX11" s="68"/>
    </row>
    <row r="12" spans="1:50" s="66" customFormat="1" ht="16.5" customHeight="1" x14ac:dyDescent="0.25">
      <c r="A12" s="127">
        <f>'SC Staffing Summary'!$A$12</f>
        <v>0</v>
      </c>
      <c r="B12" s="128" t="str">
        <f>'SC Staffing Summary'!$B$12</f>
        <v>Specify</v>
      </c>
      <c r="C12" s="65">
        <f t="shared" si="1"/>
        <v>0</v>
      </c>
      <c r="D12" s="132">
        <f>'SC Staffing Summary'!D12</f>
        <v>0</v>
      </c>
      <c r="E12" s="132">
        <f>'SC Staffing Summary'!E12</f>
        <v>0</v>
      </c>
      <c r="F12" s="434">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440"/>
      <c r="AF12" s="440"/>
      <c r="AG12" s="440"/>
      <c r="AH12" s="440"/>
      <c r="AI12" s="509"/>
      <c r="AJ12" s="509"/>
      <c r="AK12" s="510"/>
      <c r="AL12" s="509"/>
      <c r="AM12" s="512"/>
      <c r="AN12" s="511"/>
      <c r="AO12" s="68"/>
      <c r="AP12" s="68"/>
      <c r="AQ12" s="68"/>
      <c r="AR12" s="68"/>
      <c r="AS12" s="68"/>
      <c r="AT12" s="68"/>
      <c r="AU12" s="440"/>
      <c r="AV12" s="68"/>
      <c r="AW12" s="68"/>
      <c r="AX12" s="68"/>
    </row>
    <row r="13" spans="1:50" s="66" customFormat="1" ht="16.5" customHeight="1" x14ac:dyDescent="0.25">
      <c r="A13" s="127">
        <f>'SC Staffing Summary'!$A$13</f>
        <v>0</v>
      </c>
      <c r="B13" s="128" t="str">
        <f>'SC Staffing Summary'!$B$13</f>
        <v>Specify</v>
      </c>
      <c r="C13" s="65">
        <f t="shared" si="1"/>
        <v>0</v>
      </c>
      <c r="D13" s="132">
        <f>'SC Staffing Summary'!D13</f>
        <v>0</v>
      </c>
      <c r="E13" s="132">
        <f>'SC Staffing Summary'!E13</f>
        <v>0</v>
      </c>
      <c r="F13" s="434">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440"/>
      <c r="AF13" s="440"/>
      <c r="AG13" s="440"/>
      <c r="AH13" s="440"/>
      <c r="AI13" s="511"/>
      <c r="AJ13" s="511"/>
      <c r="AK13" s="513"/>
      <c r="AL13" s="511"/>
      <c r="AM13" s="514"/>
      <c r="AN13" s="511"/>
      <c r="AO13" s="68"/>
      <c r="AP13" s="68"/>
      <c r="AQ13" s="68"/>
      <c r="AR13" s="68"/>
      <c r="AS13" s="68"/>
      <c r="AT13" s="68"/>
      <c r="AU13" s="440"/>
      <c r="AV13" s="68"/>
      <c r="AW13" s="68"/>
      <c r="AX13" s="68"/>
    </row>
    <row r="14" spans="1:50" s="66" customFormat="1" ht="16.5" customHeight="1" x14ac:dyDescent="0.2">
      <c r="A14" s="127">
        <f>'SC Staffing Summary'!$A$14</f>
        <v>0</v>
      </c>
      <c r="B14" s="128" t="str">
        <f>'SC Staffing Summary'!$B$14</f>
        <v>Specify</v>
      </c>
      <c r="C14" s="65">
        <f t="shared" si="1"/>
        <v>0</v>
      </c>
      <c r="D14" s="132">
        <f>'SC Staffing Summary'!D14</f>
        <v>0</v>
      </c>
      <c r="E14" s="132">
        <f>'SC Staffing Summary'!E14</f>
        <v>0</v>
      </c>
      <c r="F14" s="434">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440"/>
      <c r="AF14" s="440"/>
      <c r="AG14" s="440"/>
      <c r="AH14" s="440"/>
      <c r="AI14" s="68"/>
      <c r="AJ14" s="68"/>
      <c r="AK14" s="68"/>
      <c r="AL14" s="68"/>
      <c r="AM14" s="68"/>
      <c r="AN14" s="68"/>
      <c r="AO14" s="68"/>
      <c r="AP14" s="68"/>
      <c r="AQ14" s="68"/>
      <c r="AR14" s="68"/>
      <c r="AS14" s="68"/>
      <c r="AT14" s="68"/>
      <c r="AU14" s="440"/>
      <c r="AV14" s="68"/>
      <c r="AW14" s="68"/>
      <c r="AX14" s="68"/>
    </row>
    <row r="15" spans="1:50" s="66" customFormat="1" ht="16.5" customHeight="1" x14ac:dyDescent="0.2">
      <c r="A15" s="127">
        <f>'SC Staffing Summary'!$A$15</f>
        <v>0</v>
      </c>
      <c r="B15" s="128" t="str">
        <f>'SC Staffing Summary'!$B$15</f>
        <v>Specify</v>
      </c>
      <c r="C15" s="65">
        <f t="shared" si="1"/>
        <v>0</v>
      </c>
      <c r="D15" s="132">
        <f>'SC Staffing Summary'!D15</f>
        <v>0</v>
      </c>
      <c r="E15" s="132">
        <f>'SC Staffing Summary'!E15</f>
        <v>0</v>
      </c>
      <c r="F15" s="434">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440"/>
      <c r="AF15" s="440"/>
      <c r="AG15" s="440"/>
      <c r="AH15" s="440"/>
      <c r="AI15" s="68"/>
      <c r="AJ15" s="68"/>
      <c r="AK15" s="68"/>
      <c r="AL15" s="68"/>
      <c r="AM15" s="68"/>
      <c r="AN15" s="68"/>
      <c r="AO15" s="68"/>
      <c r="AP15" s="68"/>
      <c r="AQ15" s="68"/>
      <c r="AR15" s="68"/>
      <c r="AS15" s="68"/>
      <c r="AT15" s="68"/>
      <c r="AU15" s="440"/>
      <c r="AV15" s="68"/>
      <c r="AW15" s="68"/>
      <c r="AX15" s="68"/>
    </row>
    <row r="16" spans="1:50" s="66" customFormat="1" ht="16.5" customHeight="1" x14ac:dyDescent="0.2">
      <c r="A16" s="127">
        <f>'SC Staffing Summary'!$A$16</f>
        <v>0</v>
      </c>
      <c r="B16" s="128" t="str">
        <f>'SC Staffing Summary'!$B$16</f>
        <v>Specify</v>
      </c>
      <c r="C16" s="65">
        <f t="shared" si="1"/>
        <v>0</v>
      </c>
      <c r="D16" s="132">
        <f>'SC Staffing Summary'!D16</f>
        <v>0</v>
      </c>
      <c r="E16" s="132">
        <f>'SC Staffing Summary'!E16</f>
        <v>0</v>
      </c>
      <c r="F16" s="434">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440"/>
      <c r="AI16" s="68"/>
      <c r="AJ16" s="68"/>
      <c r="AK16" s="68"/>
      <c r="AL16" s="68"/>
      <c r="AM16" s="68"/>
      <c r="AN16" s="68"/>
      <c r="AO16" s="68"/>
      <c r="AP16" s="68"/>
      <c r="AQ16" s="68"/>
      <c r="AR16" s="68"/>
      <c r="AS16" s="68"/>
      <c r="AT16" s="68"/>
      <c r="AU16" s="440"/>
      <c r="AV16" s="68"/>
      <c r="AW16" s="68"/>
      <c r="AX16" s="68"/>
    </row>
    <row r="17" spans="1:50" s="66" customFormat="1" ht="16.5" customHeight="1" x14ac:dyDescent="0.2">
      <c r="A17" s="127">
        <f>'SC Staffing Summary'!$A$17</f>
        <v>0</v>
      </c>
      <c r="B17" s="128" t="str">
        <f>'SC Staffing Summary'!$B$17</f>
        <v>Specify</v>
      </c>
      <c r="C17" s="65">
        <f t="shared" si="1"/>
        <v>0</v>
      </c>
      <c r="D17" s="132">
        <f>'SC Staffing Summary'!D17</f>
        <v>0</v>
      </c>
      <c r="E17" s="132">
        <f>'SC Staffing Summary'!E17</f>
        <v>0</v>
      </c>
      <c r="F17" s="434">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440"/>
      <c r="AI17" s="307"/>
      <c r="AJ17" s="307"/>
      <c r="AK17" s="68"/>
      <c r="AL17" s="68"/>
      <c r="AM17" s="68"/>
      <c r="AN17" s="68"/>
      <c r="AO17" s="68"/>
      <c r="AP17" s="68"/>
      <c r="AQ17" s="68"/>
      <c r="AR17" s="68"/>
      <c r="AS17" s="68"/>
      <c r="AT17" s="68"/>
      <c r="AU17" s="440"/>
      <c r="AV17" s="68"/>
      <c r="AW17" s="68"/>
      <c r="AX17" s="68"/>
    </row>
    <row r="18" spans="1:50" s="66" customFormat="1" ht="16.5" customHeight="1" x14ac:dyDescent="0.2">
      <c r="A18" s="127">
        <f>'SC Staffing Summary'!$A$18</f>
        <v>0</v>
      </c>
      <c r="B18" s="128" t="str">
        <f>'SC Staffing Summary'!$B$18</f>
        <v>Specify</v>
      </c>
      <c r="C18" s="65">
        <f t="shared" si="1"/>
        <v>0</v>
      </c>
      <c r="D18" s="132">
        <f>'SC Staffing Summary'!D18</f>
        <v>0</v>
      </c>
      <c r="E18" s="132">
        <f>'SC Staffing Summary'!E18</f>
        <v>0</v>
      </c>
      <c r="F18" s="434">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440"/>
      <c r="AI18" s="307"/>
      <c r="AJ18" s="307"/>
      <c r="AK18" s="68"/>
      <c r="AL18" s="68"/>
      <c r="AM18" s="68"/>
      <c r="AN18" s="68"/>
      <c r="AO18" s="68"/>
      <c r="AP18" s="68"/>
      <c r="AQ18" s="68"/>
      <c r="AR18" s="68"/>
      <c r="AS18" s="68"/>
      <c r="AT18" s="68"/>
      <c r="AU18" s="440"/>
      <c r="AV18" s="68"/>
      <c r="AW18" s="68"/>
      <c r="AX18" s="68"/>
    </row>
    <row r="19" spans="1:50" s="66" customFormat="1" ht="16.5" customHeight="1" x14ac:dyDescent="0.2">
      <c r="A19" s="127">
        <f>'SC Staffing Summary'!$A$19</f>
        <v>0</v>
      </c>
      <c r="B19" s="128" t="str">
        <f>'SC Staffing Summary'!$B$19</f>
        <v>Specify</v>
      </c>
      <c r="C19" s="65">
        <f t="shared" si="1"/>
        <v>0</v>
      </c>
      <c r="D19" s="132">
        <f>'SC Staffing Summary'!D19</f>
        <v>0</v>
      </c>
      <c r="E19" s="132">
        <f>'SC Staffing Summary'!E19</f>
        <v>0</v>
      </c>
      <c r="F19" s="434">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440"/>
      <c r="AI19" s="307"/>
      <c r="AJ19" s="307"/>
      <c r="AK19" s="432"/>
      <c r="AL19" s="68"/>
      <c r="AM19" s="68"/>
      <c r="AN19" s="68"/>
      <c r="AO19" s="68"/>
      <c r="AP19" s="68"/>
      <c r="AQ19" s="68"/>
      <c r="AR19" s="68"/>
      <c r="AS19" s="68"/>
      <c r="AT19" s="68"/>
      <c r="AU19" s="440"/>
      <c r="AV19" s="68"/>
      <c r="AW19" s="68"/>
      <c r="AX19" s="68"/>
    </row>
    <row r="20" spans="1:50" s="66" customFormat="1" ht="16.5" customHeight="1" x14ac:dyDescent="0.2">
      <c r="A20" s="127">
        <f>'SC Staffing Summary'!$A$20</f>
        <v>0</v>
      </c>
      <c r="B20" s="128" t="str">
        <f>'SC Staffing Summary'!$B$20</f>
        <v>Specify</v>
      </c>
      <c r="C20" s="65">
        <f t="shared" si="1"/>
        <v>0</v>
      </c>
      <c r="D20" s="132">
        <f>'SC Staffing Summary'!D20</f>
        <v>0</v>
      </c>
      <c r="E20" s="132">
        <f>'SC Staffing Summary'!E20</f>
        <v>0</v>
      </c>
      <c r="F20" s="434">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440"/>
      <c r="AI20" s="307"/>
      <c r="AJ20" s="307"/>
      <c r="AK20" s="307"/>
      <c r="AL20" s="68"/>
      <c r="AM20" s="68"/>
      <c r="AN20" s="68"/>
      <c r="AO20" s="68"/>
      <c r="AP20" s="68"/>
      <c r="AQ20" s="68"/>
      <c r="AR20" s="68"/>
      <c r="AS20" s="68"/>
      <c r="AT20" s="68"/>
      <c r="AU20" s="440"/>
      <c r="AV20" s="68"/>
      <c r="AW20" s="68"/>
      <c r="AX20" s="68"/>
    </row>
    <row r="21" spans="1:50" s="66" customFormat="1" ht="16.5" customHeight="1" x14ac:dyDescent="0.2">
      <c r="A21" s="127">
        <f>'SC Staffing Summary'!$A$21</f>
        <v>0</v>
      </c>
      <c r="B21" s="128" t="str">
        <f>'SC Staffing Summary'!$B$21</f>
        <v>Specify</v>
      </c>
      <c r="C21" s="65">
        <f t="shared" si="1"/>
        <v>0</v>
      </c>
      <c r="D21" s="132">
        <f>'SC Staffing Summary'!D21</f>
        <v>0</v>
      </c>
      <c r="E21" s="132">
        <f>'SC Staffing Summary'!E21</f>
        <v>0</v>
      </c>
      <c r="F21" s="434">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296"/>
      <c r="AF21" s="296"/>
      <c r="AG21" s="289"/>
      <c r="AH21" s="307"/>
      <c r="AI21" s="307"/>
      <c r="AJ21" s="307"/>
      <c r="AK21" s="307"/>
      <c r="AL21" s="68"/>
      <c r="AM21" s="68"/>
      <c r="AN21" s="68"/>
      <c r="AO21" s="68"/>
      <c r="AP21" s="68"/>
      <c r="AQ21" s="68"/>
      <c r="AR21" s="68"/>
      <c r="AS21" s="68"/>
      <c r="AT21" s="68"/>
      <c r="AU21" s="68"/>
      <c r="AV21" s="68"/>
      <c r="AW21" s="68"/>
      <c r="AX21" s="68"/>
    </row>
    <row r="22" spans="1:50" s="66" customFormat="1" ht="16.5" customHeight="1" x14ac:dyDescent="0.2">
      <c r="A22" s="127">
        <f>'SC Staffing Summary'!$A$22</f>
        <v>0</v>
      </c>
      <c r="B22" s="128" t="str">
        <f>'SC Staffing Summary'!$B$22</f>
        <v>Specify</v>
      </c>
      <c r="C22" s="65">
        <f t="shared" si="1"/>
        <v>0</v>
      </c>
      <c r="D22" s="132">
        <f>'SC Staffing Summary'!D22</f>
        <v>0</v>
      </c>
      <c r="E22" s="132">
        <f>'SC Staffing Summary'!E22</f>
        <v>0</v>
      </c>
      <c r="F22" s="434">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296"/>
      <c r="AF22" s="296"/>
      <c r="AG22" s="289"/>
      <c r="AH22" s="307"/>
      <c r="AI22" s="307"/>
      <c r="AJ22" s="307"/>
      <c r="AK22" s="307"/>
      <c r="AL22" s="68"/>
      <c r="AM22" s="68"/>
      <c r="AN22" s="68"/>
      <c r="AO22" s="68"/>
      <c r="AP22" s="68"/>
      <c r="AQ22" s="68"/>
      <c r="AR22" s="68"/>
      <c r="AS22" s="68"/>
      <c r="AT22" s="68"/>
      <c r="AU22" s="68"/>
      <c r="AV22" s="68"/>
      <c r="AW22" s="68"/>
      <c r="AX22" s="68"/>
    </row>
    <row r="23" spans="1:50" s="66" customFormat="1" ht="16.5" customHeight="1" x14ac:dyDescent="0.2">
      <c r="A23" s="127">
        <f>'SC Staffing Summary'!$A$23</f>
        <v>0</v>
      </c>
      <c r="B23" s="128" t="str">
        <f>'SC Staffing Summary'!$B$23</f>
        <v>Specify</v>
      </c>
      <c r="C23" s="65">
        <f t="shared" si="1"/>
        <v>0</v>
      </c>
      <c r="D23" s="132">
        <f>'SC Staffing Summary'!D23</f>
        <v>0</v>
      </c>
      <c r="E23" s="132">
        <f>'SC Staffing Summary'!E23</f>
        <v>0</v>
      </c>
      <c r="F23" s="434">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296"/>
      <c r="AF23" s="296"/>
      <c r="AG23" s="289"/>
      <c r="AH23" s="307"/>
      <c r="AI23" s="307"/>
      <c r="AJ23" s="307"/>
      <c r="AK23" s="307"/>
      <c r="AL23" s="68"/>
      <c r="AM23" s="68"/>
      <c r="AN23" s="68"/>
      <c r="AO23" s="68"/>
      <c r="AP23" s="68"/>
      <c r="AQ23" s="68"/>
      <c r="AR23" s="68"/>
      <c r="AS23" s="68"/>
      <c r="AT23" s="68"/>
      <c r="AU23" s="68"/>
      <c r="AV23" s="68"/>
      <c r="AW23" s="68"/>
      <c r="AX23" s="68"/>
    </row>
    <row r="24" spans="1:50" s="66" customFormat="1" ht="16.5" customHeight="1" x14ac:dyDescent="0.2">
      <c r="A24" s="127">
        <f>'SC Staffing Summary'!$A$24</f>
        <v>0</v>
      </c>
      <c r="B24" s="128" t="str">
        <f>'SC Staffing Summary'!$B$24</f>
        <v>Specify</v>
      </c>
      <c r="C24" s="65">
        <f t="shared" si="1"/>
        <v>0</v>
      </c>
      <c r="D24" s="132">
        <f>'SC Staffing Summary'!D24</f>
        <v>0</v>
      </c>
      <c r="E24" s="132">
        <f>'SC Staffing Summary'!E24</f>
        <v>0</v>
      </c>
      <c r="F24" s="434">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443"/>
      <c r="AF24" s="296"/>
      <c r="AG24" s="289"/>
      <c r="AH24" s="307"/>
      <c r="AI24" s="307"/>
      <c r="AJ24" s="307"/>
      <c r="AK24" s="307"/>
      <c r="AL24" s="68"/>
      <c r="AM24" s="68"/>
      <c r="AN24" s="68"/>
      <c r="AO24" s="68"/>
      <c r="AP24" s="68"/>
      <c r="AQ24" s="68"/>
      <c r="AR24" s="68"/>
      <c r="AS24" s="68"/>
      <c r="AT24" s="68"/>
      <c r="AU24" s="68"/>
      <c r="AV24" s="68"/>
      <c r="AW24" s="68"/>
      <c r="AX24" s="68"/>
    </row>
    <row r="25" spans="1:50" s="66" customFormat="1" ht="16.5" customHeight="1" x14ac:dyDescent="0.2">
      <c r="A25" s="127">
        <f>'SC Staffing Summary'!$A$25</f>
        <v>0</v>
      </c>
      <c r="B25" s="128" t="str">
        <f>'SC Staffing Summary'!$B$25</f>
        <v>Specify</v>
      </c>
      <c r="C25" s="65">
        <f t="shared" si="1"/>
        <v>0</v>
      </c>
      <c r="D25" s="132">
        <f>'SC Staffing Summary'!D25</f>
        <v>0</v>
      </c>
      <c r="E25" s="132">
        <f>'SC Staffing Summary'!E25</f>
        <v>0</v>
      </c>
      <c r="F25" s="434">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440"/>
      <c r="AF25" s="440"/>
      <c r="AG25" s="440"/>
      <c r="AH25" s="307"/>
      <c r="AI25" s="307"/>
      <c r="AJ25" s="307"/>
      <c r="AK25" s="307"/>
      <c r="AL25" s="68"/>
      <c r="AM25" s="68"/>
      <c r="AN25" s="68"/>
      <c r="AO25" s="68"/>
      <c r="AP25" s="68"/>
      <c r="AQ25" s="68"/>
      <c r="AR25" s="68"/>
      <c r="AS25" s="68"/>
      <c r="AT25" s="68"/>
      <c r="AU25" s="68"/>
      <c r="AV25" s="68"/>
      <c r="AW25" s="68"/>
      <c r="AX25" s="68"/>
    </row>
    <row r="26" spans="1:50" s="66" customFormat="1" ht="16.5" customHeight="1" x14ac:dyDescent="0.2">
      <c r="A26" s="127">
        <f>'SC Staffing Summary'!$A$26</f>
        <v>0</v>
      </c>
      <c r="B26" s="128" t="str">
        <f>'SC Staffing Summary'!$B$26</f>
        <v>Specify</v>
      </c>
      <c r="C26" s="65">
        <f t="shared" si="1"/>
        <v>0</v>
      </c>
      <c r="D26" s="132">
        <f>'SC Staffing Summary'!D26</f>
        <v>0</v>
      </c>
      <c r="E26" s="132">
        <f>'SC Staffing Summary'!E26</f>
        <v>0</v>
      </c>
      <c r="F26" s="434">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440"/>
      <c r="AF26" s="440"/>
      <c r="AG26" s="440"/>
      <c r="AH26" s="307"/>
      <c r="AI26" s="307"/>
      <c r="AJ26" s="307"/>
      <c r="AK26" s="307"/>
      <c r="AL26" s="68"/>
      <c r="AM26" s="68"/>
      <c r="AN26" s="68"/>
      <c r="AO26" s="68"/>
      <c r="AP26" s="68"/>
      <c r="AQ26" s="68"/>
      <c r="AR26" s="68"/>
      <c r="AS26" s="68"/>
      <c r="AT26" s="68"/>
      <c r="AU26" s="68"/>
      <c r="AV26" s="68"/>
      <c r="AW26" s="68"/>
      <c r="AX26" s="68"/>
    </row>
    <row r="27" spans="1:50" s="66" customFormat="1" ht="16.5" customHeight="1" x14ac:dyDescent="0.2">
      <c r="A27" s="127">
        <f>'SC Staffing Summary'!$A$27</f>
        <v>0</v>
      </c>
      <c r="B27" s="128" t="str">
        <f>'SC Staffing Summary'!$B$27</f>
        <v>Specify</v>
      </c>
      <c r="C27" s="65">
        <f t="shared" si="1"/>
        <v>0</v>
      </c>
      <c r="D27" s="132">
        <f>'SC Staffing Summary'!D27</f>
        <v>0</v>
      </c>
      <c r="E27" s="132">
        <f>'SC Staffing Summary'!E27</f>
        <v>0</v>
      </c>
      <c r="F27" s="434">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440"/>
      <c r="AF27" s="440"/>
      <c r="AG27" s="440"/>
      <c r="AH27" s="307"/>
      <c r="AI27" s="307"/>
      <c r="AJ27" s="307"/>
      <c r="AK27" s="307"/>
      <c r="AL27" s="68"/>
      <c r="AM27" s="68"/>
      <c r="AN27" s="68"/>
      <c r="AO27" s="68"/>
      <c r="AP27" s="68"/>
      <c r="AQ27" s="68"/>
      <c r="AR27" s="68"/>
      <c r="AS27" s="68"/>
      <c r="AT27" s="68"/>
      <c r="AU27" s="68"/>
      <c r="AV27" s="68"/>
      <c r="AW27" s="68"/>
      <c r="AX27" s="68"/>
    </row>
    <row r="28" spans="1:50" s="66" customFormat="1" ht="16.5" customHeight="1" x14ac:dyDescent="0.2">
      <c r="A28" s="127">
        <f>'SC Staffing Summary'!$A$28</f>
        <v>0</v>
      </c>
      <c r="B28" s="128" t="str">
        <f>'SC Staffing Summary'!$B$28</f>
        <v>Specify</v>
      </c>
      <c r="C28" s="65">
        <f t="shared" si="1"/>
        <v>0</v>
      </c>
      <c r="D28" s="132">
        <f>'SC Staffing Summary'!D28</f>
        <v>0</v>
      </c>
      <c r="E28" s="132">
        <f>'SC Staffing Summary'!E28</f>
        <v>0</v>
      </c>
      <c r="F28" s="434">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440"/>
      <c r="AF28" s="440"/>
      <c r="AG28" s="440"/>
      <c r="AH28" s="307"/>
      <c r="AI28" s="307"/>
      <c r="AJ28" s="307"/>
      <c r="AK28" s="307"/>
      <c r="AL28" s="68"/>
      <c r="AM28" s="68"/>
      <c r="AN28" s="68"/>
      <c r="AO28" s="68"/>
      <c r="AP28" s="68"/>
      <c r="AQ28" s="68"/>
      <c r="AR28" s="68"/>
      <c r="AS28" s="68"/>
      <c r="AT28" s="68"/>
      <c r="AU28" s="68"/>
      <c r="AV28" s="68"/>
      <c r="AW28" s="68"/>
      <c r="AX28" s="68"/>
    </row>
    <row r="29" spans="1:50" s="66" customFormat="1" ht="16.5" customHeight="1" x14ac:dyDescent="0.2">
      <c r="A29" s="127">
        <f>'SC Staffing Summary'!$A$29</f>
        <v>0</v>
      </c>
      <c r="B29" s="128" t="str">
        <f>'SC Staffing Summary'!$B$29</f>
        <v>Specify</v>
      </c>
      <c r="C29" s="65">
        <f t="shared" si="1"/>
        <v>0</v>
      </c>
      <c r="D29" s="132">
        <f>'SC Staffing Summary'!D29</f>
        <v>0</v>
      </c>
      <c r="E29" s="132">
        <f>'SC Staffing Summary'!E29</f>
        <v>0</v>
      </c>
      <c r="F29" s="434">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440"/>
      <c r="AF29" s="440"/>
      <c r="AG29" s="440"/>
      <c r="AH29" s="307"/>
      <c r="AI29" s="307"/>
      <c r="AJ29" s="307"/>
      <c r="AK29" s="307"/>
      <c r="AL29" s="68"/>
      <c r="AM29" s="68"/>
      <c r="AN29" s="68"/>
      <c r="AO29" s="68"/>
      <c r="AP29" s="68"/>
      <c r="AQ29" s="68"/>
      <c r="AR29" s="68"/>
      <c r="AS29" s="68"/>
      <c r="AT29" s="68"/>
      <c r="AU29" s="68"/>
      <c r="AV29" s="68"/>
      <c r="AW29" s="68"/>
      <c r="AX29" s="68"/>
    </row>
    <row r="30" spans="1:50" s="66" customFormat="1" ht="16.5" customHeight="1" x14ac:dyDescent="0.2">
      <c r="A30" s="127">
        <f>'SC Staffing Summary'!$A$30</f>
        <v>0</v>
      </c>
      <c r="B30" s="128" t="str">
        <f>'SC Staffing Summary'!$B$30</f>
        <v>Specify</v>
      </c>
      <c r="C30" s="65">
        <f t="shared" si="1"/>
        <v>0</v>
      </c>
      <c r="D30" s="132">
        <f>'SC Staffing Summary'!D30</f>
        <v>0</v>
      </c>
      <c r="E30" s="132">
        <f>'SC Staffing Summary'!E30</f>
        <v>0</v>
      </c>
      <c r="F30" s="434">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440"/>
      <c r="AF30" s="440"/>
      <c r="AG30" s="440"/>
      <c r="AH30" s="307"/>
      <c r="AI30" s="307"/>
      <c r="AJ30" s="307"/>
      <c r="AK30" s="307"/>
      <c r="AL30" s="68"/>
      <c r="AM30" s="68"/>
      <c r="AN30" s="68"/>
      <c r="AO30" s="68"/>
      <c r="AP30" s="68"/>
      <c r="AQ30" s="68"/>
      <c r="AR30" s="68"/>
      <c r="AS30" s="68"/>
      <c r="AT30" s="68"/>
      <c r="AU30" s="68"/>
      <c r="AV30" s="68"/>
      <c r="AW30" s="68"/>
      <c r="AX30" s="68"/>
    </row>
    <row r="31" spans="1:50" s="66" customFormat="1" ht="16.5" customHeight="1" x14ac:dyDescent="0.2">
      <c r="A31" s="127">
        <f>'SC Staffing Summary'!$A$31</f>
        <v>0</v>
      </c>
      <c r="B31" s="128" t="str">
        <f>'SC Staffing Summary'!$B$31</f>
        <v>Specify</v>
      </c>
      <c r="C31" s="65">
        <f t="shared" si="1"/>
        <v>0</v>
      </c>
      <c r="D31" s="132">
        <f>'SC Staffing Summary'!D31</f>
        <v>0</v>
      </c>
      <c r="E31" s="132">
        <f>'SC Staffing Summary'!E31</f>
        <v>0</v>
      </c>
      <c r="F31" s="434">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296"/>
      <c r="AF31" s="292"/>
      <c r="AG31" s="289"/>
      <c r="AH31" s="307"/>
      <c r="AI31" s="307"/>
      <c r="AJ31" s="307"/>
      <c r="AK31" s="307"/>
      <c r="AL31" s="68"/>
      <c r="AM31" s="68"/>
      <c r="AN31" s="68"/>
      <c r="AO31" s="68"/>
      <c r="AP31" s="68"/>
      <c r="AQ31" s="68"/>
      <c r="AR31" s="68"/>
      <c r="AS31" s="68"/>
      <c r="AT31" s="68"/>
      <c r="AU31" s="68"/>
      <c r="AV31" s="68"/>
      <c r="AW31" s="68"/>
      <c r="AX31" s="68"/>
    </row>
    <row r="32" spans="1:50" s="66" customFormat="1" ht="16.5" customHeight="1" x14ac:dyDescent="0.2">
      <c r="A32" s="127">
        <f>'SC Staffing Summary'!$A$32</f>
        <v>0</v>
      </c>
      <c r="B32" s="128" t="str">
        <f>'SC Staffing Summary'!$B$32</f>
        <v>Specify</v>
      </c>
      <c r="C32" s="65">
        <f t="shared" si="1"/>
        <v>0</v>
      </c>
      <c r="D32" s="132">
        <f>'SC Staffing Summary'!D32</f>
        <v>0</v>
      </c>
      <c r="E32" s="132">
        <f>'SC Staffing Summary'!E32</f>
        <v>0</v>
      </c>
      <c r="F32" s="434">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296"/>
      <c r="AF32" s="292"/>
      <c r="AG32" s="289"/>
      <c r="AH32" s="307"/>
      <c r="AI32" s="307"/>
      <c r="AJ32" s="307"/>
      <c r="AK32" s="307"/>
      <c r="AL32" s="68"/>
      <c r="AM32" s="68"/>
      <c r="AN32" s="68"/>
      <c r="AO32" s="68"/>
      <c r="AP32" s="68"/>
      <c r="AQ32" s="68"/>
      <c r="AR32" s="68"/>
      <c r="AS32" s="68"/>
      <c r="AT32" s="68"/>
      <c r="AU32" s="68"/>
      <c r="AV32" s="68"/>
      <c r="AW32" s="68"/>
      <c r="AX32" s="68"/>
    </row>
    <row r="33" spans="1:50" s="66" customFormat="1" ht="16.5" customHeight="1" x14ac:dyDescent="0.2">
      <c r="A33" s="127">
        <f>'SC Staffing Summary'!$A$33</f>
        <v>0</v>
      </c>
      <c r="B33" s="128" t="str">
        <f>'SC Staffing Summary'!$B$33</f>
        <v>Specify</v>
      </c>
      <c r="C33" s="65">
        <f t="shared" si="1"/>
        <v>0</v>
      </c>
      <c r="D33" s="132">
        <f>'SC Staffing Summary'!D33</f>
        <v>0</v>
      </c>
      <c r="E33" s="132">
        <f>'SC Staffing Summary'!E33</f>
        <v>0</v>
      </c>
      <c r="F33" s="434">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296"/>
      <c r="AF33" s="292"/>
      <c r="AG33" s="289"/>
      <c r="AH33" s="307"/>
      <c r="AI33" s="307"/>
      <c r="AJ33" s="307"/>
      <c r="AK33" s="307"/>
      <c r="AL33" s="68"/>
      <c r="AM33" s="68"/>
      <c r="AN33" s="68"/>
      <c r="AO33" s="68"/>
      <c r="AP33" s="68"/>
      <c r="AQ33" s="68"/>
      <c r="AR33" s="68"/>
      <c r="AS33" s="68"/>
      <c r="AT33" s="68"/>
      <c r="AU33" s="68"/>
      <c r="AV33" s="68"/>
      <c r="AW33" s="68"/>
      <c r="AX33" s="68"/>
    </row>
    <row r="34" spans="1:50" s="66" customFormat="1" ht="16.5" customHeight="1" x14ac:dyDescent="0.2">
      <c r="A34" s="127">
        <f>'SC Staffing Summary'!$A$34</f>
        <v>0</v>
      </c>
      <c r="B34" s="128" t="str">
        <f>'SC Staffing Summary'!$B$34</f>
        <v>Specify</v>
      </c>
      <c r="C34" s="65">
        <f t="shared" si="1"/>
        <v>0</v>
      </c>
      <c r="D34" s="132">
        <f>'SC Staffing Summary'!D34</f>
        <v>0</v>
      </c>
      <c r="E34" s="132">
        <f>'SC Staffing Summary'!E34</f>
        <v>0</v>
      </c>
      <c r="F34" s="434">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296"/>
      <c r="AF34" s="296"/>
      <c r="AG34" s="289"/>
      <c r="AH34" s="307"/>
      <c r="AI34" s="307"/>
      <c r="AJ34" s="307"/>
      <c r="AK34" s="307"/>
      <c r="AL34" s="68"/>
      <c r="AM34" s="68"/>
      <c r="AN34" s="68"/>
      <c r="AO34" s="68"/>
      <c r="AP34" s="68"/>
      <c r="AQ34" s="68"/>
      <c r="AR34" s="68"/>
      <c r="AS34" s="68"/>
      <c r="AT34" s="68"/>
      <c r="AU34" s="68"/>
      <c r="AV34" s="68"/>
      <c r="AW34" s="68"/>
      <c r="AX34" s="68"/>
    </row>
    <row r="35" spans="1:50" s="66" customFormat="1" ht="16.5" customHeight="1" x14ac:dyDescent="0.2">
      <c r="A35" s="127">
        <f>'SC Staffing Summary'!$A$35</f>
        <v>0</v>
      </c>
      <c r="B35" s="128" t="str">
        <f>'SC Staffing Summary'!$B$35</f>
        <v>Specify</v>
      </c>
      <c r="C35" s="65">
        <f t="shared" si="1"/>
        <v>0</v>
      </c>
      <c r="D35" s="132">
        <f>'SC Staffing Summary'!D35</f>
        <v>0</v>
      </c>
      <c r="E35" s="132">
        <f>'SC Staffing Summary'!E35</f>
        <v>0</v>
      </c>
      <c r="F35" s="434">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295"/>
      <c r="AF35" s="296"/>
      <c r="AG35" s="289"/>
      <c r="AH35" s="307"/>
      <c r="AI35" s="307"/>
      <c r="AJ35" s="307"/>
      <c r="AK35" s="307"/>
      <c r="AL35" s="68"/>
      <c r="AM35" s="68"/>
      <c r="AN35" s="68"/>
      <c r="AO35" s="68"/>
      <c r="AP35" s="68"/>
      <c r="AQ35" s="68"/>
      <c r="AR35" s="68"/>
      <c r="AS35" s="68"/>
      <c r="AT35" s="68"/>
      <c r="AU35" s="68"/>
      <c r="AV35" s="68"/>
      <c r="AW35" s="68"/>
      <c r="AX35" s="68"/>
    </row>
    <row r="36" spans="1:50" s="66" customFormat="1" ht="16.5" customHeight="1" x14ac:dyDescent="0.2">
      <c r="A36" s="127">
        <f>'SC Staffing Summary'!$A$36</f>
        <v>0</v>
      </c>
      <c r="B36" s="128" t="str">
        <f>'SC Staffing Summary'!$B$36</f>
        <v>Specify</v>
      </c>
      <c r="C36" s="65">
        <f t="shared" si="1"/>
        <v>0</v>
      </c>
      <c r="D36" s="132">
        <f>'SC Staffing Summary'!D36</f>
        <v>0</v>
      </c>
      <c r="E36" s="132">
        <f>'SC Staffing Summary'!E36</f>
        <v>0</v>
      </c>
      <c r="F36" s="434">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296"/>
      <c r="AF36" s="296"/>
      <c r="AG36" s="289"/>
      <c r="AH36" s="307"/>
      <c r="AI36" s="307"/>
      <c r="AJ36" s="307"/>
      <c r="AK36" s="307"/>
      <c r="AL36" s="68"/>
      <c r="AM36" s="68"/>
      <c r="AN36" s="68"/>
      <c r="AO36" s="68"/>
      <c r="AP36" s="68"/>
      <c r="AQ36" s="68"/>
      <c r="AR36" s="68"/>
      <c r="AS36" s="68"/>
      <c r="AT36" s="68"/>
      <c r="AU36" s="68"/>
      <c r="AV36" s="68"/>
      <c r="AW36" s="68"/>
      <c r="AX36" s="68"/>
    </row>
    <row r="37" spans="1:50" s="66" customFormat="1" ht="16.5" customHeight="1" x14ac:dyDescent="0.2">
      <c r="A37" s="127">
        <f>'SC Staffing Summary'!$A$37</f>
        <v>0</v>
      </c>
      <c r="B37" s="128" t="str">
        <f>'SC Staffing Summary'!$B$37</f>
        <v>Specify</v>
      </c>
      <c r="C37" s="65">
        <f t="shared" si="1"/>
        <v>0</v>
      </c>
      <c r="D37" s="132">
        <f>'SC Staffing Summary'!D37</f>
        <v>0</v>
      </c>
      <c r="E37" s="132">
        <f>'SC Staffing Summary'!E37</f>
        <v>0</v>
      </c>
      <c r="F37" s="434">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296"/>
      <c r="AF37" s="296"/>
      <c r="AG37" s="289"/>
      <c r="AH37" s="307"/>
      <c r="AI37" s="307"/>
      <c r="AJ37" s="307"/>
      <c r="AK37" s="307"/>
      <c r="AL37" s="68"/>
      <c r="AM37" s="68"/>
      <c r="AN37" s="68"/>
      <c r="AO37" s="68"/>
      <c r="AP37" s="68"/>
      <c r="AQ37" s="68"/>
      <c r="AR37" s="68"/>
      <c r="AS37" s="68"/>
      <c r="AT37" s="68"/>
      <c r="AU37" s="68"/>
      <c r="AV37" s="68"/>
      <c r="AW37" s="68"/>
      <c r="AX37" s="68"/>
    </row>
    <row r="38" spans="1:50" s="66" customFormat="1" ht="16.5" customHeight="1" x14ac:dyDescent="0.2">
      <c r="A38" s="127">
        <f>'SC Staffing Summary'!$A$38</f>
        <v>0</v>
      </c>
      <c r="B38" s="128" t="str">
        <f>'SC Staffing Summary'!$B$38</f>
        <v>Specify</v>
      </c>
      <c r="C38" s="65">
        <f t="shared" si="1"/>
        <v>0</v>
      </c>
      <c r="D38" s="132">
        <f>'SC Staffing Summary'!D38</f>
        <v>0</v>
      </c>
      <c r="E38" s="132">
        <f>'SC Staffing Summary'!E38</f>
        <v>0</v>
      </c>
      <c r="F38" s="434">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296"/>
      <c r="AF38" s="296"/>
      <c r="AG38" s="289"/>
      <c r="AH38" s="307"/>
      <c r="AI38" s="307"/>
      <c r="AJ38" s="307"/>
      <c r="AK38" s="307"/>
      <c r="AL38" s="68"/>
      <c r="AM38" s="68"/>
      <c r="AN38" s="68"/>
      <c r="AO38" s="68"/>
      <c r="AP38" s="68"/>
      <c r="AQ38" s="68"/>
      <c r="AR38" s="68"/>
      <c r="AS38" s="68"/>
      <c r="AT38" s="68"/>
      <c r="AU38" s="68"/>
      <c r="AV38" s="68"/>
      <c r="AW38" s="68"/>
      <c r="AX38" s="68"/>
    </row>
    <row r="39" spans="1:50" s="66" customFormat="1" ht="16.5" customHeight="1" x14ac:dyDescent="0.2">
      <c r="A39" s="127">
        <f>'SC Staffing Summary'!$A$39</f>
        <v>0</v>
      </c>
      <c r="B39" s="128" t="str">
        <f>'SC Staffing Summary'!$B$39</f>
        <v>Specify</v>
      </c>
      <c r="C39" s="65">
        <f t="shared" si="1"/>
        <v>0</v>
      </c>
      <c r="D39" s="132">
        <f>'SC Staffing Summary'!D39</f>
        <v>0</v>
      </c>
      <c r="E39" s="132">
        <f>'SC Staffing Summary'!E39</f>
        <v>0</v>
      </c>
      <c r="F39" s="434">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296"/>
      <c r="AF39" s="296"/>
      <c r="AG39" s="289"/>
      <c r="AH39" s="307"/>
      <c r="AI39" s="307"/>
      <c r="AJ39" s="307"/>
      <c r="AK39" s="307"/>
      <c r="AL39" s="68"/>
      <c r="AM39" s="68"/>
      <c r="AN39" s="68"/>
      <c r="AO39" s="68"/>
      <c r="AP39" s="68"/>
      <c r="AQ39" s="68"/>
      <c r="AR39" s="68"/>
      <c r="AS39" s="68"/>
      <c r="AT39" s="68"/>
      <c r="AU39" s="68"/>
      <c r="AV39" s="68"/>
      <c r="AW39" s="68"/>
      <c r="AX39" s="68"/>
    </row>
    <row r="40" spans="1:50" s="66" customFormat="1" ht="16.5" customHeight="1" x14ac:dyDescent="0.2">
      <c r="A40" s="127">
        <f>'SC Staffing Summary'!$A$40</f>
        <v>0</v>
      </c>
      <c r="B40" s="128" t="str">
        <f>'SC Staffing Summary'!$B$40</f>
        <v>Specify</v>
      </c>
      <c r="C40" s="65">
        <f t="shared" si="1"/>
        <v>0</v>
      </c>
      <c r="D40" s="132">
        <f>'SC Staffing Summary'!D40</f>
        <v>0</v>
      </c>
      <c r="E40" s="132">
        <f>'SC Staffing Summary'!E40</f>
        <v>0</v>
      </c>
      <c r="F40" s="434">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296"/>
      <c r="AF40" s="296"/>
      <c r="AG40" s="289"/>
      <c r="AH40" s="307"/>
      <c r="AI40" s="307"/>
      <c r="AJ40" s="307"/>
      <c r="AK40" s="307"/>
      <c r="AL40" s="68"/>
      <c r="AM40" s="68"/>
      <c r="AN40" s="68"/>
      <c r="AO40" s="68"/>
      <c r="AP40" s="68"/>
      <c r="AQ40" s="68"/>
      <c r="AR40" s="68"/>
      <c r="AS40" s="68"/>
      <c r="AT40" s="68"/>
      <c r="AU40" s="68"/>
      <c r="AV40" s="68"/>
      <c r="AW40" s="68"/>
      <c r="AX40" s="68"/>
    </row>
    <row r="41" spans="1:50" s="66" customFormat="1" ht="16.5" customHeight="1" x14ac:dyDescent="0.2">
      <c r="A41" s="127">
        <f>'SC Staffing Summary'!$A$41</f>
        <v>0</v>
      </c>
      <c r="B41" s="128" t="str">
        <f>'SC Staffing Summary'!$B$41</f>
        <v>Specify</v>
      </c>
      <c r="C41" s="65">
        <f t="shared" si="1"/>
        <v>0</v>
      </c>
      <c r="D41" s="132">
        <f>'SC Staffing Summary'!D41</f>
        <v>0</v>
      </c>
      <c r="E41" s="132">
        <f>'SC Staffing Summary'!E41</f>
        <v>0</v>
      </c>
      <c r="F41" s="434">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296"/>
      <c r="AF41" s="296"/>
      <c r="AG41" s="289"/>
      <c r="AH41" s="307"/>
      <c r="AI41" s="307"/>
      <c r="AJ41" s="307"/>
      <c r="AK41" s="307"/>
      <c r="AL41" s="68"/>
      <c r="AM41" s="68"/>
      <c r="AN41" s="68"/>
      <c r="AO41" s="68"/>
      <c r="AP41" s="68"/>
      <c r="AQ41" s="68"/>
      <c r="AR41" s="68"/>
      <c r="AS41" s="68"/>
      <c r="AT41" s="68"/>
      <c r="AU41" s="68"/>
      <c r="AV41" s="68"/>
      <c r="AW41" s="68"/>
      <c r="AX41" s="68"/>
    </row>
    <row r="42" spans="1:50" s="66" customFormat="1" ht="16.5" customHeight="1" x14ac:dyDescent="0.2">
      <c r="A42" s="127">
        <f>'SC Staffing Summary'!$A$42</f>
        <v>0</v>
      </c>
      <c r="B42" s="128" t="str">
        <f>'SC Staffing Summary'!$B$42</f>
        <v>Specify</v>
      </c>
      <c r="C42" s="65">
        <f t="shared" si="1"/>
        <v>0</v>
      </c>
      <c r="D42" s="132">
        <f>'SC Staffing Summary'!D42</f>
        <v>0</v>
      </c>
      <c r="E42" s="132">
        <f>'SC Staffing Summary'!E42</f>
        <v>0</v>
      </c>
      <c r="F42" s="434">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296"/>
      <c r="AF42" s="287"/>
      <c r="AG42" s="289"/>
      <c r="AH42" s="307"/>
      <c r="AI42" s="307"/>
      <c r="AJ42" s="307"/>
      <c r="AK42" s="307"/>
      <c r="AL42" s="528"/>
      <c r="AM42" s="528"/>
      <c r="AN42" s="528"/>
      <c r="AO42" s="68"/>
      <c r="AP42" s="68"/>
      <c r="AQ42" s="68"/>
      <c r="AR42" s="68"/>
      <c r="AS42" s="68"/>
      <c r="AT42" s="68"/>
      <c r="AU42" s="68"/>
      <c r="AV42" s="68"/>
      <c r="AW42" s="68"/>
      <c r="AX42" s="68"/>
    </row>
    <row r="43" spans="1:50" s="528" customFormat="1" x14ac:dyDescent="0.2">
      <c r="A43" s="528" t="s">
        <v>82</v>
      </c>
      <c r="B43" s="18" t="s">
        <v>83</v>
      </c>
      <c r="C43" s="40"/>
      <c r="D43" s="40"/>
      <c r="E43" s="40"/>
      <c r="F43" s="40"/>
      <c r="G43" s="40"/>
      <c r="H43" s="40"/>
      <c r="I43" s="40"/>
      <c r="J43" s="40"/>
      <c r="K43" s="40"/>
      <c r="L43" s="40"/>
      <c r="M43" s="40"/>
      <c r="N43" s="40"/>
      <c r="O43" s="40"/>
      <c r="P43" s="40"/>
      <c r="Q43" s="40"/>
      <c r="R43" s="40"/>
      <c r="S43" s="40"/>
      <c r="T43" s="40"/>
      <c r="U43" s="40"/>
      <c r="V43" s="40"/>
      <c r="W43" s="40"/>
      <c r="X43" s="40"/>
      <c r="Y43" s="199"/>
      <c r="Z43" s="199"/>
      <c r="AA43" s="199"/>
      <c r="AB43" s="199"/>
      <c r="AC43" s="199"/>
      <c r="AD43" s="199"/>
      <c r="AE43" s="296"/>
      <c r="AF43" s="292"/>
      <c r="AG43" s="289"/>
      <c r="AH43" s="307"/>
      <c r="AI43" s="307"/>
      <c r="AJ43" s="307"/>
      <c r="AK43" s="307"/>
    </row>
    <row r="44" spans="1:50" s="528" customFormat="1" x14ac:dyDescent="0.2">
      <c r="A44" s="528">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199"/>
      <c r="Z44" s="199"/>
      <c r="AA44" s="199"/>
      <c r="AB44" s="199"/>
      <c r="AC44" s="199"/>
      <c r="AD44" s="199"/>
      <c r="AE44" s="296"/>
      <c r="AF44" s="292"/>
      <c r="AG44" s="289"/>
      <c r="AH44" s="307"/>
      <c r="AI44" s="307"/>
      <c r="AJ44" s="307"/>
      <c r="AK44" s="307"/>
    </row>
    <row r="45" spans="1:50" s="528" customFormat="1" ht="15" customHeight="1" x14ac:dyDescent="0.2">
      <c r="B45" s="18">
        <v>2</v>
      </c>
      <c r="C45" s="40">
        <v>1</v>
      </c>
      <c r="D45" s="40"/>
      <c r="E45" s="40"/>
      <c r="F45" s="40"/>
      <c r="G45" s="40"/>
      <c r="H45" s="40"/>
      <c r="I45" s="40"/>
      <c r="J45" s="40"/>
      <c r="K45" s="40"/>
      <c r="L45" s="40"/>
      <c r="M45" s="40"/>
      <c r="N45" s="40"/>
      <c r="O45" s="40"/>
      <c r="P45" s="40"/>
      <c r="Q45" s="40"/>
      <c r="R45" s="40"/>
      <c r="S45" s="40"/>
      <c r="T45" s="40"/>
      <c r="U45" s="40"/>
      <c r="V45" s="40"/>
      <c r="W45" s="40"/>
      <c r="X45" s="40"/>
      <c r="Y45" s="199"/>
      <c r="Z45" s="199"/>
      <c r="AA45" s="199"/>
      <c r="AB45" s="199"/>
      <c r="AC45" s="199"/>
      <c r="AD45" s="199"/>
      <c r="AE45" s="296"/>
      <c r="AF45" s="296"/>
      <c r="AG45" s="289"/>
      <c r="AH45" s="307"/>
      <c r="AI45" s="307"/>
      <c r="AJ45" s="307"/>
      <c r="AK45" s="307"/>
    </row>
    <row r="46" spans="1:50" s="528" customFormat="1" ht="15" customHeight="1" x14ac:dyDescent="0.2">
      <c r="B46" s="18">
        <v>3</v>
      </c>
      <c r="C46" s="40">
        <v>1</v>
      </c>
      <c r="D46" s="40"/>
      <c r="E46" s="40"/>
      <c r="F46" s="40"/>
      <c r="G46" s="40"/>
      <c r="H46" s="40"/>
      <c r="I46" s="40"/>
      <c r="J46" s="40"/>
      <c r="K46" s="40"/>
      <c r="L46" s="40"/>
      <c r="M46" s="40"/>
      <c r="N46" s="40"/>
      <c r="O46" s="40"/>
      <c r="P46" s="40"/>
      <c r="Q46" s="40"/>
      <c r="R46" s="40"/>
      <c r="S46" s="40"/>
      <c r="T46" s="40"/>
      <c r="U46" s="40"/>
      <c r="V46" s="40"/>
      <c r="W46" s="40"/>
      <c r="X46" s="40"/>
      <c r="Y46" s="199"/>
      <c r="Z46" s="199"/>
      <c r="AA46" s="199"/>
      <c r="AB46" s="199"/>
      <c r="AC46" s="199"/>
      <c r="AD46" s="199"/>
      <c r="AE46" s="296"/>
      <c r="AF46" s="293"/>
      <c r="AG46" s="289"/>
      <c r="AH46" s="307"/>
      <c r="AI46" s="307"/>
      <c r="AJ46" s="307"/>
      <c r="AK46" s="307"/>
    </row>
    <row r="47" spans="1:50" s="528" customFormat="1" ht="15" customHeight="1" x14ac:dyDescent="0.2">
      <c r="B47" s="18">
        <v>4</v>
      </c>
      <c r="C47" s="40">
        <v>1</v>
      </c>
      <c r="D47" s="40"/>
      <c r="E47" s="40"/>
      <c r="F47" s="40"/>
      <c r="G47" s="40"/>
      <c r="H47" s="40"/>
      <c r="I47" s="40"/>
      <c r="J47" s="40"/>
      <c r="K47" s="40"/>
      <c r="L47" s="40"/>
      <c r="M47" s="40"/>
      <c r="N47" s="40"/>
      <c r="O47" s="40"/>
      <c r="P47" s="40"/>
      <c r="Q47" s="40"/>
      <c r="R47" s="40"/>
      <c r="S47" s="40"/>
      <c r="T47" s="40"/>
      <c r="U47" s="40"/>
      <c r="V47" s="40"/>
      <c r="W47" s="40"/>
      <c r="X47" s="40"/>
      <c r="Y47" s="199"/>
      <c r="Z47" s="199"/>
      <c r="AA47" s="199"/>
      <c r="AB47" s="199"/>
      <c r="AC47" s="199"/>
      <c r="AD47" s="199"/>
      <c r="AE47" s="296"/>
      <c r="AF47" s="296"/>
      <c r="AG47" s="289"/>
      <c r="AH47" s="307"/>
      <c r="AI47" s="307"/>
      <c r="AJ47" s="307"/>
      <c r="AK47" s="307"/>
    </row>
    <row r="48" spans="1:50" s="528" customFormat="1" ht="15" customHeight="1" x14ac:dyDescent="0.2">
      <c r="B48" s="18">
        <v>5</v>
      </c>
      <c r="C48" s="40">
        <v>1</v>
      </c>
      <c r="D48" s="40"/>
      <c r="E48" s="40"/>
      <c r="F48" s="40"/>
      <c r="G48" s="40"/>
      <c r="H48" s="40"/>
      <c r="I48" s="40"/>
      <c r="J48" s="40"/>
      <c r="K48" s="40"/>
      <c r="L48" s="40"/>
      <c r="M48" s="40"/>
      <c r="N48" s="40"/>
      <c r="O48" s="40"/>
      <c r="P48" s="40"/>
      <c r="Q48" s="40"/>
      <c r="R48" s="40"/>
      <c r="S48" s="40"/>
      <c r="T48" s="40"/>
      <c r="U48" s="40"/>
      <c r="V48" s="40"/>
      <c r="W48" s="40"/>
      <c r="X48" s="40"/>
      <c r="Y48" s="199"/>
      <c r="Z48" s="199"/>
      <c r="AA48" s="199"/>
      <c r="AB48" s="199"/>
      <c r="AC48" s="199"/>
      <c r="AD48" s="199"/>
      <c r="AE48" s="296"/>
      <c r="AF48" s="296"/>
      <c r="AG48" s="289"/>
      <c r="AH48" s="307"/>
      <c r="AI48" s="307"/>
      <c r="AJ48" s="307"/>
      <c r="AK48" s="307"/>
    </row>
    <row r="49" spans="2:50" s="528" customFormat="1" x14ac:dyDescent="0.2">
      <c r="B49" s="18">
        <v>6</v>
      </c>
      <c r="C49" s="40"/>
      <c r="D49" s="40"/>
      <c r="E49" s="40"/>
      <c r="F49" s="40"/>
      <c r="G49" s="40"/>
      <c r="H49" s="40"/>
      <c r="I49" s="40"/>
      <c r="J49" s="40"/>
      <c r="K49" s="40"/>
      <c r="L49" s="40"/>
      <c r="M49" s="40"/>
      <c r="N49" s="40"/>
      <c r="O49" s="40"/>
      <c r="P49" s="40"/>
      <c r="Q49" s="40"/>
      <c r="R49" s="40"/>
      <c r="S49" s="40"/>
      <c r="T49" s="40"/>
      <c r="U49" s="40"/>
      <c r="V49" s="40"/>
      <c r="W49" s="40"/>
      <c r="X49" s="40"/>
      <c r="Y49" s="199"/>
      <c r="Z49" s="199"/>
      <c r="AA49" s="199"/>
      <c r="AB49" s="199"/>
      <c r="AC49" s="199"/>
      <c r="AD49" s="199"/>
      <c r="AE49" s="296"/>
      <c r="AF49" s="296"/>
      <c r="AG49" s="289"/>
      <c r="AH49" s="307"/>
      <c r="AI49" s="307"/>
      <c r="AJ49" s="307"/>
      <c r="AK49" s="307"/>
    </row>
    <row r="50" spans="2:50" s="528" customFormat="1" x14ac:dyDescent="0.2">
      <c r="B50" s="18">
        <v>7</v>
      </c>
      <c r="C50" s="40"/>
      <c r="D50" s="40"/>
      <c r="E50" s="40"/>
      <c r="F50" s="40"/>
      <c r="G50" s="40"/>
      <c r="H50" s="40"/>
      <c r="I50" s="40"/>
      <c r="J50" s="40"/>
      <c r="K50" s="40"/>
      <c r="L50" s="40"/>
      <c r="M50" s="40"/>
      <c r="N50" s="40"/>
      <c r="O50" s="40"/>
      <c r="P50" s="40"/>
      <c r="Q50" s="40"/>
      <c r="R50" s="40"/>
      <c r="S50" s="40"/>
      <c r="T50" s="40"/>
      <c r="U50" s="40"/>
      <c r="V50" s="40"/>
      <c r="W50" s="40"/>
      <c r="X50" s="40"/>
      <c r="Y50" s="199"/>
      <c r="Z50" s="199"/>
      <c r="AA50" s="199"/>
      <c r="AB50" s="199"/>
      <c r="AC50" s="199"/>
      <c r="AD50" s="199"/>
      <c r="AE50" s="296"/>
      <c r="AF50" s="296"/>
      <c r="AG50" s="289"/>
      <c r="AH50" s="307"/>
      <c r="AI50" s="307"/>
      <c r="AJ50" s="307"/>
      <c r="AK50" s="307"/>
    </row>
    <row r="51" spans="2:50" s="528" customFormat="1" ht="13.5" customHeight="1" x14ac:dyDescent="0.2">
      <c r="B51" s="18">
        <v>8</v>
      </c>
      <c r="C51" s="40"/>
      <c r="D51" s="40"/>
      <c r="E51" s="40"/>
      <c r="F51" s="40"/>
      <c r="G51" s="40"/>
      <c r="H51" s="40"/>
      <c r="I51" s="40"/>
      <c r="J51" s="40"/>
      <c r="K51" s="40"/>
      <c r="L51" s="40"/>
      <c r="M51" s="40"/>
      <c r="N51" s="40"/>
      <c r="O51" s="40"/>
      <c r="P51" s="40"/>
      <c r="Q51" s="40"/>
      <c r="R51" s="40"/>
      <c r="S51" s="40"/>
      <c r="T51" s="40"/>
      <c r="U51" s="40"/>
      <c r="V51" s="40"/>
      <c r="W51" s="40"/>
      <c r="X51" s="40"/>
      <c r="Y51" s="199"/>
      <c r="Z51" s="199"/>
      <c r="AA51" s="199"/>
      <c r="AB51" s="199"/>
      <c r="AC51" s="199"/>
      <c r="AD51" s="199"/>
      <c r="AE51" s="295"/>
      <c r="AF51" s="296"/>
      <c r="AG51" s="289"/>
      <c r="AH51" s="307"/>
      <c r="AI51" s="307"/>
      <c r="AJ51" s="307"/>
      <c r="AK51" s="307"/>
      <c r="AL51" s="160"/>
      <c r="AM51" s="160"/>
      <c r="AN51" s="160"/>
    </row>
    <row r="52" spans="2:50" s="160" customFormat="1" x14ac:dyDescent="0.2">
      <c r="Y52" s="186"/>
      <c r="Z52" s="186"/>
      <c r="AA52" s="186"/>
      <c r="AB52" s="186"/>
      <c r="AC52" s="186"/>
      <c r="AD52" s="186"/>
      <c r="AE52" s="296"/>
      <c r="AF52" s="296"/>
      <c r="AG52" s="289"/>
      <c r="AH52" s="307"/>
      <c r="AI52" s="307"/>
      <c r="AJ52" s="307"/>
      <c r="AK52" s="307"/>
    </row>
    <row r="53" spans="2:50" s="160" customFormat="1" x14ac:dyDescent="0.2">
      <c r="Y53" s="186"/>
      <c r="Z53" s="186"/>
      <c r="AA53" s="186"/>
      <c r="AB53" s="186"/>
      <c r="AC53" s="186"/>
      <c r="AD53" s="186"/>
      <c r="AE53" s="296"/>
      <c r="AF53" s="296"/>
      <c r="AG53" s="289"/>
      <c r="AH53" s="307"/>
      <c r="AI53" s="307"/>
      <c r="AJ53" s="307"/>
      <c r="AK53" s="307"/>
    </row>
    <row r="54" spans="2:50" customFormat="1" x14ac:dyDescent="0.2">
      <c r="B54" s="243" t="s">
        <v>102</v>
      </c>
      <c r="C54" s="247"/>
      <c r="D54" s="247"/>
      <c r="E54" s="248"/>
      <c r="F54" s="248"/>
      <c r="G54" s="248"/>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96"/>
      <c r="AF54" s="296"/>
      <c r="AG54" s="289"/>
      <c r="AH54" s="307"/>
      <c r="AI54" s="307"/>
      <c r="AJ54" s="307"/>
      <c r="AK54" s="307"/>
      <c r="AL54" s="160"/>
      <c r="AM54" s="160"/>
      <c r="AN54" s="160"/>
      <c r="AO54" s="160"/>
      <c r="AP54" s="160"/>
      <c r="AQ54" s="160"/>
      <c r="AR54" s="160"/>
      <c r="AS54" s="160"/>
      <c r="AT54" s="160"/>
      <c r="AU54" s="160"/>
      <c r="AV54" s="160"/>
      <c r="AW54" s="160"/>
      <c r="AX54" s="160"/>
    </row>
    <row r="55" spans="2:50" customFormat="1" x14ac:dyDescent="0.2">
      <c r="B55" s="244">
        <f>SUM(G55:AD55)</f>
        <v>0</v>
      </c>
      <c r="C55" s="247"/>
      <c r="D55" s="247"/>
      <c r="E55" s="248"/>
      <c r="F55" s="248"/>
      <c r="G55" s="245">
        <f>G7</f>
        <v>0</v>
      </c>
      <c r="H55" s="246"/>
      <c r="I55" s="245">
        <f>I7</f>
        <v>0</v>
      </c>
      <c r="J55" s="246"/>
      <c r="K55" s="245">
        <f>K7</f>
        <v>0</v>
      </c>
      <c r="L55" s="246"/>
      <c r="M55" s="245">
        <f>M7</f>
        <v>0</v>
      </c>
      <c r="N55" s="246"/>
      <c r="O55" s="245">
        <f>O7</f>
        <v>0</v>
      </c>
      <c r="P55" s="246"/>
      <c r="Q55" s="245">
        <f>Q7</f>
        <v>0</v>
      </c>
      <c r="R55" s="246"/>
      <c r="S55" s="245">
        <f>S7</f>
        <v>0</v>
      </c>
      <c r="T55" s="246"/>
      <c r="U55" s="245">
        <f>U7</f>
        <v>0</v>
      </c>
      <c r="V55" s="246"/>
      <c r="W55" s="245">
        <f>W7</f>
        <v>0</v>
      </c>
      <c r="X55" s="246"/>
      <c r="Y55" s="245">
        <f>Y7</f>
        <v>0</v>
      </c>
      <c r="Z55" s="246"/>
      <c r="AA55" s="245">
        <f>AA7</f>
        <v>0</v>
      </c>
      <c r="AB55" s="246"/>
      <c r="AC55" s="245">
        <f>AC7</f>
        <v>0</v>
      </c>
      <c r="AD55" s="246"/>
      <c r="AE55" s="296"/>
      <c r="AF55" s="296"/>
      <c r="AG55" s="289"/>
      <c r="AH55" s="307"/>
      <c r="AI55" s="307"/>
      <c r="AJ55" s="307"/>
      <c r="AK55" s="307"/>
      <c r="AL55" s="160"/>
      <c r="AM55" s="160"/>
      <c r="AN55" s="160"/>
      <c r="AO55" s="160"/>
      <c r="AP55" s="160"/>
      <c r="AQ55" s="160"/>
      <c r="AR55" s="160"/>
      <c r="AS55" s="160"/>
      <c r="AT55" s="160"/>
      <c r="AU55" s="160"/>
      <c r="AV55" s="160"/>
      <c r="AW55" s="160"/>
      <c r="AX55" s="160"/>
    </row>
    <row r="56" spans="2:50" s="160" customFormat="1" x14ac:dyDescent="0.2">
      <c r="Y56" s="186"/>
      <c r="Z56" s="186"/>
      <c r="AA56" s="186"/>
      <c r="AB56" s="186"/>
      <c r="AC56" s="186"/>
      <c r="AD56" s="186"/>
      <c r="AE56" s="296"/>
      <c r="AF56" s="296"/>
      <c r="AG56" s="289"/>
      <c r="AH56" s="307"/>
      <c r="AI56" s="307"/>
      <c r="AJ56" s="307"/>
      <c r="AK56" s="307"/>
    </row>
    <row r="57" spans="2:50" s="160" customFormat="1" x14ac:dyDescent="0.2">
      <c r="Y57" s="186"/>
      <c r="Z57" s="186"/>
      <c r="AA57" s="186"/>
      <c r="AB57" s="186"/>
      <c r="AC57" s="186"/>
      <c r="AD57" s="186"/>
      <c r="AE57" s="296"/>
      <c r="AF57" s="296"/>
      <c r="AG57" s="289"/>
      <c r="AH57" s="307"/>
      <c r="AI57" s="307"/>
      <c r="AJ57" s="307"/>
      <c r="AK57" s="307"/>
    </row>
    <row r="58" spans="2:50" s="160" customFormat="1" x14ac:dyDescent="0.2">
      <c r="Y58" s="186"/>
      <c r="Z58" s="186"/>
      <c r="AA58" s="186"/>
      <c r="AB58" s="186"/>
      <c r="AC58" s="186"/>
      <c r="AD58" s="186"/>
      <c r="AE58" s="296"/>
      <c r="AF58" s="296"/>
      <c r="AG58" s="289"/>
      <c r="AH58" s="307"/>
      <c r="AI58" s="307"/>
      <c r="AJ58" s="307"/>
      <c r="AK58" s="307"/>
    </row>
    <row r="59" spans="2:50" s="160" customFormat="1" x14ac:dyDescent="0.2">
      <c r="Y59" s="186"/>
      <c r="Z59" s="186"/>
      <c r="AA59" s="186"/>
      <c r="AB59" s="186"/>
      <c r="AC59" s="186"/>
      <c r="AD59" s="186"/>
      <c r="AE59" s="296"/>
      <c r="AF59" s="296"/>
      <c r="AG59" s="289"/>
      <c r="AH59" s="307"/>
      <c r="AI59" s="307"/>
      <c r="AJ59" s="307"/>
      <c r="AK59" s="307"/>
    </row>
    <row r="60" spans="2:50" s="160" customFormat="1" x14ac:dyDescent="0.2">
      <c r="Y60" s="186"/>
      <c r="Z60" s="186"/>
      <c r="AA60" s="186"/>
      <c r="AB60" s="186"/>
      <c r="AC60" s="186"/>
      <c r="AD60" s="186"/>
      <c r="AE60" s="296"/>
      <c r="AF60" s="296"/>
      <c r="AG60" s="287"/>
      <c r="AH60" s="307"/>
      <c r="AI60" s="307"/>
      <c r="AJ60" s="307"/>
      <c r="AK60" s="307"/>
    </row>
    <row r="61" spans="2:50" s="160" customFormat="1" x14ac:dyDescent="0.2">
      <c r="Y61" s="186"/>
      <c r="Z61" s="186"/>
      <c r="AA61" s="186"/>
      <c r="AB61" s="186"/>
      <c r="AC61" s="186"/>
      <c r="AD61" s="186"/>
      <c r="AE61" s="296"/>
      <c r="AF61" s="296"/>
      <c r="AG61" s="289"/>
      <c r="AH61" s="307"/>
      <c r="AI61" s="307"/>
      <c r="AJ61" s="307"/>
      <c r="AK61" s="307"/>
    </row>
    <row r="62" spans="2:50" s="160" customFormat="1" x14ac:dyDescent="0.2">
      <c r="Y62" s="186"/>
      <c r="Z62" s="186"/>
      <c r="AA62" s="186"/>
      <c r="AB62" s="186"/>
      <c r="AC62" s="186"/>
      <c r="AD62" s="186"/>
      <c r="AE62" s="296"/>
      <c r="AF62" s="296"/>
      <c r="AG62" s="289"/>
      <c r="AH62" s="307"/>
      <c r="AI62" s="307"/>
      <c r="AJ62" s="307"/>
      <c r="AK62" s="307"/>
    </row>
    <row r="63" spans="2:50" s="160" customFormat="1" x14ac:dyDescent="0.2">
      <c r="Y63" s="186"/>
      <c r="Z63" s="186"/>
      <c r="AA63" s="186"/>
      <c r="AB63" s="186"/>
      <c r="AC63" s="186"/>
      <c r="AD63" s="186"/>
      <c r="AE63" s="306"/>
      <c r="AF63" s="306"/>
      <c r="AG63" s="289"/>
      <c r="AH63" s="307"/>
      <c r="AI63" s="307"/>
      <c r="AJ63" s="307"/>
      <c r="AK63" s="307"/>
    </row>
    <row r="64" spans="2:50" s="160" customFormat="1" x14ac:dyDescent="0.2">
      <c r="Y64" s="186"/>
      <c r="Z64" s="186"/>
      <c r="AA64" s="186"/>
      <c r="AB64" s="186"/>
      <c r="AC64" s="186"/>
      <c r="AD64" s="186"/>
      <c r="AE64" s="295"/>
      <c r="AF64" s="296"/>
      <c r="AG64" s="289"/>
      <c r="AH64" s="307"/>
      <c r="AI64" s="307"/>
      <c r="AJ64" s="307"/>
      <c r="AK64" s="307"/>
    </row>
    <row r="65" spans="25:50" s="160" customFormat="1" x14ac:dyDescent="0.2">
      <c r="Y65" s="186"/>
      <c r="Z65" s="186"/>
      <c r="AA65" s="186"/>
      <c r="AB65" s="186"/>
      <c r="AC65" s="186"/>
      <c r="AD65" s="186"/>
      <c r="AE65" s="296"/>
      <c r="AF65" s="292"/>
      <c r="AG65" s="287"/>
      <c r="AH65" s="307"/>
      <c r="AI65" s="307"/>
      <c r="AJ65" s="307"/>
      <c r="AK65" s="307"/>
    </row>
    <row r="66" spans="25:50" s="160" customFormat="1" x14ac:dyDescent="0.2">
      <c r="Y66" s="186"/>
      <c r="Z66" s="186"/>
      <c r="AA66" s="186"/>
      <c r="AB66" s="186"/>
      <c r="AC66" s="186"/>
      <c r="AD66" s="186"/>
      <c r="AE66" s="296"/>
      <c r="AF66" s="292"/>
      <c r="AG66" s="289"/>
      <c r="AH66" s="307"/>
      <c r="AI66" s="307"/>
      <c r="AJ66" s="307"/>
      <c r="AK66" s="307"/>
    </row>
    <row r="67" spans="25:50" s="160" customFormat="1" x14ac:dyDescent="0.2">
      <c r="Y67" s="186"/>
      <c r="Z67" s="186"/>
      <c r="AA67" s="186"/>
      <c r="AB67" s="186"/>
      <c r="AC67" s="186"/>
      <c r="AD67" s="186"/>
      <c r="AE67" s="296"/>
      <c r="AF67" s="292"/>
      <c r="AG67" s="289"/>
      <c r="AH67" s="307"/>
      <c r="AI67" s="307"/>
      <c r="AJ67" s="307"/>
      <c r="AK67" s="307"/>
    </row>
    <row r="68" spans="25:50" s="160" customFormat="1" x14ac:dyDescent="0.2">
      <c r="Y68" s="186"/>
      <c r="Z68" s="186"/>
      <c r="AA68" s="186"/>
      <c r="AB68" s="186"/>
      <c r="AC68" s="186"/>
      <c r="AD68" s="186"/>
      <c r="AE68" s="296"/>
      <c r="AF68" s="292"/>
      <c r="AG68" s="289"/>
      <c r="AH68" s="307"/>
      <c r="AI68" s="307"/>
      <c r="AJ68" s="307"/>
      <c r="AK68" s="307"/>
    </row>
    <row r="69" spans="25:50" s="160" customFormat="1" x14ac:dyDescent="0.2">
      <c r="Y69" s="186"/>
      <c r="Z69" s="186"/>
      <c r="AA69" s="186"/>
      <c r="AB69" s="186"/>
      <c r="AC69" s="186"/>
      <c r="AD69" s="186"/>
      <c r="AE69" s="296"/>
      <c r="AF69" s="296"/>
      <c r="AG69" s="289"/>
      <c r="AH69" s="307"/>
      <c r="AI69" s="307"/>
      <c r="AJ69" s="307"/>
      <c r="AK69" s="307"/>
    </row>
    <row r="70" spans="25:50" s="160" customFormat="1" x14ac:dyDescent="0.2">
      <c r="Y70" s="186"/>
      <c r="Z70" s="186"/>
      <c r="AA70" s="186"/>
      <c r="AB70" s="186"/>
      <c r="AC70" s="186"/>
      <c r="AD70" s="186"/>
      <c r="AE70" s="294"/>
      <c r="AF70" s="292"/>
      <c r="AG70" s="289"/>
      <c r="AH70" s="307"/>
      <c r="AI70" s="307"/>
      <c r="AJ70" s="307"/>
      <c r="AK70" s="307"/>
    </row>
    <row r="71" spans="25:50" s="160" customFormat="1" x14ac:dyDescent="0.2">
      <c r="Y71" s="186"/>
      <c r="Z71" s="186"/>
      <c r="AA71" s="186"/>
      <c r="AB71" s="186"/>
      <c r="AC71" s="186"/>
      <c r="AD71" s="186"/>
      <c r="AE71" s="292"/>
      <c r="AF71" s="292"/>
      <c r="AG71" s="289"/>
      <c r="AH71" s="307"/>
      <c r="AI71" s="307"/>
      <c r="AJ71" s="307"/>
      <c r="AK71" s="307"/>
    </row>
    <row r="72" spans="25:50" s="160" customFormat="1" x14ac:dyDescent="0.2">
      <c r="Y72" s="186"/>
      <c r="Z72" s="186"/>
      <c r="AA72" s="186"/>
      <c r="AB72" s="186"/>
      <c r="AC72" s="186"/>
      <c r="AD72" s="186"/>
      <c r="AE72" s="296"/>
      <c r="AF72" s="296"/>
      <c r="AG72" s="289"/>
      <c r="AH72" s="307"/>
      <c r="AI72" s="307"/>
      <c r="AJ72" s="307"/>
      <c r="AK72" s="307"/>
    </row>
    <row r="73" spans="25:50" s="160" customFormat="1" x14ac:dyDescent="0.2">
      <c r="Y73" s="186"/>
      <c r="Z73" s="186"/>
      <c r="AA73" s="186"/>
      <c r="AB73" s="186"/>
      <c r="AC73" s="186"/>
      <c r="AD73" s="186"/>
      <c r="AE73" s="296"/>
      <c r="AF73" s="296"/>
      <c r="AG73" s="289"/>
      <c r="AH73" s="307"/>
      <c r="AI73" s="307"/>
      <c r="AJ73" s="307"/>
      <c r="AK73" s="307"/>
    </row>
    <row r="74" spans="25:50" customFormat="1" x14ac:dyDescent="0.2">
      <c r="Y74" s="116"/>
      <c r="Z74" s="116"/>
      <c r="AA74" s="116"/>
      <c r="AB74" s="116"/>
      <c r="AC74" s="116"/>
      <c r="AD74" s="116"/>
      <c r="AE74" s="296"/>
      <c r="AF74" s="296"/>
      <c r="AG74" s="289"/>
      <c r="AH74" s="307"/>
      <c r="AI74" s="307"/>
      <c r="AJ74" s="307"/>
      <c r="AK74" s="307"/>
      <c r="AL74" s="160"/>
      <c r="AM74" s="160"/>
      <c r="AN74" s="160"/>
      <c r="AO74" s="160"/>
      <c r="AP74" s="160"/>
      <c r="AQ74" s="160"/>
      <c r="AR74" s="160"/>
      <c r="AS74" s="160"/>
      <c r="AT74" s="160"/>
      <c r="AU74" s="160"/>
      <c r="AV74" s="160"/>
      <c r="AW74" s="160"/>
      <c r="AX74" s="160"/>
    </row>
    <row r="75" spans="25:50" customFormat="1" x14ac:dyDescent="0.2">
      <c r="Y75" s="116"/>
      <c r="Z75" s="116"/>
      <c r="AA75" s="116"/>
      <c r="AB75" s="116"/>
      <c r="AC75" s="116"/>
      <c r="AD75" s="116"/>
      <c r="AE75" s="296"/>
      <c r="AF75" s="296"/>
      <c r="AG75" s="289"/>
      <c r="AH75" s="307"/>
      <c r="AI75" s="307"/>
      <c r="AJ75" s="307"/>
      <c r="AK75" s="307"/>
      <c r="AL75" s="160"/>
      <c r="AM75" s="160"/>
      <c r="AN75" s="160"/>
      <c r="AO75" s="160"/>
      <c r="AP75" s="160"/>
      <c r="AQ75" s="160"/>
      <c r="AR75" s="160"/>
      <c r="AS75" s="160"/>
      <c r="AT75" s="160"/>
      <c r="AU75" s="160"/>
      <c r="AV75" s="160"/>
      <c r="AW75" s="160"/>
      <c r="AX75" s="160"/>
    </row>
    <row r="76" spans="25:50" customFormat="1" x14ac:dyDescent="0.2">
      <c r="Y76" s="116"/>
      <c r="Z76" s="116"/>
      <c r="AA76" s="116"/>
      <c r="AB76" s="116"/>
      <c r="AC76" s="116"/>
      <c r="AD76" s="116"/>
      <c r="AE76" s="296"/>
      <c r="AF76" s="296"/>
      <c r="AG76" s="289"/>
      <c r="AH76" s="307"/>
      <c r="AI76" s="307"/>
      <c r="AJ76" s="307"/>
      <c r="AK76" s="307"/>
      <c r="AL76" s="160"/>
      <c r="AM76" s="160"/>
      <c r="AN76" s="160"/>
      <c r="AO76" s="160"/>
      <c r="AP76" s="160"/>
      <c r="AQ76" s="160"/>
      <c r="AR76" s="160"/>
      <c r="AS76" s="160"/>
      <c r="AT76" s="160"/>
      <c r="AU76" s="160"/>
      <c r="AV76" s="160"/>
      <c r="AW76" s="160"/>
      <c r="AX76" s="160"/>
    </row>
    <row r="77" spans="25:50" customFormat="1" x14ac:dyDescent="0.2">
      <c r="Y77" s="116"/>
      <c r="Z77" s="116"/>
      <c r="AA77" s="116"/>
      <c r="AB77" s="116"/>
      <c r="AC77" s="116"/>
      <c r="AD77" s="116"/>
      <c r="AE77" s="296"/>
      <c r="AF77" s="296"/>
      <c r="AG77" s="289"/>
      <c r="AH77" s="307"/>
      <c r="AI77" s="307"/>
      <c r="AJ77" s="307"/>
      <c r="AK77" s="307"/>
      <c r="AL77" s="160"/>
      <c r="AM77" s="160"/>
      <c r="AN77" s="160"/>
      <c r="AO77" s="160"/>
      <c r="AP77" s="160"/>
      <c r="AQ77" s="160"/>
      <c r="AR77" s="160"/>
      <c r="AS77" s="160"/>
      <c r="AT77" s="160"/>
      <c r="AU77" s="160"/>
      <c r="AV77" s="160"/>
      <c r="AW77" s="160"/>
      <c r="AX77" s="160"/>
    </row>
    <row r="78" spans="25:50" customFormat="1" x14ac:dyDescent="0.2">
      <c r="Y78" s="116"/>
      <c r="Z78" s="116"/>
      <c r="AA78" s="116"/>
      <c r="AB78" s="116"/>
      <c r="AC78" s="116"/>
      <c r="AD78" s="116"/>
      <c r="AE78" s="286"/>
      <c r="AF78" s="286"/>
      <c r="AG78" s="289"/>
      <c r="AH78" s="307"/>
      <c r="AI78" s="307"/>
      <c r="AJ78" s="307"/>
      <c r="AK78" s="307"/>
      <c r="AL78" s="160"/>
      <c r="AM78" s="160"/>
      <c r="AN78" s="160"/>
      <c r="AO78" s="160"/>
      <c r="AP78" s="160"/>
      <c r="AQ78" s="160"/>
      <c r="AR78" s="160"/>
      <c r="AS78" s="160"/>
      <c r="AT78" s="160"/>
      <c r="AU78" s="160"/>
      <c r="AV78" s="160"/>
      <c r="AW78" s="160"/>
      <c r="AX78" s="160"/>
    </row>
    <row r="79" spans="25:50" customFormat="1" x14ac:dyDescent="0.2">
      <c r="Y79" s="116"/>
      <c r="Z79" s="116"/>
      <c r="AA79" s="116"/>
      <c r="AB79" s="116"/>
      <c r="AC79" s="116"/>
      <c r="AD79" s="116"/>
      <c r="AE79" s="286"/>
      <c r="AF79" s="286"/>
      <c r="AG79" s="289"/>
      <c r="AH79" s="307"/>
      <c r="AI79" s="307"/>
      <c r="AJ79" s="307"/>
      <c r="AK79" s="307"/>
      <c r="AL79" s="160"/>
      <c r="AM79" s="160"/>
      <c r="AN79" s="160"/>
      <c r="AO79" s="160"/>
      <c r="AP79" s="160"/>
      <c r="AQ79" s="160"/>
      <c r="AR79" s="160"/>
      <c r="AS79" s="160"/>
      <c r="AT79" s="160"/>
      <c r="AU79" s="160"/>
      <c r="AV79" s="160"/>
      <c r="AW79" s="160"/>
      <c r="AX79" s="160"/>
    </row>
    <row r="80" spans="25:50" customFormat="1" x14ac:dyDescent="0.2">
      <c r="Y80" s="116"/>
      <c r="Z80" s="116"/>
      <c r="AA80" s="116"/>
      <c r="AB80" s="116"/>
      <c r="AC80" s="116"/>
      <c r="AD80" s="116"/>
      <c r="AE80" s="292"/>
      <c r="AF80" s="292"/>
      <c r="AG80" s="289"/>
      <c r="AH80" s="307"/>
      <c r="AI80" s="307"/>
      <c r="AJ80" s="307"/>
      <c r="AK80" s="307"/>
      <c r="AL80" s="160"/>
      <c r="AM80" s="160"/>
      <c r="AN80" s="160"/>
      <c r="AO80" s="160"/>
      <c r="AP80" s="160"/>
      <c r="AQ80" s="160"/>
      <c r="AR80" s="160"/>
      <c r="AS80" s="160"/>
      <c r="AT80" s="160"/>
      <c r="AU80" s="160"/>
      <c r="AV80" s="160"/>
      <c r="AW80" s="160"/>
      <c r="AX80" s="160"/>
    </row>
    <row r="81" spans="25:50" customFormat="1" x14ac:dyDescent="0.2">
      <c r="Y81" s="116"/>
      <c r="Z81" s="116"/>
      <c r="AA81" s="116"/>
      <c r="AB81" s="116"/>
      <c r="AC81" s="116"/>
      <c r="AD81" s="116"/>
      <c r="AE81" s="292"/>
      <c r="AF81" s="292"/>
      <c r="AG81" s="289"/>
      <c r="AH81" s="307"/>
      <c r="AI81" s="307"/>
      <c r="AJ81" s="307"/>
      <c r="AK81" s="307"/>
      <c r="AL81" s="160"/>
      <c r="AM81" s="160"/>
      <c r="AN81" s="160"/>
      <c r="AO81" s="160"/>
      <c r="AP81" s="160"/>
      <c r="AQ81" s="160"/>
      <c r="AR81" s="160"/>
      <c r="AS81" s="160"/>
      <c r="AT81" s="160"/>
      <c r="AU81" s="160"/>
      <c r="AV81" s="160"/>
      <c r="AW81" s="160"/>
      <c r="AX81" s="160"/>
    </row>
    <row r="82" spans="25:50" customFormat="1" x14ac:dyDescent="0.2">
      <c r="Y82" s="116"/>
      <c r="Z82" s="116"/>
      <c r="AA82" s="116"/>
      <c r="AB82" s="116"/>
      <c r="AC82" s="116"/>
      <c r="AD82" s="116"/>
      <c r="AE82" s="292"/>
      <c r="AF82" s="292"/>
      <c r="AG82" s="289"/>
      <c r="AH82" s="307"/>
      <c r="AI82" s="307"/>
      <c r="AJ82" s="307"/>
      <c r="AK82" s="307"/>
      <c r="AL82" s="160"/>
      <c r="AM82" s="160"/>
      <c r="AN82" s="160"/>
      <c r="AO82" s="160"/>
      <c r="AP82" s="160"/>
      <c r="AQ82" s="160"/>
      <c r="AR82" s="160"/>
      <c r="AS82" s="160"/>
      <c r="AT82" s="160"/>
      <c r="AU82" s="160"/>
      <c r="AV82" s="160"/>
      <c r="AW82" s="160"/>
      <c r="AX82" s="160"/>
    </row>
    <row r="83" spans="25:50" customFormat="1" x14ac:dyDescent="0.2">
      <c r="Y83" s="116"/>
      <c r="Z83" s="116"/>
      <c r="AA83" s="116"/>
      <c r="AB83" s="116"/>
      <c r="AC83" s="116"/>
      <c r="AD83" s="116"/>
      <c r="AE83" s="292"/>
      <c r="AF83" s="292"/>
      <c r="AG83" s="289"/>
      <c r="AH83" s="307"/>
      <c r="AI83" s="307"/>
      <c r="AJ83" s="307"/>
      <c r="AK83" s="307"/>
      <c r="AL83" s="160"/>
      <c r="AM83" s="160"/>
      <c r="AN83" s="160"/>
      <c r="AO83" s="160"/>
      <c r="AP83" s="160"/>
      <c r="AQ83" s="160"/>
      <c r="AR83" s="160"/>
      <c r="AS83" s="160"/>
      <c r="AT83" s="160"/>
      <c r="AU83" s="160"/>
      <c r="AV83" s="160"/>
      <c r="AW83" s="160"/>
      <c r="AX83" s="160"/>
    </row>
    <row r="84" spans="25:50" customFormat="1" x14ac:dyDescent="0.2">
      <c r="Y84" s="116"/>
      <c r="Z84" s="116"/>
      <c r="AA84" s="116"/>
      <c r="AB84" s="116"/>
      <c r="AC84" s="116"/>
      <c r="AD84" s="116"/>
      <c r="AE84" s="292"/>
      <c r="AF84" s="292"/>
      <c r="AG84" s="289"/>
      <c r="AH84" s="307"/>
      <c r="AI84" s="307"/>
      <c r="AJ84" s="307"/>
      <c r="AK84" s="307"/>
      <c r="AL84" s="160"/>
      <c r="AM84" s="160"/>
      <c r="AN84" s="160"/>
      <c r="AO84" s="160"/>
      <c r="AP84" s="160"/>
      <c r="AQ84" s="160"/>
      <c r="AR84" s="160"/>
      <c r="AS84" s="160"/>
      <c r="AT84" s="160"/>
      <c r="AU84" s="160"/>
      <c r="AV84" s="160"/>
      <c r="AW84" s="160"/>
      <c r="AX84" s="160"/>
    </row>
    <row r="85" spans="25:50" customFormat="1" x14ac:dyDescent="0.2">
      <c r="Y85" s="116"/>
      <c r="Z85" s="116"/>
      <c r="AA85" s="116"/>
      <c r="AB85" s="116"/>
      <c r="AC85" s="116"/>
      <c r="AD85" s="116"/>
      <c r="AE85" s="292"/>
      <c r="AF85" s="292"/>
      <c r="AG85" s="289"/>
      <c r="AH85" s="307"/>
      <c r="AI85" s="307"/>
      <c r="AJ85" s="307"/>
      <c r="AK85" s="307"/>
      <c r="AL85" s="160"/>
      <c r="AM85" s="160"/>
      <c r="AN85" s="160"/>
      <c r="AO85" s="160"/>
      <c r="AP85" s="160"/>
      <c r="AQ85" s="160"/>
      <c r="AR85" s="160"/>
      <c r="AS85" s="160"/>
      <c r="AT85" s="160"/>
      <c r="AU85" s="160"/>
      <c r="AV85" s="160"/>
      <c r="AW85" s="160"/>
      <c r="AX85" s="160"/>
    </row>
    <row r="86" spans="25:50" customFormat="1" x14ac:dyDescent="0.2">
      <c r="Y86" s="116"/>
      <c r="Z86" s="116"/>
      <c r="AA86" s="116"/>
      <c r="AB86" s="116"/>
      <c r="AC86" s="116"/>
      <c r="AD86" s="116"/>
      <c r="AE86" s="292"/>
      <c r="AF86" s="292"/>
      <c r="AG86" s="289"/>
      <c r="AH86" s="307"/>
      <c r="AI86" s="307"/>
      <c r="AJ86" s="307"/>
      <c r="AK86" s="307"/>
      <c r="AL86" s="160"/>
      <c r="AM86" s="160"/>
      <c r="AN86" s="160"/>
      <c r="AO86" s="160"/>
      <c r="AP86" s="160"/>
      <c r="AQ86" s="160"/>
      <c r="AR86" s="160"/>
      <c r="AS86" s="160"/>
      <c r="AT86" s="160"/>
      <c r="AU86" s="160"/>
      <c r="AV86" s="160"/>
      <c r="AW86" s="160"/>
      <c r="AX86" s="160"/>
    </row>
    <row r="87" spans="25:50" customFormat="1" x14ac:dyDescent="0.2">
      <c r="Y87" s="116"/>
      <c r="Z87" s="116"/>
      <c r="AA87" s="116"/>
      <c r="AB87" s="116"/>
      <c r="AC87" s="116"/>
      <c r="AD87" s="116"/>
      <c r="AE87" s="292"/>
      <c r="AF87" s="292"/>
      <c r="AG87" s="289"/>
      <c r="AH87" s="307"/>
      <c r="AI87" s="307"/>
      <c r="AJ87" s="307"/>
      <c r="AK87" s="307"/>
      <c r="AL87" s="160"/>
      <c r="AM87" s="160"/>
      <c r="AN87" s="160"/>
      <c r="AO87" s="160"/>
      <c r="AP87" s="160"/>
      <c r="AQ87" s="160"/>
      <c r="AR87" s="160"/>
      <c r="AS87" s="160"/>
      <c r="AT87" s="160"/>
      <c r="AU87" s="160"/>
      <c r="AV87" s="160"/>
      <c r="AW87" s="160"/>
      <c r="AX87" s="160"/>
    </row>
    <row r="88" spans="25:50" customFormat="1" x14ac:dyDescent="0.2">
      <c r="Y88" s="116"/>
      <c r="Z88" s="116"/>
      <c r="AA88" s="116"/>
      <c r="AB88" s="116"/>
      <c r="AC88" s="116"/>
      <c r="AD88" s="116"/>
      <c r="AE88" s="292"/>
      <c r="AF88" s="292"/>
      <c r="AG88" s="289"/>
      <c r="AH88" s="307"/>
      <c r="AI88" s="307"/>
      <c r="AJ88" s="307"/>
      <c r="AK88" s="307"/>
      <c r="AL88" s="160"/>
      <c r="AM88" s="160"/>
      <c r="AN88" s="160"/>
      <c r="AO88" s="160"/>
      <c r="AP88" s="160"/>
      <c r="AQ88" s="160"/>
      <c r="AR88" s="160"/>
      <c r="AS88" s="160"/>
      <c r="AT88" s="160"/>
      <c r="AU88" s="160"/>
      <c r="AV88" s="160"/>
      <c r="AW88" s="160"/>
      <c r="AX88" s="160"/>
    </row>
    <row r="89" spans="25:50" customFormat="1" x14ac:dyDescent="0.2">
      <c r="Y89" s="116"/>
      <c r="Z89" s="116"/>
      <c r="AA89" s="116"/>
      <c r="AB89" s="116"/>
      <c r="AC89" s="116"/>
      <c r="AD89" s="116"/>
      <c r="AE89" s="292"/>
      <c r="AF89" s="292"/>
      <c r="AG89" s="289"/>
      <c r="AH89" s="307"/>
      <c r="AI89" s="307"/>
      <c r="AJ89" s="307"/>
      <c r="AK89" s="307"/>
      <c r="AL89" s="160"/>
      <c r="AM89" s="160"/>
      <c r="AN89" s="160"/>
      <c r="AO89" s="160"/>
      <c r="AP89" s="160"/>
      <c r="AQ89" s="160"/>
      <c r="AR89" s="160"/>
      <c r="AS89" s="160"/>
      <c r="AT89" s="160"/>
      <c r="AU89" s="160"/>
      <c r="AV89" s="160"/>
      <c r="AW89" s="160"/>
      <c r="AX89" s="160"/>
    </row>
    <row r="90" spans="25:50" customFormat="1" x14ac:dyDescent="0.2">
      <c r="Y90" s="116"/>
      <c r="Z90" s="116"/>
      <c r="AA90" s="116"/>
      <c r="AB90" s="116"/>
      <c r="AC90" s="116"/>
      <c r="AD90" s="116"/>
      <c r="AE90" s="292"/>
      <c r="AF90" s="292"/>
      <c r="AG90" s="289"/>
      <c r="AH90" s="307"/>
      <c r="AI90" s="307"/>
      <c r="AJ90" s="307"/>
      <c r="AK90" s="307"/>
      <c r="AL90" s="160"/>
      <c r="AM90" s="160"/>
      <c r="AN90" s="160"/>
      <c r="AO90" s="160"/>
      <c r="AP90" s="160"/>
      <c r="AQ90" s="160"/>
      <c r="AR90" s="160"/>
      <c r="AS90" s="160"/>
      <c r="AT90" s="160"/>
      <c r="AU90" s="160"/>
      <c r="AV90" s="160"/>
      <c r="AW90" s="160"/>
      <c r="AX90" s="160"/>
    </row>
    <row r="91" spans="25:50" customFormat="1" x14ac:dyDescent="0.2">
      <c r="Y91" s="116"/>
      <c r="Z91" s="116"/>
      <c r="AA91" s="116"/>
      <c r="AB91" s="116"/>
      <c r="AC91" s="116"/>
      <c r="AD91" s="116"/>
      <c r="AE91" s="292"/>
      <c r="AF91" s="292"/>
      <c r="AG91" s="289"/>
      <c r="AH91" s="307"/>
      <c r="AI91" s="307"/>
      <c r="AJ91" s="307"/>
      <c r="AK91" s="307"/>
      <c r="AL91" s="160"/>
      <c r="AM91" s="160"/>
      <c r="AN91" s="160"/>
      <c r="AO91" s="160"/>
      <c r="AP91" s="160"/>
      <c r="AQ91" s="160"/>
      <c r="AR91" s="160"/>
      <c r="AS91" s="160"/>
      <c r="AT91" s="160"/>
      <c r="AU91" s="160"/>
      <c r="AV91" s="160"/>
      <c r="AW91" s="160"/>
      <c r="AX91" s="160"/>
    </row>
    <row r="92" spans="25:50" customFormat="1" x14ac:dyDescent="0.2">
      <c r="Y92" s="116"/>
      <c r="Z92" s="116"/>
      <c r="AA92" s="116"/>
      <c r="AB92" s="116"/>
      <c r="AC92" s="116"/>
      <c r="AD92" s="116"/>
      <c r="AE92" s="293"/>
      <c r="AF92" s="293"/>
      <c r="AG92" s="289"/>
      <c r="AH92" s="307"/>
      <c r="AI92" s="307"/>
      <c r="AJ92" s="307"/>
      <c r="AK92" s="307"/>
      <c r="AL92" s="160"/>
      <c r="AM92" s="160"/>
      <c r="AN92" s="160"/>
      <c r="AO92" s="160"/>
      <c r="AP92" s="160"/>
      <c r="AQ92" s="160"/>
      <c r="AR92" s="160"/>
      <c r="AS92" s="160"/>
      <c r="AT92" s="160"/>
      <c r="AU92" s="160"/>
      <c r="AV92" s="160"/>
      <c r="AW92" s="160"/>
      <c r="AX92" s="160"/>
    </row>
    <row r="93" spans="25:50" customFormat="1" x14ac:dyDescent="0.2">
      <c r="Y93" s="116"/>
      <c r="Z93" s="116"/>
      <c r="AA93" s="116"/>
      <c r="AB93" s="116"/>
      <c r="AC93" s="116"/>
      <c r="AD93" s="116"/>
      <c r="AE93" s="293"/>
      <c r="AF93" s="293"/>
      <c r="AG93" s="289"/>
      <c r="AH93" s="307"/>
      <c r="AI93" s="307"/>
      <c r="AJ93" s="307"/>
      <c r="AK93" s="307"/>
      <c r="AL93" s="160"/>
      <c r="AM93" s="160"/>
      <c r="AN93" s="160"/>
      <c r="AO93" s="160"/>
      <c r="AP93" s="160"/>
      <c r="AQ93" s="160"/>
      <c r="AR93" s="160"/>
      <c r="AS93" s="160"/>
      <c r="AT93" s="160"/>
      <c r="AU93" s="160"/>
      <c r="AV93" s="160"/>
      <c r="AW93" s="160"/>
      <c r="AX93" s="160"/>
    </row>
    <row r="94" spans="25:50" customFormat="1" x14ac:dyDescent="0.2">
      <c r="Y94" s="116"/>
      <c r="Z94" s="116"/>
      <c r="AA94" s="116"/>
      <c r="AB94" s="116"/>
      <c r="AC94" s="116"/>
      <c r="AD94" s="116"/>
      <c r="AE94" s="292"/>
      <c r="AF94" s="292"/>
      <c r="AG94" s="289"/>
      <c r="AH94" s="307"/>
      <c r="AI94" s="307"/>
      <c r="AJ94" s="307"/>
      <c r="AK94" s="307"/>
      <c r="AL94" s="160"/>
      <c r="AM94" s="160"/>
      <c r="AN94" s="160"/>
      <c r="AO94" s="160"/>
      <c r="AP94" s="160"/>
      <c r="AQ94" s="160"/>
      <c r="AR94" s="160"/>
      <c r="AS94" s="160"/>
      <c r="AT94" s="160"/>
      <c r="AU94" s="160"/>
      <c r="AV94" s="160"/>
      <c r="AW94" s="160"/>
      <c r="AX94" s="160"/>
    </row>
    <row r="95" spans="25:50" customFormat="1" x14ac:dyDescent="0.2">
      <c r="Y95" s="116"/>
      <c r="Z95" s="116"/>
      <c r="AA95" s="116"/>
      <c r="AB95" s="116"/>
      <c r="AC95" s="116"/>
      <c r="AD95" s="116"/>
      <c r="AE95" s="292"/>
      <c r="AF95" s="287"/>
      <c r="AG95" s="289"/>
      <c r="AH95" s="307"/>
      <c r="AI95" s="307"/>
      <c r="AJ95" s="307"/>
      <c r="AK95" s="307"/>
      <c r="AL95" s="160"/>
      <c r="AM95" s="160"/>
      <c r="AN95" s="160"/>
      <c r="AO95" s="160"/>
      <c r="AP95" s="160"/>
      <c r="AQ95" s="160"/>
      <c r="AR95" s="160"/>
      <c r="AS95" s="160"/>
      <c r="AT95" s="160"/>
      <c r="AU95" s="160"/>
      <c r="AV95" s="160"/>
      <c r="AW95" s="160"/>
      <c r="AX95" s="160"/>
    </row>
    <row r="96" spans="25:50" customFormat="1" x14ac:dyDescent="0.2">
      <c r="Y96" s="116"/>
      <c r="Z96" s="116"/>
      <c r="AA96" s="116"/>
      <c r="AB96" s="116"/>
      <c r="AC96" s="116"/>
      <c r="AD96" s="116"/>
      <c r="AE96" s="292"/>
      <c r="AF96" s="292"/>
      <c r="AG96" s="289"/>
      <c r="AH96" s="307"/>
      <c r="AI96" s="307"/>
      <c r="AJ96" s="307"/>
      <c r="AK96" s="307"/>
      <c r="AL96" s="160"/>
      <c r="AM96" s="160"/>
      <c r="AN96" s="160"/>
      <c r="AO96" s="160"/>
      <c r="AP96" s="160"/>
      <c r="AQ96" s="160"/>
      <c r="AR96" s="160"/>
      <c r="AS96" s="160"/>
      <c r="AT96" s="160"/>
      <c r="AU96" s="160"/>
      <c r="AV96" s="160"/>
      <c r="AW96" s="160"/>
      <c r="AX96" s="160"/>
    </row>
    <row r="97" spans="25:50" customFormat="1" x14ac:dyDescent="0.2">
      <c r="Y97" s="116"/>
      <c r="Z97" s="116"/>
      <c r="AA97" s="116"/>
      <c r="AB97" s="116"/>
      <c r="AC97" s="116"/>
      <c r="AD97" s="116"/>
      <c r="AE97" s="287"/>
      <c r="AF97" s="287"/>
      <c r="AG97" s="289"/>
      <c r="AH97" s="307"/>
      <c r="AI97" s="307"/>
      <c r="AJ97" s="307"/>
      <c r="AK97" s="307"/>
      <c r="AL97" s="160"/>
      <c r="AM97" s="160"/>
      <c r="AN97" s="160"/>
      <c r="AO97" s="160"/>
      <c r="AP97" s="160"/>
      <c r="AQ97" s="160"/>
      <c r="AR97" s="160"/>
      <c r="AS97" s="160"/>
      <c r="AT97" s="160"/>
      <c r="AU97" s="160"/>
      <c r="AV97" s="160"/>
      <c r="AW97" s="160"/>
      <c r="AX97" s="160"/>
    </row>
    <row r="98" spans="25:50" customFormat="1" x14ac:dyDescent="0.2">
      <c r="Y98" s="116"/>
      <c r="Z98" s="116"/>
      <c r="AA98" s="116"/>
      <c r="AB98" s="116"/>
      <c r="AC98" s="116"/>
      <c r="AD98" s="116"/>
      <c r="AE98" s="287"/>
      <c r="AF98" s="287"/>
      <c r="AG98" s="289"/>
      <c r="AH98" s="307"/>
      <c r="AI98" s="307"/>
      <c r="AJ98" s="307"/>
      <c r="AK98" s="307"/>
      <c r="AL98" s="160"/>
      <c r="AM98" s="160"/>
      <c r="AN98" s="160"/>
      <c r="AO98" s="160"/>
      <c r="AP98" s="160"/>
      <c r="AQ98" s="160"/>
      <c r="AR98" s="160"/>
      <c r="AS98" s="160"/>
      <c r="AT98" s="160"/>
      <c r="AU98" s="160"/>
      <c r="AV98" s="160"/>
      <c r="AW98" s="160"/>
      <c r="AX98" s="160"/>
    </row>
    <row r="99" spans="25:50" customFormat="1" x14ac:dyDescent="0.2">
      <c r="Y99" s="116"/>
      <c r="Z99" s="116"/>
      <c r="AA99" s="116"/>
      <c r="AB99" s="116"/>
      <c r="AC99" s="116"/>
      <c r="AD99" s="116"/>
      <c r="AE99" s="287"/>
      <c r="AF99" s="287"/>
      <c r="AG99" s="289"/>
      <c r="AH99" s="307"/>
      <c r="AI99" s="307"/>
      <c r="AJ99" s="307"/>
      <c r="AK99" s="307"/>
      <c r="AL99" s="160"/>
      <c r="AM99" s="160"/>
      <c r="AN99" s="160"/>
      <c r="AO99" s="160"/>
      <c r="AP99" s="160"/>
      <c r="AQ99" s="160"/>
      <c r="AR99" s="160"/>
      <c r="AS99" s="160"/>
      <c r="AT99" s="160"/>
      <c r="AU99" s="160"/>
      <c r="AV99" s="160"/>
      <c r="AW99" s="160"/>
      <c r="AX99" s="160"/>
    </row>
    <row r="100" spans="25:50" customFormat="1" x14ac:dyDescent="0.2">
      <c r="Y100" s="116"/>
      <c r="Z100" s="116"/>
      <c r="AA100" s="116"/>
      <c r="AB100" s="116"/>
      <c r="AC100" s="116"/>
      <c r="AD100" s="116"/>
      <c r="AE100" s="182"/>
      <c r="AF100" s="182"/>
      <c r="AG100" s="182"/>
      <c r="AH100" s="183"/>
      <c r="AI100" s="183"/>
      <c r="AJ100" s="183"/>
      <c r="AK100" s="113"/>
      <c r="AL100" s="160"/>
      <c r="AM100" s="160"/>
      <c r="AN100" s="160"/>
      <c r="AO100" s="160"/>
      <c r="AP100" s="160"/>
      <c r="AQ100" s="160"/>
      <c r="AR100" s="160"/>
      <c r="AS100" s="160"/>
      <c r="AT100" s="160"/>
      <c r="AU100" s="160"/>
      <c r="AV100" s="160"/>
      <c r="AW100" s="160"/>
      <c r="AX100" s="160"/>
    </row>
    <row r="101" spans="25:50" customFormat="1" x14ac:dyDescent="0.2">
      <c r="Y101" s="116"/>
      <c r="Z101" s="116"/>
      <c r="AA101" s="116"/>
      <c r="AB101" s="116"/>
      <c r="AC101" s="116"/>
      <c r="AD101" s="116"/>
      <c r="AE101" s="182"/>
      <c r="AF101" s="182"/>
      <c r="AG101" s="258"/>
      <c r="AH101" s="183"/>
      <c r="AI101" s="183"/>
      <c r="AJ101" s="183"/>
      <c r="AK101" s="113"/>
      <c r="AL101" s="160"/>
      <c r="AM101" s="160"/>
      <c r="AN101" s="160"/>
      <c r="AO101" s="160"/>
      <c r="AP101" s="160"/>
      <c r="AQ101" s="160"/>
      <c r="AR101" s="160"/>
      <c r="AS101" s="160"/>
      <c r="AT101" s="160"/>
      <c r="AU101" s="160"/>
      <c r="AV101" s="160"/>
      <c r="AW101" s="160"/>
      <c r="AX101" s="160"/>
    </row>
    <row r="102" spans="25:50" customFormat="1" x14ac:dyDescent="0.2">
      <c r="Y102" s="116"/>
      <c r="Z102" s="116"/>
      <c r="AA102" s="116"/>
      <c r="AB102" s="116"/>
      <c r="AC102" s="116"/>
      <c r="AD102" s="116"/>
      <c r="AE102" s="182"/>
      <c r="AF102" s="182"/>
      <c r="AG102" s="182"/>
      <c r="AH102" s="183"/>
      <c r="AI102" s="183"/>
      <c r="AJ102" s="183"/>
      <c r="AK102" s="113"/>
      <c r="AL102" s="160"/>
      <c r="AM102" s="160"/>
      <c r="AN102" s="160"/>
      <c r="AO102" s="160"/>
      <c r="AP102" s="160"/>
      <c r="AQ102" s="160"/>
      <c r="AR102" s="160"/>
      <c r="AS102" s="160"/>
      <c r="AT102" s="160"/>
      <c r="AU102" s="160"/>
      <c r="AV102" s="160"/>
      <c r="AW102" s="160"/>
      <c r="AX102" s="160"/>
    </row>
    <row r="103" spans="25:50" customFormat="1" x14ac:dyDescent="0.2">
      <c r="Y103" s="116"/>
      <c r="Z103" s="116"/>
      <c r="AA103" s="116"/>
      <c r="AB103" s="116"/>
      <c r="AC103" s="116"/>
      <c r="AD103" s="116"/>
      <c r="AE103" s="182"/>
      <c r="AF103" s="182"/>
      <c r="AG103" s="182"/>
      <c r="AH103" s="183"/>
      <c r="AI103" s="183"/>
      <c r="AJ103" s="183"/>
      <c r="AK103" s="113"/>
      <c r="AL103" s="160"/>
      <c r="AM103" s="160"/>
      <c r="AN103" s="160"/>
      <c r="AO103" s="160"/>
      <c r="AP103" s="160"/>
      <c r="AQ103" s="160"/>
      <c r="AR103" s="160"/>
      <c r="AS103" s="160"/>
      <c r="AT103" s="160"/>
      <c r="AU103" s="160"/>
      <c r="AV103" s="160"/>
      <c r="AW103" s="160"/>
      <c r="AX103" s="160"/>
    </row>
    <row r="104" spans="25:50" customFormat="1" x14ac:dyDescent="0.2">
      <c r="Y104" s="116"/>
      <c r="Z104" s="116"/>
      <c r="AA104" s="116"/>
      <c r="AB104" s="116"/>
      <c r="AC104" s="116"/>
      <c r="AD104" s="116"/>
      <c r="AE104" s="182"/>
      <c r="AF104" s="182"/>
      <c r="AG104" s="182"/>
      <c r="AH104" s="529"/>
      <c r="AI104" s="529"/>
      <c r="AJ104" s="529"/>
      <c r="AK104" s="113"/>
      <c r="AL104" s="160"/>
      <c r="AM104" s="160"/>
      <c r="AN104" s="160"/>
      <c r="AO104" s="160"/>
      <c r="AP104" s="160"/>
      <c r="AQ104" s="160"/>
      <c r="AR104" s="160"/>
      <c r="AS104" s="160"/>
      <c r="AT104" s="160"/>
      <c r="AU104" s="160"/>
      <c r="AV104" s="160"/>
      <c r="AW104" s="160"/>
      <c r="AX104" s="160"/>
    </row>
    <row r="105" spans="25:50" customFormat="1" x14ac:dyDescent="0.2">
      <c r="Y105" s="116"/>
      <c r="Z105" s="116"/>
      <c r="AA105" s="116"/>
      <c r="AB105" s="116"/>
      <c r="AC105" s="116"/>
      <c r="AD105" s="116"/>
      <c r="AE105" s="182"/>
      <c r="AF105" s="182"/>
      <c r="AG105" s="182"/>
      <c r="AH105" s="183"/>
      <c r="AI105" s="183"/>
      <c r="AJ105" s="183"/>
      <c r="AK105" s="113"/>
      <c r="AL105" s="160"/>
      <c r="AM105" s="160"/>
      <c r="AN105" s="160"/>
      <c r="AO105" s="160"/>
      <c r="AP105" s="160"/>
      <c r="AQ105" s="160"/>
      <c r="AR105" s="160"/>
      <c r="AS105" s="160"/>
      <c r="AT105" s="160"/>
      <c r="AU105" s="160"/>
      <c r="AV105" s="160"/>
      <c r="AW105" s="160"/>
      <c r="AX105" s="160"/>
    </row>
    <row r="106" spans="25:50" customFormat="1" x14ac:dyDescent="0.2">
      <c r="Y106" s="116"/>
      <c r="Z106" s="116"/>
      <c r="AA106" s="116"/>
      <c r="AB106" s="116"/>
      <c r="AC106" s="116"/>
      <c r="AD106" s="116"/>
      <c r="AE106" s="182"/>
      <c r="AF106" s="182"/>
      <c r="AG106" s="182"/>
      <c r="AH106" s="183"/>
      <c r="AI106" s="183"/>
      <c r="AJ106" s="183"/>
      <c r="AK106" s="113"/>
      <c r="AL106" s="160"/>
      <c r="AM106" s="160"/>
      <c r="AN106" s="160"/>
      <c r="AO106" s="160"/>
      <c r="AP106" s="160"/>
      <c r="AQ106" s="160"/>
      <c r="AR106" s="160"/>
      <c r="AS106" s="160"/>
      <c r="AT106" s="160"/>
      <c r="AU106" s="160"/>
      <c r="AV106" s="160"/>
      <c r="AW106" s="160"/>
      <c r="AX106" s="160"/>
    </row>
    <row r="107" spans="25:50" customFormat="1" x14ac:dyDescent="0.2">
      <c r="Y107" s="116"/>
      <c r="Z107" s="116"/>
      <c r="AA107" s="116"/>
      <c r="AB107" s="116"/>
      <c r="AC107" s="116"/>
      <c r="AD107" s="116"/>
      <c r="AE107" s="182"/>
      <c r="AF107" s="182"/>
      <c r="AG107" s="182"/>
      <c r="AH107" s="183"/>
      <c r="AI107" s="183"/>
      <c r="AJ107" s="183"/>
      <c r="AK107" s="113"/>
      <c r="AL107" s="160"/>
      <c r="AM107" s="160"/>
      <c r="AN107" s="160"/>
      <c r="AO107" s="160"/>
      <c r="AP107" s="160"/>
      <c r="AQ107" s="160"/>
      <c r="AR107" s="160"/>
      <c r="AS107" s="160"/>
      <c r="AT107" s="160"/>
      <c r="AU107" s="160"/>
      <c r="AV107" s="160"/>
      <c r="AW107" s="160"/>
      <c r="AX107" s="160"/>
    </row>
    <row r="108" spans="25:50" customFormat="1" x14ac:dyDescent="0.2">
      <c r="Y108" s="116"/>
      <c r="Z108" s="116"/>
      <c r="AA108" s="116"/>
      <c r="AB108" s="116"/>
      <c r="AC108" s="116"/>
      <c r="AD108" s="116"/>
      <c r="AE108" s="182"/>
      <c r="AF108" s="182"/>
      <c r="AG108" s="182"/>
      <c r="AH108" s="15"/>
      <c r="AI108" s="15"/>
      <c r="AJ108" s="15"/>
      <c r="AK108" s="15"/>
      <c r="AL108" s="160"/>
      <c r="AM108" s="160"/>
      <c r="AN108" s="160"/>
      <c r="AO108" s="160"/>
      <c r="AP108" s="160"/>
      <c r="AQ108" s="160"/>
      <c r="AR108" s="160"/>
      <c r="AS108" s="160"/>
      <c r="AT108" s="160"/>
      <c r="AU108" s="160"/>
      <c r="AV108" s="160"/>
      <c r="AW108" s="160"/>
      <c r="AX108" s="160"/>
    </row>
    <row r="109" spans="25:50" customFormat="1" x14ac:dyDescent="0.2">
      <c r="Y109" s="116"/>
      <c r="Z109" s="116"/>
      <c r="AA109" s="116"/>
      <c r="AB109" s="116"/>
      <c r="AC109" s="116"/>
      <c r="AD109" s="116"/>
      <c r="AE109" s="182"/>
      <c r="AF109" s="182"/>
      <c r="AG109" s="182"/>
      <c r="AH109" s="15"/>
      <c r="AI109" s="15"/>
      <c r="AJ109" s="15"/>
      <c r="AK109" s="15"/>
      <c r="AL109" s="160"/>
      <c r="AM109" s="160"/>
      <c r="AN109" s="160"/>
      <c r="AO109" s="160"/>
      <c r="AP109" s="160"/>
      <c r="AQ109" s="160"/>
      <c r="AR109" s="160"/>
      <c r="AS109" s="160"/>
      <c r="AT109" s="160"/>
      <c r="AU109" s="160"/>
      <c r="AV109" s="160"/>
      <c r="AW109" s="160"/>
      <c r="AX109" s="160"/>
    </row>
    <row r="110" spans="25:50" customFormat="1" x14ac:dyDescent="0.2">
      <c r="Y110" s="116"/>
      <c r="Z110" s="116"/>
      <c r="AA110" s="116"/>
      <c r="AB110" s="116"/>
      <c r="AC110" s="116"/>
      <c r="AD110" s="116"/>
      <c r="AE110" s="182"/>
      <c r="AF110" s="182"/>
      <c r="AG110" s="182"/>
      <c r="AH110" s="68"/>
      <c r="AI110" s="163"/>
      <c r="AJ110" s="163"/>
      <c r="AK110" s="163"/>
      <c r="AL110" s="160"/>
      <c r="AM110" s="160"/>
      <c r="AN110" s="160"/>
      <c r="AO110" s="160"/>
      <c r="AP110" s="160"/>
      <c r="AQ110" s="160"/>
      <c r="AR110" s="160"/>
      <c r="AS110" s="160"/>
      <c r="AT110" s="160"/>
      <c r="AU110" s="160"/>
      <c r="AV110" s="160"/>
      <c r="AW110" s="160"/>
      <c r="AX110" s="160"/>
    </row>
    <row r="111" spans="25:50" customFormat="1" x14ac:dyDescent="0.2">
      <c r="Y111" s="116"/>
      <c r="Z111" s="116"/>
      <c r="AA111" s="116"/>
      <c r="AB111" s="116"/>
      <c r="AC111" s="116"/>
      <c r="AD111" s="116"/>
      <c r="AE111" s="182"/>
      <c r="AF111" s="182"/>
      <c r="AG111" s="182"/>
      <c r="AH111" s="68"/>
      <c r="AI111" s="163"/>
      <c r="AJ111" s="163"/>
      <c r="AK111" s="163"/>
      <c r="AL111" s="160"/>
      <c r="AM111" s="160"/>
      <c r="AN111" s="160"/>
      <c r="AO111" s="160"/>
      <c r="AP111" s="160"/>
      <c r="AQ111" s="160"/>
      <c r="AR111" s="160"/>
      <c r="AS111" s="160"/>
      <c r="AT111" s="160"/>
      <c r="AU111" s="160"/>
      <c r="AV111" s="160"/>
      <c r="AW111" s="160"/>
      <c r="AX111" s="160"/>
    </row>
    <row r="112" spans="25:50" customFormat="1" x14ac:dyDescent="0.2">
      <c r="Y112" s="116"/>
      <c r="Z112" s="116"/>
      <c r="AA112" s="116"/>
      <c r="AB112" s="116"/>
      <c r="AC112" s="116"/>
      <c r="AD112" s="116"/>
      <c r="AE112" s="182"/>
      <c r="AF112" s="182"/>
      <c r="AG112" s="182"/>
      <c r="AH112" s="237"/>
      <c r="AI112" s="237"/>
      <c r="AJ112" s="238"/>
      <c r="AK112" s="239"/>
      <c r="AL112" s="160"/>
      <c r="AM112" s="160"/>
      <c r="AN112" s="160"/>
      <c r="AO112" s="160"/>
      <c r="AP112" s="160"/>
      <c r="AQ112" s="160"/>
      <c r="AR112" s="160"/>
      <c r="AS112" s="160"/>
      <c r="AT112" s="160"/>
      <c r="AU112" s="160"/>
      <c r="AV112" s="160"/>
      <c r="AW112" s="160"/>
      <c r="AX112" s="160"/>
    </row>
    <row r="113" spans="25:50" customFormat="1" x14ac:dyDescent="0.2">
      <c r="Y113" s="116"/>
      <c r="Z113" s="116"/>
      <c r="AA113" s="116"/>
      <c r="AB113" s="116"/>
      <c r="AC113" s="116"/>
      <c r="AD113" s="116"/>
      <c r="AE113" s="182"/>
      <c r="AF113" s="182"/>
      <c r="AG113" s="182"/>
      <c r="AH113" s="68"/>
      <c r="AI113" s="163"/>
      <c r="AJ113" s="163"/>
      <c r="AK113" s="163"/>
      <c r="AL113" s="160"/>
      <c r="AM113" s="160"/>
      <c r="AN113" s="160"/>
      <c r="AO113" s="160"/>
      <c r="AP113" s="160"/>
      <c r="AQ113" s="160"/>
      <c r="AR113" s="160"/>
      <c r="AS113" s="160"/>
      <c r="AT113" s="160"/>
      <c r="AU113" s="160"/>
      <c r="AV113" s="160"/>
      <c r="AW113" s="160"/>
      <c r="AX113" s="160"/>
    </row>
    <row r="114" spans="25:50" customFormat="1" x14ac:dyDescent="0.2">
      <c r="Y114" s="116"/>
      <c r="Z114" s="116"/>
      <c r="AA114" s="116"/>
      <c r="AB114" s="116"/>
      <c r="AC114" s="116"/>
      <c r="AD114" s="116"/>
      <c r="AE114" s="182"/>
      <c r="AF114" s="182"/>
      <c r="AG114" s="182"/>
      <c r="AH114" s="68"/>
      <c r="AI114" s="163"/>
      <c r="AJ114" s="163"/>
      <c r="AK114" s="163"/>
      <c r="AL114" s="160"/>
      <c r="AM114" s="160"/>
      <c r="AN114" s="160"/>
      <c r="AO114" s="160"/>
      <c r="AP114" s="160"/>
      <c r="AQ114" s="160"/>
      <c r="AR114" s="160"/>
      <c r="AS114" s="160"/>
      <c r="AT114" s="160"/>
      <c r="AU114" s="160"/>
      <c r="AV114" s="160"/>
      <c r="AW114" s="160"/>
      <c r="AX114" s="160"/>
    </row>
    <row r="115" spans="25:50" customFormat="1" x14ac:dyDescent="0.2">
      <c r="Y115" s="116"/>
      <c r="Z115" s="116"/>
      <c r="AA115" s="116"/>
      <c r="AB115" s="116"/>
      <c r="AC115" s="116"/>
      <c r="AD115" s="116"/>
      <c r="AE115" s="182"/>
      <c r="AF115" s="182"/>
      <c r="AG115" s="182"/>
      <c r="AH115" s="68"/>
      <c r="AI115" s="163"/>
      <c r="AJ115" s="163"/>
      <c r="AK115" s="163"/>
      <c r="AL115" s="160"/>
      <c r="AM115" s="160"/>
      <c r="AN115" s="160"/>
      <c r="AO115" s="160"/>
      <c r="AP115" s="160"/>
      <c r="AQ115" s="160"/>
      <c r="AR115" s="160"/>
      <c r="AS115" s="160"/>
      <c r="AT115" s="160"/>
      <c r="AU115" s="160"/>
      <c r="AV115" s="160"/>
      <c r="AW115" s="160"/>
      <c r="AX115" s="160"/>
    </row>
    <row r="116" spans="25:50" customFormat="1" x14ac:dyDescent="0.2">
      <c r="Y116" s="116"/>
      <c r="Z116" s="116"/>
      <c r="AA116" s="116"/>
      <c r="AB116" s="116"/>
      <c r="AC116" s="116"/>
      <c r="AD116" s="116"/>
      <c r="AE116" s="182"/>
      <c r="AF116" s="182"/>
      <c r="AG116" s="182"/>
      <c r="AH116" s="68"/>
      <c r="AI116" s="163"/>
      <c r="AJ116" s="163"/>
      <c r="AK116" s="163"/>
      <c r="AL116" s="160"/>
      <c r="AM116" s="160"/>
      <c r="AN116" s="160"/>
      <c r="AO116" s="160"/>
      <c r="AP116" s="160"/>
      <c r="AQ116" s="160"/>
      <c r="AR116" s="160"/>
      <c r="AS116" s="160"/>
      <c r="AT116" s="160"/>
      <c r="AU116" s="160"/>
      <c r="AV116" s="160"/>
      <c r="AW116" s="160"/>
      <c r="AX116" s="160"/>
    </row>
    <row r="117" spans="25:50" customFormat="1" x14ac:dyDescent="0.2">
      <c r="Y117" s="116"/>
      <c r="Z117" s="116"/>
      <c r="AA117" s="116"/>
      <c r="AB117" s="116"/>
      <c r="AC117" s="116"/>
      <c r="AD117" s="116"/>
      <c r="AE117" s="182"/>
      <c r="AF117" s="182"/>
      <c r="AG117" s="182"/>
      <c r="AH117" s="68"/>
      <c r="AI117" s="163"/>
      <c r="AJ117" s="163"/>
      <c r="AK117" s="163"/>
      <c r="AL117" s="160"/>
      <c r="AM117" s="160"/>
      <c r="AN117" s="160"/>
      <c r="AO117" s="160"/>
      <c r="AP117" s="160"/>
      <c r="AQ117" s="160"/>
      <c r="AR117" s="160"/>
      <c r="AS117" s="160"/>
      <c r="AT117" s="160"/>
      <c r="AU117" s="160"/>
      <c r="AV117" s="160"/>
      <c r="AW117" s="160"/>
      <c r="AX117" s="160"/>
    </row>
    <row r="118" spans="25:50" customFormat="1" x14ac:dyDescent="0.2">
      <c r="Y118" s="116"/>
      <c r="Z118" s="116"/>
      <c r="AA118" s="116"/>
      <c r="AB118" s="116"/>
      <c r="AC118" s="116"/>
      <c r="AD118" s="116"/>
      <c r="AE118" s="182"/>
      <c r="AF118" s="182"/>
      <c r="AG118" s="182"/>
      <c r="AH118" s="68"/>
      <c r="AI118" s="163"/>
      <c r="AJ118" s="163"/>
      <c r="AK118" s="163"/>
      <c r="AL118" s="160"/>
      <c r="AM118" s="160"/>
      <c r="AN118" s="160"/>
      <c r="AO118" s="160"/>
      <c r="AP118" s="160"/>
      <c r="AQ118" s="160"/>
      <c r="AR118" s="160"/>
      <c r="AS118" s="160"/>
      <c r="AT118" s="160"/>
      <c r="AU118" s="160"/>
      <c r="AV118" s="160"/>
      <c r="AW118" s="160"/>
      <c r="AX118" s="160"/>
    </row>
    <row r="119" spans="25:50" customFormat="1" x14ac:dyDescent="0.2">
      <c r="Y119" s="116"/>
      <c r="Z119" s="116"/>
      <c r="AA119" s="116"/>
      <c r="AB119" s="116"/>
      <c r="AC119" s="116"/>
      <c r="AD119" s="116"/>
      <c r="AE119" s="182"/>
      <c r="AF119" s="182"/>
      <c r="AG119" s="182"/>
      <c r="AH119" s="68"/>
      <c r="AI119" s="163"/>
      <c r="AJ119" s="163"/>
      <c r="AK119" s="163"/>
      <c r="AL119" s="160"/>
      <c r="AM119" s="160"/>
      <c r="AN119" s="160"/>
      <c r="AO119" s="160"/>
      <c r="AP119" s="160"/>
      <c r="AQ119" s="160"/>
      <c r="AR119" s="160"/>
      <c r="AS119" s="160"/>
      <c r="AT119" s="160"/>
      <c r="AU119" s="160"/>
      <c r="AV119" s="160"/>
      <c r="AW119" s="160"/>
      <c r="AX119" s="160"/>
    </row>
    <row r="120" spans="25:50" customFormat="1" x14ac:dyDescent="0.2">
      <c r="Y120" s="116"/>
      <c r="Z120" s="116"/>
      <c r="AA120" s="116"/>
      <c r="AB120" s="116"/>
      <c r="AC120" s="116"/>
      <c r="AD120" s="116"/>
      <c r="AE120" s="182"/>
      <c r="AF120" s="182"/>
      <c r="AG120" s="182"/>
      <c r="AH120" s="68"/>
      <c r="AI120" s="163"/>
      <c r="AJ120" s="163"/>
      <c r="AK120" s="163"/>
      <c r="AL120" s="160"/>
      <c r="AM120" s="160"/>
      <c r="AN120" s="160"/>
      <c r="AO120" s="160"/>
      <c r="AP120" s="160"/>
      <c r="AQ120" s="160"/>
      <c r="AR120" s="160"/>
      <c r="AS120" s="160"/>
      <c r="AT120" s="160"/>
      <c r="AU120" s="160"/>
      <c r="AV120" s="160"/>
      <c r="AW120" s="160"/>
      <c r="AX120" s="160"/>
    </row>
    <row r="121" spans="25:50" customFormat="1" x14ac:dyDescent="0.2">
      <c r="Y121" s="116"/>
      <c r="Z121" s="116"/>
      <c r="AA121" s="116"/>
      <c r="AB121" s="116"/>
      <c r="AC121" s="116"/>
      <c r="AD121" s="116"/>
      <c r="AE121" s="182"/>
      <c r="AF121" s="182"/>
      <c r="AG121" s="182"/>
      <c r="AH121" s="68"/>
      <c r="AI121" s="163"/>
      <c r="AJ121" s="163"/>
      <c r="AK121" s="163"/>
      <c r="AL121" s="160"/>
      <c r="AM121" s="160"/>
      <c r="AN121" s="160"/>
      <c r="AO121" s="160"/>
      <c r="AP121" s="160"/>
      <c r="AQ121" s="160"/>
      <c r="AR121" s="160"/>
      <c r="AS121" s="160"/>
      <c r="AT121" s="160"/>
      <c r="AU121" s="160"/>
      <c r="AV121" s="160"/>
      <c r="AW121" s="160"/>
      <c r="AX121" s="160"/>
    </row>
    <row r="122" spans="25:50" customFormat="1" x14ac:dyDescent="0.2">
      <c r="Y122" s="116"/>
      <c r="Z122" s="116"/>
      <c r="AA122" s="116"/>
      <c r="AB122" s="116"/>
      <c r="AC122" s="116"/>
      <c r="AD122" s="116"/>
      <c r="AE122" s="182"/>
      <c r="AF122" s="182"/>
      <c r="AG122" s="182"/>
      <c r="AH122" s="68"/>
      <c r="AI122" s="163"/>
      <c r="AJ122" s="163"/>
      <c r="AK122" s="163"/>
      <c r="AL122" s="160"/>
      <c r="AM122" s="160"/>
      <c r="AN122" s="160"/>
      <c r="AO122" s="160"/>
      <c r="AP122" s="160"/>
      <c r="AQ122" s="160"/>
      <c r="AR122" s="160"/>
      <c r="AS122" s="160"/>
      <c r="AT122" s="160"/>
      <c r="AU122" s="160"/>
      <c r="AV122" s="160"/>
      <c r="AW122" s="160"/>
      <c r="AX122" s="160"/>
    </row>
    <row r="123" spans="25:50" customFormat="1" x14ac:dyDescent="0.2">
      <c r="Y123" s="116"/>
      <c r="Z123" s="116"/>
      <c r="AA123" s="116"/>
      <c r="AB123" s="116"/>
      <c r="AC123" s="116"/>
      <c r="AD123" s="116"/>
      <c r="AE123" s="182"/>
      <c r="AF123" s="182"/>
      <c r="AG123" s="182"/>
      <c r="AH123" s="68"/>
      <c r="AI123" s="163"/>
      <c r="AJ123" s="163"/>
      <c r="AK123" s="163"/>
      <c r="AL123" s="160"/>
      <c r="AM123" s="160"/>
      <c r="AN123" s="160"/>
      <c r="AO123" s="160"/>
      <c r="AP123" s="160"/>
      <c r="AQ123" s="160"/>
      <c r="AR123" s="160"/>
      <c r="AS123" s="160"/>
      <c r="AT123" s="160"/>
      <c r="AU123" s="160"/>
      <c r="AV123" s="160"/>
      <c r="AW123" s="160"/>
      <c r="AX123" s="160"/>
    </row>
    <row r="124" spans="25:50" customFormat="1" x14ac:dyDescent="0.2">
      <c r="Y124" s="116"/>
      <c r="Z124" s="116"/>
      <c r="AA124" s="116"/>
      <c r="AB124" s="116"/>
      <c r="AC124" s="116"/>
      <c r="AD124" s="116"/>
      <c r="AE124" s="182"/>
      <c r="AF124" s="182"/>
      <c r="AG124" s="182"/>
      <c r="AH124" s="68"/>
      <c r="AI124" s="163"/>
      <c r="AJ124" s="163"/>
      <c r="AK124" s="163"/>
      <c r="AL124" s="160"/>
      <c r="AM124" s="160"/>
      <c r="AN124" s="160"/>
      <c r="AO124" s="160"/>
      <c r="AP124" s="160"/>
      <c r="AQ124" s="160"/>
      <c r="AR124" s="160"/>
      <c r="AS124" s="160"/>
      <c r="AT124" s="160"/>
      <c r="AU124" s="160"/>
      <c r="AV124" s="160"/>
      <c r="AW124" s="160"/>
      <c r="AX124" s="160"/>
    </row>
    <row r="125" spans="25:50" customFormat="1" x14ac:dyDescent="0.2">
      <c r="Y125" s="116"/>
      <c r="Z125" s="116"/>
      <c r="AA125" s="116"/>
      <c r="AB125" s="116"/>
      <c r="AC125" s="116"/>
      <c r="AD125" s="116"/>
      <c r="AE125" s="182"/>
      <c r="AF125" s="182"/>
      <c r="AG125" s="182"/>
      <c r="AH125" s="68"/>
      <c r="AI125" s="163"/>
      <c r="AJ125" s="163"/>
      <c r="AK125" s="163"/>
      <c r="AL125" s="160"/>
      <c r="AM125" s="160"/>
      <c r="AN125" s="160"/>
      <c r="AO125" s="160"/>
      <c r="AP125" s="160"/>
      <c r="AQ125" s="160"/>
      <c r="AR125" s="160"/>
      <c r="AS125" s="160"/>
      <c r="AT125" s="160"/>
      <c r="AU125" s="160"/>
      <c r="AV125" s="160"/>
      <c r="AW125" s="160"/>
      <c r="AX125" s="160"/>
    </row>
    <row r="126" spans="25:50" customFormat="1" x14ac:dyDescent="0.2">
      <c r="Y126" s="116"/>
      <c r="Z126" s="116"/>
      <c r="AA126" s="116"/>
      <c r="AB126" s="116"/>
      <c r="AC126" s="116"/>
      <c r="AD126" s="116"/>
      <c r="AE126" s="182"/>
      <c r="AF126" s="182"/>
      <c r="AG126" s="182"/>
      <c r="AH126" s="68"/>
      <c r="AI126" s="163"/>
      <c r="AJ126" s="163"/>
      <c r="AK126" s="163"/>
      <c r="AL126" s="160"/>
      <c r="AM126" s="160"/>
      <c r="AN126" s="160"/>
      <c r="AO126" s="160"/>
      <c r="AP126" s="160"/>
      <c r="AQ126" s="160"/>
      <c r="AR126" s="160"/>
      <c r="AS126" s="160"/>
      <c r="AT126" s="160"/>
      <c r="AU126" s="160"/>
      <c r="AV126" s="160"/>
      <c r="AW126" s="160"/>
      <c r="AX126" s="160"/>
    </row>
    <row r="127" spans="25:50" customFormat="1" x14ac:dyDescent="0.2">
      <c r="Y127" s="116"/>
      <c r="Z127" s="116"/>
      <c r="AA127" s="116"/>
      <c r="AB127" s="116"/>
      <c r="AC127" s="116"/>
      <c r="AD127" s="116"/>
      <c r="AE127" s="182"/>
      <c r="AF127" s="182"/>
      <c r="AG127" s="182"/>
      <c r="AH127" s="68"/>
      <c r="AI127" s="163"/>
      <c r="AJ127" s="163"/>
      <c r="AK127" s="163"/>
      <c r="AL127" s="160"/>
      <c r="AM127" s="160"/>
      <c r="AN127" s="160"/>
      <c r="AO127" s="160"/>
      <c r="AP127" s="160"/>
      <c r="AQ127" s="160"/>
      <c r="AR127" s="160"/>
      <c r="AS127" s="160"/>
      <c r="AT127" s="160"/>
      <c r="AU127" s="160"/>
      <c r="AV127" s="160"/>
      <c r="AW127" s="160"/>
      <c r="AX127" s="160"/>
    </row>
    <row r="128" spans="25:50" customFormat="1" x14ac:dyDescent="0.2">
      <c r="Y128" s="116"/>
      <c r="Z128" s="116"/>
      <c r="AA128" s="116"/>
      <c r="AB128" s="116"/>
      <c r="AC128" s="116"/>
      <c r="AD128" s="116"/>
      <c r="AE128" s="182"/>
      <c r="AF128" s="182"/>
      <c r="AG128" s="182"/>
      <c r="AH128" s="68"/>
      <c r="AI128" s="163"/>
      <c r="AJ128" s="163"/>
      <c r="AK128" s="163"/>
      <c r="AL128" s="160"/>
      <c r="AM128" s="160"/>
      <c r="AN128" s="160"/>
      <c r="AO128" s="160"/>
      <c r="AP128" s="160"/>
      <c r="AQ128" s="160"/>
      <c r="AR128" s="160"/>
      <c r="AS128" s="160"/>
      <c r="AT128" s="160"/>
      <c r="AU128" s="160"/>
      <c r="AV128" s="160"/>
      <c r="AW128" s="160"/>
      <c r="AX128" s="160"/>
    </row>
    <row r="129" spans="25:50" customFormat="1" x14ac:dyDescent="0.2">
      <c r="Y129" s="116"/>
      <c r="Z129" s="116"/>
      <c r="AA129" s="116"/>
      <c r="AB129" s="116"/>
      <c r="AC129" s="116"/>
      <c r="AD129" s="116"/>
      <c r="AE129" s="182"/>
      <c r="AF129" s="182"/>
      <c r="AG129" s="182"/>
      <c r="AH129" s="68"/>
      <c r="AI129" s="163"/>
      <c r="AJ129" s="163"/>
      <c r="AK129" s="163"/>
      <c r="AL129" s="160"/>
      <c r="AM129" s="160"/>
      <c r="AN129" s="160"/>
      <c r="AO129" s="160"/>
      <c r="AP129" s="160"/>
      <c r="AQ129" s="160"/>
      <c r="AR129" s="160"/>
      <c r="AS129" s="160"/>
      <c r="AT129" s="160"/>
      <c r="AU129" s="160"/>
      <c r="AV129" s="160"/>
      <c r="AW129" s="160"/>
      <c r="AX129" s="160"/>
    </row>
    <row r="130" spans="25:50" customFormat="1" x14ac:dyDescent="0.2">
      <c r="Y130" s="116"/>
      <c r="Z130" s="116"/>
      <c r="AA130" s="116"/>
      <c r="AB130" s="116"/>
      <c r="AC130" s="116"/>
      <c r="AD130" s="116"/>
      <c r="AE130" s="182"/>
      <c r="AF130" s="182"/>
      <c r="AG130" s="182"/>
      <c r="AH130" s="68"/>
      <c r="AI130" s="163"/>
      <c r="AJ130" s="163"/>
      <c r="AK130" s="163"/>
      <c r="AL130" s="187"/>
      <c r="AM130" s="160"/>
      <c r="AN130" s="160"/>
      <c r="AO130" s="160"/>
      <c r="AP130" s="160"/>
      <c r="AQ130" s="160"/>
      <c r="AR130" s="160"/>
      <c r="AS130" s="160"/>
      <c r="AT130" s="160"/>
      <c r="AU130" s="160"/>
      <c r="AV130" s="160"/>
      <c r="AW130" s="160"/>
      <c r="AX130" s="160"/>
    </row>
    <row r="131" spans="25:50" customFormat="1" x14ac:dyDescent="0.2">
      <c r="Y131" s="116"/>
      <c r="Z131" s="116"/>
      <c r="AA131" s="116"/>
      <c r="AB131" s="116"/>
      <c r="AC131" s="116"/>
      <c r="AD131" s="116"/>
      <c r="AE131" s="182"/>
      <c r="AF131" s="182"/>
      <c r="AG131" s="182"/>
      <c r="AH131" s="68"/>
      <c r="AI131" s="163"/>
      <c r="AJ131" s="163"/>
      <c r="AK131" s="163"/>
      <c r="AL131" s="187"/>
      <c r="AM131" s="160"/>
      <c r="AN131" s="160"/>
      <c r="AO131" s="160"/>
      <c r="AP131" s="160"/>
      <c r="AQ131" s="160"/>
      <c r="AR131" s="160"/>
      <c r="AS131" s="160"/>
      <c r="AT131" s="160"/>
      <c r="AU131" s="160"/>
      <c r="AV131" s="160"/>
      <c r="AW131" s="160"/>
      <c r="AX131" s="160"/>
    </row>
    <row r="132" spans="25:50" customFormat="1" x14ac:dyDescent="0.2">
      <c r="Y132" s="116"/>
      <c r="Z132" s="116"/>
      <c r="AA132" s="116"/>
      <c r="AB132" s="116"/>
      <c r="AC132" s="116"/>
      <c r="AD132" s="116"/>
      <c r="AE132" s="182"/>
      <c r="AF132" s="182"/>
      <c r="AG132" s="163"/>
      <c r="AH132" s="68"/>
      <c r="AI132" s="163"/>
      <c r="AJ132" s="163"/>
      <c r="AK132" s="163"/>
      <c r="AL132" s="187"/>
      <c r="AM132" s="160"/>
      <c r="AN132" s="160"/>
      <c r="AO132" s="160"/>
      <c r="AP132" s="160"/>
      <c r="AQ132" s="160"/>
      <c r="AR132" s="160"/>
      <c r="AS132" s="160"/>
      <c r="AT132" s="160"/>
      <c r="AU132" s="160"/>
      <c r="AV132" s="160"/>
      <c r="AW132" s="160"/>
      <c r="AX132" s="160"/>
    </row>
    <row r="133" spans="25:50" customFormat="1" x14ac:dyDescent="0.2">
      <c r="Y133" s="116"/>
      <c r="Z133" s="116"/>
      <c r="AA133" s="116"/>
      <c r="AB133" s="116"/>
      <c r="AC133" s="116"/>
      <c r="AD133" s="116"/>
      <c r="AE133" s="182"/>
      <c r="AF133" s="182"/>
      <c r="AG133" s="163"/>
      <c r="AH133" s="68"/>
      <c r="AI133" s="163"/>
      <c r="AJ133" s="163"/>
      <c r="AK133" s="163"/>
      <c r="AL133" s="187"/>
      <c r="AM133" s="160"/>
      <c r="AN133" s="160"/>
      <c r="AO133" s="160"/>
      <c r="AP133" s="160"/>
      <c r="AQ133" s="160"/>
      <c r="AR133" s="160"/>
      <c r="AS133" s="160"/>
      <c r="AT133" s="160"/>
      <c r="AU133" s="160"/>
      <c r="AV133" s="160"/>
      <c r="AW133" s="160"/>
      <c r="AX133" s="160"/>
    </row>
    <row r="134" spans="25:50" customFormat="1" x14ac:dyDescent="0.2">
      <c r="Y134" s="116"/>
      <c r="Z134" s="116"/>
      <c r="AA134" s="116"/>
      <c r="AB134" s="116"/>
      <c r="AC134" s="116"/>
      <c r="AD134" s="116"/>
      <c r="AE134" s="182"/>
      <c r="AF134" s="163"/>
      <c r="AG134" s="182"/>
      <c r="AH134" s="68"/>
      <c r="AI134" s="163"/>
      <c r="AJ134" s="163"/>
      <c r="AK134" s="163"/>
      <c r="AL134" s="187"/>
      <c r="AM134" s="521"/>
      <c r="AN134" s="160"/>
      <c r="AO134" s="160"/>
      <c r="AP134" s="160"/>
      <c r="AQ134" s="160"/>
      <c r="AR134" s="160"/>
      <c r="AS134" s="160"/>
      <c r="AT134" s="160"/>
      <c r="AU134" s="160"/>
      <c r="AV134" s="160"/>
      <c r="AW134" s="160"/>
      <c r="AX134" s="160"/>
    </row>
    <row r="135" spans="25:50" customFormat="1" x14ac:dyDescent="0.2">
      <c r="Y135" s="116"/>
      <c r="Z135" s="116"/>
      <c r="AA135" s="116"/>
      <c r="AB135" s="116"/>
      <c r="AC135" s="116"/>
      <c r="AD135" s="116"/>
      <c r="AE135" s="182"/>
      <c r="AF135" s="163"/>
      <c r="AG135" s="182"/>
      <c r="AH135" s="68"/>
      <c r="AI135" s="163"/>
      <c r="AJ135" s="163"/>
      <c r="AK135" s="163"/>
      <c r="AL135" s="187"/>
      <c r="AM135" s="187"/>
      <c r="AN135" s="521"/>
      <c r="AO135" s="160"/>
      <c r="AP135" s="160"/>
      <c r="AQ135" s="160"/>
      <c r="AR135" s="160"/>
      <c r="AS135" s="160"/>
      <c r="AT135" s="160"/>
      <c r="AU135" s="160"/>
      <c r="AV135" s="160"/>
      <c r="AW135" s="160"/>
      <c r="AX135" s="160"/>
    </row>
    <row r="136" spans="25:50" customFormat="1" x14ac:dyDescent="0.2">
      <c r="Y136" s="116"/>
      <c r="Z136" s="116"/>
      <c r="AA136" s="116"/>
      <c r="AB136" s="116"/>
      <c r="AC136" s="116"/>
      <c r="AD136" s="116"/>
      <c r="AE136" s="182"/>
      <c r="AF136" s="182"/>
      <c r="AG136" s="182"/>
      <c r="AH136" s="68"/>
      <c r="AI136" s="163"/>
      <c r="AJ136" s="163"/>
      <c r="AK136" s="163"/>
      <c r="AL136" s="187"/>
      <c r="AM136" s="187"/>
      <c r="AN136" s="521"/>
      <c r="AO136" s="160"/>
      <c r="AP136" s="160"/>
      <c r="AQ136" s="160"/>
      <c r="AR136" s="160"/>
      <c r="AS136" s="160"/>
      <c r="AT136" s="160"/>
      <c r="AU136" s="160"/>
      <c r="AV136" s="160"/>
      <c r="AW136" s="160"/>
      <c r="AX136" s="160"/>
    </row>
    <row r="137" spans="25:50" customFormat="1" x14ac:dyDescent="0.2">
      <c r="Y137" s="116"/>
      <c r="Z137" s="116"/>
      <c r="AA137" s="116"/>
      <c r="AB137" s="116"/>
      <c r="AC137" s="116"/>
      <c r="AD137" s="116"/>
      <c r="AE137" s="182"/>
      <c r="AF137" s="182"/>
      <c r="AG137" s="182"/>
      <c r="AH137" s="68"/>
      <c r="AI137" s="163"/>
      <c r="AJ137" s="163"/>
      <c r="AK137" s="163"/>
      <c r="AL137" s="187"/>
      <c r="AM137" s="187"/>
      <c r="AN137" s="521"/>
      <c r="AO137" s="160"/>
      <c r="AP137" s="160"/>
      <c r="AQ137" s="160"/>
      <c r="AR137" s="160"/>
      <c r="AS137" s="160"/>
      <c r="AT137" s="160"/>
      <c r="AU137" s="160"/>
      <c r="AV137" s="160"/>
      <c r="AW137" s="160"/>
      <c r="AX137" s="160"/>
    </row>
    <row r="138" spans="25:50" customFormat="1" x14ac:dyDescent="0.2">
      <c r="Y138" s="116"/>
      <c r="Z138" s="116"/>
      <c r="AA138" s="116"/>
      <c r="AB138" s="116"/>
      <c r="AC138" s="116"/>
      <c r="AD138" s="116"/>
      <c r="AE138" s="182"/>
      <c r="AF138" s="182"/>
      <c r="AG138" s="182"/>
      <c r="AH138" s="68"/>
      <c r="AI138" s="163"/>
      <c r="AJ138" s="163"/>
      <c r="AK138" s="163"/>
      <c r="AL138" s="187"/>
      <c r="AM138" s="187"/>
      <c r="AN138" s="521"/>
      <c r="AO138" s="160"/>
      <c r="AP138" s="160"/>
      <c r="AQ138" s="160"/>
      <c r="AR138" s="160"/>
      <c r="AS138" s="160"/>
      <c r="AT138" s="160"/>
      <c r="AU138" s="160"/>
      <c r="AV138" s="160"/>
      <c r="AW138" s="160"/>
      <c r="AX138" s="160"/>
    </row>
    <row r="139" spans="25:50" customFormat="1" x14ac:dyDescent="0.2">
      <c r="Y139" s="116"/>
      <c r="Z139" s="116"/>
      <c r="AA139" s="116"/>
      <c r="AB139" s="116"/>
      <c r="AC139" s="116"/>
      <c r="AD139" s="116"/>
      <c r="AE139" s="182"/>
      <c r="AF139" s="182"/>
      <c r="AG139" s="182"/>
      <c r="AH139" s="68"/>
      <c r="AI139" s="163"/>
      <c r="AJ139" s="163"/>
      <c r="AK139" s="163"/>
      <c r="AL139" s="187"/>
      <c r="AM139" s="187"/>
      <c r="AN139" s="521"/>
      <c r="AO139" s="160"/>
      <c r="AP139" s="160"/>
      <c r="AQ139" s="160"/>
      <c r="AR139" s="160"/>
      <c r="AS139" s="160"/>
      <c r="AT139" s="160"/>
      <c r="AU139" s="160"/>
      <c r="AV139" s="160"/>
      <c r="AW139" s="160"/>
      <c r="AX139" s="160"/>
    </row>
    <row r="140" spans="25:50" customFormat="1" x14ac:dyDescent="0.2">
      <c r="Y140" s="116"/>
      <c r="Z140" s="116"/>
      <c r="AA140" s="116"/>
      <c r="AB140" s="116"/>
      <c r="AC140" s="116"/>
      <c r="AD140" s="116"/>
      <c r="AE140" s="182"/>
      <c r="AF140" s="182"/>
      <c r="AG140" s="182"/>
      <c r="AH140" s="68"/>
      <c r="AI140" s="163"/>
      <c r="AJ140" s="163"/>
      <c r="AK140" s="163"/>
      <c r="AL140" s="187"/>
      <c r="AM140" s="187"/>
      <c r="AN140" s="521"/>
      <c r="AO140" s="160"/>
      <c r="AP140" s="160"/>
      <c r="AQ140" s="160"/>
      <c r="AR140" s="160"/>
      <c r="AS140" s="160"/>
      <c r="AT140" s="160"/>
      <c r="AU140" s="160"/>
      <c r="AV140" s="160"/>
      <c r="AW140" s="160"/>
      <c r="AX140" s="160"/>
    </row>
    <row r="141" spans="25:50" customFormat="1" x14ac:dyDescent="0.2">
      <c r="Y141" s="116"/>
      <c r="Z141" s="116"/>
      <c r="AA141" s="116"/>
      <c r="AB141" s="116"/>
      <c r="AC141" s="116"/>
      <c r="AD141" s="116"/>
      <c r="AE141" s="182"/>
      <c r="AF141" s="182"/>
      <c r="AG141" s="182"/>
      <c r="AH141" s="68"/>
      <c r="AI141" s="163"/>
      <c r="AJ141" s="163"/>
      <c r="AK141" s="163"/>
      <c r="AL141" s="187"/>
      <c r="AM141" s="187"/>
      <c r="AN141" s="521"/>
      <c r="AO141" s="160"/>
      <c r="AP141" s="160"/>
      <c r="AQ141" s="160"/>
      <c r="AR141" s="160"/>
      <c r="AS141" s="160"/>
      <c r="AT141" s="160"/>
      <c r="AU141" s="160"/>
      <c r="AV141" s="160"/>
      <c r="AW141" s="160"/>
      <c r="AX141" s="160"/>
    </row>
    <row r="142" spans="25:50" customFormat="1" x14ac:dyDescent="0.2">
      <c r="Y142" s="116"/>
      <c r="Z142" s="116"/>
      <c r="AA142" s="116"/>
      <c r="AB142" s="116"/>
      <c r="AC142" s="116"/>
      <c r="AD142" s="116"/>
      <c r="AE142" s="182"/>
      <c r="AF142" s="182"/>
      <c r="AG142" s="182"/>
      <c r="AH142" s="68"/>
      <c r="AI142" s="163"/>
      <c r="AJ142" s="163"/>
      <c r="AK142" s="163"/>
      <c r="AL142" s="187"/>
      <c r="AM142" s="187"/>
      <c r="AN142" s="521"/>
      <c r="AO142" s="160"/>
      <c r="AP142" s="160"/>
      <c r="AQ142" s="160"/>
      <c r="AR142" s="160"/>
      <c r="AS142" s="160"/>
      <c r="AT142" s="160"/>
      <c r="AU142" s="160"/>
      <c r="AV142" s="160"/>
      <c r="AW142" s="160"/>
      <c r="AX142" s="160"/>
    </row>
    <row r="143" spans="25:50" customFormat="1" x14ac:dyDescent="0.2">
      <c r="Y143" s="116"/>
      <c r="Z143" s="116"/>
      <c r="AA143" s="116"/>
      <c r="AB143" s="116"/>
      <c r="AC143" s="116"/>
      <c r="AD143" s="116"/>
      <c r="AE143" s="182"/>
      <c r="AF143" s="182"/>
      <c r="AG143" s="182"/>
      <c r="AH143" s="68"/>
      <c r="AI143" s="163"/>
      <c r="AJ143" s="163"/>
      <c r="AK143" s="163"/>
      <c r="AL143" s="187"/>
      <c r="AM143" s="187"/>
      <c r="AN143" s="521"/>
      <c r="AO143" s="160"/>
      <c r="AP143" s="160"/>
      <c r="AQ143" s="160"/>
      <c r="AR143" s="160"/>
      <c r="AS143" s="160"/>
      <c r="AT143" s="160"/>
      <c r="AU143" s="160"/>
      <c r="AV143" s="160"/>
      <c r="AW143" s="160"/>
      <c r="AX143" s="160"/>
    </row>
    <row r="144" spans="25:50" customFormat="1" x14ac:dyDescent="0.2">
      <c r="Y144" s="116"/>
      <c r="Z144" s="116"/>
      <c r="AA144" s="116"/>
      <c r="AB144" s="116"/>
      <c r="AC144" s="116"/>
      <c r="AD144" s="116"/>
      <c r="AE144" s="182"/>
      <c r="AF144" s="182"/>
      <c r="AG144" s="182"/>
      <c r="AH144" s="68"/>
      <c r="AI144" s="163"/>
      <c r="AJ144" s="163"/>
      <c r="AK144" s="163"/>
      <c r="AL144" s="187"/>
      <c r="AM144" s="187"/>
      <c r="AN144" s="521"/>
      <c r="AO144" s="160"/>
      <c r="AP144" s="160"/>
      <c r="AQ144" s="160"/>
      <c r="AR144" s="160"/>
      <c r="AS144" s="160"/>
      <c r="AT144" s="160"/>
      <c r="AU144" s="160"/>
      <c r="AV144" s="160"/>
      <c r="AW144" s="160"/>
      <c r="AX144" s="160"/>
    </row>
    <row r="145" spans="25:50" customFormat="1" x14ac:dyDescent="0.2">
      <c r="Y145" s="116"/>
      <c r="Z145" s="116"/>
      <c r="AA145" s="116"/>
      <c r="AB145" s="116"/>
      <c r="AC145" s="116"/>
      <c r="AD145" s="116"/>
      <c r="AE145" s="182"/>
      <c r="AF145" s="182"/>
      <c r="AG145" s="182"/>
      <c r="AH145" s="68"/>
      <c r="AI145" s="163"/>
      <c r="AJ145" s="163"/>
      <c r="AK145" s="163"/>
      <c r="AL145" s="187"/>
      <c r="AM145" s="187"/>
      <c r="AN145" s="521"/>
      <c r="AO145" s="160"/>
      <c r="AP145" s="160"/>
      <c r="AQ145" s="160"/>
      <c r="AR145" s="160"/>
      <c r="AS145" s="160"/>
      <c r="AT145" s="160"/>
      <c r="AU145" s="160"/>
      <c r="AV145" s="160"/>
      <c r="AW145" s="160"/>
      <c r="AX145" s="160"/>
    </row>
    <row r="146" spans="25:50" customFormat="1" x14ac:dyDescent="0.2">
      <c r="Y146" s="116"/>
      <c r="Z146" s="116"/>
      <c r="AA146" s="116"/>
      <c r="AB146" s="116"/>
      <c r="AC146" s="116"/>
      <c r="AD146" s="116"/>
      <c r="AE146" s="182"/>
      <c r="AF146" s="182"/>
      <c r="AG146" s="182"/>
      <c r="AH146" s="240"/>
      <c r="AI146" s="240"/>
      <c r="AJ146" s="240"/>
      <c r="AK146" s="240"/>
      <c r="AL146" s="187"/>
      <c r="AM146" s="187"/>
      <c r="AN146" s="521"/>
      <c r="AO146" s="160"/>
      <c r="AP146" s="160"/>
      <c r="AQ146" s="160"/>
      <c r="AR146" s="160"/>
      <c r="AS146" s="160"/>
      <c r="AT146" s="160"/>
      <c r="AU146" s="160"/>
      <c r="AV146" s="160"/>
      <c r="AW146" s="160"/>
      <c r="AX146" s="160"/>
    </row>
    <row r="147" spans="25:50" customFormat="1" x14ac:dyDescent="0.2">
      <c r="Y147" s="116"/>
      <c r="Z147" s="116"/>
      <c r="AA147" s="116"/>
      <c r="AB147" s="116"/>
      <c r="AC147" s="116"/>
      <c r="AD147" s="116"/>
      <c r="AE147" s="182"/>
      <c r="AF147" s="182"/>
      <c r="AG147" s="182"/>
      <c r="AH147" s="163"/>
      <c r="AI147" s="163"/>
      <c r="AJ147" s="163"/>
      <c r="AK147" s="163"/>
      <c r="AL147" s="187"/>
      <c r="AM147" s="187"/>
      <c r="AN147" s="521"/>
      <c r="AO147" s="160"/>
      <c r="AP147" s="160"/>
      <c r="AQ147" s="160"/>
      <c r="AR147" s="160"/>
      <c r="AS147" s="160"/>
      <c r="AT147" s="160"/>
      <c r="AU147" s="160"/>
      <c r="AV147" s="160"/>
      <c r="AW147" s="160"/>
      <c r="AX147" s="160"/>
    </row>
    <row r="148" spans="25:50" customFormat="1" x14ac:dyDescent="0.2">
      <c r="Y148" s="116"/>
      <c r="Z148" s="116"/>
      <c r="AA148" s="116"/>
      <c r="AB148" s="116"/>
      <c r="AC148" s="116"/>
      <c r="AD148" s="116"/>
      <c r="AE148" s="182"/>
      <c r="AF148" s="182"/>
      <c r="AG148" s="182"/>
      <c r="AH148" s="163"/>
      <c r="AI148" s="163"/>
      <c r="AJ148" s="163"/>
      <c r="AK148" s="163"/>
      <c r="AL148" s="187"/>
      <c r="AM148" s="187"/>
      <c r="AN148" s="521"/>
      <c r="AO148" s="160"/>
      <c r="AP148" s="160"/>
      <c r="AQ148" s="160"/>
      <c r="AR148" s="160"/>
      <c r="AS148" s="160"/>
      <c r="AT148" s="160"/>
      <c r="AU148" s="160"/>
      <c r="AV148" s="160"/>
      <c r="AW148" s="160"/>
      <c r="AX148" s="160"/>
    </row>
    <row r="149" spans="25:50" customFormat="1" x14ac:dyDescent="0.2">
      <c r="Y149" s="116"/>
      <c r="Z149" s="116"/>
      <c r="AA149" s="116"/>
      <c r="AB149" s="116"/>
      <c r="AC149" s="116"/>
      <c r="AD149" s="116"/>
      <c r="AE149" s="163"/>
      <c r="AF149" s="163"/>
      <c r="AG149" s="182"/>
      <c r="AH149" s="163"/>
      <c r="AI149" s="163"/>
      <c r="AJ149" s="163"/>
      <c r="AK149" s="163"/>
      <c r="AL149" s="187"/>
      <c r="AM149" s="187"/>
      <c r="AN149" s="521"/>
      <c r="AO149" s="160"/>
      <c r="AP149" s="160"/>
      <c r="AQ149" s="160"/>
      <c r="AR149" s="160"/>
      <c r="AS149" s="160"/>
      <c r="AT149" s="160"/>
      <c r="AU149" s="160"/>
      <c r="AV149" s="160"/>
      <c r="AW149" s="160"/>
      <c r="AX149" s="160"/>
    </row>
    <row r="150" spans="25:50" customFormat="1" x14ac:dyDescent="0.2">
      <c r="Y150" s="116"/>
      <c r="Z150" s="116"/>
      <c r="AA150" s="116"/>
      <c r="AB150" s="116"/>
      <c r="AC150" s="116"/>
      <c r="AD150" s="116"/>
      <c r="AE150" s="163"/>
      <c r="AF150" s="163"/>
      <c r="AG150" s="182"/>
      <c r="AH150" s="163"/>
      <c r="AI150" s="163"/>
      <c r="AJ150" s="163"/>
      <c r="AK150" s="163"/>
      <c r="AL150" s="187"/>
      <c r="AM150" s="187"/>
      <c r="AN150" s="521"/>
      <c r="AO150" s="160"/>
      <c r="AP150" s="160"/>
      <c r="AQ150" s="160"/>
      <c r="AR150" s="160"/>
      <c r="AS150" s="160"/>
      <c r="AT150" s="160"/>
      <c r="AU150" s="160"/>
      <c r="AV150" s="160"/>
      <c r="AW150" s="160"/>
      <c r="AX150" s="160"/>
    </row>
    <row r="151" spans="25:50" customFormat="1" x14ac:dyDescent="0.2">
      <c r="Y151" s="116"/>
      <c r="Z151" s="116"/>
      <c r="AA151" s="116"/>
      <c r="AB151" s="116"/>
      <c r="AC151" s="116"/>
      <c r="AD151" s="116"/>
      <c r="AE151" s="163"/>
      <c r="AF151" s="163"/>
      <c r="AG151" s="182"/>
      <c r="AH151" s="163"/>
      <c r="AI151" s="163"/>
      <c r="AJ151" s="163"/>
      <c r="AK151" s="163"/>
      <c r="AL151" s="187"/>
      <c r="AM151" s="187"/>
      <c r="AN151" s="521"/>
      <c r="AO151" s="160"/>
      <c r="AP151" s="160"/>
      <c r="AQ151" s="160"/>
      <c r="AR151" s="160"/>
      <c r="AS151" s="160"/>
      <c r="AT151" s="160"/>
      <c r="AU151" s="160"/>
      <c r="AV151" s="160"/>
      <c r="AW151" s="160"/>
      <c r="AX151" s="160"/>
    </row>
    <row r="152" spans="25:50" customFormat="1" x14ac:dyDescent="0.2">
      <c r="Y152" s="116"/>
      <c r="Z152" s="116"/>
      <c r="AA152" s="116"/>
      <c r="AB152" s="116"/>
      <c r="AC152" s="116"/>
      <c r="AD152" s="116"/>
      <c r="AE152" s="163"/>
      <c r="AF152" s="163"/>
      <c r="AG152" s="182"/>
      <c r="AH152" s="163"/>
      <c r="AI152" s="163"/>
      <c r="AJ152" s="163"/>
      <c r="AK152" s="163"/>
      <c r="AL152" s="187"/>
      <c r="AM152" s="187"/>
      <c r="AN152" s="521"/>
      <c r="AO152" s="160"/>
      <c r="AP152" s="160"/>
      <c r="AQ152" s="160"/>
      <c r="AR152" s="160"/>
      <c r="AS152" s="160"/>
      <c r="AT152" s="160"/>
      <c r="AU152" s="160"/>
      <c r="AV152" s="160"/>
      <c r="AW152" s="160"/>
      <c r="AX152" s="160"/>
    </row>
    <row r="153" spans="25:50" customFormat="1" x14ac:dyDescent="0.2">
      <c r="Y153" s="116"/>
      <c r="Z153" s="116"/>
      <c r="AA153" s="116"/>
      <c r="AB153" s="116"/>
      <c r="AC153" s="116"/>
      <c r="AD153" s="116"/>
      <c r="AE153" s="163"/>
      <c r="AF153" s="163"/>
      <c r="AG153" s="182"/>
      <c r="AH153" s="163"/>
      <c r="AI153" s="163"/>
      <c r="AJ153" s="163"/>
      <c r="AK153" s="163"/>
      <c r="AL153" s="187"/>
      <c r="AM153" s="187"/>
      <c r="AN153" s="521"/>
      <c r="AO153" s="160"/>
      <c r="AP153" s="160"/>
      <c r="AQ153" s="160"/>
      <c r="AR153" s="160"/>
      <c r="AS153" s="160"/>
      <c r="AT153" s="160"/>
      <c r="AU153" s="160"/>
      <c r="AV153" s="160"/>
      <c r="AW153" s="160"/>
      <c r="AX153" s="160"/>
    </row>
    <row r="154" spans="25:50" customFormat="1" x14ac:dyDescent="0.2">
      <c r="Y154" s="116"/>
      <c r="Z154" s="116"/>
      <c r="AA154" s="116"/>
      <c r="AB154" s="116"/>
      <c r="AC154" s="116"/>
      <c r="AD154" s="116"/>
      <c r="AE154" s="163"/>
      <c r="AF154" s="163"/>
      <c r="AG154" s="182"/>
      <c r="AH154" s="163"/>
      <c r="AI154" s="163"/>
      <c r="AJ154" s="163"/>
      <c r="AK154" s="163"/>
      <c r="AL154" s="187"/>
      <c r="AM154" s="187"/>
      <c r="AN154" s="521"/>
      <c r="AO154" s="160"/>
      <c r="AP154" s="160"/>
      <c r="AQ154" s="160"/>
      <c r="AR154" s="160"/>
      <c r="AS154" s="160"/>
      <c r="AT154" s="160"/>
      <c r="AU154" s="160"/>
      <c r="AV154" s="160"/>
      <c r="AW154" s="160"/>
      <c r="AX154" s="160"/>
    </row>
    <row r="155" spans="25:50" customFormat="1" x14ac:dyDescent="0.2">
      <c r="Y155" s="116"/>
      <c r="Z155" s="116"/>
      <c r="AA155" s="116"/>
      <c r="AB155" s="116"/>
      <c r="AC155" s="116"/>
      <c r="AD155" s="116"/>
      <c r="AE155" s="163"/>
      <c r="AF155" s="163"/>
      <c r="AG155" s="182"/>
      <c r="AH155" s="163"/>
      <c r="AI155" s="163"/>
      <c r="AJ155" s="163"/>
      <c r="AK155" s="163"/>
      <c r="AL155" s="187"/>
      <c r="AM155" s="187"/>
      <c r="AN155" s="521"/>
      <c r="AO155" s="160"/>
      <c r="AP155" s="160"/>
      <c r="AQ155" s="160"/>
      <c r="AR155" s="160"/>
      <c r="AS155" s="160"/>
      <c r="AT155" s="160"/>
      <c r="AU155" s="160"/>
      <c r="AV155" s="160"/>
      <c r="AW155" s="160"/>
      <c r="AX155" s="160"/>
    </row>
    <row r="156" spans="25:50" customFormat="1" x14ac:dyDescent="0.2">
      <c r="Y156" s="116"/>
      <c r="Z156" s="116"/>
      <c r="AA156" s="116"/>
      <c r="AB156" s="116"/>
      <c r="AC156" s="116"/>
      <c r="AD156" s="116"/>
      <c r="AE156" s="163"/>
      <c r="AF156" s="163"/>
      <c r="AG156" s="182"/>
      <c r="AH156" s="163"/>
      <c r="AI156" s="163"/>
      <c r="AJ156" s="163"/>
      <c r="AK156" s="163"/>
      <c r="AL156" s="187"/>
      <c r="AM156" s="187"/>
      <c r="AN156" s="521"/>
      <c r="AO156" s="160"/>
      <c r="AP156" s="160"/>
      <c r="AQ156" s="160"/>
      <c r="AR156" s="160"/>
      <c r="AS156" s="160"/>
      <c r="AT156" s="160"/>
      <c r="AU156" s="160"/>
      <c r="AV156" s="160"/>
      <c r="AW156" s="160"/>
      <c r="AX156" s="160"/>
    </row>
    <row r="157" spans="25:50" customFormat="1" x14ac:dyDescent="0.2">
      <c r="Y157" s="116"/>
      <c r="Z157" s="116"/>
      <c r="AA157" s="116"/>
      <c r="AB157" s="116"/>
      <c r="AC157" s="116"/>
      <c r="AD157" s="116"/>
      <c r="AE157" s="163"/>
      <c r="AF157" s="163"/>
      <c r="AG157" s="182"/>
      <c r="AH157" s="163"/>
      <c r="AI157" s="163"/>
      <c r="AJ157" s="163"/>
      <c r="AK157" s="163"/>
      <c r="AL157" s="187"/>
      <c r="AM157" s="187"/>
      <c r="AN157" s="521"/>
      <c r="AO157" s="160"/>
      <c r="AP157" s="160"/>
      <c r="AQ157" s="160"/>
      <c r="AR157" s="160"/>
      <c r="AS157" s="160"/>
      <c r="AT157" s="160"/>
      <c r="AU157" s="160"/>
      <c r="AV157" s="160"/>
      <c r="AW157" s="160"/>
      <c r="AX157" s="160"/>
    </row>
    <row r="158" spans="25:50" customFormat="1" x14ac:dyDescent="0.2">
      <c r="Y158" s="116"/>
      <c r="Z158" s="116"/>
      <c r="AA158" s="116"/>
      <c r="AB158" s="116"/>
      <c r="AC158" s="116"/>
      <c r="AD158" s="116"/>
      <c r="AE158" s="163"/>
      <c r="AF158" s="163"/>
      <c r="AG158" s="182"/>
      <c r="AH158" s="163"/>
      <c r="AI158" s="163"/>
      <c r="AJ158" s="163"/>
      <c r="AK158" s="163"/>
      <c r="AL158" s="187"/>
      <c r="AM158" s="187"/>
      <c r="AN158" s="521"/>
      <c r="AO158" s="160"/>
      <c r="AP158" s="160"/>
      <c r="AQ158" s="160"/>
      <c r="AR158" s="160"/>
      <c r="AS158" s="160"/>
      <c r="AT158" s="160"/>
      <c r="AU158" s="160"/>
      <c r="AV158" s="160"/>
      <c r="AW158" s="160"/>
      <c r="AX158" s="160"/>
    </row>
    <row r="159" spans="25:50" customFormat="1" x14ac:dyDescent="0.2">
      <c r="Y159" s="116"/>
      <c r="Z159" s="116"/>
      <c r="AA159" s="116"/>
      <c r="AB159" s="116"/>
      <c r="AC159" s="116"/>
      <c r="AD159" s="116"/>
      <c r="AE159" s="163"/>
      <c r="AF159" s="163"/>
      <c r="AG159" s="182"/>
      <c r="AH159" s="163"/>
      <c r="AI159" s="163"/>
      <c r="AJ159" s="163"/>
      <c r="AK159" s="163"/>
      <c r="AL159" s="187"/>
      <c r="AM159" s="187"/>
      <c r="AN159" s="521"/>
      <c r="AO159" s="160"/>
      <c r="AP159" s="160"/>
      <c r="AQ159" s="160"/>
      <c r="AR159" s="160"/>
      <c r="AS159" s="160"/>
      <c r="AT159" s="160"/>
      <c r="AU159" s="160"/>
      <c r="AV159" s="160"/>
      <c r="AW159" s="160"/>
      <c r="AX159" s="160"/>
    </row>
    <row r="160" spans="25:50" customFormat="1" x14ac:dyDescent="0.2">
      <c r="Y160" s="116"/>
      <c r="Z160" s="116"/>
      <c r="AA160" s="116"/>
      <c r="AB160" s="116"/>
      <c r="AC160" s="116"/>
      <c r="AD160" s="116"/>
      <c r="AE160" s="163"/>
      <c r="AF160" s="163"/>
      <c r="AG160" s="182"/>
      <c r="AH160" s="163"/>
      <c r="AI160" s="163"/>
      <c r="AJ160" s="163"/>
      <c r="AK160" s="163"/>
      <c r="AL160" s="187"/>
      <c r="AM160" s="187"/>
      <c r="AN160" s="521"/>
      <c r="AO160" s="160"/>
      <c r="AP160" s="160"/>
      <c r="AQ160" s="160"/>
      <c r="AR160" s="160"/>
      <c r="AS160" s="160"/>
      <c r="AT160" s="160"/>
      <c r="AU160" s="160"/>
      <c r="AV160" s="160"/>
      <c r="AW160" s="160"/>
      <c r="AX160" s="160"/>
    </row>
    <row r="161" spans="25:50" customFormat="1" x14ac:dyDescent="0.2">
      <c r="Y161" s="116"/>
      <c r="Z161" s="116"/>
      <c r="AA161" s="116"/>
      <c r="AB161" s="116"/>
      <c r="AC161" s="116"/>
      <c r="AD161" s="116"/>
      <c r="AE161" s="163"/>
      <c r="AF161" s="163"/>
      <c r="AG161" s="182"/>
      <c r="AH161" s="163"/>
      <c r="AI161" s="163"/>
      <c r="AJ161" s="163"/>
      <c r="AK161" s="163"/>
      <c r="AL161" s="187"/>
      <c r="AM161" s="187"/>
      <c r="AN161" s="521"/>
      <c r="AO161" s="160"/>
      <c r="AP161" s="160"/>
      <c r="AQ161" s="160"/>
      <c r="AR161" s="160"/>
      <c r="AS161" s="160"/>
      <c r="AT161" s="160"/>
      <c r="AU161" s="160"/>
      <c r="AV161" s="160"/>
      <c r="AW161" s="160"/>
      <c r="AX161" s="160"/>
    </row>
    <row r="162" spans="25:50" customFormat="1" x14ac:dyDescent="0.2">
      <c r="Y162" s="116"/>
      <c r="Z162" s="116"/>
      <c r="AA162" s="116"/>
      <c r="AB162" s="116"/>
      <c r="AC162" s="116"/>
      <c r="AD162" s="116"/>
      <c r="AE162" s="163"/>
      <c r="AF162" s="163"/>
      <c r="AG162" s="182"/>
      <c r="AH162" s="163"/>
      <c r="AI162" s="163"/>
      <c r="AJ162" s="163"/>
      <c r="AK162" s="163"/>
      <c r="AL162" s="187"/>
      <c r="AM162" s="187"/>
      <c r="AN162" s="521"/>
      <c r="AO162" s="160"/>
      <c r="AP162" s="160"/>
      <c r="AQ162" s="160"/>
      <c r="AR162" s="160"/>
      <c r="AS162" s="160"/>
      <c r="AT162" s="160"/>
      <c r="AU162" s="160"/>
      <c r="AV162" s="160"/>
      <c r="AW162" s="160"/>
      <c r="AX162" s="160"/>
    </row>
    <row r="163" spans="25:50" customFormat="1" x14ac:dyDescent="0.2">
      <c r="Y163" s="116"/>
      <c r="Z163" s="116"/>
      <c r="AA163" s="116"/>
      <c r="AB163" s="116"/>
      <c r="AC163" s="116"/>
      <c r="AD163" s="116"/>
      <c r="AE163" s="163"/>
      <c r="AF163" s="163"/>
      <c r="AG163" s="182"/>
      <c r="AH163" s="163"/>
      <c r="AI163" s="163"/>
      <c r="AJ163" s="163"/>
      <c r="AK163" s="163"/>
      <c r="AL163" s="187"/>
      <c r="AM163" s="187"/>
      <c r="AN163" s="521"/>
      <c r="AO163" s="160"/>
      <c r="AP163" s="160"/>
      <c r="AQ163" s="160"/>
      <c r="AR163" s="160"/>
      <c r="AS163" s="160"/>
      <c r="AT163" s="160"/>
      <c r="AU163" s="160"/>
      <c r="AV163" s="160"/>
      <c r="AW163" s="160"/>
      <c r="AX163" s="160"/>
    </row>
    <row r="164" spans="25:50" customFormat="1" x14ac:dyDescent="0.2">
      <c r="Y164" s="116"/>
      <c r="Z164" s="116"/>
      <c r="AA164" s="116"/>
      <c r="AB164" s="116"/>
      <c r="AC164" s="116"/>
      <c r="AD164" s="116"/>
      <c r="AE164" s="163"/>
      <c r="AF164" s="163"/>
      <c r="AG164" s="182"/>
      <c r="AH164" s="163"/>
      <c r="AI164" s="163"/>
      <c r="AJ164" s="163"/>
      <c r="AK164" s="163"/>
      <c r="AL164" s="187"/>
      <c r="AM164" s="187"/>
      <c r="AN164" s="521"/>
      <c r="AO164" s="160"/>
      <c r="AP164" s="160"/>
      <c r="AQ164" s="160"/>
      <c r="AR164" s="160"/>
      <c r="AS164" s="160"/>
      <c r="AT164" s="160"/>
      <c r="AU164" s="160"/>
      <c r="AV164" s="160"/>
      <c r="AW164" s="160"/>
      <c r="AX164" s="160"/>
    </row>
    <row r="165" spans="25:50" customFormat="1" x14ac:dyDescent="0.2">
      <c r="Y165" s="116"/>
      <c r="Z165" s="116"/>
      <c r="AA165" s="116"/>
      <c r="AB165" s="116"/>
      <c r="AC165" s="116"/>
      <c r="AD165" s="116"/>
      <c r="AE165" s="163"/>
      <c r="AF165" s="163"/>
      <c r="AG165" s="182"/>
      <c r="AH165" s="163"/>
      <c r="AI165" s="163"/>
      <c r="AJ165" s="163"/>
      <c r="AK165" s="163"/>
      <c r="AL165" s="187"/>
      <c r="AM165" s="187"/>
      <c r="AN165" s="521"/>
      <c r="AO165" s="160"/>
      <c r="AP165" s="160"/>
      <c r="AQ165" s="160"/>
      <c r="AR165" s="160"/>
      <c r="AS165" s="160"/>
      <c r="AT165" s="160"/>
      <c r="AU165" s="160"/>
      <c r="AV165" s="160"/>
      <c r="AW165" s="160"/>
      <c r="AX165" s="160"/>
    </row>
    <row r="166" spans="25:50" customFormat="1" x14ac:dyDescent="0.2">
      <c r="Y166" s="116"/>
      <c r="Z166" s="116"/>
      <c r="AA166" s="116"/>
      <c r="AB166" s="116"/>
      <c r="AC166" s="116"/>
      <c r="AD166" s="116"/>
      <c r="AE166" s="163"/>
      <c r="AF166" s="163"/>
      <c r="AG166" s="182"/>
      <c r="AH166" s="163"/>
      <c r="AI166" s="163"/>
      <c r="AJ166" s="163"/>
      <c r="AK166" s="163"/>
      <c r="AL166" s="187"/>
      <c r="AM166" s="187"/>
      <c r="AN166" s="521"/>
      <c r="AO166" s="160"/>
      <c r="AP166" s="160"/>
      <c r="AQ166" s="160"/>
      <c r="AR166" s="160"/>
      <c r="AS166" s="160"/>
      <c r="AT166" s="160"/>
      <c r="AU166" s="160"/>
      <c r="AV166" s="160"/>
      <c r="AW166" s="160"/>
      <c r="AX166" s="160"/>
    </row>
    <row r="167" spans="25:50" customFormat="1" x14ac:dyDescent="0.2">
      <c r="Y167" s="116"/>
      <c r="Z167" s="116"/>
      <c r="AA167" s="116"/>
      <c r="AB167" s="116"/>
      <c r="AC167" s="116"/>
      <c r="AD167" s="116"/>
      <c r="AE167" s="163"/>
      <c r="AF167" s="163"/>
      <c r="AG167" s="182"/>
      <c r="AH167" s="163"/>
      <c r="AI167" s="163"/>
      <c r="AJ167" s="163"/>
      <c r="AK167" s="163"/>
      <c r="AL167" s="187"/>
      <c r="AM167" s="187"/>
      <c r="AN167" s="521"/>
      <c r="AO167" s="160"/>
      <c r="AP167" s="160"/>
      <c r="AQ167" s="160"/>
      <c r="AR167" s="160"/>
      <c r="AS167" s="160"/>
      <c r="AT167" s="160"/>
      <c r="AU167" s="160"/>
      <c r="AV167" s="160"/>
      <c r="AW167" s="160"/>
      <c r="AX167" s="160"/>
    </row>
    <row r="168" spans="25:50" customFormat="1" x14ac:dyDescent="0.2">
      <c r="Y168" s="116"/>
      <c r="Z168" s="116"/>
      <c r="AA168" s="116"/>
      <c r="AB168" s="116"/>
      <c r="AC168" s="116"/>
      <c r="AD168" s="116"/>
      <c r="AE168" s="163"/>
      <c r="AF168" s="163"/>
      <c r="AG168" s="182"/>
      <c r="AH168" s="163"/>
      <c r="AI168" s="163"/>
      <c r="AJ168" s="163"/>
      <c r="AK168" s="163"/>
      <c r="AL168" s="187"/>
      <c r="AM168" s="187"/>
      <c r="AN168" s="521"/>
      <c r="AO168" s="160"/>
      <c r="AP168" s="160"/>
      <c r="AQ168" s="160"/>
      <c r="AR168" s="160"/>
      <c r="AS168" s="160"/>
      <c r="AT168" s="160"/>
      <c r="AU168" s="160"/>
      <c r="AV168" s="160"/>
      <c r="AW168" s="160"/>
      <c r="AX168" s="160"/>
    </row>
    <row r="169" spans="25:50" customFormat="1" x14ac:dyDescent="0.2">
      <c r="Y169" s="116"/>
      <c r="Z169" s="116"/>
      <c r="AA169" s="116"/>
      <c r="AB169" s="116"/>
      <c r="AC169" s="116"/>
      <c r="AD169" s="116"/>
      <c r="AE169" s="163"/>
      <c r="AF169" s="163"/>
      <c r="AG169" s="182"/>
      <c r="AH169" s="163"/>
      <c r="AI169" s="163"/>
      <c r="AJ169" s="163"/>
      <c r="AK169" s="163"/>
      <c r="AL169" s="187"/>
      <c r="AM169" s="187"/>
      <c r="AN169" s="521"/>
      <c r="AO169" s="160"/>
      <c r="AP169" s="160"/>
      <c r="AQ169" s="160"/>
      <c r="AR169" s="160"/>
      <c r="AS169" s="160"/>
      <c r="AT169" s="160"/>
      <c r="AU169" s="160"/>
      <c r="AV169" s="160"/>
      <c r="AW169" s="160"/>
      <c r="AX169" s="160"/>
    </row>
    <row r="170" spans="25:50" customFormat="1" x14ac:dyDescent="0.2">
      <c r="Y170" s="116"/>
      <c r="Z170" s="116"/>
      <c r="AA170" s="116"/>
      <c r="AB170" s="116"/>
      <c r="AC170" s="116"/>
      <c r="AD170" s="116"/>
      <c r="AE170" s="163"/>
      <c r="AF170" s="163"/>
      <c r="AG170" s="182"/>
      <c r="AH170" s="163"/>
      <c r="AI170" s="163"/>
      <c r="AJ170" s="163"/>
      <c r="AK170" s="163"/>
      <c r="AL170" s="187"/>
      <c r="AM170" s="187"/>
      <c r="AN170" s="521"/>
      <c r="AO170" s="160"/>
      <c r="AP170" s="160"/>
      <c r="AQ170" s="160"/>
      <c r="AR170" s="160"/>
      <c r="AS170" s="160"/>
      <c r="AT170" s="160"/>
      <c r="AU170" s="160"/>
      <c r="AV170" s="160"/>
      <c r="AW170" s="160"/>
      <c r="AX170" s="160"/>
    </row>
    <row r="171" spans="25:50" customFormat="1" x14ac:dyDescent="0.2">
      <c r="Y171" s="116"/>
      <c r="Z171" s="116"/>
      <c r="AA171" s="116"/>
      <c r="AB171" s="116"/>
      <c r="AC171" s="116"/>
      <c r="AD171" s="116"/>
      <c r="AE171" s="163"/>
      <c r="AF171" s="163"/>
      <c r="AG171" s="182"/>
      <c r="AH171" s="163"/>
      <c r="AI171" s="163"/>
      <c r="AJ171" s="163"/>
      <c r="AK171" s="163"/>
      <c r="AL171" s="187"/>
      <c r="AM171" s="187"/>
      <c r="AN171" s="521"/>
      <c r="AO171" s="160"/>
      <c r="AP171" s="160"/>
      <c r="AQ171" s="160"/>
      <c r="AR171" s="160"/>
      <c r="AS171" s="160"/>
      <c r="AT171" s="160"/>
      <c r="AU171" s="160"/>
      <c r="AV171" s="160"/>
      <c r="AW171" s="160"/>
      <c r="AX171" s="160"/>
    </row>
    <row r="172" spans="25:50" customFormat="1" x14ac:dyDescent="0.2">
      <c r="Y172" s="116"/>
      <c r="Z172" s="116"/>
      <c r="AA172" s="116"/>
      <c r="AB172" s="116"/>
      <c r="AC172" s="116"/>
      <c r="AD172" s="116"/>
      <c r="AE172" s="163"/>
      <c r="AF172" s="163"/>
      <c r="AG172" s="182"/>
      <c r="AH172" s="163"/>
      <c r="AI172" s="163"/>
      <c r="AJ172" s="163"/>
      <c r="AK172" s="163"/>
      <c r="AL172" s="187"/>
      <c r="AM172" s="187"/>
      <c r="AN172" s="521"/>
      <c r="AO172" s="160"/>
      <c r="AP172" s="160"/>
      <c r="AQ172" s="160"/>
      <c r="AR172" s="160"/>
      <c r="AS172" s="160"/>
      <c r="AT172" s="160"/>
      <c r="AU172" s="160"/>
      <c r="AV172" s="160"/>
      <c r="AW172" s="160"/>
      <c r="AX172" s="160"/>
    </row>
    <row r="173" spans="25:50" customFormat="1" x14ac:dyDescent="0.2">
      <c r="Y173" s="116"/>
      <c r="Z173" s="116"/>
      <c r="AA173" s="116"/>
      <c r="AB173" s="116"/>
      <c r="AC173" s="116"/>
      <c r="AD173" s="116"/>
      <c r="AE173" s="163"/>
      <c r="AF173" s="163"/>
      <c r="AG173" s="182"/>
      <c r="AH173" s="163"/>
      <c r="AI173" s="163"/>
      <c r="AJ173" s="163"/>
      <c r="AK173" s="163"/>
      <c r="AL173" s="187"/>
      <c r="AM173" s="187"/>
      <c r="AN173" s="521"/>
      <c r="AO173" s="160"/>
      <c r="AP173" s="160"/>
      <c r="AQ173" s="160"/>
      <c r="AR173" s="160"/>
      <c r="AS173" s="160"/>
      <c r="AT173" s="160"/>
      <c r="AU173" s="160"/>
      <c r="AV173" s="160"/>
      <c r="AW173" s="160"/>
      <c r="AX173" s="160"/>
    </row>
    <row r="174" spans="25:50" customFormat="1" x14ac:dyDescent="0.2">
      <c r="Y174" s="116"/>
      <c r="Z174" s="116"/>
      <c r="AA174" s="116"/>
      <c r="AB174" s="116"/>
      <c r="AC174" s="116"/>
      <c r="AD174" s="116"/>
      <c r="AE174" s="163"/>
      <c r="AF174" s="163"/>
      <c r="AG174" s="182"/>
      <c r="AH174" s="163"/>
      <c r="AI174" s="163"/>
      <c r="AJ174" s="163"/>
      <c r="AK174" s="163"/>
      <c r="AL174" s="187"/>
      <c r="AM174" s="187"/>
      <c r="AN174" s="521"/>
      <c r="AO174" s="160"/>
      <c r="AP174" s="160"/>
      <c r="AQ174" s="160"/>
      <c r="AR174" s="160"/>
      <c r="AS174" s="160"/>
      <c r="AT174" s="160"/>
      <c r="AU174" s="160"/>
      <c r="AV174" s="160"/>
      <c r="AW174" s="160"/>
      <c r="AX174" s="160"/>
    </row>
    <row r="175" spans="25:50" customFormat="1" x14ac:dyDescent="0.2">
      <c r="Y175" s="116"/>
      <c r="Z175" s="116"/>
      <c r="AA175" s="116"/>
      <c r="AB175" s="116"/>
      <c r="AC175" s="116"/>
      <c r="AD175" s="116"/>
      <c r="AE175" s="163"/>
      <c r="AF175" s="163"/>
      <c r="AG175" s="182"/>
      <c r="AH175" s="163"/>
      <c r="AI175" s="163"/>
      <c r="AJ175" s="163"/>
      <c r="AK175" s="163"/>
      <c r="AL175" s="187"/>
      <c r="AM175" s="187"/>
      <c r="AN175" s="521"/>
      <c r="AO175" s="160"/>
      <c r="AP175" s="160"/>
      <c r="AQ175" s="160"/>
      <c r="AR175" s="160"/>
      <c r="AS175" s="160"/>
      <c r="AT175" s="160"/>
      <c r="AU175" s="160"/>
      <c r="AV175" s="160"/>
      <c r="AW175" s="160"/>
      <c r="AX175" s="160"/>
    </row>
    <row r="176" spans="25:50" customFormat="1" x14ac:dyDescent="0.2">
      <c r="Y176" s="116"/>
      <c r="Z176" s="116"/>
      <c r="AA176" s="116"/>
      <c r="AB176" s="116"/>
      <c r="AC176" s="116"/>
      <c r="AD176" s="116"/>
      <c r="AE176" s="163"/>
      <c r="AF176" s="163"/>
      <c r="AG176" s="182"/>
      <c r="AH176" s="163"/>
      <c r="AI176" s="163"/>
      <c r="AJ176" s="163"/>
      <c r="AK176" s="163"/>
      <c r="AL176" s="187"/>
      <c r="AM176" s="187"/>
      <c r="AN176" s="521"/>
      <c r="AO176" s="160"/>
      <c r="AP176" s="160"/>
      <c r="AQ176" s="160"/>
      <c r="AR176" s="160"/>
      <c r="AS176" s="160"/>
      <c r="AT176" s="160"/>
      <c r="AU176" s="160"/>
      <c r="AV176" s="160"/>
      <c r="AW176" s="160"/>
      <c r="AX176" s="160"/>
    </row>
    <row r="177" spans="25:50" customFormat="1" x14ac:dyDescent="0.2">
      <c r="Y177" s="116"/>
      <c r="Z177" s="116"/>
      <c r="AA177" s="116"/>
      <c r="AB177" s="116"/>
      <c r="AC177" s="116"/>
      <c r="AD177" s="116"/>
      <c r="AE177" s="163"/>
      <c r="AF177" s="163"/>
      <c r="AG177" s="182"/>
      <c r="AH177" s="163"/>
      <c r="AI177" s="163"/>
      <c r="AJ177" s="163"/>
      <c r="AK177" s="163"/>
      <c r="AL177" s="187"/>
      <c r="AM177" s="187"/>
      <c r="AN177" s="521"/>
      <c r="AO177" s="160"/>
      <c r="AP177" s="160"/>
      <c r="AQ177" s="160"/>
      <c r="AR177" s="160"/>
      <c r="AS177" s="160"/>
      <c r="AT177" s="160"/>
      <c r="AU177" s="160"/>
      <c r="AV177" s="160"/>
      <c r="AW177" s="160"/>
      <c r="AX177" s="160"/>
    </row>
    <row r="178" spans="25:50" customFormat="1" x14ac:dyDescent="0.2">
      <c r="Y178" s="116"/>
      <c r="Z178" s="116"/>
      <c r="AA178" s="116"/>
      <c r="AB178" s="116"/>
      <c r="AC178" s="116"/>
      <c r="AD178" s="116"/>
      <c r="AE178" s="163"/>
      <c r="AF178" s="163"/>
      <c r="AG178" s="182"/>
      <c r="AH178" s="163"/>
      <c r="AI178" s="163"/>
      <c r="AJ178" s="163"/>
      <c r="AK178" s="163"/>
      <c r="AL178" s="187"/>
      <c r="AM178" s="187"/>
      <c r="AN178" s="521"/>
      <c r="AO178" s="160"/>
      <c r="AP178" s="160"/>
      <c r="AQ178" s="160"/>
      <c r="AR178" s="160"/>
      <c r="AS178" s="160"/>
      <c r="AT178" s="160"/>
      <c r="AU178" s="160"/>
      <c r="AV178" s="160"/>
      <c r="AW178" s="160"/>
      <c r="AX178" s="160"/>
    </row>
    <row r="179" spans="25:50" customFormat="1" x14ac:dyDescent="0.2">
      <c r="Y179" s="116"/>
      <c r="Z179" s="116"/>
      <c r="AA179" s="116"/>
      <c r="AB179" s="116"/>
      <c r="AC179" s="116"/>
      <c r="AD179" s="116"/>
      <c r="AE179" s="163"/>
      <c r="AF179" s="163"/>
      <c r="AG179" s="182"/>
      <c r="AH179" s="163"/>
      <c r="AI179" s="163"/>
      <c r="AJ179" s="163"/>
      <c r="AK179" s="163"/>
      <c r="AL179" s="187"/>
      <c r="AM179" s="187"/>
      <c r="AN179" s="521"/>
      <c r="AO179" s="160"/>
      <c r="AP179" s="160"/>
      <c r="AQ179" s="160"/>
      <c r="AR179" s="160"/>
      <c r="AS179" s="160"/>
      <c r="AT179" s="160"/>
      <c r="AU179" s="160"/>
      <c r="AV179" s="160"/>
      <c r="AW179" s="160"/>
      <c r="AX179" s="160"/>
    </row>
    <row r="180" spans="25:50" customFormat="1" x14ac:dyDescent="0.2">
      <c r="Y180" s="116"/>
      <c r="Z180" s="116"/>
      <c r="AA180" s="116"/>
      <c r="AB180" s="116"/>
      <c r="AC180" s="116"/>
      <c r="AD180" s="116"/>
      <c r="AE180" s="163"/>
      <c r="AF180" s="163"/>
      <c r="AG180" s="182"/>
      <c r="AH180" s="163"/>
      <c r="AI180" s="163"/>
      <c r="AJ180" s="163"/>
      <c r="AK180" s="163"/>
      <c r="AL180" s="187"/>
      <c r="AM180" s="187"/>
      <c r="AN180" s="521"/>
      <c r="AO180" s="160"/>
      <c r="AP180" s="160"/>
      <c r="AQ180" s="160"/>
      <c r="AR180" s="160"/>
      <c r="AS180" s="160"/>
      <c r="AT180" s="160"/>
      <c r="AU180" s="160"/>
      <c r="AV180" s="160"/>
      <c r="AW180" s="160"/>
      <c r="AX180" s="160"/>
    </row>
    <row r="181" spans="25:50" customFormat="1" x14ac:dyDescent="0.2">
      <c r="Y181" s="116"/>
      <c r="Z181" s="116"/>
      <c r="AA181" s="116"/>
      <c r="AB181" s="116"/>
      <c r="AC181" s="116"/>
      <c r="AD181" s="116"/>
      <c r="AE181" s="163"/>
      <c r="AF181" s="163"/>
      <c r="AG181" s="182"/>
      <c r="AH181" s="163"/>
      <c r="AI181" s="163"/>
      <c r="AJ181" s="163"/>
      <c r="AK181" s="163"/>
      <c r="AL181" s="187"/>
      <c r="AM181" s="187"/>
      <c r="AN181" s="521"/>
      <c r="AO181" s="160"/>
      <c r="AP181" s="160"/>
      <c r="AQ181" s="160"/>
      <c r="AR181" s="160"/>
      <c r="AS181" s="160"/>
      <c r="AT181" s="160"/>
      <c r="AU181" s="160"/>
      <c r="AV181" s="160"/>
      <c r="AW181" s="160"/>
      <c r="AX181" s="160"/>
    </row>
    <row r="182" spans="25:50" customFormat="1" x14ac:dyDescent="0.2">
      <c r="Y182" s="116"/>
      <c r="Z182" s="116"/>
      <c r="AA182" s="116"/>
      <c r="AB182" s="116"/>
      <c r="AC182" s="116"/>
      <c r="AD182" s="116"/>
      <c r="AE182" s="163"/>
      <c r="AF182" s="163"/>
      <c r="AG182" s="182"/>
      <c r="AH182" s="163"/>
      <c r="AI182" s="163"/>
      <c r="AJ182" s="163"/>
      <c r="AK182" s="163"/>
      <c r="AL182" s="187"/>
      <c r="AM182" s="187"/>
      <c r="AN182" s="521"/>
      <c r="AO182" s="160"/>
      <c r="AP182" s="160"/>
      <c r="AQ182" s="160"/>
      <c r="AR182" s="160"/>
      <c r="AS182" s="160"/>
      <c r="AT182" s="160"/>
      <c r="AU182" s="160"/>
      <c r="AV182" s="160"/>
      <c r="AW182" s="160"/>
      <c r="AX182" s="160"/>
    </row>
    <row r="183" spans="25:50" customFormat="1" x14ac:dyDescent="0.2">
      <c r="Y183" s="116"/>
      <c r="Z183" s="116"/>
      <c r="AA183" s="116"/>
      <c r="AB183" s="116"/>
      <c r="AC183" s="116"/>
      <c r="AD183" s="116"/>
      <c r="AE183" s="163"/>
      <c r="AF183" s="163"/>
      <c r="AG183" s="182"/>
      <c r="AH183" s="163"/>
      <c r="AI183" s="163"/>
      <c r="AJ183" s="163"/>
      <c r="AK183" s="163"/>
      <c r="AL183" s="187"/>
      <c r="AM183" s="187"/>
      <c r="AN183" s="521"/>
      <c r="AO183" s="160"/>
      <c r="AP183" s="160"/>
      <c r="AQ183" s="160"/>
      <c r="AR183" s="160"/>
      <c r="AS183" s="160"/>
      <c r="AT183" s="160"/>
      <c r="AU183" s="160"/>
      <c r="AV183" s="160"/>
      <c r="AW183" s="160"/>
      <c r="AX183" s="160"/>
    </row>
    <row r="184" spans="25:50" customFormat="1" x14ac:dyDescent="0.2">
      <c r="Y184" s="116"/>
      <c r="Z184" s="116"/>
      <c r="AA184" s="116"/>
      <c r="AB184" s="116"/>
      <c r="AC184" s="116"/>
      <c r="AD184" s="116"/>
      <c r="AE184" s="163"/>
      <c r="AF184" s="163"/>
      <c r="AG184" s="182"/>
      <c r="AH184" s="163"/>
      <c r="AI184" s="163"/>
      <c r="AJ184" s="163"/>
      <c r="AK184" s="163"/>
      <c r="AL184" s="187"/>
      <c r="AM184" s="187"/>
      <c r="AN184" s="521"/>
      <c r="AO184" s="160"/>
      <c r="AP184" s="160"/>
      <c r="AQ184" s="160"/>
      <c r="AR184" s="160"/>
      <c r="AS184" s="160"/>
      <c r="AT184" s="160"/>
      <c r="AU184" s="160"/>
      <c r="AV184" s="160"/>
      <c r="AW184" s="160"/>
      <c r="AX184" s="160"/>
    </row>
    <row r="185" spans="25:50" customFormat="1" x14ac:dyDescent="0.2">
      <c r="Y185" s="116"/>
      <c r="Z185" s="116"/>
      <c r="AA185" s="116"/>
      <c r="AB185" s="116"/>
      <c r="AC185" s="116"/>
      <c r="AD185" s="116"/>
      <c r="AE185" s="163"/>
      <c r="AF185" s="163"/>
      <c r="AG185" s="182"/>
      <c r="AH185" s="163"/>
      <c r="AI185" s="163"/>
      <c r="AJ185" s="163"/>
      <c r="AK185" s="163"/>
      <c r="AL185" s="187"/>
      <c r="AM185" s="187"/>
      <c r="AN185" s="521"/>
      <c r="AO185" s="160"/>
      <c r="AP185" s="160"/>
      <c r="AQ185" s="160"/>
      <c r="AR185" s="160"/>
      <c r="AS185" s="160"/>
      <c r="AT185" s="160"/>
      <c r="AU185" s="160"/>
      <c r="AV185" s="160"/>
      <c r="AW185" s="160"/>
      <c r="AX185" s="160"/>
    </row>
    <row r="186" spans="25:50" customFormat="1" x14ac:dyDescent="0.2">
      <c r="Y186" s="116"/>
      <c r="Z186" s="116"/>
      <c r="AA186" s="116"/>
      <c r="AB186" s="116"/>
      <c r="AC186" s="116"/>
      <c r="AD186" s="116"/>
      <c r="AE186" s="163"/>
      <c r="AF186" s="163"/>
      <c r="AG186" s="182"/>
      <c r="AH186" s="163"/>
      <c r="AI186" s="163"/>
      <c r="AJ186" s="163"/>
      <c r="AK186" s="163"/>
      <c r="AL186" s="187"/>
      <c r="AM186" s="187"/>
      <c r="AN186" s="521"/>
      <c r="AO186" s="160"/>
      <c r="AP186" s="160"/>
      <c r="AQ186" s="160"/>
      <c r="AR186" s="160"/>
      <c r="AS186" s="160"/>
      <c r="AT186" s="160"/>
      <c r="AU186" s="160"/>
      <c r="AV186" s="160"/>
      <c r="AW186" s="160"/>
      <c r="AX186" s="160"/>
    </row>
    <row r="187" spans="25:50" customFormat="1" x14ac:dyDescent="0.2">
      <c r="Y187" s="116"/>
      <c r="Z187" s="116"/>
      <c r="AA187" s="116"/>
      <c r="AB187" s="116"/>
      <c r="AC187" s="116"/>
      <c r="AD187" s="116"/>
      <c r="AE187" s="163"/>
      <c r="AF187" s="163"/>
      <c r="AG187" s="182"/>
      <c r="AH187" s="163"/>
      <c r="AI187" s="163"/>
      <c r="AJ187" s="163"/>
      <c r="AK187" s="163"/>
      <c r="AL187" s="187"/>
      <c r="AM187" s="187"/>
      <c r="AN187" s="521"/>
      <c r="AO187" s="160"/>
      <c r="AP187" s="160"/>
      <c r="AQ187" s="160"/>
      <c r="AR187" s="160"/>
      <c r="AS187" s="160"/>
      <c r="AT187" s="160"/>
      <c r="AU187" s="160"/>
      <c r="AV187" s="160"/>
      <c r="AW187" s="160"/>
      <c r="AX187" s="160"/>
    </row>
    <row r="188" spans="25:50" customFormat="1" x14ac:dyDescent="0.2">
      <c r="Y188" s="116"/>
      <c r="Z188" s="116"/>
      <c r="AA188" s="116"/>
      <c r="AB188" s="116"/>
      <c r="AC188" s="116"/>
      <c r="AD188" s="116"/>
      <c r="AE188" s="163"/>
      <c r="AF188" s="163"/>
      <c r="AG188" s="182"/>
      <c r="AH188" s="163"/>
      <c r="AI188" s="163"/>
      <c r="AJ188" s="163"/>
      <c r="AK188" s="163"/>
      <c r="AL188" s="187"/>
      <c r="AM188" s="187"/>
      <c r="AN188" s="521"/>
      <c r="AO188" s="160"/>
      <c r="AP188" s="160"/>
      <c r="AQ188" s="160"/>
      <c r="AR188" s="160"/>
      <c r="AS188" s="160"/>
      <c r="AT188" s="160"/>
      <c r="AU188" s="160"/>
      <c r="AV188" s="160"/>
      <c r="AW188" s="160"/>
      <c r="AX188" s="160"/>
    </row>
    <row r="189" spans="25:50" customFormat="1" x14ac:dyDescent="0.2">
      <c r="Y189" s="116"/>
      <c r="Z189" s="116"/>
      <c r="AA189" s="116"/>
      <c r="AB189" s="116"/>
      <c r="AC189" s="116"/>
      <c r="AD189" s="116"/>
      <c r="AE189" s="163"/>
      <c r="AF189" s="163"/>
      <c r="AG189" s="182"/>
      <c r="AH189" s="163"/>
      <c r="AI189" s="163"/>
      <c r="AJ189" s="163"/>
      <c r="AK189" s="163"/>
      <c r="AL189" s="187"/>
      <c r="AM189" s="187"/>
      <c r="AN189" s="521"/>
      <c r="AO189" s="160"/>
      <c r="AP189" s="160"/>
      <c r="AQ189" s="160"/>
      <c r="AR189" s="160"/>
      <c r="AS189" s="160"/>
      <c r="AT189" s="160"/>
      <c r="AU189" s="160"/>
      <c r="AV189" s="160"/>
      <c r="AW189" s="160"/>
      <c r="AX189" s="160"/>
    </row>
    <row r="190" spans="25:50" customFormat="1" x14ac:dyDescent="0.2">
      <c r="Y190" s="116"/>
      <c r="Z190" s="116"/>
      <c r="AA190" s="116"/>
      <c r="AB190" s="116"/>
      <c r="AC190" s="116"/>
      <c r="AD190" s="116"/>
      <c r="AE190" s="163"/>
      <c r="AF190" s="163"/>
      <c r="AG190" s="182"/>
      <c r="AH190" s="163"/>
      <c r="AI190" s="163"/>
      <c r="AJ190" s="163"/>
      <c r="AK190" s="163"/>
      <c r="AL190" s="187"/>
      <c r="AM190" s="187"/>
      <c r="AN190" s="521"/>
      <c r="AO190" s="160"/>
      <c r="AP190" s="160"/>
      <c r="AQ190" s="160"/>
      <c r="AR190" s="160"/>
      <c r="AS190" s="160"/>
      <c r="AT190" s="160"/>
      <c r="AU190" s="160"/>
      <c r="AV190" s="160"/>
      <c r="AW190" s="160"/>
      <c r="AX190" s="160"/>
    </row>
    <row r="191" spans="25:50" customFormat="1" x14ac:dyDescent="0.2">
      <c r="Y191" s="116"/>
      <c r="Z191" s="116"/>
      <c r="AA191" s="116"/>
      <c r="AB191" s="116"/>
      <c r="AC191" s="116"/>
      <c r="AD191" s="116"/>
      <c r="AE191" s="163"/>
      <c r="AF191" s="163"/>
      <c r="AG191" s="182"/>
      <c r="AH191" s="163"/>
      <c r="AI191" s="163"/>
      <c r="AJ191" s="163"/>
      <c r="AK191" s="163"/>
      <c r="AL191" s="187"/>
      <c r="AM191" s="187"/>
      <c r="AN191" s="521"/>
      <c r="AO191" s="160"/>
      <c r="AP191" s="160"/>
      <c r="AQ191" s="160"/>
      <c r="AR191" s="160"/>
      <c r="AS191" s="160"/>
      <c r="AT191" s="160"/>
      <c r="AU191" s="160"/>
      <c r="AV191" s="160"/>
      <c r="AW191" s="160"/>
      <c r="AX191" s="160"/>
    </row>
    <row r="192" spans="25:50" customFormat="1" x14ac:dyDescent="0.2">
      <c r="Y192" s="116"/>
      <c r="Z192" s="116"/>
      <c r="AA192" s="116"/>
      <c r="AB192" s="116"/>
      <c r="AC192" s="116"/>
      <c r="AD192" s="116"/>
      <c r="AE192" s="163"/>
      <c r="AF192" s="163"/>
      <c r="AG192" s="182"/>
      <c r="AH192" s="163"/>
      <c r="AI192" s="163"/>
      <c r="AJ192" s="163"/>
      <c r="AK192" s="163"/>
      <c r="AL192" s="187"/>
      <c r="AM192" s="187"/>
      <c r="AN192" s="521"/>
      <c r="AO192" s="160"/>
      <c r="AP192" s="160"/>
      <c r="AQ192" s="160"/>
      <c r="AR192" s="160"/>
      <c r="AS192" s="160"/>
      <c r="AT192" s="160"/>
      <c r="AU192" s="160"/>
      <c r="AV192" s="160"/>
      <c r="AW192" s="160"/>
      <c r="AX192" s="160"/>
    </row>
    <row r="193" spans="25:50" customFormat="1" x14ac:dyDescent="0.2">
      <c r="Y193" s="116"/>
      <c r="Z193" s="116"/>
      <c r="AA193" s="116"/>
      <c r="AB193" s="116"/>
      <c r="AC193" s="116"/>
      <c r="AD193" s="116"/>
      <c r="AE193" s="163"/>
      <c r="AF193" s="163"/>
      <c r="AG193" s="182"/>
      <c r="AH193" s="163"/>
      <c r="AI193" s="163"/>
      <c r="AJ193" s="163"/>
      <c r="AK193" s="163"/>
      <c r="AL193" s="187"/>
      <c r="AM193" s="187"/>
      <c r="AN193" s="521"/>
      <c r="AO193" s="160"/>
      <c r="AP193" s="160"/>
      <c r="AQ193" s="160"/>
      <c r="AR193" s="160"/>
      <c r="AS193" s="160"/>
      <c r="AT193" s="160"/>
      <c r="AU193" s="160"/>
      <c r="AV193" s="160"/>
      <c r="AW193" s="160"/>
      <c r="AX193" s="160"/>
    </row>
    <row r="194" spans="25:50" customFormat="1" x14ac:dyDescent="0.2">
      <c r="Y194" s="116"/>
      <c r="Z194" s="116"/>
      <c r="AA194" s="116"/>
      <c r="AB194" s="116"/>
      <c r="AC194" s="116"/>
      <c r="AD194" s="116"/>
      <c r="AE194" s="163"/>
      <c r="AF194" s="163"/>
      <c r="AG194" s="182"/>
      <c r="AH194" s="163"/>
      <c r="AI194" s="163"/>
      <c r="AJ194" s="163"/>
      <c r="AK194" s="163"/>
      <c r="AL194" s="187"/>
      <c r="AM194" s="187"/>
      <c r="AN194" s="521"/>
      <c r="AO194" s="160"/>
      <c r="AP194" s="160"/>
      <c r="AQ194" s="160"/>
      <c r="AR194" s="160"/>
      <c r="AS194" s="160"/>
      <c r="AT194" s="160"/>
      <c r="AU194" s="160"/>
      <c r="AV194" s="160"/>
      <c r="AW194" s="160"/>
      <c r="AX194" s="160"/>
    </row>
    <row r="195" spans="25:50" customFormat="1" x14ac:dyDescent="0.2">
      <c r="Y195" s="116"/>
      <c r="Z195" s="116"/>
      <c r="AA195" s="116"/>
      <c r="AB195" s="116"/>
      <c r="AC195" s="116"/>
      <c r="AD195" s="116"/>
      <c r="AE195" s="163"/>
      <c r="AF195" s="163"/>
      <c r="AG195" s="182"/>
      <c r="AH195" s="68"/>
      <c r="AI195" s="163"/>
      <c r="AJ195" s="163"/>
      <c r="AK195" s="163"/>
      <c r="AL195" s="187"/>
      <c r="AM195" s="187"/>
      <c r="AN195" s="521"/>
      <c r="AO195" s="160"/>
      <c r="AP195" s="160"/>
      <c r="AQ195" s="160"/>
      <c r="AR195" s="160"/>
      <c r="AS195" s="160"/>
      <c r="AT195" s="160"/>
      <c r="AU195" s="160"/>
      <c r="AV195" s="160"/>
      <c r="AW195" s="160"/>
      <c r="AX195" s="160"/>
    </row>
    <row r="196" spans="25:50" customFormat="1" x14ac:dyDescent="0.2">
      <c r="Y196" s="116"/>
      <c r="Z196" s="116"/>
      <c r="AA196" s="116"/>
      <c r="AB196" s="116"/>
      <c r="AC196" s="116"/>
      <c r="AD196" s="116"/>
      <c r="AE196" s="163"/>
      <c r="AF196" s="163"/>
      <c r="AG196" s="182"/>
      <c r="AH196" s="68"/>
      <c r="AI196" s="163"/>
      <c r="AJ196" s="163"/>
      <c r="AK196" s="163"/>
      <c r="AL196" s="187"/>
      <c r="AM196" s="187"/>
      <c r="AN196" s="521"/>
      <c r="AO196" s="160"/>
      <c r="AP196" s="160"/>
      <c r="AQ196" s="160"/>
      <c r="AR196" s="160"/>
      <c r="AS196" s="160"/>
      <c r="AT196" s="160"/>
      <c r="AU196" s="160"/>
      <c r="AV196" s="160"/>
      <c r="AW196" s="160"/>
      <c r="AX196" s="160"/>
    </row>
    <row r="197" spans="25:50" customFormat="1" x14ac:dyDescent="0.2">
      <c r="Y197" s="116"/>
      <c r="Z197" s="116"/>
      <c r="AA197" s="116"/>
      <c r="AB197" s="116"/>
      <c r="AC197" s="116"/>
      <c r="AD197" s="116"/>
      <c r="AE197" s="163"/>
      <c r="AF197" s="163"/>
      <c r="AG197" s="182"/>
      <c r="AH197" s="68"/>
      <c r="AI197" s="163"/>
      <c r="AJ197" s="163"/>
      <c r="AK197" s="163"/>
      <c r="AL197" s="187"/>
      <c r="AM197" s="187"/>
      <c r="AN197" s="521"/>
      <c r="AO197" s="160"/>
      <c r="AP197" s="160"/>
      <c r="AQ197" s="160"/>
      <c r="AR197" s="160"/>
      <c r="AS197" s="160"/>
      <c r="AT197" s="160"/>
      <c r="AU197" s="160"/>
      <c r="AV197" s="160"/>
      <c r="AW197" s="160"/>
      <c r="AX197" s="160"/>
    </row>
    <row r="198" spans="25:50" customFormat="1" x14ac:dyDescent="0.2">
      <c r="Y198" s="116"/>
      <c r="Z198" s="116"/>
      <c r="AA198" s="116"/>
      <c r="AB198" s="116"/>
      <c r="AC198" s="116"/>
      <c r="AD198" s="116"/>
      <c r="AE198" s="163"/>
      <c r="AF198" s="163"/>
      <c r="AG198" s="182"/>
      <c r="AH198" s="68"/>
      <c r="AI198" s="163"/>
      <c r="AJ198" s="163"/>
      <c r="AK198" s="163"/>
      <c r="AL198" s="187"/>
      <c r="AM198" s="187"/>
      <c r="AN198" s="521"/>
      <c r="AO198" s="160"/>
      <c r="AP198" s="160"/>
      <c r="AQ198" s="160"/>
      <c r="AR198" s="160"/>
      <c r="AS198" s="160"/>
      <c r="AT198" s="160"/>
      <c r="AU198" s="160"/>
      <c r="AV198" s="160"/>
      <c r="AW198" s="160"/>
      <c r="AX198" s="160"/>
    </row>
    <row r="199" spans="25:50" customFormat="1" x14ac:dyDescent="0.2">
      <c r="Y199" s="116"/>
      <c r="Z199" s="116"/>
      <c r="AA199" s="116"/>
      <c r="AB199" s="116"/>
      <c r="AC199" s="116"/>
      <c r="AD199" s="116"/>
      <c r="AE199" s="163"/>
      <c r="AF199" s="163"/>
      <c r="AG199" s="182"/>
      <c r="AH199" s="68"/>
      <c r="AI199" s="163"/>
      <c r="AJ199" s="163"/>
      <c r="AK199" s="163"/>
      <c r="AL199" s="187"/>
      <c r="AM199" s="187"/>
      <c r="AN199" s="521"/>
      <c r="AO199" s="160"/>
      <c r="AP199" s="160"/>
      <c r="AQ199" s="160"/>
      <c r="AR199" s="160"/>
      <c r="AS199" s="160"/>
      <c r="AT199" s="160"/>
      <c r="AU199" s="160"/>
      <c r="AV199" s="160"/>
      <c r="AW199" s="160"/>
      <c r="AX199" s="160"/>
    </row>
    <row r="200" spans="25:50" customFormat="1" x14ac:dyDescent="0.2">
      <c r="Y200" s="116"/>
      <c r="Z200" s="116"/>
      <c r="AA200" s="116"/>
      <c r="AB200" s="116"/>
      <c r="AC200" s="116"/>
      <c r="AD200" s="116"/>
      <c r="AE200" s="163"/>
      <c r="AF200" s="163"/>
      <c r="AG200" s="182"/>
      <c r="AH200" s="68"/>
      <c r="AI200" s="163"/>
      <c r="AJ200" s="163"/>
      <c r="AK200" s="163"/>
      <c r="AL200" s="147"/>
      <c r="AM200" s="187"/>
      <c r="AN200" s="521"/>
      <c r="AO200" s="160"/>
      <c r="AP200" s="160"/>
      <c r="AQ200" s="160"/>
      <c r="AR200" s="160"/>
      <c r="AS200" s="160"/>
      <c r="AT200" s="160"/>
      <c r="AU200" s="160"/>
      <c r="AV200" s="160"/>
      <c r="AW200" s="160"/>
      <c r="AX200" s="160"/>
    </row>
    <row r="201" spans="25:50" customFormat="1" x14ac:dyDescent="0.2">
      <c r="Y201" s="116"/>
      <c r="Z201" s="116"/>
      <c r="AA201" s="116"/>
      <c r="AB201" s="116"/>
      <c r="AC201" s="116"/>
      <c r="AD201" s="116"/>
      <c r="AE201" s="163"/>
      <c r="AF201" s="163"/>
      <c r="AG201" s="182"/>
      <c r="AH201" s="68"/>
      <c r="AI201" s="163"/>
      <c r="AJ201" s="163"/>
      <c r="AK201" s="163"/>
      <c r="AL201" s="147"/>
      <c r="AM201" s="187"/>
      <c r="AN201" s="521"/>
      <c r="AO201" s="160"/>
      <c r="AP201" s="160"/>
      <c r="AQ201" s="160"/>
      <c r="AR201" s="160"/>
      <c r="AS201" s="160"/>
      <c r="AT201" s="160"/>
      <c r="AU201" s="160"/>
      <c r="AV201" s="160"/>
      <c r="AW201" s="160"/>
      <c r="AX201" s="160"/>
    </row>
    <row r="202" spans="25:50" customFormat="1" x14ac:dyDescent="0.2">
      <c r="Y202" s="116"/>
      <c r="Z202" s="116"/>
      <c r="AA202" s="116"/>
      <c r="AB202" s="116"/>
      <c r="AC202" s="116"/>
      <c r="AD202" s="116"/>
      <c r="AE202" s="163"/>
      <c r="AF202" s="163"/>
      <c r="AG202" s="182"/>
      <c r="AH202" s="68"/>
      <c r="AI202" s="163"/>
      <c r="AJ202" s="163"/>
      <c r="AK202" s="163"/>
      <c r="AL202" s="147"/>
      <c r="AM202" s="187"/>
      <c r="AN202" s="521"/>
      <c r="AO202" s="160"/>
      <c r="AP202" s="160"/>
      <c r="AQ202" s="160"/>
      <c r="AR202" s="160"/>
      <c r="AS202" s="160"/>
      <c r="AT202" s="160"/>
      <c r="AU202" s="160"/>
      <c r="AV202" s="160"/>
      <c r="AW202" s="160"/>
      <c r="AX202" s="160"/>
    </row>
    <row r="203" spans="25:50" customFormat="1" x14ac:dyDescent="0.2">
      <c r="Y203" s="116"/>
      <c r="Z203" s="116"/>
      <c r="AA203" s="116"/>
      <c r="AB203" s="116"/>
      <c r="AC203" s="116"/>
      <c r="AD203" s="116"/>
      <c r="AE203" s="163"/>
      <c r="AF203" s="163"/>
      <c r="AG203" s="182"/>
      <c r="AH203" s="68"/>
      <c r="AI203" s="163"/>
      <c r="AJ203" s="163"/>
      <c r="AK203" s="163"/>
      <c r="AL203" s="147"/>
      <c r="AM203" s="187"/>
      <c r="AN203" s="521"/>
      <c r="AO203" s="160"/>
      <c r="AP203" s="160"/>
      <c r="AQ203" s="160"/>
      <c r="AR203" s="160"/>
      <c r="AS203" s="160"/>
      <c r="AT203" s="160"/>
      <c r="AU203" s="160"/>
      <c r="AV203" s="160"/>
      <c r="AW203" s="160"/>
      <c r="AX203" s="160"/>
    </row>
    <row r="204" spans="25:50" customFormat="1" x14ac:dyDescent="0.2">
      <c r="Y204" s="116"/>
      <c r="Z204" s="116"/>
      <c r="AA204" s="116"/>
      <c r="AB204" s="116"/>
      <c r="AC204" s="116"/>
      <c r="AD204" s="116"/>
      <c r="AE204" s="163"/>
      <c r="AF204" s="163"/>
      <c r="AG204" s="182"/>
      <c r="AH204" s="68"/>
      <c r="AI204" s="163"/>
      <c r="AJ204" s="163"/>
      <c r="AK204" s="163"/>
      <c r="AL204" s="147"/>
      <c r="AM204" s="188"/>
      <c r="AN204" s="147"/>
      <c r="AO204" s="160"/>
      <c r="AP204" s="160"/>
      <c r="AQ204" s="160"/>
      <c r="AR204" s="160"/>
      <c r="AS204" s="160"/>
      <c r="AT204" s="160"/>
      <c r="AU204" s="160"/>
      <c r="AV204" s="160"/>
      <c r="AW204" s="160"/>
      <c r="AX204" s="160"/>
    </row>
    <row r="205" spans="25:50" x14ac:dyDescent="0.2">
      <c r="AE205" s="163"/>
      <c r="AF205" s="163"/>
      <c r="AG205" s="182"/>
    </row>
    <row r="206" spans="25:50" x14ac:dyDescent="0.2">
      <c r="AE206" s="163"/>
      <c r="AF206" s="163"/>
      <c r="AG206" s="182"/>
    </row>
    <row r="207" spans="25:50" x14ac:dyDescent="0.2">
      <c r="AE207" s="163"/>
      <c r="AF207" s="163"/>
    </row>
    <row r="208" spans="25:50" x14ac:dyDescent="0.2">
      <c r="AE208" s="163"/>
      <c r="AF208" s="163"/>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6"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zoomScale="75" zoomScaleNormal="75" workbookViewId="0">
      <selection activeCell="L23" sqref="L23"/>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20.85546875" style="4" customWidth="1"/>
    <col min="11" max="19" width="15.140625" style="4" customWidth="1"/>
    <col min="20" max="20" width="18.28515625" style="4" customWidth="1"/>
    <col min="21" max="22" width="14.5703125" style="4" customWidth="1"/>
    <col min="23" max="24" width="13.42578125" style="200" customWidth="1"/>
    <col min="25" max="25" width="0.85546875" style="160" customWidth="1"/>
    <col min="26" max="26" width="11.85546875" style="160" customWidth="1"/>
    <col min="27" max="27" width="58.7109375" style="160" customWidth="1"/>
    <col min="28" max="31" width="13.42578125" style="160" customWidth="1"/>
    <col min="32" max="71" width="13.42578125" customWidth="1"/>
    <col min="72" max="119" width="8.85546875" customWidth="1"/>
    <col min="120" max="16384" width="8.85546875" style="4"/>
  </cols>
  <sheetData>
    <row r="1" spans="1:119" ht="26.25" customHeight="1" x14ac:dyDescent="0.2">
      <c r="A1" s="932" t="str">
        <f>'SC Staffing Summary'!A1:F2</f>
        <v>FY 2016</v>
      </c>
      <c r="B1" s="933"/>
      <c r="C1" s="933"/>
      <c r="D1" s="933"/>
      <c r="E1" s="933"/>
      <c r="F1" s="933"/>
      <c r="G1" s="933"/>
      <c r="H1" s="934"/>
      <c r="I1" s="895" t="s">
        <v>575</v>
      </c>
      <c r="J1" s="895" t="s">
        <v>574</v>
      </c>
      <c r="K1" s="962" t="str">
        <f>'SW Modeling Staffing'!I3</f>
        <v>Task 1</v>
      </c>
      <c r="L1" s="962" t="str">
        <f>'SW Modeling Staffing'!K3</f>
        <v>Task 2</v>
      </c>
      <c r="M1" s="962" t="str">
        <f>'SW Modeling Staffing'!M3</f>
        <v>Task 3</v>
      </c>
      <c r="N1" s="962" t="str">
        <f>'SW Modeling Staffing'!O3</f>
        <v>Task 4</v>
      </c>
      <c r="O1" s="962" t="str">
        <f>'SW Modeling Staffing'!Q3</f>
        <v>Task 5</v>
      </c>
      <c r="P1" s="962" t="str">
        <f>'SW Modeling Staffing'!S3</f>
        <v>Task 6</v>
      </c>
      <c r="Q1" s="962" t="str">
        <f>'SW Modeling Staffing'!U3</f>
        <v>Task 7</v>
      </c>
      <c r="R1" s="962" t="str">
        <f>'SW Modeling Staffing'!W3</f>
        <v>Task 8</v>
      </c>
      <c r="S1" s="895" t="s">
        <v>577</v>
      </c>
      <c r="T1" s="895" t="str">
        <f>'SW Trends Staffing'!Y3</f>
        <v>SW Trends Report
(Title)</v>
      </c>
      <c r="U1" s="895" t="str">
        <f>'SW Trends Staffing'!AA3</f>
        <v>SW Trends Report
(Title)</v>
      </c>
      <c r="V1" s="895" t="str">
        <f>'SW Trends Staffing'!AC3</f>
        <v>SW Trends Report
(Title)</v>
      </c>
      <c r="W1" s="186"/>
      <c r="X1" s="160"/>
      <c r="DN1" s="4"/>
      <c r="DO1" s="4"/>
    </row>
    <row r="2" spans="1:119" ht="26.25" customHeight="1" x14ac:dyDescent="0.2">
      <c r="A2" s="935"/>
      <c r="B2" s="885"/>
      <c r="C2" s="885"/>
      <c r="D2" s="885"/>
      <c r="E2" s="885"/>
      <c r="F2" s="885"/>
      <c r="G2" s="885"/>
      <c r="H2" s="886"/>
      <c r="I2" s="968"/>
      <c r="J2" s="968"/>
      <c r="K2" s="963"/>
      <c r="L2" s="963"/>
      <c r="M2" s="963"/>
      <c r="N2" s="963"/>
      <c r="O2" s="963"/>
      <c r="P2" s="963"/>
      <c r="Q2" s="963"/>
      <c r="R2" s="963"/>
      <c r="S2" s="905"/>
      <c r="T2" s="905"/>
      <c r="U2" s="905"/>
      <c r="V2" s="905"/>
      <c r="W2" s="186"/>
      <c r="X2" s="160"/>
      <c r="DN2" s="4"/>
      <c r="DO2" s="4"/>
    </row>
    <row r="3" spans="1:119" ht="31.5" customHeight="1" thickBot="1" x14ac:dyDescent="0.25">
      <c r="A3" s="944" t="str">
        <f>'START HERE'!$C$3</f>
        <v>XX</v>
      </c>
      <c r="B3" s="952"/>
      <c r="C3" s="952"/>
      <c r="D3" s="952"/>
      <c r="E3" s="952"/>
      <c r="F3" s="952"/>
      <c r="G3" s="952"/>
      <c r="H3" s="953"/>
      <c r="I3" s="969"/>
      <c r="J3" s="969"/>
      <c r="K3" s="964"/>
      <c r="L3" s="964"/>
      <c r="M3" s="964"/>
      <c r="N3" s="964"/>
      <c r="O3" s="964"/>
      <c r="P3" s="964"/>
      <c r="Q3" s="964"/>
      <c r="R3" s="964"/>
      <c r="S3" s="906"/>
      <c r="T3" s="906"/>
      <c r="U3" s="906"/>
      <c r="V3" s="906"/>
      <c r="W3" s="186"/>
      <c r="X3" s="530"/>
      <c r="DN3" s="4"/>
      <c r="DO3" s="4"/>
    </row>
    <row r="4" spans="1:119" ht="27.75" customHeight="1" thickBot="1" x14ac:dyDescent="0.25">
      <c r="A4" s="944" t="str">
        <f>'START HERE'!$C$4</f>
        <v>GGXXXX0000</v>
      </c>
      <c r="B4" s="860"/>
      <c r="C4" s="860"/>
      <c r="D4" s="860"/>
      <c r="E4" s="860"/>
      <c r="F4" s="860"/>
      <c r="G4" s="860"/>
      <c r="H4" s="861"/>
      <c r="I4" s="37"/>
      <c r="J4" s="37"/>
      <c r="K4" s="965" t="s">
        <v>576</v>
      </c>
      <c r="L4" s="966"/>
      <c r="M4" s="966"/>
      <c r="N4" s="966"/>
      <c r="O4" s="966"/>
      <c r="P4" s="966"/>
      <c r="Q4" s="966"/>
      <c r="R4" s="967"/>
      <c r="S4" s="37"/>
      <c r="T4" s="945" t="s">
        <v>578</v>
      </c>
      <c r="U4" s="946"/>
      <c r="V4" s="946"/>
      <c r="W4" s="186"/>
      <c r="X4" s="160"/>
      <c r="DN4" s="4"/>
      <c r="DO4" s="4"/>
    </row>
    <row r="5" spans="1:119" ht="41.25" customHeight="1" thickBot="1" x14ac:dyDescent="0.25">
      <c r="A5" s="34"/>
      <c r="B5" s="35"/>
      <c r="C5" s="35"/>
      <c r="D5" s="35"/>
      <c r="E5" s="35"/>
      <c r="F5" s="35"/>
      <c r="G5" s="35"/>
      <c r="H5" s="36"/>
      <c r="I5" s="433" t="s">
        <v>484</v>
      </c>
      <c r="J5" s="37"/>
      <c r="K5" s="970"/>
      <c r="L5" s="971"/>
      <c r="M5" s="971"/>
      <c r="N5" s="971"/>
      <c r="O5" s="971"/>
      <c r="P5" s="971"/>
      <c r="Q5" s="971"/>
      <c r="R5" s="972"/>
      <c r="S5" s="433" t="s">
        <v>482</v>
      </c>
      <c r="T5" s="131" t="str">
        <f>'GW M&amp;M Staffing'!Y5</f>
        <v>xxxx</v>
      </c>
      <c r="U5" s="131" t="str">
        <f>'GW M&amp;M Staffing'!AA5</f>
        <v>xxxx#</v>
      </c>
      <c r="V5" s="131" t="str">
        <f>'GW M&amp;M Staffing'!AC5</f>
        <v>xxxx#</v>
      </c>
      <c r="W5" s="186"/>
      <c r="X5" s="160"/>
      <c r="DN5" s="4"/>
      <c r="DO5" s="4"/>
    </row>
    <row r="6" spans="1:119" s="5" customFormat="1" ht="25.5" customHeight="1" x14ac:dyDescent="0.2">
      <c r="A6" s="947" t="s">
        <v>188</v>
      </c>
      <c r="B6" s="947"/>
      <c r="C6" s="947"/>
      <c r="D6" s="947"/>
      <c r="E6" s="947"/>
      <c r="F6" s="947"/>
      <c r="G6" s="947"/>
      <c r="H6" s="947"/>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86"/>
      <c r="X6" s="160"/>
      <c r="Y6" s="160"/>
      <c r="Z6" s="160"/>
      <c r="AA6" s="160"/>
      <c r="AB6" s="160"/>
      <c r="AC6" s="160"/>
      <c r="AD6" s="160"/>
      <c r="AE6" s="160"/>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
      <c r="A7" s="891"/>
      <c r="B7" s="891"/>
      <c r="C7" s="891"/>
      <c r="D7" s="891"/>
      <c r="E7" s="891"/>
      <c r="F7" s="891"/>
      <c r="G7" s="891"/>
      <c r="H7" s="891"/>
      <c r="I7" s="17"/>
      <c r="J7" s="17"/>
      <c r="K7" s="17"/>
      <c r="L7" s="17"/>
      <c r="M7" s="17"/>
      <c r="N7" s="17"/>
      <c r="O7" s="17"/>
      <c r="P7" s="17"/>
      <c r="Q7" s="17"/>
      <c r="R7" s="17"/>
      <c r="S7" s="17"/>
      <c r="T7" s="17"/>
      <c r="U7" s="17"/>
      <c r="V7" s="17"/>
      <c r="W7" s="186"/>
      <c r="X7" s="160"/>
      <c r="DN7" s="4"/>
      <c r="DO7" s="4"/>
    </row>
    <row r="8" spans="1:119" ht="3.75" customHeight="1" x14ac:dyDescent="0.2">
      <c r="A8" s="891"/>
      <c r="B8" s="891"/>
      <c r="C8" s="891"/>
      <c r="D8" s="891"/>
      <c r="E8" s="891"/>
      <c r="F8" s="891"/>
      <c r="G8" s="891"/>
      <c r="H8" s="891"/>
      <c r="I8" s="17"/>
      <c r="J8" s="17"/>
      <c r="K8" s="17"/>
      <c r="L8" s="17"/>
      <c r="M8" s="17"/>
      <c r="N8" s="17"/>
      <c r="O8" s="17"/>
      <c r="P8" s="17"/>
      <c r="Q8" s="17"/>
      <c r="R8" s="17"/>
      <c r="S8" s="17"/>
      <c r="T8" s="17"/>
      <c r="U8" s="17"/>
      <c r="V8" s="17"/>
      <c r="W8" s="186"/>
      <c r="X8" s="160"/>
      <c r="DN8" s="4"/>
      <c r="DO8" s="4"/>
    </row>
    <row r="9" spans="1:119" ht="13.9" hidden="1" customHeight="1" outlineLevel="1" x14ac:dyDescent="0.2">
      <c r="A9" s="892" t="s">
        <v>177</v>
      </c>
      <c r="B9" s="893"/>
      <c r="C9" s="893"/>
      <c r="D9" s="893"/>
      <c r="E9" s="893"/>
      <c r="F9" s="893"/>
      <c r="G9" s="893"/>
      <c r="H9" s="893"/>
      <c r="I9" s="39">
        <f>(0.045/26)*18</f>
        <v>3.115384615384615E-2</v>
      </c>
      <c r="J9" s="39"/>
      <c r="K9" s="11"/>
      <c r="L9" s="11"/>
      <c r="M9" s="11"/>
      <c r="N9" s="11"/>
      <c r="O9" s="11"/>
      <c r="P9" s="11"/>
      <c r="Q9" s="11"/>
      <c r="R9" s="11"/>
      <c r="S9" s="11"/>
      <c r="T9" s="11"/>
      <c r="U9" s="11"/>
      <c r="V9" s="11"/>
      <c r="W9" s="186"/>
      <c r="X9" s="160"/>
      <c r="DN9" s="4"/>
      <c r="DO9" s="4"/>
    </row>
    <row r="10" spans="1:119" s="73" customFormat="1" ht="15" customHeight="1" collapsed="1" x14ac:dyDescent="0.2">
      <c r="A10" s="894" t="s">
        <v>95</v>
      </c>
      <c r="B10" s="894"/>
      <c r="C10" s="894"/>
      <c r="D10" s="894"/>
      <c r="E10" s="894"/>
      <c r="F10" s="894"/>
      <c r="G10" s="894"/>
      <c r="H10" s="894"/>
      <c r="I10" s="71"/>
      <c r="J10" s="71"/>
      <c r="K10" s="82"/>
      <c r="L10" s="82"/>
      <c r="M10" s="82"/>
      <c r="N10" s="82"/>
      <c r="O10" s="82"/>
      <c r="P10" s="82"/>
      <c r="Q10" s="82"/>
      <c r="R10" s="82"/>
      <c r="S10" s="82"/>
      <c r="T10" s="82"/>
      <c r="U10" s="82"/>
      <c r="V10" s="82"/>
      <c r="W10" s="182"/>
      <c r="X10" s="163"/>
      <c r="Y10" s="163"/>
      <c r="Z10" s="163"/>
      <c r="AA10" s="163"/>
      <c r="AB10" s="163"/>
      <c r="AC10" s="163"/>
      <c r="AD10" s="163"/>
      <c r="AE10" s="163"/>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4.25" x14ac:dyDescent="0.2">
      <c r="A11" s="74"/>
      <c r="B11" s="887" t="s">
        <v>182</v>
      </c>
      <c r="C11" s="887"/>
      <c r="D11" s="887"/>
      <c r="E11" s="887"/>
      <c r="F11" s="887"/>
      <c r="G11" s="887"/>
      <c r="H11" s="887"/>
      <c r="I11" s="71"/>
      <c r="J11" s="75"/>
      <c r="K11" s="75"/>
      <c r="L11" s="75"/>
      <c r="M11" s="75"/>
      <c r="N11" s="75"/>
      <c r="O11" s="75"/>
      <c r="P11" s="75"/>
      <c r="Q11" s="75"/>
      <c r="R11" s="75"/>
      <c r="S11" s="75"/>
      <c r="T11" s="75"/>
      <c r="U11" s="75"/>
      <c r="V11" s="75"/>
      <c r="W11" s="182"/>
      <c r="X11" s="163"/>
      <c r="Y11" s="163"/>
      <c r="Z11" s="163"/>
      <c r="AA11" s="163"/>
      <c r="AB11" s="163"/>
      <c r="AC11" s="163"/>
      <c r="AD11" s="163"/>
      <c r="AE11" s="163"/>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4.25" x14ac:dyDescent="0.2">
      <c r="A12" s="527"/>
      <c r="B12" s="887" t="s">
        <v>183</v>
      </c>
      <c r="C12" s="887"/>
      <c r="D12" s="887"/>
      <c r="E12" s="887"/>
      <c r="F12" s="887"/>
      <c r="G12" s="887"/>
      <c r="H12" s="887"/>
      <c r="I12" s="71"/>
      <c r="J12" s="75"/>
      <c r="K12" s="75"/>
      <c r="L12" s="75"/>
      <c r="M12" s="75"/>
      <c r="N12" s="75"/>
      <c r="O12" s="75"/>
      <c r="P12" s="75"/>
      <c r="Q12" s="75"/>
      <c r="R12" s="75"/>
      <c r="S12" s="75"/>
      <c r="T12" s="75"/>
      <c r="U12" s="75"/>
      <c r="V12" s="75"/>
      <c r="W12" s="182"/>
      <c r="X12" s="163"/>
      <c r="Y12" s="163"/>
      <c r="Z12" s="163"/>
      <c r="AA12" s="163"/>
      <c r="AB12" s="163"/>
      <c r="AC12" s="163"/>
      <c r="AD12" s="163"/>
      <c r="AE12" s="163"/>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4.25" x14ac:dyDescent="0.2">
      <c r="A13" s="527"/>
      <c r="B13" s="888" t="s">
        <v>163</v>
      </c>
      <c r="C13" s="888"/>
      <c r="D13" s="888"/>
      <c r="E13" s="888"/>
      <c r="F13" s="888"/>
      <c r="G13" s="888"/>
      <c r="H13" s="888"/>
      <c r="I13" s="77">
        <f>SUM(J13:S13)</f>
        <v>0</v>
      </c>
      <c r="J13" s="78">
        <v>0</v>
      </c>
      <c r="K13" s="78">
        <v>0</v>
      </c>
      <c r="L13" s="78">
        <v>0</v>
      </c>
      <c r="M13" s="78">
        <v>0</v>
      </c>
      <c r="N13" s="78">
        <v>0</v>
      </c>
      <c r="O13" s="78">
        <v>0</v>
      </c>
      <c r="P13" s="78">
        <v>0</v>
      </c>
      <c r="Q13" s="78">
        <v>0</v>
      </c>
      <c r="R13" s="78">
        <v>0</v>
      </c>
      <c r="S13" s="79">
        <f>SUM(T13:V13)</f>
        <v>0</v>
      </c>
      <c r="T13" s="78">
        <v>0</v>
      </c>
      <c r="U13" s="78">
        <v>0</v>
      </c>
      <c r="V13" s="78">
        <v>0</v>
      </c>
      <c r="W13" s="182"/>
      <c r="X13" s="163"/>
      <c r="Y13" s="163"/>
      <c r="Z13" s="163"/>
      <c r="AA13" s="163"/>
      <c r="AB13" s="163"/>
      <c r="AC13" s="163"/>
      <c r="AD13" s="163"/>
      <c r="AE13" s="163"/>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15" customHeight="1" x14ac:dyDescent="0.2">
      <c r="A14" s="527"/>
      <c r="B14" s="887" t="s">
        <v>164</v>
      </c>
      <c r="C14" s="887"/>
      <c r="D14" s="887"/>
      <c r="E14" s="887"/>
      <c r="F14" s="887"/>
      <c r="G14" s="887"/>
      <c r="H14" s="887"/>
      <c r="I14" s="77">
        <f>SUM(J14:S14)</f>
        <v>0</v>
      </c>
      <c r="J14" s="78">
        <v>0</v>
      </c>
      <c r="K14" s="78">
        <v>0</v>
      </c>
      <c r="L14" s="78">
        <v>0</v>
      </c>
      <c r="M14" s="78">
        <v>0</v>
      </c>
      <c r="N14" s="78">
        <v>0</v>
      </c>
      <c r="O14" s="78">
        <v>0</v>
      </c>
      <c r="P14" s="78">
        <v>0</v>
      </c>
      <c r="Q14" s="78">
        <v>0</v>
      </c>
      <c r="R14" s="78">
        <v>0</v>
      </c>
      <c r="S14" s="79">
        <f>SUM(T14:V14)</f>
        <v>0</v>
      </c>
      <c r="T14" s="78">
        <v>0</v>
      </c>
      <c r="U14" s="78">
        <v>0</v>
      </c>
      <c r="V14" s="78">
        <v>0</v>
      </c>
      <c r="W14" s="182"/>
      <c r="X14" s="163"/>
      <c r="Y14" s="163"/>
      <c r="Z14" s="163"/>
      <c r="AA14" s="163"/>
      <c r="AB14" s="163"/>
      <c r="AC14" s="163"/>
      <c r="AD14" s="163"/>
      <c r="AE14" s="163"/>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4.25" x14ac:dyDescent="0.2">
      <c r="A15" s="80"/>
      <c r="B15" s="887" t="s">
        <v>94</v>
      </c>
      <c r="C15" s="887"/>
      <c r="D15" s="887"/>
      <c r="E15" s="887"/>
      <c r="F15" s="887"/>
      <c r="G15" s="887"/>
      <c r="H15" s="887"/>
      <c r="I15" s="71"/>
      <c r="J15" s="75"/>
      <c r="K15" s="75"/>
      <c r="L15" s="75"/>
      <c r="M15" s="75"/>
      <c r="N15" s="75"/>
      <c r="O15" s="75"/>
      <c r="P15" s="75"/>
      <c r="Q15" s="75"/>
      <c r="R15" s="75"/>
      <c r="S15" s="75"/>
      <c r="T15" s="75"/>
      <c r="U15" s="75"/>
      <c r="V15" s="75"/>
      <c r="W15" s="182"/>
      <c r="X15" s="163"/>
      <c r="Y15" s="163"/>
      <c r="Z15" s="163"/>
      <c r="AA15" s="163"/>
      <c r="AB15" s="163"/>
      <c r="AC15" s="163"/>
      <c r="AD15" s="163"/>
      <c r="AE15" s="163"/>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
      <c r="A16" s="80"/>
      <c r="B16" s="871" t="s">
        <v>165</v>
      </c>
      <c r="C16" s="872"/>
      <c r="D16" s="872"/>
      <c r="E16" s="872"/>
      <c r="F16" s="872"/>
      <c r="G16" s="872"/>
      <c r="H16" s="873"/>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2"/>
      <c r="X16" s="163"/>
      <c r="Y16" s="163"/>
      <c r="Z16" s="163"/>
      <c r="AA16" s="163"/>
      <c r="AB16" s="163"/>
      <c r="AC16" s="163"/>
      <c r="AD16" s="163"/>
      <c r="AE16" s="163"/>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
      <c r="A17" s="232"/>
      <c r="B17" s="871" t="s">
        <v>618</v>
      </c>
      <c r="C17" s="872"/>
      <c r="D17" s="872"/>
      <c r="E17" s="872"/>
      <c r="F17" s="872"/>
      <c r="G17" s="872"/>
      <c r="H17" s="873"/>
      <c r="I17" s="77">
        <f t="shared" si="0"/>
        <v>0</v>
      </c>
      <c r="J17" s="78">
        <v>0</v>
      </c>
      <c r="K17" s="78">
        <v>0</v>
      </c>
      <c r="L17" s="78">
        <v>0</v>
      </c>
      <c r="M17" s="78">
        <v>0</v>
      </c>
      <c r="N17" s="78">
        <v>0</v>
      </c>
      <c r="O17" s="78">
        <v>0</v>
      </c>
      <c r="P17" s="78">
        <v>0</v>
      </c>
      <c r="Q17" s="78">
        <v>0</v>
      </c>
      <c r="R17" s="78">
        <v>0</v>
      </c>
      <c r="S17" s="79">
        <f t="shared" si="1"/>
        <v>0</v>
      </c>
      <c r="T17" s="78">
        <v>0</v>
      </c>
      <c r="U17" s="78">
        <v>0</v>
      </c>
      <c r="V17" s="78">
        <v>0</v>
      </c>
      <c r="W17" s="182"/>
      <c r="X17" s="163"/>
      <c r="Y17" s="163"/>
      <c r="Z17" s="163"/>
      <c r="AA17" s="163"/>
      <c r="AB17" s="163"/>
      <c r="AC17" s="163"/>
      <c r="AD17" s="163"/>
      <c r="AE17" s="163"/>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4.25" x14ac:dyDescent="0.2">
      <c r="A18" s="80"/>
      <c r="B18" s="871" t="s">
        <v>166</v>
      </c>
      <c r="C18" s="872"/>
      <c r="D18" s="872"/>
      <c r="E18" s="872"/>
      <c r="F18" s="872"/>
      <c r="G18" s="872"/>
      <c r="H18" s="873"/>
      <c r="I18" s="77">
        <f t="shared" si="0"/>
        <v>0</v>
      </c>
      <c r="J18" s="78">
        <v>0</v>
      </c>
      <c r="K18" s="78">
        <v>0</v>
      </c>
      <c r="L18" s="78">
        <v>0</v>
      </c>
      <c r="M18" s="78">
        <v>0</v>
      </c>
      <c r="N18" s="78">
        <v>0</v>
      </c>
      <c r="O18" s="78">
        <v>0</v>
      </c>
      <c r="P18" s="78">
        <v>0</v>
      </c>
      <c r="Q18" s="78">
        <v>0</v>
      </c>
      <c r="R18" s="78">
        <v>0</v>
      </c>
      <c r="S18" s="79">
        <f t="shared" si="1"/>
        <v>0</v>
      </c>
      <c r="T18" s="78">
        <v>0</v>
      </c>
      <c r="U18" s="78">
        <v>0</v>
      </c>
      <c r="V18" s="78">
        <v>0</v>
      </c>
      <c r="W18" s="182"/>
      <c r="X18" s="163"/>
      <c r="Y18" s="163"/>
      <c r="Z18" s="163"/>
      <c r="AA18" s="163"/>
      <c r="AB18" s="163"/>
      <c r="AC18" s="163"/>
      <c r="AD18" s="163"/>
      <c r="AE18" s="163"/>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4.25" x14ac:dyDescent="0.2">
      <c r="A19" s="80"/>
      <c r="B19" s="871" t="s">
        <v>166</v>
      </c>
      <c r="C19" s="872"/>
      <c r="D19" s="872"/>
      <c r="E19" s="872"/>
      <c r="F19" s="872"/>
      <c r="G19" s="872"/>
      <c r="H19" s="873"/>
      <c r="I19" s="77">
        <f t="shared" si="0"/>
        <v>0</v>
      </c>
      <c r="J19" s="78">
        <v>0</v>
      </c>
      <c r="K19" s="78">
        <v>0</v>
      </c>
      <c r="L19" s="78">
        <v>0</v>
      </c>
      <c r="M19" s="78">
        <v>0</v>
      </c>
      <c r="N19" s="78">
        <v>0</v>
      </c>
      <c r="O19" s="78">
        <v>0</v>
      </c>
      <c r="P19" s="78">
        <v>0</v>
      </c>
      <c r="Q19" s="78">
        <v>0</v>
      </c>
      <c r="R19" s="78">
        <v>0</v>
      </c>
      <c r="S19" s="79">
        <f t="shared" si="1"/>
        <v>0</v>
      </c>
      <c r="T19" s="78">
        <v>0</v>
      </c>
      <c r="U19" s="78">
        <v>0</v>
      </c>
      <c r="V19" s="78">
        <v>0</v>
      </c>
      <c r="W19" s="182"/>
      <c r="X19" s="163"/>
      <c r="Y19" s="163"/>
      <c r="Z19" s="163"/>
      <c r="AA19" s="163"/>
      <c r="AB19" s="163"/>
      <c r="AC19" s="163"/>
      <c r="AD19" s="163"/>
      <c r="AE19" s="163"/>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4.25" x14ac:dyDescent="0.2">
      <c r="A20" s="80"/>
      <c r="B20" s="871" t="s">
        <v>166</v>
      </c>
      <c r="C20" s="872"/>
      <c r="D20" s="872"/>
      <c r="E20" s="872"/>
      <c r="F20" s="872"/>
      <c r="G20" s="872"/>
      <c r="H20" s="873"/>
      <c r="I20" s="77">
        <f t="shared" si="0"/>
        <v>0</v>
      </c>
      <c r="J20" s="78">
        <v>0</v>
      </c>
      <c r="K20" s="78">
        <v>0</v>
      </c>
      <c r="L20" s="78">
        <v>0</v>
      </c>
      <c r="M20" s="78">
        <v>0</v>
      </c>
      <c r="N20" s="78">
        <v>0</v>
      </c>
      <c r="O20" s="78">
        <v>0</v>
      </c>
      <c r="P20" s="78">
        <v>0</v>
      </c>
      <c r="Q20" s="78">
        <v>0</v>
      </c>
      <c r="R20" s="78">
        <v>0</v>
      </c>
      <c r="S20" s="79">
        <f t="shared" si="1"/>
        <v>0</v>
      </c>
      <c r="T20" s="78">
        <v>0</v>
      </c>
      <c r="U20" s="78">
        <v>0</v>
      </c>
      <c r="V20" s="78">
        <v>0</v>
      </c>
      <c r="W20" s="182"/>
      <c r="X20" s="163"/>
      <c r="Y20" s="163"/>
      <c r="Z20" s="163"/>
      <c r="AA20" s="163"/>
      <c r="AB20" s="163"/>
      <c r="AC20" s="163"/>
      <c r="AD20" s="163"/>
      <c r="AE20" s="163"/>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15" customHeight="1" x14ac:dyDescent="0.2">
      <c r="A21" s="80"/>
      <c r="B21" s="871" t="s">
        <v>166</v>
      </c>
      <c r="C21" s="872"/>
      <c r="D21" s="872"/>
      <c r="E21" s="872"/>
      <c r="F21" s="872"/>
      <c r="G21" s="872"/>
      <c r="H21" s="873"/>
      <c r="I21" s="77">
        <f t="shared" si="0"/>
        <v>0</v>
      </c>
      <c r="J21" s="78">
        <v>0</v>
      </c>
      <c r="K21" s="78">
        <v>0</v>
      </c>
      <c r="L21" s="78">
        <v>0</v>
      </c>
      <c r="M21" s="78">
        <v>0</v>
      </c>
      <c r="N21" s="78">
        <v>0</v>
      </c>
      <c r="O21" s="78">
        <v>0</v>
      </c>
      <c r="P21" s="78">
        <v>0</v>
      </c>
      <c r="Q21" s="78">
        <v>0</v>
      </c>
      <c r="R21" s="78">
        <v>0</v>
      </c>
      <c r="S21" s="79">
        <f t="shared" si="1"/>
        <v>0</v>
      </c>
      <c r="T21" s="78">
        <v>0</v>
      </c>
      <c r="U21" s="78">
        <v>0</v>
      </c>
      <c r="V21" s="78">
        <v>0</v>
      </c>
      <c r="W21" s="182"/>
      <c r="X21" s="163"/>
      <c r="Y21" s="163"/>
      <c r="Z21" s="163"/>
      <c r="AA21" s="163"/>
      <c r="AB21" s="163"/>
      <c r="AC21" s="163"/>
      <c r="AD21" s="163"/>
      <c r="AE21" s="163"/>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5" x14ac:dyDescent="0.2">
      <c r="A22" s="890" t="s">
        <v>96</v>
      </c>
      <c r="B22" s="890"/>
      <c r="C22" s="890"/>
      <c r="D22" s="890"/>
      <c r="E22" s="890"/>
      <c r="F22" s="890"/>
      <c r="G22" s="890"/>
      <c r="H22" s="890"/>
      <c r="I22" s="71"/>
      <c r="J22" s="82"/>
      <c r="K22" s="82"/>
      <c r="L22" s="82"/>
      <c r="M22" s="82"/>
      <c r="N22" s="82"/>
      <c r="O22" s="82"/>
      <c r="P22" s="82"/>
      <c r="Q22" s="82"/>
      <c r="R22" s="82"/>
      <c r="S22" s="82"/>
      <c r="T22" s="82"/>
      <c r="U22" s="82"/>
      <c r="V22" s="82"/>
      <c r="W22" s="182"/>
      <c r="X22" s="163"/>
      <c r="Y22" s="163"/>
      <c r="Z22" s="163"/>
      <c r="AA22" s="163"/>
      <c r="AB22" s="163"/>
      <c r="AC22" s="163"/>
      <c r="AD22" s="163"/>
      <c r="AE22" s="163"/>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15" customHeight="1" x14ac:dyDescent="0.2">
      <c r="A23" s="74"/>
      <c r="B23" s="887" t="s">
        <v>167</v>
      </c>
      <c r="C23" s="887"/>
      <c r="D23" s="887"/>
      <c r="E23" s="887"/>
      <c r="F23" s="887"/>
      <c r="G23" s="887"/>
      <c r="H23" s="887"/>
      <c r="I23" s="77">
        <f>SUM(J23:S23)</f>
        <v>0</v>
      </c>
      <c r="J23" s="78">
        <v>0</v>
      </c>
      <c r="K23" s="78">
        <v>0</v>
      </c>
      <c r="L23" s="78">
        <v>0</v>
      </c>
      <c r="M23" s="78">
        <v>0</v>
      </c>
      <c r="N23" s="78">
        <v>0</v>
      </c>
      <c r="O23" s="78">
        <v>0</v>
      </c>
      <c r="P23" s="78">
        <v>0</v>
      </c>
      <c r="Q23" s="78">
        <v>0</v>
      </c>
      <c r="R23" s="78">
        <v>0</v>
      </c>
      <c r="S23" s="79">
        <f>SUM(T23:V23)</f>
        <v>0</v>
      </c>
      <c r="T23" s="78">
        <v>0</v>
      </c>
      <c r="U23" s="78">
        <v>0</v>
      </c>
      <c r="V23" s="78">
        <v>0</v>
      </c>
      <c r="W23" s="182"/>
      <c r="X23" s="163"/>
      <c r="Y23" s="163"/>
      <c r="Z23" s="163"/>
      <c r="AA23" s="163"/>
      <c r="AB23" s="163"/>
      <c r="AC23" s="163"/>
      <c r="AD23" s="163"/>
      <c r="AE23" s="163"/>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15" customHeight="1" x14ac:dyDescent="0.2">
      <c r="A24" s="527"/>
      <c r="B24" s="887" t="s">
        <v>839</v>
      </c>
      <c r="C24" s="887"/>
      <c r="D24" s="887"/>
      <c r="E24" s="887"/>
      <c r="F24" s="887"/>
      <c r="G24" s="887"/>
      <c r="H24" s="887"/>
      <c r="I24" s="77">
        <f>SUM(J24:S24)</f>
        <v>0</v>
      </c>
      <c r="J24" s="130">
        <f>'SW Trends Staffing'!G7</f>
        <v>0</v>
      </c>
      <c r="K24" s="130">
        <f>'SW Trends Staffing'!I7</f>
        <v>0</v>
      </c>
      <c r="L24" s="130">
        <f>'SW Trends Staffing'!K7</f>
        <v>0</v>
      </c>
      <c r="M24" s="130">
        <f>'SW Trends Staffing'!M7</f>
        <v>0</v>
      </c>
      <c r="N24" s="130">
        <f>'SW Trends Staffing'!O7</f>
        <v>0</v>
      </c>
      <c r="O24" s="130">
        <f>'SW Trends Staffing'!Q7</f>
        <v>0</v>
      </c>
      <c r="P24" s="130">
        <f>'SW Trends Staffing'!S7</f>
        <v>0</v>
      </c>
      <c r="Q24" s="130">
        <f>'SW Trends Staffing'!U7</f>
        <v>0</v>
      </c>
      <c r="R24" s="130">
        <f>'SW Trends Staffing'!W7</f>
        <v>0</v>
      </c>
      <c r="S24" s="79">
        <f>SUM(T24:V24)</f>
        <v>0</v>
      </c>
      <c r="T24" s="130">
        <f>'SW Trends Staffing'!Y7</f>
        <v>0</v>
      </c>
      <c r="U24" s="130">
        <f>'SW Trends Staffing'!AA7</f>
        <v>0</v>
      </c>
      <c r="V24" s="130">
        <f>'SW Trends Staffing'!AC7</f>
        <v>0</v>
      </c>
      <c r="W24" s="182"/>
      <c r="X24" s="163"/>
      <c r="Y24" s="163"/>
      <c r="Z24" s="163"/>
      <c r="AA24" s="163"/>
      <c r="AB24" s="163"/>
      <c r="AC24" s="163"/>
      <c r="AD24" s="163"/>
      <c r="AE24" s="163"/>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4.25" x14ac:dyDescent="0.2">
      <c r="A25" s="527"/>
      <c r="B25" s="887" t="s">
        <v>81</v>
      </c>
      <c r="C25" s="887"/>
      <c r="D25" s="887"/>
      <c r="E25" s="887"/>
      <c r="F25" s="887"/>
      <c r="G25" s="887"/>
      <c r="H25" s="887"/>
      <c r="I25" s="83"/>
      <c r="J25" s="71"/>
      <c r="K25" s="71"/>
      <c r="L25" s="71"/>
      <c r="M25" s="71"/>
      <c r="N25" s="71"/>
      <c r="O25" s="71"/>
      <c r="P25" s="71"/>
      <c r="Q25" s="71"/>
      <c r="R25" s="71"/>
      <c r="S25" s="71"/>
      <c r="T25" s="71"/>
      <c r="U25" s="71"/>
      <c r="V25" s="71"/>
      <c r="W25" s="182"/>
      <c r="X25" s="163"/>
      <c r="Y25" s="163"/>
      <c r="Z25" s="163"/>
      <c r="AA25" s="163"/>
      <c r="AB25" s="163"/>
      <c r="AC25" s="163"/>
      <c r="AD25" s="163"/>
      <c r="AE25" s="163"/>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4.25" x14ac:dyDescent="0.2">
      <c r="A26" s="527"/>
      <c r="B26" s="887" t="s">
        <v>168</v>
      </c>
      <c r="C26" s="887"/>
      <c r="D26" s="887"/>
      <c r="E26" s="887"/>
      <c r="F26" s="887"/>
      <c r="G26" s="887"/>
      <c r="H26" s="887"/>
      <c r="I26" s="77">
        <f t="shared" ref="I26:I40" si="2">SUM(J26:S26)</f>
        <v>0</v>
      </c>
      <c r="J26" s="78">
        <v>0</v>
      </c>
      <c r="K26" s="78">
        <v>0</v>
      </c>
      <c r="L26" s="78">
        <v>0</v>
      </c>
      <c r="M26" s="78">
        <v>0</v>
      </c>
      <c r="N26" s="78">
        <v>0</v>
      </c>
      <c r="O26" s="78">
        <v>0</v>
      </c>
      <c r="P26" s="78">
        <v>0</v>
      </c>
      <c r="Q26" s="78">
        <v>0</v>
      </c>
      <c r="R26" s="78">
        <v>0</v>
      </c>
      <c r="S26" s="79">
        <f t="shared" ref="S26:S40" si="3">SUM(T26:V26)</f>
        <v>0</v>
      </c>
      <c r="T26" s="78">
        <v>0</v>
      </c>
      <c r="U26" s="78">
        <v>0</v>
      </c>
      <c r="V26" s="78">
        <v>0</v>
      </c>
      <c r="W26" s="182"/>
      <c r="X26" s="163"/>
      <c r="Y26" s="163"/>
      <c r="Z26" s="163"/>
      <c r="AA26" s="163"/>
      <c r="AB26" s="163"/>
      <c r="AC26" s="163"/>
      <c r="AD26" s="163"/>
      <c r="AE26" s="163"/>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15" customHeight="1" x14ac:dyDescent="0.2">
      <c r="A27" s="527"/>
      <c r="B27" s="887" t="s">
        <v>169</v>
      </c>
      <c r="C27" s="887"/>
      <c r="D27" s="887"/>
      <c r="E27" s="887"/>
      <c r="F27" s="887"/>
      <c r="G27" s="887"/>
      <c r="H27" s="887"/>
      <c r="I27" s="77">
        <f t="shared" si="2"/>
        <v>0</v>
      </c>
      <c r="J27" s="78">
        <v>0</v>
      </c>
      <c r="K27" s="78">
        <v>0</v>
      </c>
      <c r="L27" s="78">
        <v>0</v>
      </c>
      <c r="M27" s="78">
        <v>0</v>
      </c>
      <c r="N27" s="78">
        <v>0</v>
      </c>
      <c r="O27" s="78">
        <v>0</v>
      </c>
      <c r="P27" s="78">
        <v>0</v>
      </c>
      <c r="Q27" s="78">
        <v>0</v>
      </c>
      <c r="R27" s="78">
        <v>0</v>
      </c>
      <c r="S27" s="79">
        <f t="shared" si="3"/>
        <v>0</v>
      </c>
      <c r="T27" s="78">
        <v>0</v>
      </c>
      <c r="U27" s="78">
        <v>0</v>
      </c>
      <c r="V27" s="78">
        <v>0</v>
      </c>
      <c r="W27" s="182"/>
      <c r="X27" s="163"/>
      <c r="Y27" s="163"/>
      <c r="Z27" s="163"/>
      <c r="AA27" s="163"/>
      <c r="AB27" s="163"/>
      <c r="AC27" s="163"/>
      <c r="AD27" s="163"/>
      <c r="AE27" s="163"/>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4.25" x14ac:dyDescent="0.2">
      <c r="A28" s="527"/>
      <c r="B28" s="887" t="s">
        <v>170</v>
      </c>
      <c r="C28" s="887"/>
      <c r="D28" s="887"/>
      <c r="E28" s="887"/>
      <c r="F28" s="887"/>
      <c r="G28" s="887"/>
      <c r="H28" s="887"/>
      <c r="I28" s="77">
        <f t="shared" si="2"/>
        <v>0</v>
      </c>
      <c r="J28" s="78">
        <v>0</v>
      </c>
      <c r="K28" s="78">
        <v>0</v>
      </c>
      <c r="L28" s="78">
        <v>0</v>
      </c>
      <c r="M28" s="78">
        <v>0</v>
      </c>
      <c r="N28" s="78">
        <v>0</v>
      </c>
      <c r="O28" s="78">
        <v>0</v>
      </c>
      <c r="P28" s="78">
        <v>0</v>
      </c>
      <c r="Q28" s="78">
        <v>0</v>
      </c>
      <c r="R28" s="78">
        <v>0</v>
      </c>
      <c r="S28" s="79">
        <f t="shared" si="3"/>
        <v>0</v>
      </c>
      <c r="T28" s="78">
        <v>0</v>
      </c>
      <c r="U28" s="78">
        <v>0</v>
      </c>
      <c r="V28" s="78">
        <v>0</v>
      </c>
      <c r="W28" s="182"/>
      <c r="X28" s="163"/>
      <c r="Y28" s="163"/>
      <c r="Z28" s="163"/>
      <c r="AA28" s="163"/>
      <c r="AB28" s="163"/>
      <c r="AC28" s="163"/>
      <c r="AD28" s="163"/>
      <c r="AE28" s="163"/>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4.25" x14ac:dyDescent="0.2">
      <c r="A29" s="527"/>
      <c r="B29" s="887" t="s">
        <v>171</v>
      </c>
      <c r="C29" s="887"/>
      <c r="D29" s="887"/>
      <c r="E29" s="887"/>
      <c r="F29" s="887"/>
      <c r="G29" s="887"/>
      <c r="H29" s="887"/>
      <c r="I29" s="77">
        <f t="shared" si="2"/>
        <v>0</v>
      </c>
      <c r="J29" s="78">
        <v>0</v>
      </c>
      <c r="K29" s="78">
        <v>0</v>
      </c>
      <c r="L29" s="78">
        <v>0</v>
      </c>
      <c r="M29" s="78">
        <v>0</v>
      </c>
      <c r="N29" s="78">
        <v>0</v>
      </c>
      <c r="O29" s="78">
        <v>0</v>
      </c>
      <c r="P29" s="78">
        <v>0</v>
      </c>
      <c r="Q29" s="78">
        <v>0</v>
      </c>
      <c r="R29" s="78">
        <v>0</v>
      </c>
      <c r="S29" s="79">
        <f t="shared" si="3"/>
        <v>0</v>
      </c>
      <c r="T29" s="78">
        <v>0</v>
      </c>
      <c r="U29" s="78">
        <v>0</v>
      </c>
      <c r="V29" s="78">
        <v>0</v>
      </c>
      <c r="W29" s="182"/>
      <c r="X29" s="163"/>
      <c r="Y29" s="163"/>
      <c r="Z29" s="163"/>
      <c r="AA29" s="163"/>
      <c r="AB29" s="163"/>
      <c r="AC29" s="163"/>
      <c r="AD29" s="163"/>
      <c r="AE29" s="163"/>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4.25" x14ac:dyDescent="0.2">
      <c r="A30" s="527"/>
      <c r="B30" s="887" t="s">
        <v>172</v>
      </c>
      <c r="C30" s="887"/>
      <c r="D30" s="887"/>
      <c r="E30" s="887"/>
      <c r="F30" s="887"/>
      <c r="G30" s="887"/>
      <c r="H30" s="887"/>
      <c r="I30" s="77">
        <f t="shared" si="2"/>
        <v>0</v>
      </c>
      <c r="J30" s="78">
        <v>0</v>
      </c>
      <c r="K30" s="78">
        <v>0</v>
      </c>
      <c r="L30" s="78">
        <v>0</v>
      </c>
      <c r="M30" s="78">
        <v>0</v>
      </c>
      <c r="N30" s="78">
        <v>0</v>
      </c>
      <c r="O30" s="78">
        <v>0</v>
      </c>
      <c r="P30" s="78">
        <v>0</v>
      </c>
      <c r="Q30" s="78">
        <v>0</v>
      </c>
      <c r="R30" s="78">
        <v>0</v>
      </c>
      <c r="S30" s="79">
        <f t="shared" si="3"/>
        <v>0</v>
      </c>
      <c r="T30" s="78">
        <v>0</v>
      </c>
      <c r="U30" s="78">
        <v>0</v>
      </c>
      <c r="V30" s="78">
        <v>0</v>
      </c>
      <c r="W30" s="182"/>
      <c r="X30" s="163"/>
      <c r="Y30" s="163"/>
      <c r="Z30" s="163"/>
      <c r="AA30" s="163"/>
      <c r="AB30" s="163"/>
      <c r="AC30" s="163"/>
      <c r="AD30" s="163"/>
      <c r="AE30" s="163"/>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15" customHeight="1" x14ac:dyDescent="0.2">
      <c r="A31" s="527"/>
      <c r="B31" s="887" t="s">
        <v>173</v>
      </c>
      <c r="C31" s="887"/>
      <c r="D31" s="887"/>
      <c r="E31" s="887"/>
      <c r="F31" s="887"/>
      <c r="G31" s="887"/>
      <c r="H31" s="887"/>
      <c r="I31" s="77">
        <f t="shared" si="2"/>
        <v>0</v>
      </c>
      <c r="J31" s="78">
        <v>0</v>
      </c>
      <c r="K31" s="78">
        <v>0</v>
      </c>
      <c r="L31" s="78">
        <v>0</v>
      </c>
      <c r="M31" s="78">
        <v>0</v>
      </c>
      <c r="N31" s="78">
        <v>0</v>
      </c>
      <c r="O31" s="78">
        <v>0</v>
      </c>
      <c r="P31" s="78">
        <v>0</v>
      </c>
      <c r="Q31" s="78">
        <v>0</v>
      </c>
      <c r="R31" s="78">
        <v>0</v>
      </c>
      <c r="S31" s="79">
        <f t="shared" si="3"/>
        <v>0</v>
      </c>
      <c r="T31" s="78">
        <v>0</v>
      </c>
      <c r="U31" s="78">
        <v>0</v>
      </c>
      <c r="V31" s="78">
        <v>0</v>
      </c>
      <c r="W31" s="182"/>
      <c r="X31" s="163"/>
      <c r="Y31" s="163"/>
      <c r="Z31" s="163"/>
      <c r="AA31" s="163"/>
      <c r="AB31" s="163"/>
      <c r="AC31" s="163"/>
      <c r="AD31" s="163"/>
      <c r="AE31" s="163"/>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
      <c r="A32" s="527"/>
      <c r="B32" s="887" t="s">
        <v>617</v>
      </c>
      <c r="C32" s="887"/>
      <c r="D32" s="887"/>
      <c r="E32" s="887"/>
      <c r="F32" s="887"/>
      <c r="G32" s="887"/>
      <c r="H32" s="887"/>
      <c r="I32" s="77">
        <f t="shared" si="2"/>
        <v>0</v>
      </c>
      <c r="J32" s="78">
        <v>0</v>
      </c>
      <c r="K32" s="78">
        <v>0</v>
      </c>
      <c r="L32" s="78">
        <v>0</v>
      </c>
      <c r="M32" s="104">
        <v>0</v>
      </c>
      <c r="N32" s="78">
        <v>0</v>
      </c>
      <c r="O32" s="78">
        <v>0</v>
      </c>
      <c r="P32" s="78">
        <v>0</v>
      </c>
      <c r="Q32" s="78">
        <v>0</v>
      </c>
      <c r="R32" s="78">
        <v>0</v>
      </c>
      <c r="S32" s="79">
        <f t="shared" si="3"/>
        <v>0</v>
      </c>
      <c r="T32" s="104">
        <v>0</v>
      </c>
      <c r="U32" s="78">
        <v>0</v>
      </c>
      <c r="V32" s="78">
        <v>0</v>
      </c>
      <c r="W32" s="182"/>
      <c r="X32" s="163"/>
      <c r="Y32" s="163"/>
      <c r="Z32" s="163"/>
      <c r="AA32" s="163"/>
      <c r="AB32" s="163"/>
      <c r="AC32" s="163"/>
      <c r="AD32" s="163"/>
      <c r="AE32" s="163"/>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4.25" x14ac:dyDescent="0.2">
      <c r="A33" s="80"/>
      <c r="B33" s="889" t="s">
        <v>165</v>
      </c>
      <c r="C33" s="889"/>
      <c r="D33" s="889"/>
      <c r="E33" s="889"/>
      <c r="F33" s="889"/>
      <c r="G33" s="889"/>
      <c r="H33" s="889"/>
      <c r="I33" s="77">
        <f t="shared" si="2"/>
        <v>0</v>
      </c>
      <c r="J33" s="78">
        <v>0</v>
      </c>
      <c r="K33" s="78">
        <v>0</v>
      </c>
      <c r="L33" s="78">
        <v>0</v>
      </c>
      <c r="M33" s="78">
        <v>0</v>
      </c>
      <c r="N33" s="78">
        <v>0</v>
      </c>
      <c r="O33" s="78">
        <v>0</v>
      </c>
      <c r="P33" s="78">
        <v>0</v>
      </c>
      <c r="Q33" s="78">
        <v>0</v>
      </c>
      <c r="R33" s="78">
        <v>0</v>
      </c>
      <c r="S33" s="79">
        <f t="shared" si="3"/>
        <v>0</v>
      </c>
      <c r="T33" s="78">
        <v>0</v>
      </c>
      <c r="U33" s="78">
        <v>0</v>
      </c>
      <c r="V33" s="78">
        <v>0</v>
      </c>
      <c r="W33" s="182"/>
      <c r="X33" s="163"/>
      <c r="Y33" s="163"/>
      <c r="Z33" s="163"/>
      <c r="AA33" s="163"/>
      <c r="AB33" s="163"/>
      <c r="AC33" s="163"/>
      <c r="AD33" s="163"/>
      <c r="AE33" s="163"/>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4.25" x14ac:dyDescent="0.2">
      <c r="A34" s="80"/>
      <c r="B34" s="889" t="s">
        <v>165</v>
      </c>
      <c r="C34" s="889"/>
      <c r="D34" s="889"/>
      <c r="E34" s="889"/>
      <c r="F34" s="889"/>
      <c r="G34" s="889"/>
      <c r="H34" s="889"/>
      <c r="I34" s="77">
        <f t="shared" si="2"/>
        <v>0</v>
      </c>
      <c r="J34" s="78">
        <v>0</v>
      </c>
      <c r="K34" s="78">
        <v>0</v>
      </c>
      <c r="L34" s="78">
        <v>0</v>
      </c>
      <c r="M34" s="78">
        <v>0</v>
      </c>
      <c r="N34" s="78">
        <v>0</v>
      </c>
      <c r="O34" s="78">
        <v>0</v>
      </c>
      <c r="P34" s="78">
        <v>0</v>
      </c>
      <c r="Q34" s="78">
        <v>0</v>
      </c>
      <c r="R34" s="78">
        <v>0</v>
      </c>
      <c r="S34" s="79">
        <f t="shared" si="3"/>
        <v>0</v>
      </c>
      <c r="T34" s="78">
        <v>0</v>
      </c>
      <c r="U34" s="78">
        <v>0</v>
      </c>
      <c r="V34" s="78">
        <v>0</v>
      </c>
      <c r="W34" s="182"/>
      <c r="X34" s="163"/>
      <c r="Y34" s="163"/>
      <c r="Z34" s="163"/>
      <c r="AA34" s="163"/>
      <c r="AB34" s="163"/>
      <c r="AC34" s="163"/>
      <c r="AD34" s="163"/>
      <c r="AE34" s="163"/>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4.25" x14ac:dyDescent="0.2">
      <c r="A35" s="80"/>
      <c r="B35" s="889" t="s">
        <v>165</v>
      </c>
      <c r="C35" s="889"/>
      <c r="D35" s="889"/>
      <c r="E35" s="889"/>
      <c r="F35" s="889"/>
      <c r="G35" s="889"/>
      <c r="H35" s="889"/>
      <c r="I35" s="77">
        <f t="shared" si="2"/>
        <v>0</v>
      </c>
      <c r="J35" s="78">
        <v>0</v>
      </c>
      <c r="K35" s="78">
        <v>0</v>
      </c>
      <c r="L35" s="78">
        <v>0</v>
      </c>
      <c r="M35" s="78">
        <v>0</v>
      </c>
      <c r="N35" s="78">
        <v>0</v>
      </c>
      <c r="O35" s="78">
        <v>0</v>
      </c>
      <c r="P35" s="78">
        <v>0</v>
      </c>
      <c r="Q35" s="78">
        <v>0</v>
      </c>
      <c r="R35" s="78">
        <v>0</v>
      </c>
      <c r="S35" s="79">
        <f t="shared" si="3"/>
        <v>0</v>
      </c>
      <c r="T35" s="78">
        <v>0</v>
      </c>
      <c r="U35" s="78">
        <v>0</v>
      </c>
      <c r="V35" s="78">
        <v>0</v>
      </c>
      <c r="W35" s="182"/>
      <c r="X35" s="163"/>
      <c r="Y35" s="163"/>
      <c r="Z35" s="163"/>
      <c r="AA35" s="163"/>
      <c r="AB35" s="163"/>
      <c r="AC35" s="163"/>
      <c r="AD35" s="163"/>
      <c r="AE35" s="163"/>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4.25" x14ac:dyDescent="0.2">
      <c r="A36" s="80"/>
      <c r="B36" s="887" t="s">
        <v>129</v>
      </c>
      <c r="C36" s="887"/>
      <c r="D36" s="887"/>
      <c r="E36" s="887"/>
      <c r="F36" s="887"/>
      <c r="G36" s="887"/>
      <c r="H36" s="887"/>
      <c r="I36" s="77">
        <f t="shared" si="2"/>
        <v>0</v>
      </c>
      <c r="J36" s="78">
        <v>0</v>
      </c>
      <c r="K36" s="78">
        <v>0</v>
      </c>
      <c r="L36" s="78">
        <v>0</v>
      </c>
      <c r="M36" s="78">
        <v>0</v>
      </c>
      <c r="N36" s="78">
        <v>0</v>
      </c>
      <c r="O36" s="78">
        <v>0</v>
      </c>
      <c r="P36" s="78">
        <v>0</v>
      </c>
      <c r="Q36" s="78">
        <v>0</v>
      </c>
      <c r="R36" s="78">
        <v>0</v>
      </c>
      <c r="S36" s="79">
        <f t="shared" si="3"/>
        <v>0</v>
      </c>
      <c r="T36" s="78">
        <v>0</v>
      </c>
      <c r="U36" s="78">
        <v>0</v>
      </c>
      <c r="V36" s="78">
        <v>0</v>
      </c>
      <c r="W36" s="182"/>
      <c r="X36" s="163"/>
      <c r="Y36" s="163"/>
      <c r="Z36" s="163"/>
      <c r="AA36" s="163"/>
      <c r="AB36" s="163"/>
      <c r="AC36" s="163"/>
      <c r="AD36" s="163"/>
      <c r="AE36" s="163"/>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15" customHeight="1" x14ac:dyDescent="0.2">
      <c r="A37" s="80"/>
      <c r="B37" s="887" t="s">
        <v>174</v>
      </c>
      <c r="C37" s="887"/>
      <c r="D37" s="887"/>
      <c r="E37" s="887"/>
      <c r="F37" s="887"/>
      <c r="G37" s="887"/>
      <c r="H37" s="887"/>
      <c r="I37" s="77">
        <f t="shared" si="2"/>
        <v>0</v>
      </c>
      <c r="J37" s="78">
        <v>0</v>
      </c>
      <c r="K37" s="78">
        <v>0</v>
      </c>
      <c r="L37" s="78">
        <v>0</v>
      </c>
      <c r="M37" s="78">
        <v>0</v>
      </c>
      <c r="N37" s="78">
        <v>0</v>
      </c>
      <c r="O37" s="78">
        <v>0</v>
      </c>
      <c r="P37" s="78">
        <v>0</v>
      </c>
      <c r="Q37" s="78">
        <v>0</v>
      </c>
      <c r="R37" s="78">
        <v>0</v>
      </c>
      <c r="S37" s="79">
        <f t="shared" si="3"/>
        <v>0</v>
      </c>
      <c r="T37" s="78">
        <v>0</v>
      </c>
      <c r="U37" s="78">
        <v>0</v>
      </c>
      <c r="V37" s="78">
        <v>0</v>
      </c>
      <c r="W37" s="182"/>
      <c r="X37" s="163"/>
      <c r="Y37" s="163"/>
      <c r="Z37" s="163"/>
      <c r="AA37" s="163"/>
      <c r="AB37" s="163"/>
      <c r="AC37" s="163"/>
      <c r="AD37" s="163"/>
      <c r="AE37" s="163"/>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4.25" x14ac:dyDescent="0.2">
      <c r="A38" s="80"/>
      <c r="B38" s="887" t="s">
        <v>130</v>
      </c>
      <c r="C38" s="887"/>
      <c r="D38" s="887"/>
      <c r="E38" s="887"/>
      <c r="F38" s="887"/>
      <c r="G38" s="887"/>
      <c r="H38" s="887"/>
      <c r="I38" s="77">
        <f t="shared" si="2"/>
        <v>0</v>
      </c>
      <c r="J38" s="78">
        <v>0</v>
      </c>
      <c r="K38" s="78">
        <v>0</v>
      </c>
      <c r="L38" s="78">
        <v>0</v>
      </c>
      <c r="M38" s="78">
        <v>0</v>
      </c>
      <c r="N38" s="78">
        <v>0</v>
      </c>
      <c r="O38" s="78">
        <v>0</v>
      </c>
      <c r="P38" s="78">
        <v>0</v>
      </c>
      <c r="Q38" s="78">
        <v>0</v>
      </c>
      <c r="R38" s="78">
        <v>0</v>
      </c>
      <c r="S38" s="79">
        <f t="shared" si="3"/>
        <v>0</v>
      </c>
      <c r="T38" s="78">
        <v>0</v>
      </c>
      <c r="U38" s="78">
        <v>0</v>
      </c>
      <c r="V38" s="78">
        <v>0</v>
      </c>
      <c r="W38" s="182"/>
      <c r="X38" s="163"/>
      <c r="Y38" s="163"/>
      <c r="Z38" s="163"/>
      <c r="AA38" s="163"/>
      <c r="AB38" s="163"/>
      <c r="AC38" s="163"/>
      <c r="AD38" s="163"/>
      <c r="AE38" s="163"/>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4.25" x14ac:dyDescent="0.2">
      <c r="A39" s="80"/>
      <c r="B39" s="887" t="s">
        <v>121</v>
      </c>
      <c r="C39" s="887"/>
      <c r="D39" s="887"/>
      <c r="E39" s="887"/>
      <c r="F39" s="887"/>
      <c r="G39" s="887"/>
      <c r="H39" s="887"/>
      <c r="I39" s="77">
        <f t="shared" si="2"/>
        <v>0</v>
      </c>
      <c r="J39" s="78">
        <v>0</v>
      </c>
      <c r="K39" s="78">
        <v>0</v>
      </c>
      <c r="L39" s="78">
        <v>0</v>
      </c>
      <c r="M39" s="78">
        <v>0</v>
      </c>
      <c r="N39" s="78">
        <v>0</v>
      </c>
      <c r="O39" s="78">
        <v>0</v>
      </c>
      <c r="P39" s="78">
        <v>0</v>
      </c>
      <c r="Q39" s="78">
        <v>0</v>
      </c>
      <c r="R39" s="78">
        <v>0</v>
      </c>
      <c r="S39" s="79">
        <f t="shared" si="3"/>
        <v>0</v>
      </c>
      <c r="T39" s="78">
        <v>0</v>
      </c>
      <c r="U39" s="78">
        <v>0</v>
      </c>
      <c r="V39" s="78">
        <v>0</v>
      </c>
      <c r="W39" s="182"/>
      <c r="X39" s="163"/>
      <c r="Y39" s="163"/>
      <c r="Z39" s="163"/>
      <c r="AA39" s="163"/>
      <c r="AB39" s="163"/>
      <c r="AC39" s="163"/>
      <c r="AD39" s="163"/>
      <c r="AE39" s="163"/>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4.25" x14ac:dyDescent="0.2">
      <c r="A40" s="80"/>
      <c r="B40" s="887" t="s">
        <v>178</v>
      </c>
      <c r="C40" s="887"/>
      <c r="D40" s="887"/>
      <c r="E40" s="887"/>
      <c r="F40" s="887"/>
      <c r="G40" s="887"/>
      <c r="H40" s="887"/>
      <c r="I40" s="77">
        <f t="shared" si="2"/>
        <v>0</v>
      </c>
      <c r="J40" s="78">
        <v>0</v>
      </c>
      <c r="K40" s="78">
        <v>0</v>
      </c>
      <c r="L40" s="78">
        <v>0</v>
      </c>
      <c r="M40" s="78">
        <v>0</v>
      </c>
      <c r="N40" s="78">
        <v>0</v>
      </c>
      <c r="O40" s="78">
        <v>0</v>
      </c>
      <c r="P40" s="78">
        <v>0</v>
      </c>
      <c r="Q40" s="78">
        <v>0</v>
      </c>
      <c r="R40" s="78">
        <v>0</v>
      </c>
      <c r="S40" s="79">
        <f t="shared" si="3"/>
        <v>0</v>
      </c>
      <c r="T40" s="78">
        <v>0</v>
      </c>
      <c r="U40" s="78">
        <v>0</v>
      </c>
      <c r="V40" s="78">
        <v>0</v>
      </c>
      <c r="W40" s="182"/>
      <c r="X40" s="163"/>
      <c r="Y40" s="163"/>
      <c r="Z40" s="163"/>
      <c r="AA40" s="163"/>
      <c r="AB40" s="163"/>
      <c r="AC40" s="163"/>
      <c r="AD40" s="163"/>
      <c r="AE40" s="163"/>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15" customHeight="1" x14ac:dyDescent="0.2">
      <c r="A41" s="80"/>
      <c r="B41" s="887" t="s">
        <v>80</v>
      </c>
      <c r="C41" s="887"/>
      <c r="D41" s="887"/>
      <c r="E41" s="887"/>
      <c r="F41" s="887"/>
      <c r="G41" s="887"/>
      <c r="H41" s="887"/>
      <c r="I41" s="83"/>
      <c r="J41" s="83"/>
      <c r="K41" s="83"/>
      <c r="L41" s="83"/>
      <c r="M41" s="83"/>
      <c r="N41" s="83"/>
      <c r="O41" s="83"/>
      <c r="P41" s="83"/>
      <c r="Q41" s="83"/>
      <c r="R41" s="83"/>
      <c r="S41" s="83"/>
      <c r="T41" s="83"/>
      <c r="U41" s="83"/>
      <c r="V41" s="83"/>
      <c r="W41" s="182"/>
      <c r="X41" s="163"/>
      <c r="Y41" s="163"/>
      <c r="Z41" s="163"/>
      <c r="AA41" s="163"/>
      <c r="AB41" s="163"/>
      <c r="AC41" s="163"/>
      <c r="AD41" s="163"/>
      <c r="AE41" s="163"/>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15" customHeight="1" x14ac:dyDescent="0.2">
      <c r="A42" s="80"/>
      <c r="B42" s="887" t="s">
        <v>162</v>
      </c>
      <c r="C42" s="887"/>
      <c r="D42" s="887"/>
      <c r="E42" s="887"/>
      <c r="F42" s="887"/>
      <c r="G42" s="887"/>
      <c r="H42" s="887"/>
      <c r="I42" s="83"/>
      <c r="J42" s="83"/>
      <c r="K42" s="83"/>
      <c r="L42" s="83"/>
      <c r="M42" s="83"/>
      <c r="N42" s="83"/>
      <c r="O42" s="83"/>
      <c r="P42" s="83"/>
      <c r="Q42" s="83"/>
      <c r="R42" s="83"/>
      <c r="S42" s="83"/>
      <c r="T42" s="83"/>
      <c r="U42" s="83"/>
      <c r="V42" s="83"/>
      <c r="W42" s="182"/>
      <c r="X42" s="163"/>
      <c r="Y42" s="163"/>
      <c r="Z42" s="163"/>
      <c r="AA42" s="163"/>
      <c r="AB42" s="163"/>
      <c r="AC42" s="163"/>
      <c r="AD42" s="163"/>
      <c r="AE42" s="163"/>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15" customHeight="1" x14ac:dyDescent="0.2">
      <c r="A43" s="80"/>
      <c r="B43" s="887" t="s">
        <v>118</v>
      </c>
      <c r="C43" s="887"/>
      <c r="D43" s="887"/>
      <c r="E43" s="887"/>
      <c r="F43" s="887"/>
      <c r="G43" s="887"/>
      <c r="H43" s="887"/>
      <c r="I43" s="77">
        <f>SUM(J43:S43)</f>
        <v>0</v>
      </c>
      <c r="J43" s="78">
        <v>0</v>
      </c>
      <c r="K43" s="78">
        <v>0</v>
      </c>
      <c r="L43" s="78">
        <v>0</v>
      </c>
      <c r="M43" s="78">
        <v>0</v>
      </c>
      <c r="N43" s="78">
        <v>0</v>
      </c>
      <c r="O43" s="78">
        <v>0</v>
      </c>
      <c r="P43" s="78">
        <v>0</v>
      </c>
      <c r="Q43" s="78">
        <v>0</v>
      </c>
      <c r="R43" s="78">
        <v>0</v>
      </c>
      <c r="S43" s="79">
        <f>SUM(T43:V43)</f>
        <v>0</v>
      </c>
      <c r="T43" s="78">
        <v>0</v>
      </c>
      <c r="U43" s="78">
        <v>0</v>
      </c>
      <c r="V43" s="78">
        <v>0</v>
      </c>
      <c r="W43" s="182"/>
      <c r="X43" s="163"/>
      <c r="Y43" s="163"/>
      <c r="Z43" s="163"/>
      <c r="AA43" s="163"/>
      <c r="AB43" s="163"/>
      <c r="AC43" s="163"/>
      <c r="AD43" s="163"/>
      <c r="AE43" s="163"/>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15" customHeight="1" x14ac:dyDescent="0.2">
      <c r="A44" s="80"/>
      <c r="B44" s="887"/>
      <c r="C44" s="887"/>
      <c r="D44" s="887"/>
      <c r="E44" s="887"/>
      <c r="F44" s="887"/>
      <c r="G44" s="887"/>
      <c r="H44" s="887"/>
      <c r="I44" s="77">
        <f>SUM(J44:S44)</f>
        <v>0</v>
      </c>
      <c r="J44" s="78">
        <v>0</v>
      </c>
      <c r="K44" s="78">
        <v>0</v>
      </c>
      <c r="L44" s="78">
        <v>0</v>
      </c>
      <c r="M44" s="78">
        <v>0</v>
      </c>
      <c r="N44" s="78">
        <v>0</v>
      </c>
      <c r="O44" s="78">
        <v>0</v>
      </c>
      <c r="P44" s="78">
        <v>0</v>
      </c>
      <c r="Q44" s="78">
        <v>0</v>
      </c>
      <c r="R44" s="78">
        <v>0</v>
      </c>
      <c r="S44" s="79">
        <f>SUM(T44:V44)</f>
        <v>0</v>
      </c>
      <c r="T44" s="78">
        <v>0</v>
      </c>
      <c r="U44" s="78">
        <v>0</v>
      </c>
      <c r="V44" s="78">
        <v>0</v>
      </c>
      <c r="W44" s="182"/>
      <c r="X44" s="163"/>
      <c r="Y44" s="163"/>
      <c r="Z44" s="163"/>
      <c r="AA44" s="163"/>
      <c r="AB44" s="163"/>
      <c r="AC44" s="163"/>
      <c r="AD44" s="163"/>
      <c r="AE44" s="163"/>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4.25" x14ac:dyDescent="0.2">
      <c r="A45" s="80"/>
      <c r="B45" s="887" t="s">
        <v>94</v>
      </c>
      <c r="C45" s="887"/>
      <c r="D45" s="887"/>
      <c r="E45" s="887"/>
      <c r="F45" s="887"/>
      <c r="G45" s="887"/>
      <c r="H45" s="887"/>
      <c r="I45" s="71"/>
      <c r="J45" s="75"/>
      <c r="K45" s="75"/>
      <c r="L45" s="75"/>
      <c r="M45" s="75"/>
      <c r="N45" s="75"/>
      <c r="O45" s="75"/>
      <c r="P45" s="75"/>
      <c r="Q45" s="75"/>
      <c r="R45" s="75"/>
      <c r="S45" s="75"/>
      <c r="T45" s="75"/>
      <c r="U45" s="75"/>
      <c r="V45" s="75"/>
      <c r="W45" s="182"/>
      <c r="X45" s="163"/>
      <c r="Y45" s="163"/>
      <c r="Z45" s="163"/>
      <c r="AA45" s="163"/>
      <c r="AB45" s="163"/>
      <c r="AC45" s="163"/>
      <c r="AD45" s="163"/>
      <c r="AE45" s="163"/>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15" customHeight="1" x14ac:dyDescent="0.2">
      <c r="A46" s="80"/>
      <c r="B46" s="887" t="s">
        <v>120</v>
      </c>
      <c r="C46" s="887"/>
      <c r="D46" s="887"/>
      <c r="E46" s="887"/>
      <c r="F46" s="887"/>
      <c r="G46" s="887"/>
      <c r="H46" s="887"/>
      <c r="I46" s="77">
        <f t="shared" ref="I46:I52" si="4">SUM(J46:S46)</f>
        <v>0</v>
      </c>
      <c r="J46" s="78">
        <v>0</v>
      </c>
      <c r="K46" s="78">
        <v>0</v>
      </c>
      <c r="L46" s="78">
        <v>0</v>
      </c>
      <c r="M46" s="78">
        <v>0</v>
      </c>
      <c r="N46" s="78">
        <v>0</v>
      </c>
      <c r="O46" s="78">
        <v>0</v>
      </c>
      <c r="P46" s="78">
        <v>0</v>
      </c>
      <c r="Q46" s="78">
        <v>0</v>
      </c>
      <c r="R46" s="78">
        <v>0</v>
      </c>
      <c r="S46" s="79">
        <f t="shared" ref="S46:S52" si="5">SUM(T46:V46)</f>
        <v>0</v>
      </c>
      <c r="T46" s="78">
        <v>0</v>
      </c>
      <c r="U46" s="78">
        <v>0</v>
      </c>
      <c r="V46" s="78">
        <v>0</v>
      </c>
      <c r="W46" s="182"/>
      <c r="X46" s="163"/>
      <c r="Y46" s="163"/>
      <c r="Z46" s="163"/>
      <c r="AA46" s="163"/>
      <c r="AB46" s="163"/>
      <c r="AC46" s="163"/>
      <c r="AD46" s="163"/>
      <c r="AE46" s="163"/>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4.25" x14ac:dyDescent="0.2">
      <c r="A47" s="80"/>
      <c r="B47" s="871" t="s">
        <v>166</v>
      </c>
      <c r="C47" s="872"/>
      <c r="D47" s="872"/>
      <c r="E47" s="872"/>
      <c r="F47" s="872"/>
      <c r="G47" s="873"/>
      <c r="H47" s="525"/>
      <c r="I47" s="77">
        <f t="shared" si="4"/>
        <v>0</v>
      </c>
      <c r="J47" s="78">
        <v>0</v>
      </c>
      <c r="K47" s="78">
        <v>0</v>
      </c>
      <c r="L47" s="78">
        <v>0</v>
      </c>
      <c r="M47" s="78">
        <v>0</v>
      </c>
      <c r="N47" s="78">
        <v>0</v>
      </c>
      <c r="O47" s="78">
        <v>0</v>
      </c>
      <c r="P47" s="78">
        <v>0</v>
      </c>
      <c r="Q47" s="78">
        <v>0</v>
      </c>
      <c r="R47" s="78">
        <v>0</v>
      </c>
      <c r="S47" s="79">
        <f t="shared" si="5"/>
        <v>0</v>
      </c>
      <c r="T47" s="78">
        <v>0</v>
      </c>
      <c r="U47" s="78">
        <v>0</v>
      </c>
      <c r="V47" s="78">
        <v>0</v>
      </c>
      <c r="W47" s="182"/>
      <c r="X47" s="163"/>
      <c r="Y47" s="163"/>
      <c r="Z47" s="163"/>
      <c r="AA47" s="163"/>
      <c r="AB47" s="163"/>
      <c r="AC47" s="163"/>
      <c r="AD47" s="163"/>
      <c r="AE47" s="163"/>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4.25" x14ac:dyDescent="0.2">
      <c r="A48" s="80"/>
      <c r="B48" s="871" t="s">
        <v>166</v>
      </c>
      <c r="C48" s="872"/>
      <c r="D48" s="872"/>
      <c r="E48" s="872"/>
      <c r="F48" s="872"/>
      <c r="G48" s="873"/>
      <c r="H48" s="525"/>
      <c r="I48" s="77">
        <f t="shared" si="4"/>
        <v>0</v>
      </c>
      <c r="J48" s="78">
        <v>0</v>
      </c>
      <c r="K48" s="78">
        <v>0</v>
      </c>
      <c r="L48" s="78">
        <v>0</v>
      </c>
      <c r="M48" s="78">
        <v>0</v>
      </c>
      <c r="N48" s="78">
        <v>0</v>
      </c>
      <c r="O48" s="78">
        <v>0</v>
      </c>
      <c r="P48" s="78">
        <v>0</v>
      </c>
      <c r="Q48" s="78">
        <v>0</v>
      </c>
      <c r="R48" s="78">
        <v>0</v>
      </c>
      <c r="S48" s="79">
        <f t="shared" si="5"/>
        <v>0</v>
      </c>
      <c r="T48" s="78">
        <v>0</v>
      </c>
      <c r="U48" s="78">
        <v>0</v>
      </c>
      <c r="V48" s="78">
        <v>0</v>
      </c>
      <c r="W48" s="182"/>
      <c r="X48" s="163"/>
      <c r="Y48" s="163"/>
      <c r="Z48" s="163"/>
      <c r="AA48" s="163"/>
      <c r="AB48" s="163"/>
      <c r="AC48" s="163"/>
      <c r="AD48" s="163"/>
      <c r="AE48" s="163"/>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4.25" x14ac:dyDescent="0.2">
      <c r="A49" s="80"/>
      <c r="B49" s="871" t="s">
        <v>166</v>
      </c>
      <c r="C49" s="872"/>
      <c r="D49" s="872"/>
      <c r="E49" s="872"/>
      <c r="F49" s="872"/>
      <c r="G49" s="873"/>
      <c r="H49" s="525"/>
      <c r="I49" s="77">
        <f t="shared" si="4"/>
        <v>0</v>
      </c>
      <c r="J49" s="78">
        <v>0</v>
      </c>
      <c r="K49" s="78">
        <v>0</v>
      </c>
      <c r="L49" s="78">
        <v>0</v>
      </c>
      <c r="M49" s="78">
        <v>0</v>
      </c>
      <c r="N49" s="78">
        <v>0</v>
      </c>
      <c r="O49" s="78">
        <v>0</v>
      </c>
      <c r="P49" s="78">
        <v>0</v>
      </c>
      <c r="Q49" s="78">
        <v>0</v>
      </c>
      <c r="R49" s="78">
        <v>0</v>
      </c>
      <c r="S49" s="79">
        <f t="shared" si="5"/>
        <v>0</v>
      </c>
      <c r="T49" s="78">
        <v>0</v>
      </c>
      <c r="U49" s="78">
        <v>0</v>
      </c>
      <c r="V49" s="78">
        <v>0</v>
      </c>
      <c r="W49" s="182"/>
      <c r="X49" s="163"/>
      <c r="Y49" s="163"/>
      <c r="Z49" s="163"/>
      <c r="AA49" s="163"/>
      <c r="AB49" s="163"/>
      <c r="AC49" s="163"/>
      <c r="AD49" s="163"/>
      <c r="AE49" s="163"/>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
      <c r="A50" s="80"/>
      <c r="B50" s="871" t="s">
        <v>166</v>
      </c>
      <c r="C50" s="872"/>
      <c r="D50" s="872"/>
      <c r="E50" s="872"/>
      <c r="F50" s="872"/>
      <c r="G50" s="873"/>
      <c r="H50" s="525"/>
      <c r="I50" s="77">
        <f t="shared" si="4"/>
        <v>0</v>
      </c>
      <c r="J50" s="78">
        <v>0</v>
      </c>
      <c r="K50" s="78">
        <v>0</v>
      </c>
      <c r="L50" s="78">
        <v>0</v>
      </c>
      <c r="M50" s="78">
        <v>0</v>
      </c>
      <c r="N50" s="78">
        <v>0</v>
      </c>
      <c r="O50" s="78">
        <v>0</v>
      </c>
      <c r="P50" s="78">
        <v>0</v>
      </c>
      <c r="Q50" s="78">
        <v>0</v>
      </c>
      <c r="R50" s="78">
        <v>0</v>
      </c>
      <c r="S50" s="79">
        <f t="shared" si="5"/>
        <v>0</v>
      </c>
      <c r="T50" s="78">
        <v>0</v>
      </c>
      <c r="U50" s="78">
        <v>0</v>
      </c>
      <c r="V50" s="78">
        <v>0</v>
      </c>
      <c r="W50" s="182"/>
      <c r="X50" s="163"/>
      <c r="Y50" s="163"/>
      <c r="Z50" s="163"/>
      <c r="AA50" s="163"/>
      <c r="AB50" s="163"/>
      <c r="AC50" s="163"/>
      <c r="AD50" s="163"/>
      <c r="AE50" s="163"/>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4.25" x14ac:dyDescent="0.2">
      <c r="A51" s="80"/>
      <c r="B51" s="871" t="s">
        <v>166</v>
      </c>
      <c r="C51" s="872"/>
      <c r="D51" s="872"/>
      <c r="E51" s="872"/>
      <c r="F51" s="872"/>
      <c r="G51" s="873"/>
      <c r="H51" s="525"/>
      <c r="I51" s="77">
        <f t="shared" si="4"/>
        <v>0</v>
      </c>
      <c r="J51" s="78">
        <v>0</v>
      </c>
      <c r="K51" s="78">
        <v>0</v>
      </c>
      <c r="L51" s="78">
        <v>0</v>
      </c>
      <c r="M51" s="78">
        <v>0</v>
      </c>
      <c r="N51" s="78">
        <v>0</v>
      </c>
      <c r="O51" s="78">
        <v>0</v>
      </c>
      <c r="P51" s="78">
        <v>0</v>
      </c>
      <c r="Q51" s="78">
        <v>0</v>
      </c>
      <c r="R51" s="78">
        <v>0</v>
      </c>
      <c r="S51" s="79">
        <f t="shared" si="5"/>
        <v>0</v>
      </c>
      <c r="T51" s="78">
        <v>0</v>
      </c>
      <c r="U51" s="78">
        <v>0</v>
      </c>
      <c r="V51" s="78">
        <v>0</v>
      </c>
      <c r="W51" s="182"/>
      <c r="X51" s="163"/>
      <c r="Y51" s="163"/>
      <c r="Z51" s="163"/>
      <c r="AA51" s="163"/>
      <c r="AB51" s="163"/>
      <c r="AC51" s="163"/>
      <c r="AD51" s="163"/>
      <c r="AE51" s="163"/>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15" customHeight="1" x14ac:dyDescent="0.2">
      <c r="A52" s="80"/>
      <c r="B52" s="871" t="s">
        <v>166</v>
      </c>
      <c r="C52" s="872"/>
      <c r="D52" s="872"/>
      <c r="E52" s="872"/>
      <c r="F52" s="872"/>
      <c r="G52" s="873"/>
      <c r="H52" s="525"/>
      <c r="I52" s="77">
        <f t="shared" si="4"/>
        <v>0</v>
      </c>
      <c r="J52" s="78">
        <v>0</v>
      </c>
      <c r="K52" s="78">
        <v>0</v>
      </c>
      <c r="L52" s="78">
        <v>0</v>
      </c>
      <c r="M52" s="78">
        <v>0</v>
      </c>
      <c r="N52" s="78">
        <v>0</v>
      </c>
      <c r="O52" s="78">
        <v>0</v>
      </c>
      <c r="P52" s="78">
        <v>0</v>
      </c>
      <c r="Q52" s="78">
        <v>0</v>
      </c>
      <c r="R52" s="78">
        <v>0</v>
      </c>
      <c r="S52" s="79">
        <f t="shared" si="5"/>
        <v>0</v>
      </c>
      <c r="T52" s="78">
        <v>0</v>
      </c>
      <c r="U52" s="78">
        <v>0</v>
      </c>
      <c r="V52" s="78">
        <v>0</v>
      </c>
      <c r="W52" s="182"/>
      <c r="X52" s="163"/>
      <c r="Y52" s="163"/>
      <c r="Z52" s="163"/>
      <c r="AA52" s="163"/>
      <c r="AB52" s="163"/>
      <c r="AC52" s="163"/>
      <c r="AD52" s="163"/>
      <c r="AE52" s="163"/>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
      <c r="A53" s="868" t="s">
        <v>325</v>
      </c>
      <c r="B53" s="869"/>
      <c r="C53" s="869"/>
      <c r="D53" s="869"/>
      <c r="E53" s="869"/>
      <c r="F53" s="869"/>
      <c r="G53" s="869"/>
      <c r="H53" s="869"/>
      <c r="I53" s="10">
        <f>SUM(I11:I52)</f>
        <v>0</v>
      </c>
      <c r="J53" s="10">
        <f>SUM(J12:J52)</f>
        <v>0</v>
      </c>
      <c r="K53" s="10">
        <f t="shared" ref="K53:R53" si="6">SUM(K12:K52)</f>
        <v>0</v>
      </c>
      <c r="L53" s="10">
        <f t="shared" si="6"/>
        <v>0</v>
      </c>
      <c r="M53" s="10">
        <f t="shared" si="6"/>
        <v>0</v>
      </c>
      <c r="N53" s="10">
        <f t="shared" si="6"/>
        <v>0</v>
      </c>
      <c r="O53" s="10">
        <f t="shared" si="6"/>
        <v>0</v>
      </c>
      <c r="P53" s="10">
        <f t="shared" si="6"/>
        <v>0</v>
      </c>
      <c r="Q53" s="10">
        <f t="shared" si="6"/>
        <v>0</v>
      </c>
      <c r="R53" s="10">
        <f t="shared" si="6"/>
        <v>0</v>
      </c>
      <c r="S53" s="10">
        <f>SUM(S12:S52)</f>
        <v>0</v>
      </c>
      <c r="T53" s="10">
        <f>SUM(T12:T52)</f>
        <v>0</v>
      </c>
      <c r="U53" s="10">
        <f>SUM(U12:U52)</f>
        <v>0</v>
      </c>
      <c r="V53" s="10">
        <f>SUM(V12:V52)</f>
        <v>0</v>
      </c>
      <c r="W53" s="182"/>
      <c r="X53" s="163"/>
      <c r="Y53" s="163"/>
      <c r="Z53" s="163"/>
      <c r="AA53" s="163"/>
      <c r="AB53" s="163"/>
      <c r="AC53" s="163"/>
      <c r="AD53" s="163"/>
      <c r="AE53" s="163"/>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
      <c r="A54" s="869" t="s">
        <v>324</v>
      </c>
      <c r="B54" s="870"/>
      <c r="C54" s="870"/>
      <c r="D54" s="870"/>
      <c r="E54" s="870"/>
      <c r="F54" s="870"/>
      <c r="G54" s="870"/>
      <c r="H54" s="870"/>
      <c r="I54" s="71"/>
      <c r="J54" s="82"/>
      <c r="K54" s="82"/>
      <c r="L54" s="82"/>
      <c r="M54" s="82"/>
      <c r="N54" s="82"/>
      <c r="O54" s="82"/>
      <c r="P54" s="82"/>
      <c r="Q54" s="82"/>
      <c r="R54" s="82"/>
      <c r="S54" s="82"/>
      <c r="T54" s="82"/>
      <c r="U54" s="82"/>
      <c r="V54" s="82"/>
      <c r="W54" s="182"/>
      <c r="X54" s="163"/>
      <c r="Y54" s="163"/>
      <c r="Z54" s="163"/>
      <c r="AA54" s="163"/>
      <c r="AB54" s="163"/>
      <c r="AC54" s="163"/>
      <c r="AD54" s="163"/>
      <c r="AE54" s="163"/>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5" x14ac:dyDescent="0.2">
      <c r="A55" s="869" t="s">
        <v>186</v>
      </c>
      <c r="B55" s="869"/>
      <c r="C55" s="869"/>
      <c r="D55" s="869"/>
      <c r="E55" s="869"/>
      <c r="F55" s="869"/>
      <c r="G55" s="869"/>
      <c r="H55" s="869"/>
      <c r="I55" s="79">
        <f>SUM(I13:I21)</f>
        <v>0</v>
      </c>
      <c r="J55" s="79">
        <f>SUM(J13:J21)</f>
        <v>0</v>
      </c>
      <c r="K55" s="79">
        <f t="shared" ref="K55:V55" si="7">SUM(K13:K21)</f>
        <v>0</v>
      </c>
      <c r="L55" s="79">
        <f t="shared" si="7"/>
        <v>0</v>
      </c>
      <c r="M55" s="79">
        <f t="shared" si="7"/>
        <v>0</v>
      </c>
      <c r="N55" s="79">
        <f t="shared" si="7"/>
        <v>0</v>
      </c>
      <c r="O55" s="79">
        <f t="shared" si="7"/>
        <v>0</v>
      </c>
      <c r="P55" s="79">
        <f t="shared" si="7"/>
        <v>0</v>
      </c>
      <c r="Q55" s="79">
        <f t="shared" si="7"/>
        <v>0</v>
      </c>
      <c r="R55" s="79">
        <f t="shared" si="7"/>
        <v>0</v>
      </c>
      <c r="S55" s="79">
        <f t="shared" si="7"/>
        <v>0</v>
      </c>
      <c r="T55" s="79">
        <f t="shared" si="7"/>
        <v>0</v>
      </c>
      <c r="U55" s="79">
        <f t="shared" si="7"/>
        <v>0</v>
      </c>
      <c r="V55" s="79">
        <f t="shared" si="7"/>
        <v>0</v>
      </c>
      <c r="W55" s="182"/>
      <c r="X55" s="163"/>
      <c r="Y55" s="163"/>
      <c r="Z55" s="163"/>
      <c r="AA55" s="163"/>
      <c r="AB55" s="163"/>
      <c r="AC55" s="163"/>
      <c r="AD55" s="163"/>
      <c r="AE55" s="163"/>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
      <c r="A56" s="84"/>
      <c r="B56" s="880"/>
      <c r="C56" s="880"/>
      <c r="D56" s="880"/>
      <c r="E56" s="880"/>
      <c r="F56" s="880"/>
      <c r="G56" s="880"/>
      <c r="H56" s="880"/>
      <c r="I56" s="75">
        <v>0</v>
      </c>
      <c r="J56" s="75"/>
      <c r="K56" s="75"/>
      <c r="L56" s="75"/>
      <c r="M56" s="75"/>
      <c r="N56" s="75"/>
      <c r="O56" s="75"/>
      <c r="P56" s="75"/>
      <c r="Q56" s="75"/>
      <c r="R56" s="75"/>
      <c r="S56" s="75"/>
      <c r="T56" s="75"/>
      <c r="U56" s="75"/>
      <c r="V56" s="75"/>
      <c r="W56" s="182"/>
      <c r="X56" s="163"/>
      <c r="Y56" s="163"/>
      <c r="Z56" s="163"/>
      <c r="AA56" s="163"/>
      <c r="AB56" s="163"/>
      <c r="AC56" s="163"/>
      <c r="AD56" s="163"/>
      <c r="AE56" s="163"/>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15" customHeight="1" x14ac:dyDescent="0.2">
      <c r="A57" s="869" t="s">
        <v>187</v>
      </c>
      <c r="B57" s="870"/>
      <c r="C57" s="870"/>
      <c r="D57" s="870"/>
      <c r="E57" s="870"/>
      <c r="F57" s="870"/>
      <c r="G57" s="870"/>
      <c r="H57" s="870"/>
      <c r="I57" s="79">
        <f>SUM(I23:I40,I43:I52)</f>
        <v>0</v>
      </c>
      <c r="J57" s="79">
        <f>SUM(J23:J40,J43:J52)</f>
        <v>0</v>
      </c>
      <c r="K57" s="79">
        <f t="shared" ref="K57:R57" si="8">SUM(K23:K40,K43:K52)</f>
        <v>0</v>
      </c>
      <c r="L57" s="79">
        <f>SUM(L23:L40,L43:L52)</f>
        <v>0</v>
      </c>
      <c r="M57" s="79">
        <f t="shared" si="8"/>
        <v>0</v>
      </c>
      <c r="N57" s="79">
        <f t="shared" si="8"/>
        <v>0</v>
      </c>
      <c r="O57" s="79">
        <f t="shared" si="8"/>
        <v>0</v>
      </c>
      <c r="P57" s="79">
        <f t="shared" si="8"/>
        <v>0</v>
      </c>
      <c r="Q57" s="79">
        <f t="shared" si="8"/>
        <v>0</v>
      </c>
      <c r="R57" s="79">
        <f t="shared" si="8"/>
        <v>0</v>
      </c>
      <c r="S57" s="79">
        <f>SUM(S23:S40,S43:S52)</f>
        <v>0</v>
      </c>
      <c r="T57" s="79">
        <f>SUM(T23:T40,T43:T52)</f>
        <v>0</v>
      </c>
      <c r="U57" s="79">
        <f>SUM(U23:U40,U43:U52)</f>
        <v>0</v>
      </c>
      <c r="V57" s="79">
        <f>SUM(V23:V40,V43:V52)</f>
        <v>0</v>
      </c>
      <c r="W57" s="182"/>
      <c r="X57" s="163"/>
      <c r="Y57" s="163"/>
      <c r="Z57" s="163"/>
      <c r="AA57" s="163"/>
      <c r="AB57" s="163"/>
      <c r="AC57" s="163"/>
      <c r="AD57" s="163"/>
      <c r="AE57" s="163"/>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5" x14ac:dyDescent="0.2">
      <c r="A58" s="526"/>
      <c r="B58" s="870" t="s">
        <v>175</v>
      </c>
      <c r="C58" s="870"/>
      <c r="D58" s="870"/>
      <c r="E58" s="870"/>
      <c r="F58" s="870"/>
      <c r="G58" s="870"/>
      <c r="H58" s="870"/>
      <c r="I58" s="77">
        <f>(I57)*(I6)</f>
        <v>0</v>
      </c>
      <c r="J58" s="77">
        <f>(J57)*(J6)</f>
        <v>0</v>
      </c>
      <c r="K58" s="77">
        <f t="shared" ref="K58:R58" si="9">(K57)*(K6)</f>
        <v>0</v>
      </c>
      <c r="L58" s="77">
        <f>(L57)*(L6)</f>
        <v>0</v>
      </c>
      <c r="M58" s="77">
        <f t="shared" si="9"/>
        <v>0</v>
      </c>
      <c r="N58" s="77">
        <f t="shared" si="9"/>
        <v>0</v>
      </c>
      <c r="O58" s="77">
        <f t="shared" si="9"/>
        <v>0</v>
      </c>
      <c r="P58" s="77">
        <f t="shared" si="9"/>
        <v>0</v>
      </c>
      <c r="Q58" s="77">
        <f t="shared" si="9"/>
        <v>0</v>
      </c>
      <c r="R58" s="77">
        <f t="shared" si="9"/>
        <v>0</v>
      </c>
      <c r="S58" s="77">
        <f>(S57)*(S6)</f>
        <v>0</v>
      </c>
      <c r="T58" s="77">
        <f>(T57)*(T6)</f>
        <v>0</v>
      </c>
      <c r="U58" s="77">
        <f>(U57)*(U6)</f>
        <v>0</v>
      </c>
      <c r="V58" s="77">
        <f>(V57)*(V6)</f>
        <v>0</v>
      </c>
      <c r="W58" s="182"/>
      <c r="X58" s="163"/>
      <c r="Y58" s="163"/>
      <c r="Z58" s="163"/>
      <c r="AA58" s="163"/>
      <c r="AB58" s="163"/>
      <c r="AC58" s="163"/>
      <c r="AD58" s="163"/>
      <c r="AE58" s="163"/>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000000000000004" customHeight="1" x14ac:dyDescent="0.2">
      <c r="A59" s="881" t="s">
        <v>160</v>
      </c>
      <c r="B59" s="882"/>
      <c r="C59" s="882"/>
      <c r="D59" s="882"/>
      <c r="E59" s="882"/>
      <c r="F59" s="882"/>
      <c r="G59" s="882"/>
      <c r="H59" s="882"/>
      <c r="I59" s="71" t="s">
        <v>160</v>
      </c>
      <c r="J59" s="71" t="s">
        <v>160</v>
      </c>
      <c r="K59" s="71" t="s">
        <v>160</v>
      </c>
      <c r="L59" s="71" t="s">
        <v>160</v>
      </c>
      <c r="M59" s="71" t="s">
        <v>160</v>
      </c>
      <c r="N59" s="71" t="s">
        <v>160</v>
      </c>
      <c r="O59" s="71" t="s">
        <v>160</v>
      </c>
      <c r="P59" s="71" t="s">
        <v>160</v>
      </c>
      <c r="Q59" s="71" t="s">
        <v>160</v>
      </c>
      <c r="R59" s="71" t="s">
        <v>160</v>
      </c>
      <c r="S59" s="71" t="s">
        <v>160</v>
      </c>
      <c r="T59" s="71" t="s">
        <v>160</v>
      </c>
      <c r="U59" s="71" t="s">
        <v>160</v>
      </c>
      <c r="V59" s="71" t="s">
        <v>160</v>
      </c>
      <c r="W59" s="182"/>
      <c r="X59" s="163"/>
      <c r="Y59" s="163"/>
      <c r="Z59" s="163"/>
      <c r="AA59" s="163"/>
      <c r="AB59" s="163"/>
      <c r="AC59" s="163"/>
      <c r="AD59" s="163"/>
      <c r="AE59" s="163"/>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000000000000004" customHeight="1" x14ac:dyDescent="0.2">
      <c r="A60" s="948" t="s">
        <v>160</v>
      </c>
      <c r="B60" s="949"/>
      <c r="C60" s="949"/>
      <c r="D60" s="949"/>
      <c r="E60" s="949"/>
      <c r="F60" s="949"/>
      <c r="G60" s="949"/>
      <c r="H60" s="950"/>
      <c r="I60" s="83" t="s">
        <v>160</v>
      </c>
      <c r="J60" s="83" t="s">
        <v>160</v>
      </c>
      <c r="K60" s="83" t="s">
        <v>160</v>
      </c>
      <c r="L60" s="83" t="s">
        <v>160</v>
      </c>
      <c r="M60" s="83" t="s">
        <v>160</v>
      </c>
      <c r="N60" s="83" t="s">
        <v>160</v>
      </c>
      <c r="O60" s="83" t="s">
        <v>160</v>
      </c>
      <c r="P60" s="83" t="s">
        <v>160</v>
      </c>
      <c r="Q60" s="83" t="s">
        <v>160</v>
      </c>
      <c r="R60" s="83" t="s">
        <v>160</v>
      </c>
      <c r="S60" s="83" t="s">
        <v>160</v>
      </c>
      <c r="T60" s="83" t="s">
        <v>160</v>
      </c>
      <c r="U60" s="83" t="s">
        <v>160</v>
      </c>
      <c r="V60" s="83" t="s">
        <v>160</v>
      </c>
      <c r="W60" s="182"/>
      <c r="X60" s="163"/>
      <c r="Y60" s="163"/>
      <c r="Z60" s="163"/>
      <c r="AA60" s="163"/>
      <c r="AB60" s="163"/>
      <c r="AC60" s="163"/>
      <c r="AD60" s="163"/>
      <c r="AE60" s="163"/>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25">
      <c r="A61" s="869" t="s">
        <v>176</v>
      </c>
      <c r="B61" s="869"/>
      <c r="C61" s="869"/>
      <c r="D61" s="869"/>
      <c r="E61" s="869"/>
      <c r="F61" s="869"/>
      <c r="G61" s="869"/>
      <c r="H61" s="869"/>
      <c r="I61" s="10">
        <f>SUM(I55:I58)</f>
        <v>0</v>
      </c>
      <c r="J61" s="10">
        <f t="shared" ref="J61:R61" si="10">SUM(J55:J58)</f>
        <v>0</v>
      </c>
      <c r="K61" s="10">
        <f t="shared" si="10"/>
        <v>0</v>
      </c>
      <c r="L61" s="10">
        <f>SUM(L55:L58)</f>
        <v>0</v>
      </c>
      <c r="M61" s="10">
        <f t="shared" si="10"/>
        <v>0</v>
      </c>
      <c r="N61" s="10">
        <f t="shared" si="10"/>
        <v>0</v>
      </c>
      <c r="O61" s="10">
        <f>SUM(O55:O58)</f>
        <v>0</v>
      </c>
      <c r="P61" s="10">
        <f>SUM(P55:P58)</f>
        <v>0</v>
      </c>
      <c r="Q61" s="10">
        <f t="shared" si="10"/>
        <v>0</v>
      </c>
      <c r="R61" s="10">
        <f t="shared" si="10"/>
        <v>0</v>
      </c>
      <c r="S61" s="10">
        <f>SUM(S55:S58)</f>
        <v>0</v>
      </c>
      <c r="T61" s="10">
        <f>SUM(T55:T58)</f>
        <v>0</v>
      </c>
      <c r="U61" s="10">
        <f>SUM(U55:U58)</f>
        <v>0</v>
      </c>
      <c r="V61" s="10">
        <f>SUM(V55:V58)</f>
        <v>0</v>
      </c>
      <c r="W61" s="182"/>
      <c r="X61" s="163"/>
      <c r="Y61" s="163"/>
      <c r="Z61" s="163"/>
      <c r="AA61" s="163"/>
      <c r="AB61" s="163"/>
      <c r="AC61" s="163"/>
      <c r="AD61" s="163"/>
      <c r="AE61" s="163"/>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536" customFormat="1" ht="14.25" x14ac:dyDescent="0.2">
      <c r="A62" s="148" t="s">
        <v>82</v>
      </c>
      <c r="B62" s="148"/>
      <c r="C62" s="148"/>
      <c r="F62" s="149" t="s">
        <v>83</v>
      </c>
      <c r="G62" s="68"/>
      <c r="H62" s="68"/>
      <c r="I62" s="105">
        <v>1</v>
      </c>
      <c r="J62" s="105"/>
      <c r="K62" s="161"/>
      <c r="L62" s="161"/>
      <c r="M62" s="161"/>
      <c r="N62" s="161"/>
      <c r="O62" s="161"/>
      <c r="P62" s="161"/>
      <c r="Q62" s="161"/>
      <c r="R62" s="161"/>
      <c r="S62" s="161"/>
      <c r="T62" s="161"/>
      <c r="U62" s="161"/>
      <c r="V62" s="161"/>
      <c r="W62" s="184"/>
      <c r="X62" s="68"/>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row>
    <row r="63" spans="1:119" s="528" customFormat="1" x14ac:dyDescent="0.2">
      <c r="F63" s="883"/>
      <c r="G63" s="883"/>
      <c r="H63" s="883"/>
      <c r="I63" s="18">
        <v>2</v>
      </c>
      <c r="J63" s="18"/>
      <c r="K63" s="40"/>
      <c r="L63" s="40"/>
      <c r="M63" s="40"/>
      <c r="N63" s="40"/>
      <c r="O63" s="40"/>
      <c r="P63" s="40"/>
      <c r="Q63" s="40"/>
      <c r="R63" s="40"/>
      <c r="S63" s="40"/>
      <c r="T63" s="40"/>
      <c r="U63" s="40"/>
      <c r="V63" s="40"/>
      <c r="W63" s="199"/>
      <c r="X63" s="4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row>
    <row r="64" spans="1:119" s="160" customFormat="1" x14ac:dyDescent="0.2">
      <c r="W64" s="186"/>
    </row>
    <row r="65" spans="1:24"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86"/>
      <c r="X65" s="160"/>
    </row>
    <row r="66" spans="1:24"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86"/>
      <c r="X66" s="160"/>
    </row>
    <row r="67" spans="1:24"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86"/>
      <c r="X67" s="160"/>
    </row>
    <row r="68" spans="1:24"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86"/>
      <c r="X68" s="160"/>
    </row>
    <row r="69" spans="1:24"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86"/>
      <c r="X69" s="160"/>
    </row>
    <row r="70" spans="1:24"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86"/>
      <c r="X70" s="160"/>
    </row>
    <row r="71" spans="1:24"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86"/>
      <c r="X71" s="160"/>
    </row>
    <row r="72" spans="1:24"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86"/>
      <c r="X72" s="160"/>
    </row>
    <row r="73" spans="1:24" x14ac:dyDescent="0.2">
      <c r="A73" s="160"/>
      <c r="B73" s="160"/>
      <c r="C73" s="160"/>
      <c r="D73" s="160"/>
      <c r="E73" s="160"/>
      <c r="F73" s="160"/>
      <c r="G73" s="160"/>
      <c r="H73" s="201" t="s">
        <v>127</v>
      </c>
      <c r="I73" s="202">
        <f>'SW Trends Staffing'!B55</f>
        <v>0</v>
      </c>
      <c r="J73" s="201" t="s">
        <v>663</v>
      </c>
      <c r="K73" s="160"/>
      <c r="L73" s="160"/>
      <c r="M73" s="160"/>
      <c r="N73" s="160"/>
      <c r="O73" s="160"/>
      <c r="P73" s="160"/>
      <c r="Q73" s="160"/>
      <c r="R73" s="160"/>
      <c r="S73" s="160"/>
      <c r="T73" s="160"/>
      <c r="U73" s="160"/>
      <c r="V73" s="160"/>
      <c r="W73" s="186"/>
      <c r="X73" s="160"/>
    </row>
    <row r="74" spans="1:24" x14ac:dyDescent="0.2">
      <c r="A74" s="160"/>
      <c r="B74" s="160"/>
      <c r="C74" s="160"/>
      <c r="D74" s="160"/>
      <c r="E74" s="160"/>
      <c r="F74" s="160"/>
      <c r="G74" s="160"/>
      <c r="H74" s="201"/>
      <c r="I74" s="203">
        <f>SUM(J13:R52,T13:V52)</f>
        <v>0</v>
      </c>
      <c r="J74" s="201" t="s">
        <v>222</v>
      </c>
      <c r="K74" s="160"/>
      <c r="L74" s="160"/>
      <c r="M74" s="160"/>
      <c r="N74" s="160"/>
      <c r="O74" s="160"/>
      <c r="P74" s="160"/>
      <c r="Q74" s="160"/>
      <c r="R74" s="160"/>
      <c r="S74" s="160"/>
      <c r="T74" s="160"/>
      <c r="U74" s="160"/>
      <c r="V74" s="160"/>
      <c r="W74" s="186"/>
      <c r="X74" s="160"/>
    </row>
    <row r="75" spans="1:24" x14ac:dyDescent="0.2">
      <c r="A75" s="160"/>
      <c r="B75" s="160"/>
      <c r="C75" s="160"/>
      <c r="D75" s="160"/>
      <c r="E75" s="160"/>
      <c r="F75" s="160"/>
      <c r="G75" s="160"/>
      <c r="H75" s="201"/>
      <c r="I75" s="203">
        <f>SUM(J55:R58,T55:V58)</f>
        <v>0</v>
      </c>
      <c r="J75" s="201" t="s">
        <v>223</v>
      </c>
      <c r="K75" s="160"/>
      <c r="L75" s="160"/>
      <c r="M75" s="160"/>
      <c r="N75" s="160"/>
      <c r="O75" s="160"/>
      <c r="P75" s="160"/>
      <c r="Q75" s="160"/>
      <c r="R75" s="160"/>
      <c r="S75" s="160"/>
      <c r="T75" s="160"/>
      <c r="U75" s="160"/>
      <c r="V75" s="160"/>
      <c r="W75" s="186"/>
      <c r="X75" s="160"/>
    </row>
    <row r="76" spans="1:24"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86"/>
      <c r="X76" s="160"/>
    </row>
    <row r="77" spans="1:24"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86"/>
      <c r="X77" s="160"/>
    </row>
    <row r="78" spans="1:24"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86"/>
      <c r="X78" s="160"/>
    </row>
    <row r="79" spans="1:24"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86"/>
      <c r="X79" s="160"/>
    </row>
    <row r="80" spans="1:24"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86"/>
      <c r="X80" s="160"/>
    </row>
    <row r="81" spans="1:24"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86"/>
      <c r="X81" s="160"/>
    </row>
    <row r="82" spans="1:24"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86"/>
      <c r="X82" s="160"/>
    </row>
    <row r="83" spans="1:24"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86"/>
      <c r="X83" s="160"/>
    </row>
    <row r="84" spans="1:24"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86"/>
      <c r="X84" s="160"/>
    </row>
    <row r="85" spans="1:24"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86"/>
      <c r="X85" s="160"/>
    </row>
    <row r="86" spans="1:24"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86"/>
      <c r="X86" s="160"/>
    </row>
    <row r="87" spans="1:24"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86"/>
      <c r="X87" s="160"/>
    </row>
    <row r="88" spans="1:24" x14ac:dyDescent="0.2">
      <c r="A88" s="200"/>
      <c r="B88" s="200"/>
      <c r="C88" s="200"/>
      <c r="D88" s="200"/>
      <c r="E88" s="200"/>
      <c r="F88" s="200"/>
      <c r="G88" s="200"/>
      <c r="H88" s="200"/>
      <c r="I88" s="200"/>
      <c r="J88" s="200"/>
      <c r="K88" s="200"/>
      <c r="L88" s="200"/>
      <c r="M88" s="200"/>
      <c r="N88" s="200"/>
      <c r="O88" s="200"/>
      <c r="P88" s="200"/>
      <c r="Q88" s="200"/>
      <c r="R88" s="200"/>
      <c r="S88" s="200"/>
      <c r="T88" s="200"/>
      <c r="U88" s="200"/>
      <c r="V88" s="200"/>
    </row>
    <row r="89" spans="1:24" x14ac:dyDescent="0.2">
      <c r="A89" s="200"/>
      <c r="B89" s="200"/>
      <c r="C89" s="200"/>
      <c r="D89" s="200"/>
      <c r="E89" s="200"/>
      <c r="F89" s="200"/>
      <c r="G89" s="200"/>
      <c r="H89" s="200"/>
      <c r="I89" s="200"/>
      <c r="J89" s="200"/>
      <c r="K89" s="200"/>
      <c r="L89" s="200"/>
      <c r="M89" s="200"/>
      <c r="N89" s="200"/>
      <c r="O89" s="200"/>
      <c r="P89" s="200"/>
      <c r="Q89" s="200"/>
      <c r="R89" s="200"/>
      <c r="S89" s="200"/>
      <c r="T89" s="200"/>
      <c r="U89" s="200"/>
      <c r="V89" s="200"/>
    </row>
    <row r="90" spans="1:24" x14ac:dyDescent="0.2">
      <c r="A90" s="200"/>
      <c r="B90" s="200"/>
      <c r="C90" s="200"/>
      <c r="D90" s="200"/>
      <c r="E90" s="200"/>
      <c r="F90" s="200"/>
      <c r="G90" s="200"/>
      <c r="H90" s="200"/>
      <c r="I90" s="200"/>
      <c r="J90" s="200"/>
      <c r="K90" s="200"/>
      <c r="L90" s="200"/>
      <c r="M90" s="200"/>
      <c r="N90" s="200"/>
      <c r="O90" s="200"/>
      <c r="P90" s="200"/>
      <c r="Q90" s="200"/>
      <c r="R90" s="200"/>
      <c r="S90" s="200"/>
      <c r="T90" s="200"/>
      <c r="U90" s="200"/>
      <c r="V90" s="200"/>
    </row>
    <row r="91" spans="1:24" x14ac:dyDescent="0.2">
      <c r="A91" s="200"/>
      <c r="B91" s="200"/>
      <c r="C91" s="200"/>
      <c r="D91" s="200"/>
      <c r="E91" s="200"/>
      <c r="F91" s="200"/>
      <c r="G91" s="200"/>
      <c r="H91" s="200"/>
      <c r="I91" s="200"/>
      <c r="J91" s="200"/>
      <c r="K91" s="200"/>
      <c r="L91" s="200"/>
      <c r="M91" s="200"/>
      <c r="N91" s="200"/>
      <c r="O91" s="200"/>
      <c r="P91" s="200"/>
      <c r="Q91" s="200"/>
      <c r="R91" s="200"/>
      <c r="S91" s="200"/>
      <c r="T91" s="200"/>
      <c r="U91" s="200"/>
      <c r="V91" s="200"/>
    </row>
    <row r="92" spans="1:24" x14ac:dyDescent="0.2">
      <c r="A92" s="200"/>
      <c r="B92" s="200"/>
      <c r="C92" s="200"/>
      <c r="D92" s="200"/>
      <c r="E92" s="200"/>
      <c r="F92" s="200"/>
      <c r="G92" s="200"/>
      <c r="H92" s="200"/>
      <c r="I92" s="200"/>
      <c r="J92" s="200"/>
      <c r="K92" s="200"/>
      <c r="L92" s="200"/>
      <c r="M92" s="200"/>
      <c r="N92" s="200"/>
      <c r="O92" s="200"/>
      <c r="P92" s="200"/>
      <c r="Q92" s="200"/>
      <c r="R92" s="200"/>
      <c r="S92" s="200"/>
      <c r="T92" s="200"/>
      <c r="U92" s="200"/>
      <c r="V92" s="200"/>
    </row>
    <row r="93" spans="1:24" x14ac:dyDescent="0.2">
      <c r="A93" s="200"/>
      <c r="B93" s="200"/>
      <c r="C93" s="200"/>
      <c r="D93" s="200"/>
      <c r="E93" s="200"/>
      <c r="F93" s="200"/>
      <c r="G93" s="200"/>
      <c r="H93" s="200"/>
      <c r="I93" s="200"/>
      <c r="J93" s="200"/>
      <c r="K93" s="200"/>
      <c r="L93" s="200"/>
      <c r="M93" s="200"/>
      <c r="N93" s="200"/>
      <c r="O93" s="200"/>
      <c r="P93" s="200"/>
      <c r="Q93" s="200"/>
      <c r="R93" s="200"/>
      <c r="S93" s="200"/>
      <c r="T93" s="200"/>
      <c r="U93" s="200"/>
      <c r="V93" s="200"/>
    </row>
    <row r="94" spans="1:24" x14ac:dyDescent="0.2">
      <c r="A94" s="200"/>
      <c r="B94" s="200"/>
      <c r="C94" s="200"/>
      <c r="D94" s="200"/>
      <c r="E94" s="200"/>
      <c r="F94" s="200"/>
      <c r="G94" s="200"/>
      <c r="H94" s="200"/>
      <c r="I94" s="200"/>
      <c r="J94" s="200"/>
      <c r="K94" s="200"/>
      <c r="L94" s="200"/>
      <c r="M94" s="200"/>
      <c r="N94" s="200"/>
      <c r="O94" s="200"/>
      <c r="P94" s="200"/>
      <c r="Q94" s="200"/>
      <c r="R94" s="200"/>
      <c r="S94" s="200"/>
      <c r="T94" s="200"/>
      <c r="U94" s="200"/>
      <c r="V94" s="200"/>
    </row>
    <row r="95" spans="1:24" x14ac:dyDescent="0.2">
      <c r="A95" s="200"/>
      <c r="B95" s="200"/>
      <c r="C95" s="200"/>
      <c r="D95" s="200"/>
      <c r="E95" s="200"/>
      <c r="F95" s="200"/>
      <c r="G95" s="200"/>
      <c r="H95" s="200"/>
      <c r="I95" s="200"/>
      <c r="J95" s="200"/>
      <c r="K95" s="200"/>
      <c r="L95" s="200"/>
      <c r="M95" s="200"/>
      <c r="N95" s="200"/>
      <c r="O95" s="200"/>
      <c r="P95" s="200"/>
      <c r="Q95" s="200"/>
      <c r="R95" s="200"/>
      <c r="S95" s="200"/>
      <c r="T95" s="200"/>
      <c r="U95" s="200"/>
      <c r="V95" s="200"/>
    </row>
    <row r="96" spans="1:24" x14ac:dyDescent="0.2">
      <c r="A96" s="200"/>
      <c r="B96" s="200"/>
      <c r="C96" s="200"/>
      <c r="D96" s="200"/>
      <c r="E96" s="200"/>
      <c r="F96" s="200"/>
      <c r="G96" s="200"/>
      <c r="H96" s="200"/>
      <c r="I96" s="200"/>
      <c r="J96" s="200"/>
      <c r="K96" s="200"/>
      <c r="L96" s="200"/>
      <c r="M96" s="200"/>
      <c r="N96" s="200"/>
      <c r="O96" s="200"/>
      <c r="P96" s="200"/>
      <c r="Q96" s="200"/>
      <c r="R96" s="200"/>
      <c r="S96" s="200"/>
      <c r="T96" s="200"/>
      <c r="U96" s="200"/>
      <c r="V96" s="200"/>
    </row>
    <row r="97" spans="1:22" x14ac:dyDescent="0.2">
      <c r="A97" s="200"/>
      <c r="B97" s="200"/>
      <c r="C97" s="200"/>
      <c r="D97" s="200"/>
      <c r="E97" s="200"/>
      <c r="F97" s="200"/>
      <c r="G97" s="200"/>
      <c r="H97" s="200"/>
      <c r="I97" s="200"/>
      <c r="J97" s="200"/>
      <c r="K97" s="200"/>
      <c r="L97" s="200"/>
      <c r="M97" s="200"/>
      <c r="N97" s="200"/>
      <c r="O97" s="200"/>
      <c r="P97" s="200"/>
      <c r="Q97" s="200"/>
      <c r="R97" s="200"/>
      <c r="S97" s="200"/>
      <c r="T97" s="200"/>
      <c r="U97" s="200"/>
      <c r="V97" s="200"/>
    </row>
    <row r="98" spans="1:22" x14ac:dyDescent="0.2">
      <c r="A98" s="200"/>
      <c r="B98" s="200"/>
      <c r="C98" s="200"/>
      <c r="D98" s="200"/>
      <c r="E98" s="200"/>
      <c r="F98" s="200"/>
      <c r="G98" s="200"/>
      <c r="H98" s="200"/>
      <c r="I98" s="200"/>
      <c r="J98" s="200"/>
      <c r="K98" s="200"/>
      <c r="L98" s="200"/>
      <c r="M98" s="200"/>
      <c r="N98" s="200"/>
      <c r="O98" s="200"/>
      <c r="P98" s="200"/>
      <c r="Q98" s="200"/>
      <c r="R98" s="200"/>
      <c r="S98" s="200"/>
      <c r="T98" s="200"/>
      <c r="U98" s="200"/>
      <c r="V98" s="200"/>
    </row>
    <row r="99" spans="1:22" x14ac:dyDescent="0.2">
      <c r="A99" s="200"/>
      <c r="B99" s="200"/>
      <c r="C99" s="200"/>
      <c r="D99" s="200"/>
      <c r="E99" s="200"/>
      <c r="F99" s="200"/>
      <c r="G99" s="200"/>
      <c r="H99" s="200"/>
      <c r="I99" s="200"/>
      <c r="J99" s="200"/>
      <c r="K99" s="200"/>
      <c r="L99" s="200"/>
      <c r="M99" s="200"/>
      <c r="N99" s="200"/>
      <c r="O99" s="200"/>
      <c r="P99" s="200"/>
      <c r="Q99" s="200"/>
      <c r="R99" s="200"/>
      <c r="S99" s="200"/>
      <c r="T99" s="200"/>
      <c r="U99" s="200"/>
      <c r="V99" s="200"/>
    </row>
    <row r="100" spans="1:22" x14ac:dyDescent="0.2">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row>
    <row r="101" spans="1:22" x14ac:dyDescent="0.2">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row>
    <row r="102" spans="1:22" x14ac:dyDescent="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row>
    <row r="103" spans="1:22" x14ac:dyDescent="0.2">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row>
    <row r="104" spans="1:22" x14ac:dyDescent="0.2">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row>
    <row r="105" spans="1:22" x14ac:dyDescent="0.2">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row>
    <row r="106" spans="1:22" x14ac:dyDescent="0.2">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row>
    <row r="107" spans="1:22" x14ac:dyDescent="0.2">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row>
    <row r="108" spans="1:22" x14ac:dyDescent="0.2">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row>
    <row r="109" spans="1:22" x14ac:dyDescent="0.2">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row>
    <row r="110" spans="1:22" x14ac:dyDescent="0.2">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row>
    <row r="111" spans="1:22" x14ac:dyDescent="0.2">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row>
    <row r="112" spans="1:22" x14ac:dyDescent="0.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row>
    <row r="113" spans="1:22" x14ac:dyDescent="0.2">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row>
    <row r="114" spans="1:22" x14ac:dyDescent="0.2">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row>
    <row r="115" spans="1:22" x14ac:dyDescent="0.2">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row>
    <row r="116" spans="1:22" x14ac:dyDescent="0.2">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row>
    <row r="117" spans="1:22" x14ac:dyDescent="0.2">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row>
    <row r="118" spans="1:22" x14ac:dyDescent="0.2">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row>
    <row r="119" spans="1:22" x14ac:dyDescent="0.2">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row>
    <row r="120" spans="1:22" x14ac:dyDescent="0.2">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row>
    <row r="121" spans="1:22" x14ac:dyDescent="0.2">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row>
    <row r="122" spans="1:22" x14ac:dyDescent="0.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row>
    <row r="123" spans="1:22" x14ac:dyDescent="0.2">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row>
    <row r="124" spans="1:22" x14ac:dyDescent="0.2">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row>
    <row r="125" spans="1:22" x14ac:dyDescent="0.2">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row>
    <row r="126" spans="1:22" x14ac:dyDescent="0.2">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row>
    <row r="127" spans="1:22" x14ac:dyDescent="0.2">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row>
    <row r="128" spans="1:22" x14ac:dyDescent="0.2">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row>
    <row r="129" spans="1:22" x14ac:dyDescent="0.2">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row>
    <row r="130" spans="1:22" x14ac:dyDescent="0.2">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row>
    <row r="131" spans="1:22" x14ac:dyDescent="0.2">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row>
    <row r="132" spans="1:22" x14ac:dyDescent="0.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row>
    <row r="133" spans="1:22" x14ac:dyDescent="0.2">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row>
    <row r="134" spans="1:22" x14ac:dyDescent="0.2">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row>
    <row r="135" spans="1:22" x14ac:dyDescent="0.2">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row>
    <row r="136" spans="1:22" x14ac:dyDescent="0.2">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row>
    <row r="137" spans="1:22" x14ac:dyDescent="0.2">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row>
    <row r="138" spans="1:22" x14ac:dyDescent="0.2">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row>
    <row r="139" spans="1:22" x14ac:dyDescent="0.2">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row>
    <row r="140" spans="1:22" x14ac:dyDescent="0.2">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row>
    <row r="141" spans="1:22" x14ac:dyDescent="0.2">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row>
    <row r="142" spans="1:22" x14ac:dyDescent="0.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row>
    <row r="143" spans="1:22" x14ac:dyDescent="0.2">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row>
    <row r="144" spans="1:22" x14ac:dyDescent="0.2">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row>
    <row r="145" spans="1:22" x14ac:dyDescent="0.2">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row>
    <row r="146" spans="1:22" x14ac:dyDescent="0.2">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row>
    <row r="147" spans="1:22" x14ac:dyDescent="0.2">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row>
    <row r="148" spans="1:22" x14ac:dyDescent="0.2">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row>
    <row r="149" spans="1:22" x14ac:dyDescent="0.2">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row>
    <row r="150" spans="1:22" x14ac:dyDescent="0.2">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row>
    <row r="151" spans="1:22" x14ac:dyDescent="0.2">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row>
    <row r="152" spans="1:22" x14ac:dyDescent="0.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row>
    <row r="153" spans="1:22" x14ac:dyDescent="0.2">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row>
    <row r="154" spans="1:22" x14ac:dyDescent="0.2">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row>
    <row r="155" spans="1:22" x14ac:dyDescent="0.2">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row>
    <row r="156" spans="1:22" x14ac:dyDescent="0.2">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row>
    <row r="157" spans="1:22" x14ac:dyDescent="0.2">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row>
    <row r="158" spans="1:22" x14ac:dyDescent="0.2">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row>
    <row r="159" spans="1:22" x14ac:dyDescent="0.2">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row>
    <row r="160" spans="1:22" x14ac:dyDescent="0.2">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row>
    <row r="161" spans="1:22" x14ac:dyDescent="0.2">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row>
    <row r="162" spans="1:22" x14ac:dyDescent="0.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row>
    <row r="163" spans="1:22" x14ac:dyDescent="0.2">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row>
    <row r="164" spans="1:22" x14ac:dyDescent="0.2">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row>
    <row r="165" spans="1:22" x14ac:dyDescent="0.2">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row>
    <row r="166" spans="1:22" x14ac:dyDescent="0.2">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row>
    <row r="167" spans="1:22" x14ac:dyDescent="0.2">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row>
    <row r="168" spans="1:22" x14ac:dyDescent="0.2">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row>
    <row r="169" spans="1:22" x14ac:dyDescent="0.2">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row>
    <row r="170" spans="1:22" x14ac:dyDescent="0.2">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row>
    <row r="171" spans="1:22" x14ac:dyDescent="0.2">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row>
    <row r="172" spans="1:22" x14ac:dyDescent="0.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row>
    <row r="173" spans="1:22" x14ac:dyDescent="0.2">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row>
    <row r="174" spans="1:22" x14ac:dyDescent="0.2">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row>
    <row r="175" spans="1:22" x14ac:dyDescent="0.2">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row>
    <row r="176" spans="1:22" x14ac:dyDescent="0.2">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row>
    <row r="177" spans="1:22" x14ac:dyDescent="0.2">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row>
    <row r="178" spans="1:22" x14ac:dyDescent="0.2">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row>
    <row r="179" spans="1:22" x14ac:dyDescent="0.2">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row>
    <row r="180" spans="1:22" x14ac:dyDescent="0.2">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row>
  </sheetData>
  <sheetProtection password="C79E" sheet="1" objects="1" scenarios="1"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activeCell="C7" sqref="C7"/>
    </sheetView>
  </sheetViews>
  <sheetFormatPr defaultColWidth="9.140625"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5703125" style="1" customWidth="1"/>
    <col min="19" max="19" width="12.7109375" style="1" customWidth="1"/>
    <col min="20" max="20" width="10.5703125" style="1" customWidth="1"/>
    <col min="21" max="21" width="12.7109375" style="1" customWidth="1"/>
    <col min="22" max="22" width="10.5703125" style="1" customWidth="1"/>
    <col min="23" max="23" width="12.7109375" style="1" customWidth="1"/>
    <col min="24" max="24" width="10.42578125" style="1" customWidth="1"/>
    <col min="25" max="25" width="12.7109375" style="230" customWidth="1"/>
    <col min="26" max="26" width="12.28515625" style="230" customWidth="1"/>
    <col min="27" max="27" width="10.5703125" style="230" customWidth="1"/>
    <col min="28" max="30" width="10.5703125" style="231" customWidth="1"/>
    <col min="31" max="31" width="13.85546875" style="68" customWidth="1"/>
    <col min="32" max="32" width="19" style="68" customWidth="1"/>
    <col min="33" max="33" width="59.85546875" style="184" customWidth="1"/>
    <col min="34" max="34" width="5.28515625" style="68" customWidth="1"/>
    <col min="35" max="35" width="12.7109375" style="163" customWidth="1"/>
    <col min="36" max="36" width="13.7109375" style="163" customWidth="1"/>
    <col min="37" max="37" width="40.7109375" style="163" customWidth="1"/>
    <col min="38" max="38" width="34.5703125" style="147" customWidth="1"/>
    <col min="39" max="39" width="9.28515625" style="188" customWidth="1"/>
    <col min="40" max="40" width="15.7109375" style="147" customWidth="1"/>
    <col min="41" max="50" width="21.7109375" style="147" customWidth="1"/>
    <col min="51" max="16384" width="9.140625" style="1"/>
  </cols>
  <sheetData>
    <row r="1" spans="1:50" ht="18.75" customHeight="1" thickBot="1" x14ac:dyDescent="0.25">
      <c r="A1" s="862" t="str">
        <f>'SC Staffing Summary'!A1:F2</f>
        <v>FY 2016</v>
      </c>
      <c r="B1" s="862"/>
      <c r="C1" s="862"/>
      <c r="D1" s="862"/>
      <c r="E1" s="862"/>
      <c r="F1" s="863"/>
      <c r="G1" s="20"/>
      <c r="H1" s="20"/>
      <c r="I1" s="918" t="s">
        <v>551</v>
      </c>
      <c r="J1" s="919"/>
      <c r="K1" s="919"/>
      <c r="L1" s="919"/>
      <c r="M1" s="919"/>
      <c r="N1" s="919"/>
      <c r="O1" s="919"/>
      <c r="P1" s="919"/>
      <c r="Q1" s="919"/>
      <c r="R1" s="919"/>
      <c r="S1" s="919"/>
      <c r="T1" s="919"/>
      <c r="U1" s="919"/>
      <c r="V1" s="919"/>
      <c r="W1" s="919"/>
      <c r="X1" s="919"/>
      <c r="Y1" s="919"/>
      <c r="Z1" s="919"/>
      <c r="AA1" s="919"/>
      <c r="AB1" s="919"/>
      <c r="AC1" s="919"/>
      <c r="AD1" s="919"/>
      <c r="AK1" s="228"/>
      <c r="AL1" s="180"/>
      <c r="AM1" s="180"/>
      <c r="AN1" s="180"/>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8"/>
      <c r="AM2" s="147"/>
    </row>
    <row r="3" spans="1:50" ht="54" customHeight="1" thickBot="1" x14ac:dyDescent="0.25">
      <c r="A3" s="860" t="str">
        <f>'START HERE'!$C$3</f>
        <v>XX</v>
      </c>
      <c r="B3" s="860"/>
      <c r="C3" s="860"/>
      <c r="D3" s="860"/>
      <c r="E3" s="860"/>
      <c r="F3" s="861"/>
      <c r="G3" s="914" t="s">
        <v>568</v>
      </c>
      <c r="H3" s="915"/>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552</v>
      </c>
      <c r="Z3" s="957"/>
      <c r="AA3" s="956" t="s">
        <v>552</v>
      </c>
      <c r="AB3" s="957"/>
      <c r="AC3" s="958" t="s">
        <v>552</v>
      </c>
      <c r="AD3" s="959"/>
      <c r="AK3" s="68"/>
      <c r="AM3" s="147"/>
    </row>
    <row r="4" spans="1:50" ht="31.5" customHeight="1" thickBot="1" x14ac:dyDescent="0.3">
      <c r="A4" s="860" t="str">
        <f>'START HERE'!C4</f>
        <v>GGXXXX0000</v>
      </c>
      <c r="B4" s="860"/>
      <c r="C4" s="860"/>
      <c r="D4" s="860"/>
      <c r="E4" s="860"/>
      <c r="F4" s="861"/>
      <c r="G4" s="916"/>
      <c r="H4" s="917"/>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147"/>
    </row>
    <row r="5" spans="1:50" s="2" customFormat="1" ht="21" thickBot="1" x14ac:dyDescent="0.3">
      <c r="A5" s="534"/>
      <c r="B5" s="532"/>
      <c r="C5" s="532"/>
      <c r="D5" s="532"/>
      <c r="E5" s="532"/>
      <c r="F5" s="533"/>
      <c r="G5" s="912"/>
      <c r="H5" s="913"/>
      <c r="I5" s="538"/>
      <c r="J5" s="539"/>
      <c r="K5" s="538"/>
      <c r="L5" s="539"/>
      <c r="M5" s="538"/>
      <c r="N5" s="539"/>
      <c r="O5" s="538"/>
      <c r="P5" s="539"/>
      <c r="Q5" s="538"/>
      <c r="R5" s="539"/>
      <c r="S5" s="538"/>
      <c r="T5" s="539"/>
      <c r="U5" s="538"/>
      <c r="V5" s="539"/>
      <c r="W5" s="538"/>
      <c r="X5" s="539"/>
      <c r="Y5" s="531" t="s">
        <v>193</v>
      </c>
      <c r="Z5" s="48"/>
      <c r="AA5" s="531" t="s">
        <v>194</v>
      </c>
      <c r="AB5" s="48"/>
      <c r="AC5" s="531" t="s">
        <v>194</v>
      </c>
      <c r="AD5" s="48"/>
      <c r="AE5" s="305"/>
      <c r="AF5" s="288"/>
      <c r="AG5" s="301"/>
      <c r="AH5" s="304"/>
      <c r="AI5" s="301"/>
      <c r="AJ5" s="302"/>
      <c r="AK5" s="290"/>
      <c r="AL5" s="181"/>
      <c r="AM5" s="181"/>
      <c r="AN5" s="181"/>
      <c r="AO5" s="181"/>
      <c r="AP5" s="181"/>
      <c r="AQ5" s="181"/>
      <c r="AR5" s="181"/>
      <c r="AS5" s="181"/>
      <c r="AT5" s="181"/>
      <c r="AU5" s="181"/>
      <c r="AV5" s="181"/>
      <c r="AW5" s="181"/>
      <c r="AX5" s="181"/>
    </row>
    <row r="6" spans="1:50" s="46" customFormat="1" ht="76.5" x14ac:dyDescent="0.25">
      <c r="A6" s="43" t="s">
        <v>153</v>
      </c>
      <c r="B6" s="43" t="s">
        <v>154</v>
      </c>
      <c r="C6" s="329" t="s">
        <v>797</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435"/>
      <c r="AM6" s="508"/>
      <c r="AN6" s="508"/>
      <c r="AO6" s="47"/>
      <c r="AP6" s="47"/>
      <c r="AQ6" s="47"/>
      <c r="AR6" s="47"/>
      <c r="AS6" s="47"/>
      <c r="AT6" s="47"/>
      <c r="AU6" s="438"/>
      <c r="AV6" s="47"/>
      <c r="AW6" s="47"/>
      <c r="AX6" s="47"/>
    </row>
    <row r="7" spans="1:50" s="57" customFormat="1" ht="16.5" customHeight="1" x14ac:dyDescent="0.25">
      <c r="A7" s="85"/>
      <c r="B7" s="526" t="s">
        <v>161</v>
      </c>
      <c r="C7" s="86">
        <f>SUM(C8:C42)</f>
        <v>0</v>
      </c>
      <c r="D7" s="526"/>
      <c r="E7" s="526"/>
      <c r="F7" s="339">
        <f>SUM(G7,I7,K7,M7,O7,Q7,S7,U7,W7,Y7,AA7,AC7)</f>
        <v>0</v>
      </c>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441"/>
      <c r="AF7" s="441"/>
      <c r="AG7" s="440"/>
      <c r="AH7" s="440"/>
      <c r="AI7" s="509"/>
      <c r="AJ7" s="509"/>
      <c r="AK7" s="510"/>
      <c r="AL7" s="509"/>
      <c r="AM7" s="509"/>
      <c r="AN7" s="511"/>
      <c r="AO7" s="185"/>
      <c r="AP7" s="185"/>
      <c r="AQ7" s="185"/>
      <c r="AR7" s="185"/>
      <c r="AS7" s="185"/>
      <c r="AT7" s="185"/>
      <c r="AU7" s="439"/>
      <c r="AV7" s="185"/>
      <c r="AW7" s="185"/>
      <c r="AX7" s="185"/>
    </row>
    <row r="8" spans="1:50" s="66" customFormat="1" ht="16.5" customHeight="1" x14ac:dyDescent="0.25">
      <c r="A8" s="127">
        <f>'SC Staffing Summary'!$A$8</f>
        <v>0</v>
      </c>
      <c r="B8" s="128" t="str">
        <f>'SC Staffing Summary'!B8</f>
        <v>NAWQA-- SC Contact</v>
      </c>
      <c r="C8" s="65">
        <f>SUM(H8,J8,L8,N8,P8,R8,T8,V8,X8,Z8,AB8,AD8)</f>
        <v>0</v>
      </c>
      <c r="D8" s="132">
        <f>'SC Staffing Summary'!D8</f>
        <v>0</v>
      </c>
      <c r="E8" s="132">
        <f>'SC Staffing Summary'!E8</f>
        <v>0</v>
      </c>
      <c r="F8" s="434">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440"/>
      <c r="AF8" s="440"/>
      <c r="AG8" s="440"/>
      <c r="AH8" s="440"/>
      <c r="AI8" s="509"/>
      <c r="AJ8" s="509"/>
      <c r="AK8" s="510"/>
      <c r="AL8" s="509"/>
      <c r="AM8" s="509"/>
      <c r="AN8" s="511"/>
      <c r="AO8" s="68"/>
      <c r="AP8" s="68"/>
      <c r="AQ8" s="68"/>
      <c r="AR8" s="68"/>
      <c r="AS8" s="68"/>
      <c r="AT8" s="68"/>
      <c r="AU8" s="440"/>
      <c r="AV8" s="68"/>
      <c r="AW8" s="68"/>
      <c r="AX8" s="68"/>
    </row>
    <row r="9" spans="1:50" s="66" customFormat="1" ht="16.5" customHeight="1" x14ac:dyDescent="0.25">
      <c r="A9" s="127">
        <f>'SC Staffing Summary'!$A$9</f>
        <v>0</v>
      </c>
      <c r="B9" s="128" t="str">
        <f>'SC Staffing Summary'!$B$9</f>
        <v>Specify</v>
      </c>
      <c r="C9" s="65">
        <f t="shared" ref="C9:C42" si="1">SUM(H9,J9,L9,N9,P9,R9,T9,V9,X9,Z9,AB9,AD9)</f>
        <v>0</v>
      </c>
      <c r="D9" s="132">
        <f>'SC Staffing Summary'!D9</f>
        <v>0</v>
      </c>
      <c r="E9" s="132">
        <f>'SC Staffing Summary'!E9</f>
        <v>0</v>
      </c>
      <c r="F9" s="434">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440"/>
      <c r="AF9" s="440"/>
      <c r="AG9" s="440"/>
      <c r="AH9" s="440"/>
      <c r="AI9" s="509"/>
      <c r="AJ9" s="509"/>
      <c r="AK9" s="510"/>
      <c r="AL9" s="509"/>
      <c r="AM9" s="509"/>
      <c r="AN9" s="511"/>
      <c r="AO9" s="68"/>
      <c r="AP9" s="68"/>
      <c r="AQ9" s="68"/>
      <c r="AR9" s="68"/>
      <c r="AS9" s="68"/>
      <c r="AT9" s="68"/>
      <c r="AU9" s="440"/>
      <c r="AV9" s="68"/>
      <c r="AW9" s="68"/>
      <c r="AX9" s="68"/>
    </row>
    <row r="10" spans="1:50" s="66" customFormat="1" ht="16.5" customHeight="1" x14ac:dyDescent="0.25">
      <c r="A10" s="127">
        <f>'SC Staffing Summary'!$A$10</f>
        <v>0</v>
      </c>
      <c r="B10" s="128" t="str">
        <f>'SC Staffing Summary'!$B$10</f>
        <v>Specify</v>
      </c>
      <c r="C10" s="65">
        <f t="shared" si="1"/>
        <v>0</v>
      </c>
      <c r="D10" s="132">
        <f>'SC Staffing Summary'!D10</f>
        <v>0</v>
      </c>
      <c r="E10" s="132">
        <f>'SC Staffing Summary'!E10</f>
        <v>0</v>
      </c>
      <c r="F10" s="434">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440"/>
      <c r="AF10" s="440"/>
      <c r="AG10" s="440"/>
      <c r="AH10" s="440"/>
      <c r="AI10" s="509"/>
      <c r="AJ10" s="509"/>
      <c r="AK10" s="510"/>
      <c r="AL10" s="509"/>
      <c r="AM10" s="509"/>
      <c r="AN10" s="511"/>
      <c r="AO10" s="68"/>
      <c r="AP10" s="68"/>
      <c r="AQ10" s="68"/>
      <c r="AR10" s="68"/>
      <c r="AS10" s="68"/>
      <c r="AT10" s="68"/>
      <c r="AU10" s="440"/>
      <c r="AV10" s="68"/>
      <c r="AW10" s="68"/>
      <c r="AX10" s="68"/>
    </row>
    <row r="11" spans="1:50" s="66" customFormat="1" ht="16.5" customHeight="1" x14ac:dyDescent="0.25">
      <c r="A11" s="127">
        <f>'SC Staffing Summary'!$A$11</f>
        <v>0</v>
      </c>
      <c r="B11" s="128" t="str">
        <f>'SC Staffing Summary'!$B$11</f>
        <v>Specify</v>
      </c>
      <c r="C11" s="65">
        <f t="shared" si="1"/>
        <v>0</v>
      </c>
      <c r="D11" s="132">
        <f>'SC Staffing Summary'!D11</f>
        <v>0</v>
      </c>
      <c r="E11" s="132">
        <f>'SC Staffing Summary'!E11</f>
        <v>0</v>
      </c>
      <c r="F11" s="434">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440"/>
      <c r="AF11" s="440"/>
      <c r="AG11" s="440"/>
      <c r="AH11" s="440"/>
      <c r="AI11" s="509"/>
      <c r="AJ11" s="509"/>
      <c r="AK11" s="510"/>
      <c r="AL11" s="509"/>
      <c r="AM11" s="509"/>
      <c r="AN11" s="511"/>
      <c r="AO11" s="68"/>
      <c r="AP11" s="68"/>
      <c r="AQ11" s="68"/>
      <c r="AR11" s="68"/>
      <c r="AS11" s="68"/>
      <c r="AT11" s="68"/>
      <c r="AU11" s="440"/>
      <c r="AV11" s="68"/>
      <c r="AW11" s="68"/>
      <c r="AX11" s="68"/>
    </row>
    <row r="12" spans="1:50" s="66" customFormat="1" ht="16.5" customHeight="1" x14ac:dyDescent="0.25">
      <c r="A12" s="127">
        <f>'SC Staffing Summary'!$A$12</f>
        <v>0</v>
      </c>
      <c r="B12" s="128" t="str">
        <f>'SC Staffing Summary'!$B$12</f>
        <v>Specify</v>
      </c>
      <c r="C12" s="65">
        <f t="shared" si="1"/>
        <v>0</v>
      </c>
      <c r="D12" s="132">
        <f>'SC Staffing Summary'!D12</f>
        <v>0</v>
      </c>
      <c r="E12" s="132">
        <f>'SC Staffing Summary'!E12</f>
        <v>0</v>
      </c>
      <c r="F12" s="434">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440"/>
      <c r="AF12" s="440"/>
      <c r="AG12" s="440"/>
      <c r="AH12" s="440"/>
      <c r="AI12" s="509"/>
      <c r="AJ12" s="509"/>
      <c r="AK12" s="510"/>
      <c r="AL12" s="509"/>
      <c r="AM12" s="512"/>
      <c r="AN12" s="511"/>
      <c r="AO12" s="68"/>
      <c r="AP12" s="68"/>
      <c r="AQ12" s="68"/>
      <c r="AR12" s="68"/>
      <c r="AS12" s="68"/>
      <c r="AT12" s="68"/>
      <c r="AU12" s="440"/>
      <c r="AV12" s="68"/>
      <c r="AW12" s="68"/>
      <c r="AX12" s="68"/>
    </row>
    <row r="13" spans="1:50" s="66" customFormat="1" ht="16.5" customHeight="1" x14ac:dyDescent="0.25">
      <c r="A13" s="127">
        <f>'SC Staffing Summary'!$A$13</f>
        <v>0</v>
      </c>
      <c r="B13" s="128" t="str">
        <f>'SC Staffing Summary'!$B$13</f>
        <v>Specify</v>
      </c>
      <c r="C13" s="65">
        <f t="shared" si="1"/>
        <v>0</v>
      </c>
      <c r="D13" s="132">
        <f>'SC Staffing Summary'!D13</f>
        <v>0</v>
      </c>
      <c r="E13" s="132">
        <f>'SC Staffing Summary'!E13</f>
        <v>0</v>
      </c>
      <c r="F13" s="434">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440"/>
      <c r="AF13" s="440"/>
      <c r="AG13" s="440"/>
      <c r="AH13" s="440"/>
      <c r="AI13" s="511"/>
      <c r="AJ13" s="511"/>
      <c r="AK13" s="513"/>
      <c r="AL13" s="511"/>
      <c r="AM13" s="514"/>
      <c r="AN13" s="511"/>
      <c r="AO13" s="68"/>
      <c r="AP13" s="68"/>
      <c r="AQ13" s="68"/>
      <c r="AR13" s="68"/>
      <c r="AS13" s="68"/>
      <c r="AT13" s="68"/>
      <c r="AU13" s="440"/>
      <c r="AV13" s="68"/>
      <c r="AW13" s="68"/>
      <c r="AX13" s="68"/>
    </row>
    <row r="14" spans="1:50" s="66" customFormat="1" ht="16.5" customHeight="1" x14ac:dyDescent="0.2">
      <c r="A14" s="127">
        <f>'SC Staffing Summary'!$A$14</f>
        <v>0</v>
      </c>
      <c r="B14" s="128" t="str">
        <f>'SC Staffing Summary'!$B$14</f>
        <v>Specify</v>
      </c>
      <c r="C14" s="65">
        <f t="shared" si="1"/>
        <v>0</v>
      </c>
      <c r="D14" s="132">
        <f>'SC Staffing Summary'!D14</f>
        <v>0</v>
      </c>
      <c r="E14" s="132">
        <f>'SC Staffing Summary'!E14</f>
        <v>0</v>
      </c>
      <c r="F14" s="434">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440"/>
      <c r="AF14" s="440"/>
      <c r="AG14" s="440"/>
      <c r="AH14" s="440"/>
      <c r="AI14" s="68"/>
      <c r="AJ14" s="68"/>
      <c r="AK14" s="68"/>
      <c r="AL14" s="68"/>
      <c r="AM14" s="68"/>
      <c r="AN14" s="68"/>
      <c r="AO14" s="68"/>
      <c r="AP14" s="68"/>
      <c r="AQ14" s="68"/>
      <c r="AR14" s="68"/>
      <c r="AS14" s="68"/>
      <c r="AT14" s="68"/>
      <c r="AU14" s="440"/>
      <c r="AV14" s="68"/>
      <c r="AW14" s="68"/>
      <c r="AX14" s="68"/>
    </row>
    <row r="15" spans="1:50" s="66" customFormat="1" ht="16.5" customHeight="1" x14ac:dyDescent="0.2">
      <c r="A15" s="127">
        <f>'SC Staffing Summary'!$A$15</f>
        <v>0</v>
      </c>
      <c r="B15" s="128" t="str">
        <f>'SC Staffing Summary'!$B$15</f>
        <v>Specify</v>
      </c>
      <c r="C15" s="65">
        <f t="shared" si="1"/>
        <v>0</v>
      </c>
      <c r="D15" s="132">
        <f>'SC Staffing Summary'!D15</f>
        <v>0</v>
      </c>
      <c r="E15" s="132">
        <f>'SC Staffing Summary'!E15</f>
        <v>0</v>
      </c>
      <c r="F15" s="434">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440"/>
      <c r="AF15" s="440"/>
      <c r="AG15" s="440"/>
      <c r="AH15" s="440"/>
      <c r="AI15" s="68"/>
      <c r="AJ15" s="68"/>
      <c r="AK15" s="68"/>
      <c r="AL15" s="68"/>
      <c r="AM15" s="68"/>
      <c r="AN15" s="68"/>
      <c r="AO15" s="68"/>
      <c r="AP15" s="68"/>
      <c r="AQ15" s="68"/>
      <c r="AR15" s="68"/>
      <c r="AS15" s="68"/>
      <c r="AT15" s="68"/>
      <c r="AU15" s="440"/>
      <c r="AV15" s="68"/>
      <c r="AW15" s="68"/>
      <c r="AX15" s="68"/>
    </row>
    <row r="16" spans="1:50" s="66" customFormat="1" ht="16.5" customHeight="1" x14ac:dyDescent="0.2">
      <c r="A16" s="127">
        <f>'SC Staffing Summary'!$A$16</f>
        <v>0</v>
      </c>
      <c r="B16" s="128" t="str">
        <f>'SC Staffing Summary'!$B$16</f>
        <v>Specify</v>
      </c>
      <c r="C16" s="65">
        <f t="shared" si="1"/>
        <v>0</v>
      </c>
      <c r="D16" s="132">
        <f>'SC Staffing Summary'!D16</f>
        <v>0</v>
      </c>
      <c r="E16" s="132">
        <f>'SC Staffing Summary'!E16</f>
        <v>0</v>
      </c>
      <c r="F16" s="434">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440"/>
      <c r="AI16" s="68"/>
      <c r="AJ16" s="68"/>
      <c r="AK16" s="68"/>
      <c r="AL16" s="68"/>
      <c r="AM16" s="68"/>
      <c r="AN16" s="68"/>
      <c r="AO16" s="68"/>
      <c r="AP16" s="68"/>
      <c r="AQ16" s="68"/>
      <c r="AR16" s="68"/>
      <c r="AS16" s="68"/>
      <c r="AT16" s="68"/>
      <c r="AU16" s="440"/>
      <c r="AV16" s="68"/>
      <c r="AW16" s="68"/>
      <c r="AX16" s="68"/>
    </row>
    <row r="17" spans="1:50" s="66" customFormat="1" ht="16.5" customHeight="1" x14ac:dyDescent="0.2">
      <c r="A17" s="127">
        <f>'SC Staffing Summary'!$A$17</f>
        <v>0</v>
      </c>
      <c r="B17" s="128" t="str">
        <f>'SC Staffing Summary'!$B$17</f>
        <v>Specify</v>
      </c>
      <c r="C17" s="65">
        <f t="shared" si="1"/>
        <v>0</v>
      </c>
      <c r="D17" s="132">
        <f>'SC Staffing Summary'!D17</f>
        <v>0</v>
      </c>
      <c r="E17" s="132">
        <f>'SC Staffing Summary'!E17</f>
        <v>0</v>
      </c>
      <c r="F17" s="434">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440"/>
      <c r="AI17" s="307"/>
      <c r="AJ17" s="307"/>
      <c r="AK17" s="68"/>
      <c r="AL17" s="68"/>
      <c r="AM17" s="68"/>
      <c r="AN17" s="68"/>
      <c r="AO17" s="68"/>
      <c r="AP17" s="68"/>
      <c r="AQ17" s="68"/>
      <c r="AR17" s="68"/>
      <c r="AS17" s="68"/>
      <c r="AT17" s="68"/>
      <c r="AU17" s="440"/>
      <c r="AV17" s="68"/>
      <c r="AW17" s="68"/>
      <c r="AX17" s="68"/>
    </row>
    <row r="18" spans="1:50" s="66" customFormat="1" ht="16.5" customHeight="1" x14ac:dyDescent="0.2">
      <c r="A18" s="127">
        <f>'SC Staffing Summary'!$A$18</f>
        <v>0</v>
      </c>
      <c r="B18" s="128" t="str">
        <f>'SC Staffing Summary'!$B$18</f>
        <v>Specify</v>
      </c>
      <c r="C18" s="65">
        <f t="shared" si="1"/>
        <v>0</v>
      </c>
      <c r="D18" s="132">
        <f>'SC Staffing Summary'!D18</f>
        <v>0</v>
      </c>
      <c r="E18" s="132">
        <f>'SC Staffing Summary'!E18</f>
        <v>0</v>
      </c>
      <c r="F18" s="434">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440"/>
      <c r="AI18" s="307"/>
      <c r="AJ18" s="307"/>
      <c r="AK18" s="68"/>
      <c r="AL18" s="68"/>
      <c r="AM18" s="68"/>
      <c r="AN18" s="68"/>
      <c r="AO18" s="68"/>
      <c r="AP18" s="68"/>
      <c r="AQ18" s="68"/>
      <c r="AR18" s="68"/>
      <c r="AS18" s="68"/>
      <c r="AT18" s="68"/>
      <c r="AU18" s="440"/>
      <c r="AV18" s="68"/>
      <c r="AW18" s="68"/>
      <c r="AX18" s="68"/>
    </row>
    <row r="19" spans="1:50" s="66" customFormat="1" ht="16.5" customHeight="1" x14ac:dyDescent="0.2">
      <c r="A19" s="127">
        <f>'SC Staffing Summary'!$A$19</f>
        <v>0</v>
      </c>
      <c r="B19" s="128" t="str">
        <f>'SC Staffing Summary'!$B$19</f>
        <v>Specify</v>
      </c>
      <c r="C19" s="65">
        <f t="shared" si="1"/>
        <v>0</v>
      </c>
      <c r="D19" s="132">
        <f>'SC Staffing Summary'!D19</f>
        <v>0</v>
      </c>
      <c r="E19" s="132">
        <f>'SC Staffing Summary'!E19</f>
        <v>0</v>
      </c>
      <c r="F19" s="434">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440"/>
      <c r="AI19" s="307"/>
      <c r="AJ19" s="307"/>
      <c r="AK19" s="432"/>
      <c r="AL19" s="68"/>
      <c r="AM19" s="68"/>
      <c r="AN19" s="68"/>
      <c r="AO19" s="68"/>
      <c r="AP19" s="68"/>
      <c r="AQ19" s="68"/>
      <c r="AR19" s="68"/>
      <c r="AS19" s="68"/>
      <c r="AT19" s="68"/>
      <c r="AU19" s="440"/>
      <c r="AV19" s="68"/>
      <c r="AW19" s="68"/>
      <c r="AX19" s="68"/>
    </row>
    <row r="20" spans="1:50" s="66" customFormat="1" ht="16.5" customHeight="1" x14ac:dyDescent="0.2">
      <c r="A20" s="127">
        <f>'SC Staffing Summary'!$A$20</f>
        <v>0</v>
      </c>
      <c r="B20" s="128" t="str">
        <f>'SC Staffing Summary'!$B$20</f>
        <v>Specify</v>
      </c>
      <c r="C20" s="65">
        <f t="shared" si="1"/>
        <v>0</v>
      </c>
      <c r="D20" s="132">
        <f>'SC Staffing Summary'!D20</f>
        <v>0</v>
      </c>
      <c r="E20" s="132">
        <f>'SC Staffing Summary'!E20</f>
        <v>0</v>
      </c>
      <c r="F20" s="434">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440"/>
      <c r="AI20" s="307"/>
      <c r="AJ20" s="307"/>
      <c r="AK20" s="307"/>
      <c r="AL20" s="68"/>
      <c r="AM20" s="68"/>
      <c r="AN20" s="68"/>
      <c r="AO20" s="68"/>
      <c r="AP20" s="68"/>
      <c r="AQ20" s="68"/>
      <c r="AR20" s="68"/>
      <c r="AS20" s="68"/>
      <c r="AT20" s="68"/>
      <c r="AU20" s="440"/>
      <c r="AV20" s="68"/>
      <c r="AW20" s="68"/>
      <c r="AX20" s="68"/>
    </row>
    <row r="21" spans="1:50" s="66" customFormat="1" ht="16.5" customHeight="1" x14ac:dyDescent="0.2">
      <c r="A21" s="127">
        <f>'SC Staffing Summary'!$A$21</f>
        <v>0</v>
      </c>
      <c r="B21" s="128" t="str">
        <f>'SC Staffing Summary'!$B$21</f>
        <v>Specify</v>
      </c>
      <c r="C21" s="65">
        <f t="shared" si="1"/>
        <v>0</v>
      </c>
      <c r="D21" s="132">
        <f>'SC Staffing Summary'!D21</f>
        <v>0</v>
      </c>
      <c r="E21" s="132">
        <f>'SC Staffing Summary'!E21</f>
        <v>0</v>
      </c>
      <c r="F21" s="434">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296"/>
      <c r="AF21" s="296"/>
      <c r="AG21" s="289"/>
      <c r="AH21" s="307"/>
      <c r="AI21" s="307"/>
      <c r="AJ21" s="307"/>
      <c r="AK21" s="307"/>
      <c r="AL21" s="68"/>
      <c r="AM21" s="68"/>
      <c r="AN21" s="68"/>
      <c r="AO21" s="68"/>
      <c r="AP21" s="68"/>
      <c r="AQ21" s="68"/>
      <c r="AR21" s="68"/>
      <c r="AS21" s="68"/>
      <c r="AT21" s="68"/>
      <c r="AU21" s="68"/>
      <c r="AV21" s="68"/>
      <c r="AW21" s="68"/>
      <c r="AX21" s="68"/>
    </row>
    <row r="22" spans="1:50" s="66" customFormat="1" ht="16.5" customHeight="1" x14ac:dyDescent="0.2">
      <c r="A22" s="127">
        <f>'SC Staffing Summary'!$A$22</f>
        <v>0</v>
      </c>
      <c r="B22" s="128" t="str">
        <f>'SC Staffing Summary'!$B$22</f>
        <v>Specify</v>
      </c>
      <c r="C22" s="65">
        <f t="shared" si="1"/>
        <v>0</v>
      </c>
      <c r="D22" s="132">
        <f>'SC Staffing Summary'!D22</f>
        <v>0</v>
      </c>
      <c r="E22" s="132">
        <f>'SC Staffing Summary'!E22</f>
        <v>0</v>
      </c>
      <c r="F22" s="434">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296"/>
      <c r="AF22" s="296"/>
      <c r="AG22" s="289"/>
      <c r="AH22" s="307"/>
      <c r="AI22" s="307"/>
      <c r="AJ22" s="307"/>
      <c r="AK22" s="307"/>
      <c r="AL22" s="68"/>
      <c r="AM22" s="68"/>
      <c r="AN22" s="68"/>
      <c r="AO22" s="68"/>
      <c r="AP22" s="68"/>
      <c r="AQ22" s="68"/>
      <c r="AR22" s="68"/>
      <c r="AS22" s="68"/>
      <c r="AT22" s="68"/>
      <c r="AU22" s="68"/>
      <c r="AV22" s="68"/>
      <c r="AW22" s="68"/>
      <c r="AX22" s="68"/>
    </row>
    <row r="23" spans="1:50" s="66" customFormat="1" ht="16.5" customHeight="1" x14ac:dyDescent="0.2">
      <c r="A23" s="127">
        <f>'SC Staffing Summary'!$A$23</f>
        <v>0</v>
      </c>
      <c r="B23" s="128" t="str">
        <f>'SC Staffing Summary'!$B$23</f>
        <v>Specify</v>
      </c>
      <c r="C23" s="65">
        <f t="shared" si="1"/>
        <v>0</v>
      </c>
      <c r="D23" s="132">
        <f>'SC Staffing Summary'!D23</f>
        <v>0</v>
      </c>
      <c r="E23" s="132">
        <f>'SC Staffing Summary'!E23</f>
        <v>0</v>
      </c>
      <c r="F23" s="434">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296"/>
      <c r="AF23" s="296"/>
      <c r="AG23" s="289"/>
      <c r="AH23" s="307"/>
      <c r="AI23" s="307"/>
      <c r="AJ23" s="307"/>
      <c r="AK23" s="307"/>
      <c r="AL23" s="68"/>
      <c r="AM23" s="68"/>
      <c r="AN23" s="68"/>
      <c r="AO23" s="68"/>
      <c r="AP23" s="68"/>
      <c r="AQ23" s="68"/>
      <c r="AR23" s="68"/>
      <c r="AS23" s="68"/>
      <c r="AT23" s="68"/>
      <c r="AU23" s="68"/>
      <c r="AV23" s="68"/>
      <c r="AW23" s="68"/>
      <c r="AX23" s="68"/>
    </row>
    <row r="24" spans="1:50" s="66" customFormat="1" ht="16.5" customHeight="1" x14ac:dyDescent="0.2">
      <c r="A24" s="127">
        <f>'SC Staffing Summary'!$A$24</f>
        <v>0</v>
      </c>
      <c r="B24" s="128" t="str">
        <f>'SC Staffing Summary'!$B$24</f>
        <v>Specify</v>
      </c>
      <c r="C24" s="65">
        <f t="shared" si="1"/>
        <v>0</v>
      </c>
      <c r="D24" s="132">
        <f>'SC Staffing Summary'!D24</f>
        <v>0</v>
      </c>
      <c r="E24" s="132">
        <f>'SC Staffing Summary'!E24</f>
        <v>0</v>
      </c>
      <c r="F24" s="434">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443"/>
      <c r="AF24" s="296"/>
      <c r="AG24" s="289"/>
      <c r="AH24" s="307"/>
      <c r="AI24" s="307"/>
      <c r="AJ24" s="307"/>
      <c r="AK24" s="307"/>
      <c r="AL24" s="68"/>
      <c r="AM24" s="68"/>
      <c r="AN24" s="68"/>
      <c r="AO24" s="68"/>
      <c r="AP24" s="68"/>
      <c r="AQ24" s="68"/>
      <c r="AR24" s="68"/>
      <c r="AS24" s="68"/>
      <c r="AT24" s="68"/>
      <c r="AU24" s="68"/>
      <c r="AV24" s="68"/>
      <c r="AW24" s="68"/>
      <c r="AX24" s="68"/>
    </row>
    <row r="25" spans="1:50" s="66" customFormat="1" ht="16.5" customHeight="1" x14ac:dyDescent="0.2">
      <c r="A25" s="127">
        <f>'SC Staffing Summary'!$A$25</f>
        <v>0</v>
      </c>
      <c r="B25" s="128" t="str">
        <f>'SC Staffing Summary'!$B$25</f>
        <v>Specify</v>
      </c>
      <c r="C25" s="65">
        <f t="shared" si="1"/>
        <v>0</v>
      </c>
      <c r="D25" s="132">
        <f>'SC Staffing Summary'!D25</f>
        <v>0</v>
      </c>
      <c r="E25" s="132">
        <f>'SC Staffing Summary'!E25</f>
        <v>0</v>
      </c>
      <c r="F25" s="434">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440"/>
      <c r="AF25" s="440"/>
      <c r="AG25" s="440"/>
      <c r="AH25" s="307"/>
      <c r="AI25" s="307"/>
      <c r="AJ25" s="307"/>
      <c r="AK25" s="307"/>
      <c r="AL25" s="68"/>
      <c r="AM25" s="68"/>
      <c r="AN25" s="68"/>
      <c r="AO25" s="68"/>
      <c r="AP25" s="68"/>
      <c r="AQ25" s="68"/>
      <c r="AR25" s="68"/>
      <c r="AS25" s="68"/>
      <c r="AT25" s="68"/>
      <c r="AU25" s="68"/>
      <c r="AV25" s="68"/>
      <c r="AW25" s="68"/>
      <c r="AX25" s="68"/>
    </row>
    <row r="26" spans="1:50" s="66" customFormat="1" ht="16.5" customHeight="1" x14ac:dyDescent="0.2">
      <c r="A26" s="127">
        <f>'SC Staffing Summary'!$A$26</f>
        <v>0</v>
      </c>
      <c r="B26" s="128" t="str">
        <f>'SC Staffing Summary'!$B$26</f>
        <v>Specify</v>
      </c>
      <c r="C26" s="65">
        <f t="shared" si="1"/>
        <v>0</v>
      </c>
      <c r="D26" s="132">
        <f>'SC Staffing Summary'!D26</f>
        <v>0</v>
      </c>
      <c r="E26" s="132">
        <f>'SC Staffing Summary'!E26</f>
        <v>0</v>
      </c>
      <c r="F26" s="434">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440"/>
      <c r="AF26" s="440"/>
      <c r="AG26" s="440"/>
      <c r="AH26" s="307"/>
      <c r="AI26" s="307"/>
      <c r="AJ26" s="307"/>
      <c r="AK26" s="307"/>
      <c r="AL26" s="68"/>
      <c r="AM26" s="68"/>
      <c r="AN26" s="68"/>
      <c r="AO26" s="68"/>
      <c r="AP26" s="68"/>
      <c r="AQ26" s="68"/>
      <c r="AR26" s="68"/>
      <c r="AS26" s="68"/>
      <c r="AT26" s="68"/>
      <c r="AU26" s="68"/>
      <c r="AV26" s="68"/>
      <c r="AW26" s="68"/>
      <c r="AX26" s="68"/>
    </row>
    <row r="27" spans="1:50" s="66" customFormat="1" ht="16.5" customHeight="1" x14ac:dyDescent="0.2">
      <c r="A27" s="127">
        <f>'SC Staffing Summary'!$A$27</f>
        <v>0</v>
      </c>
      <c r="B27" s="128" t="str">
        <f>'SC Staffing Summary'!$B$27</f>
        <v>Specify</v>
      </c>
      <c r="C27" s="65">
        <f t="shared" si="1"/>
        <v>0</v>
      </c>
      <c r="D27" s="132">
        <f>'SC Staffing Summary'!D27</f>
        <v>0</v>
      </c>
      <c r="E27" s="132">
        <f>'SC Staffing Summary'!E27</f>
        <v>0</v>
      </c>
      <c r="F27" s="434">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440"/>
      <c r="AF27" s="440"/>
      <c r="AG27" s="440"/>
      <c r="AH27" s="307"/>
      <c r="AI27" s="307"/>
      <c r="AJ27" s="307"/>
      <c r="AK27" s="307"/>
      <c r="AL27" s="68"/>
      <c r="AM27" s="68"/>
      <c r="AN27" s="68"/>
      <c r="AO27" s="68"/>
      <c r="AP27" s="68"/>
      <c r="AQ27" s="68"/>
      <c r="AR27" s="68"/>
      <c r="AS27" s="68"/>
      <c r="AT27" s="68"/>
      <c r="AU27" s="68"/>
      <c r="AV27" s="68"/>
      <c r="AW27" s="68"/>
      <c r="AX27" s="68"/>
    </row>
    <row r="28" spans="1:50" s="66" customFormat="1" ht="16.5" customHeight="1" x14ac:dyDescent="0.2">
      <c r="A28" s="127">
        <f>'SC Staffing Summary'!$A$28</f>
        <v>0</v>
      </c>
      <c r="B28" s="128" t="str">
        <f>'SC Staffing Summary'!$B$28</f>
        <v>Specify</v>
      </c>
      <c r="C28" s="65">
        <f t="shared" si="1"/>
        <v>0</v>
      </c>
      <c r="D28" s="132">
        <f>'SC Staffing Summary'!D28</f>
        <v>0</v>
      </c>
      <c r="E28" s="132">
        <f>'SC Staffing Summary'!E28</f>
        <v>0</v>
      </c>
      <c r="F28" s="434">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440"/>
      <c r="AF28" s="440"/>
      <c r="AG28" s="440"/>
      <c r="AH28" s="307"/>
      <c r="AI28" s="307"/>
      <c r="AJ28" s="307"/>
      <c r="AK28" s="307"/>
      <c r="AL28" s="68"/>
      <c r="AM28" s="68"/>
      <c r="AN28" s="68"/>
      <c r="AO28" s="68"/>
      <c r="AP28" s="68"/>
      <c r="AQ28" s="68"/>
      <c r="AR28" s="68"/>
      <c r="AS28" s="68"/>
      <c r="AT28" s="68"/>
      <c r="AU28" s="68"/>
      <c r="AV28" s="68"/>
      <c r="AW28" s="68"/>
      <c r="AX28" s="68"/>
    </row>
    <row r="29" spans="1:50" s="66" customFormat="1" ht="16.5" customHeight="1" x14ac:dyDescent="0.2">
      <c r="A29" s="127">
        <f>'SC Staffing Summary'!$A$29</f>
        <v>0</v>
      </c>
      <c r="B29" s="128" t="str">
        <f>'SC Staffing Summary'!$B$29</f>
        <v>Specify</v>
      </c>
      <c r="C29" s="65">
        <f t="shared" si="1"/>
        <v>0</v>
      </c>
      <c r="D29" s="132">
        <f>'SC Staffing Summary'!D29</f>
        <v>0</v>
      </c>
      <c r="E29" s="132">
        <f>'SC Staffing Summary'!E29</f>
        <v>0</v>
      </c>
      <c r="F29" s="434">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440"/>
      <c r="AF29" s="440"/>
      <c r="AG29" s="440"/>
      <c r="AH29" s="307"/>
      <c r="AI29" s="307"/>
      <c r="AJ29" s="307"/>
      <c r="AK29" s="307"/>
      <c r="AL29" s="68"/>
      <c r="AM29" s="68"/>
      <c r="AN29" s="68"/>
      <c r="AO29" s="68"/>
      <c r="AP29" s="68"/>
      <c r="AQ29" s="68"/>
      <c r="AR29" s="68"/>
      <c r="AS29" s="68"/>
      <c r="AT29" s="68"/>
      <c r="AU29" s="68"/>
      <c r="AV29" s="68"/>
      <c r="AW29" s="68"/>
      <c r="AX29" s="68"/>
    </row>
    <row r="30" spans="1:50" s="66" customFormat="1" ht="16.5" customHeight="1" x14ac:dyDescent="0.2">
      <c r="A30" s="127">
        <f>'SC Staffing Summary'!$A$30</f>
        <v>0</v>
      </c>
      <c r="B30" s="128" t="str">
        <f>'SC Staffing Summary'!$B$30</f>
        <v>Specify</v>
      </c>
      <c r="C30" s="65">
        <f t="shared" si="1"/>
        <v>0</v>
      </c>
      <c r="D30" s="132">
        <f>'SC Staffing Summary'!D30</f>
        <v>0</v>
      </c>
      <c r="E30" s="132">
        <f>'SC Staffing Summary'!E30</f>
        <v>0</v>
      </c>
      <c r="F30" s="434">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440"/>
      <c r="AF30" s="440"/>
      <c r="AG30" s="440"/>
      <c r="AH30" s="307"/>
      <c r="AI30" s="307"/>
      <c r="AJ30" s="307"/>
      <c r="AK30" s="307"/>
      <c r="AL30" s="68"/>
      <c r="AM30" s="68"/>
      <c r="AN30" s="68"/>
      <c r="AO30" s="68"/>
      <c r="AP30" s="68"/>
      <c r="AQ30" s="68"/>
      <c r="AR30" s="68"/>
      <c r="AS30" s="68"/>
      <c r="AT30" s="68"/>
      <c r="AU30" s="68"/>
      <c r="AV30" s="68"/>
      <c r="AW30" s="68"/>
      <c r="AX30" s="68"/>
    </row>
    <row r="31" spans="1:50" s="66" customFormat="1" ht="16.5" customHeight="1" x14ac:dyDescent="0.2">
      <c r="A31" s="127">
        <f>'SC Staffing Summary'!$A$31</f>
        <v>0</v>
      </c>
      <c r="B31" s="128" t="str">
        <f>'SC Staffing Summary'!$B$31</f>
        <v>Specify</v>
      </c>
      <c r="C31" s="65">
        <f t="shared" si="1"/>
        <v>0</v>
      </c>
      <c r="D31" s="132">
        <f>'SC Staffing Summary'!D31</f>
        <v>0</v>
      </c>
      <c r="E31" s="132">
        <f>'SC Staffing Summary'!E31</f>
        <v>0</v>
      </c>
      <c r="F31" s="434">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296"/>
      <c r="AF31" s="292"/>
      <c r="AG31" s="289"/>
      <c r="AH31" s="307"/>
      <c r="AI31" s="307"/>
      <c r="AJ31" s="307"/>
      <c r="AK31" s="307"/>
      <c r="AL31" s="68"/>
      <c r="AM31" s="68"/>
      <c r="AN31" s="68"/>
      <c r="AO31" s="68"/>
      <c r="AP31" s="68"/>
      <c r="AQ31" s="68"/>
      <c r="AR31" s="68"/>
      <c r="AS31" s="68"/>
      <c r="AT31" s="68"/>
      <c r="AU31" s="68"/>
      <c r="AV31" s="68"/>
      <c r="AW31" s="68"/>
      <c r="AX31" s="68"/>
    </row>
    <row r="32" spans="1:50" s="66" customFormat="1" ht="16.5" customHeight="1" x14ac:dyDescent="0.2">
      <c r="A32" s="127">
        <f>'SC Staffing Summary'!$A$32</f>
        <v>0</v>
      </c>
      <c r="B32" s="128" t="str">
        <f>'SC Staffing Summary'!$B$32</f>
        <v>Specify</v>
      </c>
      <c r="C32" s="65">
        <f t="shared" si="1"/>
        <v>0</v>
      </c>
      <c r="D32" s="132">
        <f>'SC Staffing Summary'!D32</f>
        <v>0</v>
      </c>
      <c r="E32" s="132">
        <f>'SC Staffing Summary'!E32</f>
        <v>0</v>
      </c>
      <c r="F32" s="434">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296"/>
      <c r="AF32" s="292"/>
      <c r="AG32" s="289"/>
      <c r="AH32" s="307"/>
      <c r="AI32" s="307"/>
      <c r="AJ32" s="307"/>
      <c r="AK32" s="307"/>
      <c r="AL32" s="68"/>
      <c r="AM32" s="68"/>
      <c r="AN32" s="68"/>
      <c r="AO32" s="68"/>
      <c r="AP32" s="68"/>
      <c r="AQ32" s="68"/>
      <c r="AR32" s="68"/>
      <c r="AS32" s="68"/>
      <c r="AT32" s="68"/>
      <c r="AU32" s="68"/>
      <c r="AV32" s="68"/>
      <c r="AW32" s="68"/>
      <c r="AX32" s="68"/>
    </row>
    <row r="33" spans="1:50" s="66" customFormat="1" ht="16.5" customHeight="1" x14ac:dyDescent="0.2">
      <c r="A33" s="127">
        <f>'SC Staffing Summary'!$A$33</f>
        <v>0</v>
      </c>
      <c r="B33" s="128" t="str">
        <f>'SC Staffing Summary'!$B$33</f>
        <v>Specify</v>
      </c>
      <c r="C33" s="65">
        <f t="shared" si="1"/>
        <v>0</v>
      </c>
      <c r="D33" s="132">
        <f>'SC Staffing Summary'!D33</f>
        <v>0</v>
      </c>
      <c r="E33" s="132">
        <f>'SC Staffing Summary'!E33</f>
        <v>0</v>
      </c>
      <c r="F33" s="434">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296"/>
      <c r="AF33" s="292"/>
      <c r="AG33" s="289"/>
      <c r="AH33" s="307"/>
      <c r="AI33" s="307"/>
      <c r="AJ33" s="307"/>
      <c r="AK33" s="307"/>
      <c r="AL33" s="68"/>
      <c r="AM33" s="68"/>
      <c r="AN33" s="68"/>
      <c r="AO33" s="68"/>
      <c r="AP33" s="68"/>
      <c r="AQ33" s="68"/>
      <c r="AR33" s="68"/>
      <c r="AS33" s="68"/>
      <c r="AT33" s="68"/>
      <c r="AU33" s="68"/>
      <c r="AV33" s="68"/>
      <c r="AW33" s="68"/>
      <c r="AX33" s="68"/>
    </row>
    <row r="34" spans="1:50" s="66" customFormat="1" ht="16.5" customHeight="1" x14ac:dyDescent="0.2">
      <c r="A34" s="127">
        <f>'SC Staffing Summary'!$A$34</f>
        <v>0</v>
      </c>
      <c r="B34" s="128" t="str">
        <f>'SC Staffing Summary'!$B$34</f>
        <v>Specify</v>
      </c>
      <c r="C34" s="65">
        <f t="shared" si="1"/>
        <v>0</v>
      </c>
      <c r="D34" s="132">
        <f>'SC Staffing Summary'!D34</f>
        <v>0</v>
      </c>
      <c r="E34" s="132">
        <f>'SC Staffing Summary'!E34</f>
        <v>0</v>
      </c>
      <c r="F34" s="434">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296"/>
      <c r="AF34" s="296"/>
      <c r="AG34" s="289"/>
      <c r="AH34" s="307"/>
      <c r="AI34" s="307"/>
      <c r="AJ34" s="307"/>
      <c r="AK34" s="307"/>
      <c r="AL34" s="68"/>
      <c r="AM34" s="68"/>
      <c r="AN34" s="68"/>
      <c r="AO34" s="68"/>
      <c r="AP34" s="68"/>
      <c r="AQ34" s="68"/>
      <c r="AR34" s="68"/>
      <c r="AS34" s="68"/>
      <c r="AT34" s="68"/>
      <c r="AU34" s="68"/>
      <c r="AV34" s="68"/>
      <c r="AW34" s="68"/>
      <c r="AX34" s="68"/>
    </row>
    <row r="35" spans="1:50" s="66" customFormat="1" ht="16.5" customHeight="1" x14ac:dyDescent="0.2">
      <c r="A35" s="127">
        <f>'SC Staffing Summary'!$A$35</f>
        <v>0</v>
      </c>
      <c r="B35" s="128" t="str">
        <f>'SC Staffing Summary'!$B$35</f>
        <v>Specify</v>
      </c>
      <c r="C35" s="65">
        <f t="shared" si="1"/>
        <v>0</v>
      </c>
      <c r="D35" s="132">
        <f>'SC Staffing Summary'!D35</f>
        <v>0</v>
      </c>
      <c r="E35" s="132">
        <f>'SC Staffing Summary'!E35</f>
        <v>0</v>
      </c>
      <c r="F35" s="434">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295"/>
      <c r="AF35" s="296"/>
      <c r="AG35" s="289"/>
      <c r="AH35" s="307"/>
      <c r="AI35" s="307"/>
      <c r="AJ35" s="307"/>
      <c r="AK35" s="307"/>
      <c r="AL35" s="68"/>
      <c r="AM35" s="68"/>
      <c r="AN35" s="68"/>
      <c r="AO35" s="68"/>
      <c r="AP35" s="68"/>
      <c r="AQ35" s="68"/>
      <c r="AR35" s="68"/>
      <c r="AS35" s="68"/>
      <c r="AT35" s="68"/>
      <c r="AU35" s="68"/>
      <c r="AV35" s="68"/>
      <c r="AW35" s="68"/>
      <c r="AX35" s="68"/>
    </row>
    <row r="36" spans="1:50" s="66" customFormat="1" ht="16.5" customHeight="1" x14ac:dyDescent="0.2">
      <c r="A36" s="127">
        <f>'SC Staffing Summary'!$A$36</f>
        <v>0</v>
      </c>
      <c r="B36" s="128" t="str">
        <f>'SC Staffing Summary'!$B$36</f>
        <v>Specify</v>
      </c>
      <c r="C36" s="65">
        <f t="shared" si="1"/>
        <v>0</v>
      </c>
      <c r="D36" s="132">
        <f>'SC Staffing Summary'!D36</f>
        <v>0</v>
      </c>
      <c r="E36" s="132">
        <f>'SC Staffing Summary'!E36</f>
        <v>0</v>
      </c>
      <c r="F36" s="434">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296"/>
      <c r="AF36" s="296"/>
      <c r="AG36" s="289"/>
      <c r="AH36" s="307"/>
      <c r="AI36" s="307"/>
      <c r="AJ36" s="307"/>
      <c r="AK36" s="307"/>
      <c r="AL36" s="68"/>
      <c r="AM36" s="68"/>
      <c r="AN36" s="68"/>
      <c r="AO36" s="68"/>
      <c r="AP36" s="68"/>
      <c r="AQ36" s="68"/>
      <c r="AR36" s="68"/>
      <c r="AS36" s="68"/>
      <c r="AT36" s="68"/>
      <c r="AU36" s="68"/>
      <c r="AV36" s="68"/>
      <c r="AW36" s="68"/>
      <c r="AX36" s="68"/>
    </row>
    <row r="37" spans="1:50" s="66" customFormat="1" ht="16.5" customHeight="1" x14ac:dyDescent="0.2">
      <c r="A37" s="127">
        <f>'SC Staffing Summary'!$A$37</f>
        <v>0</v>
      </c>
      <c r="B37" s="128" t="str">
        <f>'SC Staffing Summary'!$B$37</f>
        <v>Specify</v>
      </c>
      <c r="C37" s="65">
        <f t="shared" si="1"/>
        <v>0</v>
      </c>
      <c r="D37" s="132">
        <f>'SC Staffing Summary'!D37</f>
        <v>0</v>
      </c>
      <c r="E37" s="132">
        <f>'SC Staffing Summary'!E37</f>
        <v>0</v>
      </c>
      <c r="F37" s="434">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296"/>
      <c r="AF37" s="296"/>
      <c r="AG37" s="289"/>
      <c r="AH37" s="307"/>
      <c r="AI37" s="307"/>
      <c r="AJ37" s="307"/>
      <c r="AK37" s="307"/>
      <c r="AL37" s="68"/>
      <c r="AM37" s="68"/>
      <c r="AN37" s="68"/>
      <c r="AO37" s="68"/>
      <c r="AP37" s="68"/>
      <c r="AQ37" s="68"/>
      <c r="AR37" s="68"/>
      <c r="AS37" s="68"/>
      <c r="AT37" s="68"/>
      <c r="AU37" s="68"/>
      <c r="AV37" s="68"/>
      <c r="AW37" s="68"/>
      <c r="AX37" s="68"/>
    </row>
    <row r="38" spans="1:50" s="66" customFormat="1" ht="16.5" customHeight="1" x14ac:dyDescent="0.2">
      <c r="A38" s="127">
        <f>'SC Staffing Summary'!$A$38</f>
        <v>0</v>
      </c>
      <c r="B38" s="128" t="str">
        <f>'SC Staffing Summary'!$B$38</f>
        <v>Specify</v>
      </c>
      <c r="C38" s="65">
        <f t="shared" si="1"/>
        <v>0</v>
      </c>
      <c r="D38" s="132">
        <f>'SC Staffing Summary'!D38</f>
        <v>0</v>
      </c>
      <c r="E38" s="132">
        <f>'SC Staffing Summary'!E38</f>
        <v>0</v>
      </c>
      <c r="F38" s="434">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296"/>
      <c r="AF38" s="296"/>
      <c r="AG38" s="289"/>
      <c r="AH38" s="307"/>
      <c r="AI38" s="307"/>
      <c r="AJ38" s="307"/>
      <c r="AK38" s="307"/>
      <c r="AL38" s="68"/>
      <c r="AM38" s="68"/>
      <c r="AN38" s="68"/>
      <c r="AO38" s="68"/>
      <c r="AP38" s="68"/>
      <c r="AQ38" s="68"/>
      <c r="AR38" s="68"/>
      <c r="AS38" s="68"/>
      <c r="AT38" s="68"/>
      <c r="AU38" s="68"/>
      <c r="AV38" s="68"/>
      <c r="AW38" s="68"/>
      <c r="AX38" s="68"/>
    </row>
    <row r="39" spans="1:50" s="66" customFormat="1" ht="16.5" customHeight="1" x14ac:dyDescent="0.2">
      <c r="A39" s="127">
        <f>'SC Staffing Summary'!$A$39</f>
        <v>0</v>
      </c>
      <c r="B39" s="128" t="str">
        <f>'SC Staffing Summary'!$B$39</f>
        <v>Specify</v>
      </c>
      <c r="C39" s="65">
        <f t="shared" si="1"/>
        <v>0</v>
      </c>
      <c r="D39" s="132">
        <f>'SC Staffing Summary'!D39</f>
        <v>0</v>
      </c>
      <c r="E39" s="132">
        <f>'SC Staffing Summary'!E39</f>
        <v>0</v>
      </c>
      <c r="F39" s="434">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296"/>
      <c r="AF39" s="296"/>
      <c r="AG39" s="289"/>
      <c r="AH39" s="307"/>
      <c r="AI39" s="307"/>
      <c r="AJ39" s="307"/>
      <c r="AK39" s="307"/>
      <c r="AL39" s="68"/>
      <c r="AM39" s="68"/>
      <c r="AN39" s="68"/>
      <c r="AO39" s="68"/>
      <c r="AP39" s="68"/>
      <c r="AQ39" s="68"/>
      <c r="AR39" s="68"/>
      <c r="AS39" s="68"/>
      <c r="AT39" s="68"/>
      <c r="AU39" s="68"/>
      <c r="AV39" s="68"/>
      <c r="AW39" s="68"/>
      <c r="AX39" s="68"/>
    </row>
    <row r="40" spans="1:50" s="66" customFormat="1" ht="16.5" customHeight="1" x14ac:dyDescent="0.2">
      <c r="A40" s="127">
        <f>'SC Staffing Summary'!$A$40</f>
        <v>0</v>
      </c>
      <c r="B40" s="128" t="str">
        <f>'SC Staffing Summary'!$B$40</f>
        <v>Specify</v>
      </c>
      <c r="C40" s="65">
        <f t="shared" si="1"/>
        <v>0</v>
      </c>
      <c r="D40" s="132">
        <f>'SC Staffing Summary'!D40</f>
        <v>0</v>
      </c>
      <c r="E40" s="132">
        <f>'SC Staffing Summary'!E40</f>
        <v>0</v>
      </c>
      <c r="F40" s="434">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296"/>
      <c r="AF40" s="296"/>
      <c r="AG40" s="289"/>
      <c r="AH40" s="307"/>
      <c r="AI40" s="307"/>
      <c r="AJ40" s="307"/>
      <c r="AK40" s="307"/>
      <c r="AL40" s="68"/>
      <c r="AM40" s="68"/>
      <c r="AN40" s="68"/>
      <c r="AO40" s="68"/>
      <c r="AP40" s="68"/>
      <c r="AQ40" s="68"/>
      <c r="AR40" s="68"/>
      <c r="AS40" s="68"/>
      <c r="AT40" s="68"/>
      <c r="AU40" s="68"/>
      <c r="AV40" s="68"/>
      <c r="AW40" s="68"/>
      <c r="AX40" s="68"/>
    </row>
    <row r="41" spans="1:50" s="66" customFormat="1" ht="16.5" customHeight="1" x14ac:dyDescent="0.2">
      <c r="A41" s="127">
        <f>'SC Staffing Summary'!$A$41</f>
        <v>0</v>
      </c>
      <c r="B41" s="128" t="str">
        <f>'SC Staffing Summary'!$B$41</f>
        <v>Specify</v>
      </c>
      <c r="C41" s="65">
        <f t="shared" si="1"/>
        <v>0</v>
      </c>
      <c r="D41" s="132">
        <f>'SC Staffing Summary'!D41</f>
        <v>0</v>
      </c>
      <c r="E41" s="132">
        <f>'SC Staffing Summary'!E41</f>
        <v>0</v>
      </c>
      <c r="F41" s="434">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296"/>
      <c r="AF41" s="296"/>
      <c r="AG41" s="289"/>
      <c r="AH41" s="307"/>
      <c r="AI41" s="307"/>
      <c r="AJ41" s="307"/>
      <c r="AK41" s="307"/>
      <c r="AL41" s="68"/>
      <c r="AM41" s="68"/>
      <c r="AN41" s="68"/>
      <c r="AO41" s="68"/>
      <c r="AP41" s="68"/>
      <c r="AQ41" s="68"/>
      <c r="AR41" s="68"/>
      <c r="AS41" s="68"/>
      <c r="AT41" s="68"/>
      <c r="AU41" s="68"/>
      <c r="AV41" s="68"/>
      <c r="AW41" s="68"/>
      <c r="AX41" s="68"/>
    </row>
    <row r="42" spans="1:50" s="66" customFormat="1" ht="16.5" customHeight="1" x14ac:dyDescent="0.2">
      <c r="A42" s="127">
        <f>'SC Staffing Summary'!$A$42</f>
        <v>0</v>
      </c>
      <c r="B42" s="128" t="str">
        <f>'SC Staffing Summary'!$B$42</f>
        <v>Specify</v>
      </c>
      <c r="C42" s="65">
        <f t="shared" si="1"/>
        <v>0</v>
      </c>
      <c r="D42" s="132">
        <f>'SC Staffing Summary'!D42</f>
        <v>0</v>
      </c>
      <c r="E42" s="132">
        <f>'SC Staffing Summary'!E42</f>
        <v>0</v>
      </c>
      <c r="F42" s="434">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296"/>
      <c r="AF42" s="287"/>
      <c r="AG42" s="289"/>
      <c r="AH42" s="307"/>
      <c r="AI42" s="307"/>
      <c r="AJ42" s="307"/>
      <c r="AK42" s="307"/>
      <c r="AL42" s="528"/>
      <c r="AM42" s="528"/>
      <c r="AN42" s="528"/>
      <c r="AO42" s="68"/>
      <c r="AP42" s="68"/>
      <c r="AQ42" s="68"/>
      <c r="AR42" s="68"/>
      <c r="AS42" s="68"/>
      <c r="AT42" s="68"/>
      <c r="AU42" s="68"/>
      <c r="AV42" s="68"/>
      <c r="AW42" s="68"/>
      <c r="AX42" s="68"/>
    </row>
    <row r="43" spans="1:50" s="528" customFormat="1" x14ac:dyDescent="0.2">
      <c r="A43" s="528" t="s">
        <v>82</v>
      </c>
      <c r="B43" s="18" t="s">
        <v>83</v>
      </c>
      <c r="C43" s="40"/>
      <c r="D43" s="40"/>
      <c r="E43" s="40"/>
      <c r="F43" s="40"/>
      <c r="G43" s="40"/>
      <c r="H43" s="40"/>
      <c r="I43" s="40"/>
      <c r="J43" s="40"/>
      <c r="K43" s="40"/>
      <c r="L43" s="40"/>
      <c r="M43" s="40"/>
      <c r="N43" s="40"/>
      <c r="O43" s="40"/>
      <c r="P43" s="40"/>
      <c r="Q43" s="40"/>
      <c r="R43" s="40"/>
      <c r="S43" s="40"/>
      <c r="T43" s="40"/>
      <c r="U43" s="40"/>
      <c r="V43" s="40"/>
      <c r="W43" s="40"/>
      <c r="X43" s="40"/>
      <c r="Y43" s="199"/>
      <c r="Z43" s="199"/>
      <c r="AA43" s="199"/>
      <c r="AB43" s="199"/>
      <c r="AC43" s="199"/>
      <c r="AD43" s="199"/>
      <c r="AE43" s="296"/>
      <c r="AF43" s="292"/>
      <c r="AG43" s="289"/>
      <c r="AH43" s="307"/>
      <c r="AI43" s="307"/>
      <c r="AJ43" s="307"/>
      <c r="AK43" s="307"/>
    </row>
    <row r="44" spans="1:50" s="528" customFormat="1" x14ac:dyDescent="0.2">
      <c r="A44" s="528">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199"/>
      <c r="Z44" s="199"/>
      <c r="AA44" s="199"/>
      <c r="AB44" s="199"/>
      <c r="AC44" s="199"/>
      <c r="AD44" s="199"/>
      <c r="AE44" s="296"/>
      <c r="AF44" s="292"/>
      <c r="AG44" s="289"/>
      <c r="AH44" s="307"/>
      <c r="AI44" s="307"/>
      <c r="AJ44" s="307"/>
      <c r="AK44" s="307"/>
    </row>
    <row r="45" spans="1:50" s="528" customFormat="1" ht="15" customHeight="1" x14ac:dyDescent="0.2">
      <c r="B45" s="18">
        <v>2</v>
      </c>
      <c r="C45" s="40">
        <v>1</v>
      </c>
      <c r="D45" s="40"/>
      <c r="E45" s="40"/>
      <c r="F45" s="40"/>
      <c r="G45" s="40"/>
      <c r="H45" s="40"/>
      <c r="I45" s="40"/>
      <c r="J45" s="40"/>
      <c r="K45" s="40"/>
      <c r="L45" s="40"/>
      <c r="M45" s="40"/>
      <c r="N45" s="40"/>
      <c r="O45" s="40"/>
      <c r="P45" s="40"/>
      <c r="Q45" s="40"/>
      <c r="R45" s="40"/>
      <c r="S45" s="40"/>
      <c r="T45" s="40"/>
      <c r="U45" s="40"/>
      <c r="V45" s="40"/>
      <c r="W45" s="40"/>
      <c r="X45" s="40"/>
      <c r="Y45" s="199"/>
      <c r="Z45" s="199"/>
      <c r="AA45" s="199"/>
      <c r="AB45" s="199"/>
      <c r="AC45" s="199"/>
      <c r="AD45" s="199"/>
      <c r="AE45" s="296"/>
      <c r="AF45" s="296"/>
      <c r="AG45" s="289"/>
      <c r="AH45" s="307"/>
      <c r="AI45" s="307"/>
      <c r="AJ45" s="307"/>
      <c r="AK45" s="307"/>
    </row>
    <row r="46" spans="1:50" s="528" customFormat="1" ht="15" customHeight="1" x14ac:dyDescent="0.2">
      <c r="B46" s="18">
        <v>3</v>
      </c>
      <c r="C46" s="40">
        <v>1</v>
      </c>
      <c r="D46" s="40"/>
      <c r="E46" s="40"/>
      <c r="F46" s="40"/>
      <c r="G46" s="40"/>
      <c r="H46" s="40"/>
      <c r="I46" s="40"/>
      <c r="J46" s="40"/>
      <c r="K46" s="40"/>
      <c r="L46" s="40"/>
      <c r="M46" s="40"/>
      <c r="N46" s="40"/>
      <c r="O46" s="40"/>
      <c r="P46" s="40"/>
      <c r="Q46" s="40"/>
      <c r="R46" s="40"/>
      <c r="S46" s="40"/>
      <c r="T46" s="40"/>
      <c r="U46" s="40"/>
      <c r="V46" s="40"/>
      <c r="W46" s="40"/>
      <c r="X46" s="40"/>
      <c r="Y46" s="199"/>
      <c r="Z46" s="199"/>
      <c r="AA46" s="199"/>
      <c r="AB46" s="199"/>
      <c r="AC46" s="199"/>
      <c r="AD46" s="199"/>
      <c r="AE46" s="296"/>
      <c r="AF46" s="293"/>
      <c r="AG46" s="289"/>
      <c r="AH46" s="307"/>
      <c r="AI46" s="307"/>
      <c r="AJ46" s="307"/>
      <c r="AK46" s="307"/>
    </row>
    <row r="47" spans="1:50" s="528" customFormat="1" ht="15" customHeight="1" x14ac:dyDescent="0.2">
      <c r="B47" s="18">
        <v>4</v>
      </c>
      <c r="C47" s="40">
        <v>1</v>
      </c>
      <c r="D47" s="40"/>
      <c r="E47" s="40"/>
      <c r="F47" s="40"/>
      <c r="G47" s="40"/>
      <c r="H47" s="40"/>
      <c r="I47" s="40"/>
      <c r="J47" s="40"/>
      <c r="K47" s="40"/>
      <c r="L47" s="40"/>
      <c r="M47" s="40"/>
      <c r="N47" s="40"/>
      <c r="O47" s="40"/>
      <c r="P47" s="40"/>
      <c r="Q47" s="40"/>
      <c r="R47" s="40"/>
      <c r="S47" s="40"/>
      <c r="T47" s="40"/>
      <c r="U47" s="40"/>
      <c r="V47" s="40"/>
      <c r="W47" s="40"/>
      <c r="X47" s="40"/>
      <c r="Y47" s="199"/>
      <c r="Z47" s="199"/>
      <c r="AA47" s="199"/>
      <c r="AB47" s="199"/>
      <c r="AC47" s="199"/>
      <c r="AD47" s="199"/>
      <c r="AE47" s="296"/>
      <c r="AF47" s="296"/>
      <c r="AG47" s="289"/>
      <c r="AH47" s="307"/>
      <c r="AI47" s="307"/>
      <c r="AJ47" s="307"/>
      <c r="AK47" s="307"/>
    </row>
    <row r="48" spans="1:50" s="528" customFormat="1" ht="15" customHeight="1" x14ac:dyDescent="0.2">
      <c r="B48" s="18">
        <v>5</v>
      </c>
      <c r="C48" s="40">
        <v>1</v>
      </c>
      <c r="D48" s="40"/>
      <c r="E48" s="40"/>
      <c r="F48" s="40"/>
      <c r="G48" s="40"/>
      <c r="H48" s="40"/>
      <c r="I48" s="40"/>
      <c r="J48" s="40"/>
      <c r="K48" s="40"/>
      <c r="L48" s="40"/>
      <c r="M48" s="40"/>
      <c r="N48" s="40"/>
      <c r="O48" s="40"/>
      <c r="P48" s="40"/>
      <c r="Q48" s="40"/>
      <c r="R48" s="40"/>
      <c r="S48" s="40"/>
      <c r="T48" s="40"/>
      <c r="U48" s="40"/>
      <c r="V48" s="40"/>
      <c r="W48" s="40"/>
      <c r="X48" s="40"/>
      <c r="Y48" s="199"/>
      <c r="Z48" s="199"/>
      <c r="AA48" s="199"/>
      <c r="AB48" s="199"/>
      <c r="AC48" s="199"/>
      <c r="AD48" s="199"/>
      <c r="AE48" s="296"/>
      <c r="AF48" s="296"/>
      <c r="AG48" s="289"/>
      <c r="AH48" s="307"/>
      <c r="AI48" s="307"/>
      <c r="AJ48" s="307"/>
      <c r="AK48" s="307"/>
    </row>
    <row r="49" spans="2:50" s="528" customFormat="1" x14ac:dyDescent="0.2">
      <c r="B49" s="18">
        <v>6</v>
      </c>
      <c r="C49" s="40"/>
      <c r="D49" s="40"/>
      <c r="E49" s="40"/>
      <c r="F49" s="40"/>
      <c r="G49" s="40"/>
      <c r="H49" s="40"/>
      <c r="I49" s="40"/>
      <c r="J49" s="40"/>
      <c r="K49" s="40"/>
      <c r="L49" s="40"/>
      <c r="M49" s="40"/>
      <c r="N49" s="40"/>
      <c r="O49" s="40"/>
      <c r="P49" s="40"/>
      <c r="Q49" s="40"/>
      <c r="R49" s="40"/>
      <c r="S49" s="40"/>
      <c r="T49" s="40"/>
      <c r="U49" s="40"/>
      <c r="V49" s="40"/>
      <c r="W49" s="40"/>
      <c r="X49" s="40"/>
      <c r="Y49" s="199"/>
      <c r="Z49" s="199"/>
      <c r="AA49" s="199"/>
      <c r="AB49" s="199"/>
      <c r="AC49" s="199"/>
      <c r="AD49" s="199"/>
      <c r="AE49" s="296"/>
      <c r="AF49" s="296"/>
      <c r="AG49" s="289"/>
      <c r="AH49" s="307"/>
      <c r="AI49" s="307"/>
      <c r="AJ49" s="307"/>
      <c r="AK49" s="307"/>
    </row>
    <row r="50" spans="2:50" s="528" customFormat="1" x14ac:dyDescent="0.2">
      <c r="B50" s="18">
        <v>7</v>
      </c>
      <c r="C50" s="40"/>
      <c r="D50" s="40"/>
      <c r="E50" s="40"/>
      <c r="F50" s="40"/>
      <c r="G50" s="40"/>
      <c r="H50" s="40"/>
      <c r="I50" s="40"/>
      <c r="J50" s="40"/>
      <c r="K50" s="40"/>
      <c r="L50" s="40"/>
      <c r="M50" s="40"/>
      <c r="N50" s="40"/>
      <c r="O50" s="40"/>
      <c r="P50" s="40"/>
      <c r="Q50" s="40"/>
      <c r="R50" s="40"/>
      <c r="S50" s="40"/>
      <c r="T50" s="40"/>
      <c r="U50" s="40"/>
      <c r="V50" s="40"/>
      <c r="W50" s="40"/>
      <c r="X50" s="40"/>
      <c r="Y50" s="199"/>
      <c r="Z50" s="199"/>
      <c r="AA50" s="199"/>
      <c r="AB50" s="199"/>
      <c r="AC50" s="199"/>
      <c r="AD50" s="199"/>
      <c r="AE50" s="296"/>
      <c r="AF50" s="296"/>
      <c r="AG50" s="289"/>
      <c r="AH50" s="307"/>
      <c r="AI50" s="307"/>
      <c r="AJ50" s="307"/>
      <c r="AK50" s="307"/>
    </row>
    <row r="51" spans="2:50" s="528" customFormat="1" ht="13.5" customHeight="1" x14ac:dyDescent="0.2">
      <c r="B51" s="18">
        <v>8</v>
      </c>
      <c r="C51" s="40"/>
      <c r="D51" s="40"/>
      <c r="E51" s="40"/>
      <c r="F51" s="40"/>
      <c r="G51" s="40"/>
      <c r="H51" s="40"/>
      <c r="I51" s="40"/>
      <c r="J51" s="40"/>
      <c r="K51" s="40"/>
      <c r="L51" s="40"/>
      <c r="M51" s="40"/>
      <c r="N51" s="40"/>
      <c r="O51" s="40"/>
      <c r="P51" s="40"/>
      <c r="Q51" s="40"/>
      <c r="R51" s="40"/>
      <c r="S51" s="40"/>
      <c r="T51" s="40"/>
      <c r="U51" s="40"/>
      <c r="V51" s="40"/>
      <c r="W51" s="40"/>
      <c r="X51" s="40"/>
      <c r="Y51" s="199"/>
      <c r="Z51" s="199"/>
      <c r="AA51" s="199"/>
      <c r="AB51" s="199"/>
      <c r="AC51" s="199"/>
      <c r="AD51" s="199"/>
      <c r="AE51" s="295"/>
      <c r="AF51" s="296"/>
      <c r="AG51" s="289"/>
      <c r="AH51" s="307"/>
      <c r="AI51" s="307"/>
      <c r="AJ51" s="307"/>
      <c r="AK51" s="307"/>
      <c r="AL51" s="160"/>
      <c r="AM51" s="160"/>
      <c r="AN51" s="160"/>
    </row>
    <row r="52" spans="2:50" s="160" customFormat="1" x14ac:dyDescent="0.2">
      <c r="Y52" s="186"/>
      <c r="Z52" s="186"/>
      <c r="AA52" s="186"/>
      <c r="AB52" s="186"/>
      <c r="AC52" s="186"/>
      <c r="AD52" s="186"/>
      <c r="AE52" s="296"/>
      <c r="AF52" s="296"/>
      <c r="AG52" s="289"/>
      <c r="AH52" s="307"/>
      <c r="AI52" s="307"/>
      <c r="AJ52" s="307"/>
      <c r="AK52" s="307"/>
    </row>
    <row r="53" spans="2:50" s="160" customFormat="1" x14ac:dyDescent="0.2">
      <c r="Y53" s="186"/>
      <c r="Z53" s="186"/>
      <c r="AA53" s="186"/>
      <c r="AB53" s="186"/>
      <c r="AC53" s="186"/>
      <c r="AD53" s="186"/>
      <c r="AE53" s="296"/>
      <c r="AF53" s="296"/>
      <c r="AG53" s="289"/>
      <c r="AH53" s="307"/>
      <c r="AI53" s="307"/>
      <c r="AJ53" s="307"/>
      <c r="AK53" s="307"/>
    </row>
    <row r="54" spans="2:50" customFormat="1" x14ac:dyDescent="0.2">
      <c r="B54" s="243" t="s">
        <v>102</v>
      </c>
      <c r="C54" s="247"/>
      <c r="D54" s="247"/>
      <c r="E54" s="248"/>
      <c r="F54" s="248"/>
      <c r="G54" s="248"/>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96"/>
      <c r="AF54" s="296"/>
      <c r="AG54" s="289"/>
      <c r="AH54" s="307"/>
      <c r="AI54" s="307"/>
      <c r="AJ54" s="307"/>
      <c r="AK54" s="307"/>
      <c r="AL54" s="160"/>
      <c r="AM54" s="160"/>
      <c r="AN54" s="160"/>
      <c r="AO54" s="160"/>
      <c r="AP54" s="160"/>
      <c r="AQ54" s="160"/>
      <c r="AR54" s="160"/>
      <c r="AS54" s="160"/>
      <c r="AT54" s="160"/>
      <c r="AU54" s="160"/>
      <c r="AV54" s="160"/>
      <c r="AW54" s="160"/>
      <c r="AX54" s="160"/>
    </row>
    <row r="55" spans="2:50" customFormat="1" x14ac:dyDescent="0.2">
      <c r="B55" s="244">
        <f>SUM(G55:AD55)</f>
        <v>0</v>
      </c>
      <c r="C55" s="247"/>
      <c r="D55" s="247"/>
      <c r="E55" s="248"/>
      <c r="F55" s="248"/>
      <c r="G55" s="245">
        <f>G7</f>
        <v>0</v>
      </c>
      <c r="H55" s="246"/>
      <c r="I55" s="245">
        <f>I7</f>
        <v>0</v>
      </c>
      <c r="J55" s="246"/>
      <c r="K55" s="245">
        <f>K7</f>
        <v>0</v>
      </c>
      <c r="L55" s="246"/>
      <c r="M55" s="245">
        <f>M7</f>
        <v>0</v>
      </c>
      <c r="N55" s="246"/>
      <c r="O55" s="245">
        <f>O7</f>
        <v>0</v>
      </c>
      <c r="P55" s="246"/>
      <c r="Q55" s="245">
        <f>Q7</f>
        <v>0</v>
      </c>
      <c r="R55" s="246"/>
      <c r="S55" s="245">
        <f>S7</f>
        <v>0</v>
      </c>
      <c r="T55" s="246"/>
      <c r="U55" s="245">
        <f>U7</f>
        <v>0</v>
      </c>
      <c r="V55" s="246"/>
      <c r="W55" s="245">
        <f>W7</f>
        <v>0</v>
      </c>
      <c r="X55" s="246"/>
      <c r="Y55" s="245">
        <f>Y7</f>
        <v>0</v>
      </c>
      <c r="Z55" s="246"/>
      <c r="AA55" s="245">
        <f>AA7</f>
        <v>0</v>
      </c>
      <c r="AB55" s="246"/>
      <c r="AC55" s="245">
        <f>AC7</f>
        <v>0</v>
      </c>
      <c r="AD55" s="246"/>
      <c r="AE55" s="296"/>
      <c r="AF55" s="296"/>
      <c r="AG55" s="289"/>
      <c r="AH55" s="307"/>
      <c r="AI55" s="307"/>
      <c r="AJ55" s="307"/>
      <c r="AK55" s="307"/>
      <c r="AL55" s="160"/>
      <c r="AM55" s="160"/>
      <c r="AN55" s="160"/>
      <c r="AO55" s="160"/>
      <c r="AP55" s="160"/>
      <c r="AQ55" s="160"/>
      <c r="AR55" s="160"/>
      <c r="AS55" s="160"/>
      <c r="AT55" s="160"/>
      <c r="AU55" s="160"/>
      <c r="AV55" s="160"/>
      <c r="AW55" s="160"/>
      <c r="AX55" s="160"/>
    </row>
    <row r="56" spans="2:50" s="160" customFormat="1" x14ac:dyDescent="0.2">
      <c r="Y56" s="186"/>
      <c r="Z56" s="186"/>
      <c r="AA56" s="186"/>
      <c r="AB56" s="186"/>
      <c r="AC56" s="186"/>
      <c r="AD56" s="186"/>
      <c r="AE56" s="296"/>
      <c r="AF56" s="296"/>
      <c r="AG56" s="289"/>
      <c r="AH56" s="307"/>
      <c r="AI56" s="307"/>
      <c r="AJ56" s="307"/>
      <c r="AK56" s="307"/>
    </row>
    <row r="57" spans="2:50" s="160" customFormat="1" x14ac:dyDescent="0.2">
      <c r="Y57" s="186"/>
      <c r="Z57" s="186"/>
      <c r="AA57" s="186"/>
      <c r="AB57" s="186"/>
      <c r="AC57" s="186"/>
      <c r="AD57" s="186"/>
      <c r="AE57" s="296"/>
      <c r="AF57" s="296"/>
      <c r="AG57" s="289"/>
      <c r="AH57" s="307"/>
      <c r="AI57" s="307"/>
      <c r="AJ57" s="307"/>
      <c r="AK57" s="307"/>
    </row>
    <row r="58" spans="2:50" s="160" customFormat="1" x14ac:dyDescent="0.2">
      <c r="Y58" s="186"/>
      <c r="Z58" s="186"/>
      <c r="AA58" s="186"/>
      <c r="AB58" s="186"/>
      <c r="AC58" s="186"/>
      <c r="AD58" s="186"/>
      <c r="AE58" s="296"/>
      <c r="AF58" s="296"/>
      <c r="AG58" s="289"/>
      <c r="AH58" s="307"/>
      <c r="AI58" s="307"/>
      <c r="AJ58" s="307"/>
      <c r="AK58" s="307"/>
    </row>
    <row r="59" spans="2:50" s="160" customFormat="1" x14ac:dyDescent="0.2">
      <c r="Y59" s="186"/>
      <c r="Z59" s="186"/>
      <c r="AA59" s="186"/>
      <c r="AB59" s="186"/>
      <c r="AC59" s="186"/>
      <c r="AD59" s="186"/>
      <c r="AE59" s="296"/>
      <c r="AF59" s="296"/>
      <c r="AG59" s="289"/>
      <c r="AH59" s="307"/>
      <c r="AI59" s="307"/>
      <c r="AJ59" s="307"/>
      <c r="AK59" s="307"/>
    </row>
    <row r="60" spans="2:50" s="160" customFormat="1" x14ac:dyDescent="0.2">
      <c r="Y60" s="186"/>
      <c r="Z60" s="186"/>
      <c r="AA60" s="186"/>
      <c r="AB60" s="186"/>
      <c r="AC60" s="186"/>
      <c r="AD60" s="186"/>
      <c r="AE60" s="296"/>
      <c r="AF60" s="296"/>
      <c r="AG60" s="287"/>
      <c r="AH60" s="307"/>
      <c r="AI60" s="307"/>
      <c r="AJ60" s="307"/>
      <c r="AK60" s="307"/>
    </row>
    <row r="61" spans="2:50" s="160" customFormat="1" x14ac:dyDescent="0.2">
      <c r="Y61" s="186"/>
      <c r="Z61" s="186"/>
      <c r="AA61" s="186"/>
      <c r="AB61" s="186"/>
      <c r="AC61" s="186"/>
      <c r="AD61" s="186"/>
      <c r="AE61" s="296"/>
      <c r="AF61" s="296"/>
      <c r="AG61" s="289"/>
      <c r="AH61" s="307"/>
      <c r="AI61" s="307"/>
      <c r="AJ61" s="307"/>
      <c r="AK61" s="307"/>
    </row>
    <row r="62" spans="2:50" s="160" customFormat="1" x14ac:dyDescent="0.2">
      <c r="Y62" s="186"/>
      <c r="Z62" s="186"/>
      <c r="AA62" s="186"/>
      <c r="AB62" s="186"/>
      <c r="AC62" s="186"/>
      <c r="AD62" s="186"/>
      <c r="AE62" s="296"/>
      <c r="AF62" s="296"/>
      <c r="AG62" s="289"/>
      <c r="AH62" s="307"/>
      <c r="AI62" s="307"/>
      <c r="AJ62" s="307"/>
      <c r="AK62" s="307"/>
    </row>
    <row r="63" spans="2:50" s="160" customFormat="1" x14ac:dyDescent="0.2">
      <c r="Y63" s="186"/>
      <c r="Z63" s="186"/>
      <c r="AA63" s="186"/>
      <c r="AB63" s="186"/>
      <c r="AC63" s="186"/>
      <c r="AD63" s="186"/>
      <c r="AE63" s="306"/>
      <c r="AF63" s="306"/>
      <c r="AG63" s="289"/>
      <c r="AH63" s="307"/>
      <c r="AI63" s="307"/>
      <c r="AJ63" s="307"/>
      <c r="AK63" s="307"/>
    </row>
    <row r="64" spans="2:50" s="160" customFormat="1" x14ac:dyDescent="0.2">
      <c r="Y64" s="186"/>
      <c r="Z64" s="186"/>
      <c r="AA64" s="186"/>
      <c r="AB64" s="186"/>
      <c r="AC64" s="186"/>
      <c r="AD64" s="186"/>
      <c r="AE64" s="295"/>
      <c r="AF64" s="296"/>
      <c r="AG64" s="289"/>
      <c r="AH64" s="307"/>
      <c r="AI64" s="307"/>
      <c r="AJ64" s="307"/>
      <c r="AK64" s="307"/>
    </row>
    <row r="65" spans="25:50" s="160" customFormat="1" x14ac:dyDescent="0.2">
      <c r="Y65" s="186"/>
      <c r="Z65" s="186"/>
      <c r="AA65" s="186"/>
      <c r="AB65" s="186"/>
      <c r="AC65" s="186"/>
      <c r="AD65" s="186"/>
      <c r="AE65" s="296"/>
      <c r="AF65" s="292"/>
      <c r="AG65" s="287"/>
      <c r="AH65" s="307"/>
      <c r="AI65" s="307"/>
      <c r="AJ65" s="307"/>
      <c r="AK65" s="307"/>
    </row>
    <row r="66" spans="25:50" s="160" customFormat="1" x14ac:dyDescent="0.2">
      <c r="Y66" s="186"/>
      <c r="Z66" s="186"/>
      <c r="AA66" s="186"/>
      <c r="AB66" s="186"/>
      <c r="AC66" s="186"/>
      <c r="AD66" s="186"/>
      <c r="AE66" s="296"/>
      <c r="AF66" s="292"/>
      <c r="AG66" s="289"/>
      <c r="AH66" s="307"/>
      <c r="AI66" s="307"/>
      <c r="AJ66" s="307"/>
      <c r="AK66" s="307"/>
    </row>
    <row r="67" spans="25:50" s="160" customFormat="1" x14ac:dyDescent="0.2">
      <c r="Y67" s="186"/>
      <c r="Z67" s="186"/>
      <c r="AA67" s="186"/>
      <c r="AB67" s="186"/>
      <c r="AC67" s="186"/>
      <c r="AD67" s="186"/>
      <c r="AE67" s="296"/>
      <c r="AF67" s="292"/>
      <c r="AG67" s="289"/>
      <c r="AH67" s="307"/>
      <c r="AI67" s="307"/>
      <c r="AJ67" s="307"/>
      <c r="AK67" s="307"/>
    </row>
    <row r="68" spans="25:50" s="160" customFormat="1" x14ac:dyDescent="0.2">
      <c r="Y68" s="186"/>
      <c r="Z68" s="186"/>
      <c r="AA68" s="186"/>
      <c r="AB68" s="186"/>
      <c r="AC68" s="186"/>
      <c r="AD68" s="186"/>
      <c r="AE68" s="296"/>
      <c r="AF68" s="292"/>
      <c r="AG68" s="289"/>
      <c r="AH68" s="307"/>
      <c r="AI68" s="307"/>
      <c r="AJ68" s="307"/>
      <c r="AK68" s="307"/>
    </row>
    <row r="69" spans="25:50" s="160" customFormat="1" x14ac:dyDescent="0.2">
      <c r="Y69" s="186"/>
      <c r="Z69" s="186"/>
      <c r="AA69" s="186"/>
      <c r="AB69" s="186"/>
      <c r="AC69" s="186"/>
      <c r="AD69" s="186"/>
      <c r="AE69" s="296"/>
      <c r="AF69" s="296"/>
      <c r="AG69" s="289"/>
      <c r="AH69" s="307"/>
      <c r="AI69" s="307"/>
      <c r="AJ69" s="307"/>
      <c r="AK69" s="307"/>
    </row>
    <row r="70" spans="25:50" s="160" customFormat="1" x14ac:dyDescent="0.2">
      <c r="Y70" s="186"/>
      <c r="Z70" s="186"/>
      <c r="AA70" s="186"/>
      <c r="AB70" s="186"/>
      <c r="AC70" s="186"/>
      <c r="AD70" s="186"/>
      <c r="AE70" s="294"/>
      <c r="AF70" s="292"/>
      <c r="AG70" s="289"/>
      <c r="AH70" s="307"/>
      <c r="AI70" s="307"/>
      <c r="AJ70" s="307"/>
      <c r="AK70" s="307"/>
    </row>
    <row r="71" spans="25:50" s="160" customFormat="1" x14ac:dyDescent="0.2">
      <c r="Y71" s="186"/>
      <c r="Z71" s="186"/>
      <c r="AA71" s="186"/>
      <c r="AB71" s="186"/>
      <c r="AC71" s="186"/>
      <c r="AD71" s="186"/>
      <c r="AE71" s="292"/>
      <c r="AF71" s="292"/>
      <c r="AG71" s="289"/>
      <c r="AH71" s="307"/>
      <c r="AI71" s="307"/>
      <c r="AJ71" s="307"/>
      <c r="AK71" s="307"/>
    </row>
    <row r="72" spans="25:50" s="160" customFormat="1" x14ac:dyDescent="0.2">
      <c r="Y72" s="186"/>
      <c r="Z72" s="186"/>
      <c r="AA72" s="186"/>
      <c r="AB72" s="186"/>
      <c r="AC72" s="186"/>
      <c r="AD72" s="186"/>
      <c r="AE72" s="296"/>
      <c r="AF72" s="296"/>
      <c r="AG72" s="289"/>
      <c r="AH72" s="307"/>
      <c r="AI72" s="307"/>
      <c r="AJ72" s="307"/>
      <c r="AK72" s="307"/>
    </row>
    <row r="73" spans="25:50" s="160" customFormat="1" x14ac:dyDescent="0.2">
      <c r="Y73" s="186"/>
      <c r="Z73" s="186"/>
      <c r="AA73" s="186"/>
      <c r="AB73" s="186"/>
      <c r="AC73" s="186"/>
      <c r="AD73" s="186"/>
      <c r="AE73" s="296"/>
      <c r="AF73" s="296"/>
      <c r="AG73" s="289"/>
      <c r="AH73" s="307"/>
      <c r="AI73" s="307"/>
      <c r="AJ73" s="307"/>
      <c r="AK73" s="307"/>
    </row>
    <row r="74" spans="25:50" customFormat="1" x14ac:dyDescent="0.2">
      <c r="Y74" s="116"/>
      <c r="Z74" s="116"/>
      <c r="AA74" s="116"/>
      <c r="AB74" s="116"/>
      <c r="AC74" s="116"/>
      <c r="AD74" s="116"/>
      <c r="AE74" s="296"/>
      <c r="AF74" s="296"/>
      <c r="AG74" s="289"/>
      <c r="AH74" s="307"/>
      <c r="AI74" s="307"/>
      <c r="AJ74" s="307"/>
      <c r="AK74" s="307"/>
      <c r="AL74" s="160"/>
      <c r="AM74" s="160"/>
      <c r="AN74" s="160"/>
      <c r="AO74" s="160"/>
      <c r="AP74" s="160"/>
      <c r="AQ74" s="160"/>
      <c r="AR74" s="160"/>
      <c r="AS74" s="160"/>
      <c r="AT74" s="160"/>
      <c r="AU74" s="160"/>
      <c r="AV74" s="160"/>
      <c r="AW74" s="160"/>
      <c r="AX74" s="160"/>
    </row>
    <row r="75" spans="25:50" customFormat="1" x14ac:dyDescent="0.2">
      <c r="Y75" s="116"/>
      <c r="Z75" s="116"/>
      <c r="AA75" s="116"/>
      <c r="AB75" s="116"/>
      <c r="AC75" s="116"/>
      <c r="AD75" s="116"/>
      <c r="AE75" s="296"/>
      <c r="AF75" s="296"/>
      <c r="AG75" s="289"/>
      <c r="AH75" s="307"/>
      <c r="AI75" s="307"/>
      <c r="AJ75" s="307"/>
      <c r="AK75" s="307"/>
      <c r="AL75" s="160"/>
      <c r="AM75" s="160"/>
      <c r="AN75" s="160"/>
      <c r="AO75" s="160"/>
      <c r="AP75" s="160"/>
      <c r="AQ75" s="160"/>
      <c r="AR75" s="160"/>
      <c r="AS75" s="160"/>
      <c r="AT75" s="160"/>
      <c r="AU75" s="160"/>
      <c r="AV75" s="160"/>
      <c r="AW75" s="160"/>
      <c r="AX75" s="160"/>
    </row>
    <row r="76" spans="25:50" customFormat="1" x14ac:dyDescent="0.2">
      <c r="Y76" s="116"/>
      <c r="Z76" s="116"/>
      <c r="AA76" s="116"/>
      <c r="AB76" s="116"/>
      <c r="AC76" s="116"/>
      <c r="AD76" s="116"/>
      <c r="AE76" s="296"/>
      <c r="AF76" s="296"/>
      <c r="AG76" s="289"/>
      <c r="AH76" s="307"/>
      <c r="AI76" s="307"/>
      <c r="AJ76" s="307"/>
      <c r="AK76" s="307"/>
      <c r="AL76" s="160"/>
      <c r="AM76" s="160"/>
      <c r="AN76" s="160"/>
      <c r="AO76" s="160"/>
      <c r="AP76" s="160"/>
      <c r="AQ76" s="160"/>
      <c r="AR76" s="160"/>
      <c r="AS76" s="160"/>
      <c r="AT76" s="160"/>
      <c r="AU76" s="160"/>
      <c r="AV76" s="160"/>
      <c r="AW76" s="160"/>
      <c r="AX76" s="160"/>
    </row>
    <row r="77" spans="25:50" customFormat="1" x14ac:dyDescent="0.2">
      <c r="Y77" s="116"/>
      <c r="Z77" s="116"/>
      <c r="AA77" s="116"/>
      <c r="AB77" s="116"/>
      <c r="AC77" s="116"/>
      <c r="AD77" s="116"/>
      <c r="AE77" s="296"/>
      <c r="AF77" s="296"/>
      <c r="AG77" s="289"/>
      <c r="AH77" s="307"/>
      <c r="AI77" s="307"/>
      <c r="AJ77" s="307"/>
      <c r="AK77" s="307"/>
      <c r="AL77" s="160"/>
      <c r="AM77" s="160"/>
      <c r="AN77" s="160"/>
      <c r="AO77" s="160"/>
      <c r="AP77" s="160"/>
      <c r="AQ77" s="160"/>
      <c r="AR77" s="160"/>
      <c r="AS77" s="160"/>
      <c r="AT77" s="160"/>
      <c r="AU77" s="160"/>
      <c r="AV77" s="160"/>
      <c r="AW77" s="160"/>
      <c r="AX77" s="160"/>
    </row>
    <row r="78" spans="25:50" customFormat="1" x14ac:dyDescent="0.2">
      <c r="Y78" s="116"/>
      <c r="Z78" s="116"/>
      <c r="AA78" s="116"/>
      <c r="AB78" s="116"/>
      <c r="AC78" s="116"/>
      <c r="AD78" s="116"/>
      <c r="AE78" s="286"/>
      <c r="AF78" s="286"/>
      <c r="AG78" s="289"/>
      <c r="AH78" s="307"/>
      <c r="AI78" s="307"/>
      <c r="AJ78" s="307"/>
      <c r="AK78" s="307"/>
      <c r="AL78" s="160"/>
      <c r="AM78" s="160"/>
      <c r="AN78" s="160"/>
      <c r="AO78" s="160"/>
      <c r="AP78" s="160"/>
      <c r="AQ78" s="160"/>
      <c r="AR78" s="160"/>
      <c r="AS78" s="160"/>
      <c r="AT78" s="160"/>
      <c r="AU78" s="160"/>
      <c r="AV78" s="160"/>
      <c r="AW78" s="160"/>
      <c r="AX78" s="160"/>
    </row>
    <row r="79" spans="25:50" customFormat="1" x14ac:dyDescent="0.2">
      <c r="Y79" s="116"/>
      <c r="Z79" s="116"/>
      <c r="AA79" s="116"/>
      <c r="AB79" s="116"/>
      <c r="AC79" s="116"/>
      <c r="AD79" s="116"/>
      <c r="AE79" s="286"/>
      <c r="AF79" s="286"/>
      <c r="AG79" s="289"/>
      <c r="AH79" s="307"/>
      <c r="AI79" s="307"/>
      <c r="AJ79" s="307"/>
      <c r="AK79" s="307"/>
      <c r="AL79" s="160"/>
      <c r="AM79" s="160"/>
      <c r="AN79" s="160"/>
      <c r="AO79" s="160"/>
      <c r="AP79" s="160"/>
      <c r="AQ79" s="160"/>
      <c r="AR79" s="160"/>
      <c r="AS79" s="160"/>
      <c r="AT79" s="160"/>
      <c r="AU79" s="160"/>
      <c r="AV79" s="160"/>
      <c r="AW79" s="160"/>
      <c r="AX79" s="160"/>
    </row>
    <row r="80" spans="25:50" customFormat="1" x14ac:dyDescent="0.2">
      <c r="Y80" s="116"/>
      <c r="Z80" s="116"/>
      <c r="AA80" s="116"/>
      <c r="AB80" s="116"/>
      <c r="AC80" s="116"/>
      <c r="AD80" s="116"/>
      <c r="AE80" s="292"/>
      <c r="AF80" s="292"/>
      <c r="AG80" s="289"/>
      <c r="AH80" s="307"/>
      <c r="AI80" s="307"/>
      <c r="AJ80" s="307"/>
      <c r="AK80" s="307"/>
      <c r="AL80" s="160"/>
      <c r="AM80" s="160"/>
      <c r="AN80" s="160"/>
      <c r="AO80" s="160"/>
      <c r="AP80" s="160"/>
      <c r="AQ80" s="160"/>
      <c r="AR80" s="160"/>
      <c r="AS80" s="160"/>
      <c r="AT80" s="160"/>
      <c r="AU80" s="160"/>
      <c r="AV80" s="160"/>
      <c r="AW80" s="160"/>
      <c r="AX80" s="160"/>
    </row>
    <row r="81" spans="25:50" customFormat="1" x14ac:dyDescent="0.2">
      <c r="Y81" s="116"/>
      <c r="Z81" s="116"/>
      <c r="AA81" s="116"/>
      <c r="AB81" s="116"/>
      <c r="AC81" s="116"/>
      <c r="AD81" s="116"/>
      <c r="AE81" s="292"/>
      <c r="AF81" s="292"/>
      <c r="AG81" s="289"/>
      <c r="AH81" s="307"/>
      <c r="AI81" s="307"/>
      <c r="AJ81" s="307"/>
      <c r="AK81" s="307"/>
      <c r="AL81" s="160"/>
      <c r="AM81" s="160"/>
      <c r="AN81" s="160"/>
      <c r="AO81" s="160"/>
      <c r="AP81" s="160"/>
      <c r="AQ81" s="160"/>
      <c r="AR81" s="160"/>
      <c r="AS81" s="160"/>
      <c r="AT81" s="160"/>
      <c r="AU81" s="160"/>
      <c r="AV81" s="160"/>
      <c r="AW81" s="160"/>
      <c r="AX81" s="160"/>
    </row>
    <row r="82" spans="25:50" customFormat="1" x14ac:dyDescent="0.2">
      <c r="Y82" s="116"/>
      <c r="Z82" s="116"/>
      <c r="AA82" s="116"/>
      <c r="AB82" s="116"/>
      <c r="AC82" s="116"/>
      <c r="AD82" s="116"/>
      <c r="AE82" s="292"/>
      <c r="AF82" s="292"/>
      <c r="AG82" s="289"/>
      <c r="AH82" s="307"/>
      <c r="AI82" s="307"/>
      <c r="AJ82" s="307"/>
      <c r="AK82" s="307"/>
      <c r="AL82" s="160"/>
      <c r="AM82" s="160"/>
      <c r="AN82" s="160"/>
      <c r="AO82" s="160"/>
      <c r="AP82" s="160"/>
      <c r="AQ82" s="160"/>
      <c r="AR82" s="160"/>
      <c r="AS82" s="160"/>
      <c r="AT82" s="160"/>
      <c r="AU82" s="160"/>
      <c r="AV82" s="160"/>
      <c r="AW82" s="160"/>
      <c r="AX82" s="160"/>
    </row>
    <row r="83" spans="25:50" customFormat="1" x14ac:dyDescent="0.2">
      <c r="Y83" s="116"/>
      <c r="Z83" s="116"/>
      <c r="AA83" s="116"/>
      <c r="AB83" s="116"/>
      <c r="AC83" s="116"/>
      <c r="AD83" s="116"/>
      <c r="AE83" s="292"/>
      <c r="AF83" s="292"/>
      <c r="AG83" s="289"/>
      <c r="AH83" s="307"/>
      <c r="AI83" s="307"/>
      <c r="AJ83" s="307"/>
      <c r="AK83" s="307"/>
      <c r="AL83" s="160"/>
      <c r="AM83" s="160"/>
      <c r="AN83" s="160"/>
      <c r="AO83" s="160"/>
      <c r="AP83" s="160"/>
      <c r="AQ83" s="160"/>
      <c r="AR83" s="160"/>
      <c r="AS83" s="160"/>
      <c r="AT83" s="160"/>
      <c r="AU83" s="160"/>
      <c r="AV83" s="160"/>
      <c r="AW83" s="160"/>
      <c r="AX83" s="160"/>
    </row>
    <row r="84" spans="25:50" customFormat="1" x14ac:dyDescent="0.2">
      <c r="Y84" s="116"/>
      <c r="Z84" s="116"/>
      <c r="AA84" s="116"/>
      <c r="AB84" s="116"/>
      <c r="AC84" s="116"/>
      <c r="AD84" s="116"/>
      <c r="AE84" s="292"/>
      <c r="AF84" s="292"/>
      <c r="AG84" s="289"/>
      <c r="AH84" s="307"/>
      <c r="AI84" s="307"/>
      <c r="AJ84" s="307"/>
      <c r="AK84" s="307"/>
      <c r="AL84" s="160"/>
      <c r="AM84" s="160"/>
      <c r="AN84" s="160"/>
      <c r="AO84" s="160"/>
      <c r="AP84" s="160"/>
      <c r="AQ84" s="160"/>
      <c r="AR84" s="160"/>
      <c r="AS84" s="160"/>
      <c r="AT84" s="160"/>
      <c r="AU84" s="160"/>
      <c r="AV84" s="160"/>
      <c r="AW84" s="160"/>
      <c r="AX84" s="160"/>
    </row>
    <row r="85" spans="25:50" customFormat="1" x14ac:dyDescent="0.2">
      <c r="Y85" s="116"/>
      <c r="Z85" s="116"/>
      <c r="AA85" s="116"/>
      <c r="AB85" s="116"/>
      <c r="AC85" s="116"/>
      <c r="AD85" s="116"/>
      <c r="AE85" s="292"/>
      <c r="AF85" s="292"/>
      <c r="AG85" s="289"/>
      <c r="AH85" s="307"/>
      <c r="AI85" s="307"/>
      <c r="AJ85" s="307"/>
      <c r="AK85" s="307"/>
      <c r="AL85" s="160"/>
      <c r="AM85" s="160"/>
      <c r="AN85" s="160"/>
      <c r="AO85" s="160"/>
      <c r="AP85" s="160"/>
      <c r="AQ85" s="160"/>
      <c r="AR85" s="160"/>
      <c r="AS85" s="160"/>
      <c r="AT85" s="160"/>
      <c r="AU85" s="160"/>
      <c r="AV85" s="160"/>
      <c r="AW85" s="160"/>
      <c r="AX85" s="160"/>
    </row>
    <row r="86" spans="25:50" customFormat="1" x14ac:dyDescent="0.2">
      <c r="Y86" s="116"/>
      <c r="Z86" s="116"/>
      <c r="AA86" s="116"/>
      <c r="AB86" s="116"/>
      <c r="AC86" s="116"/>
      <c r="AD86" s="116"/>
      <c r="AE86" s="292"/>
      <c r="AF86" s="292"/>
      <c r="AG86" s="289"/>
      <c r="AH86" s="307"/>
      <c r="AI86" s="307"/>
      <c r="AJ86" s="307"/>
      <c r="AK86" s="307"/>
      <c r="AL86" s="160"/>
      <c r="AM86" s="160"/>
      <c r="AN86" s="160"/>
      <c r="AO86" s="160"/>
      <c r="AP86" s="160"/>
      <c r="AQ86" s="160"/>
      <c r="AR86" s="160"/>
      <c r="AS86" s="160"/>
      <c r="AT86" s="160"/>
      <c r="AU86" s="160"/>
      <c r="AV86" s="160"/>
      <c r="AW86" s="160"/>
      <c r="AX86" s="160"/>
    </row>
    <row r="87" spans="25:50" customFormat="1" x14ac:dyDescent="0.2">
      <c r="Y87" s="116"/>
      <c r="Z87" s="116"/>
      <c r="AA87" s="116"/>
      <c r="AB87" s="116"/>
      <c r="AC87" s="116"/>
      <c r="AD87" s="116"/>
      <c r="AE87" s="292"/>
      <c r="AF87" s="292"/>
      <c r="AG87" s="289"/>
      <c r="AH87" s="307"/>
      <c r="AI87" s="307"/>
      <c r="AJ87" s="307"/>
      <c r="AK87" s="307"/>
      <c r="AL87" s="160"/>
      <c r="AM87" s="160"/>
      <c r="AN87" s="160"/>
      <c r="AO87" s="160"/>
      <c r="AP87" s="160"/>
      <c r="AQ87" s="160"/>
      <c r="AR87" s="160"/>
      <c r="AS87" s="160"/>
      <c r="AT87" s="160"/>
      <c r="AU87" s="160"/>
      <c r="AV87" s="160"/>
      <c r="AW87" s="160"/>
      <c r="AX87" s="160"/>
    </row>
    <row r="88" spans="25:50" customFormat="1" x14ac:dyDescent="0.2">
      <c r="Y88" s="116"/>
      <c r="Z88" s="116"/>
      <c r="AA88" s="116"/>
      <c r="AB88" s="116"/>
      <c r="AC88" s="116"/>
      <c r="AD88" s="116"/>
      <c r="AE88" s="292"/>
      <c r="AF88" s="292"/>
      <c r="AG88" s="289"/>
      <c r="AH88" s="307"/>
      <c r="AI88" s="307"/>
      <c r="AJ88" s="307"/>
      <c r="AK88" s="307"/>
      <c r="AL88" s="160"/>
      <c r="AM88" s="160"/>
      <c r="AN88" s="160"/>
      <c r="AO88" s="160"/>
      <c r="AP88" s="160"/>
      <c r="AQ88" s="160"/>
      <c r="AR88" s="160"/>
      <c r="AS88" s="160"/>
      <c r="AT88" s="160"/>
      <c r="AU88" s="160"/>
      <c r="AV88" s="160"/>
      <c r="AW88" s="160"/>
      <c r="AX88" s="160"/>
    </row>
    <row r="89" spans="25:50" customFormat="1" x14ac:dyDescent="0.2">
      <c r="Y89" s="116"/>
      <c r="Z89" s="116"/>
      <c r="AA89" s="116"/>
      <c r="AB89" s="116"/>
      <c r="AC89" s="116"/>
      <c r="AD89" s="116"/>
      <c r="AE89" s="292"/>
      <c r="AF89" s="292"/>
      <c r="AG89" s="289"/>
      <c r="AH89" s="307"/>
      <c r="AI89" s="307"/>
      <c r="AJ89" s="307"/>
      <c r="AK89" s="307"/>
      <c r="AL89" s="160"/>
      <c r="AM89" s="160"/>
      <c r="AN89" s="160"/>
      <c r="AO89" s="160"/>
      <c r="AP89" s="160"/>
      <c r="AQ89" s="160"/>
      <c r="AR89" s="160"/>
      <c r="AS89" s="160"/>
      <c r="AT89" s="160"/>
      <c r="AU89" s="160"/>
      <c r="AV89" s="160"/>
      <c r="AW89" s="160"/>
      <c r="AX89" s="160"/>
    </row>
    <row r="90" spans="25:50" customFormat="1" x14ac:dyDescent="0.2">
      <c r="Y90" s="116"/>
      <c r="Z90" s="116"/>
      <c r="AA90" s="116"/>
      <c r="AB90" s="116"/>
      <c r="AC90" s="116"/>
      <c r="AD90" s="116"/>
      <c r="AE90" s="292"/>
      <c r="AF90" s="292"/>
      <c r="AG90" s="289"/>
      <c r="AH90" s="307"/>
      <c r="AI90" s="307"/>
      <c r="AJ90" s="307"/>
      <c r="AK90" s="307"/>
      <c r="AL90" s="160"/>
      <c r="AM90" s="160"/>
      <c r="AN90" s="160"/>
      <c r="AO90" s="160"/>
      <c r="AP90" s="160"/>
      <c r="AQ90" s="160"/>
      <c r="AR90" s="160"/>
      <c r="AS90" s="160"/>
      <c r="AT90" s="160"/>
      <c r="AU90" s="160"/>
      <c r="AV90" s="160"/>
      <c r="AW90" s="160"/>
      <c r="AX90" s="160"/>
    </row>
    <row r="91" spans="25:50" customFormat="1" x14ac:dyDescent="0.2">
      <c r="Y91" s="116"/>
      <c r="Z91" s="116"/>
      <c r="AA91" s="116"/>
      <c r="AB91" s="116"/>
      <c r="AC91" s="116"/>
      <c r="AD91" s="116"/>
      <c r="AE91" s="292"/>
      <c r="AF91" s="292"/>
      <c r="AG91" s="289"/>
      <c r="AH91" s="307"/>
      <c r="AI91" s="307"/>
      <c r="AJ91" s="307"/>
      <c r="AK91" s="307"/>
      <c r="AL91" s="160"/>
      <c r="AM91" s="160"/>
      <c r="AN91" s="160"/>
      <c r="AO91" s="160"/>
      <c r="AP91" s="160"/>
      <c r="AQ91" s="160"/>
      <c r="AR91" s="160"/>
      <c r="AS91" s="160"/>
      <c r="AT91" s="160"/>
      <c r="AU91" s="160"/>
      <c r="AV91" s="160"/>
      <c r="AW91" s="160"/>
      <c r="AX91" s="160"/>
    </row>
    <row r="92" spans="25:50" customFormat="1" x14ac:dyDescent="0.2">
      <c r="Y92" s="116"/>
      <c r="Z92" s="116"/>
      <c r="AA92" s="116"/>
      <c r="AB92" s="116"/>
      <c r="AC92" s="116"/>
      <c r="AD92" s="116"/>
      <c r="AE92" s="293"/>
      <c r="AF92" s="293"/>
      <c r="AG92" s="289"/>
      <c r="AH92" s="307"/>
      <c r="AI92" s="307"/>
      <c r="AJ92" s="307"/>
      <c r="AK92" s="307"/>
      <c r="AL92" s="160"/>
      <c r="AM92" s="160"/>
      <c r="AN92" s="160"/>
      <c r="AO92" s="160"/>
      <c r="AP92" s="160"/>
      <c r="AQ92" s="160"/>
      <c r="AR92" s="160"/>
      <c r="AS92" s="160"/>
      <c r="AT92" s="160"/>
      <c r="AU92" s="160"/>
      <c r="AV92" s="160"/>
      <c r="AW92" s="160"/>
      <c r="AX92" s="160"/>
    </row>
    <row r="93" spans="25:50" customFormat="1" x14ac:dyDescent="0.2">
      <c r="Y93" s="116"/>
      <c r="Z93" s="116"/>
      <c r="AA93" s="116"/>
      <c r="AB93" s="116"/>
      <c r="AC93" s="116"/>
      <c r="AD93" s="116"/>
      <c r="AE93" s="293"/>
      <c r="AF93" s="293"/>
      <c r="AG93" s="289"/>
      <c r="AH93" s="307"/>
      <c r="AI93" s="307"/>
      <c r="AJ93" s="307"/>
      <c r="AK93" s="307"/>
      <c r="AL93" s="160"/>
      <c r="AM93" s="160"/>
      <c r="AN93" s="160"/>
      <c r="AO93" s="160"/>
      <c r="AP93" s="160"/>
      <c r="AQ93" s="160"/>
      <c r="AR93" s="160"/>
      <c r="AS93" s="160"/>
      <c r="AT93" s="160"/>
      <c r="AU93" s="160"/>
      <c r="AV93" s="160"/>
      <c r="AW93" s="160"/>
      <c r="AX93" s="160"/>
    </row>
    <row r="94" spans="25:50" customFormat="1" x14ac:dyDescent="0.2">
      <c r="Y94" s="116"/>
      <c r="Z94" s="116"/>
      <c r="AA94" s="116"/>
      <c r="AB94" s="116"/>
      <c r="AC94" s="116"/>
      <c r="AD94" s="116"/>
      <c r="AE94" s="292"/>
      <c r="AF94" s="292"/>
      <c r="AG94" s="289"/>
      <c r="AH94" s="307"/>
      <c r="AI94" s="307"/>
      <c r="AJ94" s="307"/>
      <c r="AK94" s="307"/>
      <c r="AL94" s="160"/>
      <c r="AM94" s="160"/>
      <c r="AN94" s="160"/>
      <c r="AO94" s="160"/>
      <c r="AP94" s="160"/>
      <c r="AQ94" s="160"/>
      <c r="AR94" s="160"/>
      <c r="AS94" s="160"/>
      <c r="AT94" s="160"/>
      <c r="AU94" s="160"/>
      <c r="AV94" s="160"/>
      <c r="AW94" s="160"/>
      <c r="AX94" s="160"/>
    </row>
    <row r="95" spans="25:50" customFormat="1" x14ac:dyDescent="0.2">
      <c r="Y95" s="116"/>
      <c r="Z95" s="116"/>
      <c r="AA95" s="116"/>
      <c r="AB95" s="116"/>
      <c r="AC95" s="116"/>
      <c r="AD95" s="116"/>
      <c r="AE95" s="292"/>
      <c r="AF95" s="287"/>
      <c r="AG95" s="289"/>
      <c r="AH95" s="307"/>
      <c r="AI95" s="307"/>
      <c r="AJ95" s="307"/>
      <c r="AK95" s="307"/>
      <c r="AL95" s="160"/>
      <c r="AM95" s="160"/>
      <c r="AN95" s="160"/>
      <c r="AO95" s="160"/>
      <c r="AP95" s="160"/>
      <c r="AQ95" s="160"/>
      <c r="AR95" s="160"/>
      <c r="AS95" s="160"/>
      <c r="AT95" s="160"/>
      <c r="AU95" s="160"/>
      <c r="AV95" s="160"/>
      <c r="AW95" s="160"/>
      <c r="AX95" s="160"/>
    </row>
    <row r="96" spans="25:50" customFormat="1" x14ac:dyDescent="0.2">
      <c r="Y96" s="116"/>
      <c r="Z96" s="116"/>
      <c r="AA96" s="116"/>
      <c r="AB96" s="116"/>
      <c r="AC96" s="116"/>
      <c r="AD96" s="116"/>
      <c r="AE96" s="292"/>
      <c r="AF96" s="292"/>
      <c r="AG96" s="289"/>
      <c r="AH96" s="307"/>
      <c r="AI96" s="307"/>
      <c r="AJ96" s="307"/>
      <c r="AK96" s="307"/>
      <c r="AL96" s="160"/>
      <c r="AM96" s="160"/>
      <c r="AN96" s="160"/>
      <c r="AO96" s="160"/>
      <c r="AP96" s="160"/>
      <c r="AQ96" s="160"/>
      <c r="AR96" s="160"/>
      <c r="AS96" s="160"/>
      <c r="AT96" s="160"/>
      <c r="AU96" s="160"/>
      <c r="AV96" s="160"/>
      <c r="AW96" s="160"/>
      <c r="AX96" s="160"/>
    </row>
    <row r="97" spans="25:50" customFormat="1" x14ac:dyDescent="0.2">
      <c r="Y97" s="116"/>
      <c r="Z97" s="116"/>
      <c r="AA97" s="116"/>
      <c r="AB97" s="116"/>
      <c r="AC97" s="116"/>
      <c r="AD97" s="116"/>
      <c r="AE97" s="287"/>
      <c r="AF97" s="287"/>
      <c r="AG97" s="289"/>
      <c r="AH97" s="307"/>
      <c r="AI97" s="307"/>
      <c r="AJ97" s="307"/>
      <c r="AK97" s="307"/>
      <c r="AL97" s="160"/>
      <c r="AM97" s="160"/>
      <c r="AN97" s="160"/>
      <c r="AO97" s="160"/>
      <c r="AP97" s="160"/>
      <c r="AQ97" s="160"/>
      <c r="AR97" s="160"/>
      <c r="AS97" s="160"/>
      <c r="AT97" s="160"/>
      <c r="AU97" s="160"/>
      <c r="AV97" s="160"/>
      <c r="AW97" s="160"/>
      <c r="AX97" s="160"/>
    </row>
    <row r="98" spans="25:50" customFormat="1" x14ac:dyDescent="0.2">
      <c r="Y98" s="116"/>
      <c r="Z98" s="116"/>
      <c r="AA98" s="116"/>
      <c r="AB98" s="116"/>
      <c r="AC98" s="116"/>
      <c r="AD98" s="116"/>
      <c r="AE98" s="287"/>
      <c r="AF98" s="287"/>
      <c r="AG98" s="289"/>
      <c r="AH98" s="307"/>
      <c r="AI98" s="307"/>
      <c r="AJ98" s="307"/>
      <c r="AK98" s="307"/>
      <c r="AL98" s="160"/>
      <c r="AM98" s="160"/>
      <c r="AN98" s="160"/>
      <c r="AO98" s="160"/>
      <c r="AP98" s="160"/>
      <c r="AQ98" s="160"/>
      <c r="AR98" s="160"/>
      <c r="AS98" s="160"/>
      <c r="AT98" s="160"/>
      <c r="AU98" s="160"/>
      <c r="AV98" s="160"/>
      <c r="AW98" s="160"/>
      <c r="AX98" s="160"/>
    </row>
    <row r="99" spans="25:50" customFormat="1" x14ac:dyDescent="0.2">
      <c r="Y99" s="116"/>
      <c r="Z99" s="116"/>
      <c r="AA99" s="116"/>
      <c r="AB99" s="116"/>
      <c r="AC99" s="116"/>
      <c r="AD99" s="116"/>
      <c r="AE99" s="287"/>
      <c r="AF99" s="287"/>
      <c r="AG99" s="289"/>
      <c r="AH99" s="307"/>
      <c r="AI99" s="307"/>
      <c r="AJ99" s="307"/>
      <c r="AK99" s="307"/>
      <c r="AL99" s="160"/>
      <c r="AM99" s="160"/>
      <c r="AN99" s="160"/>
      <c r="AO99" s="160"/>
      <c r="AP99" s="160"/>
      <c r="AQ99" s="160"/>
      <c r="AR99" s="160"/>
      <c r="AS99" s="160"/>
      <c r="AT99" s="160"/>
      <c r="AU99" s="160"/>
      <c r="AV99" s="160"/>
      <c r="AW99" s="160"/>
      <c r="AX99" s="160"/>
    </row>
    <row r="100" spans="25:50" customFormat="1" x14ac:dyDescent="0.2">
      <c r="Y100" s="116"/>
      <c r="Z100" s="116"/>
      <c r="AA100" s="116"/>
      <c r="AB100" s="116"/>
      <c r="AC100" s="116"/>
      <c r="AD100" s="116"/>
      <c r="AE100" s="182"/>
      <c r="AF100" s="182"/>
      <c r="AG100" s="182"/>
      <c r="AH100" s="183"/>
      <c r="AI100" s="183"/>
      <c r="AJ100" s="183"/>
      <c r="AK100" s="113"/>
      <c r="AL100" s="160"/>
      <c r="AM100" s="160"/>
      <c r="AN100" s="160"/>
      <c r="AO100" s="160"/>
      <c r="AP100" s="160"/>
      <c r="AQ100" s="160"/>
      <c r="AR100" s="160"/>
      <c r="AS100" s="160"/>
      <c r="AT100" s="160"/>
      <c r="AU100" s="160"/>
      <c r="AV100" s="160"/>
      <c r="AW100" s="160"/>
      <c r="AX100" s="160"/>
    </row>
    <row r="101" spans="25:50" customFormat="1" x14ac:dyDescent="0.2">
      <c r="Y101" s="116"/>
      <c r="Z101" s="116"/>
      <c r="AA101" s="116"/>
      <c r="AB101" s="116"/>
      <c r="AC101" s="116"/>
      <c r="AD101" s="116"/>
      <c r="AE101" s="182"/>
      <c r="AF101" s="182"/>
      <c r="AG101" s="258"/>
      <c r="AH101" s="183"/>
      <c r="AI101" s="183"/>
      <c r="AJ101" s="183"/>
      <c r="AK101" s="113"/>
      <c r="AL101" s="160"/>
      <c r="AM101" s="160"/>
      <c r="AN101" s="160"/>
      <c r="AO101" s="160"/>
      <c r="AP101" s="160"/>
      <c r="AQ101" s="160"/>
      <c r="AR101" s="160"/>
      <c r="AS101" s="160"/>
      <c r="AT101" s="160"/>
      <c r="AU101" s="160"/>
      <c r="AV101" s="160"/>
      <c r="AW101" s="160"/>
      <c r="AX101" s="160"/>
    </row>
    <row r="102" spans="25:50" customFormat="1" x14ac:dyDescent="0.2">
      <c r="Y102" s="116"/>
      <c r="Z102" s="116"/>
      <c r="AA102" s="116"/>
      <c r="AB102" s="116"/>
      <c r="AC102" s="116"/>
      <c r="AD102" s="116"/>
      <c r="AE102" s="182"/>
      <c r="AF102" s="182"/>
      <c r="AG102" s="182"/>
      <c r="AH102" s="183"/>
      <c r="AI102" s="183"/>
      <c r="AJ102" s="183"/>
      <c r="AK102" s="113"/>
      <c r="AL102" s="160"/>
      <c r="AM102" s="160"/>
      <c r="AN102" s="160"/>
      <c r="AO102" s="160"/>
      <c r="AP102" s="160"/>
      <c r="AQ102" s="160"/>
      <c r="AR102" s="160"/>
      <c r="AS102" s="160"/>
      <c r="AT102" s="160"/>
      <c r="AU102" s="160"/>
      <c r="AV102" s="160"/>
      <c r="AW102" s="160"/>
      <c r="AX102" s="160"/>
    </row>
    <row r="103" spans="25:50" customFormat="1" x14ac:dyDescent="0.2">
      <c r="Y103" s="116"/>
      <c r="Z103" s="116"/>
      <c r="AA103" s="116"/>
      <c r="AB103" s="116"/>
      <c r="AC103" s="116"/>
      <c r="AD103" s="116"/>
      <c r="AE103" s="182"/>
      <c r="AF103" s="182"/>
      <c r="AG103" s="182"/>
      <c r="AH103" s="183"/>
      <c r="AI103" s="183"/>
      <c r="AJ103" s="183"/>
      <c r="AK103" s="113"/>
      <c r="AL103" s="160"/>
      <c r="AM103" s="160"/>
      <c r="AN103" s="160"/>
      <c r="AO103" s="160"/>
      <c r="AP103" s="160"/>
      <c r="AQ103" s="160"/>
      <c r="AR103" s="160"/>
      <c r="AS103" s="160"/>
      <c r="AT103" s="160"/>
      <c r="AU103" s="160"/>
      <c r="AV103" s="160"/>
      <c r="AW103" s="160"/>
      <c r="AX103" s="160"/>
    </row>
    <row r="104" spans="25:50" customFormat="1" x14ac:dyDescent="0.2">
      <c r="Y104" s="116"/>
      <c r="Z104" s="116"/>
      <c r="AA104" s="116"/>
      <c r="AB104" s="116"/>
      <c r="AC104" s="116"/>
      <c r="AD104" s="116"/>
      <c r="AE104" s="182"/>
      <c r="AF104" s="182"/>
      <c r="AG104" s="182"/>
      <c r="AH104" s="529"/>
      <c r="AI104" s="529"/>
      <c r="AJ104" s="529"/>
      <c r="AK104" s="113"/>
      <c r="AL104" s="160"/>
      <c r="AM104" s="160"/>
      <c r="AN104" s="160"/>
      <c r="AO104" s="160"/>
      <c r="AP104" s="160"/>
      <c r="AQ104" s="160"/>
      <c r="AR104" s="160"/>
      <c r="AS104" s="160"/>
      <c r="AT104" s="160"/>
      <c r="AU104" s="160"/>
      <c r="AV104" s="160"/>
      <c r="AW104" s="160"/>
      <c r="AX104" s="160"/>
    </row>
    <row r="105" spans="25:50" customFormat="1" x14ac:dyDescent="0.2">
      <c r="Y105" s="116"/>
      <c r="Z105" s="116"/>
      <c r="AA105" s="116"/>
      <c r="AB105" s="116"/>
      <c r="AC105" s="116"/>
      <c r="AD105" s="116"/>
      <c r="AE105" s="182"/>
      <c r="AF105" s="182"/>
      <c r="AG105" s="182"/>
      <c r="AH105" s="183"/>
      <c r="AI105" s="183"/>
      <c r="AJ105" s="183"/>
      <c r="AK105" s="113"/>
      <c r="AL105" s="160"/>
      <c r="AM105" s="160"/>
      <c r="AN105" s="160"/>
      <c r="AO105" s="160"/>
      <c r="AP105" s="160"/>
      <c r="AQ105" s="160"/>
      <c r="AR105" s="160"/>
      <c r="AS105" s="160"/>
      <c r="AT105" s="160"/>
      <c r="AU105" s="160"/>
      <c r="AV105" s="160"/>
      <c r="AW105" s="160"/>
      <c r="AX105" s="160"/>
    </row>
    <row r="106" spans="25:50" customFormat="1" x14ac:dyDescent="0.2">
      <c r="Y106" s="116"/>
      <c r="Z106" s="116"/>
      <c r="AA106" s="116"/>
      <c r="AB106" s="116"/>
      <c r="AC106" s="116"/>
      <c r="AD106" s="116"/>
      <c r="AE106" s="182"/>
      <c r="AF106" s="182"/>
      <c r="AG106" s="182"/>
      <c r="AH106" s="183"/>
      <c r="AI106" s="183"/>
      <c r="AJ106" s="183"/>
      <c r="AK106" s="113"/>
      <c r="AL106" s="160"/>
      <c r="AM106" s="160"/>
      <c r="AN106" s="160"/>
      <c r="AO106" s="160"/>
      <c r="AP106" s="160"/>
      <c r="AQ106" s="160"/>
      <c r="AR106" s="160"/>
      <c r="AS106" s="160"/>
      <c r="AT106" s="160"/>
      <c r="AU106" s="160"/>
      <c r="AV106" s="160"/>
      <c r="AW106" s="160"/>
      <c r="AX106" s="160"/>
    </row>
    <row r="107" spans="25:50" customFormat="1" x14ac:dyDescent="0.2">
      <c r="Y107" s="116"/>
      <c r="Z107" s="116"/>
      <c r="AA107" s="116"/>
      <c r="AB107" s="116"/>
      <c r="AC107" s="116"/>
      <c r="AD107" s="116"/>
      <c r="AE107" s="182"/>
      <c r="AF107" s="182"/>
      <c r="AG107" s="182"/>
      <c r="AH107" s="183"/>
      <c r="AI107" s="183"/>
      <c r="AJ107" s="183"/>
      <c r="AK107" s="113"/>
      <c r="AL107" s="160"/>
      <c r="AM107" s="160"/>
      <c r="AN107" s="160"/>
      <c r="AO107" s="160"/>
      <c r="AP107" s="160"/>
      <c r="AQ107" s="160"/>
      <c r="AR107" s="160"/>
      <c r="AS107" s="160"/>
      <c r="AT107" s="160"/>
      <c r="AU107" s="160"/>
      <c r="AV107" s="160"/>
      <c r="AW107" s="160"/>
      <c r="AX107" s="160"/>
    </row>
    <row r="108" spans="25:50" customFormat="1" x14ac:dyDescent="0.2">
      <c r="Y108" s="116"/>
      <c r="Z108" s="116"/>
      <c r="AA108" s="116"/>
      <c r="AB108" s="116"/>
      <c r="AC108" s="116"/>
      <c r="AD108" s="116"/>
      <c r="AE108" s="182"/>
      <c r="AF108" s="182"/>
      <c r="AG108" s="182"/>
      <c r="AH108" s="15"/>
      <c r="AI108" s="15"/>
      <c r="AJ108" s="15"/>
      <c r="AK108" s="15"/>
      <c r="AL108" s="160"/>
      <c r="AM108" s="160"/>
      <c r="AN108" s="160"/>
      <c r="AO108" s="160"/>
      <c r="AP108" s="160"/>
      <c r="AQ108" s="160"/>
      <c r="AR108" s="160"/>
      <c r="AS108" s="160"/>
      <c r="AT108" s="160"/>
      <c r="AU108" s="160"/>
      <c r="AV108" s="160"/>
      <c r="AW108" s="160"/>
      <c r="AX108" s="160"/>
    </row>
    <row r="109" spans="25:50" customFormat="1" x14ac:dyDescent="0.2">
      <c r="Y109" s="116"/>
      <c r="Z109" s="116"/>
      <c r="AA109" s="116"/>
      <c r="AB109" s="116"/>
      <c r="AC109" s="116"/>
      <c r="AD109" s="116"/>
      <c r="AE109" s="182"/>
      <c r="AF109" s="182"/>
      <c r="AG109" s="182"/>
      <c r="AH109" s="15"/>
      <c r="AI109" s="15"/>
      <c r="AJ109" s="15"/>
      <c r="AK109" s="15"/>
      <c r="AL109" s="160"/>
      <c r="AM109" s="160"/>
      <c r="AN109" s="160"/>
      <c r="AO109" s="160"/>
      <c r="AP109" s="160"/>
      <c r="AQ109" s="160"/>
      <c r="AR109" s="160"/>
      <c r="AS109" s="160"/>
      <c r="AT109" s="160"/>
      <c r="AU109" s="160"/>
      <c r="AV109" s="160"/>
      <c r="AW109" s="160"/>
      <c r="AX109" s="160"/>
    </row>
    <row r="110" spans="25:50" customFormat="1" x14ac:dyDescent="0.2">
      <c r="Y110" s="116"/>
      <c r="Z110" s="116"/>
      <c r="AA110" s="116"/>
      <c r="AB110" s="116"/>
      <c r="AC110" s="116"/>
      <c r="AD110" s="116"/>
      <c r="AE110" s="182"/>
      <c r="AF110" s="182"/>
      <c r="AG110" s="182"/>
      <c r="AH110" s="68"/>
      <c r="AI110" s="163"/>
      <c r="AJ110" s="163"/>
      <c r="AK110" s="163"/>
      <c r="AL110" s="160"/>
      <c r="AM110" s="160"/>
      <c r="AN110" s="160"/>
      <c r="AO110" s="160"/>
      <c r="AP110" s="160"/>
      <c r="AQ110" s="160"/>
      <c r="AR110" s="160"/>
      <c r="AS110" s="160"/>
      <c r="AT110" s="160"/>
      <c r="AU110" s="160"/>
      <c r="AV110" s="160"/>
      <c r="AW110" s="160"/>
      <c r="AX110" s="160"/>
    </row>
    <row r="111" spans="25:50" customFormat="1" x14ac:dyDescent="0.2">
      <c r="Y111" s="116"/>
      <c r="Z111" s="116"/>
      <c r="AA111" s="116"/>
      <c r="AB111" s="116"/>
      <c r="AC111" s="116"/>
      <c r="AD111" s="116"/>
      <c r="AE111" s="182"/>
      <c r="AF111" s="182"/>
      <c r="AG111" s="182"/>
      <c r="AH111" s="68"/>
      <c r="AI111" s="163"/>
      <c r="AJ111" s="163"/>
      <c r="AK111" s="163"/>
      <c r="AL111" s="160"/>
      <c r="AM111" s="160"/>
      <c r="AN111" s="160"/>
      <c r="AO111" s="160"/>
      <c r="AP111" s="160"/>
      <c r="AQ111" s="160"/>
      <c r="AR111" s="160"/>
      <c r="AS111" s="160"/>
      <c r="AT111" s="160"/>
      <c r="AU111" s="160"/>
      <c r="AV111" s="160"/>
      <c r="AW111" s="160"/>
      <c r="AX111" s="160"/>
    </row>
    <row r="112" spans="25:50" customFormat="1" x14ac:dyDescent="0.2">
      <c r="Y112" s="116"/>
      <c r="Z112" s="116"/>
      <c r="AA112" s="116"/>
      <c r="AB112" s="116"/>
      <c r="AC112" s="116"/>
      <c r="AD112" s="116"/>
      <c r="AE112" s="182"/>
      <c r="AF112" s="182"/>
      <c r="AG112" s="182"/>
      <c r="AH112" s="237"/>
      <c r="AI112" s="237"/>
      <c r="AJ112" s="238"/>
      <c r="AK112" s="239"/>
      <c r="AL112" s="160"/>
      <c r="AM112" s="160"/>
      <c r="AN112" s="160"/>
      <c r="AO112" s="160"/>
      <c r="AP112" s="160"/>
      <c r="AQ112" s="160"/>
      <c r="AR112" s="160"/>
      <c r="AS112" s="160"/>
      <c r="AT112" s="160"/>
      <c r="AU112" s="160"/>
      <c r="AV112" s="160"/>
      <c r="AW112" s="160"/>
      <c r="AX112" s="160"/>
    </row>
    <row r="113" spans="25:50" customFormat="1" x14ac:dyDescent="0.2">
      <c r="Y113" s="116"/>
      <c r="Z113" s="116"/>
      <c r="AA113" s="116"/>
      <c r="AB113" s="116"/>
      <c r="AC113" s="116"/>
      <c r="AD113" s="116"/>
      <c r="AE113" s="182"/>
      <c r="AF113" s="182"/>
      <c r="AG113" s="182"/>
      <c r="AH113" s="68"/>
      <c r="AI113" s="163"/>
      <c r="AJ113" s="163"/>
      <c r="AK113" s="163"/>
      <c r="AL113" s="160"/>
      <c r="AM113" s="160"/>
      <c r="AN113" s="160"/>
      <c r="AO113" s="160"/>
      <c r="AP113" s="160"/>
      <c r="AQ113" s="160"/>
      <c r="AR113" s="160"/>
      <c r="AS113" s="160"/>
      <c r="AT113" s="160"/>
      <c r="AU113" s="160"/>
      <c r="AV113" s="160"/>
      <c r="AW113" s="160"/>
      <c r="AX113" s="160"/>
    </row>
    <row r="114" spans="25:50" customFormat="1" x14ac:dyDescent="0.2">
      <c r="Y114" s="116"/>
      <c r="Z114" s="116"/>
      <c r="AA114" s="116"/>
      <c r="AB114" s="116"/>
      <c r="AC114" s="116"/>
      <c r="AD114" s="116"/>
      <c r="AE114" s="182"/>
      <c r="AF114" s="182"/>
      <c r="AG114" s="182"/>
      <c r="AH114" s="68"/>
      <c r="AI114" s="163"/>
      <c r="AJ114" s="163"/>
      <c r="AK114" s="163"/>
      <c r="AL114" s="160"/>
      <c r="AM114" s="160"/>
      <c r="AN114" s="160"/>
      <c r="AO114" s="160"/>
      <c r="AP114" s="160"/>
      <c r="AQ114" s="160"/>
      <c r="AR114" s="160"/>
      <c r="AS114" s="160"/>
      <c r="AT114" s="160"/>
      <c r="AU114" s="160"/>
      <c r="AV114" s="160"/>
      <c r="AW114" s="160"/>
      <c r="AX114" s="160"/>
    </row>
    <row r="115" spans="25:50" customFormat="1" x14ac:dyDescent="0.2">
      <c r="Y115" s="116"/>
      <c r="Z115" s="116"/>
      <c r="AA115" s="116"/>
      <c r="AB115" s="116"/>
      <c r="AC115" s="116"/>
      <c r="AD115" s="116"/>
      <c r="AE115" s="182"/>
      <c r="AF115" s="182"/>
      <c r="AG115" s="182"/>
      <c r="AH115" s="68"/>
      <c r="AI115" s="163"/>
      <c r="AJ115" s="163"/>
      <c r="AK115" s="163"/>
      <c r="AL115" s="160"/>
      <c r="AM115" s="160"/>
      <c r="AN115" s="160"/>
      <c r="AO115" s="160"/>
      <c r="AP115" s="160"/>
      <c r="AQ115" s="160"/>
      <c r="AR115" s="160"/>
      <c r="AS115" s="160"/>
      <c r="AT115" s="160"/>
      <c r="AU115" s="160"/>
      <c r="AV115" s="160"/>
      <c r="AW115" s="160"/>
      <c r="AX115" s="160"/>
    </row>
    <row r="116" spans="25:50" customFormat="1" x14ac:dyDescent="0.2">
      <c r="Y116" s="116"/>
      <c r="Z116" s="116"/>
      <c r="AA116" s="116"/>
      <c r="AB116" s="116"/>
      <c r="AC116" s="116"/>
      <c r="AD116" s="116"/>
      <c r="AE116" s="182"/>
      <c r="AF116" s="182"/>
      <c r="AG116" s="182"/>
      <c r="AH116" s="68"/>
      <c r="AI116" s="163"/>
      <c r="AJ116" s="163"/>
      <c r="AK116" s="163"/>
      <c r="AL116" s="160"/>
      <c r="AM116" s="160"/>
      <c r="AN116" s="160"/>
      <c r="AO116" s="160"/>
      <c r="AP116" s="160"/>
      <c r="AQ116" s="160"/>
      <c r="AR116" s="160"/>
      <c r="AS116" s="160"/>
      <c r="AT116" s="160"/>
      <c r="AU116" s="160"/>
      <c r="AV116" s="160"/>
      <c r="AW116" s="160"/>
      <c r="AX116" s="160"/>
    </row>
    <row r="117" spans="25:50" customFormat="1" x14ac:dyDescent="0.2">
      <c r="Y117" s="116"/>
      <c r="Z117" s="116"/>
      <c r="AA117" s="116"/>
      <c r="AB117" s="116"/>
      <c r="AC117" s="116"/>
      <c r="AD117" s="116"/>
      <c r="AE117" s="182"/>
      <c r="AF117" s="182"/>
      <c r="AG117" s="182"/>
      <c r="AH117" s="68"/>
      <c r="AI117" s="163"/>
      <c r="AJ117" s="163"/>
      <c r="AK117" s="163"/>
      <c r="AL117" s="160"/>
      <c r="AM117" s="160"/>
      <c r="AN117" s="160"/>
      <c r="AO117" s="160"/>
      <c r="AP117" s="160"/>
      <c r="AQ117" s="160"/>
      <c r="AR117" s="160"/>
      <c r="AS117" s="160"/>
      <c r="AT117" s="160"/>
      <c r="AU117" s="160"/>
      <c r="AV117" s="160"/>
      <c r="AW117" s="160"/>
      <c r="AX117" s="160"/>
    </row>
    <row r="118" spans="25:50" customFormat="1" x14ac:dyDescent="0.2">
      <c r="Y118" s="116"/>
      <c r="Z118" s="116"/>
      <c r="AA118" s="116"/>
      <c r="AB118" s="116"/>
      <c r="AC118" s="116"/>
      <c r="AD118" s="116"/>
      <c r="AE118" s="182"/>
      <c r="AF118" s="182"/>
      <c r="AG118" s="182"/>
      <c r="AH118" s="68"/>
      <c r="AI118" s="163"/>
      <c r="AJ118" s="163"/>
      <c r="AK118" s="163"/>
      <c r="AL118" s="160"/>
      <c r="AM118" s="160"/>
      <c r="AN118" s="160"/>
      <c r="AO118" s="160"/>
      <c r="AP118" s="160"/>
      <c r="AQ118" s="160"/>
      <c r="AR118" s="160"/>
      <c r="AS118" s="160"/>
      <c r="AT118" s="160"/>
      <c r="AU118" s="160"/>
      <c r="AV118" s="160"/>
      <c r="AW118" s="160"/>
      <c r="AX118" s="160"/>
    </row>
    <row r="119" spans="25:50" customFormat="1" x14ac:dyDescent="0.2">
      <c r="Y119" s="116"/>
      <c r="Z119" s="116"/>
      <c r="AA119" s="116"/>
      <c r="AB119" s="116"/>
      <c r="AC119" s="116"/>
      <c r="AD119" s="116"/>
      <c r="AE119" s="182"/>
      <c r="AF119" s="182"/>
      <c r="AG119" s="182"/>
      <c r="AH119" s="68"/>
      <c r="AI119" s="163"/>
      <c r="AJ119" s="163"/>
      <c r="AK119" s="163"/>
      <c r="AL119" s="160"/>
      <c r="AM119" s="160"/>
      <c r="AN119" s="160"/>
      <c r="AO119" s="160"/>
      <c r="AP119" s="160"/>
      <c r="AQ119" s="160"/>
      <c r="AR119" s="160"/>
      <c r="AS119" s="160"/>
      <c r="AT119" s="160"/>
      <c r="AU119" s="160"/>
      <c r="AV119" s="160"/>
      <c r="AW119" s="160"/>
      <c r="AX119" s="160"/>
    </row>
    <row r="120" spans="25:50" customFormat="1" x14ac:dyDescent="0.2">
      <c r="Y120" s="116"/>
      <c r="Z120" s="116"/>
      <c r="AA120" s="116"/>
      <c r="AB120" s="116"/>
      <c r="AC120" s="116"/>
      <c r="AD120" s="116"/>
      <c r="AE120" s="182"/>
      <c r="AF120" s="182"/>
      <c r="AG120" s="182"/>
      <c r="AH120" s="68"/>
      <c r="AI120" s="163"/>
      <c r="AJ120" s="163"/>
      <c r="AK120" s="163"/>
      <c r="AL120" s="160"/>
      <c r="AM120" s="160"/>
      <c r="AN120" s="160"/>
      <c r="AO120" s="160"/>
      <c r="AP120" s="160"/>
      <c r="AQ120" s="160"/>
      <c r="AR120" s="160"/>
      <c r="AS120" s="160"/>
      <c r="AT120" s="160"/>
      <c r="AU120" s="160"/>
      <c r="AV120" s="160"/>
      <c r="AW120" s="160"/>
      <c r="AX120" s="160"/>
    </row>
    <row r="121" spans="25:50" customFormat="1" x14ac:dyDescent="0.2">
      <c r="Y121" s="116"/>
      <c r="Z121" s="116"/>
      <c r="AA121" s="116"/>
      <c r="AB121" s="116"/>
      <c r="AC121" s="116"/>
      <c r="AD121" s="116"/>
      <c r="AE121" s="182"/>
      <c r="AF121" s="182"/>
      <c r="AG121" s="182"/>
      <c r="AH121" s="68"/>
      <c r="AI121" s="163"/>
      <c r="AJ121" s="163"/>
      <c r="AK121" s="163"/>
      <c r="AL121" s="160"/>
      <c r="AM121" s="160"/>
      <c r="AN121" s="160"/>
      <c r="AO121" s="160"/>
      <c r="AP121" s="160"/>
      <c r="AQ121" s="160"/>
      <c r="AR121" s="160"/>
      <c r="AS121" s="160"/>
      <c r="AT121" s="160"/>
      <c r="AU121" s="160"/>
      <c r="AV121" s="160"/>
      <c r="AW121" s="160"/>
      <c r="AX121" s="160"/>
    </row>
    <row r="122" spans="25:50" customFormat="1" x14ac:dyDescent="0.2">
      <c r="Y122" s="116"/>
      <c r="Z122" s="116"/>
      <c r="AA122" s="116"/>
      <c r="AB122" s="116"/>
      <c r="AC122" s="116"/>
      <c r="AD122" s="116"/>
      <c r="AE122" s="182"/>
      <c r="AF122" s="182"/>
      <c r="AG122" s="182"/>
      <c r="AH122" s="68"/>
      <c r="AI122" s="163"/>
      <c r="AJ122" s="163"/>
      <c r="AK122" s="163"/>
      <c r="AL122" s="160"/>
      <c r="AM122" s="160"/>
      <c r="AN122" s="160"/>
      <c r="AO122" s="160"/>
      <c r="AP122" s="160"/>
      <c r="AQ122" s="160"/>
      <c r="AR122" s="160"/>
      <c r="AS122" s="160"/>
      <c r="AT122" s="160"/>
      <c r="AU122" s="160"/>
      <c r="AV122" s="160"/>
      <c r="AW122" s="160"/>
      <c r="AX122" s="160"/>
    </row>
    <row r="123" spans="25:50" customFormat="1" x14ac:dyDescent="0.2">
      <c r="Y123" s="116"/>
      <c r="Z123" s="116"/>
      <c r="AA123" s="116"/>
      <c r="AB123" s="116"/>
      <c r="AC123" s="116"/>
      <c r="AD123" s="116"/>
      <c r="AE123" s="182"/>
      <c r="AF123" s="182"/>
      <c r="AG123" s="182"/>
      <c r="AH123" s="68"/>
      <c r="AI123" s="163"/>
      <c r="AJ123" s="163"/>
      <c r="AK123" s="163"/>
      <c r="AL123" s="160"/>
      <c r="AM123" s="160"/>
      <c r="AN123" s="160"/>
      <c r="AO123" s="160"/>
      <c r="AP123" s="160"/>
      <c r="AQ123" s="160"/>
      <c r="AR123" s="160"/>
      <c r="AS123" s="160"/>
      <c r="AT123" s="160"/>
      <c r="AU123" s="160"/>
      <c r="AV123" s="160"/>
      <c r="AW123" s="160"/>
      <c r="AX123" s="160"/>
    </row>
    <row r="124" spans="25:50" customFormat="1" x14ac:dyDescent="0.2">
      <c r="Y124" s="116"/>
      <c r="Z124" s="116"/>
      <c r="AA124" s="116"/>
      <c r="AB124" s="116"/>
      <c r="AC124" s="116"/>
      <c r="AD124" s="116"/>
      <c r="AE124" s="182"/>
      <c r="AF124" s="182"/>
      <c r="AG124" s="182"/>
      <c r="AH124" s="68"/>
      <c r="AI124" s="163"/>
      <c r="AJ124" s="163"/>
      <c r="AK124" s="163"/>
      <c r="AL124" s="160"/>
      <c r="AM124" s="160"/>
      <c r="AN124" s="160"/>
      <c r="AO124" s="160"/>
      <c r="AP124" s="160"/>
      <c r="AQ124" s="160"/>
      <c r="AR124" s="160"/>
      <c r="AS124" s="160"/>
      <c r="AT124" s="160"/>
      <c r="AU124" s="160"/>
      <c r="AV124" s="160"/>
      <c r="AW124" s="160"/>
      <c r="AX124" s="160"/>
    </row>
    <row r="125" spans="25:50" customFormat="1" x14ac:dyDescent="0.2">
      <c r="Y125" s="116"/>
      <c r="Z125" s="116"/>
      <c r="AA125" s="116"/>
      <c r="AB125" s="116"/>
      <c r="AC125" s="116"/>
      <c r="AD125" s="116"/>
      <c r="AE125" s="182"/>
      <c r="AF125" s="182"/>
      <c r="AG125" s="182"/>
      <c r="AH125" s="68"/>
      <c r="AI125" s="163"/>
      <c r="AJ125" s="163"/>
      <c r="AK125" s="163"/>
      <c r="AL125" s="160"/>
      <c r="AM125" s="160"/>
      <c r="AN125" s="160"/>
      <c r="AO125" s="160"/>
      <c r="AP125" s="160"/>
      <c r="AQ125" s="160"/>
      <c r="AR125" s="160"/>
      <c r="AS125" s="160"/>
      <c r="AT125" s="160"/>
      <c r="AU125" s="160"/>
      <c r="AV125" s="160"/>
      <c r="AW125" s="160"/>
      <c r="AX125" s="160"/>
    </row>
    <row r="126" spans="25:50" customFormat="1" x14ac:dyDescent="0.2">
      <c r="Y126" s="116"/>
      <c r="Z126" s="116"/>
      <c r="AA126" s="116"/>
      <c r="AB126" s="116"/>
      <c r="AC126" s="116"/>
      <c r="AD126" s="116"/>
      <c r="AE126" s="182"/>
      <c r="AF126" s="182"/>
      <c r="AG126" s="182"/>
      <c r="AH126" s="68"/>
      <c r="AI126" s="163"/>
      <c r="AJ126" s="163"/>
      <c r="AK126" s="163"/>
      <c r="AL126" s="160"/>
      <c r="AM126" s="160"/>
      <c r="AN126" s="160"/>
      <c r="AO126" s="160"/>
      <c r="AP126" s="160"/>
      <c r="AQ126" s="160"/>
      <c r="AR126" s="160"/>
      <c r="AS126" s="160"/>
      <c r="AT126" s="160"/>
      <c r="AU126" s="160"/>
      <c r="AV126" s="160"/>
      <c r="AW126" s="160"/>
      <c r="AX126" s="160"/>
    </row>
    <row r="127" spans="25:50" customFormat="1" x14ac:dyDescent="0.2">
      <c r="Y127" s="116"/>
      <c r="Z127" s="116"/>
      <c r="AA127" s="116"/>
      <c r="AB127" s="116"/>
      <c r="AC127" s="116"/>
      <c r="AD127" s="116"/>
      <c r="AE127" s="182"/>
      <c r="AF127" s="182"/>
      <c r="AG127" s="182"/>
      <c r="AH127" s="68"/>
      <c r="AI127" s="163"/>
      <c r="AJ127" s="163"/>
      <c r="AK127" s="163"/>
      <c r="AL127" s="160"/>
      <c r="AM127" s="160"/>
      <c r="AN127" s="160"/>
      <c r="AO127" s="160"/>
      <c r="AP127" s="160"/>
      <c r="AQ127" s="160"/>
      <c r="AR127" s="160"/>
      <c r="AS127" s="160"/>
      <c r="AT127" s="160"/>
      <c r="AU127" s="160"/>
      <c r="AV127" s="160"/>
      <c r="AW127" s="160"/>
      <c r="AX127" s="160"/>
    </row>
    <row r="128" spans="25:50" customFormat="1" x14ac:dyDescent="0.2">
      <c r="Y128" s="116"/>
      <c r="Z128" s="116"/>
      <c r="AA128" s="116"/>
      <c r="AB128" s="116"/>
      <c r="AC128" s="116"/>
      <c r="AD128" s="116"/>
      <c r="AE128" s="182"/>
      <c r="AF128" s="182"/>
      <c r="AG128" s="182"/>
      <c r="AH128" s="68"/>
      <c r="AI128" s="163"/>
      <c r="AJ128" s="163"/>
      <c r="AK128" s="163"/>
      <c r="AL128" s="160"/>
      <c r="AM128" s="160"/>
      <c r="AN128" s="160"/>
      <c r="AO128" s="160"/>
      <c r="AP128" s="160"/>
      <c r="AQ128" s="160"/>
      <c r="AR128" s="160"/>
      <c r="AS128" s="160"/>
      <c r="AT128" s="160"/>
      <c r="AU128" s="160"/>
      <c r="AV128" s="160"/>
      <c r="AW128" s="160"/>
      <c r="AX128" s="160"/>
    </row>
    <row r="129" spans="25:50" customFormat="1" x14ac:dyDescent="0.2">
      <c r="Y129" s="116"/>
      <c r="Z129" s="116"/>
      <c r="AA129" s="116"/>
      <c r="AB129" s="116"/>
      <c r="AC129" s="116"/>
      <c r="AD129" s="116"/>
      <c r="AE129" s="182"/>
      <c r="AF129" s="182"/>
      <c r="AG129" s="182"/>
      <c r="AH129" s="68"/>
      <c r="AI129" s="163"/>
      <c r="AJ129" s="163"/>
      <c r="AK129" s="163"/>
      <c r="AL129" s="160"/>
      <c r="AM129" s="160"/>
      <c r="AN129" s="160"/>
      <c r="AO129" s="160"/>
      <c r="AP129" s="160"/>
      <c r="AQ129" s="160"/>
      <c r="AR129" s="160"/>
      <c r="AS129" s="160"/>
      <c r="AT129" s="160"/>
      <c r="AU129" s="160"/>
      <c r="AV129" s="160"/>
      <c r="AW129" s="160"/>
      <c r="AX129" s="160"/>
    </row>
    <row r="130" spans="25:50" customFormat="1" x14ac:dyDescent="0.2">
      <c r="Y130" s="116"/>
      <c r="Z130" s="116"/>
      <c r="AA130" s="116"/>
      <c r="AB130" s="116"/>
      <c r="AC130" s="116"/>
      <c r="AD130" s="116"/>
      <c r="AE130" s="182"/>
      <c r="AF130" s="182"/>
      <c r="AG130" s="182"/>
      <c r="AH130" s="68"/>
      <c r="AI130" s="163"/>
      <c r="AJ130" s="163"/>
      <c r="AK130" s="163"/>
      <c r="AL130" s="187"/>
      <c r="AM130" s="160"/>
      <c r="AN130" s="160"/>
      <c r="AO130" s="160"/>
      <c r="AP130" s="160"/>
      <c r="AQ130" s="160"/>
      <c r="AR130" s="160"/>
      <c r="AS130" s="160"/>
      <c r="AT130" s="160"/>
      <c r="AU130" s="160"/>
      <c r="AV130" s="160"/>
      <c r="AW130" s="160"/>
      <c r="AX130" s="160"/>
    </row>
    <row r="131" spans="25:50" customFormat="1" x14ac:dyDescent="0.2">
      <c r="Y131" s="116"/>
      <c r="Z131" s="116"/>
      <c r="AA131" s="116"/>
      <c r="AB131" s="116"/>
      <c r="AC131" s="116"/>
      <c r="AD131" s="116"/>
      <c r="AE131" s="182"/>
      <c r="AF131" s="182"/>
      <c r="AG131" s="182"/>
      <c r="AH131" s="68"/>
      <c r="AI131" s="163"/>
      <c r="AJ131" s="163"/>
      <c r="AK131" s="163"/>
      <c r="AL131" s="187"/>
      <c r="AM131" s="160"/>
      <c r="AN131" s="160"/>
      <c r="AO131" s="160"/>
      <c r="AP131" s="160"/>
      <c r="AQ131" s="160"/>
      <c r="AR131" s="160"/>
      <c r="AS131" s="160"/>
      <c r="AT131" s="160"/>
      <c r="AU131" s="160"/>
      <c r="AV131" s="160"/>
      <c r="AW131" s="160"/>
      <c r="AX131" s="160"/>
    </row>
    <row r="132" spans="25:50" customFormat="1" x14ac:dyDescent="0.2">
      <c r="Y132" s="116"/>
      <c r="Z132" s="116"/>
      <c r="AA132" s="116"/>
      <c r="AB132" s="116"/>
      <c r="AC132" s="116"/>
      <c r="AD132" s="116"/>
      <c r="AE132" s="182"/>
      <c r="AF132" s="182"/>
      <c r="AG132" s="163"/>
      <c r="AH132" s="68"/>
      <c r="AI132" s="163"/>
      <c r="AJ132" s="163"/>
      <c r="AK132" s="163"/>
      <c r="AL132" s="187"/>
      <c r="AM132" s="160"/>
      <c r="AN132" s="160"/>
      <c r="AO132" s="160"/>
      <c r="AP132" s="160"/>
      <c r="AQ132" s="160"/>
      <c r="AR132" s="160"/>
      <c r="AS132" s="160"/>
      <c r="AT132" s="160"/>
      <c r="AU132" s="160"/>
      <c r="AV132" s="160"/>
      <c r="AW132" s="160"/>
      <c r="AX132" s="160"/>
    </row>
    <row r="133" spans="25:50" customFormat="1" x14ac:dyDescent="0.2">
      <c r="Y133" s="116"/>
      <c r="Z133" s="116"/>
      <c r="AA133" s="116"/>
      <c r="AB133" s="116"/>
      <c r="AC133" s="116"/>
      <c r="AD133" s="116"/>
      <c r="AE133" s="182"/>
      <c r="AF133" s="182"/>
      <c r="AG133" s="163"/>
      <c r="AH133" s="68"/>
      <c r="AI133" s="163"/>
      <c r="AJ133" s="163"/>
      <c r="AK133" s="163"/>
      <c r="AL133" s="187"/>
      <c r="AM133" s="160"/>
      <c r="AN133" s="160"/>
      <c r="AO133" s="160"/>
      <c r="AP133" s="160"/>
      <c r="AQ133" s="160"/>
      <c r="AR133" s="160"/>
      <c r="AS133" s="160"/>
      <c r="AT133" s="160"/>
      <c r="AU133" s="160"/>
      <c r="AV133" s="160"/>
      <c r="AW133" s="160"/>
      <c r="AX133" s="160"/>
    </row>
    <row r="134" spans="25:50" customFormat="1" x14ac:dyDescent="0.2">
      <c r="Y134" s="116"/>
      <c r="Z134" s="116"/>
      <c r="AA134" s="116"/>
      <c r="AB134" s="116"/>
      <c r="AC134" s="116"/>
      <c r="AD134" s="116"/>
      <c r="AE134" s="182"/>
      <c r="AF134" s="163"/>
      <c r="AG134" s="182"/>
      <c r="AH134" s="68"/>
      <c r="AI134" s="163"/>
      <c r="AJ134" s="163"/>
      <c r="AK134" s="163"/>
      <c r="AL134" s="187"/>
      <c r="AM134" s="521"/>
      <c r="AN134" s="160"/>
      <c r="AO134" s="160"/>
      <c r="AP134" s="160"/>
      <c r="AQ134" s="160"/>
      <c r="AR134" s="160"/>
      <c r="AS134" s="160"/>
      <c r="AT134" s="160"/>
      <c r="AU134" s="160"/>
      <c r="AV134" s="160"/>
      <c r="AW134" s="160"/>
      <c r="AX134" s="160"/>
    </row>
    <row r="135" spans="25:50" customFormat="1" x14ac:dyDescent="0.2">
      <c r="Y135" s="116"/>
      <c r="Z135" s="116"/>
      <c r="AA135" s="116"/>
      <c r="AB135" s="116"/>
      <c r="AC135" s="116"/>
      <c r="AD135" s="116"/>
      <c r="AE135" s="182"/>
      <c r="AF135" s="163"/>
      <c r="AG135" s="182"/>
      <c r="AH135" s="68"/>
      <c r="AI135" s="163"/>
      <c r="AJ135" s="163"/>
      <c r="AK135" s="163"/>
      <c r="AL135" s="187"/>
      <c r="AM135" s="187"/>
      <c r="AN135" s="521"/>
      <c r="AO135" s="160"/>
      <c r="AP135" s="160"/>
      <c r="AQ135" s="160"/>
      <c r="AR135" s="160"/>
      <c r="AS135" s="160"/>
      <c r="AT135" s="160"/>
      <c r="AU135" s="160"/>
      <c r="AV135" s="160"/>
      <c r="AW135" s="160"/>
      <c r="AX135" s="160"/>
    </row>
    <row r="136" spans="25:50" customFormat="1" x14ac:dyDescent="0.2">
      <c r="Y136" s="116"/>
      <c r="Z136" s="116"/>
      <c r="AA136" s="116"/>
      <c r="AB136" s="116"/>
      <c r="AC136" s="116"/>
      <c r="AD136" s="116"/>
      <c r="AE136" s="182"/>
      <c r="AF136" s="182"/>
      <c r="AG136" s="182"/>
      <c r="AH136" s="68"/>
      <c r="AI136" s="163"/>
      <c r="AJ136" s="163"/>
      <c r="AK136" s="163"/>
      <c r="AL136" s="187"/>
      <c r="AM136" s="187"/>
      <c r="AN136" s="521"/>
      <c r="AO136" s="160"/>
      <c r="AP136" s="160"/>
      <c r="AQ136" s="160"/>
      <c r="AR136" s="160"/>
      <c r="AS136" s="160"/>
      <c r="AT136" s="160"/>
      <c r="AU136" s="160"/>
      <c r="AV136" s="160"/>
      <c r="AW136" s="160"/>
      <c r="AX136" s="160"/>
    </row>
    <row r="137" spans="25:50" customFormat="1" x14ac:dyDescent="0.2">
      <c r="Y137" s="116"/>
      <c r="Z137" s="116"/>
      <c r="AA137" s="116"/>
      <c r="AB137" s="116"/>
      <c r="AC137" s="116"/>
      <c r="AD137" s="116"/>
      <c r="AE137" s="182"/>
      <c r="AF137" s="182"/>
      <c r="AG137" s="182"/>
      <c r="AH137" s="68"/>
      <c r="AI137" s="163"/>
      <c r="AJ137" s="163"/>
      <c r="AK137" s="163"/>
      <c r="AL137" s="187"/>
      <c r="AM137" s="187"/>
      <c r="AN137" s="521"/>
      <c r="AO137" s="160"/>
      <c r="AP137" s="160"/>
      <c r="AQ137" s="160"/>
      <c r="AR137" s="160"/>
      <c r="AS137" s="160"/>
      <c r="AT137" s="160"/>
      <c r="AU137" s="160"/>
      <c r="AV137" s="160"/>
      <c r="AW137" s="160"/>
      <c r="AX137" s="160"/>
    </row>
    <row r="138" spans="25:50" customFormat="1" x14ac:dyDescent="0.2">
      <c r="Y138" s="116"/>
      <c r="Z138" s="116"/>
      <c r="AA138" s="116"/>
      <c r="AB138" s="116"/>
      <c r="AC138" s="116"/>
      <c r="AD138" s="116"/>
      <c r="AE138" s="182"/>
      <c r="AF138" s="182"/>
      <c r="AG138" s="182"/>
      <c r="AH138" s="68"/>
      <c r="AI138" s="163"/>
      <c r="AJ138" s="163"/>
      <c r="AK138" s="163"/>
      <c r="AL138" s="187"/>
      <c r="AM138" s="187"/>
      <c r="AN138" s="521"/>
      <c r="AO138" s="160"/>
      <c r="AP138" s="160"/>
      <c r="AQ138" s="160"/>
      <c r="AR138" s="160"/>
      <c r="AS138" s="160"/>
      <c r="AT138" s="160"/>
      <c r="AU138" s="160"/>
      <c r="AV138" s="160"/>
      <c r="AW138" s="160"/>
      <c r="AX138" s="160"/>
    </row>
    <row r="139" spans="25:50" customFormat="1" x14ac:dyDescent="0.2">
      <c r="Y139" s="116"/>
      <c r="Z139" s="116"/>
      <c r="AA139" s="116"/>
      <c r="AB139" s="116"/>
      <c r="AC139" s="116"/>
      <c r="AD139" s="116"/>
      <c r="AE139" s="182"/>
      <c r="AF139" s="182"/>
      <c r="AG139" s="182"/>
      <c r="AH139" s="68"/>
      <c r="AI139" s="163"/>
      <c r="AJ139" s="163"/>
      <c r="AK139" s="163"/>
      <c r="AL139" s="187"/>
      <c r="AM139" s="187"/>
      <c r="AN139" s="521"/>
      <c r="AO139" s="160"/>
      <c r="AP139" s="160"/>
      <c r="AQ139" s="160"/>
      <c r="AR139" s="160"/>
      <c r="AS139" s="160"/>
      <c r="AT139" s="160"/>
      <c r="AU139" s="160"/>
      <c r="AV139" s="160"/>
      <c r="AW139" s="160"/>
      <c r="AX139" s="160"/>
    </row>
    <row r="140" spans="25:50" customFormat="1" x14ac:dyDescent="0.2">
      <c r="Y140" s="116"/>
      <c r="Z140" s="116"/>
      <c r="AA140" s="116"/>
      <c r="AB140" s="116"/>
      <c r="AC140" s="116"/>
      <c r="AD140" s="116"/>
      <c r="AE140" s="182"/>
      <c r="AF140" s="182"/>
      <c r="AG140" s="182"/>
      <c r="AH140" s="68"/>
      <c r="AI140" s="163"/>
      <c r="AJ140" s="163"/>
      <c r="AK140" s="163"/>
      <c r="AL140" s="187"/>
      <c r="AM140" s="187"/>
      <c r="AN140" s="521"/>
      <c r="AO140" s="160"/>
      <c r="AP140" s="160"/>
      <c r="AQ140" s="160"/>
      <c r="AR140" s="160"/>
      <c r="AS140" s="160"/>
      <c r="AT140" s="160"/>
      <c r="AU140" s="160"/>
      <c r="AV140" s="160"/>
      <c r="AW140" s="160"/>
      <c r="AX140" s="160"/>
    </row>
    <row r="141" spans="25:50" customFormat="1" x14ac:dyDescent="0.2">
      <c r="Y141" s="116"/>
      <c r="Z141" s="116"/>
      <c r="AA141" s="116"/>
      <c r="AB141" s="116"/>
      <c r="AC141" s="116"/>
      <c r="AD141" s="116"/>
      <c r="AE141" s="182"/>
      <c r="AF141" s="182"/>
      <c r="AG141" s="182"/>
      <c r="AH141" s="68"/>
      <c r="AI141" s="163"/>
      <c r="AJ141" s="163"/>
      <c r="AK141" s="163"/>
      <c r="AL141" s="187"/>
      <c r="AM141" s="187"/>
      <c r="AN141" s="521"/>
      <c r="AO141" s="160"/>
      <c r="AP141" s="160"/>
      <c r="AQ141" s="160"/>
      <c r="AR141" s="160"/>
      <c r="AS141" s="160"/>
      <c r="AT141" s="160"/>
      <c r="AU141" s="160"/>
      <c r="AV141" s="160"/>
      <c r="AW141" s="160"/>
      <c r="AX141" s="160"/>
    </row>
    <row r="142" spans="25:50" customFormat="1" x14ac:dyDescent="0.2">
      <c r="Y142" s="116"/>
      <c r="Z142" s="116"/>
      <c r="AA142" s="116"/>
      <c r="AB142" s="116"/>
      <c r="AC142" s="116"/>
      <c r="AD142" s="116"/>
      <c r="AE142" s="182"/>
      <c r="AF142" s="182"/>
      <c r="AG142" s="182"/>
      <c r="AH142" s="68"/>
      <c r="AI142" s="163"/>
      <c r="AJ142" s="163"/>
      <c r="AK142" s="163"/>
      <c r="AL142" s="187"/>
      <c r="AM142" s="187"/>
      <c r="AN142" s="521"/>
      <c r="AO142" s="160"/>
      <c r="AP142" s="160"/>
      <c r="AQ142" s="160"/>
      <c r="AR142" s="160"/>
      <c r="AS142" s="160"/>
      <c r="AT142" s="160"/>
      <c r="AU142" s="160"/>
      <c r="AV142" s="160"/>
      <c r="AW142" s="160"/>
      <c r="AX142" s="160"/>
    </row>
    <row r="143" spans="25:50" customFormat="1" x14ac:dyDescent="0.2">
      <c r="Y143" s="116"/>
      <c r="Z143" s="116"/>
      <c r="AA143" s="116"/>
      <c r="AB143" s="116"/>
      <c r="AC143" s="116"/>
      <c r="AD143" s="116"/>
      <c r="AE143" s="182"/>
      <c r="AF143" s="182"/>
      <c r="AG143" s="182"/>
      <c r="AH143" s="68"/>
      <c r="AI143" s="163"/>
      <c r="AJ143" s="163"/>
      <c r="AK143" s="163"/>
      <c r="AL143" s="187"/>
      <c r="AM143" s="187"/>
      <c r="AN143" s="521"/>
      <c r="AO143" s="160"/>
      <c r="AP143" s="160"/>
      <c r="AQ143" s="160"/>
      <c r="AR143" s="160"/>
      <c r="AS143" s="160"/>
      <c r="AT143" s="160"/>
      <c r="AU143" s="160"/>
      <c r="AV143" s="160"/>
      <c r="AW143" s="160"/>
      <c r="AX143" s="160"/>
    </row>
    <row r="144" spans="25:50" customFormat="1" x14ac:dyDescent="0.2">
      <c r="Y144" s="116"/>
      <c r="Z144" s="116"/>
      <c r="AA144" s="116"/>
      <c r="AB144" s="116"/>
      <c r="AC144" s="116"/>
      <c r="AD144" s="116"/>
      <c r="AE144" s="182"/>
      <c r="AF144" s="182"/>
      <c r="AG144" s="182"/>
      <c r="AH144" s="68"/>
      <c r="AI144" s="163"/>
      <c r="AJ144" s="163"/>
      <c r="AK144" s="163"/>
      <c r="AL144" s="187"/>
      <c r="AM144" s="187"/>
      <c r="AN144" s="521"/>
      <c r="AO144" s="160"/>
      <c r="AP144" s="160"/>
      <c r="AQ144" s="160"/>
      <c r="AR144" s="160"/>
      <c r="AS144" s="160"/>
      <c r="AT144" s="160"/>
      <c r="AU144" s="160"/>
      <c r="AV144" s="160"/>
      <c r="AW144" s="160"/>
      <c r="AX144" s="160"/>
    </row>
    <row r="145" spans="25:50" customFormat="1" x14ac:dyDescent="0.2">
      <c r="Y145" s="116"/>
      <c r="Z145" s="116"/>
      <c r="AA145" s="116"/>
      <c r="AB145" s="116"/>
      <c r="AC145" s="116"/>
      <c r="AD145" s="116"/>
      <c r="AE145" s="182"/>
      <c r="AF145" s="182"/>
      <c r="AG145" s="182"/>
      <c r="AH145" s="68"/>
      <c r="AI145" s="163"/>
      <c r="AJ145" s="163"/>
      <c r="AK145" s="163"/>
      <c r="AL145" s="187"/>
      <c r="AM145" s="187"/>
      <c r="AN145" s="521"/>
      <c r="AO145" s="160"/>
      <c r="AP145" s="160"/>
      <c r="AQ145" s="160"/>
      <c r="AR145" s="160"/>
      <c r="AS145" s="160"/>
      <c r="AT145" s="160"/>
      <c r="AU145" s="160"/>
      <c r="AV145" s="160"/>
      <c r="AW145" s="160"/>
      <c r="AX145" s="160"/>
    </row>
    <row r="146" spans="25:50" customFormat="1" x14ac:dyDescent="0.2">
      <c r="Y146" s="116"/>
      <c r="Z146" s="116"/>
      <c r="AA146" s="116"/>
      <c r="AB146" s="116"/>
      <c r="AC146" s="116"/>
      <c r="AD146" s="116"/>
      <c r="AE146" s="182"/>
      <c r="AF146" s="182"/>
      <c r="AG146" s="182"/>
      <c r="AH146" s="240"/>
      <c r="AI146" s="240"/>
      <c r="AJ146" s="240"/>
      <c r="AK146" s="240"/>
      <c r="AL146" s="187"/>
      <c r="AM146" s="187"/>
      <c r="AN146" s="521"/>
      <c r="AO146" s="160"/>
      <c r="AP146" s="160"/>
      <c r="AQ146" s="160"/>
      <c r="AR146" s="160"/>
      <c r="AS146" s="160"/>
      <c r="AT146" s="160"/>
      <c r="AU146" s="160"/>
      <c r="AV146" s="160"/>
      <c r="AW146" s="160"/>
      <c r="AX146" s="160"/>
    </row>
    <row r="147" spans="25:50" customFormat="1" x14ac:dyDescent="0.2">
      <c r="Y147" s="116"/>
      <c r="Z147" s="116"/>
      <c r="AA147" s="116"/>
      <c r="AB147" s="116"/>
      <c r="AC147" s="116"/>
      <c r="AD147" s="116"/>
      <c r="AE147" s="182"/>
      <c r="AF147" s="182"/>
      <c r="AG147" s="182"/>
      <c r="AH147" s="163"/>
      <c r="AI147" s="163"/>
      <c r="AJ147" s="163"/>
      <c r="AK147" s="163"/>
      <c r="AL147" s="187"/>
      <c r="AM147" s="187"/>
      <c r="AN147" s="521"/>
      <c r="AO147" s="160"/>
      <c r="AP147" s="160"/>
      <c r="AQ147" s="160"/>
      <c r="AR147" s="160"/>
      <c r="AS147" s="160"/>
      <c r="AT147" s="160"/>
      <c r="AU147" s="160"/>
      <c r="AV147" s="160"/>
      <c r="AW147" s="160"/>
      <c r="AX147" s="160"/>
    </row>
    <row r="148" spans="25:50" customFormat="1" x14ac:dyDescent="0.2">
      <c r="Y148" s="116"/>
      <c r="Z148" s="116"/>
      <c r="AA148" s="116"/>
      <c r="AB148" s="116"/>
      <c r="AC148" s="116"/>
      <c r="AD148" s="116"/>
      <c r="AE148" s="182"/>
      <c r="AF148" s="182"/>
      <c r="AG148" s="182"/>
      <c r="AH148" s="163"/>
      <c r="AI148" s="163"/>
      <c r="AJ148" s="163"/>
      <c r="AK148" s="163"/>
      <c r="AL148" s="187"/>
      <c r="AM148" s="187"/>
      <c r="AN148" s="521"/>
      <c r="AO148" s="160"/>
      <c r="AP148" s="160"/>
      <c r="AQ148" s="160"/>
      <c r="AR148" s="160"/>
      <c r="AS148" s="160"/>
      <c r="AT148" s="160"/>
      <c r="AU148" s="160"/>
      <c r="AV148" s="160"/>
      <c r="AW148" s="160"/>
      <c r="AX148" s="160"/>
    </row>
    <row r="149" spans="25:50" customFormat="1" x14ac:dyDescent="0.2">
      <c r="Y149" s="116"/>
      <c r="Z149" s="116"/>
      <c r="AA149" s="116"/>
      <c r="AB149" s="116"/>
      <c r="AC149" s="116"/>
      <c r="AD149" s="116"/>
      <c r="AE149" s="163"/>
      <c r="AF149" s="163"/>
      <c r="AG149" s="182"/>
      <c r="AH149" s="163"/>
      <c r="AI149" s="163"/>
      <c r="AJ149" s="163"/>
      <c r="AK149" s="163"/>
      <c r="AL149" s="187"/>
      <c r="AM149" s="187"/>
      <c r="AN149" s="521"/>
      <c r="AO149" s="160"/>
      <c r="AP149" s="160"/>
      <c r="AQ149" s="160"/>
      <c r="AR149" s="160"/>
      <c r="AS149" s="160"/>
      <c r="AT149" s="160"/>
      <c r="AU149" s="160"/>
      <c r="AV149" s="160"/>
      <c r="AW149" s="160"/>
      <c r="AX149" s="160"/>
    </row>
    <row r="150" spans="25:50" customFormat="1" x14ac:dyDescent="0.2">
      <c r="Y150" s="116"/>
      <c r="Z150" s="116"/>
      <c r="AA150" s="116"/>
      <c r="AB150" s="116"/>
      <c r="AC150" s="116"/>
      <c r="AD150" s="116"/>
      <c r="AE150" s="163"/>
      <c r="AF150" s="163"/>
      <c r="AG150" s="182"/>
      <c r="AH150" s="163"/>
      <c r="AI150" s="163"/>
      <c r="AJ150" s="163"/>
      <c r="AK150" s="163"/>
      <c r="AL150" s="187"/>
      <c r="AM150" s="187"/>
      <c r="AN150" s="521"/>
      <c r="AO150" s="160"/>
      <c r="AP150" s="160"/>
      <c r="AQ150" s="160"/>
      <c r="AR150" s="160"/>
      <c r="AS150" s="160"/>
      <c r="AT150" s="160"/>
      <c r="AU150" s="160"/>
      <c r="AV150" s="160"/>
      <c r="AW150" s="160"/>
      <c r="AX150" s="160"/>
    </row>
    <row r="151" spans="25:50" customFormat="1" x14ac:dyDescent="0.2">
      <c r="Y151" s="116"/>
      <c r="Z151" s="116"/>
      <c r="AA151" s="116"/>
      <c r="AB151" s="116"/>
      <c r="AC151" s="116"/>
      <c r="AD151" s="116"/>
      <c r="AE151" s="163"/>
      <c r="AF151" s="163"/>
      <c r="AG151" s="182"/>
      <c r="AH151" s="163"/>
      <c r="AI151" s="163"/>
      <c r="AJ151" s="163"/>
      <c r="AK151" s="163"/>
      <c r="AL151" s="187"/>
      <c r="AM151" s="187"/>
      <c r="AN151" s="521"/>
      <c r="AO151" s="160"/>
      <c r="AP151" s="160"/>
      <c r="AQ151" s="160"/>
      <c r="AR151" s="160"/>
      <c r="AS151" s="160"/>
      <c r="AT151" s="160"/>
      <c r="AU151" s="160"/>
      <c r="AV151" s="160"/>
      <c r="AW151" s="160"/>
      <c r="AX151" s="160"/>
    </row>
    <row r="152" spans="25:50" customFormat="1" x14ac:dyDescent="0.2">
      <c r="Y152" s="116"/>
      <c r="Z152" s="116"/>
      <c r="AA152" s="116"/>
      <c r="AB152" s="116"/>
      <c r="AC152" s="116"/>
      <c r="AD152" s="116"/>
      <c r="AE152" s="163"/>
      <c r="AF152" s="163"/>
      <c r="AG152" s="182"/>
      <c r="AH152" s="163"/>
      <c r="AI152" s="163"/>
      <c r="AJ152" s="163"/>
      <c r="AK152" s="163"/>
      <c r="AL152" s="187"/>
      <c r="AM152" s="187"/>
      <c r="AN152" s="521"/>
      <c r="AO152" s="160"/>
      <c r="AP152" s="160"/>
      <c r="AQ152" s="160"/>
      <c r="AR152" s="160"/>
      <c r="AS152" s="160"/>
      <c r="AT152" s="160"/>
      <c r="AU152" s="160"/>
      <c r="AV152" s="160"/>
      <c r="AW152" s="160"/>
      <c r="AX152" s="160"/>
    </row>
    <row r="153" spans="25:50" customFormat="1" x14ac:dyDescent="0.2">
      <c r="Y153" s="116"/>
      <c r="Z153" s="116"/>
      <c r="AA153" s="116"/>
      <c r="AB153" s="116"/>
      <c r="AC153" s="116"/>
      <c r="AD153" s="116"/>
      <c r="AE153" s="163"/>
      <c r="AF153" s="163"/>
      <c r="AG153" s="182"/>
      <c r="AH153" s="163"/>
      <c r="AI153" s="163"/>
      <c r="AJ153" s="163"/>
      <c r="AK153" s="163"/>
      <c r="AL153" s="187"/>
      <c r="AM153" s="187"/>
      <c r="AN153" s="521"/>
      <c r="AO153" s="160"/>
      <c r="AP153" s="160"/>
      <c r="AQ153" s="160"/>
      <c r="AR153" s="160"/>
      <c r="AS153" s="160"/>
      <c r="AT153" s="160"/>
      <c r="AU153" s="160"/>
      <c r="AV153" s="160"/>
      <c r="AW153" s="160"/>
      <c r="AX153" s="160"/>
    </row>
    <row r="154" spans="25:50" customFormat="1" x14ac:dyDescent="0.2">
      <c r="Y154" s="116"/>
      <c r="Z154" s="116"/>
      <c r="AA154" s="116"/>
      <c r="AB154" s="116"/>
      <c r="AC154" s="116"/>
      <c r="AD154" s="116"/>
      <c r="AE154" s="163"/>
      <c r="AF154" s="163"/>
      <c r="AG154" s="182"/>
      <c r="AH154" s="163"/>
      <c r="AI154" s="163"/>
      <c r="AJ154" s="163"/>
      <c r="AK154" s="163"/>
      <c r="AL154" s="187"/>
      <c r="AM154" s="187"/>
      <c r="AN154" s="521"/>
      <c r="AO154" s="160"/>
      <c r="AP154" s="160"/>
      <c r="AQ154" s="160"/>
      <c r="AR154" s="160"/>
      <c r="AS154" s="160"/>
      <c r="AT154" s="160"/>
      <c r="AU154" s="160"/>
      <c r="AV154" s="160"/>
      <c r="AW154" s="160"/>
      <c r="AX154" s="160"/>
    </row>
    <row r="155" spans="25:50" customFormat="1" x14ac:dyDescent="0.2">
      <c r="Y155" s="116"/>
      <c r="Z155" s="116"/>
      <c r="AA155" s="116"/>
      <c r="AB155" s="116"/>
      <c r="AC155" s="116"/>
      <c r="AD155" s="116"/>
      <c r="AE155" s="163"/>
      <c r="AF155" s="163"/>
      <c r="AG155" s="182"/>
      <c r="AH155" s="163"/>
      <c r="AI155" s="163"/>
      <c r="AJ155" s="163"/>
      <c r="AK155" s="163"/>
      <c r="AL155" s="187"/>
      <c r="AM155" s="187"/>
      <c r="AN155" s="521"/>
      <c r="AO155" s="160"/>
      <c r="AP155" s="160"/>
      <c r="AQ155" s="160"/>
      <c r="AR155" s="160"/>
      <c r="AS155" s="160"/>
      <c r="AT155" s="160"/>
      <c r="AU155" s="160"/>
      <c r="AV155" s="160"/>
      <c r="AW155" s="160"/>
      <c r="AX155" s="160"/>
    </row>
    <row r="156" spans="25:50" customFormat="1" x14ac:dyDescent="0.2">
      <c r="Y156" s="116"/>
      <c r="Z156" s="116"/>
      <c r="AA156" s="116"/>
      <c r="AB156" s="116"/>
      <c r="AC156" s="116"/>
      <c r="AD156" s="116"/>
      <c r="AE156" s="163"/>
      <c r="AF156" s="163"/>
      <c r="AG156" s="182"/>
      <c r="AH156" s="163"/>
      <c r="AI156" s="163"/>
      <c r="AJ156" s="163"/>
      <c r="AK156" s="163"/>
      <c r="AL156" s="187"/>
      <c r="AM156" s="187"/>
      <c r="AN156" s="521"/>
      <c r="AO156" s="160"/>
      <c r="AP156" s="160"/>
      <c r="AQ156" s="160"/>
      <c r="AR156" s="160"/>
      <c r="AS156" s="160"/>
      <c r="AT156" s="160"/>
      <c r="AU156" s="160"/>
      <c r="AV156" s="160"/>
      <c r="AW156" s="160"/>
      <c r="AX156" s="160"/>
    </row>
    <row r="157" spans="25:50" customFormat="1" x14ac:dyDescent="0.2">
      <c r="Y157" s="116"/>
      <c r="Z157" s="116"/>
      <c r="AA157" s="116"/>
      <c r="AB157" s="116"/>
      <c r="AC157" s="116"/>
      <c r="AD157" s="116"/>
      <c r="AE157" s="163"/>
      <c r="AF157" s="163"/>
      <c r="AG157" s="182"/>
      <c r="AH157" s="163"/>
      <c r="AI157" s="163"/>
      <c r="AJ157" s="163"/>
      <c r="AK157" s="163"/>
      <c r="AL157" s="187"/>
      <c r="AM157" s="187"/>
      <c r="AN157" s="521"/>
      <c r="AO157" s="160"/>
      <c r="AP157" s="160"/>
      <c r="AQ157" s="160"/>
      <c r="AR157" s="160"/>
      <c r="AS157" s="160"/>
      <c r="AT157" s="160"/>
      <c r="AU157" s="160"/>
      <c r="AV157" s="160"/>
      <c r="AW157" s="160"/>
      <c r="AX157" s="160"/>
    </row>
    <row r="158" spans="25:50" customFormat="1" x14ac:dyDescent="0.2">
      <c r="Y158" s="116"/>
      <c r="Z158" s="116"/>
      <c r="AA158" s="116"/>
      <c r="AB158" s="116"/>
      <c r="AC158" s="116"/>
      <c r="AD158" s="116"/>
      <c r="AE158" s="163"/>
      <c r="AF158" s="163"/>
      <c r="AG158" s="182"/>
      <c r="AH158" s="163"/>
      <c r="AI158" s="163"/>
      <c r="AJ158" s="163"/>
      <c r="AK158" s="163"/>
      <c r="AL158" s="187"/>
      <c r="AM158" s="187"/>
      <c r="AN158" s="521"/>
      <c r="AO158" s="160"/>
      <c r="AP158" s="160"/>
      <c r="AQ158" s="160"/>
      <c r="AR158" s="160"/>
      <c r="AS158" s="160"/>
      <c r="AT158" s="160"/>
      <c r="AU158" s="160"/>
      <c r="AV158" s="160"/>
      <c r="AW158" s="160"/>
      <c r="AX158" s="160"/>
    </row>
    <row r="159" spans="25:50" customFormat="1" x14ac:dyDescent="0.2">
      <c r="Y159" s="116"/>
      <c r="Z159" s="116"/>
      <c r="AA159" s="116"/>
      <c r="AB159" s="116"/>
      <c r="AC159" s="116"/>
      <c r="AD159" s="116"/>
      <c r="AE159" s="163"/>
      <c r="AF159" s="163"/>
      <c r="AG159" s="182"/>
      <c r="AH159" s="163"/>
      <c r="AI159" s="163"/>
      <c r="AJ159" s="163"/>
      <c r="AK159" s="163"/>
      <c r="AL159" s="187"/>
      <c r="AM159" s="187"/>
      <c r="AN159" s="521"/>
      <c r="AO159" s="160"/>
      <c r="AP159" s="160"/>
      <c r="AQ159" s="160"/>
      <c r="AR159" s="160"/>
      <c r="AS159" s="160"/>
      <c r="AT159" s="160"/>
      <c r="AU159" s="160"/>
      <c r="AV159" s="160"/>
      <c r="AW159" s="160"/>
      <c r="AX159" s="160"/>
    </row>
    <row r="160" spans="25:50" customFormat="1" x14ac:dyDescent="0.2">
      <c r="Y160" s="116"/>
      <c r="Z160" s="116"/>
      <c r="AA160" s="116"/>
      <c r="AB160" s="116"/>
      <c r="AC160" s="116"/>
      <c r="AD160" s="116"/>
      <c r="AE160" s="163"/>
      <c r="AF160" s="163"/>
      <c r="AG160" s="182"/>
      <c r="AH160" s="163"/>
      <c r="AI160" s="163"/>
      <c r="AJ160" s="163"/>
      <c r="AK160" s="163"/>
      <c r="AL160" s="187"/>
      <c r="AM160" s="187"/>
      <c r="AN160" s="521"/>
      <c r="AO160" s="160"/>
      <c r="AP160" s="160"/>
      <c r="AQ160" s="160"/>
      <c r="AR160" s="160"/>
      <c r="AS160" s="160"/>
      <c r="AT160" s="160"/>
      <c r="AU160" s="160"/>
      <c r="AV160" s="160"/>
      <c r="AW160" s="160"/>
      <c r="AX160" s="160"/>
    </row>
    <row r="161" spans="25:50" customFormat="1" x14ac:dyDescent="0.2">
      <c r="Y161" s="116"/>
      <c r="Z161" s="116"/>
      <c r="AA161" s="116"/>
      <c r="AB161" s="116"/>
      <c r="AC161" s="116"/>
      <c r="AD161" s="116"/>
      <c r="AE161" s="163"/>
      <c r="AF161" s="163"/>
      <c r="AG161" s="182"/>
      <c r="AH161" s="163"/>
      <c r="AI161" s="163"/>
      <c r="AJ161" s="163"/>
      <c r="AK161" s="163"/>
      <c r="AL161" s="187"/>
      <c r="AM161" s="187"/>
      <c r="AN161" s="521"/>
      <c r="AO161" s="160"/>
      <c r="AP161" s="160"/>
      <c r="AQ161" s="160"/>
      <c r="AR161" s="160"/>
      <c r="AS161" s="160"/>
      <c r="AT161" s="160"/>
      <c r="AU161" s="160"/>
      <c r="AV161" s="160"/>
      <c r="AW161" s="160"/>
      <c r="AX161" s="160"/>
    </row>
    <row r="162" spans="25:50" customFormat="1" x14ac:dyDescent="0.2">
      <c r="Y162" s="116"/>
      <c r="Z162" s="116"/>
      <c r="AA162" s="116"/>
      <c r="AB162" s="116"/>
      <c r="AC162" s="116"/>
      <c r="AD162" s="116"/>
      <c r="AE162" s="163"/>
      <c r="AF162" s="163"/>
      <c r="AG162" s="182"/>
      <c r="AH162" s="163"/>
      <c r="AI162" s="163"/>
      <c r="AJ162" s="163"/>
      <c r="AK162" s="163"/>
      <c r="AL162" s="187"/>
      <c r="AM162" s="187"/>
      <c r="AN162" s="521"/>
      <c r="AO162" s="160"/>
      <c r="AP162" s="160"/>
      <c r="AQ162" s="160"/>
      <c r="AR162" s="160"/>
      <c r="AS162" s="160"/>
      <c r="AT162" s="160"/>
      <c r="AU162" s="160"/>
      <c r="AV162" s="160"/>
      <c r="AW162" s="160"/>
      <c r="AX162" s="160"/>
    </row>
    <row r="163" spans="25:50" customFormat="1" x14ac:dyDescent="0.2">
      <c r="Y163" s="116"/>
      <c r="Z163" s="116"/>
      <c r="AA163" s="116"/>
      <c r="AB163" s="116"/>
      <c r="AC163" s="116"/>
      <c r="AD163" s="116"/>
      <c r="AE163" s="163"/>
      <c r="AF163" s="163"/>
      <c r="AG163" s="182"/>
      <c r="AH163" s="163"/>
      <c r="AI163" s="163"/>
      <c r="AJ163" s="163"/>
      <c r="AK163" s="163"/>
      <c r="AL163" s="187"/>
      <c r="AM163" s="187"/>
      <c r="AN163" s="521"/>
      <c r="AO163" s="160"/>
      <c r="AP163" s="160"/>
      <c r="AQ163" s="160"/>
      <c r="AR163" s="160"/>
      <c r="AS163" s="160"/>
      <c r="AT163" s="160"/>
      <c r="AU163" s="160"/>
      <c r="AV163" s="160"/>
      <c r="AW163" s="160"/>
      <c r="AX163" s="160"/>
    </row>
    <row r="164" spans="25:50" customFormat="1" x14ac:dyDescent="0.2">
      <c r="Y164" s="116"/>
      <c r="Z164" s="116"/>
      <c r="AA164" s="116"/>
      <c r="AB164" s="116"/>
      <c r="AC164" s="116"/>
      <c r="AD164" s="116"/>
      <c r="AE164" s="163"/>
      <c r="AF164" s="163"/>
      <c r="AG164" s="182"/>
      <c r="AH164" s="163"/>
      <c r="AI164" s="163"/>
      <c r="AJ164" s="163"/>
      <c r="AK164" s="163"/>
      <c r="AL164" s="187"/>
      <c r="AM164" s="187"/>
      <c r="AN164" s="521"/>
      <c r="AO164" s="160"/>
      <c r="AP164" s="160"/>
      <c r="AQ164" s="160"/>
      <c r="AR164" s="160"/>
      <c r="AS164" s="160"/>
      <c r="AT164" s="160"/>
      <c r="AU164" s="160"/>
      <c r="AV164" s="160"/>
      <c r="AW164" s="160"/>
      <c r="AX164" s="160"/>
    </row>
    <row r="165" spans="25:50" customFormat="1" x14ac:dyDescent="0.2">
      <c r="Y165" s="116"/>
      <c r="Z165" s="116"/>
      <c r="AA165" s="116"/>
      <c r="AB165" s="116"/>
      <c r="AC165" s="116"/>
      <c r="AD165" s="116"/>
      <c r="AE165" s="163"/>
      <c r="AF165" s="163"/>
      <c r="AG165" s="182"/>
      <c r="AH165" s="163"/>
      <c r="AI165" s="163"/>
      <c r="AJ165" s="163"/>
      <c r="AK165" s="163"/>
      <c r="AL165" s="187"/>
      <c r="AM165" s="187"/>
      <c r="AN165" s="521"/>
      <c r="AO165" s="160"/>
      <c r="AP165" s="160"/>
      <c r="AQ165" s="160"/>
      <c r="AR165" s="160"/>
      <c r="AS165" s="160"/>
      <c r="AT165" s="160"/>
      <c r="AU165" s="160"/>
      <c r="AV165" s="160"/>
      <c r="AW165" s="160"/>
      <c r="AX165" s="160"/>
    </row>
    <row r="166" spans="25:50" customFormat="1" x14ac:dyDescent="0.2">
      <c r="Y166" s="116"/>
      <c r="Z166" s="116"/>
      <c r="AA166" s="116"/>
      <c r="AB166" s="116"/>
      <c r="AC166" s="116"/>
      <c r="AD166" s="116"/>
      <c r="AE166" s="163"/>
      <c r="AF166" s="163"/>
      <c r="AG166" s="182"/>
      <c r="AH166" s="163"/>
      <c r="AI166" s="163"/>
      <c r="AJ166" s="163"/>
      <c r="AK166" s="163"/>
      <c r="AL166" s="187"/>
      <c r="AM166" s="187"/>
      <c r="AN166" s="521"/>
      <c r="AO166" s="160"/>
      <c r="AP166" s="160"/>
      <c r="AQ166" s="160"/>
      <c r="AR166" s="160"/>
      <c r="AS166" s="160"/>
      <c r="AT166" s="160"/>
      <c r="AU166" s="160"/>
      <c r="AV166" s="160"/>
      <c r="AW166" s="160"/>
      <c r="AX166" s="160"/>
    </row>
    <row r="167" spans="25:50" customFormat="1" x14ac:dyDescent="0.2">
      <c r="Y167" s="116"/>
      <c r="Z167" s="116"/>
      <c r="AA167" s="116"/>
      <c r="AB167" s="116"/>
      <c r="AC167" s="116"/>
      <c r="AD167" s="116"/>
      <c r="AE167" s="163"/>
      <c r="AF167" s="163"/>
      <c r="AG167" s="182"/>
      <c r="AH167" s="163"/>
      <c r="AI167" s="163"/>
      <c r="AJ167" s="163"/>
      <c r="AK167" s="163"/>
      <c r="AL167" s="187"/>
      <c r="AM167" s="187"/>
      <c r="AN167" s="521"/>
      <c r="AO167" s="160"/>
      <c r="AP167" s="160"/>
      <c r="AQ167" s="160"/>
      <c r="AR167" s="160"/>
      <c r="AS167" s="160"/>
      <c r="AT167" s="160"/>
      <c r="AU167" s="160"/>
      <c r="AV167" s="160"/>
      <c r="AW167" s="160"/>
      <c r="AX167" s="160"/>
    </row>
    <row r="168" spans="25:50" customFormat="1" x14ac:dyDescent="0.2">
      <c r="Y168" s="116"/>
      <c r="Z168" s="116"/>
      <c r="AA168" s="116"/>
      <c r="AB168" s="116"/>
      <c r="AC168" s="116"/>
      <c r="AD168" s="116"/>
      <c r="AE168" s="163"/>
      <c r="AF168" s="163"/>
      <c r="AG168" s="182"/>
      <c r="AH168" s="163"/>
      <c r="AI168" s="163"/>
      <c r="AJ168" s="163"/>
      <c r="AK168" s="163"/>
      <c r="AL168" s="187"/>
      <c r="AM168" s="187"/>
      <c r="AN168" s="521"/>
      <c r="AO168" s="160"/>
      <c r="AP168" s="160"/>
      <c r="AQ168" s="160"/>
      <c r="AR168" s="160"/>
      <c r="AS168" s="160"/>
      <c r="AT168" s="160"/>
      <c r="AU168" s="160"/>
      <c r="AV168" s="160"/>
      <c r="AW168" s="160"/>
      <c r="AX168" s="160"/>
    </row>
    <row r="169" spans="25:50" customFormat="1" x14ac:dyDescent="0.2">
      <c r="Y169" s="116"/>
      <c r="Z169" s="116"/>
      <c r="AA169" s="116"/>
      <c r="AB169" s="116"/>
      <c r="AC169" s="116"/>
      <c r="AD169" s="116"/>
      <c r="AE169" s="163"/>
      <c r="AF169" s="163"/>
      <c r="AG169" s="182"/>
      <c r="AH169" s="163"/>
      <c r="AI169" s="163"/>
      <c r="AJ169" s="163"/>
      <c r="AK169" s="163"/>
      <c r="AL169" s="187"/>
      <c r="AM169" s="187"/>
      <c r="AN169" s="521"/>
      <c r="AO169" s="160"/>
      <c r="AP169" s="160"/>
      <c r="AQ169" s="160"/>
      <c r="AR169" s="160"/>
      <c r="AS169" s="160"/>
      <c r="AT169" s="160"/>
      <c r="AU169" s="160"/>
      <c r="AV169" s="160"/>
      <c r="AW169" s="160"/>
      <c r="AX169" s="160"/>
    </row>
    <row r="170" spans="25:50" customFormat="1" x14ac:dyDescent="0.2">
      <c r="Y170" s="116"/>
      <c r="Z170" s="116"/>
      <c r="AA170" s="116"/>
      <c r="AB170" s="116"/>
      <c r="AC170" s="116"/>
      <c r="AD170" s="116"/>
      <c r="AE170" s="163"/>
      <c r="AF170" s="163"/>
      <c r="AG170" s="182"/>
      <c r="AH170" s="163"/>
      <c r="AI170" s="163"/>
      <c r="AJ170" s="163"/>
      <c r="AK170" s="163"/>
      <c r="AL170" s="187"/>
      <c r="AM170" s="187"/>
      <c r="AN170" s="521"/>
      <c r="AO170" s="160"/>
      <c r="AP170" s="160"/>
      <c r="AQ170" s="160"/>
      <c r="AR170" s="160"/>
      <c r="AS170" s="160"/>
      <c r="AT170" s="160"/>
      <c r="AU170" s="160"/>
      <c r="AV170" s="160"/>
      <c r="AW170" s="160"/>
      <c r="AX170" s="160"/>
    </row>
    <row r="171" spans="25:50" customFormat="1" x14ac:dyDescent="0.2">
      <c r="Y171" s="116"/>
      <c r="Z171" s="116"/>
      <c r="AA171" s="116"/>
      <c r="AB171" s="116"/>
      <c r="AC171" s="116"/>
      <c r="AD171" s="116"/>
      <c r="AE171" s="163"/>
      <c r="AF171" s="163"/>
      <c r="AG171" s="182"/>
      <c r="AH171" s="163"/>
      <c r="AI171" s="163"/>
      <c r="AJ171" s="163"/>
      <c r="AK171" s="163"/>
      <c r="AL171" s="187"/>
      <c r="AM171" s="187"/>
      <c r="AN171" s="521"/>
      <c r="AO171" s="160"/>
      <c r="AP171" s="160"/>
      <c r="AQ171" s="160"/>
      <c r="AR171" s="160"/>
      <c r="AS171" s="160"/>
      <c r="AT171" s="160"/>
      <c r="AU171" s="160"/>
      <c r="AV171" s="160"/>
      <c r="AW171" s="160"/>
      <c r="AX171" s="160"/>
    </row>
    <row r="172" spans="25:50" customFormat="1" x14ac:dyDescent="0.2">
      <c r="Y172" s="116"/>
      <c r="Z172" s="116"/>
      <c r="AA172" s="116"/>
      <c r="AB172" s="116"/>
      <c r="AC172" s="116"/>
      <c r="AD172" s="116"/>
      <c r="AE172" s="163"/>
      <c r="AF172" s="163"/>
      <c r="AG172" s="182"/>
      <c r="AH172" s="163"/>
      <c r="AI172" s="163"/>
      <c r="AJ172" s="163"/>
      <c r="AK172" s="163"/>
      <c r="AL172" s="187"/>
      <c r="AM172" s="187"/>
      <c r="AN172" s="521"/>
      <c r="AO172" s="160"/>
      <c r="AP172" s="160"/>
      <c r="AQ172" s="160"/>
      <c r="AR172" s="160"/>
      <c r="AS172" s="160"/>
      <c r="AT172" s="160"/>
      <c r="AU172" s="160"/>
      <c r="AV172" s="160"/>
      <c r="AW172" s="160"/>
      <c r="AX172" s="160"/>
    </row>
    <row r="173" spans="25:50" customFormat="1" x14ac:dyDescent="0.2">
      <c r="Y173" s="116"/>
      <c r="Z173" s="116"/>
      <c r="AA173" s="116"/>
      <c r="AB173" s="116"/>
      <c r="AC173" s="116"/>
      <c r="AD173" s="116"/>
      <c r="AE173" s="163"/>
      <c r="AF173" s="163"/>
      <c r="AG173" s="182"/>
      <c r="AH173" s="163"/>
      <c r="AI173" s="163"/>
      <c r="AJ173" s="163"/>
      <c r="AK173" s="163"/>
      <c r="AL173" s="187"/>
      <c r="AM173" s="187"/>
      <c r="AN173" s="521"/>
      <c r="AO173" s="160"/>
      <c r="AP173" s="160"/>
      <c r="AQ173" s="160"/>
      <c r="AR173" s="160"/>
      <c r="AS173" s="160"/>
      <c r="AT173" s="160"/>
      <c r="AU173" s="160"/>
      <c r="AV173" s="160"/>
      <c r="AW173" s="160"/>
      <c r="AX173" s="160"/>
    </row>
    <row r="174" spans="25:50" customFormat="1" x14ac:dyDescent="0.2">
      <c r="Y174" s="116"/>
      <c r="Z174" s="116"/>
      <c r="AA174" s="116"/>
      <c r="AB174" s="116"/>
      <c r="AC174" s="116"/>
      <c r="AD174" s="116"/>
      <c r="AE174" s="163"/>
      <c r="AF174" s="163"/>
      <c r="AG174" s="182"/>
      <c r="AH174" s="163"/>
      <c r="AI174" s="163"/>
      <c r="AJ174" s="163"/>
      <c r="AK174" s="163"/>
      <c r="AL174" s="187"/>
      <c r="AM174" s="187"/>
      <c r="AN174" s="521"/>
      <c r="AO174" s="160"/>
      <c r="AP174" s="160"/>
      <c r="AQ174" s="160"/>
      <c r="AR174" s="160"/>
      <c r="AS174" s="160"/>
      <c r="AT174" s="160"/>
      <c r="AU174" s="160"/>
      <c r="AV174" s="160"/>
      <c r="AW174" s="160"/>
      <c r="AX174" s="160"/>
    </row>
    <row r="175" spans="25:50" customFormat="1" x14ac:dyDescent="0.2">
      <c r="Y175" s="116"/>
      <c r="Z175" s="116"/>
      <c r="AA175" s="116"/>
      <c r="AB175" s="116"/>
      <c r="AC175" s="116"/>
      <c r="AD175" s="116"/>
      <c r="AE175" s="163"/>
      <c r="AF175" s="163"/>
      <c r="AG175" s="182"/>
      <c r="AH175" s="163"/>
      <c r="AI175" s="163"/>
      <c r="AJ175" s="163"/>
      <c r="AK175" s="163"/>
      <c r="AL175" s="187"/>
      <c r="AM175" s="187"/>
      <c r="AN175" s="521"/>
      <c r="AO175" s="160"/>
      <c r="AP175" s="160"/>
      <c r="AQ175" s="160"/>
      <c r="AR175" s="160"/>
      <c r="AS175" s="160"/>
      <c r="AT175" s="160"/>
      <c r="AU175" s="160"/>
      <c r="AV175" s="160"/>
      <c r="AW175" s="160"/>
      <c r="AX175" s="160"/>
    </row>
    <row r="176" spans="25:50" customFormat="1" x14ac:dyDescent="0.2">
      <c r="Y176" s="116"/>
      <c r="Z176" s="116"/>
      <c r="AA176" s="116"/>
      <c r="AB176" s="116"/>
      <c r="AC176" s="116"/>
      <c r="AD176" s="116"/>
      <c r="AE176" s="163"/>
      <c r="AF176" s="163"/>
      <c r="AG176" s="182"/>
      <c r="AH176" s="163"/>
      <c r="AI176" s="163"/>
      <c r="AJ176" s="163"/>
      <c r="AK176" s="163"/>
      <c r="AL176" s="187"/>
      <c r="AM176" s="187"/>
      <c r="AN176" s="521"/>
      <c r="AO176" s="160"/>
      <c r="AP176" s="160"/>
      <c r="AQ176" s="160"/>
      <c r="AR176" s="160"/>
      <c r="AS176" s="160"/>
      <c r="AT176" s="160"/>
      <c r="AU176" s="160"/>
      <c r="AV176" s="160"/>
      <c r="AW176" s="160"/>
      <c r="AX176" s="160"/>
    </row>
    <row r="177" spans="25:50" customFormat="1" x14ac:dyDescent="0.2">
      <c r="Y177" s="116"/>
      <c r="Z177" s="116"/>
      <c r="AA177" s="116"/>
      <c r="AB177" s="116"/>
      <c r="AC177" s="116"/>
      <c r="AD177" s="116"/>
      <c r="AE177" s="163"/>
      <c r="AF177" s="163"/>
      <c r="AG177" s="182"/>
      <c r="AH177" s="163"/>
      <c r="AI177" s="163"/>
      <c r="AJ177" s="163"/>
      <c r="AK177" s="163"/>
      <c r="AL177" s="187"/>
      <c r="AM177" s="187"/>
      <c r="AN177" s="521"/>
      <c r="AO177" s="160"/>
      <c r="AP177" s="160"/>
      <c r="AQ177" s="160"/>
      <c r="AR177" s="160"/>
      <c r="AS177" s="160"/>
      <c r="AT177" s="160"/>
      <c r="AU177" s="160"/>
      <c r="AV177" s="160"/>
      <c r="AW177" s="160"/>
      <c r="AX177" s="160"/>
    </row>
    <row r="178" spans="25:50" customFormat="1" x14ac:dyDescent="0.2">
      <c r="Y178" s="116"/>
      <c r="Z178" s="116"/>
      <c r="AA178" s="116"/>
      <c r="AB178" s="116"/>
      <c r="AC178" s="116"/>
      <c r="AD178" s="116"/>
      <c r="AE178" s="163"/>
      <c r="AF178" s="163"/>
      <c r="AG178" s="182"/>
      <c r="AH178" s="163"/>
      <c r="AI178" s="163"/>
      <c r="AJ178" s="163"/>
      <c r="AK178" s="163"/>
      <c r="AL178" s="187"/>
      <c r="AM178" s="187"/>
      <c r="AN178" s="521"/>
      <c r="AO178" s="160"/>
      <c r="AP178" s="160"/>
      <c r="AQ178" s="160"/>
      <c r="AR178" s="160"/>
      <c r="AS178" s="160"/>
      <c r="AT178" s="160"/>
      <c r="AU178" s="160"/>
      <c r="AV178" s="160"/>
      <c r="AW178" s="160"/>
      <c r="AX178" s="160"/>
    </row>
    <row r="179" spans="25:50" customFormat="1" x14ac:dyDescent="0.2">
      <c r="Y179" s="116"/>
      <c r="Z179" s="116"/>
      <c r="AA179" s="116"/>
      <c r="AB179" s="116"/>
      <c r="AC179" s="116"/>
      <c r="AD179" s="116"/>
      <c r="AE179" s="163"/>
      <c r="AF179" s="163"/>
      <c r="AG179" s="182"/>
      <c r="AH179" s="163"/>
      <c r="AI179" s="163"/>
      <c r="AJ179" s="163"/>
      <c r="AK179" s="163"/>
      <c r="AL179" s="187"/>
      <c r="AM179" s="187"/>
      <c r="AN179" s="521"/>
      <c r="AO179" s="160"/>
      <c r="AP179" s="160"/>
      <c r="AQ179" s="160"/>
      <c r="AR179" s="160"/>
      <c r="AS179" s="160"/>
      <c r="AT179" s="160"/>
      <c r="AU179" s="160"/>
      <c r="AV179" s="160"/>
      <c r="AW179" s="160"/>
      <c r="AX179" s="160"/>
    </row>
    <row r="180" spans="25:50" customFormat="1" x14ac:dyDescent="0.2">
      <c r="Y180" s="116"/>
      <c r="Z180" s="116"/>
      <c r="AA180" s="116"/>
      <c r="AB180" s="116"/>
      <c r="AC180" s="116"/>
      <c r="AD180" s="116"/>
      <c r="AE180" s="163"/>
      <c r="AF180" s="163"/>
      <c r="AG180" s="182"/>
      <c r="AH180" s="163"/>
      <c r="AI180" s="163"/>
      <c r="AJ180" s="163"/>
      <c r="AK180" s="163"/>
      <c r="AL180" s="187"/>
      <c r="AM180" s="187"/>
      <c r="AN180" s="521"/>
      <c r="AO180" s="160"/>
      <c r="AP180" s="160"/>
      <c r="AQ180" s="160"/>
      <c r="AR180" s="160"/>
      <c r="AS180" s="160"/>
      <c r="AT180" s="160"/>
      <c r="AU180" s="160"/>
      <c r="AV180" s="160"/>
      <c r="AW180" s="160"/>
      <c r="AX180" s="160"/>
    </row>
    <row r="181" spans="25:50" customFormat="1" x14ac:dyDescent="0.2">
      <c r="Y181" s="116"/>
      <c r="Z181" s="116"/>
      <c r="AA181" s="116"/>
      <c r="AB181" s="116"/>
      <c r="AC181" s="116"/>
      <c r="AD181" s="116"/>
      <c r="AE181" s="163"/>
      <c r="AF181" s="163"/>
      <c r="AG181" s="182"/>
      <c r="AH181" s="163"/>
      <c r="AI181" s="163"/>
      <c r="AJ181" s="163"/>
      <c r="AK181" s="163"/>
      <c r="AL181" s="187"/>
      <c r="AM181" s="187"/>
      <c r="AN181" s="521"/>
      <c r="AO181" s="160"/>
      <c r="AP181" s="160"/>
      <c r="AQ181" s="160"/>
      <c r="AR181" s="160"/>
      <c r="AS181" s="160"/>
      <c r="AT181" s="160"/>
      <c r="AU181" s="160"/>
      <c r="AV181" s="160"/>
      <c r="AW181" s="160"/>
      <c r="AX181" s="160"/>
    </row>
    <row r="182" spans="25:50" customFormat="1" x14ac:dyDescent="0.2">
      <c r="Y182" s="116"/>
      <c r="Z182" s="116"/>
      <c r="AA182" s="116"/>
      <c r="AB182" s="116"/>
      <c r="AC182" s="116"/>
      <c r="AD182" s="116"/>
      <c r="AE182" s="163"/>
      <c r="AF182" s="163"/>
      <c r="AG182" s="182"/>
      <c r="AH182" s="163"/>
      <c r="AI182" s="163"/>
      <c r="AJ182" s="163"/>
      <c r="AK182" s="163"/>
      <c r="AL182" s="187"/>
      <c r="AM182" s="187"/>
      <c r="AN182" s="521"/>
      <c r="AO182" s="160"/>
      <c r="AP182" s="160"/>
      <c r="AQ182" s="160"/>
      <c r="AR182" s="160"/>
      <c r="AS182" s="160"/>
      <c r="AT182" s="160"/>
      <c r="AU182" s="160"/>
      <c r="AV182" s="160"/>
      <c r="AW182" s="160"/>
      <c r="AX182" s="160"/>
    </row>
    <row r="183" spans="25:50" customFormat="1" x14ac:dyDescent="0.2">
      <c r="Y183" s="116"/>
      <c r="Z183" s="116"/>
      <c r="AA183" s="116"/>
      <c r="AB183" s="116"/>
      <c r="AC183" s="116"/>
      <c r="AD183" s="116"/>
      <c r="AE183" s="163"/>
      <c r="AF183" s="163"/>
      <c r="AG183" s="182"/>
      <c r="AH183" s="163"/>
      <c r="AI183" s="163"/>
      <c r="AJ183" s="163"/>
      <c r="AK183" s="163"/>
      <c r="AL183" s="187"/>
      <c r="AM183" s="187"/>
      <c r="AN183" s="521"/>
      <c r="AO183" s="160"/>
      <c r="AP183" s="160"/>
      <c r="AQ183" s="160"/>
      <c r="AR183" s="160"/>
      <c r="AS183" s="160"/>
      <c r="AT183" s="160"/>
      <c r="AU183" s="160"/>
      <c r="AV183" s="160"/>
      <c r="AW183" s="160"/>
      <c r="AX183" s="160"/>
    </row>
    <row r="184" spans="25:50" customFormat="1" x14ac:dyDescent="0.2">
      <c r="Y184" s="116"/>
      <c r="Z184" s="116"/>
      <c r="AA184" s="116"/>
      <c r="AB184" s="116"/>
      <c r="AC184" s="116"/>
      <c r="AD184" s="116"/>
      <c r="AE184" s="163"/>
      <c r="AF184" s="163"/>
      <c r="AG184" s="182"/>
      <c r="AH184" s="163"/>
      <c r="AI184" s="163"/>
      <c r="AJ184" s="163"/>
      <c r="AK184" s="163"/>
      <c r="AL184" s="187"/>
      <c r="AM184" s="187"/>
      <c r="AN184" s="521"/>
      <c r="AO184" s="160"/>
      <c r="AP184" s="160"/>
      <c r="AQ184" s="160"/>
      <c r="AR184" s="160"/>
      <c r="AS184" s="160"/>
      <c r="AT184" s="160"/>
      <c r="AU184" s="160"/>
      <c r="AV184" s="160"/>
      <c r="AW184" s="160"/>
      <c r="AX184" s="160"/>
    </row>
    <row r="185" spans="25:50" customFormat="1" x14ac:dyDescent="0.2">
      <c r="Y185" s="116"/>
      <c r="Z185" s="116"/>
      <c r="AA185" s="116"/>
      <c r="AB185" s="116"/>
      <c r="AC185" s="116"/>
      <c r="AD185" s="116"/>
      <c r="AE185" s="163"/>
      <c r="AF185" s="163"/>
      <c r="AG185" s="182"/>
      <c r="AH185" s="163"/>
      <c r="AI185" s="163"/>
      <c r="AJ185" s="163"/>
      <c r="AK185" s="163"/>
      <c r="AL185" s="187"/>
      <c r="AM185" s="187"/>
      <c r="AN185" s="521"/>
      <c r="AO185" s="160"/>
      <c r="AP185" s="160"/>
      <c r="AQ185" s="160"/>
      <c r="AR185" s="160"/>
      <c r="AS185" s="160"/>
      <c r="AT185" s="160"/>
      <c r="AU185" s="160"/>
      <c r="AV185" s="160"/>
      <c r="AW185" s="160"/>
      <c r="AX185" s="160"/>
    </row>
    <row r="186" spans="25:50" customFormat="1" x14ac:dyDescent="0.2">
      <c r="Y186" s="116"/>
      <c r="Z186" s="116"/>
      <c r="AA186" s="116"/>
      <c r="AB186" s="116"/>
      <c r="AC186" s="116"/>
      <c r="AD186" s="116"/>
      <c r="AE186" s="163"/>
      <c r="AF186" s="163"/>
      <c r="AG186" s="182"/>
      <c r="AH186" s="163"/>
      <c r="AI186" s="163"/>
      <c r="AJ186" s="163"/>
      <c r="AK186" s="163"/>
      <c r="AL186" s="187"/>
      <c r="AM186" s="187"/>
      <c r="AN186" s="521"/>
      <c r="AO186" s="160"/>
      <c r="AP186" s="160"/>
      <c r="AQ186" s="160"/>
      <c r="AR186" s="160"/>
      <c r="AS186" s="160"/>
      <c r="AT186" s="160"/>
      <c r="AU186" s="160"/>
      <c r="AV186" s="160"/>
      <c r="AW186" s="160"/>
      <c r="AX186" s="160"/>
    </row>
    <row r="187" spans="25:50" customFormat="1" x14ac:dyDescent="0.2">
      <c r="Y187" s="116"/>
      <c r="Z187" s="116"/>
      <c r="AA187" s="116"/>
      <c r="AB187" s="116"/>
      <c r="AC187" s="116"/>
      <c r="AD187" s="116"/>
      <c r="AE187" s="163"/>
      <c r="AF187" s="163"/>
      <c r="AG187" s="182"/>
      <c r="AH187" s="163"/>
      <c r="AI187" s="163"/>
      <c r="AJ187" s="163"/>
      <c r="AK187" s="163"/>
      <c r="AL187" s="187"/>
      <c r="AM187" s="187"/>
      <c r="AN187" s="521"/>
      <c r="AO187" s="160"/>
      <c r="AP187" s="160"/>
      <c r="AQ187" s="160"/>
      <c r="AR187" s="160"/>
      <c r="AS187" s="160"/>
      <c r="AT187" s="160"/>
      <c r="AU187" s="160"/>
      <c r="AV187" s="160"/>
      <c r="AW187" s="160"/>
      <c r="AX187" s="160"/>
    </row>
    <row r="188" spans="25:50" customFormat="1" x14ac:dyDescent="0.2">
      <c r="Y188" s="116"/>
      <c r="Z188" s="116"/>
      <c r="AA188" s="116"/>
      <c r="AB188" s="116"/>
      <c r="AC188" s="116"/>
      <c r="AD188" s="116"/>
      <c r="AE188" s="163"/>
      <c r="AF188" s="163"/>
      <c r="AG188" s="182"/>
      <c r="AH188" s="163"/>
      <c r="AI188" s="163"/>
      <c r="AJ188" s="163"/>
      <c r="AK188" s="163"/>
      <c r="AL188" s="187"/>
      <c r="AM188" s="187"/>
      <c r="AN188" s="521"/>
      <c r="AO188" s="160"/>
      <c r="AP188" s="160"/>
      <c r="AQ188" s="160"/>
      <c r="AR188" s="160"/>
      <c r="AS188" s="160"/>
      <c r="AT188" s="160"/>
      <c r="AU188" s="160"/>
      <c r="AV188" s="160"/>
      <c r="AW188" s="160"/>
      <c r="AX188" s="160"/>
    </row>
    <row r="189" spans="25:50" customFormat="1" x14ac:dyDescent="0.2">
      <c r="Y189" s="116"/>
      <c r="Z189" s="116"/>
      <c r="AA189" s="116"/>
      <c r="AB189" s="116"/>
      <c r="AC189" s="116"/>
      <c r="AD189" s="116"/>
      <c r="AE189" s="163"/>
      <c r="AF189" s="163"/>
      <c r="AG189" s="182"/>
      <c r="AH189" s="163"/>
      <c r="AI189" s="163"/>
      <c r="AJ189" s="163"/>
      <c r="AK189" s="163"/>
      <c r="AL189" s="187"/>
      <c r="AM189" s="187"/>
      <c r="AN189" s="521"/>
      <c r="AO189" s="160"/>
      <c r="AP189" s="160"/>
      <c r="AQ189" s="160"/>
      <c r="AR189" s="160"/>
      <c r="AS189" s="160"/>
      <c r="AT189" s="160"/>
      <c r="AU189" s="160"/>
      <c r="AV189" s="160"/>
      <c r="AW189" s="160"/>
      <c r="AX189" s="160"/>
    </row>
    <row r="190" spans="25:50" customFormat="1" x14ac:dyDescent="0.2">
      <c r="Y190" s="116"/>
      <c r="Z190" s="116"/>
      <c r="AA190" s="116"/>
      <c r="AB190" s="116"/>
      <c r="AC190" s="116"/>
      <c r="AD190" s="116"/>
      <c r="AE190" s="163"/>
      <c r="AF190" s="163"/>
      <c r="AG190" s="182"/>
      <c r="AH190" s="163"/>
      <c r="AI190" s="163"/>
      <c r="AJ190" s="163"/>
      <c r="AK190" s="163"/>
      <c r="AL190" s="187"/>
      <c r="AM190" s="187"/>
      <c r="AN190" s="521"/>
      <c r="AO190" s="160"/>
      <c r="AP190" s="160"/>
      <c r="AQ190" s="160"/>
      <c r="AR190" s="160"/>
      <c r="AS190" s="160"/>
      <c r="AT190" s="160"/>
      <c r="AU190" s="160"/>
      <c r="AV190" s="160"/>
      <c r="AW190" s="160"/>
      <c r="AX190" s="160"/>
    </row>
    <row r="191" spans="25:50" customFormat="1" x14ac:dyDescent="0.2">
      <c r="Y191" s="116"/>
      <c r="Z191" s="116"/>
      <c r="AA191" s="116"/>
      <c r="AB191" s="116"/>
      <c r="AC191" s="116"/>
      <c r="AD191" s="116"/>
      <c r="AE191" s="163"/>
      <c r="AF191" s="163"/>
      <c r="AG191" s="182"/>
      <c r="AH191" s="163"/>
      <c r="AI191" s="163"/>
      <c r="AJ191" s="163"/>
      <c r="AK191" s="163"/>
      <c r="AL191" s="187"/>
      <c r="AM191" s="187"/>
      <c r="AN191" s="521"/>
      <c r="AO191" s="160"/>
      <c r="AP191" s="160"/>
      <c r="AQ191" s="160"/>
      <c r="AR191" s="160"/>
      <c r="AS191" s="160"/>
      <c r="AT191" s="160"/>
      <c r="AU191" s="160"/>
      <c r="AV191" s="160"/>
      <c r="AW191" s="160"/>
      <c r="AX191" s="160"/>
    </row>
    <row r="192" spans="25:50" customFormat="1" x14ac:dyDescent="0.2">
      <c r="Y192" s="116"/>
      <c r="Z192" s="116"/>
      <c r="AA192" s="116"/>
      <c r="AB192" s="116"/>
      <c r="AC192" s="116"/>
      <c r="AD192" s="116"/>
      <c r="AE192" s="163"/>
      <c r="AF192" s="163"/>
      <c r="AG192" s="182"/>
      <c r="AH192" s="163"/>
      <c r="AI192" s="163"/>
      <c r="AJ192" s="163"/>
      <c r="AK192" s="163"/>
      <c r="AL192" s="187"/>
      <c r="AM192" s="187"/>
      <c r="AN192" s="521"/>
      <c r="AO192" s="160"/>
      <c r="AP192" s="160"/>
      <c r="AQ192" s="160"/>
      <c r="AR192" s="160"/>
      <c r="AS192" s="160"/>
      <c r="AT192" s="160"/>
      <c r="AU192" s="160"/>
      <c r="AV192" s="160"/>
      <c r="AW192" s="160"/>
      <c r="AX192" s="160"/>
    </row>
    <row r="193" spans="25:50" customFormat="1" x14ac:dyDescent="0.2">
      <c r="Y193" s="116"/>
      <c r="Z193" s="116"/>
      <c r="AA193" s="116"/>
      <c r="AB193" s="116"/>
      <c r="AC193" s="116"/>
      <c r="AD193" s="116"/>
      <c r="AE193" s="163"/>
      <c r="AF193" s="163"/>
      <c r="AG193" s="182"/>
      <c r="AH193" s="163"/>
      <c r="AI193" s="163"/>
      <c r="AJ193" s="163"/>
      <c r="AK193" s="163"/>
      <c r="AL193" s="187"/>
      <c r="AM193" s="187"/>
      <c r="AN193" s="521"/>
      <c r="AO193" s="160"/>
      <c r="AP193" s="160"/>
      <c r="AQ193" s="160"/>
      <c r="AR193" s="160"/>
      <c r="AS193" s="160"/>
      <c r="AT193" s="160"/>
      <c r="AU193" s="160"/>
      <c r="AV193" s="160"/>
      <c r="AW193" s="160"/>
      <c r="AX193" s="160"/>
    </row>
    <row r="194" spans="25:50" customFormat="1" x14ac:dyDescent="0.2">
      <c r="Y194" s="116"/>
      <c r="Z194" s="116"/>
      <c r="AA194" s="116"/>
      <c r="AB194" s="116"/>
      <c r="AC194" s="116"/>
      <c r="AD194" s="116"/>
      <c r="AE194" s="163"/>
      <c r="AF194" s="163"/>
      <c r="AG194" s="182"/>
      <c r="AH194" s="163"/>
      <c r="AI194" s="163"/>
      <c r="AJ194" s="163"/>
      <c r="AK194" s="163"/>
      <c r="AL194" s="187"/>
      <c r="AM194" s="187"/>
      <c r="AN194" s="521"/>
      <c r="AO194" s="160"/>
      <c r="AP194" s="160"/>
      <c r="AQ194" s="160"/>
      <c r="AR194" s="160"/>
      <c r="AS194" s="160"/>
      <c r="AT194" s="160"/>
      <c r="AU194" s="160"/>
      <c r="AV194" s="160"/>
      <c r="AW194" s="160"/>
      <c r="AX194" s="160"/>
    </row>
    <row r="195" spans="25:50" customFormat="1" x14ac:dyDescent="0.2">
      <c r="Y195" s="116"/>
      <c r="Z195" s="116"/>
      <c r="AA195" s="116"/>
      <c r="AB195" s="116"/>
      <c r="AC195" s="116"/>
      <c r="AD195" s="116"/>
      <c r="AE195" s="163"/>
      <c r="AF195" s="163"/>
      <c r="AG195" s="182"/>
      <c r="AH195" s="68"/>
      <c r="AI195" s="163"/>
      <c r="AJ195" s="163"/>
      <c r="AK195" s="163"/>
      <c r="AL195" s="187"/>
      <c r="AM195" s="187"/>
      <c r="AN195" s="521"/>
      <c r="AO195" s="160"/>
      <c r="AP195" s="160"/>
      <c r="AQ195" s="160"/>
      <c r="AR195" s="160"/>
      <c r="AS195" s="160"/>
      <c r="AT195" s="160"/>
      <c r="AU195" s="160"/>
      <c r="AV195" s="160"/>
      <c r="AW195" s="160"/>
      <c r="AX195" s="160"/>
    </row>
    <row r="196" spans="25:50" customFormat="1" x14ac:dyDescent="0.2">
      <c r="Y196" s="116"/>
      <c r="Z196" s="116"/>
      <c r="AA196" s="116"/>
      <c r="AB196" s="116"/>
      <c r="AC196" s="116"/>
      <c r="AD196" s="116"/>
      <c r="AE196" s="163"/>
      <c r="AF196" s="163"/>
      <c r="AG196" s="182"/>
      <c r="AH196" s="68"/>
      <c r="AI196" s="163"/>
      <c r="AJ196" s="163"/>
      <c r="AK196" s="163"/>
      <c r="AL196" s="187"/>
      <c r="AM196" s="187"/>
      <c r="AN196" s="521"/>
      <c r="AO196" s="160"/>
      <c r="AP196" s="160"/>
      <c r="AQ196" s="160"/>
      <c r="AR196" s="160"/>
      <c r="AS196" s="160"/>
      <c r="AT196" s="160"/>
      <c r="AU196" s="160"/>
      <c r="AV196" s="160"/>
      <c r="AW196" s="160"/>
      <c r="AX196" s="160"/>
    </row>
    <row r="197" spans="25:50" customFormat="1" x14ac:dyDescent="0.2">
      <c r="Y197" s="116"/>
      <c r="Z197" s="116"/>
      <c r="AA197" s="116"/>
      <c r="AB197" s="116"/>
      <c r="AC197" s="116"/>
      <c r="AD197" s="116"/>
      <c r="AE197" s="163"/>
      <c r="AF197" s="163"/>
      <c r="AG197" s="182"/>
      <c r="AH197" s="68"/>
      <c r="AI197" s="163"/>
      <c r="AJ197" s="163"/>
      <c r="AK197" s="163"/>
      <c r="AL197" s="187"/>
      <c r="AM197" s="187"/>
      <c r="AN197" s="521"/>
      <c r="AO197" s="160"/>
      <c r="AP197" s="160"/>
      <c r="AQ197" s="160"/>
      <c r="AR197" s="160"/>
      <c r="AS197" s="160"/>
      <c r="AT197" s="160"/>
      <c r="AU197" s="160"/>
      <c r="AV197" s="160"/>
      <c r="AW197" s="160"/>
      <c r="AX197" s="160"/>
    </row>
    <row r="198" spans="25:50" customFormat="1" x14ac:dyDescent="0.2">
      <c r="Y198" s="116"/>
      <c r="Z198" s="116"/>
      <c r="AA198" s="116"/>
      <c r="AB198" s="116"/>
      <c r="AC198" s="116"/>
      <c r="AD198" s="116"/>
      <c r="AE198" s="163"/>
      <c r="AF198" s="163"/>
      <c r="AG198" s="182"/>
      <c r="AH198" s="68"/>
      <c r="AI198" s="163"/>
      <c r="AJ198" s="163"/>
      <c r="AK198" s="163"/>
      <c r="AL198" s="187"/>
      <c r="AM198" s="187"/>
      <c r="AN198" s="521"/>
      <c r="AO198" s="160"/>
      <c r="AP198" s="160"/>
      <c r="AQ198" s="160"/>
      <c r="AR198" s="160"/>
      <c r="AS198" s="160"/>
      <c r="AT198" s="160"/>
      <c r="AU198" s="160"/>
      <c r="AV198" s="160"/>
      <c r="AW198" s="160"/>
      <c r="AX198" s="160"/>
    </row>
    <row r="199" spans="25:50" customFormat="1" x14ac:dyDescent="0.2">
      <c r="Y199" s="116"/>
      <c r="Z199" s="116"/>
      <c r="AA199" s="116"/>
      <c r="AB199" s="116"/>
      <c r="AC199" s="116"/>
      <c r="AD199" s="116"/>
      <c r="AE199" s="163"/>
      <c r="AF199" s="163"/>
      <c r="AG199" s="182"/>
      <c r="AH199" s="68"/>
      <c r="AI199" s="163"/>
      <c r="AJ199" s="163"/>
      <c r="AK199" s="163"/>
      <c r="AL199" s="187"/>
      <c r="AM199" s="187"/>
      <c r="AN199" s="521"/>
      <c r="AO199" s="160"/>
      <c r="AP199" s="160"/>
      <c r="AQ199" s="160"/>
      <c r="AR199" s="160"/>
      <c r="AS199" s="160"/>
      <c r="AT199" s="160"/>
      <c r="AU199" s="160"/>
      <c r="AV199" s="160"/>
      <c r="AW199" s="160"/>
      <c r="AX199" s="160"/>
    </row>
    <row r="200" spans="25:50" customFormat="1" x14ac:dyDescent="0.2">
      <c r="Y200" s="116"/>
      <c r="Z200" s="116"/>
      <c r="AA200" s="116"/>
      <c r="AB200" s="116"/>
      <c r="AC200" s="116"/>
      <c r="AD200" s="116"/>
      <c r="AE200" s="163"/>
      <c r="AF200" s="163"/>
      <c r="AG200" s="182"/>
      <c r="AH200" s="68"/>
      <c r="AI200" s="163"/>
      <c r="AJ200" s="163"/>
      <c r="AK200" s="163"/>
      <c r="AL200" s="147"/>
      <c r="AM200" s="187"/>
      <c r="AN200" s="521"/>
      <c r="AO200" s="160"/>
      <c r="AP200" s="160"/>
      <c r="AQ200" s="160"/>
      <c r="AR200" s="160"/>
      <c r="AS200" s="160"/>
      <c r="AT200" s="160"/>
      <c r="AU200" s="160"/>
      <c r="AV200" s="160"/>
      <c r="AW200" s="160"/>
      <c r="AX200" s="160"/>
    </row>
    <row r="201" spans="25:50" customFormat="1" x14ac:dyDescent="0.2">
      <c r="Y201" s="116"/>
      <c r="Z201" s="116"/>
      <c r="AA201" s="116"/>
      <c r="AB201" s="116"/>
      <c r="AC201" s="116"/>
      <c r="AD201" s="116"/>
      <c r="AE201" s="163"/>
      <c r="AF201" s="163"/>
      <c r="AG201" s="182"/>
      <c r="AH201" s="68"/>
      <c r="AI201" s="163"/>
      <c r="AJ201" s="163"/>
      <c r="AK201" s="163"/>
      <c r="AL201" s="147"/>
      <c r="AM201" s="187"/>
      <c r="AN201" s="521"/>
      <c r="AO201" s="160"/>
      <c r="AP201" s="160"/>
      <c r="AQ201" s="160"/>
      <c r="AR201" s="160"/>
      <c r="AS201" s="160"/>
      <c r="AT201" s="160"/>
      <c r="AU201" s="160"/>
      <c r="AV201" s="160"/>
      <c r="AW201" s="160"/>
      <c r="AX201" s="160"/>
    </row>
    <row r="202" spans="25:50" customFormat="1" x14ac:dyDescent="0.2">
      <c r="Y202" s="116"/>
      <c r="Z202" s="116"/>
      <c r="AA202" s="116"/>
      <c r="AB202" s="116"/>
      <c r="AC202" s="116"/>
      <c r="AD202" s="116"/>
      <c r="AE202" s="163"/>
      <c r="AF202" s="163"/>
      <c r="AG202" s="182"/>
      <c r="AH202" s="68"/>
      <c r="AI202" s="163"/>
      <c r="AJ202" s="163"/>
      <c r="AK202" s="163"/>
      <c r="AL202" s="147"/>
      <c r="AM202" s="187"/>
      <c r="AN202" s="521"/>
      <c r="AO202" s="160"/>
      <c r="AP202" s="160"/>
      <c r="AQ202" s="160"/>
      <c r="AR202" s="160"/>
      <c r="AS202" s="160"/>
      <c r="AT202" s="160"/>
      <c r="AU202" s="160"/>
      <c r="AV202" s="160"/>
      <c r="AW202" s="160"/>
      <c r="AX202" s="160"/>
    </row>
    <row r="203" spans="25:50" customFormat="1" x14ac:dyDescent="0.2">
      <c r="Y203" s="116"/>
      <c r="Z203" s="116"/>
      <c r="AA203" s="116"/>
      <c r="AB203" s="116"/>
      <c r="AC203" s="116"/>
      <c r="AD203" s="116"/>
      <c r="AE203" s="163"/>
      <c r="AF203" s="163"/>
      <c r="AG203" s="182"/>
      <c r="AH203" s="68"/>
      <c r="AI203" s="163"/>
      <c r="AJ203" s="163"/>
      <c r="AK203" s="163"/>
      <c r="AL203" s="147"/>
      <c r="AM203" s="187"/>
      <c r="AN203" s="521"/>
      <c r="AO203" s="160"/>
      <c r="AP203" s="160"/>
      <c r="AQ203" s="160"/>
      <c r="AR203" s="160"/>
      <c r="AS203" s="160"/>
      <c r="AT203" s="160"/>
      <c r="AU203" s="160"/>
      <c r="AV203" s="160"/>
      <c r="AW203" s="160"/>
      <c r="AX203" s="160"/>
    </row>
    <row r="204" spans="25:50" customFormat="1" x14ac:dyDescent="0.2">
      <c r="Y204" s="116"/>
      <c r="Z204" s="116"/>
      <c r="AA204" s="116"/>
      <c r="AB204" s="116"/>
      <c r="AC204" s="116"/>
      <c r="AD204" s="116"/>
      <c r="AE204" s="163"/>
      <c r="AF204" s="163"/>
      <c r="AG204" s="182"/>
      <c r="AH204" s="68"/>
      <c r="AI204" s="163"/>
      <c r="AJ204" s="163"/>
      <c r="AK204" s="163"/>
      <c r="AL204" s="147"/>
      <c r="AM204" s="188"/>
      <c r="AN204" s="147"/>
      <c r="AO204" s="160"/>
      <c r="AP204" s="160"/>
      <c r="AQ204" s="160"/>
      <c r="AR204" s="160"/>
      <c r="AS204" s="160"/>
      <c r="AT204" s="160"/>
      <c r="AU204" s="160"/>
      <c r="AV204" s="160"/>
      <c r="AW204" s="160"/>
      <c r="AX204" s="160"/>
    </row>
    <row r="205" spans="25:50" x14ac:dyDescent="0.2">
      <c r="AE205" s="163"/>
      <c r="AF205" s="163"/>
      <c r="AG205" s="182"/>
    </row>
    <row r="206" spans="25:50" x14ac:dyDescent="0.2">
      <c r="AE206" s="163"/>
      <c r="AF206" s="163"/>
      <c r="AG206" s="182"/>
    </row>
    <row r="207" spans="25:50" x14ac:dyDescent="0.2">
      <c r="AE207" s="163"/>
      <c r="AF207" s="163"/>
    </row>
    <row r="208" spans="25:50" x14ac:dyDescent="0.2">
      <c r="AE208" s="163"/>
      <c r="AF208" s="163"/>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5"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zoomScale="75" zoomScaleNormal="75" workbookViewId="0">
      <selection activeCell="M24" sqref="M24"/>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20.85546875" style="4" customWidth="1"/>
    <col min="11" max="19" width="15.140625" style="4" customWidth="1"/>
    <col min="20" max="20" width="18.28515625" style="4" customWidth="1"/>
    <col min="21" max="22" width="14.5703125" style="4" customWidth="1"/>
    <col min="23" max="24" width="13.42578125" style="200" customWidth="1"/>
    <col min="25" max="25" width="0.85546875" style="160" customWidth="1"/>
    <col min="26" max="26" width="11.85546875" style="160" customWidth="1"/>
    <col min="27" max="27" width="58.7109375" style="160" customWidth="1"/>
    <col min="28" max="31" width="13.42578125" style="160" customWidth="1"/>
    <col min="32" max="71" width="13.42578125" customWidth="1"/>
    <col min="72" max="119" width="8.85546875" customWidth="1"/>
    <col min="120" max="16384" width="8.85546875" style="4"/>
  </cols>
  <sheetData>
    <row r="1" spans="1:119" ht="26.25" customHeight="1" x14ac:dyDescent="0.2">
      <c r="A1" s="932" t="s">
        <v>510</v>
      </c>
      <c r="B1" s="933"/>
      <c r="C1" s="933"/>
      <c r="D1" s="933"/>
      <c r="E1" s="933"/>
      <c r="F1" s="933"/>
      <c r="G1" s="933"/>
      <c r="H1" s="934"/>
      <c r="I1" s="895" t="s">
        <v>565</v>
      </c>
      <c r="J1" s="895" t="s">
        <v>564</v>
      </c>
      <c r="K1" s="962" t="str">
        <f>'SW Modeling Staffing'!I3</f>
        <v>Task 1</v>
      </c>
      <c r="L1" s="962" t="str">
        <f>'SW Modeling Staffing'!K3</f>
        <v>Task 2</v>
      </c>
      <c r="M1" s="962" t="str">
        <f>'SW Modeling Staffing'!M3</f>
        <v>Task 3</v>
      </c>
      <c r="N1" s="962" t="str">
        <f>'SW Modeling Staffing'!O3</f>
        <v>Task 4</v>
      </c>
      <c r="O1" s="962" t="str">
        <f>'SW Modeling Staffing'!Q3</f>
        <v>Task 5</v>
      </c>
      <c r="P1" s="962" t="str">
        <f>'SW Modeling Staffing'!S3</f>
        <v>Task 6</v>
      </c>
      <c r="Q1" s="962" t="str">
        <f>'SW Modeling Staffing'!U3</f>
        <v>Task 7</v>
      </c>
      <c r="R1" s="962" t="str">
        <f>'SW Modeling Staffing'!W3</f>
        <v>Task 8</v>
      </c>
      <c r="S1" s="895" t="s">
        <v>563</v>
      </c>
      <c r="T1" s="895" t="str">
        <f>'SW Modeling Staffing'!Y3</f>
        <v>SW Modeling Report
(Title)</v>
      </c>
      <c r="U1" s="895" t="str">
        <f>'SW Modeling Staffing'!AA3</f>
        <v>SW Modeling Report
(Title)</v>
      </c>
      <c r="V1" s="895" t="str">
        <f>'SW Modeling Staffing'!AC3</f>
        <v>SW Modeling Report
(Title)</v>
      </c>
      <c r="W1" s="186"/>
      <c r="X1" s="160"/>
      <c r="DN1" s="4"/>
      <c r="DO1" s="4"/>
    </row>
    <row r="2" spans="1:119" ht="26.25" customHeight="1" x14ac:dyDescent="0.2">
      <c r="A2" s="935"/>
      <c r="B2" s="885"/>
      <c r="C2" s="885"/>
      <c r="D2" s="885"/>
      <c r="E2" s="885"/>
      <c r="F2" s="885"/>
      <c r="G2" s="885"/>
      <c r="H2" s="886"/>
      <c r="I2" s="968"/>
      <c r="J2" s="968"/>
      <c r="K2" s="963"/>
      <c r="L2" s="963"/>
      <c r="M2" s="963"/>
      <c r="N2" s="963"/>
      <c r="O2" s="963"/>
      <c r="P2" s="963"/>
      <c r="Q2" s="963"/>
      <c r="R2" s="963"/>
      <c r="S2" s="905"/>
      <c r="T2" s="905"/>
      <c r="U2" s="905"/>
      <c r="V2" s="905"/>
      <c r="W2" s="186"/>
      <c r="X2" s="160"/>
      <c r="DN2" s="4"/>
      <c r="DO2" s="4"/>
    </row>
    <row r="3" spans="1:119" ht="31.5" customHeight="1" thickBot="1" x14ac:dyDescent="0.25">
      <c r="A3" s="944" t="str">
        <f>'START HERE'!$C$3</f>
        <v>XX</v>
      </c>
      <c r="B3" s="952"/>
      <c r="C3" s="952"/>
      <c r="D3" s="952"/>
      <c r="E3" s="952"/>
      <c r="F3" s="952"/>
      <c r="G3" s="952"/>
      <c r="H3" s="953"/>
      <c r="I3" s="969"/>
      <c r="J3" s="969"/>
      <c r="K3" s="964"/>
      <c r="L3" s="964"/>
      <c r="M3" s="964"/>
      <c r="N3" s="964"/>
      <c r="O3" s="964"/>
      <c r="P3" s="964"/>
      <c r="Q3" s="964"/>
      <c r="R3" s="964"/>
      <c r="S3" s="906"/>
      <c r="T3" s="906"/>
      <c r="U3" s="906"/>
      <c r="V3" s="906"/>
      <c r="W3" s="186"/>
      <c r="X3" s="530"/>
      <c r="DN3" s="4"/>
      <c r="DO3" s="4"/>
    </row>
    <row r="4" spans="1:119" ht="27.75" customHeight="1" thickBot="1" x14ac:dyDescent="0.25">
      <c r="A4" s="944" t="str">
        <f>'START HERE'!$C$4</f>
        <v>GGXXXX0000</v>
      </c>
      <c r="B4" s="860"/>
      <c r="C4" s="860"/>
      <c r="D4" s="860"/>
      <c r="E4" s="860"/>
      <c r="F4" s="860"/>
      <c r="G4" s="860"/>
      <c r="H4" s="861"/>
      <c r="I4" s="37"/>
      <c r="J4" s="37"/>
      <c r="K4" s="965" t="s">
        <v>567</v>
      </c>
      <c r="L4" s="966"/>
      <c r="M4" s="966"/>
      <c r="N4" s="966"/>
      <c r="O4" s="966"/>
      <c r="P4" s="966"/>
      <c r="Q4" s="966"/>
      <c r="R4" s="967"/>
      <c r="S4" s="37"/>
      <c r="T4" s="945" t="s">
        <v>566</v>
      </c>
      <c r="U4" s="946"/>
      <c r="V4" s="946"/>
      <c r="W4" s="186"/>
      <c r="X4" s="160"/>
      <c r="DN4" s="4"/>
      <c r="DO4" s="4"/>
    </row>
    <row r="5" spans="1:119" ht="41.25" customHeight="1" thickBot="1" x14ac:dyDescent="0.25">
      <c r="A5" s="34"/>
      <c r="B5" s="35"/>
      <c r="C5" s="35"/>
      <c r="D5" s="35"/>
      <c r="E5" s="35"/>
      <c r="F5" s="35"/>
      <c r="G5" s="35"/>
      <c r="H5" s="36"/>
      <c r="I5" s="433" t="s">
        <v>484</v>
      </c>
      <c r="J5" s="37"/>
      <c r="K5" s="970"/>
      <c r="L5" s="971"/>
      <c r="M5" s="971"/>
      <c r="N5" s="971"/>
      <c r="O5" s="971"/>
      <c r="P5" s="971"/>
      <c r="Q5" s="971"/>
      <c r="R5" s="972"/>
      <c r="S5" s="433" t="s">
        <v>482</v>
      </c>
      <c r="T5" s="131" t="str">
        <f>'GW M&amp;M Staffing'!Y5</f>
        <v>xxxx</v>
      </c>
      <c r="U5" s="131" t="str">
        <f>'GW M&amp;M Staffing'!AA5</f>
        <v>xxxx#</v>
      </c>
      <c r="V5" s="131" t="str">
        <f>'GW M&amp;M Staffing'!AC5</f>
        <v>xxxx#</v>
      </c>
      <c r="W5" s="186"/>
      <c r="X5" s="160"/>
      <c r="DN5" s="4"/>
      <c r="DO5" s="4"/>
    </row>
    <row r="6" spans="1:119" s="5" customFormat="1" ht="25.5" customHeight="1" x14ac:dyDescent="0.2">
      <c r="A6" s="947" t="s">
        <v>188</v>
      </c>
      <c r="B6" s="947"/>
      <c r="C6" s="947"/>
      <c r="D6" s="947"/>
      <c r="E6" s="947"/>
      <c r="F6" s="947"/>
      <c r="G6" s="947"/>
      <c r="H6" s="947"/>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86"/>
      <c r="X6" s="160"/>
      <c r="Y6" s="160"/>
      <c r="Z6" s="160"/>
      <c r="AA6" s="160"/>
      <c r="AB6" s="160"/>
      <c r="AC6" s="160"/>
      <c r="AD6" s="160"/>
      <c r="AE6" s="160"/>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
      <c r="A7" s="891"/>
      <c r="B7" s="891"/>
      <c r="C7" s="891"/>
      <c r="D7" s="891"/>
      <c r="E7" s="891"/>
      <c r="F7" s="891"/>
      <c r="G7" s="891"/>
      <c r="H7" s="891"/>
      <c r="I7" s="17"/>
      <c r="J7" s="17"/>
      <c r="K7" s="17"/>
      <c r="L7" s="17"/>
      <c r="M7" s="17"/>
      <c r="N7" s="17"/>
      <c r="O7" s="17"/>
      <c r="P7" s="17"/>
      <c r="Q7" s="17"/>
      <c r="R7" s="17"/>
      <c r="S7" s="17"/>
      <c r="T7" s="17"/>
      <c r="U7" s="17"/>
      <c r="V7" s="17"/>
      <c r="W7" s="186"/>
      <c r="X7" s="160"/>
      <c r="DN7" s="4"/>
      <c r="DO7" s="4"/>
    </row>
    <row r="8" spans="1:119" ht="3.75" customHeight="1" x14ac:dyDescent="0.2">
      <c r="A8" s="891"/>
      <c r="B8" s="891"/>
      <c r="C8" s="891"/>
      <c r="D8" s="891"/>
      <c r="E8" s="891"/>
      <c r="F8" s="891"/>
      <c r="G8" s="891"/>
      <c r="H8" s="891"/>
      <c r="I8" s="17"/>
      <c r="J8" s="17"/>
      <c r="K8" s="17"/>
      <c r="L8" s="17"/>
      <c r="M8" s="17"/>
      <c r="N8" s="17"/>
      <c r="O8" s="17"/>
      <c r="P8" s="17"/>
      <c r="Q8" s="17"/>
      <c r="R8" s="17"/>
      <c r="S8" s="17"/>
      <c r="T8" s="17"/>
      <c r="U8" s="17"/>
      <c r="V8" s="17"/>
      <c r="W8" s="186"/>
      <c r="X8" s="160"/>
      <c r="DN8" s="4"/>
      <c r="DO8" s="4"/>
    </row>
    <row r="9" spans="1:119" ht="13.9" hidden="1" customHeight="1" outlineLevel="1" x14ac:dyDescent="0.2">
      <c r="A9" s="892" t="s">
        <v>177</v>
      </c>
      <c r="B9" s="893"/>
      <c r="C9" s="893"/>
      <c r="D9" s="893"/>
      <c r="E9" s="893"/>
      <c r="F9" s="893"/>
      <c r="G9" s="893"/>
      <c r="H9" s="893"/>
      <c r="I9" s="39">
        <f>(0.045/26)*18</f>
        <v>3.115384615384615E-2</v>
      </c>
      <c r="J9" s="39"/>
      <c r="K9" s="11"/>
      <c r="L9" s="11"/>
      <c r="M9" s="11"/>
      <c r="N9" s="11"/>
      <c r="O9" s="11"/>
      <c r="P9" s="11"/>
      <c r="Q9" s="11"/>
      <c r="R9" s="11"/>
      <c r="S9" s="11"/>
      <c r="T9" s="11"/>
      <c r="U9" s="11"/>
      <c r="V9" s="11"/>
      <c r="W9" s="186"/>
      <c r="X9" s="160"/>
      <c r="DN9" s="4"/>
      <c r="DO9" s="4"/>
    </row>
    <row r="10" spans="1:119" s="73" customFormat="1" ht="15" customHeight="1" collapsed="1" x14ac:dyDescent="0.2">
      <c r="A10" s="894" t="s">
        <v>95</v>
      </c>
      <c r="B10" s="894"/>
      <c r="C10" s="894"/>
      <c r="D10" s="894"/>
      <c r="E10" s="894"/>
      <c r="F10" s="894"/>
      <c r="G10" s="894"/>
      <c r="H10" s="894"/>
      <c r="I10" s="71"/>
      <c r="J10" s="71"/>
      <c r="K10" s="82"/>
      <c r="L10" s="82"/>
      <c r="M10" s="82"/>
      <c r="N10" s="82"/>
      <c r="O10" s="82"/>
      <c r="P10" s="82"/>
      <c r="Q10" s="82"/>
      <c r="R10" s="82"/>
      <c r="S10" s="82"/>
      <c r="T10" s="82"/>
      <c r="U10" s="82"/>
      <c r="V10" s="82"/>
      <c r="W10" s="182"/>
      <c r="X10" s="163"/>
      <c r="Y10" s="163"/>
      <c r="Z10" s="163"/>
      <c r="AA10" s="163"/>
      <c r="AB10" s="163"/>
      <c r="AC10" s="163"/>
      <c r="AD10" s="163"/>
      <c r="AE10" s="163"/>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4.25" x14ac:dyDescent="0.2">
      <c r="A11" s="74"/>
      <c r="B11" s="887" t="s">
        <v>182</v>
      </c>
      <c r="C11" s="887"/>
      <c r="D11" s="887"/>
      <c r="E11" s="887"/>
      <c r="F11" s="887"/>
      <c r="G11" s="887"/>
      <c r="H11" s="887"/>
      <c r="I11" s="71"/>
      <c r="J11" s="75"/>
      <c r="K11" s="75"/>
      <c r="L11" s="75"/>
      <c r="M11" s="75"/>
      <c r="N11" s="75"/>
      <c r="O11" s="75"/>
      <c r="P11" s="75"/>
      <c r="Q11" s="75"/>
      <c r="R11" s="75"/>
      <c r="S11" s="75"/>
      <c r="T11" s="75"/>
      <c r="U11" s="75"/>
      <c r="V11" s="75"/>
      <c r="W11" s="182"/>
      <c r="X11" s="163"/>
      <c r="Y11" s="163"/>
      <c r="Z11" s="163"/>
      <c r="AA11" s="163"/>
      <c r="AB11" s="163"/>
      <c r="AC11" s="163"/>
      <c r="AD11" s="163"/>
      <c r="AE11" s="163"/>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4.25" x14ac:dyDescent="0.2">
      <c r="A12" s="527"/>
      <c r="B12" s="887" t="s">
        <v>183</v>
      </c>
      <c r="C12" s="887"/>
      <c r="D12" s="887"/>
      <c r="E12" s="887"/>
      <c r="F12" s="887"/>
      <c r="G12" s="887"/>
      <c r="H12" s="887"/>
      <c r="I12" s="71"/>
      <c r="J12" s="75"/>
      <c r="K12" s="75"/>
      <c r="L12" s="75"/>
      <c r="M12" s="75"/>
      <c r="N12" s="75"/>
      <c r="O12" s="75"/>
      <c r="P12" s="75"/>
      <c r="Q12" s="75"/>
      <c r="R12" s="75"/>
      <c r="S12" s="75"/>
      <c r="T12" s="75"/>
      <c r="U12" s="75"/>
      <c r="V12" s="75"/>
      <c r="W12" s="182"/>
      <c r="X12" s="163"/>
      <c r="Y12" s="163"/>
      <c r="Z12" s="163"/>
      <c r="AA12" s="163"/>
      <c r="AB12" s="163"/>
      <c r="AC12" s="163"/>
      <c r="AD12" s="163"/>
      <c r="AE12" s="163"/>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4.25" x14ac:dyDescent="0.2">
      <c r="A13" s="527"/>
      <c r="B13" s="888" t="s">
        <v>163</v>
      </c>
      <c r="C13" s="888"/>
      <c r="D13" s="888"/>
      <c r="E13" s="888"/>
      <c r="F13" s="888"/>
      <c r="G13" s="888"/>
      <c r="H13" s="888"/>
      <c r="I13" s="77">
        <f>SUM(J13:S13)</f>
        <v>0</v>
      </c>
      <c r="J13" s="78">
        <v>0</v>
      </c>
      <c r="K13" s="78">
        <v>0</v>
      </c>
      <c r="L13" s="78">
        <v>0</v>
      </c>
      <c r="M13" s="78">
        <v>0</v>
      </c>
      <c r="N13" s="78">
        <v>0</v>
      </c>
      <c r="O13" s="78">
        <v>0</v>
      </c>
      <c r="P13" s="78">
        <v>0</v>
      </c>
      <c r="Q13" s="78">
        <v>0</v>
      </c>
      <c r="R13" s="78">
        <v>0</v>
      </c>
      <c r="S13" s="79">
        <f>SUM(T13:V13)</f>
        <v>0</v>
      </c>
      <c r="T13" s="78">
        <v>0</v>
      </c>
      <c r="U13" s="78">
        <v>0</v>
      </c>
      <c r="V13" s="78">
        <v>0</v>
      </c>
      <c r="W13" s="182"/>
      <c r="X13" s="163"/>
      <c r="Y13" s="163"/>
      <c r="Z13" s="163"/>
      <c r="AA13" s="163"/>
      <c r="AB13" s="163"/>
      <c r="AC13" s="163"/>
      <c r="AD13" s="163"/>
      <c r="AE13" s="163"/>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15" customHeight="1" x14ac:dyDescent="0.2">
      <c r="A14" s="527"/>
      <c r="B14" s="887" t="s">
        <v>164</v>
      </c>
      <c r="C14" s="887"/>
      <c r="D14" s="887"/>
      <c r="E14" s="887"/>
      <c r="F14" s="887"/>
      <c r="G14" s="887"/>
      <c r="H14" s="887"/>
      <c r="I14" s="77">
        <f>SUM(J14:S14)</f>
        <v>0</v>
      </c>
      <c r="J14" s="78">
        <v>0</v>
      </c>
      <c r="K14" s="78">
        <v>0</v>
      </c>
      <c r="L14" s="78">
        <v>0</v>
      </c>
      <c r="M14" s="78">
        <v>0</v>
      </c>
      <c r="N14" s="78">
        <v>0</v>
      </c>
      <c r="O14" s="78">
        <v>0</v>
      </c>
      <c r="P14" s="78">
        <v>0</v>
      </c>
      <c r="Q14" s="78">
        <v>0</v>
      </c>
      <c r="R14" s="78">
        <v>0</v>
      </c>
      <c r="S14" s="79">
        <f>SUM(T14:V14)</f>
        <v>0</v>
      </c>
      <c r="T14" s="78">
        <v>0</v>
      </c>
      <c r="U14" s="78">
        <v>0</v>
      </c>
      <c r="V14" s="78">
        <v>0</v>
      </c>
      <c r="W14" s="182"/>
      <c r="X14" s="163"/>
      <c r="Y14" s="163"/>
      <c r="Z14" s="163"/>
      <c r="AA14" s="163"/>
      <c r="AB14" s="163"/>
      <c r="AC14" s="163"/>
      <c r="AD14" s="163"/>
      <c r="AE14" s="163"/>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4.25" x14ac:dyDescent="0.2">
      <c r="A15" s="80"/>
      <c r="B15" s="887" t="s">
        <v>94</v>
      </c>
      <c r="C15" s="887"/>
      <c r="D15" s="887"/>
      <c r="E15" s="887"/>
      <c r="F15" s="887"/>
      <c r="G15" s="887"/>
      <c r="H15" s="887"/>
      <c r="I15" s="71"/>
      <c r="J15" s="75"/>
      <c r="K15" s="75"/>
      <c r="L15" s="75"/>
      <c r="M15" s="75"/>
      <c r="N15" s="75"/>
      <c r="O15" s="75"/>
      <c r="P15" s="75"/>
      <c r="Q15" s="75"/>
      <c r="R15" s="75"/>
      <c r="S15" s="75"/>
      <c r="T15" s="75"/>
      <c r="U15" s="75"/>
      <c r="V15" s="75"/>
      <c r="W15" s="182"/>
      <c r="X15" s="163"/>
      <c r="Y15" s="163"/>
      <c r="Z15" s="163"/>
      <c r="AA15" s="163"/>
      <c r="AB15" s="163"/>
      <c r="AC15" s="163"/>
      <c r="AD15" s="163"/>
      <c r="AE15" s="163"/>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
      <c r="A16" s="80"/>
      <c r="B16" s="871" t="s">
        <v>165</v>
      </c>
      <c r="C16" s="872"/>
      <c r="D16" s="872"/>
      <c r="E16" s="872"/>
      <c r="F16" s="872"/>
      <c r="G16" s="872"/>
      <c r="H16" s="873"/>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2"/>
      <c r="X16" s="163"/>
      <c r="Y16" s="163"/>
      <c r="Z16" s="163"/>
      <c r="AA16" s="163"/>
      <c r="AB16" s="163"/>
      <c r="AC16" s="163"/>
      <c r="AD16" s="163"/>
      <c r="AE16" s="163"/>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
      <c r="A17" s="232"/>
      <c r="B17" s="871" t="s">
        <v>618</v>
      </c>
      <c r="C17" s="872"/>
      <c r="D17" s="872"/>
      <c r="E17" s="872"/>
      <c r="F17" s="872"/>
      <c r="G17" s="872"/>
      <c r="H17" s="873"/>
      <c r="I17" s="77">
        <f t="shared" si="0"/>
        <v>0</v>
      </c>
      <c r="J17" s="78">
        <v>0</v>
      </c>
      <c r="K17" s="78">
        <v>0</v>
      </c>
      <c r="L17" s="78">
        <v>0</v>
      </c>
      <c r="M17" s="78">
        <v>0</v>
      </c>
      <c r="N17" s="78">
        <v>0</v>
      </c>
      <c r="O17" s="78">
        <v>0</v>
      </c>
      <c r="P17" s="78">
        <v>0</v>
      </c>
      <c r="Q17" s="78">
        <v>0</v>
      </c>
      <c r="R17" s="78">
        <v>0</v>
      </c>
      <c r="S17" s="79">
        <f t="shared" si="1"/>
        <v>0</v>
      </c>
      <c r="T17" s="78">
        <v>0</v>
      </c>
      <c r="U17" s="78">
        <v>0</v>
      </c>
      <c r="V17" s="78">
        <v>0</v>
      </c>
      <c r="W17" s="182"/>
      <c r="X17" s="163"/>
      <c r="Y17" s="163"/>
      <c r="Z17" s="163"/>
      <c r="AA17" s="163"/>
      <c r="AB17" s="163"/>
      <c r="AC17" s="163"/>
      <c r="AD17" s="163"/>
      <c r="AE17" s="163"/>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4.25" x14ac:dyDescent="0.2">
      <c r="A18" s="80"/>
      <c r="B18" s="871" t="s">
        <v>166</v>
      </c>
      <c r="C18" s="872"/>
      <c r="D18" s="872"/>
      <c r="E18" s="872"/>
      <c r="F18" s="872"/>
      <c r="G18" s="872"/>
      <c r="H18" s="873"/>
      <c r="I18" s="77">
        <f t="shared" si="0"/>
        <v>0</v>
      </c>
      <c r="J18" s="78">
        <v>0</v>
      </c>
      <c r="K18" s="78">
        <v>0</v>
      </c>
      <c r="L18" s="78">
        <v>0</v>
      </c>
      <c r="M18" s="78">
        <v>0</v>
      </c>
      <c r="N18" s="78">
        <v>0</v>
      </c>
      <c r="O18" s="78">
        <v>0</v>
      </c>
      <c r="P18" s="78">
        <v>0</v>
      </c>
      <c r="Q18" s="78">
        <v>0</v>
      </c>
      <c r="R18" s="78">
        <v>0</v>
      </c>
      <c r="S18" s="79">
        <f t="shared" si="1"/>
        <v>0</v>
      </c>
      <c r="T18" s="78">
        <v>0</v>
      </c>
      <c r="U18" s="78">
        <v>0</v>
      </c>
      <c r="V18" s="78">
        <v>0</v>
      </c>
      <c r="W18" s="182"/>
      <c r="X18" s="163"/>
      <c r="Y18" s="163"/>
      <c r="Z18" s="163"/>
      <c r="AA18" s="163"/>
      <c r="AB18" s="163"/>
      <c r="AC18" s="163"/>
      <c r="AD18" s="163"/>
      <c r="AE18" s="163"/>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4.25" x14ac:dyDescent="0.2">
      <c r="A19" s="80"/>
      <c r="B19" s="871" t="s">
        <v>166</v>
      </c>
      <c r="C19" s="872"/>
      <c r="D19" s="872"/>
      <c r="E19" s="872"/>
      <c r="F19" s="872"/>
      <c r="G19" s="872"/>
      <c r="H19" s="873"/>
      <c r="I19" s="77">
        <f t="shared" si="0"/>
        <v>0</v>
      </c>
      <c r="J19" s="78">
        <v>0</v>
      </c>
      <c r="K19" s="78">
        <v>0</v>
      </c>
      <c r="L19" s="78">
        <v>0</v>
      </c>
      <c r="M19" s="78">
        <v>0</v>
      </c>
      <c r="N19" s="78">
        <v>0</v>
      </c>
      <c r="O19" s="78">
        <v>0</v>
      </c>
      <c r="P19" s="78">
        <v>0</v>
      </c>
      <c r="Q19" s="78">
        <v>0</v>
      </c>
      <c r="R19" s="78">
        <v>0</v>
      </c>
      <c r="S19" s="79">
        <f t="shared" si="1"/>
        <v>0</v>
      </c>
      <c r="T19" s="78">
        <v>0</v>
      </c>
      <c r="U19" s="78">
        <v>0</v>
      </c>
      <c r="V19" s="78">
        <v>0</v>
      </c>
      <c r="W19" s="182"/>
      <c r="X19" s="163"/>
      <c r="Y19" s="163"/>
      <c r="Z19" s="163"/>
      <c r="AA19" s="163"/>
      <c r="AB19" s="163"/>
      <c r="AC19" s="163"/>
      <c r="AD19" s="163"/>
      <c r="AE19" s="163"/>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4.25" x14ac:dyDescent="0.2">
      <c r="A20" s="80"/>
      <c r="B20" s="871" t="s">
        <v>166</v>
      </c>
      <c r="C20" s="872"/>
      <c r="D20" s="872"/>
      <c r="E20" s="872"/>
      <c r="F20" s="872"/>
      <c r="G20" s="872"/>
      <c r="H20" s="873"/>
      <c r="I20" s="77">
        <f t="shared" si="0"/>
        <v>0</v>
      </c>
      <c r="J20" s="78">
        <v>0</v>
      </c>
      <c r="K20" s="78">
        <v>0</v>
      </c>
      <c r="L20" s="78">
        <v>0</v>
      </c>
      <c r="M20" s="78">
        <v>0</v>
      </c>
      <c r="N20" s="78">
        <v>0</v>
      </c>
      <c r="O20" s="78">
        <v>0</v>
      </c>
      <c r="P20" s="78">
        <v>0</v>
      </c>
      <c r="Q20" s="78">
        <v>0</v>
      </c>
      <c r="R20" s="78">
        <v>0</v>
      </c>
      <c r="S20" s="79">
        <f t="shared" si="1"/>
        <v>0</v>
      </c>
      <c r="T20" s="78">
        <v>0</v>
      </c>
      <c r="U20" s="78">
        <v>0</v>
      </c>
      <c r="V20" s="78">
        <v>0</v>
      </c>
      <c r="W20" s="182"/>
      <c r="X20" s="163"/>
      <c r="Y20" s="163"/>
      <c r="Z20" s="163"/>
      <c r="AA20" s="163"/>
      <c r="AB20" s="163"/>
      <c r="AC20" s="163"/>
      <c r="AD20" s="163"/>
      <c r="AE20" s="163"/>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15" customHeight="1" x14ac:dyDescent="0.2">
      <c r="A21" s="80"/>
      <c r="B21" s="871" t="s">
        <v>166</v>
      </c>
      <c r="C21" s="872"/>
      <c r="D21" s="872"/>
      <c r="E21" s="872"/>
      <c r="F21" s="872"/>
      <c r="G21" s="872"/>
      <c r="H21" s="873"/>
      <c r="I21" s="77">
        <f t="shared" si="0"/>
        <v>0</v>
      </c>
      <c r="J21" s="78">
        <v>0</v>
      </c>
      <c r="K21" s="78">
        <v>0</v>
      </c>
      <c r="L21" s="78">
        <v>0</v>
      </c>
      <c r="M21" s="78">
        <v>0</v>
      </c>
      <c r="N21" s="78">
        <v>0</v>
      </c>
      <c r="O21" s="78">
        <v>0</v>
      </c>
      <c r="P21" s="78">
        <v>0</v>
      </c>
      <c r="Q21" s="78">
        <v>0</v>
      </c>
      <c r="R21" s="78">
        <v>0</v>
      </c>
      <c r="S21" s="79">
        <f t="shared" si="1"/>
        <v>0</v>
      </c>
      <c r="T21" s="78">
        <v>0</v>
      </c>
      <c r="U21" s="78">
        <v>0</v>
      </c>
      <c r="V21" s="78">
        <v>0</v>
      </c>
      <c r="W21" s="182"/>
      <c r="X21" s="163"/>
      <c r="Y21" s="163"/>
      <c r="Z21" s="163"/>
      <c r="AA21" s="163"/>
      <c r="AB21" s="163"/>
      <c r="AC21" s="163"/>
      <c r="AD21" s="163"/>
      <c r="AE21" s="163"/>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5" x14ac:dyDescent="0.2">
      <c r="A22" s="890" t="s">
        <v>96</v>
      </c>
      <c r="B22" s="890"/>
      <c r="C22" s="890"/>
      <c r="D22" s="890"/>
      <c r="E22" s="890"/>
      <c r="F22" s="890"/>
      <c r="G22" s="890"/>
      <c r="H22" s="890"/>
      <c r="I22" s="71"/>
      <c r="J22" s="82"/>
      <c r="K22" s="82"/>
      <c r="L22" s="82"/>
      <c r="M22" s="82"/>
      <c r="N22" s="82"/>
      <c r="O22" s="82"/>
      <c r="P22" s="82"/>
      <c r="Q22" s="82"/>
      <c r="R22" s="82"/>
      <c r="S22" s="82"/>
      <c r="T22" s="82"/>
      <c r="U22" s="82"/>
      <c r="V22" s="82"/>
      <c r="W22" s="182"/>
      <c r="X22" s="163"/>
      <c r="Y22" s="163"/>
      <c r="Z22" s="163"/>
      <c r="AA22" s="163"/>
      <c r="AB22" s="163"/>
      <c r="AC22" s="163"/>
      <c r="AD22" s="163"/>
      <c r="AE22" s="163"/>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15" customHeight="1" x14ac:dyDescent="0.2">
      <c r="A23" s="74"/>
      <c r="B23" s="887" t="s">
        <v>167</v>
      </c>
      <c r="C23" s="887"/>
      <c r="D23" s="887"/>
      <c r="E23" s="887"/>
      <c r="F23" s="887"/>
      <c r="G23" s="887"/>
      <c r="H23" s="887"/>
      <c r="I23" s="77">
        <f>SUM(J23:S23)</f>
        <v>0</v>
      </c>
      <c r="J23" s="78">
        <v>0</v>
      </c>
      <c r="K23" s="78">
        <v>0</v>
      </c>
      <c r="L23" s="78">
        <v>0</v>
      </c>
      <c r="M23" s="78">
        <v>0</v>
      </c>
      <c r="N23" s="78">
        <v>0</v>
      </c>
      <c r="O23" s="78">
        <v>0</v>
      </c>
      <c r="P23" s="78">
        <v>0</v>
      </c>
      <c r="Q23" s="78">
        <v>0</v>
      </c>
      <c r="R23" s="78">
        <v>0</v>
      </c>
      <c r="S23" s="79">
        <f>SUM(T23:V23)</f>
        <v>0</v>
      </c>
      <c r="T23" s="78">
        <v>0</v>
      </c>
      <c r="U23" s="78">
        <v>0</v>
      </c>
      <c r="V23" s="78">
        <v>0</v>
      </c>
      <c r="W23" s="182"/>
      <c r="X23" s="163"/>
      <c r="Y23" s="163"/>
      <c r="Z23" s="163"/>
      <c r="AA23" s="163"/>
      <c r="AB23" s="163"/>
      <c r="AC23" s="163"/>
      <c r="AD23" s="163"/>
      <c r="AE23" s="163"/>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15" customHeight="1" x14ac:dyDescent="0.2">
      <c r="A24" s="527"/>
      <c r="B24" s="887" t="s">
        <v>839</v>
      </c>
      <c r="C24" s="887"/>
      <c r="D24" s="887"/>
      <c r="E24" s="887"/>
      <c r="F24" s="887"/>
      <c r="G24" s="887"/>
      <c r="H24" s="887"/>
      <c r="I24" s="77">
        <f>SUM(J24:S24)</f>
        <v>0</v>
      </c>
      <c r="J24" s="130">
        <f>'SW Modeling Staffing'!G7</f>
        <v>0</v>
      </c>
      <c r="K24" s="130">
        <f>'SW Modeling Staffing'!I7</f>
        <v>0</v>
      </c>
      <c r="L24" s="130">
        <f>'SW Modeling Staffing'!K7</f>
        <v>0</v>
      </c>
      <c r="M24" s="130">
        <f>'SW Modeling Staffing'!M7</f>
        <v>0</v>
      </c>
      <c r="N24" s="130">
        <f>'SW Modeling Staffing'!O7</f>
        <v>0</v>
      </c>
      <c r="O24" s="130">
        <f>'SW Modeling Staffing'!Q7</f>
        <v>0</v>
      </c>
      <c r="P24" s="130">
        <f>'SW Modeling Staffing'!S7</f>
        <v>0</v>
      </c>
      <c r="Q24" s="130">
        <f>'SW Modeling Staffing'!U7</f>
        <v>0</v>
      </c>
      <c r="R24" s="130">
        <f>'SW Modeling Staffing'!W7</f>
        <v>0</v>
      </c>
      <c r="S24" s="79">
        <f>SUM(T24:V24)</f>
        <v>0</v>
      </c>
      <c r="T24" s="130">
        <f>'SW Modeling Staffing'!Y7</f>
        <v>0</v>
      </c>
      <c r="U24" s="130">
        <f>'SW Modeling Staffing'!AA7</f>
        <v>0</v>
      </c>
      <c r="V24" s="130">
        <f>'SW Modeling Staffing'!AC7</f>
        <v>0</v>
      </c>
      <c r="W24" s="182"/>
      <c r="X24" s="163"/>
      <c r="Y24" s="163"/>
      <c r="Z24" s="163"/>
      <c r="AA24" s="163"/>
      <c r="AB24" s="163"/>
      <c r="AC24" s="163"/>
      <c r="AD24" s="163"/>
      <c r="AE24" s="163"/>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4.25" x14ac:dyDescent="0.2">
      <c r="A25" s="527"/>
      <c r="B25" s="887" t="s">
        <v>81</v>
      </c>
      <c r="C25" s="887"/>
      <c r="D25" s="887"/>
      <c r="E25" s="887"/>
      <c r="F25" s="887"/>
      <c r="G25" s="887"/>
      <c r="H25" s="887"/>
      <c r="I25" s="83"/>
      <c r="J25" s="71"/>
      <c r="K25" s="71"/>
      <c r="L25" s="71"/>
      <c r="M25" s="71"/>
      <c r="N25" s="71"/>
      <c r="O25" s="71"/>
      <c r="P25" s="71"/>
      <c r="Q25" s="71"/>
      <c r="R25" s="71"/>
      <c r="S25" s="71"/>
      <c r="T25" s="71"/>
      <c r="U25" s="71"/>
      <c r="V25" s="71"/>
      <c r="W25" s="182"/>
      <c r="X25" s="163"/>
      <c r="Y25" s="163"/>
      <c r="Z25" s="163"/>
      <c r="AA25" s="163"/>
      <c r="AB25" s="163"/>
      <c r="AC25" s="163"/>
      <c r="AD25" s="163"/>
      <c r="AE25" s="163"/>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4.25" x14ac:dyDescent="0.2">
      <c r="A26" s="527"/>
      <c r="B26" s="887" t="s">
        <v>168</v>
      </c>
      <c r="C26" s="887"/>
      <c r="D26" s="887"/>
      <c r="E26" s="887"/>
      <c r="F26" s="887"/>
      <c r="G26" s="887"/>
      <c r="H26" s="887"/>
      <c r="I26" s="77">
        <f t="shared" ref="I26:I40" si="2">SUM(J26:S26)</f>
        <v>0</v>
      </c>
      <c r="J26" s="78">
        <v>0</v>
      </c>
      <c r="K26" s="78">
        <v>0</v>
      </c>
      <c r="L26" s="78">
        <v>0</v>
      </c>
      <c r="M26" s="78">
        <v>0</v>
      </c>
      <c r="N26" s="78">
        <v>0</v>
      </c>
      <c r="O26" s="78">
        <v>0</v>
      </c>
      <c r="P26" s="78">
        <v>0</v>
      </c>
      <c r="Q26" s="78">
        <v>0</v>
      </c>
      <c r="R26" s="78">
        <v>0</v>
      </c>
      <c r="S26" s="79">
        <f t="shared" ref="S26:S40" si="3">SUM(T26:V26)</f>
        <v>0</v>
      </c>
      <c r="T26" s="78">
        <v>0</v>
      </c>
      <c r="U26" s="78">
        <v>0</v>
      </c>
      <c r="V26" s="78">
        <v>0</v>
      </c>
      <c r="W26" s="182"/>
      <c r="X26" s="163"/>
      <c r="Y26" s="163"/>
      <c r="Z26" s="163"/>
      <c r="AA26" s="163"/>
      <c r="AB26" s="163"/>
      <c r="AC26" s="163"/>
      <c r="AD26" s="163"/>
      <c r="AE26" s="163"/>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15" customHeight="1" x14ac:dyDescent="0.2">
      <c r="A27" s="527"/>
      <c r="B27" s="887" t="s">
        <v>169</v>
      </c>
      <c r="C27" s="887"/>
      <c r="D27" s="887"/>
      <c r="E27" s="887"/>
      <c r="F27" s="887"/>
      <c r="G27" s="887"/>
      <c r="H27" s="887"/>
      <c r="I27" s="77">
        <f t="shared" si="2"/>
        <v>0</v>
      </c>
      <c r="J27" s="78">
        <v>0</v>
      </c>
      <c r="K27" s="78">
        <v>0</v>
      </c>
      <c r="L27" s="78">
        <v>0</v>
      </c>
      <c r="M27" s="78">
        <v>0</v>
      </c>
      <c r="N27" s="78">
        <v>0</v>
      </c>
      <c r="O27" s="78">
        <v>0</v>
      </c>
      <c r="P27" s="78">
        <v>0</v>
      </c>
      <c r="Q27" s="78">
        <v>0</v>
      </c>
      <c r="R27" s="78">
        <v>0</v>
      </c>
      <c r="S27" s="79">
        <f t="shared" si="3"/>
        <v>0</v>
      </c>
      <c r="T27" s="78">
        <v>0</v>
      </c>
      <c r="U27" s="78">
        <v>0</v>
      </c>
      <c r="V27" s="78">
        <v>0</v>
      </c>
      <c r="W27" s="182"/>
      <c r="X27" s="163"/>
      <c r="Y27" s="163"/>
      <c r="Z27" s="163"/>
      <c r="AA27" s="163"/>
      <c r="AB27" s="163"/>
      <c r="AC27" s="163"/>
      <c r="AD27" s="163"/>
      <c r="AE27" s="163"/>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4.25" x14ac:dyDescent="0.2">
      <c r="A28" s="527"/>
      <c r="B28" s="887" t="s">
        <v>170</v>
      </c>
      <c r="C28" s="887"/>
      <c r="D28" s="887"/>
      <c r="E28" s="887"/>
      <c r="F28" s="887"/>
      <c r="G28" s="887"/>
      <c r="H28" s="887"/>
      <c r="I28" s="77">
        <f t="shared" si="2"/>
        <v>0</v>
      </c>
      <c r="J28" s="78">
        <v>0</v>
      </c>
      <c r="K28" s="78">
        <v>0</v>
      </c>
      <c r="L28" s="78">
        <v>0</v>
      </c>
      <c r="M28" s="78">
        <v>0</v>
      </c>
      <c r="N28" s="78">
        <v>0</v>
      </c>
      <c r="O28" s="78">
        <v>0</v>
      </c>
      <c r="P28" s="78">
        <v>0</v>
      </c>
      <c r="Q28" s="78">
        <v>0</v>
      </c>
      <c r="R28" s="78">
        <v>0</v>
      </c>
      <c r="S28" s="79">
        <f t="shared" si="3"/>
        <v>0</v>
      </c>
      <c r="T28" s="78">
        <v>0</v>
      </c>
      <c r="U28" s="78">
        <v>0</v>
      </c>
      <c r="V28" s="78">
        <v>0</v>
      </c>
      <c r="W28" s="182"/>
      <c r="X28" s="163"/>
      <c r="Y28" s="163"/>
      <c r="Z28" s="163"/>
      <c r="AA28" s="163"/>
      <c r="AB28" s="163"/>
      <c r="AC28" s="163"/>
      <c r="AD28" s="163"/>
      <c r="AE28" s="163"/>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4.25" x14ac:dyDescent="0.2">
      <c r="A29" s="527"/>
      <c r="B29" s="887" t="s">
        <v>171</v>
      </c>
      <c r="C29" s="887"/>
      <c r="D29" s="887"/>
      <c r="E29" s="887"/>
      <c r="F29" s="887"/>
      <c r="G29" s="887"/>
      <c r="H29" s="887"/>
      <c r="I29" s="77">
        <f t="shared" si="2"/>
        <v>0</v>
      </c>
      <c r="J29" s="78">
        <v>0</v>
      </c>
      <c r="K29" s="78">
        <v>0</v>
      </c>
      <c r="L29" s="78">
        <v>0</v>
      </c>
      <c r="M29" s="78">
        <v>0</v>
      </c>
      <c r="N29" s="78">
        <v>0</v>
      </c>
      <c r="O29" s="78">
        <v>0</v>
      </c>
      <c r="P29" s="78">
        <v>0</v>
      </c>
      <c r="Q29" s="78">
        <v>0</v>
      </c>
      <c r="R29" s="78">
        <v>0</v>
      </c>
      <c r="S29" s="79">
        <f t="shared" si="3"/>
        <v>0</v>
      </c>
      <c r="T29" s="78">
        <v>0</v>
      </c>
      <c r="U29" s="78">
        <v>0</v>
      </c>
      <c r="V29" s="78">
        <v>0</v>
      </c>
      <c r="W29" s="182"/>
      <c r="X29" s="163"/>
      <c r="Y29" s="163"/>
      <c r="Z29" s="163"/>
      <c r="AA29" s="163"/>
      <c r="AB29" s="163"/>
      <c r="AC29" s="163"/>
      <c r="AD29" s="163"/>
      <c r="AE29" s="163"/>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4.25" x14ac:dyDescent="0.2">
      <c r="A30" s="527"/>
      <c r="B30" s="887" t="s">
        <v>172</v>
      </c>
      <c r="C30" s="887"/>
      <c r="D30" s="887"/>
      <c r="E30" s="887"/>
      <c r="F30" s="887"/>
      <c r="G30" s="887"/>
      <c r="H30" s="887"/>
      <c r="I30" s="77">
        <f t="shared" si="2"/>
        <v>0</v>
      </c>
      <c r="J30" s="78">
        <v>0</v>
      </c>
      <c r="K30" s="78">
        <v>0</v>
      </c>
      <c r="L30" s="78">
        <v>0</v>
      </c>
      <c r="M30" s="78">
        <v>0</v>
      </c>
      <c r="N30" s="78">
        <v>0</v>
      </c>
      <c r="O30" s="78">
        <v>0</v>
      </c>
      <c r="P30" s="78">
        <v>0</v>
      </c>
      <c r="Q30" s="78">
        <v>0</v>
      </c>
      <c r="R30" s="78">
        <v>0</v>
      </c>
      <c r="S30" s="79">
        <f t="shared" si="3"/>
        <v>0</v>
      </c>
      <c r="T30" s="78">
        <v>0</v>
      </c>
      <c r="U30" s="78">
        <v>0</v>
      </c>
      <c r="V30" s="78">
        <v>0</v>
      </c>
      <c r="W30" s="182"/>
      <c r="X30" s="163"/>
      <c r="Y30" s="163"/>
      <c r="Z30" s="163"/>
      <c r="AA30" s="163"/>
      <c r="AB30" s="163"/>
      <c r="AC30" s="163"/>
      <c r="AD30" s="163"/>
      <c r="AE30" s="163"/>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15" customHeight="1" x14ac:dyDescent="0.2">
      <c r="A31" s="527"/>
      <c r="B31" s="887" t="s">
        <v>173</v>
      </c>
      <c r="C31" s="887"/>
      <c r="D31" s="887"/>
      <c r="E31" s="887"/>
      <c r="F31" s="887"/>
      <c r="G31" s="887"/>
      <c r="H31" s="887"/>
      <c r="I31" s="77">
        <f t="shared" si="2"/>
        <v>0</v>
      </c>
      <c r="J31" s="78">
        <v>0</v>
      </c>
      <c r="K31" s="78">
        <v>0</v>
      </c>
      <c r="L31" s="78">
        <v>0</v>
      </c>
      <c r="M31" s="78">
        <v>0</v>
      </c>
      <c r="N31" s="78">
        <v>0</v>
      </c>
      <c r="O31" s="78">
        <v>0</v>
      </c>
      <c r="P31" s="78">
        <v>0</v>
      </c>
      <c r="Q31" s="78">
        <v>0</v>
      </c>
      <c r="R31" s="78">
        <v>0</v>
      </c>
      <c r="S31" s="79">
        <f t="shared" si="3"/>
        <v>0</v>
      </c>
      <c r="T31" s="78">
        <v>0</v>
      </c>
      <c r="U31" s="78">
        <v>0</v>
      </c>
      <c r="V31" s="78">
        <v>0</v>
      </c>
      <c r="W31" s="182"/>
      <c r="X31" s="163"/>
      <c r="Y31" s="163"/>
      <c r="Z31" s="163"/>
      <c r="AA31" s="163"/>
      <c r="AB31" s="163"/>
      <c r="AC31" s="163"/>
      <c r="AD31" s="163"/>
      <c r="AE31" s="163"/>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
      <c r="A32" s="527"/>
      <c r="B32" s="887" t="s">
        <v>617</v>
      </c>
      <c r="C32" s="887"/>
      <c r="D32" s="887"/>
      <c r="E32" s="887"/>
      <c r="F32" s="887"/>
      <c r="G32" s="887"/>
      <c r="H32" s="887"/>
      <c r="I32" s="77">
        <f t="shared" si="2"/>
        <v>0</v>
      </c>
      <c r="J32" s="78">
        <v>0</v>
      </c>
      <c r="K32" s="78">
        <v>0</v>
      </c>
      <c r="L32" s="78">
        <v>0</v>
      </c>
      <c r="M32" s="104">
        <v>0</v>
      </c>
      <c r="N32" s="78">
        <v>0</v>
      </c>
      <c r="O32" s="78">
        <v>0</v>
      </c>
      <c r="P32" s="78">
        <v>0</v>
      </c>
      <c r="Q32" s="78">
        <v>0</v>
      </c>
      <c r="R32" s="78">
        <v>0</v>
      </c>
      <c r="S32" s="79">
        <f t="shared" si="3"/>
        <v>0</v>
      </c>
      <c r="T32" s="104">
        <v>0</v>
      </c>
      <c r="U32" s="78">
        <v>0</v>
      </c>
      <c r="V32" s="78">
        <v>0</v>
      </c>
      <c r="W32" s="182"/>
      <c r="X32" s="163"/>
      <c r="Y32" s="163"/>
      <c r="Z32" s="163"/>
      <c r="AA32" s="163"/>
      <c r="AB32" s="163"/>
      <c r="AC32" s="163"/>
      <c r="AD32" s="163"/>
      <c r="AE32" s="163"/>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4.25" x14ac:dyDescent="0.2">
      <c r="A33" s="80"/>
      <c r="B33" s="889" t="s">
        <v>165</v>
      </c>
      <c r="C33" s="889"/>
      <c r="D33" s="889"/>
      <c r="E33" s="889"/>
      <c r="F33" s="889"/>
      <c r="G33" s="889"/>
      <c r="H33" s="889"/>
      <c r="I33" s="77">
        <f t="shared" si="2"/>
        <v>0</v>
      </c>
      <c r="J33" s="78">
        <v>0</v>
      </c>
      <c r="K33" s="78">
        <v>0</v>
      </c>
      <c r="L33" s="78">
        <v>0</v>
      </c>
      <c r="M33" s="78">
        <v>0</v>
      </c>
      <c r="N33" s="78">
        <v>0</v>
      </c>
      <c r="O33" s="78">
        <v>0</v>
      </c>
      <c r="P33" s="78">
        <v>0</v>
      </c>
      <c r="Q33" s="78">
        <v>0</v>
      </c>
      <c r="R33" s="78">
        <v>0</v>
      </c>
      <c r="S33" s="79">
        <f t="shared" si="3"/>
        <v>0</v>
      </c>
      <c r="T33" s="78">
        <v>0</v>
      </c>
      <c r="U33" s="78">
        <v>0</v>
      </c>
      <c r="V33" s="78">
        <v>0</v>
      </c>
      <c r="W33" s="182"/>
      <c r="X33" s="163"/>
      <c r="Y33" s="163"/>
      <c r="Z33" s="163"/>
      <c r="AA33" s="163"/>
      <c r="AB33" s="163"/>
      <c r="AC33" s="163"/>
      <c r="AD33" s="163"/>
      <c r="AE33" s="163"/>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4.25" x14ac:dyDescent="0.2">
      <c r="A34" s="80"/>
      <c r="B34" s="889" t="s">
        <v>165</v>
      </c>
      <c r="C34" s="889"/>
      <c r="D34" s="889"/>
      <c r="E34" s="889"/>
      <c r="F34" s="889"/>
      <c r="G34" s="889"/>
      <c r="H34" s="889"/>
      <c r="I34" s="77">
        <f t="shared" si="2"/>
        <v>0</v>
      </c>
      <c r="J34" s="78">
        <v>0</v>
      </c>
      <c r="K34" s="78">
        <v>0</v>
      </c>
      <c r="L34" s="78">
        <v>0</v>
      </c>
      <c r="M34" s="78">
        <v>0</v>
      </c>
      <c r="N34" s="78">
        <v>0</v>
      </c>
      <c r="O34" s="78">
        <v>0</v>
      </c>
      <c r="P34" s="78">
        <v>0</v>
      </c>
      <c r="Q34" s="78">
        <v>0</v>
      </c>
      <c r="R34" s="78">
        <v>0</v>
      </c>
      <c r="S34" s="79">
        <f t="shared" si="3"/>
        <v>0</v>
      </c>
      <c r="T34" s="78">
        <v>0</v>
      </c>
      <c r="U34" s="78">
        <v>0</v>
      </c>
      <c r="V34" s="78">
        <v>0</v>
      </c>
      <c r="W34" s="182"/>
      <c r="X34" s="163"/>
      <c r="Y34" s="163"/>
      <c r="Z34" s="163"/>
      <c r="AA34" s="163"/>
      <c r="AB34" s="163"/>
      <c r="AC34" s="163"/>
      <c r="AD34" s="163"/>
      <c r="AE34" s="163"/>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4.25" x14ac:dyDescent="0.2">
      <c r="A35" s="80"/>
      <c r="B35" s="889" t="s">
        <v>165</v>
      </c>
      <c r="C35" s="889"/>
      <c r="D35" s="889"/>
      <c r="E35" s="889"/>
      <c r="F35" s="889"/>
      <c r="G35" s="889"/>
      <c r="H35" s="889"/>
      <c r="I35" s="77">
        <f t="shared" si="2"/>
        <v>0</v>
      </c>
      <c r="J35" s="78">
        <v>0</v>
      </c>
      <c r="K35" s="78">
        <v>0</v>
      </c>
      <c r="L35" s="78">
        <v>0</v>
      </c>
      <c r="M35" s="78">
        <v>0</v>
      </c>
      <c r="N35" s="78">
        <v>0</v>
      </c>
      <c r="O35" s="78">
        <v>0</v>
      </c>
      <c r="P35" s="78">
        <v>0</v>
      </c>
      <c r="Q35" s="78">
        <v>0</v>
      </c>
      <c r="R35" s="78">
        <v>0</v>
      </c>
      <c r="S35" s="79">
        <f t="shared" si="3"/>
        <v>0</v>
      </c>
      <c r="T35" s="78">
        <v>0</v>
      </c>
      <c r="U35" s="78">
        <v>0</v>
      </c>
      <c r="V35" s="78">
        <v>0</v>
      </c>
      <c r="W35" s="182"/>
      <c r="X35" s="163"/>
      <c r="Y35" s="163"/>
      <c r="Z35" s="163"/>
      <c r="AA35" s="163"/>
      <c r="AB35" s="163"/>
      <c r="AC35" s="163"/>
      <c r="AD35" s="163"/>
      <c r="AE35" s="163"/>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4.25" x14ac:dyDescent="0.2">
      <c r="A36" s="80"/>
      <c r="B36" s="887" t="s">
        <v>129</v>
      </c>
      <c r="C36" s="887"/>
      <c r="D36" s="887"/>
      <c r="E36" s="887"/>
      <c r="F36" s="887"/>
      <c r="G36" s="887"/>
      <c r="H36" s="887"/>
      <c r="I36" s="77">
        <f t="shared" si="2"/>
        <v>0</v>
      </c>
      <c r="J36" s="78">
        <v>0</v>
      </c>
      <c r="K36" s="78">
        <v>0</v>
      </c>
      <c r="L36" s="78">
        <v>0</v>
      </c>
      <c r="M36" s="78">
        <v>0</v>
      </c>
      <c r="N36" s="78">
        <v>0</v>
      </c>
      <c r="O36" s="78">
        <v>0</v>
      </c>
      <c r="P36" s="78">
        <v>0</v>
      </c>
      <c r="Q36" s="78">
        <v>0</v>
      </c>
      <c r="R36" s="78">
        <v>0</v>
      </c>
      <c r="S36" s="79">
        <f t="shared" si="3"/>
        <v>0</v>
      </c>
      <c r="T36" s="78">
        <v>0</v>
      </c>
      <c r="U36" s="78">
        <v>0</v>
      </c>
      <c r="V36" s="78">
        <v>0</v>
      </c>
      <c r="W36" s="182"/>
      <c r="X36" s="163"/>
      <c r="Y36" s="163"/>
      <c r="Z36" s="163"/>
      <c r="AA36" s="163"/>
      <c r="AB36" s="163"/>
      <c r="AC36" s="163"/>
      <c r="AD36" s="163"/>
      <c r="AE36" s="163"/>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15" customHeight="1" x14ac:dyDescent="0.2">
      <c r="A37" s="80"/>
      <c r="B37" s="887" t="s">
        <v>174</v>
      </c>
      <c r="C37" s="887"/>
      <c r="D37" s="887"/>
      <c r="E37" s="887"/>
      <c r="F37" s="887"/>
      <c r="G37" s="887"/>
      <c r="H37" s="887"/>
      <c r="I37" s="77">
        <f t="shared" si="2"/>
        <v>0</v>
      </c>
      <c r="J37" s="78">
        <v>0</v>
      </c>
      <c r="K37" s="78">
        <v>0</v>
      </c>
      <c r="L37" s="78">
        <v>0</v>
      </c>
      <c r="M37" s="78">
        <v>0</v>
      </c>
      <c r="N37" s="78">
        <v>0</v>
      </c>
      <c r="O37" s="78">
        <v>0</v>
      </c>
      <c r="P37" s="78">
        <v>0</v>
      </c>
      <c r="Q37" s="78">
        <v>0</v>
      </c>
      <c r="R37" s="78">
        <v>0</v>
      </c>
      <c r="S37" s="79">
        <f t="shared" si="3"/>
        <v>0</v>
      </c>
      <c r="T37" s="78">
        <v>0</v>
      </c>
      <c r="U37" s="78">
        <v>0</v>
      </c>
      <c r="V37" s="78">
        <v>0</v>
      </c>
      <c r="W37" s="182"/>
      <c r="X37" s="163"/>
      <c r="Y37" s="163"/>
      <c r="Z37" s="163"/>
      <c r="AA37" s="163"/>
      <c r="AB37" s="163"/>
      <c r="AC37" s="163"/>
      <c r="AD37" s="163"/>
      <c r="AE37" s="163"/>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4.25" x14ac:dyDescent="0.2">
      <c r="A38" s="80"/>
      <c r="B38" s="887" t="s">
        <v>130</v>
      </c>
      <c r="C38" s="887"/>
      <c r="D38" s="887"/>
      <c r="E38" s="887"/>
      <c r="F38" s="887"/>
      <c r="G38" s="887"/>
      <c r="H38" s="887"/>
      <c r="I38" s="77">
        <f t="shared" si="2"/>
        <v>0</v>
      </c>
      <c r="J38" s="78">
        <v>0</v>
      </c>
      <c r="K38" s="78">
        <v>0</v>
      </c>
      <c r="L38" s="78">
        <v>0</v>
      </c>
      <c r="M38" s="78">
        <v>0</v>
      </c>
      <c r="N38" s="78">
        <v>0</v>
      </c>
      <c r="O38" s="78">
        <v>0</v>
      </c>
      <c r="P38" s="78">
        <v>0</v>
      </c>
      <c r="Q38" s="78">
        <v>0</v>
      </c>
      <c r="R38" s="78">
        <v>0</v>
      </c>
      <c r="S38" s="79">
        <f t="shared" si="3"/>
        <v>0</v>
      </c>
      <c r="T38" s="78">
        <v>0</v>
      </c>
      <c r="U38" s="78">
        <v>0</v>
      </c>
      <c r="V38" s="78">
        <v>0</v>
      </c>
      <c r="W38" s="182"/>
      <c r="X38" s="163"/>
      <c r="Y38" s="163"/>
      <c r="Z38" s="163"/>
      <c r="AA38" s="163"/>
      <c r="AB38" s="163"/>
      <c r="AC38" s="163"/>
      <c r="AD38" s="163"/>
      <c r="AE38" s="163"/>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4.25" x14ac:dyDescent="0.2">
      <c r="A39" s="80"/>
      <c r="B39" s="887" t="s">
        <v>121</v>
      </c>
      <c r="C39" s="887"/>
      <c r="D39" s="887"/>
      <c r="E39" s="887"/>
      <c r="F39" s="887"/>
      <c r="G39" s="887"/>
      <c r="H39" s="887"/>
      <c r="I39" s="77">
        <f t="shared" si="2"/>
        <v>0</v>
      </c>
      <c r="J39" s="78">
        <v>0</v>
      </c>
      <c r="K39" s="78">
        <v>0</v>
      </c>
      <c r="L39" s="78">
        <v>0</v>
      </c>
      <c r="M39" s="78">
        <v>0</v>
      </c>
      <c r="N39" s="78">
        <v>0</v>
      </c>
      <c r="O39" s="78">
        <v>0</v>
      </c>
      <c r="P39" s="78">
        <v>0</v>
      </c>
      <c r="Q39" s="78">
        <v>0</v>
      </c>
      <c r="R39" s="78">
        <v>0</v>
      </c>
      <c r="S39" s="79">
        <f t="shared" si="3"/>
        <v>0</v>
      </c>
      <c r="T39" s="78">
        <v>0</v>
      </c>
      <c r="U39" s="78">
        <v>0</v>
      </c>
      <c r="V39" s="78">
        <v>0</v>
      </c>
      <c r="W39" s="182"/>
      <c r="X39" s="163"/>
      <c r="Y39" s="163"/>
      <c r="Z39" s="163"/>
      <c r="AA39" s="163"/>
      <c r="AB39" s="163"/>
      <c r="AC39" s="163"/>
      <c r="AD39" s="163"/>
      <c r="AE39" s="163"/>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4.25" x14ac:dyDescent="0.2">
      <c r="A40" s="80"/>
      <c r="B40" s="887" t="s">
        <v>178</v>
      </c>
      <c r="C40" s="887"/>
      <c r="D40" s="887"/>
      <c r="E40" s="887"/>
      <c r="F40" s="887"/>
      <c r="G40" s="887"/>
      <c r="H40" s="887"/>
      <c r="I40" s="77">
        <f t="shared" si="2"/>
        <v>0</v>
      </c>
      <c r="J40" s="78">
        <v>0</v>
      </c>
      <c r="K40" s="78">
        <v>0</v>
      </c>
      <c r="L40" s="78">
        <v>0</v>
      </c>
      <c r="M40" s="78">
        <v>0</v>
      </c>
      <c r="N40" s="78">
        <v>0</v>
      </c>
      <c r="O40" s="78">
        <v>0</v>
      </c>
      <c r="P40" s="78">
        <v>0</v>
      </c>
      <c r="Q40" s="78">
        <v>0</v>
      </c>
      <c r="R40" s="78">
        <v>0</v>
      </c>
      <c r="S40" s="79">
        <f t="shared" si="3"/>
        <v>0</v>
      </c>
      <c r="T40" s="78">
        <v>0</v>
      </c>
      <c r="U40" s="78">
        <v>0</v>
      </c>
      <c r="V40" s="78">
        <v>0</v>
      </c>
      <c r="W40" s="182"/>
      <c r="X40" s="163"/>
      <c r="Y40" s="163"/>
      <c r="Z40" s="163"/>
      <c r="AA40" s="163"/>
      <c r="AB40" s="163"/>
      <c r="AC40" s="163"/>
      <c r="AD40" s="163"/>
      <c r="AE40" s="163"/>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15" customHeight="1" x14ac:dyDescent="0.2">
      <c r="A41" s="80"/>
      <c r="B41" s="887" t="s">
        <v>80</v>
      </c>
      <c r="C41" s="887"/>
      <c r="D41" s="887"/>
      <c r="E41" s="887"/>
      <c r="F41" s="887"/>
      <c r="G41" s="887"/>
      <c r="H41" s="887"/>
      <c r="I41" s="83"/>
      <c r="J41" s="83"/>
      <c r="K41" s="83"/>
      <c r="L41" s="83"/>
      <c r="M41" s="83"/>
      <c r="N41" s="83"/>
      <c r="O41" s="83"/>
      <c r="P41" s="83"/>
      <c r="Q41" s="83"/>
      <c r="R41" s="83"/>
      <c r="S41" s="83"/>
      <c r="T41" s="83"/>
      <c r="U41" s="83"/>
      <c r="V41" s="83"/>
      <c r="W41" s="182"/>
      <c r="X41" s="163"/>
      <c r="Y41" s="163"/>
      <c r="Z41" s="163"/>
      <c r="AA41" s="163"/>
      <c r="AB41" s="163"/>
      <c r="AC41" s="163"/>
      <c r="AD41" s="163"/>
      <c r="AE41" s="163"/>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15" customHeight="1" x14ac:dyDescent="0.2">
      <c r="A42" s="80"/>
      <c r="B42" s="887" t="s">
        <v>162</v>
      </c>
      <c r="C42" s="887"/>
      <c r="D42" s="887"/>
      <c r="E42" s="887"/>
      <c r="F42" s="887"/>
      <c r="G42" s="887"/>
      <c r="H42" s="887"/>
      <c r="I42" s="83"/>
      <c r="J42" s="83"/>
      <c r="K42" s="83"/>
      <c r="L42" s="83"/>
      <c r="M42" s="83"/>
      <c r="N42" s="83"/>
      <c r="O42" s="83"/>
      <c r="P42" s="83"/>
      <c r="Q42" s="83"/>
      <c r="R42" s="83"/>
      <c r="S42" s="83"/>
      <c r="T42" s="83"/>
      <c r="U42" s="83"/>
      <c r="V42" s="83"/>
      <c r="W42" s="182"/>
      <c r="X42" s="163"/>
      <c r="Y42" s="163"/>
      <c r="Z42" s="163"/>
      <c r="AA42" s="163"/>
      <c r="AB42" s="163"/>
      <c r="AC42" s="163"/>
      <c r="AD42" s="163"/>
      <c r="AE42" s="163"/>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15" customHeight="1" x14ac:dyDescent="0.2">
      <c r="A43" s="80"/>
      <c r="B43" s="887" t="s">
        <v>118</v>
      </c>
      <c r="C43" s="887"/>
      <c r="D43" s="887"/>
      <c r="E43" s="887"/>
      <c r="F43" s="887"/>
      <c r="G43" s="887"/>
      <c r="H43" s="887"/>
      <c r="I43" s="77">
        <f>SUM(J43:S43)</f>
        <v>0</v>
      </c>
      <c r="J43" s="78">
        <v>0</v>
      </c>
      <c r="K43" s="78">
        <v>0</v>
      </c>
      <c r="L43" s="78">
        <v>0</v>
      </c>
      <c r="M43" s="78">
        <v>0</v>
      </c>
      <c r="N43" s="78">
        <v>0</v>
      </c>
      <c r="O43" s="78">
        <v>0</v>
      </c>
      <c r="P43" s="78">
        <v>0</v>
      </c>
      <c r="Q43" s="78">
        <v>0</v>
      </c>
      <c r="R43" s="78">
        <v>0</v>
      </c>
      <c r="S43" s="79">
        <f>SUM(T43:V43)</f>
        <v>0</v>
      </c>
      <c r="T43" s="78">
        <v>0</v>
      </c>
      <c r="U43" s="78">
        <v>0</v>
      </c>
      <c r="V43" s="78">
        <v>0</v>
      </c>
      <c r="W43" s="182"/>
      <c r="X43" s="163"/>
      <c r="Y43" s="163"/>
      <c r="Z43" s="163"/>
      <c r="AA43" s="163"/>
      <c r="AB43" s="163"/>
      <c r="AC43" s="163"/>
      <c r="AD43" s="163"/>
      <c r="AE43" s="163"/>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15" customHeight="1" x14ac:dyDescent="0.2">
      <c r="A44" s="80"/>
      <c r="B44" s="887"/>
      <c r="C44" s="887"/>
      <c r="D44" s="887"/>
      <c r="E44" s="887"/>
      <c r="F44" s="887"/>
      <c r="G44" s="887"/>
      <c r="H44" s="887"/>
      <c r="I44" s="77">
        <f>SUM(J44:S44)</f>
        <v>0</v>
      </c>
      <c r="J44" s="78">
        <v>0</v>
      </c>
      <c r="K44" s="78">
        <v>0</v>
      </c>
      <c r="L44" s="78">
        <v>0</v>
      </c>
      <c r="M44" s="78">
        <v>0</v>
      </c>
      <c r="N44" s="78">
        <v>0</v>
      </c>
      <c r="O44" s="78">
        <v>0</v>
      </c>
      <c r="P44" s="78">
        <v>0</v>
      </c>
      <c r="Q44" s="78">
        <v>0</v>
      </c>
      <c r="R44" s="78">
        <v>0</v>
      </c>
      <c r="S44" s="79">
        <f>SUM(T44:V44)</f>
        <v>0</v>
      </c>
      <c r="T44" s="78">
        <v>0</v>
      </c>
      <c r="U44" s="78">
        <v>0</v>
      </c>
      <c r="V44" s="78">
        <v>0</v>
      </c>
      <c r="W44" s="182"/>
      <c r="X44" s="163"/>
      <c r="Y44" s="163"/>
      <c r="Z44" s="163"/>
      <c r="AA44" s="163"/>
      <c r="AB44" s="163"/>
      <c r="AC44" s="163"/>
      <c r="AD44" s="163"/>
      <c r="AE44" s="163"/>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4.25" x14ac:dyDescent="0.2">
      <c r="A45" s="80"/>
      <c r="B45" s="887" t="s">
        <v>94</v>
      </c>
      <c r="C45" s="887"/>
      <c r="D45" s="887"/>
      <c r="E45" s="887"/>
      <c r="F45" s="887"/>
      <c r="G45" s="887"/>
      <c r="H45" s="887"/>
      <c r="I45" s="71"/>
      <c r="J45" s="75"/>
      <c r="K45" s="75"/>
      <c r="L45" s="75"/>
      <c r="M45" s="75"/>
      <c r="N45" s="75"/>
      <c r="O45" s="75"/>
      <c r="P45" s="75"/>
      <c r="Q45" s="75"/>
      <c r="R45" s="75"/>
      <c r="S45" s="75"/>
      <c r="T45" s="75"/>
      <c r="U45" s="75"/>
      <c r="V45" s="75"/>
      <c r="W45" s="182"/>
      <c r="X45" s="163"/>
      <c r="Y45" s="163"/>
      <c r="Z45" s="163"/>
      <c r="AA45" s="163"/>
      <c r="AB45" s="163"/>
      <c r="AC45" s="163"/>
      <c r="AD45" s="163"/>
      <c r="AE45" s="163"/>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15" customHeight="1" x14ac:dyDescent="0.2">
      <c r="A46" s="80"/>
      <c r="B46" s="887" t="s">
        <v>120</v>
      </c>
      <c r="C46" s="887"/>
      <c r="D46" s="887"/>
      <c r="E46" s="887"/>
      <c r="F46" s="887"/>
      <c r="G46" s="887"/>
      <c r="H46" s="887"/>
      <c r="I46" s="77">
        <f t="shared" ref="I46:I52" si="4">SUM(J46:S46)</f>
        <v>0</v>
      </c>
      <c r="J46" s="78">
        <v>0</v>
      </c>
      <c r="K46" s="78">
        <v>0</v>
      </c>
      <c r="L46" s="78">
        <v>0</v>
      </c>
      <c r="M46" s="78">
        <v>0</v>
      </c>
      <c r="N46" s="78">
        <v>0</v>
      </c>
      <c r="O46" s="78">
        <v>0</v>
      </c>
      <c r="P46" s="78">
        <v>0</v>
      </c>
      <c r="Q46" s="78">
        <v>0</v>
      </c>
      <c r="R46" s="78">
        <v>0</v>
      </c>
      <c r="S46" s="79">
        <f t="shared" ref="S46:S52" si="5">SUM(T46:V46)</f>
        <v>0</v>
      </c>
      <c r="T46" s="78">
        <v>0</v>
      </c>
      <c r="U46" s="78">
        <v>0</v>
      </c>
      <c r="V46" s="78">
        <v>0</v>
      </c>
      <c r="W46" s="182"/>
      <c r="X46" s="163"/>
      <c r="Y46" s="163"/>
      <c r="Z46" s="163"/>
      <c r="AA46" s="163"/>
      <c r="AB46" s="163"/>
      <c r="AC46" s="163"/>
      <c r="AD46" s="163"/>
      <c r="AE46" s="163"/>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4.25" x14ac:dyDescent="0.2">
      <c r="A47" s="80"/>
      <c r="B47" s="871" t="s">
        <v>166</v>
      </c>
      <c r="C47" s="872"/>
      <c r="D47" s="872"/>
      <c r="E47" s="872"/>
      <c r="F47" s="872"/>
      <c r="G47" s="873"/>
      <c r="H47" s="525"/>
      <c r="I47" s="77">
        <f t="shared" si="4"/>
        <v>0</v>
      </c>
      <c r="J47" s="78">
        <v>0</v>
      </c>
      <c r="K47" s="78">
        <v>0</v>
      </c>
      <c r="L47" s="78">
        <v>0</v>
      </c>
      <c r="M47" s="78">
        <v>0</v>
      </c>
      <c r="N47" s="78">
        <v>0</v>
      </c>
      <c r="O47" s="78">
        <v>0</v>
      </c>
      <c r="P47" s="78">
        <v>0</v>
      </c>
      <c r="Q47" s="78">
        <v>0</v>
      </c>
      <c r="R47" s="78">
        <v>0</v>
      </c>
      <c r="S47" s="79">
        <f t="shared" si="5"/>
        <v>0</v>
      </c>
      <c r="T47" s="78">
        <v>0</v>
      </c>
      <c r="U47" s="78">
        <v>0</v>
      </c>
      <c r="V47" s="78">
        <v>0</v>
      </c>
      <c r="W47" s="182"/>
      <c r="X47" s="163"/>
      <c r="Y47" s="163"/>
      <c r="Z47" s="163"/>
      <c r="AA47" s="163"/>
      <c r="AB47" s="163"/>
      <c r="AC47" s="163"/>
      <c r="AD47" s="163"/>
      <c r="AE47" s="163"/>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4.25" x14ac:dyDescent="0.2">
      <c r="A48" s="80"/>
      <c r="B48" s="871" t="s">
        <v>166</v>
      </c>
      <c r="C48" s="872"/>
      <c r="D48" s="872"/>
      <c r="E48" s="872"/>
      <c r="F48" s="872"/>
      <c r="G48" s="873"/>
      <c r="H48" s="525"/>
      <c r="I48" s="77">
        <f t="shared" si="4"/>
        <v>0</v>
      </c>
      <c r="J48" s="78">
        <v>0</v>
      </c>
      <c r="K48" s="78">
        <v>0</v>
      </c>
      <c r="L48" s="78">
        <v>0</v>
      </c>
      <c r="M48" s="78">
        <v>0</v>
      </c>
      <c r="N48" s="78">
        <v>0</v>
      </c>
      <c r="O48" s="78">
        <v>0</v>
      </c>
      <c r="P48" s="78">
        <v>0</v>
      </c>
      <c r="Q48" s="78">
        <v>0</v>
      </c>
      <c r="R48" s="78">
        <v>0</v>
      </c>
      <c r="S48" s="79">
        <f t="shared" si="5"/>
        <v>0</v>
      </c>
      <c r="T48" s="78">
        <v>0</v>
      </c>
      <c r="U48" s="78">
        <v>0</v>
      </c>
      <c r="V48" s="78">
        <v>0</v>
      </c>
      <c r="W48" s="182"/>
      <c r="X48" s="163"/>
      <c r="Y48" s="163"/>
      <c r="Z48" s="163"/>
      <c r="AA48" s="163"/>
      <c r="AB48" s="163"/>
      <c r="AC48" s="163"/>
      <c r="AD48" s="163"/>
      <c r="AE48" s="163"/>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4.25" x14ac:dyDescent="0.2">
      <c r="A49" s="80"/>
      <c r="B49" s="871" t="s">
        <v>166</v>
      </c>
      <c r="C49" s="872"/>
      <c r="D49" s="872"/>
      <c r="E49" s="872"/>
      <c r="F49" s="872"/>
      <c r="G49" s="873"/>
      <c r="H49" s="525"/>
      <c r="I49" s="77">
        <f t="shared" si="4"/>
        <v>0</v>
      </c>
      <c r="J49" s="78">
        <v>0</v>
      </c>
      <c r="K49" s="78">
        <v>0</v>
      </c>
      <c r="L49" s="78">
        <v>0</v>
      </c>
      <c r="M49" s="78">
        <v>0</v>
      </c>
      <c r="N49" s="78">
        <v>0</v>
      </c>
      <c r="O49" s="78">
        <v>0</v>
      </c>
      <c r="P49" s="78">
        <v>0</v>
      </c>
      <c r="Q49" s="78">
        <v>0</v>
      </c>
      <c r="R49" s="78">
        <v>0</v>
      </c>
      <c r="S49" s="79">
        <f t="shared" si="5"/>
        <v>0</v>
      </c>
      <c r="T49" s="78">
        <v>0</v>
      </c>
      <c r="U49" s="78">
        <v>0</v>
      </c>
      <c r="V49" s="78">
        <v>0</v>
      </c>
      <c r="W49" s="182"/>
      <c r="X49" s="163"/>
      <c r="Y49" s="163"/>
      <c r="Z49" s="163"/>
      <c r="AA49" s="163"/>
      <c r="AB49" s="163"/>
      <c r="AC49" s="163"/>
      <c r="AD49" s="163"/>
      <c r="AE49" s="163"/>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
      <c r="A50" s="80"/>
      <c r="B50" s="871" t="s">
        <v>166</v>
      </c>
      <c r="C50" s="872"/>
      <c r="D50" s="872"/>
      <c r="E50" s="872"/>
      <c r="F50" s="872"/>
      <c r="G50" s="873"/>
      <c r="H50" s="525"/>
      <c r="I50" s="77">
        <f t="shared" si="4"/>
        <v>0</v>
      </c>
      <c r="J50" s="78">
        <v>0</v>
      </c>
      <c r="K50" s="78">
        <v>0</v>
      </c>
      <c r="L50" s="78">
        <v>0</v>
      </c>
      <c r="M50" s="78">
        <v>0</v>
      </c>
      <c r="N50" s="78">
        <v>0</v>
      </c>
      <c r="O50" s="78">
        <v>0</v>
      </c>
      <c r="P50" s="78">
        <v>0</v>
      </c>
      <c r="Q50" s="78">
        <v>0</v>
      </c>
      <c r="R50" s="78">
        <v>0</v>
      </c>
      <c r="S50" s="79">
        <f t="shared" si="5"/>
        <v>0</v>
      </c>
      <c r="T50" s="78">
        <v>0</v>
      </c>
      <c r="U50" s="78">
        <v>0</v>
      </c>
      <c r="V50" s="78">
        <v>0</v>
      </c>
      <c r="W50" s="182"/>
      <c r="X50" s="163"/>
      <c r="Y50" s="163"/>
      <c r="Z50" s="163"/>
      <c r="AA50" s="163"/>
      <c r="AB50" s="163"/>
      <c r="AC50" s="163"/>
      <c r="AD50" s="163"/>
      <c r="AE50" s="163"/>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4.25" x14ac:dyDescent="0.2">
      <c r="A51" s="80"/>
      <c r="B51" s="871" t="s">
        <v>166</v>
      </c>
      <c r="C51" s="872"/>
      <c r="D51" s="872"/>
      <c r="E51" s="872"/>
      <c r="F51" s="872"/>
      <c r="G51" s="873"/>
      <c r="H51" s="525"/>
      <c r="I51" s="77">
        <f t="shared" si="4"/>
        <v>0</v>
      </c>
      <c r="J51" s="78">
        <v>0</v>
      </c>
      <c r="K51" s="78">
        <v>0</v>
      </c>
      <c r="L51" s="78">
        <v>0</v>
      </c>
      <c r="M51" s="78">
        <v>0</v>
      </c>
      <c r="N51" s="78">
        <v>0</v>
      </c>
      <c r="O51" s="78">
        <v>0</v>
      </c>
      <c r="P51" s="78">
        <v>0</v>
      </c>
      <c r="Q51" s="78">
        <v>0</v>
      </c>
      <c r="R51" s="78">
        <v>0</v>
      </c>
      <c r="S51" s="79">
        <f t="shared" si="5"/>
        <v>0</v>
      </c>
      <c r="T51" s="78">
        <v>0</v>
      </c>
      <c r="U51" s="78">
        <v>0</v>
      </c>
      <c r="V51" s="78">
        <v>0</v>
      </c>
      <c r="W51" s="182"/>
      <c r="X51" s="163"/>
      <c r="Y51" s="163"/>
      <c r="Z51" s="163"/>
      <c r="AA51" s="163"/>
      <c r="AB51" s="163"/>
      <c r="AC51" s="163"/>
      <c r="AD51" s="163"/>
      <c r="AE51" s="163"/>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15" customHeight="1" x14ac:dyDescent="0.2">
      <c r="A52" s="80"/>
      <c r="B52" s="871" t="s">
        <v>166</v>
      </c>
      <c r="C52" s="872"/>
      <c r="D52" s="872"/>
      <c r="E52" s="872"/>
      <c r="F52" s="872"/>
      <c r="G52" s="873"/>
      <c r="H52" s="525"/>
      <c r="I52" s="77">
        <f t="shared" si="4"/>
        <v>0</v>
      </c>
      <c r="J52" s="78">
        <v>0</v>
      </c>
      <c r="K52" s="78">
        <v>0</v>
      </c>
      <c r="L52" s="78">
        <v>0</v>
      </c>
      <c r="M52" s="78">
        <v>0</v>
      </c>
      <c r="N52" s="78">
        <v>0</v>
      </c>
      <c r="O52" s="78">
        <v>0</v>
      </c>
      <c r="P52" s="78">
        <v>0</v>
      </c>
      <c r="Q52" s="78">
        <v>0</v>
      </c>
      <c r="R52" s="78">
        <v>0</v>
      </c>
      <c r="S52" s="79">
        <f t="shared" si="5"/>
        <v>0</v>
      </c>
      <c r="T52" s="78">
        <v>0</v>
      </c>
      <c r="U52" s="78">
        <v>0</v>
      </c>
      <c r="V52" s="78">
        <v>0</v>
      </c>
      <c r="W52" s="182"/>
      <c r="X52" s="163"/>
      <c r="Y52" s="163"/>
      <c r="Z52" s="163"/>
      <c r="AA52" s="163"/>
      <c r="AB52" s="163"/>
      <c r="AC52" s="163"/>
      <c r="AD52" s="163"/>
      <c r="AE52" s="163"/>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
      <c r="A53" s="868" t="s">
        <v>325</v>
      </c>
      <c r="B53" s="869"/>
      <c r="C53" s="869"/>
      <c r="D53" s="869"/>
      <c r="E53" s="869"/>
      <c r="F53" s="869"/>
      <c r="G53" s="869"/>
      <c r="H53" s="869"/>
      <c r="I53" s="10">
        <f>SUM(I11:I52)</f>
        <v>0</v>
      </c>
      <c r="J53" s="10">
        <f>SUM(J12:J52)</f>
        <v>0</v>
      </c>
      <c r="K53" s="10">
        <f t="shared" ref="K53:R53" si="6">SUM(K12:K52)</f>
        <v>0</v>
      </c>
      <c r="L53" s="10">
        <f t="shared" si="6"/>
        <v>0</v>
      </c>
      <c r="M53" s="10">
        <f t="shared" si="6"/>
        <v>0</v>
      </c>
      <c r="N53" s="10">
        <f t="shared" si="6"/>
        <v>0</v>
      </c>
      <c r="O53" s="10">
        <f t="shared" si="6"/>
        <v>0</v>
      </c>
      <c r="P53" s="10">
        <f t="shared" si="6"/>
        <v>0</v>
      </c>
      <c r="Q53" s="10">
        <f t="shared" si="6"/>
        <v>0</v>
      </c>
      <c r="R53" s="10">
        <f t="shared" si="6"/>
        <v>0</v>
      </c>
      <c r="S53" s="10">
        <f>SUM(S12:S52)</f>
        <v>0</v>
      </c>
      <c r="T53" s="10">
        <f>SUM(T12:T52)</f>
        <v>0</v>
      </c>
      <c r="U53" s="10">
        <f>SUM(U12:U52)</f>
        <v>0</v>
      </c>
      <c r="V53" s="10">
        <f>SUM(V12:V52)</f>
        <v>0</v>
      </c>
      <c r="W53" s="182"/>
      <c r="X53" s="163"/>
      <c r="Y53" s="163"/>
      <c r="Z53" s="163"/>
      <c r="AA53" s="163"/>
      <c r="AB53" s="163"/>
      <c r="AC53" s="163"/>
      <c r="AD53" s="163"/>
      <c r="AE53" s="163"/>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
      <c r="A54" s="869" t="s">
        <v>324</v>
      </c>
      <c r="B54" s="870"/>
      <c r="C54" s="870"/>
      <c r="D54" s="870"/>
      <c r="E54" s="870"/>
      <c r="F54" s="870"/>
      <c r="G54" s="870"/>
      <c r="H54" s="870"/>
      <c r="I54" s="71"/>
      <c r="J54" s="82"/>
      <c r="K54" s="82"/>
      <c r="L54" s="82"/>
      <c r="M54" s="82"/>
      <c r="N54" s="82"/>
      <c r="O54" s="82"/>
      <c r="P54" s="82"/>
      <c r="Q54" s="82"/>
      <c r="R54" s="82"/>
      <c r="S54" s="82"/>
      <c r="T54" s="82"/>
      <c r="U54" s="82"/>
      <c r="V54" s="82"/>
      <c r="W54" s="182"/>
      <c r="X54" s="163"/>
      <c r="Y54" s="163"/>
      <c r="Z54" s="163"/>
      <c r="AA54" s="163"/>
      <c r="AB54" s="163"/>
      <c r="AC54" s="163"/>
      <c r="AD54" s="163"/>
      <c r="AE54" s="163"/>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5" x14ac:dyDescent="0.2">
      <c r="A55" s="869" t="s">
        <v>186</v>
      </c>
      <c r="B55" s="869"/>
      <c r="C55" s="869"/>
      <c r="D55" s="869"/>
      <c r="E55" s="869"/>
      <c r="F55" s="869"/>
      <c r="G55" s="869"/>
      <c r="H55" s="869"/>
      <c r="I55" s="79">
        <f>SUM(I13:I21)</f>
        <v>0</v>
      </c>
      <c r="J55" s="79">
        <f>SUM(J13:J21)</f>
        <v>0</v>
      </c>
      <c r="K55" s="79">
        <f t="shared" ref="K55:V55" si="7">SUM(K13:K21)</f>
        <v>0</v>
      </c>
      <c r="L55" s="79">
        <f t="shared" si="7"/>
        <v>0</v>
      </c>
      <c r="M55" s="79">
        <f t="shared" si="7"/>
        <v>0</v>
      </c>
      <c r="N55" s="79">
        <f t="shared" si="7"/>
        <v>0</v>
      </c>
      <c r="O55" s="79">
        <f t="shared" si="7"/>
        <v>0</v>
      </c>
      <c r="P55" s="79">
        <f t="shared" si="7"/>
        <v>0</v>
      </c>
      <c r="Q55" s="79">
        <f t="shared" si="7"/>
        <v>0</v>
      </c>
      <c r="R55" s="79">
        <f t="shared" si="7"/>
        <v>0</v>
      </c>
      <c r="S55" s="79">
        <f t="shared" si="7"/>
        <v>0</v>
      </c>
      <c r="T55" s="79">
        <f t="shared" si="7"/>
        <v>0</v>
      </c>
      <c r="U55" s="79">
        <f t="shared" si="7"/>
        <v>0</v>
      </c>
      <c r="V55" s="79">
        <f t="shared" si="7"/>
        <v>0</v>
      </c>
      <c r="W55" s="182"/>
      <c r="X55" s="163"/>
      <c r="Y55" s="163"/>
      <c r="Z55" s="163"/>
      <c r="AA55" s="163"/>
      <c r="AB55" s="163"/>
      <c r="AC55" s="163"/>
      <c r="AD55" s="163"/>
      <c r="AE55" s="163"/>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
      <c r="A56" s="84"/>
      <c r="B56" s="880"/>
      <c r="C56" s="880"/>
      <c r="D56" s="880"/>
      <c r="E56" s="880"/>
      <c r="F56" s="880"/>
      <c r="G56" s="880"/>
      <c r="H56" s="880"/>
      <c r="I56" s="75">
        <v>0</v>
      </c>
      <c r="J56" s="75"/>
      <c r="K56" s="75"/>
      <c r="L56" s="75"/>
      <c r="M56" s="75"/>
      <c r="N56" s="75"/>
      <c r="O56" s="75"/>
      <c r="P56" s="75"/>
      <c r="Q56" s="75"/>
      <c r="R56" s="75"/>
      <c r="S56" s="75"/>
      <c r="T56" s="75"/>
      <c r="U56" s="75"/>
      <c r="V56" s="75"/>
      <c r="W56" s="182"/>
      <c r="X56" s="163"/>
      <c r="Y56" s="163"/>
      <c r="Z56" s="163"/>
      <c r="AA56" s="163"/>
      <c r="AB56" s="163"/>
      <c r="AC56" s="163"/>
      <c r="AD56" s="163"/>
      <c r="AE56" s="163"/>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15" customHeight="1" x14ac:dyDescent="0.2">
      <c r="A57" s="869" t="s">
        <v>187</v>
      </c>
      <c r="B57" s="870"/>
      <c r="C57" s="870"/>
      <c r="D57" s="870"/>
      <c r="E57" s="870"/>
      <c r="F57" s="870"/>
      <c r="G57" s="870"/>
      <c r="H57" s="870"/>
      <c r="I57" s="79">
        <f t="shared" ref="I57:R57" si="8">SUM(I23:I40,I43:I52)</f>
        <v>0</v>
      </c>
      <c r="J57" s="79">
        <f>SUM(J23:J40,J43:J52)</f>
        <v>0</v>
      </c>
      <c r="K57" s="79">
        <f t="shared" si="8"/>
        <v>0</v>
      </c>
      <c r="L57" s="79">
        <f t="shared" si="8"/>
        <v>0</v>
      </c>
      <c r="M57" s="79">
        <f t="shared" si="8"/>
        <v>0</v>
      </c>
      <c r="N57" s="79">
        <f t="shared" si="8"/>
        <v>0</v>
      </c>
      <c r="O57" s="79">
        <f t="shared" si="8"/>
        <v>0</v>
      </c>
      <c r="P57" s="79">
        <f t="shared" si="8"/>
        <v>0</v>
      </c>
      <c r="Q57" s="79">
        <f t="shared" si="8"/>
        <v>0</v>
      </c>
      <c r="R57" s="79">
        <f t="shared" si="8"/>
        <v>0</v>
      </c>
      <c r="S57" s="79">
        <f>SUM(S23:S40,S43:S52)</f>
        <v>0</v>
      </c>
      <c r="T57" s="79">
        <f>SUM(T23:T40,T43:T52)</f>
        <v>0</v>
      </c>
      <c r="U57" s="79">
        <f>SUM(U23:U40,U43:U52)</f>
        <v>0</v>
      </c>
      <c r="V57" s="79">
        <f>SUM(V23:V40,V43:V52)</f>
        <v>0</v>
      </c>
      <c r="W57" s="182"/>
      <c r="X57" s="163"/>
      <c r="Y57" s="163"/>
      <c r="Z57" s="163"/>
      <c r="AA57" s="163"/>
      <c r="AB57" s="163"/>
      <c r="AC57" s="163"/>
      <c r="AD57" s="163"/>
      <c r="AE57" s="163"/>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5" x14ac:dyDescent="0.2">
      <c r="A58" s="526"/>
      <c r="B58" s="870" t="s">
        <v>175</v>
      </c>
      <c r="C58" s="870"/>
      <c r="D58" s="870"/>
      <c r="E58" s="870"/>
      <c r="F58" s="870"/>
      <c r="G58" s="870"/>
      <c r="H58" s="870"/>
      <c r="I58" s="77">
        <f t="shared" ref="I58:R58" si="9">(I57)*(I6)</f>
        <v>0</v>
      </c>
      <c r="J58" s="77">
        <f>(J57)*(J6)</f>
        <v>0</v>
      </c>
      <c r="K58" s="77">
        <f t="shared" si="9"/>
        <v>0</v>
      </c>
      <c r="L58" s="77">
        <f t="shared" si="9"/>
        <v>0</v>
      </c>
      <c r="M58" s="77">
        <f t="shared" si="9"/>
        <v>0</v>
      </c>
      <c r="N58" s="77">
        <f t="shared" si="9"/>
        <v>0</v>
      </c>
      <c r="O58" s="77">
        <f t="shared" si="9"/>
        <v>0</v>
      </c>
      <c r="P58" s="77">
        <f t="shared" si="9"/>
        <v>0</v>
      </c>
      <c r="Q58" s="77">
        <f t="shared" si="9"/>
        <v>0</v>
      </c>
      <c r="R58" s="77">
        <f t="shared" si="9"/>
        <v>0</v>
      </c>
      <c r="S58" s="77">
        <f>(S57)*(S6)</f>
        <v>0</v>
      </c>
      <c r="T58" s="77">
        <f>(T57)*(T6)</f>
        <v>0</v>
      </c>
      <c r="U58" s="77">
        <f>(U57)*(U6)</f>
        <v>0</v>
      </c>
      <c r="V58" s="77">
        <f>(V57)*(V6)</f>
        <v>0</v>
      </c>
      <c r="W58" s="182"/>
      <c r="X58" s="163"/>
      <c r="Y58" s="163"/>
      <c r="Z58" s="163"/>
      <c r="AA58" s="163"/>
      <c r="AB58" s="163"/>
      <c r="AC58" s="163"/>
      <c r="AD58" s="163"/>
      <c r="AE58" s="163"/>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000000000000004" customHeight="1" x14ac:dyDescent="0.2">
      <c r="A59" s="881" t="s">
        <v>160</v>
      </c>
      <c r="B59" s="882"/>
      <c r="C59" s="882"/>
      <c r="D59" s="882"/>
      <c r="E59" s="882"/>
      <c r="F59" s="882"/>
      <c r="G59" s="882"/>
      <c r="H59" s="882"/>
      <c r="I59" s="71" t="s">
        <v>160</v>
      </c>
      <c r="J59" s="71" t="s">
        <v>160</v>
      </c>
      <c r="K59" s="71" t="s">
        <v>160</v>
      </c>
      <c r="L59" s="71" t="s">
        <v>160</v>
      </c>
      <c r="M59" s="71" t="s">
        <v>160</v>
      </c>
      <c r="N59" s="71" t="s">
        <v>160</v>
      </c>
      <c r="O59" s="71" t="s">
        <v>160</v>
      </c>
      <c r="P59" s="71" t="s">
        <v>160</v>
      </c>
      <c r="Q59" s="71" t="s">
        <v>160</v>
      </c>
      <c r="R59" s="71" t="s">
        <v>160</v>
      </c>
      <c r="S59" s="71" t="s">
        <v>160</v>
      </c>
      <c r="T59" s="71" t="s">
        <v>160</v>
      </c>
      <c r="U59" s="71" t="s">
        <v>160</v>
      </c>
      <c r="V59" s="71" t="s">
        <v>160</v>
      </c>
      <c r="W59" s="182"/>
      <c r="X59" s="163"/>
      <c r="Y59" s="163"/>
      <c r="Z59" s="163"/>
      <c r="AA59" s="163"/>
      <c r="AB59" s="163"/>
      <c r="AC59" s="163"/>
      <c r="AD59" s="163"/>
      <c r="AE59" s="163"/>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000000000000004" customHeight="1" x14ac:dyDescent="0.2">
      <c r="A60" s="948" t="s">
        <v>160</v>
      </c>
      <c r="B60" s="949"/>
      <c r="C60" s="949"/>
      <c r="D60" s="949"/>
      <c r="E60" s="949"/>
      <c r="F60" s="949"/>
      <c r="G60" s="949"/>
      <c r="H60" s="950"/>
      <c r="I60" s="83" t="s">
        <v>160</v>
      </c>
      <c r="J60" s="83" t="s">
        <v>160</v>
      </c>
      <c r="K60" s="83" t="s">
        <v>160</v>
      </c>
      <c r="L60" s="83" t="s">
        <v>160</v>
      </c>
      <c r="M60" s="83" t="s">
        <v>160</v>
      </c>
      <c r="N60" s="83" t="s">
        <v>160</v>
      </c>
      <c r="O60" s="83" t="s">
        <v>160</v>
      </c>
      <c r="P60" s="83" t="s">
        <v>160</v>
      </c>
      <c r="Q60" s="83" t="s">
        <v>160</v>
      </c>
      <c r="R60" s="83" t="s">
        <v>160</v>
      </c>
      <c r="S60" s="83" t="s">
        <v>160</v>
      </c>
      <c r="T60" s="83" t="s">
        <v>160</v>
      </c>
      <c r="U60" s="83" t="s">
        <v>160</v>
      </c>
      <c r="V60" s="83" t="s">
        <v>160</v>
      </c>
      <c r="W60" s="182"/>
      <c r="X60" s="163"/>
      <c r="Y60" s="163"/>
      <c r="Z60" s="163"/>
      <c r="AA60" s="163"/>
      <c r="AB60" s="163"/>
      <c r="AC60" s="163"/>
      <c r="AD60" s="163"/>
      <c r="AE60" s="163"/>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25">
      <c r="A61" s="869" t="s">
        <v>176</v>
      </c>
      <c r="B61" s="869"/>
      <c r="C61" s="869"/>
      <c r="D61" s="869"/>
      <c r="E61" s="869"/>
      <c r="F61" s="869"/>
      <c r="G61" s="869"/>
      <c r="H61" s="869"/>
      <c r="I61" s="10">
        <f>SUM(I55:I58)</f>
        <v>0</v>
      </c>
      <c r="J61" s="10">
        <f t="shared" ref="J61:R61" si="10">SUM(J55:J58)</f>
        <v>0</v>
      </c>
      <c r="K61" s="10">
        <f t="shared" si="10"/>
        <v>0</v>
      </c>
      <c r="L61" s="10">
        <f t="shared" si="10"/>
        <v>0</v>
      </c>
      <c r="M61" s="10">
        <f t="shared" si="10"/>
        <v>0</v>
      </c>
      <c r="N61" s="10">
        <f t="shared" si="10"/>
        <v>0</v>
      </c>
      <c r="O61" s="10">
        <f>SUM(O55:O58)</f>
        <v>0</v>
      </c>
      <c r="P61" s="10">
        <f>SUM(P55:P58)</f>
        <v>0</v>
      </c>
      <c r="Q61" s="10">
        <f t="shared" si="10"/>
        <v>0</v>
      </c>
      <c r="R61" s="10">
        <f t="shared" si="10"/>
        <v>0</v>
      </c>
      <c r="S61" s="10">
        <f>SUM(S55:S58)</f>
        <v>0</v>
      </c>
      <c r="T61" s="10">
        <f>SUM(T55:T58)</f>
        <v>0</v>
      </c>
      <c r="U61" s="10">
        <f>SUM(U55:U58)</f>
        <v>0</v>
      </c>
      <c r="V61" s="10">
        <f>SUM(V55:V58)</f>
        <v>0</v>
      </c>
      <c r="W61" s="182"/>
      <c r="X61" s="163"/>
      <c r="Y61" s="163"/>
      <c r="Z61" s="163"/>
      <c r="AA61" s="163"/>
      <c r="AB61" s="163"/>
      <c r="AC61" s="163"/>
      <c r="AD61" s="163"/>
      <c r="AE61" s="163"/>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536" customFormat="1" ht="14.25" x14ac:dyDescent="0.2">
      <c r="A62" s="148" t="s">
        <v>82</v>
      </c>
      <c r="B62" s="148"/>
      <c r="C62" s="148"/>
      <c r="F62" s="149" t="s">
        <v>83</v>
      </c>
      <c r="G62" s="68"/>
      <c r="H62" s="68"/>
      <c r="I62" s="105">
        <v>1</v>
      </c>
      <c r="J62" s="105"/>
      <c r="K62" s="161"/>
      <c r="L62" s="161"/>
      <c r="M62" s="161"/>
      <c r="N62" s="161"/>
      <c r="O62" s="161"/>
      <c r="P62" s="161"/>
      <c r="Q62" s="161"/>
      <c r="R62" s="161"/>
      <c r="S62" s="161"/>
      <c r="T62" s="161"/>
      <c r="U62" s="161"/>
      <c r="V62" s="161"/>
      <c r="W62" s="184"/>
      <c r="X62" s="68"/>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row>
    <row r="63" spans="1:119" s="528" customFormat="1" x14ac:dyDescent="0.2">
      <c r="F63" s="883"/>
      <c r="G63" s="883"/>
      <c r="H63" s="883"/>
      <c r="I63" s="18">
        <v>2</v>
      </c>
      <c r="J63" s="18"/>
      <c r="K63" s="40"/>
      <c r="L63" s="40"/>
      <c r="M63" s="40"/>
      <c r="N63" s="40"/>
      <c r="O63" s="40"/>
      <c r="P63" s="40"/>
      <c r="Q63" s="40"/>
      <c r="R63" s="40"/>
      <c r="S63" s="40"/>
      <c r="T63" s="40"/>
      <c r="U63" s="40"/>
      <c r="V63" s="40"/>
      <c r="W63" s="199"/>
      <c r="X63" s="4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row>
    <row r="64" spans="1:119" s="160" customFormat="1" x14ac:dyDescent="0.2">
      <c r="W64" s="186"/>
    </row>
    <row r="65" spans="1:24" s="4" customFormat="1"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86"/>
      <c r="X65" s="160"/>
    </row>
    <row r="66" spans="1:24" s="4" customFormat="1"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86"/>
      <c r="X66" s="160"/>
    </row>
    <row r="67" spans="1:24" s="4" customFormat="1"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86"/>
      <c r="X67" s="160"/>
    </row>
    <row r="68" spans="1:24" s="4" customFormat="1"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86"/>
      <c r="X68" s="160"/>
    </row>
    <row r="69" spans="1:24" s="4" customFormat="1"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86"/>
      <c r="X69" s="160"/>
    </row>
    <row r="70" spans="1:24" s="4" customFormat="1"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86"/>
      <c r="X70" s="160"/>
    </row>
    <row r="71" spans="1:24" s="4" customFormat="1"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86"/>
      <c r="X71" s="160"/>
    </row>
    <row r="72" spans="1:24" s="4" customFormat="1"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86"/>
      <c r="X72" s="160"/>
    </row>
    <row r="73" spans="1:24" s="4" customFormat="1" x14ac:dyDescent="0.2">
      <c r="A73" s="160"/>
      <c r="B73" s="160"/>
      <c r="C73" s="160"/>
      <c r="D73" s="160"/>
      <c r="E73" s="160"/>
      <c r="F73" s="160"/>
      <c r="G73" s="160"/>
      <c r="H73" s="201" t="s">
        <v>127</v>
      </c>
      <c r="I73" s="202">
        <f>'SW Modeling Staffing'!B55</f>
        <v>0</v>
      </c>
      <c r="J73" s="201" t="s">
        <v>664</v>
      </c>
      <c r="K73" s="160"/>
      <c r="L73" s="160"/>
      <c r="M73" s="160"/>
      <c r="N73" s="160"/>
      <c r="O73" s="160"/>
      <c r="P73" s="160"/>
      <c r="Q73" s="160"/>
      <c r="R73" s="160"/>
      <c r="S73" s="160"/>
      <c r="T73" s="160"/>
      <c r="U73" s="160"/>
      <c r="V73" s="160"/>
      <c r="W73" s="186"/>
      <c r="X73" s="160"/>
    </row>
    <row r="74" spans="1:24" s="4" customFormat="1" x14ac:dyDescent="0.2">
      <c r="A74" s="160"/>
      <c r="B74" s="160"/>
      <c r="C74" s="160"/>
      <c r="D74" s="160"/>
      <c r="E74" s="160"/>
      <c r="F74" s="160"/>
      <c r="G74" s="160"/>
      <c r="H74" s="201"/>
      <c r="I74" s="203">
        <f>SUM(J13:R52,T13:V52)</f>
        <v>0</v>
      </c>
      <c r="J74" s="201" t="s">
        <v>222</v>
      </c>
      <c r="K74" s="160"/>
      <c r="L74" s="160"/>
      <c r="M74" s="160"/>
      <c r="N74" s="160"/>
      <c r="O74" s="160"/>
      <c r="P74" s="160"/>
      <c r="Q74" s="160"/>
      <c r="R74" s="160"/>
      <c r="S74" s="160"/>
      <c r="T74" s="160"/>
      <c r="U74" s="160"/>
      <c r="V74" s="160"/>
      <c r="W74" s="186"/>
      <c r="X74" s="160"/>
    </row>
    <row r="75" spans="1:24" s="4" customFormat="1" x14ac:dyDescent="0.2">
      <c r="A75" s="160"/>
      <c r="B75" s="160"/>
      <c r="C75" s="160"/>
      <c r="D75" s="160"/>
      <c r="E75" s="160"/>
      <c r="F75" s="160"/>
      <c r="G75" s="160"/>
      <c r="H75" s="201"/>
      <c r="I75" s="203">
        <f>SUM(J55:R58,T55:V58)</f>
        <v>0</v>
      </c>
      <c r="J75" s="201" t="s">
        <v>223</v>
      </c>
      <c r="K75" s="160"/>
      <c r="L75" s="160"/>
      <c r="M75" s="160"/>
      <c r="N75" s="160"/>
      <c r="O75" s="160"/>
      <c r="P75" s="160"/>
      <c r="Q75" s="160"/>
      <c r="R75" s="160"/>
      <c r="S75" s="160"/>
      <c r="T75" s="160"/>
      <c r="U75" s="160"/>
      <c r="V75" s="160"/>
      <c r="W75" s="186"/>
      <c r="X75" s="160"/>
    </row>
    <row r="76" spans="1:24" s="4" customFormat="1"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86"/>
      <c r="X76" s="160"/>
    </row>
    <row r="77" spans="1:24" s="4" customFormat="1"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86"/>
      <c r="X77" s="160"/>
    </row>
    <row r="78" spans="1:24" s="4" customFormat="1"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86"/>
      <c r="X78" s="160"/>
    </row>
    <row r="79" spans="1:24" s="4" customFormat="1"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86"/>
      <c r="X79" s="160"/>
    </row>
    <row r="80" spans="1:24" s="4" customFormat="1"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86"/>
      <c r="X80" s="160"/>
    </row>
    <row r="81" spans="1:24" s="4" customFormat="1"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86"/>
      <c r="X81" s="160"/>
    </row>
    <row r="82" spans="1:24" s="4" customFormat="1"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86"/>
      <c r="X82" s="160"/>
    </row>
    <row r="83" spans="1:24" s="4" customFormat="1"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86"/>
      <c r="X83" s="160"/>
    </row>
    <row r="84" spans="1:24" s="4" customFormat="1"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86"/>
      <c r="X84" s="160"/>
    </row>
    <row r="85" spans="1:24" s="4" customFormat="1"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86"/>
      <c r="X85" s="160"/>
    </row>
    <row r="86" spans="1:24" s="4" customFormat="1"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86"/>
      <c r="X86" s="160"/>
    </row>
    <row r="87" spans="1:24" s="4" customFormat="1"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86"/>
      <c r="X87" s="160"/>
    </row>
    <row r="88" spans="1:24" s="4" customFormat="1" x14ac:dyDescent="0.2">
      <c r="A88" s="200"/>
      <c r="B88" s="200"/>
      <c r="C88" s="200"/>
      <c r="D88" s="200"/>
      <c r="E88" s="200"/>
      <c r="F88" s="200"/>
      <c r="G88" s="200"/>
      <c r="H88" s="200"/>
      <c r="I88" s="200"/>
      <c r="J88" s="200"/>
      <c r="K88" s="200"/>
      <c r="L88" s="200"/>
      <c r="M88" s="200"/>
      <c r="N88" s="200"/>
      <c r="O88" s="200"/>
      <c r="P88" s="200"/>
      <c r="Q88" s="200"/>
      <c r="R88" s="200"/>
      <c r="S88" s="200"/>
      <c r="T88" s="200"/>
      <c r="U88" s="200"/>
      <c r="V88" s="200"/>
      <c r="W88" s="200"/>
      <c r="X88" s="200"/>
    </row>
    <row r="89" spans="1:24" s="4" customFormat="1" x14ac:dyDescent="0.2">
      <c r="A89" s="200"/>
      <c r="B89" s="200"/>
      <c r="C89" s="200"/>
      <c r="D89" s="200"/>
      <c r="E89" s="200"/>
      <c r="F89" s="200"/>
      <c r="G89" s="200"/>
      <c r="H89" s="200"/>
      <c r="I89" s="200"/>
      <c r="J89" s="200"/>
      <c r="K89" s="200"/>
      <c r="L89" s="200"/>
      <c r="M89" s="200"/>
      <c r="N89" s="200"/>
      <c r="O89" s="200"/>
      <c r="P89" s="200"/>
      <c r="Q89" s="200"/>
      <c r="R89" s="200"/>
      <c r="S89" s="200"/>
      <c r="T89" s="200"/>
      <c r="U89" s="200"/>
      <c r="V89" s="200"/>
      <c r="W89" s="200"/>
      <c r="X89" s="200"/>
    </row>
    <row r="90" spans="1:24" s="4" customFormat="1" x14ac:dyDescent="0.2">
      <c r="A90" s="200"/>
      <c r="B90" s="200"/>
      <c r="C90" s="200"/>
      <c r="D90" s="200"/>
      <c r="E90" s="200"/>
      <c r="F90" s="200"/>
      <c r="G90" s="200"/>
      <c r="H90" s="200"/>
      <c r="I90" s="200"/>
      <c r="J90" s="200"/>
      <c r="K90" s="200"/>
      <c r="L90" s="200"/>
      <c r="M90" s="200"/>
      <c r="N90" s="200"/>
      <c r="O90" s="200"/>
      <c r="P90" s="200"/>
      <c r="Q90" s="200"/>
      <c r="R90" s="200"/>
      <c r="S90" s="200"/>
      <c r="T90" s="200"/>
      <c r="U90" s="200"/>
      <c r="V90" s="200"/>
      <c r="W90" s="200"/>
      <c r="X90" s="200"/>
    </row>
    <row r="91" spans="1:24" s="4" customFormat="1" x14ac:dyDescent="0.2">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row>
    <row r="92" spans="1:24" s="4" customFormat="1" x14ac:dyDescent="0.2">
      <c r="A92" s="200"/>
      <c r="B92" s="200"/>
      <c r="C92" s="200"/>
      <c r="D92" s="200"/>
      <c r="E92" s="200"/>
      <c r="F92" s="200"/>
      <c r="G92" s="200"/>
      <c r="H92" s="200"/>
      <c r="I92" s="200"/>
      <c r="J92" s="200"/>
      <c r="K92" s="200"/>
      <c r="L92" s="200"/>
      <c r="M92" s="200"/>
      <c r="N92" s="200"/>
      <c r="O92" s="200"/>
      <c r="P92" s="200"/>
      <c r="Q92" s="200"/>
      <c r="R92" s="200"/>
      <c r="S92" s="200"/>
      <c r="T92" s="200"/>
      <c r="U92" s="200"/>
      <c r="V92" s="200"/>
      <c r="W92" s="200"/>
      <c r="X92" s="200"/>
    </row>
    <row r="93" spans="1:24" s="4" customFormat="1" x14ac:dyDescent="0.2">
      <c r="A93" s="200"/>
      <c r="B93" s="200"/>
      <c r="C93" s="200"/>
      <c r="D93" s="200"/>
      <c r="E93" s="200"/>
      <c r="F93" s="200"/>
      <c r="G93" s="200"/>
      <c r="H93" s="200"/>
      <c r="I93" s="200"/>
      <c r="J93" s="200"/>
      <c r="K93" s="200"/>
      <c r="L93" s="200"/>
      <c r="M93" s="200"/>
      <c r="N93" s="200"/>
      <c r="O93" s="200"/>
      <c r="P93" s="200"/>
      <c r="Q93" s="200"/>
      <c r="R93" s="200"/>
      <c r="S93" s="200"/>
      <c r="T93" s="200"/>
      <c r="U93" s="200"/>
      <c r="V93" s="200"/>
      <c r="W93" s="200"/>
      <c r="X93" s="200"/>
    </row>
    <row r="94" spans="1:24" s="4" customFormat="1" x14ac:dyDescent="0.2">
      <c r="A94" s="200"/>
      <c r="B94" s="200"/>
      <c r="C94" s="200"/>
      <c r="D94" s="200"/>
      <c r="E94" s="200"/>
      <c r="F94" s="200"/>
      <c r="G94" s="200"/>
      <c r="H94" s="200"/>
      <c r="I94" s="200"/>
      <c r="J94" s="200"/>
      <c r="K94" s="200"/>
      <c r="L94" s="200"/>
      <c r="M94" s="200"/>
      <c r="N94" s="200"/>
      <c r="O94" s="200"/>
      <c r="P94" s="200"/>
      <c r="Q94" s="200"/>
      <c r="R94" s="200"/>
      <c r="S94" s="200"/>
      <c r="T94" s="200"/>
      <c r="U94" s="200"/>
      <c r="V94" s="200"/>
      <c r="W94" s="200"/>
      <c r="X94" s="200"/>
    </row>
    <row r="95" spans="1:24" s="4" customFormat="1" x14ac:dyDescent="0.2">
      <c r="A95" s="200"/>
      <c r="B95" s="200"/>
      <c r="C95" s="200"/>
      <c r="D95" s="200"/>
      <c r="E95" s="200"/>
      <c r="F95" s="200"/>
      <c r="G95" s="200"/>
      <c r="H95" s="200"/>
      <c r="I95" s="200"/>
      <c r="J95" s="200"/>
      <c r="K95" s="200"/>
      <c r="L95" s="200"/>
      <c r="M95" s="200"/>
      <c r="N95" s="200"/>
      <c r="O95" s="200"/>
      <c r="P95" s="200"/>
      <c r="Q95" s="200"/>
      <c r="R95" s="200"/>
      <c r="S95" s="200"/>
      <c r="T95" s="200"/>
      <c r="U95" s="200"/>
      <c r="V95" s="200"/>
      <c r="W95" s="200"/>
      <c r="X95" s="200"/>
    </row>
    <row r="96" spans="1:24" s="4" customFormat="1" x14ac:dyDescent="0.2">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row>
    <row r="97" spans="1:22" s="4" customFormat="1" x14ac:dyDescent="0.2">
      <c r="A97" s="200"/>
      <c r="B97" s="200"/>
      <c r="C97" s="200"/>
      <c r="D97" s="200"/>
      <c r="E97" s="200"/>
      <c r="F97" s="200"/>
      <c r="G97" s="200"/>
      <c r="H97" s="200"/>
      <c r="I97" s="200"/>
      <c r="J97" s="200"/>
      <c r="K97" s="200"/>
      <c r="L97" s="200"/>
      <c r="M97" s="200"/>
      <c r="N97" s="200"/>
      <c r="O97" s="200"/>
      <c r="P97" s="200"/>
      <c r="Q97" s="200"/>
      <c r="R97" s="200"/>
      <c r="S97" s="200"/>
      <c r="T97" s="200"/>
      <c r="U97" s="200"/>
      <c r="V97" s="200"/>
    </row>
    <row r="98" spans="1:22" s="4" customFormat="1" x14ac:dyDescent="0.2">
      <c r="A98" s="200"/>
      <c r="B98" s="200"/>
      <c r="C98" s="200"/>
      <c r="D98" s="200"/>
      <c r="E98" s="200"/>
      <c r="F98" s="200"/>
      <c r="G98" s="200"/>
      <c r="H98" s="200"/>
      <c r="I98" s="200"/>
      <c r="J98" s="200"/>
      <c r="K98" s="200"/>
      <c r="L98" s="200"/>
      <c r="M98" s="200"/>
      <c r="N98" s="200"/>
      <c r="O98" s="200"/>
      <c r="P98" s="200"/>
      <c r="Q98" s="200"/>
      <c r="R98" s="200"/>
      <c r="S98" s="200"/>
      <c r="T98" s="200"/>
      <c r="U98" s="200"/>
      <c r="V98" s="200"/>
    </row>
    <row r="99" spans="1:22" s="4" customFormat="1" x14ac:dyDescent="0.2">
      <c r="A99" s="200"/>
      <c r="B99" s="200"/>
      <c r="C99" s="200"/>
      <c r="D99" s="200"/>
      <c r="E99" s="200"/>
      <c r="F99" s="200"/>
      <c r="G99" s="200"/>
      <c r="H99" s="200"/>
      <c r="I99" s="200"/>
      <c r="J99" s="200"/>
      <c r="K99" s="200"/>
      <c r="L99" s="200"/>
      <c r="M99" s="200"/>
      <c r="N99" s="200"/>
      <c r="O99" s="200"/>
      <c r="P99" s="200"/>
      <c r="Q99" s="200"/>
      <c r="R99" s="200"/>
      <c r="S99" s="200"/>
      <c r="T99" s="200"/>
      <c r="U99" s="200"/>
      <c r="V99" s="200"/>
    </row>
    <row r="100" spans="1:22" s="4" customFormat="1" x14ac:dyDescent="0.2">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row>
    <row r="101" spans="1:22" s="4" customFormat="1" x14ac:dyDescent="0.2">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row>
    <row r="102" spans="1:22" s="4" customFormat="1" x14ac:dyDescent="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row>
    <row r="103" spans="1:22" s="4" customFormat="1" x14ac:dyDescent="0.2">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row>
    <row r="104" spans="1:22" s="4" customFormat="1" x14ac:dyDescent="0.2">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row>
    <row r="105" spans="1:22" s="4" customFormat="1" x14ac:dyDescent="0.2">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row>
    <row r="106" spans="1:22" s="4" customFormat="1" x14ac:dyDescent="0.2">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row>
    <row r="107" spans="1:22" s="4" customFormat="1" x14ac:dyDescent="0.2">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row>
    <row r="108" spans="1:22" s="4" customFormat="1" x14ac:dyDescent="0.2">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row>
    <row r="109" spans="1:22" s="4" customFormat="1" x14ac:dyDescent="0.2">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row>
    <row r="110" spans="1:22" s="4" customFormat="1" x14ac:dyDescent="0.2">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row>
    <row r="111" spans="1:22" s="4" customFormat="1" x14ac:dyDescent="0.2">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row>
    <row r="112" spans="1:22" s="4" customFormat="1" x14ac:dyDescent="0.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row>
    <row r="113" spans="1:22" s="4" customFormat="1" x14ac:dyDescent="0.2">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row>
    <row r="114" spans="1:22" s="4" customFormat="1" x14ac:dyDescent="0.2">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row>
    <row r="115" spans="1:22" s="4" customFormat="1" x14ac:dyDescent="0.2">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row>
    <row r="116" spans="1:22" s="4" customFormat="1" x14ac:dyDescent="0.2">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row>
    <row r="117" spans="1:22" s="4" customFormat="1" x14ac:dyDescent="0.2">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row>
    <row r="118" spans="1:22" s="4" customFormat="1" x14ac:dyDescent="0.2">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row>
    <row r="119" spans="1:22" s="4" customFormat="1" x14ac:dyDescent="0.2">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row>
    <row r="120" spans="1:22" s="4" customFormat="1" x14ac:dyDescent="0.2">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row>
    <row r="121" spans="1:22" s="4" customFormat="1" x14ac:dyDescent="0.2">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row>
    <row r="122" spans="1:22" s="4" customFormat="1" x14ac:dyDescent="0.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row>
    <row r="123" spans="1:22" s="4" customFormat="1" x14ac:dyDescent="0.2">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row>
    <row r="124" spans="1:22" s="4" customFormat="1" x14ac:dyDescent="0.2">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row>
    <row r="125" spans="1:22" s="4" customFormat="1" x14ac:dyDescent="0.2">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row>
    <row r="126" spans="1:22" s="4" customFormat="1" x14ac:dyDescent="0.2">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row>
    <row r="127" spans="1:22" s="4" customFormat="1" x14ac:dyDescent="0.2">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row>
    <row r="128" spans="1:22" s="4" customFormat="1" x14ac:dyDescent="0.2">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row>
    <row r="129" spans="1:22" s="4" customFormat="1" x14ac:dyDescent="0.2">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row>
    <row r="130" spans="1:22" s="4" customFormat="1" x14ac:dyDescent="0.2">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row>
    <row r="131" spans="1:22" s="4" customFormat="1" x14ac:dyDescent="0.2">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row>
    <row r="132" spans="1:22" s="4" customFormat="1" x14ac:dyDescent="0.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row>
    <row r="133" spans="1:22" s="4" customFormat="1" x14ac:dyDescent="0.2">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row>
    <row r="134" spans="1:22" s="4" customFormat="1" x14ac:dyDescent="0.2">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row>
    <row r="135" spans="1:22" s="4" customFormat="1" x14ac:dyDescent="0.2">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row>
    <row r="136" spans="1:22" s="4" customFormat="1" x14ac:dyDescent="0.2">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row>
    <row r="137" spans="1:22" s="4" customFormat="1" x14ac:dyDescent="0.2">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row>
    <row r="138" spans="1:22" s="4" customFormat="1" x14ac:dyDescent="0.2">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row>
    <row r="139" spans="1:22" s="4" customFormat="1" x14ac:dyDescent="0.2">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row>
    <row r="140" spans="1:22" s="4" customFormat="1" x14ac:dyDescent="0.2">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row>
    <row r="141" spans="1:22" s="4" customFormat="1" x14ac:dyDescent="0.2">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row>
    <row r="142" spans="1:22" s="4" customFormat="1" x14ac:dyDescent="0.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row>
    <row r="143" spans="1:22" s="4" customFormat="1" x14ac:dyDescent="0.2">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row>
    <row r="144" spans="1:22" s="4" customFormat="1" x14ac:dyDescent="0.2">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row>
    <row r="145" spans="1:22" s="4" customFormat="1" x14ac:dyDescent="0.2">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row>
    <row r="146" spans="1:22" s="4" customFormat="1" x14ac:dyDescent="0.2">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row>
    <row r="147" spans="1:22" s="4" customFormat="1" x14ac:dyDescent="0.2">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row>
    <row r="148" spans="1:22" s="4" customFormat="1" x14ac:dyDescent="0.2">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row>
    <row r="149" spans="1:22" s="4" customFormat="1" x14ac:dyDescent="0.2">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row>
    <row r="150" spans="1:22" s="4" customFormat="1" x14ac:dyDescent="0.2">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row>
    <row r="151" spans="1:22" s="4" customFormat="1" x14ac:dyDescent="0.2">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row>
    <row r="152" spans="1:22" s="4" customFormat="1" x14ac:dyDescent="0.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row>
    <row r="153" spans="1:22" s="4" customFormat="1" x14ac:dyDescent="0.2">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row>
    <row r="154" spans="1:22" s="4" customFormat="1" x14ac:dyDescent="0.2">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row>
    <row r="155" spans="1:22" s="4" customFormat="1" x14ac:dyDescent="0.2">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row>
    <row r="156" spans="1:22" s="4" customFormat="1" x14ac:dyDescent="0.2">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row>
    <row r="157" spans="1:22" s="4" customFormat="1" x14ac:dyDescent="0.2">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row>
    <row r="158" spans="1:22" s="4" customFormat="1" x14ac:dyDescent="0.2">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row>
    <row r="159" spans="1:22" s="4" customFormat="1" x14ac:dyDescent="0.2">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row>
    <row r="160" spans="1:22" s="4" customFormat="1" x14ac:dyDescent="0.2">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row>
    <row r="161" spans="1:22" s="4" customFormat="1" x14ac:dyDescent="0.2">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row>
    <row r="162" spans="1:22" s="4" customFormat="1" x14ac:dyDescent="0.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row>
    <row r="163" spans="1:22" s="4" customFormat="1" x14ac:dyDescent="0.2">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row>
    <row r="164" spans="1:22" s="4" customFormat="1" x14ac:dyDescent="0.2">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row>
    <row r="165" spans="1:22" s="4" customFormat="1" x14ac:dyDescent="0.2">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row>
    <row r="166" spans="1:22" s="4" customFormat="1" x14ac:dyDescent="0.2">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row>
    <row r="167" spans="1:22" s="4" customFormat="1" x14ac:dyDescent="0.2">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row>
    <row r="168" spans="1:22" s="4" customFormat="1" x14ac:dyDescent="0.2">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row>
    <row r="169" spans="1:22" s="4" customFormat="1" x14ac:dyDescent="0.2">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row>
    <row r="170" spans="1:22" s="4" customFormat="1" x14ac:dyDescent="0.2">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row>
    <row r="171" spans="1:22" s="4" customFormat="1" x14ac:dyDescent="0.2">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row>
    <row r="172" spans="1:22" s="4" customFormat="1" x14ac:dyDescent="0.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row>
    <row r="173" spans="1:22" s="4" customFormat="1" x14ac:dyDescent="0.2">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row>
    <row r="174" spans="1:22" s="4" customFormat="1" x14ac:dyDescent="0.2">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row>
    <row r="175" spans="1:22" s="4" customFormat="1" x14ac:dyDescent="0.2">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row>
    <row r="176" spans="1:22" s="4" customFormat="1" x14ac:dyDescent="0.2">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row>
    <row r="177" spans="1:22" s="4" customFormat="1" x14ac:dyDescent="0.2">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row>
    <row r="178" spans="1:22" s="4" customFormat="1" x14ac:dyDescent="0.2">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row>
    <row r="179" spans="1:22" s="4" customFormat="1" x14ac:dyDescent="0.2">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row>
    <row r="180" spans="1:22" s="4" customFormat="1" x14ac:dyDescent="0.2">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row>
  </sheetData>
  <sheetProtection password="C79E" sheet="1" objects="1" scenarios="1"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topLeftCell="F1" zoomScale="75" zoomScaleNormal="75" workbookViewId="0">
      <selection activeCell="F7" sqref="F7"/>
    </sheetView>
  </sheetViews>
  <sheetFormatPr defaultColWidth="9.140625"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5703125" style="1" customWidth="1"/>
    <col min="19" max="19" width="12.7109375" style="1" customWidth="1"/>
    <col min="20" max="20" width="10.5703125" style="1" customWidth="1"/>
    <col min="21" max="21" width="12.7109375" style="1" customWidth="1"/>
    <col min="22" max="22" width="10.5703125" style="1" customWidth="1"/>
    <col min="23" max="23" width="12.7109375" style="1" customWidth="1"/>
    <col min="24" max="24" width="10.42578125" style="1" customWidth="1"/>
    <col min="25" max="25" width="12.7109375" style="230" customWidth="1"/>
    <col min="26" max="26" width="12.28515625" style="230" customWidth="1"/>
    <col min="27" max="27" width="10.5703125" style="230" customWidth="1"/>
    <col min="28" max="30" width="10.5703125" style="231" customWidth="1"/>
    <col min="31" max="31" width="13.85546875" style="68" customWidth="1"/>
    <col min="32" max="32" width="19" style="68" customWidth="1"/>
    <col min="33" max="33" width="59.85546875" style="184" customWidth="1"/>
    <col min="34" max="34" width="5.28515625" style="68" customWidth="1"/>
    <col min="35" max="35" width="12.7109375" style="163" customWidth="1"/>
    <col min="36" max="36" width="13.7109375" style="163" customWidth="1"/>
    <col min="37" max="37" width="40.7109375" style="163" customWidth="1"/>
    <col min="38" max="38" width="34.5703125" style="147" customWidth="1"/>
    <col min="39" max="39" width="9.28515625" style="188" customWidth="1"/>
    <col min="40" max="40" width="15.7109375" style="147" customWidth="1"/>
    <col min="41" max="50" width="21.7109375" style="147" customWidth="1"/>
    <col min="51" max="16384" width="9.140625" style="1"/>
  </cols>
  <sheetData>
    <row r="1" spans="1:50" ht="18.75" customHeight="1" thickBot="1" x14ac:dyDescent="0.25">
      <c r="A1" s="862" t="str">
        <f>'SC Staffing Summary'!A1:F2</f>
        <v>FY 2016</v>
      </c>
      <c r="B1" s="862"/>
      <c r="C1" s="862"/>
      <c r="D1" s="862"/>
      <c r="E1" s="862"/>
      <c r="F1" s="863"/>
      <c r="G1" s="20"/>
      <c r="H1" s="20"/>
      <c r="I1" s="918" t="s">
        <v>579</v>
      </c>
      <c r="J1" s="919"/>
      <c r="K1" s="919"/>
      <c r="L1" s="919"/>
      <c r="M1" s="919"/>
      <c r="N1" s="919"/>
      <c r="O1" s="919"/>
      <c r="P1" s="919"/>
      <c r="Q1" s="919"/>
      <c r="R1" s="919"/>
      <c r="S1" s="919"/>
      <c r="T1" s="919"/>
      <c r="U1" s="919"/>
      <c r="V1" s="919"/>
      <c r="W1" s="919"/>
      <c r="X1" s="919"/>
      <c r="Y1" s="919"/>
      <c r="Z1" s="919"/>
      <c r="AA1" s="919"/>
      <c r="AB1" s="919"/>
      <c r="AC1" s="919"/>
      <c r="AD1" s="919"/>
      <c r="AK1" s="228"/>
      <c r="AL1" s="180"/>
      <c r="AM1" s="180"/>
      <c r="AN1" s="180"/>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8"/>
      <c r="AM2" s="147"/>
    </row>
    <row r="3" spans="1:50" ht="54" customHeight="1" thickBot="1" x14ac:dyDescent="0.25">
      <c r="A3" s="860" t="str">
        <f>'START HERE'!$C$3</f>
        <v>XX</v>
      </c>
      <c r="B3" s="860"/>
      <c r="C3" s="860"/>
      <c r="D3" s="860"/>
      <c r="E3" s="860"/>
      <c r="F3" s="861"/>
      <c r="G3" s="914" t="s">
        <v>580</v>
      </c>
      <c r="H3" s="915"/>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581</v>
      </c>
      <c r="Z3" s="957"/>
      <c r="AA3" s="956" t="s">
        <v>581</v>
      </c>
      <c r="AB3" s="957"/>
      <c r="AC3" s="956" t="s">
        <v>581</v>
      </c>
      <c r="AD3" s="957"/>
      <c r="AK3" s="68"/>
      <c r="AM3" s="147"/>
    </row>
    <row r="4" spans="1:50" ht="31.5" customHeight="1" thickBot="1" x14ac:dyDescent="0.3">
      <c r="A4" s="860" t="str">
        <f>'START HERE'!C4</f>
        <v>GGXXXX0000</v>
      </c>
      <c r="B4" s="860"/>
      <c r="C4" s="860"/>
      <c r="D4" s="860"/>
      <c r="E4" s="860"/>
      <c r="F4" s="861"/>
      <c r="G4" s="916"/>
      <c r="H4" s="917"/>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147"/>
    </row>
    <row r="5" spans="1:50" s="2" customFormat="1" ht="21" thickBot="1" x14ac:dyDescent="0.3">
      <c r="A5" s="534"/>
      <c r="B5" s="532"/>
      <c r="C5" s="532"/>
      <c r="D5" s="532"/>
      <c r="E5" s="532"/>
      <c r="F5" s="533"/>
      <c r="G5" s="912"/>
      <c r="H5" s="913"/>
      <c r="I5" s="538"/>
      <c r="J5" s="539"/>
      <c r="K5" s="538"/>
      <c r="L5" s="539"/>
      <c r="M5" s="538"/>
      <c r="N5" s="539"/>
      <c r="O5" s="538"/>
      <c r="P5" s="539"/>
      <c r="Q5" s="538"/>
      <c r="R5" s="539"/>
      <c r="S5" s="538"/>
      <c r="T5" s="539"/>
      <c r="U5" s="538"/>
      <c r="V5" s="539"/>
      <c r="W5" s="538"/>
      <c r="X5" s="539"/>
      <c r="Y5" s="531" t="s">
        <v>193</v>
      </c>
      <c r="Z5" s="48"/>
      <c r="AA5" s="531" t="s">
        <v>194</v>
      </c>
      <c r="AB5" s="48"/>
      <c r="AC5" s="531" t="s">
        <v>194</v>
      </c>
      <c r="AD5" s="48"/>
      <c r="AE5" s="305"/>
      <c r="AF5" s="288"/>
      <c r="AG5" s="301"/>
      <c r="AH5" s="304"/>
      <c r="AI5" s="301"/>
      <c r="AJ5" s="302"/>
      <c r="AK5" s="290"/>
      <c r="AL5" s="181"/>
      <c r="AM5" s="181"/>
      <c r="AN5" s="181"/>
      <c r="AO5" s="181"/>
      <c r="AP5" s="181"/>
      <c r="AQ5" s="181"/>
      <c r="AR5" s="181"/>
      <c r="AS5" s="181"/>
      <c r="AT5" s="181"/>
      <c r="AU5" s="181"/>
      <c r="AV5" s="181"/>
      <c r="AW5" s="181"/>
      <c r="AX5" s="181"/>
    </row>
    <row r="6" spans="1:50" s="46" customFormat="1" ht="76.5" x14ac:dyDescent="0.25">
      <c r="A6" s="43" t="s">
        <v>153</v>
      </c>
      <c r="B6" s="43" t="s">
        <v>154</v>
      </c>
      <c r="C6" s="329" t="s">
        <v>326</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435"/>
      <c r="AM6" s="508"/>
      <c r="AN6" s="508"/>
      <c r="AO6" s="47"/>
      <c r="AP6" s="47"/>
      <c r="AQ6" s="47"/>
      <c r="AR6" s="47"/>
      <c r="AS6" s="47"/>
      <c r="AT6" s="47"/>
      <c r="AU6" s="438"/>
      <c r="AV6" s="47"/>
      <c r="AW6" s="47"/>
      <c r="AX6" s="47"/>
    </row>
    <row r="7" spans="1:50" s="57" customFormat="1" ht="16.5" customHeight="1" x14ac:dyDescent="0.25">
      <c r="A7" s="85"/>
      <c r="B7" s="526" t="s">
        <v>161</v>
      </c>
      <c r="C7" s="86">
        <f>SUM(C8:C42)</f>
        <v>0</v>
      </c>
      <c r="D7" s="526"/>
      <c r="E7" s="526"/>
      <c r="F7" s="339">
        <f>SUM(G7,I7,K7,M7,O7,Q7,S7,U7,W7,Y7,AA7,AC7)</f>
        <v>0</v>
      </c>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441"/>
      <c r="AF7" s="441"/>
      <c r="AG7" s="440"/>
      <c r="AH7" s="440"/>
      <c r="AI7" s="509"/>
      <c r="AJ7" s="509"/>
      <c r="AK7" s="510"/>
      <c r="AL7" s="509"/>
      <c r="AM7" s="509"/>
      <c r="AN7" s="511"/>
      <c r="AO7" s="185"/>
      <c r="AP7" s="185"/>
      <c r="AQ7" s="185"/>
      <c r="AR7" s="185"/>
      <c r="AS7" s="185"/>
      <c r="AT7" s="185"/>
      <c r="AU7" s="439"/>
      <c r="AV7" s="185"/>
      <c r="AW7" s="185"/>
      <c r="AX7" s="185"/>
    </row>
    <row r="8" spans="1:50" s="66" customFormat="1" ht="16.5" customHeight="1" x14ac:dyDescent="0.25">
      <c r="A8" s="127">
        <f>'SC Staffing Summary'!$A$8</f>
        <v>0</v>
      </c>
      <c r="B8" s="128" t="str">
        <f>'SC Staffing Summary'!B8</f>
        <v>NAWQA-- SC Contact</v>
      </c>
      <c r="C8" s="65">
        <f>SUM(H8,J8,L8,N8,P8,R8,T8,V8,X8,Z8,AB8,AD8)</f>
        <v>0</v>
      </c>
      <c r="D8" s="132">
        <f>'SC Staffing Summary'!D8</f>
        <v>0</v>
      </c>
      <c r="E8" s="132">
        <f>'SC Staffing Summary'!E8</f>
        <v>0</v>
      </c>
      <c r="F8" s="434">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440"/>
      <c r="AF8" s="440"/>
      <c r="AG8" s="440"/>
      <c r="AH8" s="440"/>
      <c r="AI8" s="509"/>
      <c r="AJ8" s="509"/>
      <c r="AK8" s="510"/>
      <c r="AL8" s="509"/>
      <c r="AM8" s="509"/>
      <c r="AN8" s="511"/>
      <c r="AO8" s="68"/>
      <c r="AP8" s="68"/>
      <c r="AQ8" s="68"/>
      <c r="AR8" s="68"/>
      <c r="AS8" s="68"/>
      <c r="AT8" s="68"/>
      <c r="AU8" s="440"/>
      <c r="AV8" s="68"/>
      <c r="AW8" s="68"/>
      <c r="AX8" s="68"/>
    </row>
    <row r="9" spans="1:50" s="66" customFormat="1" ht="16.5" customHeight="1" x14ac:dyDescent="0.25">
      <c r="A9" s="127">
        <f>'SC Staffing Summary'!$A$9</f>
        <v>0</v>
      </c>
      <c r="B9" s="128" t="str">
        <f>'SC Staffing Summary'!$B$9</f>
        <v>Specify</v>
      </c>
      <c r="C9" s="65">
        <f t="shared" ref="C9:C42" si="1">SUM(H9,J9,L9,N9,P9,R9,T9,V9,X9,Z9,AB9,AD9)</f>
        <v>0</v>
      </c>
      <c r="D9" s="132">
        <f>'SC Staffing Summary'!D9</f>
        <v>0</v>
      </c>
      <c r="E9" s="132">
        <f>'SC Staffing Summary'!E9</f>
        <v>0</v>
      </c>
      <c r="F9" s="434">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440"/>
      <c r="AF9" s="440"/>
      <c r="AG9" s="440"/>
      <c r="AH9" s="440"/>
      <c r="AI9" s="509"/>
      <c r="AJ9" s="509"/>
      <c r="AK9" s="510"/>
      <c r="AL9" s="509"/>
      <c r="AM9" s="509"/>
      <c r="AN9" s="511"/>
      <c r="AO9" s="68"/>
      <c r="AP9" s="68"/>
      <c r="AQ9" s="68"/>
      <c r="AR9" s="68"/>
      <c r="AS9" s="68"/>
      <c r="AT9" s="68"/>
      <c r="AU9" s="440"/>
      <c r="AV9" s="68"/>
      <c r="AW9" s="68"/>
      <c r="AX9" s="68"/>
    </row>
    <row r="10" spans="1:50" s="66" customFormat="1" ht="16.5" customHeight="1" x14ac:dyDescent="0.25">
      <c r="A10" s="127">
        <f>'SC Staffing Summary'!$A$10</f>
        <v>0</v>
      </c>
      <c r="B10" s="128" t="str">
        <f>'SC Staffing Summary'!$B$10</f>
        <v>Specify</v>
      </c>
      <c r="C10" s="65">
        <f t="shared" si="1"/>
        <v>0</v>
      </c>
      <c r="D10" s="132">
        <f>'SC Staffing Summary'!D10</f>
        <v>0</v>
      </c>
      <c r="E10" s="132">
        <f>'SC Staffing Summary'!E10</f>
        <v>0</v>
      </c>
      <c r="F10" s="434">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440"/>
      <c r="AF10" s="440"/>
      <c r="AG10" s="440"/>
      <c r="AH10" s="440"/>
      <c r="AI10" s="509"/>
      <c r="AJ10" s="509"/>
      <c r="AK10" s="510"/>
      <c r="AL10" s="509"/>
      <c r="AM10" s="509"/>
      <c r="AN10" s="511"/>
      <c r="AO10" s="68"/>
      <c r="AP10" s="68"/>
      <c r="AQ10" s="68"/>
      <c r="AR10" s="68"/>
      <c r="AS10" s="68"/>
      <c r="AT10" s="68"/>
      <c r="AU10" s="440"/>
      <c r="AV10" s="68"/>
      <c r="AW10" s="68"/>
      <c r="AX10" s="68"/>
    </row>
    <row r="11" spans="1:50" s="66" customFormat="1" ht="16.5" customHeight="1" x14ac:dyDescent="0.25">
      <c r="A11" s="127">
        <f>'SC Staffing Summary'!$A$11</f>
        <v>0</v>
      </c>
      <c r="B11" s="128" t="str">
        <f>'SC Staffing Summary'!$B$11</f>
        <v>Specify</v>
      </c>
      <c r="C11" s="65">
        <f t="shared" si="1"/>
        <v>0</v>
      </c>
      <c r="D11" s="132">
        <f>'SC Staffing Summary'!D11</f>
        <v>0</v>
      </c>
      <c r="E11" s="132">
        <f>'SC Staffing Summary'!E11</f>
        <v>0</v>
      </c>
      <c r="F11" s="434">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440"/>
      <c r="AF11" s="440"/>
      <c r="AG11" s="440"/>
      <c r="AH11" s="440"/>
      <c r="AI11" s="509"/>
      <c r="AJ11" s="509"/>
      <c r="AK11" s="510"/>
      <c r="AL11" s="509"/>
      <c r="AM11" s="509"/>
      <c r="AN11" s="511"/>
      <c r="AO11" s="68"/>
      <c r="AP11" s="68"/>
      <c r="AQ11" s="68"/>
      <c r="AR11" s="68"/>
      <c r="AS11" s="68"/>
      <c r="AT11" s="68"/>
      <c r="AU11" s="440"/>
      <c r="AV11" s="68"/>
      <c r="AW11" s="68"/>
      <c r="AX11" s="68"/>
    </row>
    <row r="12" spans="1:50" s="66" customFormat="1" ht="16.5" customHeight="1" x14ac:dyDescent="0.25">
      <c r="A12" s="127">
        <f>'SC Staffing Summary'!$A$12</f>
        <v>0</v>
      </c>
      <c r="B12" s="128" t="str">
        <f>'SC Staffing Summary'!$B$12</f>
        <v>Specify</v>
      </c>
      <c r="C12" s="65">
        <f t="shared" si="1"/>
        <v>0</v>
      </c>
      <c r="D12" s="132">
        <f>'SC Staffing Summary'!D12</f>
        <v>0</v>
      </c>
      <c r="E12" s="132">
        <f>'SC Staffing Summary'!E12</f>
        <v>0</v>
      </c>
      <c r="F12" s="434">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440"/>
      <c r="AF12" s="440"/>
      <c r="AG12" s="440"/>
      <c r="AH12" s="440"/>
      <c r="AI12" s="509"/>
      <c r="AJ12" s="509"/>
      <c r="AK12" s="510"/>
      <c r="AL12" s="509"/>
      <c r="AM12" s="512"/>
      <c r="AN12" s="511"/>
      <c r="AO12" s="68"/>
      <c r="AP12" s="68"/>
      <c r="AQ12" s="68"/>
      <c r="AR12" s="68"/>
      <c r="AS12" s="68"/>
      <c r="AT12" s="68"/>
      <c r="AU12" s="440"/>
      <c r="AV12" s="68"/>
      <c r="AW12" s="68"/>
      <c r="AX12" s="68"/>
    </row>
    <row r="13" spans="1:50" s="66" customFormat="1" ht="16.5" customHeight="1" x14ac:dyDescent="0.25">
      <c r="A13" s="127">
        <f>'SC Staffing Summary'!$A$13</f>
        <v>0</v>
      </c>
      <c r="B13" s="128" t="str">
        <f>'SC Staffing Summary'!$B$13</f>
        <v>Specify</v>
      </c>
      <c r="C13" s="65">
        <f t="shared" si="1"/>
        <v>0</v>
      </c>
      <c r="D13" s="132">
        <f>'SC Staffing Summary'!D13</f>
        <v>0</v>
      </c>
      <c r="E13" s="132">
        <f>'SC Staffing Summary'!E13</f>
        <v>0</v>
      </c>
      <c r="F13" s="434">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440"/>
      <c r="AF13" s="440"/>
      <c r="AG13" s="440"/>
      <c r="AH13" s="440"/>
      <c r="AI13" s="511"/>
      <c r="AJ13" s="511"/>
      <c r="AK13" s="513"/>
      <c r="AL13" s="511"/>
      <c r="AM13" s="514"/>
      <c r="AN13" s="511"/>
      <c r="AO13" s="68"/>
      <c r="AP13" s="68"/>
      <c r="AQ13" s="68"/>
      <c r="AR13" s="68"/>
      <c r="AS13" s="68"/>
      <c r="AT13" s="68"/>
      <c r="AU13" s="440"/>
      <c r="AV13" s="68"/>
      <c r="AW13" s="68"/>
      <c r="AX13" s="68"/>
    </row>
    <row r="14" spans="1:50" s="66" customFormat="1" ht="16.5" customHeight="1" x14ac:dyDescent="0.2">
      <c r="A14" s="127">
        <f>'SC Staffing Summary'!$A$14</f>
        <v>0</v>
      </c>
      <c r="B14" s="128" t="str">
        <f>'SC Staffing Summary'!$B$14</f>
        <v>Specify</v>
      </c>
      <c r="C14" s="65">
        <f t="shared" si="1"/>
        <v>0</v>
      </c>
      <c r="D14" s="132">
        <f>'SC Staffing Summary'!D14</f>
        <v>0</v>
      </c>
      <c r="E14" s="132">
        <f>'SC Staffing Summary'!E14</f>
        <v>0</v>
      </c>
      <c r="F14" s="434">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440"/>
      <c r="AF14" s="440"/>
      <c r="AG14" s="440"/>
      <c r="AH14" s="440"/>
      <c r="AI14" s="68"/>
      <c r="AJ14" s="68"/>
      <c r="AK14" s="68"/>
      <c r="AL14" s="68"/>
      <c r="AM14" s="68"/>
      <c r="AN14" s="68"/>
      <c r="AO14" s="68"/>
      <c r="AP14" s="68"/>
      <c r="AQ14" s="68"/>
      <c r="AR14" s="68"/>
      <c r="AS14" s="68"/>
      <c r="AT14" s="68"/>
      <c r="AU14" s="440"/>
      <c r="AV14" s="68"/>
      <c r="AW14" s="68"/>
      <c r="AX14" s="68"/>
    </row>
    <row r="15" spans="1:50" s="66" customFormat="1" ht="16.5" customHeight="1" x14ac:dyDescent="0.2">
      <c r="A15" s="127">
        <f>'SC Staffing Summary'!$A$15</f>
        <v>0</v>
      </c>
      <c r="B15" s="128" t="str">
        <f>'SC Staffing Summary'!$B$15</f>
        <v>Specify</v>
      </c>
      <c r="C15" s="65">
        <f t="shared" si="1"/>
        <v>0</v>
      </c>
      <c r="D15" s="132">
        <f>'SC Staffing Summary'!D15</f>
        <v>0</v>
      </c>
      <c r="E15" s="132">
        <f>'SC Staffing Summary'!E15</f>
        <v>0</v>
      </c>
      <c r="F15" s="434">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440"/>
      <c r="AF15" s="440"/>
      <c r="AG15" s="440"/>
      <c r="AH15" s="440"/>
      <c r="AI15" s="68"/>
      <c r="AJ15" s="68"/>
      <c r="AK15" s="68"/>
      <c r="AL15" s="68"/>
      <c r="AM15" s="68"/>
      <c r="AN15" s="68"/>
      <c r="AO15" s="68"/>
      <c r="AP15" s="68"/>
      <c r="AQ15" s="68"/>
      <c r="AR15" s="68"/>
      <c r="AS15" s="68"/>
      <c r="AT15" s="68"/>
      <c r="AU15" s="440"/>
      <c r="AV15" s="68"/>
      <c r="AW15" s="68"/>
      <c r="AX15" s="68"/>
    </row>
    <row r="16" spans="1:50" s="66" customFormat="1" ht="16.5" customHeight="1" x14ac:dyDescent="0.2">
      <c r="A16" s="127">
        <f>'SC Staffing Summary'!$A$16</f>
        <v>0</v>
      </c>
      <c r="B16" s="128" t="str">
        <f>'SC Staffing Summary'!$B$16</f>
        <v>Specify</v>
      </c>
      <c r="C16" s="65">
        <f t="shared" si="1"/>
        <v>0</v>
      </c>
      <c r="D16" s="132">
        <f>'SC Staffing Summary'!D16</f>
        <v>0</v>
      </c>
      <c r="E16" s="132">
        <f>'SC Staffing Summary'!E16</f>
        <v>0</v>
      </c>
      <c r="F16" s="434">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440"/>
      <c r="AI16" s="68"/>
      <c r="AJ16" s="68"/>
      <c r="AK16" s="68"/>
      <c r="AL16" s="68"/>
      <c r="AM16" s="68"/>
      <c r="AN16" s="68"/>
      <c r="AO16" s="68"/>
      <c r="AP16" s="68"/>
      <c r="AQ16" s="68"/>
      <c r="AR16" s="68"/>
      <c r="AS16" s="68"/>
      <c r="AT16" s="68"/>
      <c r="AU16" s="440"/>
      <c r="AV16" s="68"/>
      <c r="AW16" s="68"/>
      <c r="AX16" s="68"/>
    </row>
    <row r="17" spans="1:50" s="66" customFormat="1" ht="16.5" customHeight="1" x14ac:dyDescent="0.2">
      <c r="A17" s="127">
        <f>'SC Staffing Summary'!$A$17</f>
        <v>0</v>
      </c>
      <c r="B17" s="128" t="str">
        <f>'SC Staffing Summary'!$B$17</f>
        <v>Specify</v>
      </c>
      <c r="C17" s="65">
        <f t="shared" si="1"/>
        <v>0</v>
      </c>
      <c r="D17" s="132">
        <f>'SC Staffing Summary'!D17</f>
        <v>0</v>
      </c>
      <c r="E17" s="132">
        <f>'SC Staffing Summary'!E17</f>
        <v>0</v>
      </c>
      <c r="F17" s="434">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440"/>
      <c r="AI17" s="307"/>
      <c r="AJ17" s="307"/>
      <c r="AK17" s="68"/>
      <c r="AL17" s="68"/>
      <c r="AM17" s="68"/>
      <c r="AN17" s="68"/>
      <c r="AO17" s="68"/>
      <c r="AP17" s="68"/>
      <c r="AQ17" s="68"/>
      <c r="AR17" s="68"/>
      <c r="AS17" s="68"/>
      <c r="AT17" s="68"/>
      <c r="AU17" s="440"/>
      <c r="AV17" s="68"/>
      <c r="AW17" s="68"/>
      <c r="AX17" s="68"/>
    </row>
    <row r="18" spans="1:50" s="66" customFormat="1" ht="16.5" customHeight="1" x14ac:dyDescent="0.2">
      <c r="A18" s="127">
        <f>'SC Staffing Summary'!$A$18</f>
        <v>0</v>
      </c>
      <c r="B18" s="128" t="str">
        <f>'SC Staffing Summary'!$B$18</f>
        <v>Specify</v>
      </c>
      <c r="C18" s="65">
        <f t="shared" si="1"/>
        <v>0</v>
      </c>
      <c r="D18" s="132">
        <f>'SC Staffing Summary'!D18</f>
        <v>0</v>
      </c>
      <c r="E18" s="132">
        <f>'SC Staffing Summary'!E18</f>
        <v>0</v>
      </c>
      <c r="F18" s="434">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440"/>
      <c r="AI18" s="307"/>
      <c r="AJ18" s="307"/>
      <c r="AK18" s="68"/>
      <c r="AL18" s="68"/>
      <c r="AM18" s="68"/>
      <c r="AN18" s="68"/>
      <c r="AO18" s="68"/>
      <c r="AP18" s="68"/>
      <c r="AQ18" s="68"/>
      <c r="AR18" s="68"/>
      <c r="AS18" s="68"/>
      <c r="AT18" s="68"/>
      <c r="AU18" s="440"/>
      <c r="AV18" s="68"/>
      <c r="AW18" s="68"/>
      <c r="AX18" s="68"/>
    </row>
    <row r="19" spans="1:50" s="66" customFormat="1" ht="16.5" customHeight="1" x14ac:dyDescent="0.2">
      <c r="A19" s="127">
        <f>'SC Staffing Summary'!$A$19</f>
        <v>0</v>
      </c>
      <c r="B19" s="128" t="str">
        <f>'SC Staffing Summary'!$B$19</f>
        <v>Specify</v>
      </c>
      <c r="C19" s="65">
        <f t="shared" si="1"/>
        <v>0</v>
      </c>
      <c r="D19" s="132">
        <f>'SC Staffing Summary'!D19</f>
        <v>0</v>
      </c>
      <c r="E19" s="132">
        <f>'SC Staffing Summary'!E19</f>
        <v>0</v>
      </c>
      <c r="F19" s="434">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440"/>
      <c r="AI19" s="307"/>
      <c r="AJ19" s="307"/>
      <c r="AK19" s="432"/>
      <c r="AL19" s="68"/>
      <c r="AM19" s="68"/>
      <c r="AN19" s="68"/>
      <c r="AO19" s="68"/>
      <c r="AP19" s="68"/>
      <c r="AQ19" s="68"/>
      <c r="AR19" s="68"/>
      <c r="AS19" s="68"/>
      <c r="AT19" s="68"/>
      <c r="AU19" s="440"/>
      <c r="AV19" s="68"/>
      <c r="AW19" s="68"/>
      <c r="AX19" s="68"/>
    </row>
    <row r="20" spans="1:50" s="66" customFormat="1" ht="16.5" customHeight="1" x14ac:dyDescent="0.2">
      <c r="A20" s="127">
        <f>'SC Staffing Summary'!$A$20</f>
        <v>0</v>
      </c>
      <c r="B20" s="128" t="str">
        <f>'SC Staffing Summary'!$B$20</f>
        <v>Specify</v>
      </c>
      <c r="C20" s="65">
        <f t="shared" si="1"/>
        <v>0</v>
      </c>
      <c r="D20" s="132">
        <f>'SC Staffing Summary'!D20</f>
        <v>0</v>
      </c>
      <c r="E20" s="132">
        <f>'SC Staffing Summary'!E20</f>
        <v>0</v>
      </c>
      <c r="F20" s="434">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440"/>
      <c r="AI20" s="307"/>
      <c r="AJ20" s="307"/>
      <c r="AK20" s="307"/>
      <c r="AL20" s="68"/>
      <c r="AM20" s="68"/>
      <c r="AN20" s="68"/>
      <c r="AO20" s="68"/>
      <c r="AP20" s="68"/>
      <c r="AQ20" s="68"/>
      <c r="AR20" s="68"/>
      <c r="AS20" s="68"/>
      <c r="AT20" s="68"/>
      <c r="AU20" s="440"/>
      <c r="AV20" s="68"/>
      <c r="AW20" s="68"/>
      <c r="AX20" s="68"/>
    </row>
    <row r="21" spans="1:50" s="66" customFormat="1" ht="16.5" customHeight="1" x14ac:dyDescent="0.2">
      <c r="A21" s="127">
        <f>'SC Staffing Summary'!$A$21</f>
        <v>0</v>
      </c>
      <c r="B21" s="128" t="str">
        <f>'SC Staffing Summary'!$B$21</f>
        <v>Specify</v>
      </c>
      <c r="C21" s="65">
        <f t="shared" si="1"/>
        <v>0</v>
      </c>
      <c r="D21" s="132">
        <f>'SC Staffing Summary'!D21</f>
        <v>0</v>
      </c>
      <c r="E21" s="132">
        <f>'SC Staffing Summary'!E21</f>
        <v>0</v>
      </c>
      <c r="F21" s="434">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296"/>
      <c r="AF21" s="296"/>
      <c r="AG21" s="289"/>
      <c r="AH21" s="307"/>
      <c r="AI21" s="307"/>
      <c r="AJ21" s="307"/>
      <c r="AK21" s="307"/>
      <c r="AL21" s="68"/>
      <c r="AM21" s="68"/>
      <c r="AN21" s="68"/>
      <c r="AO21" s="68"/>
      <c r="AP21" s="68"/>
      <c r="AQ21" s="68"/>
      <c r="AR21" s="68"/>
      <c r="AS21" s="68"/>
      <c r="AT21" s="68"/>
      <c r="AU21" s="68"/>
      <c r="AV21" s="68"/>
      <c r="AW21" s="68"/>
      <c r="AX21" s="68"/>
    </row>
    <row r="22" spans="1:50" s="66" customFormat="1" ht="16.5" customHeight="1" x14ac:dyDescent="0.2">
      <c r="A22" s="127">
        <f>'SC Staffing Summary'!$A$22</f>
        <v>0</v>
      </c>
      <c r="B22" s="128" t="str">
        <f>'SC Staffing Summary'!$B$22</f>
        <v>Specify</v>
      </c>
      <c r="C22" s="65">
        <f t="shared" si="1"/>
        <v>0</v>
      </c>
      <c r="D22" s="132">
        <f>'SC Staffing Summary'!D22</f>
        <v>0</v>
      </c>
      <c r="E22" s="132">
        <f>'SC Staffing Summary'!E22</f>
        <v>0</v>
      </c>
      <c r="F22" s="434">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296"/>
      <c r="AF22" s="296"/>
      <c r="AG22" s="289"/>
      <c r="AH22" s="307"/>
      <c r="AI22" s="307"/>
      <c r="AJ22" s="307"/>
      <c r="AK22" s="307"/>
      <c r="AL22" s="68"/>
      <c r="AM22" s="68"/>
      <c r="AN22" s="68"/>
      <c r="AO22" s="68"/>
      <c r="AP22" s="68"/>
      <c r="AQ22" s="68"/>
      <c r="AR22" s="68"/>
      <c r="AS22" s="68"/>
      <c r="AT22" s="68"/>
      <c r="AU22" s="68"/>
      <c r="AV22" s="68"/>
      <c r="AW22" s="68"/>
      <c r="AX22" s="68"/>
    </row>
    <row r="23" spans="1:50" s="66" customFormat="1" ht="16.5" customHeight="1" x14ac:dyDescent="0.2">
      <c r="A23" s="127">
        <f>'SC Staffing Summary'!$A$23</f>
        <v>0</v>
      </c>
      <c r="B23" s="128" t="str">
        <f>'SC Staffing Summary'!$B$23</f>
        <v>Specify</v>
      </c>
      <c r="C23" s="65">
        <f t="shared" si="1"/>
        <v>0</v>
      </c>
      <c r="D23" s="132">
        <f>'SC Staffing Summary'!D23</f>
        <v>0</v>
      </c>
      <c r="E23" s="132">
        <f>'SC Staffing Summary'!E23</f>
        <v>0</v>
      </c>
      <c r="F23" s="434">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296"/>
      <c r="AF23" s="296"/>
      <c r="AG23" s="289"/>
      <c r="AH23" s="307"/>
      <c r="AI23" s="307"/>
      <c r="AJ23" s="307"/>
      <c r="AK23" s="307"/>
      <c r="AL23" s="68"/>
      <c r="AM23" s="68"/>
      <c r="AN23" s="68"/>
      <c r="AO23" s="68"/>
      <c r="AP23" s="68"/>
      <c r="AQ23" s="68"/>
      <c r="AR23" s="68"/>
      <c r="AS23" s="68"/>
      <c r="AT23" s="68"/>
      <c r="AU23" s="68"/>
      <c r="AV23" s="68"/>
      <c r="AW23" s="68"/>
      <c r="AX23" s="68"/>
    </row>
    <row r="24" spans="1:50" s="66" customFormat="1" ht="16.5" customHeight="1" x14ac:dyDescent="0.2">
      <c r="A24" s="127">
        <f>'SC Staffing Summary'!$A$24</f>
        <v>0</v>
      </c>
      <c r="B24" s="128" t="str">
        <f>'SC Staffing Summary'!$B$24</f>
        <v>Specify</v>
      </c>
      <c r="C24" s="65">
        <f t="shared" si="1"/>
        <v>0</v>
      </c>
      <c r="D24" s="132">
        <f>'SC Staffing Summary'!D24</f>
        <v>0</v>
      </c>
      <c r="E24" s="132">
        <f>'SC Staffing Summary'!E24</f>
        <v>0</v>
      </c>
      <c r="F24" s="434">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443"/>
      <c r="AF24" s="296"/>
      <c r="AG24" s="289"/>
      <c r="AH24" s="307"/>
      <c r="AI24" s="307"/>
      <c r="AJ24" s="307"/>
      <c r="AK24" s="307"/>
      <c r="AL24" s="68"/>
      <c r="AM24" s="68"/>
      <c r="AN24" s="68"/>
      <c r="AO24" s="68"/>
      <c r="AP24" s="68"/>
      <c r="AQ24" s="68"/>
      <c r="AR24" s="68"/>
      <c r="AS24" s="68"/>
      <c r="AT24" s="68"/>
      <c r="AU24" s="68"/>
      <c r="AV24" s="68"/>
      <c r="AW24" s="68"/>
      <c r="AX24" s="68"/>
    </row>
    <row r="25" spans="1:50" s="66" customFormat="1" ht="16.5" customHeight="1" x14ac:dyDescent="0.2">
      <c r="A25" s="127">
        <f>'SC Staffing Summary'!$A$25</f>
        <v>0</v>
      </c>
      <c r="B25" s="128" t="str">
        <f>'SC Staffing Summary'!$B$25</f>
        <v>Specify</v>
      </c>
      <c r="C25" s="65">
        <f t="shared" si="1"/>
        <v>0</v>
      </c>
      <c r="D25" s="132">
        <f>'SC Staffing Summary'!D25</f>
        <v>0</v>
      </c>
      <c r="E25" s="132">
        <f>'SC Staffing Summary'!E25</f>
        <v>0</v>
      </c>
      <c r="F25" s="434">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440"/>
      <c r="AF25" s="440"/>
      <c r="AG25" s="440"/>
      <c r="AH25" s="307"/>
      <c r="AI25" s="307"/>
      <c r="AJ25" s="307"/>
      <c r="AK25" s="307"/>
      <c r="AL25" s="68"/>
      <c r="AM25" s="68"/>
      <c r="AN25" s="68"/>
      <c r="AO25" s="68"/>
      <c r="AP25" s="68"/>
      <c r="AQ25" s="68"/>
      <c r="AR25" s="68"/>
      <c r="AS25" s="68"/>
      <c r="AT25" s="68"/>
      <c r="AU25" s="68"/>
      <c r="AV25" s="68"/>
      <c r="AW25" s="68"/>
      <c r="AX25" s="68"/>
    </row>
    <row r="26" spans="1:50" s="66" customFormat="1" ht="16.5" customHeight="1" x14ac:dyDescent="0.2">
      <c r="A26" s="127">
        <f>'SC Staffing Summary'!$A$26</f>
        <v>0</v>
      </c>
      <c r="B26" s="128" t="str">
        <f>'SC Staffing Summary'!$B$26</f>
        <v>Specify</v>
      </c>
      <c r="C26" s="65">
        <f t="shared" si="1"/>
        <v>0</v>
      </c>
      <c r="D26" s="132">
        <f>'SC Staffing Summary'!D26</f>
        <v>0</v>
      </c>
      <c r="E26" s="132">
        <f>'SC Staffing Summary'!E26</f>
        <v>0</v>
      </c>
      <c r="F26" s="434">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440"/>
      <c r="AF26" s="440"/>
      <c r="AG26" s="440"/>
      <c r="AH26" s="307"/>
      <c r="AI26" s="307"/>
      <c r="AJ26" s="307"/>
      <c r="AK26" s="307"/>
      <c r="AL26" s="68"/>
      <c r="AM26" s="68"/>
      <c r="AN26" s="68"/>
      <c r="AO26" s="68"/>
      <c r="AP26" s="68"/>
      <c r="AQ26" s="68"/>
      <c r="AR26" s="68"/>
      <c r="AS26" s="68"/>
      <c r="AT26" s="68"/>
      <c r="AU26" s="68"/>
      <c r="AV26" s="68"/>
      <c r="AW26" s="68"/>
      <c r="AX26" s="68"/>
    </row>
    <row r="27" spans="1:50" s="66" customFormat="1" ht="16.5" customHeight="1" x14ac:dyDescent="0.2">
      <c r="A27" s="127">
        <f>'SC Staffing Summary'!$A$27</f>
        <v>0</v>
      </c>
      <c r="B27" s="128" t="str">
        <f>'SC Staffing Summary'!$B$27</f>
        <v>Specify</v>
      </c>
      <c r="C27" s="65">
        <f t="shared" si="1"/>
        <v>0</v>
      </c>
      <c r="D27" s="132">
        <f>'SC Staffing Summary'!D27</f>
        <v>0</v>
      </c>
      <c r="E27" s="132">
        <f>'SC Staffing Summary'!E27</f>
        <v>0</v>
      </c>
      <c r="F27" s="434">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440"/>
      <c r="AF27" s="440"/>
      <c r="AG27" s="440"/>
      <c r="AH27" s="307"/>
      <c r="AI27" s="307"/>
      <c r="AJ27" s="307"/>
      <c r="AK27" s="307"/>
      <c r="AL27" s="68"/>
      <c r="AM27" s="68"/>
      <c r="AN27" s="68"/>
      <c r="AO27" s="68"/>
      <c r="AP27" s="68"/>
      <c r="AQ27" s="68"/>
      <c r="AR27" s="68"/>
      <c r="AS27" s="68"/>
      <c r="AT27" s="68"/>
      <c r="AU27" s="68"/>
      <c r="AV27" s="68"/>
      <c r="AW27" s="68"/>
      <c r="AX27" s="68"/>
    </row>
    <row r="28" spans="1:50" s="66" customFormat="1" ht="16.5" customHeight="1" x14ac:dyDescent="0.2">
      <c r="A28" s="127">
        <f>'SC Staffing Summary'!$A$28</f>
        <v>0</v>
      </c>
      <c r="B28" s="128" t="str">
        <f>'SC Staffing Summary'!$B$28</f>
        <v>Specify</v>
      </c>
      <c r="C28" s="65">
        <f t="shared" si="1"/>
        <v>0</v>
      </c>
      <c r="D28" s="132">
        <f>'SC Staffing Summary'!D28</f>
        <v>0</v>
      </c>
      <c r="E28" s="132">
        <f>'SC Staffing Summary'!E28</f>
        <v>0</v>
      </c>
      <c r="F28" s="434">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440"/>
      <c r="AF28" s="440"/>
      <c r="AG28" s="440"/>
      <c r="AH28" s="307"/>
      <c r="AI28" s="307"/>
      <c r="AJ28" s="307"/>
      <c r="AK28" s="307"/>
      <c r="AL28" s="68"/>
      <c r="AM28" s="68"/>
      <c r="AN28" s="68"/>
      <c r="AO28" s="68"/>
      <c r="AP28" s="68"/>
      <c r="AQ28" s="68"/>
      <c r="AR28" s="68"/>
      <c r="AS28" s="68"/>
      <c r="AT28" s="68"/>
      <c r="AU28" s="68"/>
      <c r="AV28" s="68"/>
      <c r="AW28" s="68"/>
      <c r="AX28" s="68"/>
    </row>
    <row r="29" spans="1:50" s="66" customFormat="1" ht="16.5" customHeight="1" x14ac:dyDescent="0.2">
      <c r="A29" s="127">
        <f>'SC Staffing Summary'!$A$29</f>
        <v>0</v>
      </c>
      <c r="B29" s="128" t="str">
        <f>'SC Staffing Summary'!$B$29</f>
        <v>Specify</v>
      </c>
      <c r="C29" s="65">
        <f t="shared" si="1"/>
        <v>0</v>
      </c>
      <c r="D29" s="132">
        <f>'SC Staffing Summary'!D29</f>
        <v>0</v>
      </c>
      <c r="E29" s="132">
        <f>'SC Staffing Summary'!E29</f>
        <v>0</v>
      </c>
      <c r="F29" s="434">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440"/>
      <c r="AF29" s="440"/>
      <c r="AG29" s="440"/>
      <c r="AH29" s="307"/>
      <c r="AI29" s="307"/>
      <c r="AJ29" s="307"/>
      <c r="AK29" s="307"/>
      <c r="AL29" s="68"/>
      <c r="AM29" s="68"/>
      <c r="AN29" s="68"/>
      <c r="AO29" s="68"/>
      <c r="AP29" s="68"/>
      <c r="AQ29" s="68"/>
      <c r="AR29" s="68"/>
      <c r="AS29" s="68"/>
      <c r="AT29" s="68"/>
      <c r="AU29" s="68"/>
      <c r="AV29" s="68"/>
      <c r="AW29" s="68"/>
      <c r="AX29" s="68"/>
    </row>
    <row r="30" spans="1:50" s="66" customFormat="1" ht="16.5" customHeight="1" x14ac:dyDescent="0.2">
      <c r="A30" s="127">
        <f>'SC Staffing Summary'!$A$30</f>
        <v>0</v>
      </c>
      <c r="B30" s="128" t="str">
        <f>'SC Staffing Summary'!$B$30</f>
        <v>Specify</v>
      </c>
      <c r="C30" s="65">
        <f t="shared" si="1"/>
        <v>0</v>
      </c>
      <c r="D30" s="132">
        <f>'SC Staffing Summary'!D30</f>
        <v>0</v>
      </c>
      <c r="E30" s="132">
        <f>'SC Staffing Summary'!E30</f>
        <v>0</v>
      </c>
      <c r="F30" s="434">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440"/>
      <c r="AF30" s="440"/>
      <c r="AG30" s="440"/>
      <c r="AH30" s="307"/>
      <c r="AI30" s="307"/>
      <c r="AJ30" s="307"/>
      <c r="AK30" s="307"/>
      <c r="AL30" s="68"/>
      <c r="AM30" s="68"/>
      <c r="AN30" s="68"/>
      <c r="AO30" s="68"/>
      <c r="AP30" s="68"/>
      <c r="AQ30" s="68"/>
      <c r="AR30" s="68"/>
      <c r="AS30" s="68"/>
      <c r="AT30" s="68"/>
      <c r="AU30" s="68"/>
      <c r="AV30" s="68"/>
      <c r="AW30" s="68"/>
      <c r="AX30" s="68"/>
    </row>
    <row r="31" spans="1:50" s="66" customFormat="1" ht="16.5" customHeight="1" x14ac:dyDescent="0.2">
      <c r="A31" s="127">
        <f>'SC Staffing Summary'!$A$31</f>
        <v>0</v>
      </c>
      <c r="B31" s="128" t="str">
        <f>'SC Staffing Summary'!$B$31</f>
        <v>Specify</v>
      </c>
      <c r="C31" s="65">
        <f t="shared" si="1"/>
        <v>0</v>
      </c>
      <c r="D31" s="132">
        <f>'SC Staffing Summary'!D31</f>
        <v>0</v>
      </c>
      <c r="E31" s="132">
        <f>'SC Staffing Summary'!E31</f>
        <v>0</v>
      </c>
      <c r="F31" s="434">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296"/>
      <c r="AF31" s="292"/>
      <c r="AG31" s="289"/>
      <c r="AH31" s="307"/>
      <c r="AI31" s="307"/>
      <c r="AJ31" s="307"/>
      <c r="AK31" s="307"/>
      <c r="AL31" s="68"/>
      <c r="AM31" s="68"/>
      <c r="AN31" s="68"/>
      <c r="AO31" s="68"/>
      <c r="AP31" s="68"/>
      <c r="AQ31" s="68"/>
      <c r="AR31" s="68"/>
      <c r="AS31" s="68"/>
      <c r="AT31" s="68"/>
      <c r="AU31" s="68"/>
      <c r="AV31" s="68"/>
      <c r="AW31" s="68"/>
      <c r="AX31" s="68"/>
    </row>
    <row r="32" spans="1:50" s="66" customFormat="1" ht="16.5" customHeight="1" x14ac:dyDescent="0.2">
      <c r="A32" s="127">
        <f>'SC Staffing Summary'!$A$32</f>
        <v>0</v>
      </c>
      <c r="B32" s="128" t="str">
        <f>'SC Staffing Summary'!$B$32</f>
        <v>Specify</v>
      </c>
      <c r="C32" s="65">
        <f t="shared" si="1"/>
        <v>0</v>
      </c>
      <c r="D32" s="132">
        <f>'SC Staffing Summary'!D32</f>
        <v>0</v>
      </c>
      <c r="E32" s="132">
        <f>'SC Staffing Summary'!E32</f>
        <v>0</v>
      </c>
      <c r="F32" s="434">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296"/>
      <c r="AF32" s="292"/>
      <c r="AG32" s="289"/>
      <c r="AH32" s="307"/>
      <c r="AI32" s="307"/>
      <c r="AJ32" s="307"/>
      <c r="AK32" s="307"/>
      <c r="AL32" s="68"/>
      <c r="AM32" s="68"/>
      <c r="AN32" s="68"/>
      <c r="AO32" s="68"/>
      <c r="AP32" s="68"/>
      <c r="AQ32" s="68"/>
      <c r="AR32" s="68"/>
      <c r="AS32" s="68"/>
      <c r="AT32" s="68"/>
      <c r="AU32" s="68"/>
      <c r="AV32" s="68"/>
      <c r="AW32" s="68"/>
      <c r="AX32" s="68"/>
    </row>
    <row r="33" spans="1:50" s="66" customFormat="1" ht="16.5" customHeight="1" x14ac:dyDescent="0.2">
      <c r="A33" s="127">
        <f>'SC Staffing Summary'!$A$33</f>
        <v>0</v>
      </c>
      <c r="B33" s="128" t="str">
        <f>'SC Staffing Summary'!$B$33</f>
        <v>Specify</v>
      </c>
      <c r="C33" s="65">
        <f t="shared" si="1"/>
        <v>0</v>
      </c>
      <c r="D33" s="132">
        <f>'SC Staffing Summary'!D33</f>
        <v>0</v>
      </c>
      <c r="E33" s="132">
        <f>'SC Staffing Summary'!E33</f>
        <v>0</v>
      </c>
      <c r="F33" s="434">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296"/>
      <c r="AF33" s="292"/>
      <c r="AG33" s="289"/>
      <c r="AH33" s="307"/>
      <c r="AI33" s="307"/>
      <c r="AJ33" s="307"/>
      <c r="AK33" s="307"/>
      <c r="AL33" s="68"/>
      <c r="AM33" s="68"/>
      <c r="AN33" s="68"/>
      <c r="AO33" s="68"/>
      <c r="AP33" s="68"/>
      <c r="AQ33" s="68"/>
      <c r="AR33" s="68"/>
      <c r="AS33" s="68"/>
      <c r="AT33" s="68"/>
      <c r="AU33" s="68"/>
      <c r="AV33" s="68"/>
      <c r="AW33" s="68"/>
      <c r="AX33" s="68"/>
    </row>
    <row r="34" spans="1:50" s="66" customFormat="1" ht="16.5" customHeight="1" x14ac:dyDescent="0.2">
      <c r="A34" s="127">
        <f>'SC Staffing Summary'!$A$34</f>
        <v>0</v>
      </c>
      <c r="B34" s="128" t="str">
        <f>'SC Staffing Summary'!$B$34</f>
        <v>Specify</v>
      </c>
      <c r="C34" s="65">
        <f t="shared" si="1"/>
        <v>0</v>
      </c>
      <c r="D34" s="132">
        <f>'SC Staffing Summary'!D34</f>
        <v>0</v>
      </c>
      <c r="E34" s="132">
        <f>'SC Staffing Summary'!E34</f>
        <v>0</v>
      </c>
      <c r="F34" s="434">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296"/>
      <c r="AF34" s="296"/>
      <c r="AG34" s="289"/>
      <c r="AH34" s="307"/>
      <c r="AI34" s="307"/>
      <c r="AJ34" s="307"/>
      <c r="AK34" s="307"/>
      <c r="AL34" s="68"/>
      <c r="AM34" s="68"/>
      <c r="AN34" s="68"/>
      <c r="AO34" s="68"/>
      <c r="AP34" s="68"/>
      <c r="AQ34" s="68"/>
      <c r="AR34" s="68"/>
      <c r="AS34" s="68"/>
      <c r="AT34" s="68"/>
      <c r="AU34" s="68"/>
      <c r="AV34" s="68"/>
      <c r="AW34" s="68"/>
      <c r="AX34" s="68"/>
    </row>
    <row r="35" spans="1:50" s="66" customFormat="1" ht="16.5" customHeight="1" x14ac:dyDescent="0.2">
      <c r="A35" s="127">
        <f>'SC Staffing Summary'!$A$35</f>
        <v>0</v>
      </c>
      <c r="B35" s="128" t="str">
        <f>'SC Staffing Summary'!$B$35</f>
        <v>Specify</v>
      </c>
      <c r="C35" s="65">
        <f t="shared" si="1"/>
        <v>0</v>
      </c>
      <c r="D35" s="132">
        <f>'SC Staffing Summary'!D35</f>
        <v>0</v>
      </c>
      <c r="E35" s="132">
        <f>'SC Staffing Summary'!E35</f>
        <v>0</v>
      </c>
      <c r="F35" s="434">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295"/>
      <c r="AF35" s="296"/>
      <c r="AG35" s="289"/>
      <c r="AH35" s="307"/>
      <c r="AI35" s="307"/>
      <c r="AJ35" s="307"/>
      <c r="AK35" s="307"/>
      <c r="AL35" s="68"/>
      <c r="AM35" s="68"/>
      <c r="AN35" s="68"/>
      <c r="AO35" s="68"/>
      <c r="AP35" s="68"/>
      <c r="AQ35" s="68"/>
      <c r="AR35" s="68"/>
      <c r="AS35" s="68"/>
      <c r="AT35" s="68"/>
      <c r="AU35" s="68"/>
      <c r="AV35" s="68"/>
      <c r="AW35" s="68"/>
      <c r="AX35" s="68"/>
    </row>
    <row r="36" spans="1:50" s="66" customFormat="1" ht="16.5" customHeight="1" x14ac:dyDescent="0.2">
      <c r="A36" s="127">
        <f>'SC Staffing Summary'!$A$36</f>
        <v>0</v>
      </c>
      <c r="B36" s="128" t="str">
        <f>'SC Staffing Summary'!$B$36</f>
        <v>Specify</v>
      </c>
      <c r="C36" s="65">
        <f t="shared" si="1"/>
        <v>0</v>
      </c>
      <c r="D36" s="132">
        <f>'SC Staffing Summary'!D36</f>
        <v>0</v>
      </c>
      <c r="E36" s="132">
        <f>'SC Staffing Summary'!E36</f>
        <v>0</v>
      </c>
      <c r="F36" s="434">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296"/>
      <c r="AF36" s="296"/>
      <c r="AG36" s="289"/>
      <c r="AH36" s="307"/>
      <c r="AI36" s="307"/>
      <c r="AJ36" s="307"/>
      <c r="AK36" s="307"/>
      <c r="AL36" s="68"/>
      <c r="AM36" s="68"/>
      <c r="AN36" s="68"/>
      <c r="AO36" s="68"/>
      <c r="AP36" s="68"/>
      <c r="AQ36" s="68"/>
      <c r="AR36" s="68"/>
      <c r="AS36" s="68"/>
      <c r="AT36" s="68"/>
      <c r="AU36" s="68"/>
      <c r="AV36" s="68"/>
      <c r="AW36" s="68"/>
      <c r="AX36" s="68"/>
    </row>
    <row r="37" spans="1:50" s="66" customFormat="1" ht="16.5" customHeight="1" x14ac:dyDescent="0.2">
      <c r="A37" s="127">
        <f>'SC Staffing Summary'!$A$37</f>
        <v>0</v>
      </c>
      <c r="B37" s="128" t="str">
        <f>'SC Staffing Summary'!$B$37</f>
        <v>Specify</v>
      </c>
      <c r="C37" s="65">
        <f t="shared" si="1"/>
        <v>0</v>
      </c>
      <c r="D37" s="132">
        <f>'SC Staffing Summary'!D37</f>
        <v>0</v>
      </c>
      <c r="E37" s="132">
        <f>'SC Staffing Summary'!E37</f>
        <v>0</v>
      </c>
      <c r="F37" s="434">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296"/>
      <c r="AF37" s="296"/>
      <c r="AG37" s="289"/>
      <c r="AH37" s="307"/>
      <c r="AI37" s="307"/>
      <c r="AJ37" s="307"/>
      <c r="AK37" s="307"/>
      <c r="AL37" s="68"/>
      <c r="AM37" s="68"/>
      <c r="AN37" s="68"/>
      <c r="AO37" s="68"/>
      <c r="AP37" s="68"/>
      <c r="AQ37" s="68"/>
      <c r="AR37" s="68"/>
      <c r="AS37" s="68"/>
      <c r="AT37" s="68"/>
      <c r="AU37" s="68"/>
      <c r="AV37" s="68"/>
      <c r="AW37" s="68"/>
      <c r="AX37" s="68"/>
    </row>
    <row r="38" spans="1:50" s="66" customFormat="1" ht="16.5" customHeight="1" x14ac:dyDescent="0.2">
      <c r="A38" s="127">
        <f>'SC Staffing Summary'!$A$38</f>
        <v>0</v>
      </c>
      <c r="B38" s="128" t="str">
        <f>'SC Staffing Summary'!$B$38</f>
        <v>Specify</v>
      </c>
      <c r="C38" s="65">
        <f t="shared" si="1"/>
        <v>0</v>
      </c>
      <c r="D38" s="132">
        <f>'SC Staffing Summary'!D38</f>
        <v>0</v>
      </c>
      <c r="E38" s="132">
        <f>'SC Staffing Summary'!E38</f>
        <v>0</v>
      </c>
      <c r="F38" s="434">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296"/>
      <c r="AF38" s="296"/>
      <c r="AG38" s="289"/>
      <c r="AH38" s="307"/>
      <c r="AI38" s="307"/>
      <c r="AJ38" s="307"/>
      <c r="AK38" s="307"/>
      <c r="AL38" s="68"/>
      <c r="AM38" s="68"/>
      <c r="AN38" s="68"/>
      <c r="AO38" s="68"/>
      <c r="AP38" s="68"/>
      <c r="AQ38" s="68"/>
      <c r="AR38" s="68"/>
      <c r="AS38" s="68"/>
      <c r="AT38" s="68"/>
      <c r="AU38" s="68"/>
      <c r="AV38" s="68"/>
      <c r="AW38" s="68"/>
      <c r="AX38" s="68"/>
    </row>
    <row r="39" spans="1:50" s="66" customFormat="1" ht="16.5" customHeight="1" x14ac:dyDescent="0.2">
      <c r="A39" s="127">
        <f>'SC Staffing Summary'!$A$39</f>
        <v>0</v>
      </c>
      <c r="B39" s="128" t="str">
        <f>'SC Staffing Summary'!$B$39</f>
        <v>Specify</v>
      </c>
      <c r="C39" s="65">
        <f t="shared" si="1"/>
        <v>0</v>
      </c>
      <c r="D39" s="132">
        <f>'SC Staffing Summary'!D39</f>
        <v>0</v>
      </c>
      <c r="E39" s="132">
        <f>'SC Staffing Summary'!E39</f>
        <v>0</v>
      </c>
      <c r="F39" s="434">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296"/>
      <c r="AF39" s="296"/>
      <c r="AG39" s="289"/>
      <c r="AH39" s="307"/>
      <c r="AI39" s="307"/>
      <c r="AJ39" s="307"/>
      <c r="AK39" s="307"/>
      <c r="AL39" s="68"/>
      <c r="AM39" s="68"/>
      <c r="AN39" s="68"/>
      <c r="AO39" s="68"/>
      <c r="AP39" s="68"/>
      <c r="AQ39" s="68"/>
      <c r="AR39" s="68"/>
      <c r="AS39" s="68"/>
      <c r="AT39" s="68"/>
      <c r="AU39" s="68"/>
      <c r="AV39" s="68"/>
      <c r="AW39" s="68"/>
      <c r="AX39" s="68"/>
    </row>
    <row r="40" spans="1:50" s="66" customFormat="1" ht="16.5" customHeight="1" x14ac:dyDescent="0.2">
      <c r="A40" s="127">
        <f>'SC Staffing Summary'!$A$40</f>
        <v>0</v>
      </c>
      <c r="B40" s="128" t="str">
        <f>'SC Staffing Summary'!$B$40</f>
        <v>Specify</v>
      </c>
      <c r="C40" s="65">
        <f t="shared" si="1"/>
        <v>0</v>
      </c>
      <c r="D40" s="132">
        <f>'SC Staffing Summary'!D40</f>
        <v>0</v>
      </c>
      <c r="E40" s="132">
        <f>'SC Staffing Summary'!E40</f>
        <v>0</v>
      </c>
      <c r="F40" s="434">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296"/>
      <c r="AF40" s="296"/>
      <c r="AG40" s="289"/>
      <c r="AH40" s="307"/>
      <c r="AI40" s="307"/>
      <c r="AJ40" s="307"/>
      <c r="AK40" s="307"/>
      <c r="AL40" s="68"/>
      <c r="AM40" s="68"/>
      <c r="AN40" s="68"/>
      <c r="AO40" s="68"/>
      <c r="AP40" s="68"/>
      <c r="AQ40" s="68"/>
      <c r="AR40" s="68"/>
      <c r="AS40" s="68"/>
      <c r="AT40" s="68"/>
      <c r="AU40" s="68"/>
      <c r="AV40" s="68"/>
      <c r="AW40" s="68"/>
      <c r="AX40" s="68"/>
    </row>
    <row r="41" spans="1:50" s="66" customFormat="1" ht="16.5" customHeight="1" x14ac:dyDescent="0.2">
      <c r="A41" s="127">
        <f>'SC Staffing Summary'!$A$41</f>
        <v>0</v>
      </c>
      <c r="B41" s="128" t="str">
        <f>'SC Staffing Summary'!$B$41</f>
        <v>Specify</v>
      </c>
      <c r="C41" s="65">
        <f t="shared" si="1"/>
        <v>0</v>
      </c>
      <c r="D41" s="132">
        <f>'SC Staffing Summary'!D41</f>
        <v>0</v>
      </c>
      <c r="E41" s="132">
        <f>'SC Staffing Summary'!E41</f>
        <v>0</v>
      </c>
      <c r="F41" s="434">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296"/>
      <c r="AF41" s="296"/>
      <c r="AG41" s="289"/>
      <c r="AH41" s="307"/>
      <c r="AI41" s="307"/>
      <c r="AJ41" s="307"/>
      <c r="AK41" s="307"/>
      <c r="AL41" s="68"/>
      <c r="AM41" s="68"/>
      <c r="AN41" s="68"/>
      <c r="AO41" s="68"/>
      <c r="AP41" s="68"/>
      <c r="AQ41" s="68"/>
      <c r="AR41" s="68"/>
      <c r="AS41" s="68"/>
      <c r="AT41" s="68"/>
      <c r="AU41" s="68"/>
      <c r="AV41" s="68"/>
      <c r="AW41" s="68"/>
      <c r="AX41" s="68"/>
    </row>
    <row r="42" spans="1:50" s="66" customFormat="1" ht="16.5" customHeight="1" x14ac:dyDescent="0.2">
      <c r="A42" s="127">
        <f>'SC Staffing Summary'!$A$42</f>
        <v>0</v>
      </c>
      <c r="B42" s="128" t="str">
        <f>'SC Staffing Summary'!$B$42</f>
        <v>Specify</v>
      </c>
      <c r="C42" s="65">
        <f t="shared" si="1"/>
        <v>0</v>
      </c>
      <c r="D42" s="132">
        <f>'SC Staffing Summary'!D42</f>
        <v>0</v>
      </c>
      <c r="E42" s="132">
        <f>'SC Staffing Summary'!E42</f>
        <v>0</v>
      </c>
      <c r="F42" s="434">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296"/>
      <c r="AF42" s="287"/>
      <c r="AG42" s="289"/>
      <c r="AH42" s="307"/>
      <c r="AI42" s="307"/>
      <c r="AJ42" s="307"/>
      <c r="AK42" s="307"/>
      <c r="AL42" s="528"/>
      <c r="AM42" s="528"/>
      <c r="AN42" s="528"/>
      <c r="AO42" s="68"/>
      <c r="AP42" s="68"/>
      <c r="AQ42" s="68"/>
      <c r="AR42" s="68"/>
      <c r="AS42" s="68"/>
      <c r="AT42" s="68"/>
      <c r="AU42" s="68"/>
      <c r="AV42" s="68"/>
      <c r="AW42" s="68"/>
      <c r="AX42" s="68"/>
    </row>
    <row r="43" spans="1:50" s="528" customFormat="1" x14ac:dyDescent="0.2">
      <c r="A43" s="528" t="s">
        <v>82</v>
      </c>
      <c r="B43" s="18" t="s">
        <v>83</v>
      </c>
      <c r="C43" s="40"/>
      <c r="D43" s="40"/>
      <c r="E43" s="40"/>
      <c r="F43" s="40"/>
      <c r="G43" s="40"/>
      <c r="H43" s="40"/>
      <c r="I43" s="40"/>
      <c r="J43" s="40"/>
      <c r="K43" s="40"/>
      <c r="L43" s="40"/>
      <c r="M43" s="40"/>
      <c r="N43" s="40"/>
      <c r="O43" s="40"/>
      <c r="P43" s="40"/>
      <c r="Q43" s="40"/>
      <c r="R43" s="40"/>
      <c r="S43" s="40"/>
      <c r="T43" s="40"/>
      <c r="U43" s="40"/>
      <c r="V43" s="40"/>
      <c r="W43" s="40"/>
      <c r="X43" s="40"/>
      <c r="Y43" s="199"/>
      <c r="Z43" s="199"/>
      <c r="AA43" s="199"/>
      <c r="AB43" s="199"/>
      <c r="AC43" s="199"/>
      <c r="AD43" s="199"/>
      <c r="AE43" s="296"/>
      <c r="AF43" s="292"/>
      <c r="AG43" s="289"/>
      <c r="AH43" s="307"/>
      <c r="AI43" s="307"/>
      <c r="AJ43" s="307"/>
      <c r="AK43" s="307"/>
    </row>
    <row r="44" spans="1:50" s="528" customFormat="1" x14ac:dyDescent="0.2">
      <c r="A44" s="528">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199"/>
      <c r="Z44" s="199"/>
      <c r="AA44" s="199"/>
      <c r="AB44" s="199"/>
      <c r="AC44" s="199"/>
      <c r="AD44" s="199"/>
      <c r="AE44" s="296"/>
      <c r="AF44" s="292"/>
      <c r="AG44" s="289"/>
      <c r="AH44" s="307"/>
      <c r="AI44" s="307"/>
      <c r="AJ44" s="307"/>
      <c r="AK44" s="307"/>
    </row>
    <row r="45" spans="1:50" s="528" customFormat="1" ht="15" customHeight="1" x14ac:dyDescent="0.2">
      <c r="B45" s="18">
        <v>2</v>
      </c>
      <c r="C45" s="40">
        <v>1</v>
      </c>
      <c r="D45" s="40"/>
      <c r="E45" s="40"/>
      <c r="F45" s="40"/>
      <c r="G45" s="40"/>
      <c r="H45" s="40"/>
      <c r="I45" s="40"/>
      <c r="J45" s="40"/>
      <c r="K45" s="40"/>
      <c r="L45" s="40"/>
      <c r="M45" s="40"/>
      <c r="N45" s="40"/>
      <c r="O45" s="40"/>
      <c r="P45" s="40"/>
      <c r="Q45" s="40"/>
      <c r="R45" s="40"/>
      <c r="S45" s="40"/>
      <c r="T45" s="40"/>
      <c r="U45" s="40"/>
      <c r="V45" s="40"/>
      <c r="W45" s="40"/>
      <c r="X45" s="40"/>
      <c r="Y45" s="199"/>
      <c r="Z45" s="199"/>
      <c r="AA45" s="199"/>
      <c r="AB45" s="199"/>
      <c r="AC45" s="199"/>
      <c r="AD45" s="199"/>
      <c r="AE45" s="296"/>
      <c r="AF45" s="296"/>
      <c r="AG45" s="289"/>
      <c r="AH45" s="307"/>
      <c r="AI45" s="307"/>
      <c r="AJ45" s="307"/>
      <c r="AK45" s="307"/>
    </row>
    <row r="46" spans="1:50" s="528" customFormat="1" ht="15" customHeight="1" x14ac:dyDescent="0.2">
      <c r="B46" s="18">
        <v>3</v>
      </c>
      <c r="C46" s="40">
        <v>1</v>
      </c>
      <c r="D46" s="40"/>
      <c r="E46" s="40"/>
      <c r="F46" s="40"/>
      <c r="G46" s="40"/>
      <c r="H46" s="40"/>
      <c r="I46" s="40"/>
      <c r="J46" s="40"/>
      <c r="K46" s="40"/>
      <c r="L46" s="40"/>
      <c r="M46" s="40"/>
      <c r="N46" s="40"/>
      <c r="O46" s="40"/>
      <c r="P46" s="40"/>
      <c r="Q46" s="40"/>
      <c r="R46" s="40"/>
      <c r="S46" s="40"/>
      <c r="T46" s="40"/>
      <c r="U46" s="40"/>
      <c r="V46" s="40"/>
      <c r="W46" s="40"/>
      <c r="X46" s="40"/>
      <c r="Y46" s="199"/>
      <c r="Z46" s="199"/>
      <c r="AA46" s="199"/>
      <c r="AB46" s="199"/>
      <c r="AC46" s="199"/>
      <c r="AD46" s="199"/>
      <c r="AE46" s="296"/>
      <c r="AF46" s="293"/>
      <c r="AG46" s="289"/>
      <c r="AH46" s="307"/>
      <c r="AI46" s="307"/>
      <c r="AJ46" s="307"/>
      <c r="AK46" s="307"/>
    </row>
    <row r="47" spans="1:50" s="528" customFormat="1" ht="15" customHeight="1" x14ac:dyDescent="0.2">
      <c r="B47" s="18">
        <v>4</v>
      </c>
      <c r="C47" s="40">
        <v>1</v>
      </c>
      <c r="D47" s="40"/>
      <c r="E47" s="40"/>
      <c r="F47" s="40"/>
      <c r="G47" s="40"/>
      <c r="H47" s="40"/>
      <c r="I47" s="40"/>
      <c r="J47" s="40"/>
      <c r="K47" s="40"/>
      <c r="L47" s="40"/>
      <c r="M47" s="40"/>
      <c r="N47" s="40"/>
      <c r="O47" s="40"/>
      <c r="P47" s="40"/>
      <c r="Q47" s="40"/>
      <c r="R47" s="40"/>
      <c r="S47" s="40"/>
      <c r="T47" s="40"/>
      <c r="U47" s="40"/>
      <c r="V47" s="40"/>
      <c r="W47" s="40"/>
      <c r="X47" s="40"/>
      <c r="Y47" s="199"/>
      <c r="Z47" s="199"/>
      <c r="AA47" s="199"/>
      <c r="AB47" s="199"/>
      <c r="AC47" s="199"/>
      <c r="AD47" s="199"/>
      <c r="AE47" s="296"/>
      <c r="AF47" s="296"/>
      <c r="AG47" s="289"/>
      <c r="AH47" s="307"/>
      <c r="AI47" s="307"/>
      <c r="AJ47" s="307"/>
      <c r="AK47" s="307"/>
    </row>
    <row r="48" spans="1:50" s="528" customFormat="1" ht="15" customHeight="1" x14ac:dyDescent="0.2">
      <c r="B48" s="18">
        <v>5</v>
      </c>
      <c r="C48" s="40">
        <v>1</v>
      </c>
      <c r="D48" s="40"/>
      <c r="E48" s="40"/>
      <c r="F48" s="40"/>
      <c r="G48" s="40"/>
      <c r="H48" s="40"/>
      <c r="I48" s="40"/>
      <c r="J48" s="40"/>
      <c r="K48" s="40"/>
      <c r="L48" s="40"/>
      <c r="M48" s="40"/>
      <c r="N48" s="40"/>
      <c r="O48" s="40"/>
      <c r="P48" s="40"/>
      <c r="Q48" s="40"/>
      <c r="R48" s="40"/>
      <c r="S48" s="40"/>
      <c r="T48" s="40"/>
      <c r="U48" s="40"/>
      <c r="V48" s="40"/>
      <c r="W48" s="40"/>
      <c r="X48" s="40"/>
      <c r="Y48" s="199"/>
      <c r="Z48" s="199"/>
      <c r="AA48" s="199"/>
      <c r="AB48" s="199"/>
      <c r="AC48" s="199"/>
      <c r="AD48" s="199"/>
      <c r="AE48" s="296"/>
      <c r="AF48" s="296"/>
      <c r="AG48" s="289"/>
      <c r="AH48" s="307"/>
      <c r="AI48" s="307"/>
      <c r="AJ48" s="307"/>
      <c r="AK48" s="307"/>
    </row>
    <row r="49" spans="2:50" s="528" customFormat="1" x14ac:dyDescent="0.2">
      <c r="B49" s="18">
        <v>6</v>
      </c>
      <c r="C49" s="40"/>
      <c r="D49" s="40"/>
      <c r="E49" s="40"/>
      <c r="F49" s="40"/>
      <c r="G49" s="40"/>
      <c r="H49" s="40"/>
      <c r="I49" s="40"/>
      <c r="J49" s="40"/>
      <c r="K49" s="40"/>
      <c r="L49" s="40"/>
      <c r="M49" s="40"/>
      <c r="N49" s="40"/>
      <c r="O49" s="40"/>
      <c r="P49" s="40"/>
      <c r="Q49" s="40"/>
      <c r="R49" s="40"/>
      <c r="S49" s="40"/>
      <c r="T49" s="40"/>
      <c r="U49" s="40"/>
      <c r="V49" s="40"/>
      <c r="W49" s="40"/>
      <c r="X49" s="40"/>
      <c r="Y49" s="199"/>
      <c r="Z49" s="199"/>
      <c r="AA49" s="199"/>
      <c r="AB49" s="199"/>
      <c r="AC49" s="199"/>
      <c r="AD49" s="199"/>
      <c r="AE49" s="296"/>
      <c r="AF49" s="296"/>
      <c r="AG49" s="289"/>
      <c r="AH49" s="307"/>
      <c r="AI49" s="307"/>
      <c r="AJ49" s="307"/>
      <c r="AK49" s="307"/>
    </row>
    <row r="50" spans="2:50" s="528" customFormat="1" x14ac:dyDescent="0.2">
      <c r="B50" s="18">
        <v>7</v>
      </c>
      <c r="C50" s="40"/>
      <c r="D50" s="40"/>
      <c r="E50" s="40"/>
      <c r="F50" s="40"/>
      <c r="G50" s="40"/>
      <c r="H50" s="40"/>
      <c r="I50" s="40"/>
      <c r="J50" s="40"/>
      <c r="K50" s="40"/>
      <c r="L50" s="40"/>
      <c r="M50" s="40"/>
      <c r="N50" s="40"/>
      <c r="O50" s="40"/>
      <c r="P50" s="40"/>
      <c r="Q50" s="40"/>
      <c r="R50" s="40"/>
      <c r="S50" s="40"/>
      <c r="T50" s="40"/>
      <c r="U50" s="40"/>
      <c r="V50" s="40"/>
      <c r="W50" s="40"/>
      <c r="X50" s="40"/>
      <c r="Y50" s="199"/>
      <c r="Z50" s="199"/>
      <c r="AA50" s="199"/>
      <c r="AB50" s="199"/>
      <c r="AC50" s="199"/>
      <c r="AD50" s="199"/>
      <c r="AE50" s="296"/>
      <c r="AF50" s="296"/>
      <c r="AG50" s="289"/>
      <c r="AH50" s="307"/>
      <c r="AI50" s="307"/>
      <c r="AJ50" s="307"/>
      <c r="AK50" s="307"/>
    </row>
    <row r="51" spans="2:50" s="528" customFormat="1" ht="13.5" customHeight="1" x14ac:dyDescent="0.2">
      <c r="B51" s="18">
        <v>8</v>
      </c>
      <c r="C51" s="40"/>
      <c r="D51" s="40"/>
      <c r="E51" s="40"/>
      <c r="F51" s="40"/>
      <c r="G51" s="40"/>
      <c r="H51" s="40"/>
      <c r="I51" s="40"/>
      <c r="J51" s="40"/>
      <c r="K51" s="40"/>
      <c r="L51" s="40"/>
      <c r="M51" s="40"/>
      <c r="N51" s="40"/>
      <c r="O51" s="40"/>
      <c r="P51" s="40"/>
      <c r="Q51" s="40"/>
      <c r="R51" s="40"/>
      <c r="S51" s="40"/>
      <c r="T51" s="40"/>
      <c r="U51" s="40"/>
      <c r="V51" s="40"/>
      <c r="W51" s="40"/>
      <c r="X51" s="40"/>
      <c r="Y51" s="199"/>
      <c r="Z51" s="199"/>
      <c r="AA51" s="199"/>
      <c r="AB51" s="199"/>
      <c r="AC51" s="199"/>
      <c r="AD51" s="199"/>
      <c r="AE51" s="295"/>
      <c r="AF51" s="296"/>
      <c r="AG51" s="289"/>
      <c r="AH51" s="307"/>
      <c r="AI51" s="307"/>
      <c r="AJ51" s="307"/>
      <c r="AK51" s="307"/>
      <c r="AL51" s="160"/>
      <c r="AM51" s="160"/>
      <c r="AN51" s="160"/>
    </row>
    <row r="52" spans="2:50" s="160" customFormat="1" x14ac:dyDescent="0.2">
      <c r="Y52" s="186"/>
      <c r="Z52" s="186"/>
      <c r="AA52" s="186"/>
      <c r="AB52" s="186"/>
      <c r="AC52" s="186"/>
      <c r="AD52" s="186"/>
      <c r="AE52" s="296"/>
      <c r="AF52" s="296"/>
      <c r="AG52" s="289"/>
      <c r="AH52" s="307"/>
      <c r="AI52" s="307"/>
      <c r="AJ52" s="307"/>
      <c r="AK52" s="307"/>
    </row>
    <row r="53" spans="2:50" s="160" customFormat="1" x14ac:dyDescent="0.2">
      <c r="Y53" s="186"/>
      <c r="Z53" s="186"/>
      <c r="AA53" s="186"/>
      <c r="AB53" s="186"/>
      <c r="AC53" s="186"/>
      <c r="AD53" s="186"/>
      <c r="AE53" s="296"/>
      <c r="AF53" s="296"/>
      <c r="AG53" s="289"/>
      <c r="AH53" s="307"/>
      <c r="AI53" s="307"/>
      <c r="AJ53" s="307"/>
      <c r="AK53" s="307"/>
    </row>
    <row r="54" spans="2:50" customFormat="1" x14ac:dyDescent="0.2">
      <c r="B54" s="243" t="s">
        <v>102</v>
      </c>
      <c r="C54" s="247"/>
      <c r="D54" s="247"/>
      <c r="E54" s="248"/>
      <c r="F54" s="248"/>
      <c r="G54" s="248"/>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96"/>
      <c r="AF54" s="296"/>
      <c r="AG54" s="289"/>
      <c r="AH54" s="307"/>
      <c r="AI54" s="307"/>
      <c r="AJ54" s="307"/>
      <c r="AK54" s="307"/>
      <c r="AL54" s="160"/>
      <c r="AM54" s="160"/>
      <c r="AN54" s="160"/>
      <c r="AO54" s="160"/>
      <c r="AP54" s="160"/>
      <c r="AQ54" s="160"/>
      <c r="AR54" s="160"/>
      <c r="AS54" s="160"/>
      <c r="AT54" s="160"/>
      <c r="AU54" s="160"/>
      <c r="AV54" s="160"/>
      <c r="AW54" s="160"/>
      <c r="AX54" s="160"/>
    </row>
    <row r="55" spans="2:50" customFormat="1" x14ac:dyDescent="0.2">
      <c r="B55" s="244">
        <f>SUM(G55:AD55)</f>
        <v>0</v>
      </c>
      <c r="C55" s="247"/>
      <c r="D55" s="247"/>
      <c r="E55" s="248"/>
      <c r="F55" s="248"/>
      <c r="G55" s="245">
        <f>G7</f>
        <v>0</v>
      </c>
      <c r="H55" s="246"/>
      <c r="I55" s="245">
        <f>I7</f>
        <v>0</v>
      </c>
      <c r="J55" s="246"/>
      <c r="K55" s="245">
        <f>K7</f>
        <v>0</v>
      </c>
      <c r="L55" s="246"/>
      <c r="M55" s="245">
        <f>M7</f>
        <v>0</v>
      </c>
      <c r="N55" s="246"/>
      <c r="O55" s="245">
        <f>O7</f>
        <v>0</v>
      </c>
      <c r="P55" s="246"/>
      <c r="Q55" s="245">
        <f>Q7</f>
        <v>0</v>
      </c>
      <c r="R55" s="246"/>
      <c r="S55" s="245">
        <f>S7</f>
        <v>0</v>
      </c>
      <c r="T55" s="246"/>
      <c r="U55" s="245">
        <f>U7</f>
        <v>0</v>
      </c>
      <c r="V55" s="246"/>
      <c r="W55" s="245">
        <f>W7</f>
        <v>0</v>
      </c>
      <c r="X55" s="246"/>
      <c r="Y55" s="245">
        <f>Y7</f>
        <v>0</v>
      </c>
      <c r="Z55" s="246"/>
      <c r="AA55" s="245">
        <f>AA7</f>
        <v>0</v>
      </c>
      <c r="AB55" s="246"/>
      <c r="AC55" s="245">
        <f>AC7</f>
        <v>0</v>
      </c>
      <c r="AD55" s="246"/>
      <c r="AE55" s="296"/>
      <c r="AF55" s="296"/>
      <c r="AG55" s="289"/>
      <c r="AH55" s="307"/>
      <c r="AI55" s="307"/>
      <c r="AJ55" s="307"/>
      <c r="AK55" s="307"/>
      <c r="AL55" s="160"/>
      <c r="AM55" s="160"/>
      <c r="AN55" s="160"/>
      <c r="AO55" s="160"/>
      <c r="AP55" s="160"/>
      <c r="AQ55" s="160"/>
      <c r="AR55" s="160"/>
      <c r="AS55" s="160"/>
      <c r="AT55" s="160"/>
      <c r="AU55" s="160"/>
      <c r="AV55" s="160"/>
      <c r="AW55" s="160"/>
      <c r="AX55" s="160"/>
    </row>
    <row r="56" spans="2:50" s="160" customFormat="1" x14ac:dyDescent="0.2">
      <c r="Y56" s="186"/>
      <c r="Z56" s="186"/>
      <c r="AA56" s="186"/>
      <c r="AB56" s="186"/>
      <c r="AC56" s="186"/>
      <c r="AD56" s="186"/>
      <c r="AE56" s="296"/>
      <c r="AF56" s="296"/>
      <c r="AG56" s="289"/>
      <c r="AH56" s="307"/>
      <c r="AI56" s="307"/>
      <c r="AJ56" s="307"/>
      <c r="AK56" s="307"/>
    </row>
    <row r="57" spans="2:50" s="160" customFormat="1" x14ac:dyDescent="0.2">
      <c r="Y57" s="186"/>
      <c r="Z57" s="186"/>
      <c r="AA57" s="186"/>
      <c r="AB57" s="186"/>
      <c r="AC57" s="186"/>
      <c r="AD57" s="186"/>
      <c r="AE57" s="296"/>
      <c r="AF57" s="296"/>
      <c r="AG57" s="289"/>
      <c r="AH57" s="307"/>
      <c r="AI57" s="307"/>
      <c r="AJ57" s="307"/>
      <c r="AK57" s="307"/>
    </row>
    <row r="58" spans="2:50" s="160" customFormat="1" x14ac:dyDescent="0.2">
      <c r="Y58" s="186"/>
      <c r="Z58" s="186"/>
      <c r="AA58" s="186"/>
      <c r="AB58" s="186"/>
      <c r="AC58" s="186"/>
      <c r="AD58" s="186"/>
      <c r="AE58" s="296"/>
      <c r="AF58" s="296"/>
      <c r="AG58" s="289"/>
      <c r="AH58" s="307"/>
      <c r="AI58" s="307"/>
      <c r="AJ58" s="307"/>
      <c r="AK58" s="307"/>
    </row>
    <row r="59" spans="2:50" s="160" customFormat="1" x14ac:dyDescent="0.2">
      <c r="Y59" s="186"/>
      <c r="Z59" s="186"/>
      <c r="AA59" s="186"/>
      <c r="AB59" s="186"/>
      <c r="AC59" s="186"/>
      <c r="AD59" s="186"/>
      <c r="AE59" s="296"/>
      <c r="AF59" s="296"/>
      <c r="AG59" s="289"/>
      <c r="AH59" s="307"/>
      <c r="AI59" s="307"/>
      <c r="AJ59" s="307"/>
      <c r="AK59" s="307"/>
    </row>
    <row r="60" spans="2:50" s="160" customFormat="1" x14ac:dyDescent="0.2">
      <c r="Y60" s="186"/>
      <c r="Z60" s="186"/>
      <c r="AA60" s="186"/>
      <c r="AB60" s="186"/>
      <c r="AC60" s="186"/>
      <c r="AD60" s="186"/>
      <c r="AE60" s="296"/>
      <c r="AF60" s="296"/>
      <c r="AG60" s="287"/>
      <c r="AH60" s="307"/>
      <c r="AI60" s="307"/>
      <c r="AJ60" s="307"/>
      <c r="AK60" s="307"/>
    </row>
    <row r="61" spans="2:50" s="160" customFormat="1" x14ac:dyDescent="0.2">
      <c r="Y61" s="186"/>
      <c r="Z61" s="186"/>
      <c r="AA61" s="186"/>
      <c r="AB61" s="186"/>
      <c r="AC61" s="186"/>
      <c r="AD61" s="186"/>
      <c r="AE61" s="296"/>
      <c r="AF61" s="296"/>
      <c r="AG61" s="289"/>
      <c r="AH61" s="307"/>
      <c r="AI61" s="307"/>
      <c r="AJ61" s="307"/>
      <c r="AK61" s="307"/>
    </row>
    <row r="62" spans="2:50" s="160" customFormat="1" x14ac:dyDescent="0.2">
      <c r="Y62" s="186"/>
      <c r="Z62" s="186"/>
      <c r="AA62" s="186"/>
      <c r="AB62" s="186"/>
      <c r="AC62" s="186"/>
      <c r="AD62" s="186"/>
      <c r="AE62" s="296"/>
      <c r="AF62" s="296"/>
      <c r="AG62" s="289"/>
      <c r="AH62" s="307"/>
      <c r="AI62" s="307"/>
      <c r="AJ62" s="307"/>
      <c r="AK62" s="307"/>
    </row>
    <row r="63" spans="2:50" s="160" customFormat="1" x14ac:dyDescent="0.2">
      <c r="Y63" s="186"/>
      <c r="Z63" s="186"/>
      <c r="AA63" s="186"/>
      <c r="AB63" s="186"/>
      <c r="AC63" s="186"/>
      <c r="AD63" s="186"/>
      <c r="AE63" s="306"/>
      <c r="AF63" s="306"/>
      <c r="AG63" s="289"/>
      <c r="AH63" s="307"/>
      <c r="AI63" s="307"/>
      <c r="AJ63" s="307"/>
      <c r="AK63" s="307"/>
    </row>
    <row r="64" spans="2:50" s="160" customFormat="1" x14ac:dyDescent="0.2">
      <c r="Y64" s="186"/>
      <c r="Z64" s="186"/>
      <c r="AA64" s="186"/>
      <c r="AB64" s="186"/>
      <c r="AC64" s="186"/>
      <c r="AD64" s="186"/>
      <c r="AE64" s="295"/>
      <c r="AF64" s="296"/>
      <c r="AG64" s="289"/>
      <c r="AH64" s="307"/>
      <c r="AI64" s="307"/>
      <c r="AJ64" s="307"/>
      <c r="AK64" s="307"/>
    </row>
    <row r="65" spans="25:50" s="160" customFormat="1" x14ac:dyDescent="0.2">
      <c r="Y65" s="186"/>
      <c r="Z65" s="186"/>
      <c r="AA65" s="186"/>
      <c r="AB65" s="186"/>
      <c r="AC65" s="186"/>
      <c r="AD65" s="186"/>
      <c r="AE65" s="296"/>
      <c r="AF65" s="292"/>
      <c r="AG65" s="287"/>
      <c r="AH65" s="307"/>
      <c r="AI65" s="307"/>
      <c r="AJ65" s="307"/>
      <c r="AK65" s="307"/>
    </row>
    <row r="66" spans="25:50" s="160" customFormat="1" x14ac:dyDescent="0.2">
      <c r="Y66" s="186"/>
      <c r="Z66" s="186"/>
      <c r="AA66" s="186"/>
      <c r="AB66" s="186"/>
      <c r="AC66" s="186"/>
      <c r="AD66" s="186"/>
      <c r="AE66" s="296"/>
      <c r="AF66" s="292"/>
      <c r="AG66" s="289"/>
      <c r="AH66" s="307"/>
      <c r="AI66" s="307"/>
      <c r="AJ66" s="307"/>
      <c r="AK66" s="307"/>
    </row>
    <row r="67" spans="25:50" s="160" customFormat="1" x14ac:dyDescent="0.2">
      <c r="Y67" s="186"/>
      <c r="Z67" s="186"/>
      <c r="AA67" s="186"/>
      <c r="AB67" s="186"/>
      <c r="AC67" s="186"/>
      <c r="AD67" s="186"/>
      <c r="AE67" s="296"/>
      <c r="AF67" s="292"/>
      <c r="AG67" s="289"/>
      <c r="AH67" s="307"/>
      <c r="AI67" s="307"/>
      <c r="AJ67" s="307"/>
      <c r="AK67" s="307"/>
    </row>
    <row r="68" spans="25:50" s="160" customFormat="1" x14ac:dyDescent="0.2">
      <c r="Y68" s="186"/>
      <c r="Z68" s="186"/>
      <c r="AA68" s="186"/>
      <c r="AB68" s="186"/>
      <c r="AC68" s="186"/>
      <c r="AD68" s="186"/>
      <c r="AE68" s="296"/>
      <c r="AF68" s="292"/>
      <c r="AG68" s="289"/>
      <c r="AH68" s="307"/>
      <c r="AI68" s="307"/>
      <c r="AJ68" s="307"/>
      <c r="AK68" s="307"/>
    </row>
    <row r="69" spans="25:50" s="160" customFormat="1" x14ac:dyDescent="0.2">
      <c r="Y69" s="186"/>
      <c r="Z69" s="186"/>
      <c r="AA69" s="186"/>
      <c r="AB69" s="186"/>
      <c r="AC69" s="186"/>
      <c r="AD69" s="186"/>
      <c r="AE69" s="296"/>
      <c r="AF69" s="296"/>
      <c r="AG69" s="289"/>
      <c r="AH69" s="307"/>
      <c r="AI69" s="307"/>
      <c r="AJ69" s="307"/>
      <c r="AK69" s="307"/>
    </row>
    <row r="70" spans="25:50" s="160" customFormat="1" x14ac:dyDescent="0.2">
      <c r="Y70" s="186"/>
      <c r="Z70" s="186"/>
      <c r="AA70" s="186"/>
      <c r="AB70" s="186"/>
      <c r="AC70" s="186"/>
      <c r="AD70" s="186"/>
      <c r="AE70" s="294"/>
      <c r="AF70" s="292"/>
      <c r="AG70" s="289"/>
      <c r="AH70" s="307"/>
      <c r="AI70" s="307"/>
      <c r="AJ70" s="307"/>
      <c r="AK70" s="307"/>
    </row>
    <row r="71" spans="25:50" s="160" customFormat="1" x14ac:dyDescent="0.2">
      <c r="Y71" s="186"/>
      <c r="Z71" s="186"/>
      <c r="AA71" s="186"/>
      <c r="AB71" s="186"/>
      <c r="AC71" s="186"/>
      <c r="AD71" s="186"/>
      <c r="AE71" s="292"/>
      <c r="AF71" s="292"/>
      <c r="AG71" s="289"/>
      <c r="AH71" s="307"/>
      <c r="AI71" s="307"/>
      <c r="AJ71" s="307"/>
      <c r="AK71" s="307"/>
    </row>
    <row r="72" spans="25:50" s="160" customFormat="1" x14ac:dyDescent="0.2">
      <c r="Y72" s="186"/>
      <c r="Z72" s="186"/>
      <c r="AA72" s="186"/>
      <c r="AB72" s="186"/>
      <c r="AC72" s="186"/>
      <c r="AD72" s="186"/>
      <c r="AE72" s="296"/>
      <c r="AF72" s="296"/>
      <c r="AG72" s="289"/>
      <c r="AH72" s="307"/>
      <c r="AI72" s="307"/>
      <c r="AJ72" s="307"/>
      <c r="AK72" s="307"/>
    </row>
    <row r="73" spans="25:50" s="160" customFormat="1" x14ac:dyDescent="0.2">
      <c r="Y73" s="186"/>
      <c r="Z73" s="186"/>
      <c r="AA73" s="186"/>
      <c r="AB73" s="186"/>
      <c r="AC73" s="186"/>
      <c r="AD73" s="186"/>
      <c r="AE73" s="296"/>
      <c r="AF73" s="296"/>
      <c r="AG73" s="289"/>
      <c r="AH73" s="307"/>
      <c r="AI73" s="307"/>
      <c r="AJ73" s="307"/>
      <c r="AK73" s="307"/>
    </row>
    <row r="74" spans="25:50" customFormat="1" x14ac:dyDescent="0.2">
      <c r="Y74" s="116"/>
      <c r="Z74" s="116"/>
      <c r="AA74" s="116"/>
      <c r="AB74" s="116"/>
      <c r="AC74" s="116"/>
      <c r="AD74" s="116"/>
      <c r="AE74" s="296"/>
      <c r="AF74" s="296"/>
      <c r="AG74" s="289"/>
      <c r="AH74" s="307"/>
      <c r="AI74" s="307"/>
      <c r="AJ74" s="307"/>
      <c r="AK74" s="307"/>
      <c r="AL74" s="160"/>
      <c r="AM74" s="160"/>
      <c r="AN74" s="160"/>
      <c r="AO74" s="160"/>
      <c r="AP74" s="160"/>
      <c r="AQ74" s="160"/>
      <c r="AR74" s="160"/>
      <c r="AS74" s="160"/>
      <c r="AT74" s="160"/>
      <c r="AU74" s="160"/>
      <c r="AV74" s="160"/>
      <c r="AW74" s="160"/>
      <c r="AX74" s="160"/>
    </row>
    <row r="75" spans="25:50" customFormat="1" x14ac:dyDescent="0.2">
      <c r="Y75" s="116"/>
      <c r="Z75" s="116"/>
      <c r="AA75" s="116"/>
      <c r="AB75" s="116"/>
      <c r="AC75" s="116"/>
      <c r="AD75" s="116"/>
      <c r="AE75" s="296"/>
      <c r="AF75" s="296"/>
      <c r="AG75" s="289"/>
      <c r="AH75" s="307"/>
      <c r="AI75" s="307"/>
      <c r="AJ75" s="307"/>
      <c r="AK75" s="307"/>
      <c r="AL75" s="160"/>
      <c r="AM75" s="160"/>
      <c r="AN75" s="160"/>
      <c r="AO75" s="160"/>
      <c r="AP75" s="160"/>
      <c r="AQ75" s="160"/>
      <c r="AR75" s="160"/>
      <c r="AS75" s="160"/>
      <c r="AT75" s="160"/>
      <c r="AU75" s="160"/>
      <c r="AV75" s="160"/>
      <c r="AW75" s="160"/>
      <c r="AX75" s="160"/>
    </row>
    <row r="76" spans="25:50" customFormat="1" x14ac:dyDescent="0.2">
      <c r="Y76" s="116"/>
      <c r="Z76" s="116"/>
      <c r="AA76" s="116"/>
      <c r="AB76" s="116"/>
      <c r="AC76" s="116"/>
      <c r="AD76" s="116"/>
      <c r="AE76" s="296"/>
      <c r="AF76" s="296"/>
      <c r="AG76" s="289"/>
      <c r="AH76" s="307"/>
      <c r="AI76" s="307"/>
      <c r="AJ76" s="307"/>
      <c r="AK76" s="307"/>
      <c r="AL76" s="160"/>
      <c r="AM76" s="160"/>
      <c r="AN76" s="160"/>
      <c r="AO76" s="160"/>
      <c r="AP76" s="160"/>
      <c r="AQ76" s="160"/>
      <c r="AR76" s="160"/>
      <c r="AS76" s="160"/>
      <c r="AT76" s="160"/>
      <c r="AU76" s="160"/>
      <c r="AV76" s="160"/>
      <c r="AW76" s="160"/>
      <c r="AX76" s="160"/>
    </row>
    <row r="77" spans="25:50" customFormat="1" x14ac:dyDescent="0.2">
      <c r="Y77" s="116"/>
      <c r="Z77" s="116"/>
      <c r="AA77" s="116"/>
      <c r="AB77" s="116"/>
      <c r="AC77" s="116"/>
      <c r="AD77" s="116"/>
      <c r="AE77" s="296"/>
      <c r="AF77" s="296"/>
      <c r="AG77" s="289"/>
      <c r="AH77" s="307"/>
      <c r="AI77" s="307"/>
      <c r="AJ77" s="307"/>
      <c r="AK77" s="307"/>
      <c r="AL77" s="160"/>
      <c r="AM77" s="160"/>
      <c r="AN77" s="160"/>
      <c r="AO77" s="160"/>
      <c r="AP77" s="160"/>
      <c r="AQ77" s="160"/>
      <c r="AR77" s="160"/>
      <c r="AS77" s="160"/>
      <c r="AT77" s="160"/>
      <c r="AU77" s="160"/>
      <c r="AV77" s="160"/>
      <c r="AW77" s="160"/>
      <c r="AX77" s="160"/>
    </row>
    <row r="78" spans="25:50" customFormat="1" x14ac:dyDescent="0.2">
      <c r="Y78" s="116"/>
      <c r="Z78" s="116"/>
      <c r="AA78" s="116"/>
      <c r="AB78" s="116"/>
      <c r="AC78" s="116"/>
      <c r="AD78" s="116"/>
      <c r="AE78" s="286"/>
      <c r="AF78" s="286"/>
      <c r="AG78" s="289"/>
      <c r="AH78" s="307"/>
      <c r="AI78" s="307"/>
      <c r="AJ78" s="307"/>
      <c r="AK78" s="307"/>
      <c r="AL78" s="160"/>
      <c r="AM78" s="160"/>
      <c r="AN78" s="160"/>
      <c r="AO78" s="160"/>
      <c r="AP78" s="160"/>
      <c r="AQ78" s="160"/>
      <c r="AR78" s="160"/>
      <c r="AS78" s="160"/>
      <c r="AT78" s="160"/>
      <c r="AU78" s="160"/>
      <c r="AV78" s="160"/>
      <c r="AW78" s="160"/>
      <c r="AX78" s="160"/>
    </row>
    <row r="79" spans="25:50" customFormat="1" x14ac:dyDescent="0.2">
      <c r="Y79" s="116"/>
      <c r="Z79" s="116"/>
      <c r="AA79" s="116"/>
      <c r="AB79" s="116"/>
      <c r="AC79" s="116"/>
      <c r="AD79" s="116"/>
      <c r="AE79" s="286"/>
      <c r="AF79" s="286"/>
      <c r="AG79" s="289"/>
      <c r="AH79" s="307"/>
      <c r="AI79" s="307"/>
      <c r="AJ79" s="307"/>
      <c r="AK79" s="307"/>
      <c r="AL79" s="160"/>
      <c r="AM79" s="160"/>
      <c r="AN79" s="160"/>
      <c r="AO79" s="160"/>
      <c r="AP79" s="160"/>
      <c r="AQ79" s="160"/>
      <c r="AR79" s="160"/>
      <c r="AS79" s="160"/>
      <c r="AT79" s="160"/>
      <c r="AU79" s="160"/>
      <c r="AV79" s="160"/>
      <c r="AW79" s="160"/>
      <c r="AX79" s="160"/>
    </row>
    <row r="80" spans="25:50" customFormat="1" x14ac:dyDescent="0.2">
      <c r="Y80" s="116"/>
      <c r="Z80" s="116"/>
      <c r="AA80" s="116"/>
      <c r="AB80" s="116"/>
      <c r="AC80" s="116"/>
      <c r="AD80" s="116"/>
      <c r="AE80" s="292"/>
      <c r="AF80" s="292"/>
      <c r="AG80" s="289"/>
      <c r="AH80" s="307"/>
      <c r="AI80" s="307"/>
      <c r="AJ80" s="307"/>
      <c r="AK80" s="307"/>
      <c r="AL80" s="160"/>
      <c r="AM80" s="160"/>
      <c r="AN80" s="160"/>
      <c r="AO80" s="160"/>
      <c r="AP80" s="160"/>
      <c r="AQ80" s="160"/>
      <c r="AR80" s="160"/>
      <c r="AS80" s="160"/>
      <c r="AT80" s="160"/>
      <c r="AU80" s="160"/>
      <c r="AV80" s="160"/>
      <c r="AW80" s="160"/>
      <c r="AX80" s="160"/>
    </row>
    <row r="81" spans="25:50" customFormat="1" x14ac:dyDescent="0.2">
      <c r="Y81" s="116"/>
      <c r="Z81" s="116"/>
      <c r="AA81" s="116"/>
      <c r="AB81" s="116"/>
      <c r="AC81" s="116"/>
      <c r="AD81" s="116"/>
      <c r="AE81" s="292"/>
      <c r="AF81" s="292"/>
      <c r="AG81" s="289"/>
      <c r="AH81" s="307"/>
      <c r="AI81" s="307"/>
      <c r="AJ81" s="307"/>
      <c r="AK81" s="307"/>
      <c r="AL81" s="160"/>
      <c r="AM81" s="160"/>
      <c r="AN81" s="160"/>
      <c r="AO81" s="160"/>
      <c r="AP81" s="160"/>
      <c r="AQ81" s="160"/>
      <c r="AR81" s="160"/>
      <c r="AS81" s="160"/>
      <c r="AT81" s="160"/>
      <c r="AU81" s="160"/>
      <c r="AV81" s="160"/>
      <c r="AW81" s="160"/>
      <c r="AX81" s="160"/>
    </row>
    <row r="82" spans="25:50" customFormat="1" x14ac:dyDescent="0.2">
      <c r="Y82" s="116"/>
      <c r="Z82" s="116"/>
      <c r="AA82" s="116"/>
      <c r="AB82" s="116"/>
      <c r="AC82" s="116"/>
      <c r="AD82" s="116"/>
      <c r="AE82" s="292"/>
      <c r="AF82" s="292"/>
      <c r="AG82" s="289"/>
      <c r="AH82" s="307"/>
      <c r="AI82" s="307"/>
      <c r="AJ82" s="307"/>
      <c r="AK82" s="307"/>
      <c r="AL82" s="160"/>
      <c r="AM82" s="160"/>
      <c r="AN82" s="160"/>
      <c r="AO82" s="160"/>
      <c r="AP82" s="160"/>
      <c r="AQ82" s="160"/>
      <c r="AR82" s="160"/>
      <c r="AS82" s="160"/>
      <c r="AT82" s="160"/>
      <c r="AU82" s="160"/>
      <c r="AV82" s="160"/>
      <c r="AW82" s="160"/>
      <c r="AX82" s="160"/>
    </row>
    <row r="83" spans="25:50" customFormat="1" x14ac:dyDescent="0.2">
      <c r="Y83" s="116"/>
      <c r="Z83" s="116"/>
      <c r="AA83" s="116"/>
      <c r="AB83" s="116"/>
      <c r="AC83" s="116"/>
      <c r="AD83" s="116"/>
      <c r="AE83" s="292"/>
      <c r="AF83" s="292"/>
      <c r="AG83" s="289"/>
      <c r="AH83" s="307"/>
      <c r="AI83" s="307"/>
      <c r="AJ83" s="307"/>
      <c r="AK83" s="307"/>
      <c r="AL83" s="160"/>
      <c r="AM83" s="160"/>
      <c r="AN83" s="160"/>
      <c r="AO83" s="160"/>
      <c r="AP83" s="160"/>
      <c r="AQ83" s="160"/>
      <c r="AR83" s="160"/>
      <c r="AS83" s="160"/>
      <c r="AT83" s="160"/>
      <c r="AU83" s="160"/>
      <c r="AV83" s="160"/>
      <c r="AW83" s="160"/>
      <c r="AX83" s="160"/>
    </row>
    <row r="84" spans="25:50" customFormat="1" x14ac:dyDescent="0.2">
      <c r="Y84" s="116"/>
      <c r="Z84" s="116"/>
      <c r="AA84" s="116"/>
      <c r="AB84" s="116"/>
      <c r="AC84" s="116"/>
      <c r="AD84" s="116"/>
      <c r="AE84" s="292"/>
      <c r="AF84" s="292"/>
      <c r="AG84" s="289"/>
      <c r="AH84" s="307"/>
      <c r="AI84" s="307"/>
      <c r="AJ84" s="307"/>
      <c r="AK84" s="307"/>
      <c r="AL84" s="160"/>
      <c r="AM84" s="160"/>
      <c r="AN84" s="160"/>
      <c r="AO84" s="160"/>
      <c r="AP84" s="160"/>
      <c r="AQ84" s="160"/>
      <c r="AR84" s="160"/>
      <c r="AS84" s="160"/>
      <c r="AT84" s="160"/>
      <c r="AU84" s="160"/>
      <c r="AV84" s="160"/>
      <c r="AW84" s="160"/>
      <c r="AX84" s="160"/>
    </row>
    <row r="85" spans="25:50" customFormat="1" x14ac:dyDescent="0.2">
      <c r="Y85" s="116"/>
      <c r="Z85" s="116"/>
      <c r="AA85" s="116"/>
      <c r="AB85" s="116"/>
      <c r="AC85" s="116"/>
      <c r="AD85" s="116"/>
      <c r="AE85" s="292"/>
      <c r="AF85" s="292"/>
      <c r="AG85" s="289"/>
      <c r="AH85" s="307"/>
      <c r="AI85" s="307"/>
      <c r="AJ85" s="307"/>
      <c r="AK85" s="307"/>
      <c r="AL85" s="160"/>
      <c r="AM85" s="160"/>
      <c r="AN85" s="160"/>
      <c r="AO85" s="160"/>
      <c r="AP85" s="160"/>
      <c r="AQ85" s="160"/>
      <c r="AR85" s="160"/>
      <c r="AS85" s="160"/>
      <c r="AT85" s="160"/>
      <c r="AU85" s="160"/>
      <c r="AV85" s="160"/>
      <c r="AW85" s="160"/>
      <c r="AX85" s="160"/>
    </row>
    <row r="86" spans="25:50" customFormat="1" x14ac:dyDescent="0.2">
      <c r="Y86" s="116"/>
      <c r="Z86" s="116"/>
      <c r="AA86" s="116"/>
      <c r="AB86" s="116"/>
      <c r="AC86" s="116"/>
      <c r="AD86" s="116"/>
      <c r="AE86" s="292"/>
      <c r="AF86" s="292"/>
      <c r="AG86" s="289"/>
      <c r="AH86" s="307"/>
      <c r="AI86" s="307"/>
      <c r="AJ86" s="307"/>
      <c r="AK86" s="307"/>
      <c r="AL86" s="160"/>
      <c r="AM86" s="160"/>
      <c r="AN86" s="160"/>
      <c r="AO86" s="160"/>
      <c r="AP86" s="160"/>
      <c r="AQ86" s="160"/>
      <c r="AR86" s="160"/>
      <c r="AS86" s="160"/>
      <c r="AT86" s="160"/>
      <c r="AU86" s="160"/>
      <c r="AV86" s="160"/>
      <c r="AW86" s="160"/>
      <c r="AX86" s="160"/>
    </row>
    <row r="87" spans="25:50" customFormat="1" x14ac:dyDescent="0.2">
      <c r="Y87" s="116"/>
      <c r="Z87" s="116"/>
      <c r="AA87" s="116"/>
      <c r="AB87" s="116"/>
      <c r="AC87" s="116"/>
      <c r="AD87" s="116"/>
      <c r="AE87" s="292"/>
      <c r="AF87" s="292"/>
      <c r="AG87" s="289"/>
      <c r="AH87" s="307"/>
      <c r="AI87" s="307"/>
      <c r="AJ87" s="307"/>
      <c r="AK87" s="307"/>
      <c r="AL87" s="160"/>
      <c r="AM87" s="160"/>
      <c r="AN87" s="160"/>
      <c r="AO87" s="160"/>
      <c r="AP87" s="160"/>
      <c r="AQ87" s="160"/>
      <c r="AR87" s="160"/>
      <c r="AS87" s="160"/>
      <c r="AT87" s="160"/>
      <c r="AU87" s="160"/>
      <c r="AV87" s="160"/>
      <c r="AW87" s="160"/>
      <c r="AX87" s="160"/>
    </row>
    <row r="88" spans="25:50" customFormat="1" x14ac:dyDescent="0.2">
      <c r="Y88" s="116"/>
      <c r="Z88" s="116"/>
      <c r="AA88" s="116"/>
      <c r="AB88" s="116"/>
      <c r="AC88" s="116"/>
      <c r="AD88" s="116"/>
      <c r="AE88" s="292"/>
      <c r="AF88" s="292"/>
      <c r="AG88" s="289"/>
      <c r="AH88" s="307"/>
      <c r="AI88" s="307"/>
      <c r="AJ88" s="307"/>
      <c r="AK88" s="307"/>
      <c r="AL88" s="160"/>
      <c r="AM88" s="160"/>
      <c r="AN88" s="160"/>
      <c r="AO88" s="160"/>
      <c r="AP88" s="160"/>
      <c r="AQ88" s="160"/>
      <c r="AR88" s="160"/>
      <c r="AS88" s="160"/>
      <c r="AT88" s="160"/>
      <c r="AU88" s="160"/>
      <c r="AV88" s="160"/>
      <c r="AW88" s="160"/>
      <c r="AX88" s="160"/>
    </row>
    <row r="89" spans="25:50" customFormat="1" x14ac:dyDescent="0.2">
      <c r="Y89" s="116"/>
      <c r="Z89" s="116"/>
      <c r="AA89" s="116"/>
      <c r="AB89" s="116"/>
      <c r="AC89" s="116"/>
      <c r="AD89" s="116"/>
      <c r="AE89" s="292"/>
      <c r="AF89" s="292"/>
      <c r="AG89" s="289"/>
      <c r="AH89" s="307"/>
      <c r="AI89" s="307"/>
      <c r="AJ89" s="307"/>
      <c r="AK89" s="307"/>
      <c r="AL89" s="160"/>
      <c r="AM89" s="160"/>
      <c r="AN89" s="160"/>
      <c r="AO89" s="160"/>
      <c r="AP89" s="160"/>
      <c r="AQ89" s="160"/>
      <c r="AR89" s="160"/>
      <c r="AS89" s="160"/>
      <c r="AT89" s="160"/>
      <c r="AU89" s="160"/>
      <c r="AV89" s="160"/>
      <c r="AW89" s="160"/>
      <c r="AX89" s="160"/>
    </row>
    <row r="90" spans="25:50" customFormat="1" x14ac:dyDescent="0.2">
      <c r="Y90" s="116"/>
      <c r="Z90" s="116"/>
      <c r="AA90" s="116"/>
      <c r="AB90" s="116"/>
      <c r="AC90" s="116"/>
      <c r="AD90" s="116"/>
      <c r="AE90" s="292"/>
      <c r="AF90" s="292"/>
      <c r="AG90" s="289"/>
      <c r="AH90" s="307"/>
      <c r="AI90" s="307"/>
      <c r="AJ90" s="307"/>
      <c r="AK90" s="307"/>
      <c r="AL90" s="160"/>
      <c r="AM90" s="160"/>
      <c r="AN90" s="160"/>
      <c r="AO90" s="160"/>
      <c r="AP90" s="160"/>
      <c r="AQ90" s="160"/>
      <c r="AR90" s="160"/>
      <c r="AS90" s="160"/>
      <c r="AT90" s="160"/>
      <c r="AU90" s="160"/>
      <c r="AV90" s="160"/>
      <c r="AW90" s="160"/>
      <c r="AX90" s="160"/>
    </row>
    <row r="91" spans="25:50" customFormat="1" x14ac:dyDescent="0.2">
      <c r="Y91" s="116"/>
      <c r="Z91" s="116"/>
      <c r="AA91" s="116"/>
      <c r="AB91" s="116"/>
      <c r="AC91" s="116"/>
      <c r="AD91" s="116"/>
      <c r="AE91" s="292"/>
      <c r="AF91" s="292"/>
      <c r="AG91" s="289"/>
      <c r="AH91" s="307"/>
      <c r="AI91" s="307"/>
      <c r="AJ91" s="307"/>
      <c r="AK91" s="307"/>
      <c r="AL91" s="160"/>
      <c r="AM91" s="160"/>
      <c r="AN91" s="160"/>
      <c r="AO91" s="160"/>
      <c r="AP91" s="160"/>
      <c r="AQ91" s="160"/>
      <c r="AR91" s="160"/>
      <c r="AS91" s="160"/>
      <c r="AT91" s="160"/>
      <c r="AU91" s="160"/>
      <c r="AV91" s="160"/>
      <c r="AW91" s="160"/>
      <c r="AX91" s="160"/>
    </row>
    <row r="92" spans="25:50" customFormat="1" x14ac:dyDescent="0.2">
      <c r="Y92" s="116"/>
      <c r="Z92" s="116"/>
      <c r="AA92" s="116"/>
      <c r="AB92" s="116"/>
      <c r="AC92" s="116"/>
      <c r="AD92" s="116"/>
      <c r="AE92" s="293"/>
      <c r="AF92" s="293"/>
      <c r="AG92" s="289"/>
      <c r="AH92" s="307"/>
      <c r="AI92" s="307"/>
      <c r="AJ92" s="307"/>
      <c r="AK92" s="307"/>
      <c r="AL92" s="160"/>
      <c r="AM92" s="160"/>
      <c r="AN92" s="160"/>
      <c r="AO92" s="160"/>
      <c r="AP92" s="160"/>
      <c r="AQ92" s="160"/>
      <c r="AR92" s="160"/>
      <c r="AS92" s="160"/>
      <c r="AT92" s="160"/>
      <c r="AU92" s="160"/>
      <c r="AV92" s="160"/>
      <c r="AW92" s="160"/>
      <c r="AX92" s="160"/>
    </row>
    <row r="93" spans="25:50" customFormat="1" x14ac:dyDescent="0.2">
      <c r="Y93" s="116"/>
      <c r="Z93" s="116"/>
      <c r="AA93" s="116"/>
      <c r="AB93" s="116"/>
      <c r="AC93" s="116"/>
      <c r="AD93" s="116"/>
      <c r="AE93" s="293"/>
      <c r="AF93" s="293"/>
      <c r="AG93" s="289"/>
      <c r="AH93" s="307"/>
      <c r="AI93" s="307"/>
      <c r="AJ93" s="307"/>
      <c r="AK93" s="307"/>
      <c r="AL93" s="160"/>
      <c r="AM93" s="160"/>
      <c r="AN93" s="160"/>
      <c r="AO93" s="160"/>
      <c r="AP93" s="160"/>
      <c r="AQ93" s="160"/>
      <c r="AR93" s="160"/>
      <c r="AS93" s="160"/>
      <c r="AT93" s="160"/>
      <c r="AU93" s="160"/>
      <c r="AV93" s="160"/>
      <c r="AW93" s="160"/>
      <c r="AX93" s="160"/>
    </row>
    <row r="94" spans="25:50" customFormat="1" x14ac:dyDescent="0.2">
      <c r="Y94" s="116"/>
      <c r="Z94" s="116"/>
      <c r="AA94" s="116"/>
      <c r="AB94" s="116"/>
      <c r="AC94" s="116"/>
      <c r="AD94" s="116"/>
      <c r="AE94" s="292"/>
      <c r="AF94" s="292"/>
      <c r="AG94" s="289"/>
      <c r="AH94" s="307"/>
      <c r="AI94" s="307"/>
      <c r="AJ94" s="307"/>
      <c r="AK94" s="307"/>
      <c r="AL94" s="160"/>
      <c r="AM94" s="160"/>
      <c r="AN94" s="160"/>
      <c r="AO94" s="160"/>
      <c r="AP94" s="160"/>
      <c r="AQ94" s="160"/>
      <c r="AR94" s="160"/>
      <c r="AS94" s="160"/>
      <c r="AT94" s="160"/>
      <c r="AU94" s="160"/>
      <c r="AV94" s="160"/>
      <c r="AW94" s="160"/>
      <c r="AX94" s="160"/>
    </row>
    <row r="95" spans="25:50" customFormat="1" x14ac:dyDescent="0.2">
      <c r="Y95" s="116"/>
      <c r="Z95" s="116"/>
      <c r="AA95" s="116"/>
      <c r="AB95" s="116"/>
      <c r="AC95" s="116"/>
      <c r="AD95" s="116"/>
      <c r="AE95" s="292"/>
      <c r="AF95" s="287"/>
      <c r="AG95" s="289"/>
      <c r="AH95" s="307"/>
      <c r="AI95" s="307"/>
      <c r="AJ95" s="307"/>
      <c r="AK95" s="307"/>
      <c r="AL95" s="160"/>
      <c r="AM95" s="160"/>
      <c r="AN95" s="160"/>
      <c r="AO95" s="160"/>
      <c r="AP95" s="160"/>
      <c r="AQ95" s="160"/>
      <c r="AR95" s="160"/>
      <c r="AS95" s="160"/>
      <c r="AT95" s="160"/>
      <c r="AU95" s="160"/>
      <c r="AV95" s="160"/>
      <c r="AW95" s="160"/>
      <c r="AX95" s="160"/>
    </row>
    <row r="96" spans="25:50" customFormat="1" x14ac:dyDescent="0.2">
      <c r="Y96" s="116"/>
      <c r="Z96" s="116"/>
      <c r="AA96" s="116"/>
      <c r="AB96" s="116"/>
      <c r="AC96" s="116"/>
      <c r="AD96" s="116"/>
      <c r="AE96" s="292"/>
      <c r="AF96" s="292"/>
      <c r="AG96" s="289"/>
      <c r="AH96" s="307"/>
      <c r="AI96" s="307"/>
      <c r="AJ96" s="307"/>
      <c r="AK96" s="307"/>
      <c r="AL96" s="160"/>
      <c r="AM96" s="160"/>
      <c r="AN96" s="160"/>
      <c r="AO96" s="160"/>
      <c r="AP96" s="160"/>
      <c r="AQ96" s="160"/>
      <c r="AR96" s="160"/>
      <c r="AS96" s="160"/>
      <c r="AT96" s="160"/>
      <c r="AU96" s="160"/>
      <c r="AV96" s="160"/>
      <c r="AW96" s="160"/>
      <c r="AX96" s="160"/>
    </row>
    <row r="97" spans="25:50" customFormat="1" x14ac:dyDescent="0.2">
      <c r="Y97" s="116"/>
      <c r="Z97" s="116"/>
      <c r="AA97" s="116"/>
      <c r="AB97" s="116"/>
      <c r="AC97" s="116"/>
      <c r="AD97" s="116"/>
      <c r="AE97" s="287"/>
      <c r="AF97" s="287"/>
      <c r="AG97" s="289"/>
      <c r="AH97" s="307"/>
      <c r="AI97" s="307"/>
      <c r="AJ97" s="307"/>
      <c r="AK97" s="307"/>
      <c r="AL97" s="160"/>
      <c r="AM97" s="160"/>
      <c r="AN97" s="160"/>
      <c r="AO97" s="160"/>
      <c r="AP97" s="160"/>
      <c r="AQ97" s="160"/>
      <c r="AR97" s="160"/>
      <c r="AS97" s="160"/>
      <c r="AT97" s="160"/>
      <c r="AU97" s="160"/>
      <c r="AV97" s="160"/>
      <c r="AW97" s="160"/>
      <c r="AX97" s="160"/>
    </row>
    <row r="98" spans="25:50" customFormat="1" x14ac:dyDescent="0.2">
      <c r="Y98" s="116"/>
      <c r="Z98" s="116"/>
      <c r="AA98" s="116"/>
      <c r="AB98" s="116"/>
      <c r="AC98" s="116"/>
      <c r="AD98" s="116"/>
      <c r="AE98" s="287"/>
      <c r="AF98" s="287"/>
      <c r="AG98" s="289"/>
      <c r="AH98" s="307"/>
      <c r="AI98" s="307"/>
      <c r="AJ98" s="307"/>
      <c r="AK98" s="307"/>
      <c r="AL98" s="160"/>
      <c r="AM98" s="160"/>
      <c r="AN98" s="160"/>
      <c r="AO98" s="160"/>
      <c r="AP98" s="160"/>
      <c r="AQ98" s="160"/>
      <c r="AR98" s="160"/>
      <c r="AS98" s="160"/>
      <c r="AT98" s="160"/>
      <c r="AU98" s="160"/>
      <c r="AV98" s="160"/>
      <c r="AW98" s="160"/>
      <c r="AX98" s="160"/>
    </row>
    <row r="99" spans="25:50" customFormat="1" x14ac:dyDescent="0.2">
      <c r="Y99" s="116"/>
      <c r="Z99" s="116"/>
      <c r="AA99" s="116"/>
      <c r="AB99" s="116"/>
      <c r="AC99" s="116"/>
      <c r="AD99" s="116"/>
      <c r="AE99" s="287"/>
      <c r="AF99" s="287"/>
      <c r="AG99" s="289"/>
      <c r="AH99" s="307"/>
      <c r="AI99" s="307"/>
      <c r="AJ99" s="307"/>
      <c r="AK99" s="307"/>
      <c r="AL99" s="160"/>
      <c r="AM99" s="160"/>
      <c r="AN99" s="160"/>
      <c r="AO99" s="160"/>
      <c r="AP99" s="160"/>
      <c r="AQ99" s="160"/>
      <c r="AR99" s="160"/>
      <c r="AS99" s="160"/>
      <c r="AT99" s="160"/>
      <c r="AU99" s="160"/>
      <c r="AV99" s="160"/>
      <c r="AW99" s="160"/>
      <c r="AX99" s="160"/>
    </row>
    <row r="100" spans="25:50" customFormat="1" x14ac:dyDescent="0.2">
      <c r="Y100" s="116"/>
      <c r="Z100" s="116"/>
      <c r="AA100" s="116"/>
      <c r="AB100" s="116"/>
      <c r="AC100" s="116"/>
      <c r="AD100" s="116"/>
      <c r="AE100" s="182"/>
      <c r="AF100" s="182"/>
      <c r="AG100" s="182"/>
      <c r="AH100" s="183"/>
      <c r="AI100" s="183"/>
      <c r="AJ100" s="183"/>
      <c r="AK100" s="113"/>
      <c r="AL100" s="160"/>
      <c r="AM100" s="160"/>
      <c r="AN100" s="160"/>
      <c r="AO100" s="160"/>
      <c r="AP100" s="160"/>
      <c r="AQ100" s="160"/>
      <c r="AR100" s="160"/>
      <c r="AS100" s="160"/>
      <c r="AT100" s="160"/>
      <c r="AU100" s="160"/>
      <c r="AV100" s="160"/>
      <c r="AW100" s="160"/>
      <c r="AX100" s="160"/>
    </row>
    <row r="101" spans="25:50" customFormat="1" x14ac:dyDescent="0.2">
      <c r="Y101" s="116"/>
      <c r="Z101" s="116"/>
      <c r="AA101" s="116"/>
      <c r="AB101" s="116"/>
      <c r="AC101" s="116"/>
      <c r="AD101" s="116"/>
      <c r="AE101" s="182"/>
      <c r="AF101" s="182"/>
      <c r="AG101" s="258"/>
      <c r="AH101" s="183"/>
      <c r="AI101" s="183"/>
      <c r="AJ101" s="183"/>
      <c r="AK101" s="113"/>
      <c r="AL101" s="160"/>
      <c r="AM101" s="160"/>
      <c r="AN101" s="160"/>
      <c r="AO101" s="160"/>
      <c r="AP101" s="160"/>
      <c r="AQ101" s="160"/>
      <c r="AR101" s="160"/>
      <c r="AS101" s="160"/>
      <c r="AT101" s="160"/>
      <c r="AU101" s="160"/>
      <c r="AV101" s="160"/>
      <c r="AW101" s="160"/>
      <c r="AX101" s="160"/>
    </row>
    <row r="102" spans="25:50" customFormat="1" x14ac:dyDescent="0.2">
      <c r="Y102" s="116"/>
      <c r="Z102" s="116"/>
      <c r="AA102" s="116"/>
      <c r="AB102" s="116"/>
      <c r="AC102" s="116"/>
      <c r="AD102" s="116"/>
      <c r="AE102" s="182"/>
      <c r="AF102" s="182"/>
      <c r="AG102" s="182"/>
      <c r="AH102" s="183"/>
      <c r="AI102" s="183"/>
      <c r="AJ102" s="183"/>
      <c r="AK102" s="113"/>
      <c r="AL102" s="160"/>
      <c r="AM102" s="160"/>
      <c r="AN102" s="160"/>
      <c r="AO102" s="160"/>
      <c r="AP102" s="160"/>
      <c r="AQ102" s="160"/>
      <c r="AR102" s="160"/>
      <c r="AS102" s="160"/>
      <c r="AT102" s="160"/>
      <c r="AU102" s="160"/>
      <c r="AV102" s="160"/>
      <c r="AW102" s="160"/>
      <c r="AX102" s="160"/>
    </row>
    <row r="103" spans="25:50" customFormat="1" x14ac:dyDescent="0.2">
      <c r="Y103" s="116"/>
      <c r="Z103" s="116"/>
      <c r="AA103" s="116"/>
      <c r="AB103" s="116"/>
      <c r="AC103" s="116"/>
      <c r="AD103" s="116"/>
      <c r="AE103" s="182"/>
      <c r="AF103" s="182"/>
      <c r="AG103" s="182"/>
      <c r="AH103" s="183"/>
      <c r="AI103" s="183"/>
      <c r="AJ103" s="183"/>
      <c r="AK103" s="113"/>
      <c r="AL103" s="160"/>
      <c r="AM103" s="160"/>
      <c r="AN103" s="160"/>
      <c r="AO103" s="160"/>
      <c r="AP103" s="160"/>
      <c r="AQ103" s="160"/>
      <c r="AR103" s="160"/>
      <c r="AS103" s="160"/>
      <c r="AT103" s="160"/>
      <c r="AU103" s="160"/>
      <c r="AV103" s="160"/>
      <c r="AW103" s="160"/>
      <c r="AX103" s="160"/>
    </row>
    <row r="104" spans="25:50" customFormat="1" x14ac:dyDescent="0.2">
      <c r="Y104" s="116"/>
      <c r="Z104" s="116"/>
      <c r="AA104" s="116"/>
      <c r="AB104" s="116"/>
      <c r="AC104" s="116"/>
      <c r="AD104" s="116"/>
      <c r="AE104" s="182"/>
      <c r="AF104" s="182"/>
      <c r="AG104" s="182"/>
      <c r="AH104" s="529"/>
      <c r="AI104" s="529"/>
      <c r="AJ104" s="529"/>
      <c r="AK104" s="113"/>
      <c r="AL104" s="160"/>
      <c r="AM104" s="160"/>
      <c r="AN104" s="160"/>
      <c r="AO104" s="160"/>
      <c r="AP104" s="160"/>
      <c r="AQ104" s="160"/>
      <c r="AR104" s="160"/>
      <c r="AS104" s="160"/>
      <c r="AT104" s="160"/>
      <c r="AU104" s="160"/>
      <c r="AV104" s="160"/>
      <c r="AW104" s="160"/>
      <c r="AX104" s="160"/>
    </row>
    <row r="105" spans="25:50" customFormat="1" x14ac:dyDescent="0.2">
      <c r="Y105" s="116"/>
      <c r="Z105" s="116"/>
      <c r="AA105" s="116"/>
      <c r="AB105" s="116"/>
      <c r="AC105" s="116"/>
      <c r="AD105" s="116"/>
      <c r="AE105" s="182"/>
      <c r="AF105" s="182"/>
      <c r="AG105" s="182"/>
      <c r="AH105" s="183"/>
      <c r="AI105" s="183"/>
      <c r="AJ105" s="183"/>
      <c r="AK105" s="113"/>
      <c r="AL105" s="160"/>
      <c r="AM105" s="160"/>
      <c r="AN105" s="160"/>
      <c r="AO105" s="160"/>
      <c r="AP105" s="160"/>
      <c r="AQ105" s="160"/>
      <c r="AR105" s="160"/>
      <c r="AS105" s="160"/>
      <c r="AT105" s="160"/>
      <c r="AU105" s="160"/>
      <c r="AV105" s="160"/>
      <c r="AW105" s="160"/>
      <c r="AX105" s="160"/>
    </row>
    <row r="106" spans="25:50" customFormat="1" x14ac:dyDescent="0.2">
      <c r="Y106" s="116"/>
      <c r="Z106" s="116"/>
      <c r="AA106" s="116"/>
      <c r="AB106" s="116"/>
      <c r="AC106" s="116"/>
      <c r="AD106" s="116"/>
      <c r="AE106" s="182"/>
      <c r="AF106" s="182"/>
      <c r="AG106" s="182"/>
      <c r="AH106" s="183"/>
      <c r="AI106" s="183"/>
      <c r="AJ106" s="183"/>
      <c r="AK106" s="113"/>
      <c r="AL106" s="160"/>
      <c r="AM106" s="160"/>
      <c r="AN106" s="160"/>
      <c r="AO106" s="160"/>
      <c r="AP106" s="160"/>
      <c r="AQ106" s="160"/>
      <c r="AR106" s="160"/>
      <c r="AS106" s="160"/>
      <c r="AT106" s="160"/>
      <c r="AU106" s="160"/>
      <c r="AV106" s="160"/>
      <c r="AW106" s="160"/>
      <c r="AX106" s="160"/>
    </row>
    <row r="107" spans="25:50" customFormat="1" x14ac:dyDescent="0.2">
      <c r="Y107" s="116"/>
      <c r="Z107" s="116"/>
      <c r="AA107" s="116"/>
      <c r="AB107" s="116"/>
      <c r="AC107" s="116"/>
      <c r="AD107" s="116"/>
      <c r="AE107" s="182"/>
      <c r="AF107" s="182"/>
      <c r="AG107" s="182"/>
      <c r="AH107" s="183"/>
      <c r="AI107" s="183"/>
      <c r="AJ107" s="183"/>
      <c r="AK107" s="113"/>
      <c r="AL107" s="160"/>
      <c r="AM107" s="160"/>
      <c r="AN107" s="160"/>
      <c r="AO107" s="160"/>
      <c r="AP107" s="160"/>
      <c r="AQ107" s="160"/>
      <c r="AR107" s="160"/>
      <c r="AS107" s="160"/>
      <c r="AT107" s="160"/>
      <c r="AU107" s="160"/>
      <c r="AV107" s="160"/>
      <c r="AW107" s="160"/>
      <c r="AX107" s="160"/>
    </row>
    <row r="108" spans="25:50" customFormat="1" x14ac:dyDescent="0.2">
      <c r="Y108" s="116"/>
      <c r="Z108" s="116"/>
      <c r="AA108" s="116"/>
      <c r="AB108" s="116"/>
      <c r="AC108" s="116"/>
      <c r="AD108" s="116"/>
      <c r="AE108" s="182"/>
      <c r="AF108" s="182"/>
      <c r="AG108" s="182"/>
      <c r="AH108" s="15"/>
      <c r="AI108" s="15"/>
      <c r="AJ108" s="15"/>
      <c r="AK108" s="15"/>
      <c r="AL108" s="160"/>
      <c r="AM108" s="160"/>
      <c r="AN108" s="160"/>
      <c r="AO108" s="160"/>
      <c r="AP108" s="160"/>
      <c r="AQ108" s="160"/>
      <c r="AR108" s="160"/>
      <c r="AS108" s="160"/>
      <c r="AT108" s="160"/>
      <c r="AU108" s="160"/>
      <c r="AV108" s="160"/>
      <c r="AW108" s="160"/>
      <c r="AX108" s="160"/>
    </row>
    <row r="109" spans="25:50" customFormat="1" x14ac:dyDescent="0.2">
      <c r="Y109" s="116"/>
      <c r="Z109" s="116"/>
      <c r="AA109" s="116"/>
      <c r="AB109" s="116"/>
      <c r="AC109" s="116"/>
      <c r="AD109" s="116"/>
      <c r="AE109" s="182"/>
      <c r="AF109" s="182"/>
      <c r="AG109" s="182"/>
      <c r="AH109" s="15"/>
      <c r="AI109" s="15"/>
      <c r="AJ109" s="15"/>
      <c r="AK109" s="15"/>
      <c r="AL109" s="160"/>
      <c r="AM109" s="160"/>
      <c r="AN109" s="160"/>
      <c r="AO109" s="160"/>
      <c r="AP109" s="160"/>
      <c r="AQ109" s="160"/>
      <c r="AR109" s="160"/>
      <c r="AS109" s="160"/>
      <c r="AT109" s="160"/>
      <c r="AU109" s="160"/>
      <c r="AV109" s="160"/>
      <c r="AW109" s="160"/>
      <c r="AX109" s="160"/>
    </row>
    <row r="110" spans="25:50" customFormat="1" x14ac:dyDescent="0.2">
      <c r="Y110" s="116"/>
      <c r="Z110" s="116"/>
      <c r="AA110" s="116"/>
      <c r="AB110" s="116"/>
      <c r="AC110" s="116"/>
      <c r="AD110" s="116"/>
      <c r="AE110" s="182"/>
      <c r="AF110" s="182"/>
      <c r="AG110" s="182"/>
      <c r="AH110" s="68"/>
      <c r="AI110" s="163"/>
      <c r="AJ110" s="163"/>
      <c r="AK110" s="163"/>
      <c r="AL110" s="160"/>
      <c r="AM110" s="160"/>
      <c r="AN110" s="160"/>
      <c r="AO110" s="160"/>
      <c r="AP110" s="160"/>
      <c r="AQ110" s="160"/>
      <c r="AR110" s="160"/>
      <c r="AS110" s="160"/>
      <c r="AT110" s="160"/>
      <c r="AU110" s="160"/>
      <c r="AV110" s="160"/>
      <c r="AW110" s="160"/>
      <c r="AX110" s="160"/>
    </row>
    <row r="111" spans="25:50" customFormat="1" x14ac:dyDescent="0.2">
      <c r="Y111" s="116"/>
      <c r="Z111" s="116"/>
      <c r="AA111" s="116"/>
      <c r="AB111" s="116"/>
      <c r="AC111" s="116"/>
      <c r="AD111" s="116"/>
      <c r="AE111" s="182"/>
      <c r="AF111" s="182"/>
      <c r="AG111" s="182"/>
      <c r="AH111" s="68"/>
      <c r="AI111" s="163"/>
      <c r="AJ111" s="163"/>
      <c r="AK111" s="163"/>
      <c r="AL111" s="160"/>
      <c r="AM111" s="160"/>
      <c r="AN111" s="160"/>
      <c r="AO111" s="160"/>
      <c r="AP111" s="160"/>
      <c r="AQ111" s="160"/>
      <c r="AR111" s="160"/>
      <c r="AS111" s="160"/>
      <c r="AT111" s="160"/>
      <c r="AU111" s="160"/>
      <c r="AV111" s="160"/>
      <c r="AW111" s="160"/>
      <c r="AX111" s="160"/>
    </row>
    <row r="112" spans="25:50" customFormat="1" x14ac:dyDescent="0.2">
      <c r="Y112" s="116"/>
      <c r="Z112" s="116"/>
      <c r="AA112" s="116"/>
      <c r="AB112" s="116"/>
      <c r="AC112" s="116"/>
      <c r="AD112" s="116"/>
      <c r="AE112" s="182"/>
      <c r="AF112" s="182"/>
      <c r="AG112" s="182"/>
      <c r="AH112" s="237"/>
      <c r="AI112" s="237"/>
      <c r="AJ112" s="238"/>
      <c r="AK112" s="239"/>
      <c r="AL112" s="160"/>
      <c r="AM112" s="160"/>
      <c r="AN112" s="160"/>
      <c r="AO112" s="160"/>
      <c r="AP112" s="160"/>
      <c r="AQ112" s="160"/>
      <c r="AR112" s="160"/>
      <c r="AS112" s="160"/>
      <c r="AT112" s="160"/>
      <c r="AU112" s="160"/>
      <c r="AV112" s="160"/>
      <c r="AW112" s="160"/>
      <c r="AX112" s="160"/>
    </row>
    <row r="113" spans="25:50" customFormat="1" x14ac:dyDescent="0.2">
      <c r="Y113" s="116"/>
      <c r="Z113" s="116"/>
      <c r="AA113" s="116"/>
      <c r="AB113" s="116"/>
      <c r="AC113" s="116"/>
      <c r="AD113" s="116"/>
      <c r="AE113" s="182"/>
      <c r="AF113" s="182"/>
      <c r="AG113" s="182"/>
      <c r="AH113" s="68"/>
      <c r="AI113" s="163"/>
      <c r="AJ113" s="163"/>
      <c r="AK113" s="163"/>
      <c r="AL113" s="160"/>
      <c r="AM113" s="160"/>
      <c r="AN113" s="160"/>
      <c r="AO113" s="160"/>
      <c r="AP113" s="160"/>
      <c r="AQ113" s="160"/>
      <c r="AR113" s="160"/>
      <c r="AS113" s="160"/>
      <c r="AT113" s="160"/>
      <c r="AU113" s="160"/>
      <c r="AV113" s="160"/>
      <c r="AW113" s="160"/>
      <c r="AX113" s="160"/>
    </row>
    <row r="114" spans="25:50" customFormat="1" x14ac:dyDescent="0.2">
      <c r="Y114" s="116"/>
      <c r="Z114" s="116"/>
      <c r="AA114" s="116"/>
      <c r="AB114" s="116"/>
      <c r="AC114" s="116"/>
      <c r="AD114" s="116"/>
      <c r="AE114" s="182"/>
      <c r="AF114" s="182"/>
      <c r="AG114" s="182"/>
      <c r="AH114" s="68"/>
      <c r="AI114" s="163"/>
      <c r="AJ114" s="163"/>
      <c r="AK114" s="163"/>
      <c r="AL114" s="160"/>
      <c r="AM114" s="160"/>
      <c r="AN114" s="160"/>
      <c r="AO114" s="160"/>
      <c r="AP114" s="160"/>
      <c r="AQ114" s="160"/>
      <c r="AR114" s="160"/>
      <c r="AS114" s="160"/>
      <c r="AT114" s="160"/>
      <c r="AU114" s="160"/>
      <c r="AV114" s="160"/>
      <c r="AW114" s="160"/>
      <c r="AX114" s="160"/>
    </row>
    <row r="115" spans="25:50" customFormat="1" x14ac:dyDescent="0.2">
      <c r="Y115" s="116"/>
      <c r="Z115" s="116"/>
      <c r="AA115" s="116"/>
      <c r="AB115" s="116"/>
      <c r="AC115" s="116"/>
      <c r="AD115" s="116"/>
      <c r="AE115" s="182"/>
      <c r="AF115" s="182"/>
      <c r="AG115" s="182"/>
      <c r="AH115" s="68"/>
      <c r="AI115" s="163"/>
      <c r="AJ115" s="163"/>
      <c r="AK115" s="163"/>
      <c r="AL115" s="160"/>
      <c r="AM115" s="160"/>
      <c r="AN115" s="160"/>
      <c r="AO115" s="160"/>
      <c r="AP115" s="160"/>
      <c r="AQ115" s="160"/>
      <c r="AR115" s="160"/>
      <c r="AS115" s="160"/>
      <c r="AT115" s="160"/>
      <c r="AU115" s="160"/>
      <c r="AV115" s="160"/>
      <c r="AW115" s="160"/>
      <c r="AX115" s="160"/>
    </row>
    <row r="116" spans="25:50" customFormat="1" x14ac:dyDescent="0.2">
      <c r="Y116" s="116"/>
      <c r="Z116" s="116"/>
      <c r="AA116" s="116"/>
      <c r="AB116" s="116"/>
      <c r="AC116" s="116"/>
      <c r="AD116" s="116"/>
      <c r="AE116" s="182"/>
      <c r="AF116" s="182"/>
      <c r="AG116" s="182"/>
      <c r="AH116" s="68"/>
      <c r="AI116" s="163"/>
      <c r="AJ116" s="163"/>
      <c r="AK116" s="163"/>
      <c r="AL116" s="160"/>
      <c r="AM116" s="160"/>
      <c r="AN116" s="160"/>
      <c r="AO116" s="160"/>
      <c r="AP116" s="160"/>
      <c r="AQ116" s="160"/>
      <c r="AR116" s="160"/>
      <c r="AS116" s="160"/>
      <c r="AT116" s="160"/>
      <c r="AU116" s="160"/>
      <c r="AV116" s="160"/>
      <c r="AW116" s="160"/>
      <c r="AX116" s="160"/>
    </row>
    <row r="117" spans="25:50" customFormat="1" x14ac:dyDescent="0.2">
      <c r="Y117" s="116"/>
      <c r="Z117" s="116"/>
      <c r="AA117" s="116"/>
      <c r="AB117" s="116"/>
      <c r="AC117" s="116"/>
      <c r="AD117" s="116"/>
      <c r="AE117" s="182"/>
      <c r="AF117" s="182"/>
      <c r="AG117" s="182"/>
      <c r="AH117" s="68"/>
      <c r="AI117" s="163"/>
      <c r="AJ117" s="163"/>
      <c r="AK117" s="163"/>
      <c r="AL117" s="160"/>
      <c r="AM117" s="160"/>
      <c r="AN117" s="160"/>
      <c r="AO117" s="160"/>
      <c r="AP117" s="160"/>
      <c r="AQ117" s="160"/>
      <c r="AR117" s="160"/>
      <c r="AS117" s="160"/>
      <c r="AT117" s="160"/>
      <c r="AU117" s="160"/>
      <c r="AV117" s="160"/>
      <c r="AW117" s="160"/>
      <c r="AX117" s="160"/>
    </row>
    <row r="118" spans="25:50" customFormat="1" x14ac:dyDescent="0.2">
      <c r="Y118" s="116"/>
      <c r="Z118" s="116"/>
      <c r="AA118" s="116"/>
      <c r="AB118" s="116"/>
      <c r="AC118" s="116"/>
      <c r="AD118" s="116"/>
      <c r="AE118" s="182"/>
      <c r="AF118" s="182"/>
      <c r="AG118" s="182"/>
      <c r="AH118" s="68"/>
      <c r="AI118" s="163"/>
      <c r="AJ118" s="163"/>
      <c r="AK118" s="163"/>
      <c r="AL118" s="160"/>
      <c r="AM118" s="160"/>
      <c r="AN118" s="160"/>
      <c r="AO118" s="160"/>
      <c r="AP118" s="160"/>
      <c r="AQ118" s="160"/>
      <c r="AR118" s="160"/>
      <c r="AS118" s="160"/>
      <c r="AT118" s="160"/>
      <c r="AU118" s="160"/>
      <c r="AV118" s="160"/>
      <c r="AW118" s="160"/>
      <c r="AX118" s="160"/>
    </row>
    <row r="119" spans="25:50" customFormat="1" x14ac:dyDescent="0.2">
      <c r="Y119" s="116"/>
      <c r="Z119" s="116"/>
      <c r="AA119" s="116"/>
      <c r="AB119" s="116"/>
      <c r="AC119" s="116"/>
      <c r="AD119" s="116"/>
      <c r="AE119" s="182"/>
      <c r="AF119" s="182"/>
      <c r="AG119" s="182"/>
      <c r="AH119" s="68"/>
      <c r="AI119" s="163"/>
      <c r="AJ119" s="163"/>
      <c r="AK119" s="163"/>
      <c r="AL119" s="160"/>
      <c r="AM119" s="160"/>
      <c r="AN119" s="160"/>
      <c r="AO119" s="160"/>
      <c r="AP119" s="160"/>
      <c r="AQ119" s="160"/>
      <c r="AR119" s="160"/>
      <c r="AS119" s="160"/>
      <c r="AT119" s="160"/>
      <c r="AU119" s="160"/>
      <c r="AV119" s="160"/>
      <c r="AW119" s="160"/>
      <c r="AX119" s="160"/>
    </row>
    <row r="120" spans="25:50" customFormat="1" x14ac:dyDescent="0.2">
      <c r="Y120" s="116"/>
      <c r="Z120" s="116"/>
      <c r="AA120" s="116"/>
      <c r="AB120" s="116"/>
      <c r="AC120" s="116"/>
      <c r="AD120" s="116"/>
      <c r="AE120" s="182"/>
      <c r="AF120" s="182"/>
      <c r="AG120" s="182"/>
      <c r="AH120" s="68"/>
      <c r="AI120" s="163"/>
      <c r="AJ120" s="163"/>
      <c r="AK120" s="163"/>
      <c r="AL120" s="160"/>
      <c r="AM120" s="160"/>
      <c r="AN120" s="160"/>
      <c r="AO120" s="160"/>
      <c r="AP120" s="160"/>
      <c r="AQ120" s="160"/>
      <c r="AR120" s="160"/>
      <c r="AS120" s="160"/>
      <c r="AT120" s="160"/>
      <c r="AU120" s="160"/>
      <c r="AV120" s="160"/>
      <c r="AW120" s="160"/>
      <c r="AX120" s="160"/>
    </row>
    <row r="121" spans="25:50" customFormat="1" x14ac:dyDescent="0.2">
      <c r="Y121" s="116"/>
      <c r="Z121" s="116"/>
      <c r="AA121" s="116"/>
      <c r="AB121" s="116"/>
      <c r="AC121" s="116"/>
      <c r="AD121" s="116"/>
      <c r="AE121" s="182"/>
      <c r="AF121" s="182"/>
      <c r="AG121" s="182"/>
      <c r="AH121" s="68"/>
      <c r="AI121" s="163"/>
      <c r="AJ121" s="163"/>
      <c r="AK121" s="163"/>
      <c r="AL121" s="160"/>
      <c r="AM121" s="160"/>
      <c r="AN121" s="160"/>
      <c r="AO121" s="160"/>
      <c r="AP121" s="160"/>
      <c r="AQ121" s="160"/>
      <c r="AR121" s="160"/>
      <c r="AS121" s="160"/>
      <c r="AT121" s="160"/>
      <c r="AU121" s="160"/>
      <c r="AV121" s="160"/>
      <c r="AW121" s="160"/>
      <c r="AX121" s="160"/>
    </row>
    <row r="122" spans="25:50" customFormat="1" x14ac:dyDescent="0.2">
      <c r="Y122" s="116"/>
      <c r="Z122" s="116"/>
      <c r="AA122" s="116"/>
      <c r="AB122" s="116"/>
      <c r="AC122" s="116"/>
      <c r="AD122" s="116"/>
      <c r="AE122" s="182"/>
      <c r="AF122" s="182"/>
      <c r="AG122" s="182"/>
      <c r="AH122" s="68"/>
      <c r="AI122" s="163"/>
      <c r="AJ122" s="163"/>
      <c r="AK122" s="163"/>
      <c r="AL122" s="160"/>
      <c r="AM122" s="160"/>
      <c r="AN122" s="160"/>
      <c r="AO122" s="160"/>
      <c r="AP122" s="160"/>
      <c r="AQ122" s="160"/>
      <c r="AR122" s="160"/>
      <c r="AS122" s="160"/>
      <c r="AT122" s="160"/>
      <c r="AU122" s="160"/>
      <c r="AV122" s="160"/>
      <c r="AW122" s="160"/>
      <c r="AX122" s="160"/>
    </row>
    <row r="123" spans="25:50" customFormat="1" x14ac:dyDescent="0.2">
      <c r="Y123" s="116"/>
      <c r="Z123" s="116"/>
      <c r="AA123" s="116"/>
      <c r="AB123" s="116"/>
      <c r="AC123" s="116"/>
      <c r="AD123" s="116"/>
      <c r="AE123" s="182"/>
      <c r="AF123" s="182"/>
      <c r="AG123" s="182"/>
      <c r="AH123" s="68"/>
      <c r="AI123" s="163"/>
      <c r="AJ123" s="163"/>
      <c r="AK123" s="163"/>
      <c r="AL123" s="160"/>
      <c r="AM123" s="160"/>
      <c r="AN123" s="160"/>
      <c r="AO123" s="160"/>
      <c r="AP123" s="160"/>
      <c r="AQ123" s="160"/>
      <c r="AR123" s="160"/>
      <c r="AS123" s="160"/>
      <c r="AT123" s="160"/>
      <c r="AU123" s="160"/>
      <c r="AV123" s="160"/>
      <c r="AW123" s="160"/>
      <c r="AX123" s="160"/>
    </row>
    <row r="124" spans="25:50" customFormat="1" x14ac:dyDescent="0.2">
      <c r="Y124" s="116"/>
      <c r="Z124" s="116"/>
      <c r="AA124" s="116"/>
      <c r="AB124" s="116"/>
      <c r="AC124" s="116"/>
      <c r="AD124" s="116"/>
      <c r="AE124" s="182"/>
      <c r="AF124" s="182"/>
      <c r="AG124" s="182"/>
      <c r="AH124" s="68"/>
      <c r="AI124" s="163"/>
      <c r="AJ124" s="163"/>
      <c r="AK124" s="163"/>
      <c r="AL124" s="160"/>
      <c r="AM124" s="160"/>
      <c r="AN124" s="160"/>
      <c r="AO124" s="160"/>
      <c r="AP124" s="160"/>
      <c r="AQ124" s="160"/>
      <c r="AR124" s="160"/>
      <c r="AS124" s="160"/>
      <c r="AT124" s="160"/>
      <c r="AU124" s="160"/>
      <c r="AV124" s="160"/>
      <c r="AW124" s="160"/>
      <c r="AX124" s="160"/>
    </row>
    <row r="125" spans="25:50" customFormat="1" x14ac:dyDescent="0.2">
      <c r="Y125" s="116"/>
      <c r="Z125" s="116"/>
      <c r="AA125" s="116"/>
      <c r="AB125" s="116"/>
      <c r="AC125" s="116"/>
      <c r="AD125" s="116"/>
      <c r="AE125" s="182"/>
      <c r="AF125" s="182"/>
      <c r="AG125" s="182"/>
      <c r="AH125" s="68"/>
      <c r="AI125" s="163"/>
      <c r="AJ125" s="163"/>
      <c r="AK125" s="163"/>
      <c r="AL125" s="160"/>
      <c r="AM125" s="160"/>
      <c r="AN125" s="160"/>
      <c r="AO125" s="160"/>
      <c r="AP125" s="160"/>
      <c r="AQ125" s="160"/>
      <c r="AR125" s="160"/>
      <c r="AS125" s="160"/>
      <c r="AT125" s="160"/>
      <c r="AU125" s="160"/>
      <c r="AV125" s="160"/>
      <c r="AW125" s="160"/>
      <c r="AX125" s="160"/>
    </row>
    <row r="126" spans="25:50" customFormat="1" x14ac:dyDescent="0.2">
      <c r="Y126" s="116"/>
      <c r="Z126" s="116"/>
      <c r="AA126" s="116"/>
      <c r="AB126" s="116"/>
      <c r="AC126" s="116"/>
      <c r="AD126" s="116"/>
      <c r="AE126" s="182"/>
      <c r="AF126" s="182"/>
      <c r="AG126" s="182"/>
      <c r="AH126" s="68"/>
      <c r="AI126" s="163"/>
      <c r="AJ126" s="163"/>
      <c r="AK126" s="163"/>
      <c r="AL126" s="160"/>
      <c r="AM126" s="160"/>
      <c r="AN126" s="160"/>
      <c r="AO126" s="160"/>
      <c r="AP126" s="160"/>
      <c r="AQ126" s="160"/>
      <c r="AR126" s="160"/>
      <c r="AS126" s="160"/>
      <c r="AT126" s="160"/>
      <c r="AU126" s="160"/>
      <c r="AV126" s="160"/>
      <c r="AW126" s="160"/>
      <c r="AX126" s="160"/>
    </row>
    <row r="127" spans="25:50" customFormat="1" x14ac:dyDescent="0.2">
      <c r="Y127" s="116"/>
      <c r="Z127" s="116"/>
      <c r="AA127" s="116"/>
      <c r="AB127" s="116"/>
      <c r="AC127" s="116"/>
      <c r="AD127" s="116"/>
      <c r="AE127" s="182"/>
      <c r="AF127" s="182"/>
      <c r="AG127" s="182"/>
      <c r="AH127" s="68"/>
      <c r="AI127" s="163"/>
      <c r="AJ127" s="163"/>
      <c r="AK127" s="163"/>
      <c r="AL127" s="160"/>
      <c r="AM127" s="160"/>
      <c r="AN127" s="160"/>
      <c r="AO127" s="160"/>
      <c r="AP127" s="160"/>
      <c r="AQ127" s="160"/>
      <c r="AR127" s="160"/>
      <c r="AS127" s="160"/>
      <c r="AT127" s="160"/>
      <c r="AU127" s="160"/>
      <c r="AV127" s="160"/>
      <c r="AW127" s="160"/>
      <c r="AX127" s="160"/>
    </row>
    <row r="128" spans="25:50" customFormat="1" x14ac:dyDescent="0.2">
      <c r="Y128" s="116"/>
      <c r="Z128" s="116"/>
      <c r="AA128" s="116"/>
      <c r="AB128" s="116"/>
      <c r="AC128" s="116"/>
      <c r="AD128" s="116"/>
      <c r="AE128" s="182"/>
      <c r="AF128" s="182"/>
      <c r="AG128" s="182"/>
      <c r="AH128" s="68"/>
      <c r="AI128" s="163"/>
      <c r="AJ128" s="163"/>
      <c r="AK128" s="163"/>
      <c r="AL128" s="160"/>
      <c r="AM128" s="160"/>
      <c r="AN128" s="160"/>
      <c r="AO128" s="160"/>
      <c r="AP128" s="160"/>
      <c r="AQ128" s="160"/>
      <c r="AR128" s="160"/>
      <c r="AS128" s="160"/>
      <c r="AT128" s="160"/>
      <c r="AU128" s="160"/>
      <c r="AV128" s="160"/>
      <c r="AW128" s="160"/>
      <c r="AX128" s="160"/>
    </row>
    <row r="129" spans="25:50" customFormat="1" x14ac:dyDescent="0.2">
      <c r="Y129" s="116"/>
      <c r="Z129" s="116"/>
      <c r="AA129" s="116"/>
      <c r="AB129" s="116"/>
      <c r="AC129" s="116"/>
      <c r="AD129" s="116"/>
      <c r="AE129" s="182"/>
      <c r="AF129" s="182"/>
      <c r="AG129" s="182"/>
      <c r="AH129" s="68"/>
      <c r="AI129" s="163"/>
      <c r="AJ129" s="163"/>
      <c r="AK129" s="163"/>
      <c r="AL129" s="160"/>
      <c r="AM129" s="160"/>
      <c r="AN129" s="160"/>
      <c r="AO129" s="160"/>
      <c r="AP129" s="160"/>
      <c r="AQ129" s="160"/>
      <c r="AR129" s="160"/>
      <c r="AS129" s="160"/>
      <c r="AT129" s="160"/>
      <c r="AU129" s="160"/>
      <c r="AV129" s="160"/>
      <c r="AW129" s="160"/>
      <c r="AX129" s="160"/>
    </row>
    <row r="130" spans="25:50" customFormat="1" x14ac:dyDescent="0.2">
      <c r="Y130" s="116"/>
      <c r="Z130" s="116"/>
      <c r="AA130" s="116"/>
      <c r="AB130" s="116"/>
      <c r="AC130" s="116"/>
      <c r="AD130" s="116"/>
      <c r="AE130" s="182"/>
      <c r="AF130" s="182"/>
      <c r="AG130" s="182"/>
      <c r="AH130" s="68"/>
      <c r="AI130" s="163"/>
      <c r="AJ130" s="163"/>
      <c r="AK130" s="163"/>
      <c r="AL130" s="187"/>
      <c r="AM130" s="160"/>
      <c r="AN130" s="160"/>
      <c r="AO130" s="160"/>
      <c r="AP130" s="160"/>
      <c r="AQ130" s="160"/>
      <c r="AR130" s="160"/>
      <c r="AS130" s="160"/>
      <c r="AT130" s="160"/>
      <c r="AU130" s="160"/>
      <c r="AV130" s="160"/>
      <c r="AW130" s="160"/>
      <c r="AX130" s="160"/>
    </row>
    <row r="131" spans="25:50" customFormat="1" x14ac:dyDescent="0.2">
      <c r="Y131" s="116"/>
      <c r="Z131" s="116"/>
      <c r="AA131" s="116"/>
      <c r="AB131" s="116"/>
      <c r="AC131" s="116"/>
      <c r="AD131" s="116"/>
      <c r="AE131" s="182"/>
      <c r="AF131" s="182"/>
      <c r="AG131" s="182"/>
      <c r="AH131" s="68"/>
      <c r="AI131" s="163"/>
      <c r="AJ131" s="163"/>
      <c r="AK131" s="163"/>
      <c r="AL131" s="187"/>
      <c r="AM131" s="160"/>
      <c r="AN131" s="160"/>
      <c r="AO131" s="160"/>
      <c r="AP131" s="160"/>
      <c r="AQ131" s="160"/>
      <c r="AR131" s="160"/>
      <c r="AS131" s="160"/>
      <c r="AT131" s="160"/>
      <c r="AU131" s="160"/>
      <c r="AV131" s="160"/>
      <c r="AW131" s="160"/>
      <c r="AX131" s="160"/>
    </row>
    <row r="132" spans="25:50" customFormat="1" x14ac:dyDescent="0.2">
      <c r="Y132" s="116"/>
      <c r="Z132" s="116"/>
      <c r="AA132" s="116"/>
      <c r="AB132" s="116"/>
      <c r="AC132" s="116"/>
      <c r="AD132" s="116"/>
      <c r="AE132" s="182"/>
      <c r="AF132" s="182"/>
      <c r="AG132" s="163"/>
      <c r="AH132" s="68"/>
      <c r="AI132" s="163"/>
      <c r="AJ132" s="163"/>
      <c r="AK132" s="163"/>
      <c r="AL132" s="187"/>
      <c r="AM132" s="160"/>
      <c r="AN132" s="160"/>
      <c r="AO132" s="160"/>
      <c r="AP132" s="160"/>
      <c r="AQ132" s="160"/>
      <c r="AR132" s="160"/>
      <c r="AS132" s="160"/>
      <c r="AT132" s="160"/>
      <c r="AU132" s="160"/>
      <c r="AV132" s="160"/>
      <c r="AW132" s="160"/>
      <c r="AX132" s="160"/>
    </row>
    <row r="133" spans="25:50" customFormat="1" x14ac:dyDescent="0.2">
      <c r="Y133" s="116"/>
      <c r="Z133" s="116"/>
      <c r="AA133" s="116"/>
      <c r="AB133" s="116"/>
      <c r="AC133" s="116"/>
      <c r="AD133" s="116"/>
      <c r="AE133" s="182"/>
      <c r="AF133" s="182"/>
      <c r="AG133" s="163"/>
      <c r="AH133" s="68"/>
      <c r="AI133" s="163"/>
      <c r="AJ133" s="163"/>
      <c r="AK133" s="163"/>
      <c r="AL133" s="187"/>
      <c r="AM133" s="160"/>
      <c r="AN133" s="160"/>
      <c r="AO133" s="160"/>
      <c r="AP133" s="160"/>
      <c r="AQ133" s="160"/>
      <c r="AR133" s="160"/>
      <c r="AS133" s="160"/>
      <c r="AT133" s="160"/>
      <c r="AU133" s="160"/>
      <c r="AV133" s="160"/>
      <c r="AW133" s="160"/>
      <c r="AX133" s="160"/>
    </row>
    <row r="134" spans="25:50" customFormat="1" x14ac:dyDescent="0.2">
      <c r="Y134" s="116"/>
      <c r="Z134" s="116"/>
      <c r="AA134" s="116"/>
      <c r="AB134" s="116"/>
      <c r="AC134" s="116"/>
      <c r="AD134" s="116"/>
      <c r="AE134" s="182"/>
      <c r="AF134" s="163"/>
      <c r="AG134" s="182"/>
      <c r="AH134" s="68"/>
      <c r="AI134" s="163"/>
      <c r="AJ134" s="163"/>
      <c r="AK134" s="163"/>
      <c r="AL134" s="187"/>
      <c r="AM134" s="521"/>
      <c r="AN134" s="160"/>
      <c r="AO134" s="160"/>
      <c r="AP134" s="160"/>
      <c r="AQ134" s="160"/>
      <c r="AR134" s="160"/>
      <c r="AS134" s="160"/>
      <c r="AT134" s="160"/>
      <c r="AU134" s="160"/>
      <c r="AV134" s="160"/>
      <c r="AW134" s="160"/>
      <c r="AX134" s="160"/>
    </row>
    <row r="135" spans="25:50" customFormat="1" x14ac:dyDescent="0.2">
      <c r="Y135" s="116"/>
      <c r="Z135" s="116"/>
      <c r="AA135" s="116"/>
      <c r="AB135" s="116"/>
      <c r="AC135" s="116"/>
      <c r="AD135" s="116"/>
      <c r="AE135" s="182"/>
      <c r="AF135" s="163"/>
      <c r="AG135" s="182"/>
      <c r="AH135" s="68"/>
      <c r="AI135" s="163"/>
      <c r="AJ135" s="163"/>
      <c r="AK135" s="163"/>
      <c r="AL135" s="187"/>
      <c r="AM135" s="187"/>
      <c r="AN135" s="521"/>
      <c r="AO135" s="160"/>
      <c r="AP135" s="160"/>
      <c r="AQ135" s="160"/>
      <c r="AR135" s="160"/>
      <c r="AS135" s="160"/>
      <c r="AT135" s="160"/>
      <c r="AU135" s="160"/>
      <c r="AV135" s="160"/>
      <c r="AW135" s="160"/>
      <c r="AX135" s="160"/>
    </row>
    <row r="136" spans="25:50" customFormat="1" x14ac:dyDescent="0.2">
      <c r="Y136" s="116"/>
      <c r="Z136" s="116"/>
      <c r="AA136" s="116"/>
      <c r="AB136" s="116"/>
      <c r="AC136" s="116"/>
      <c r="AD136" s="116"/>
      <c r="AE136" s="182"/>
      <c r="AF136" s="182"/>
      <c r="AG136" s="182"/>
      <c r="AH136" s="68"/>
      <c r="AI136" s="163"/>
      <c r="AJ136" s="163"/>
      <c r="AK136" s="163"/>
      <c r="AL136" s="187"/>
      <c r="AM136" s="187"/>
      <c r="AN136" s="521"/>
      <c r="AO136" s="160"/>
      <c r="AP136" s="160"/>
      <c r="AQ136" s="160"/>
      <c r="AR136" s="160"/>
      <c r="AS136" s="160"/>
      <c r="AT136" s="160"/>
      <c r="AU136" s="160"/>
      <c r="AV136" s="160"/>
      <c r="AW136" s="160"/>
      <c r="AX136" s="160"/>
    </row>
    <row r="137" spans="25:50" customFormat="1" x14ac:dyDescent="0.2">
      <c r="Y137" s="116"/>
      <c r="Z137" s="116"/>
      <c r="AA137" s="116"/>
      <c r="AB137" s="116"/>
      <c r="AC137" s="116"/>
      <c r="AD137" s="116"/>
      <c r="AE137" s="182"/>
      <c r="AF137" s="182"/>
      <c r="AG137" s="182"/>
      <c r="AH137" s="68"/>
      <c r="AI137" s="163"/>
      <c r="AJ137" s="163"/>
      <c r="AK137" s="163"/>
      <c r="AL137" s="187"/>
      <c r="AM137" s="187"/>
      <c r="AN137" s="521"/>
      <c r="AO137" s="160"/>
      <c r="AP137" s="160"/>
      <c r="AQ137" s="160"/>
      <c r="AR137" s="160"/>
      <c r="AS137" s="160"/>
      <c r="AT137" s="160"/>
      <c r="AU137" s="160"/>
      <c r="AV137" s="160"/>
      <c r="AW137" s="160"/>
      <c r="AX137" s="160"/>
    </row>
    <row r="138" spans="25:50" customFormat="1" x14ac:dyDescent="0.2">
      <c r="Y138" s="116"/>
      <c r="Z138" s="116"/>
      <c r="AA138" s="116"/>
      <c r="AB138" s="116"/>
      <c r="AC138" s="116"/>
      <c r="AD138" s="116"/>
      <c r="AE138" s="182"/>
      <c r="AF138" s="182"/>
      <c r="AG138" s="182"/>
      <c r="AH138" s="68"/>
      <c r="AI138" s="163"/>
      <c r="AJ138" s="163"/>
      <c r="AK138" s="163"/>
      <c r="AL138" s="187"/>
      <c r="AM138" s="187"/>
      <c r="AN138" s="521"/>
      <c r="AO138" s="160"/>
      <c r="AP138" s="160"/>
      <c r="AQ138" s="160"/>
      <c r="AR138" s="160"/>
      <c r="AS138" s="160"/>
      <c r="AT138" s="160"/>
      <c r="AU138" s="160"/>
      <c r="AV138" s="160"/>
      <c r="AW138" s="160"/>
      <c r="AX138" s="160"/>
    </row>
    <row r="139" spans="25:50" customFormat="1" x14ac:dyDescent="0.2">
      <c r="Y139" s="116"/>
      <c r="Z139" s="116"/>
      <c r="AA139" s="116"/>
      <c r="AB139" s="116"/>
      <c r="AC139" s="116"/>
      <c r="AD139" s="116"/>
      <c r="AE139" s="182"/>
      <c r="AF139" s="182"/>
      <c r="AG139" s="182"/>
      <c r="AH139" s="68"/>
      <c r="AI139" s="163"/>
      <c r="AJ139" s="163"/>
      <c r="AK139" s="163"/>
      <c r="AL139" s="187"/>
      <c r="AM139" s="187"/>
      <c r="AN139" s="521"/>
      <c r="AO139" s="160"/>
      <c r="AP139" s="160"/>
      <c r="AQ139" s="160"/>
      <c r="AR139" s="160"/>
      <c r="AS139" s="160"/>
      <c r="AT139" s="160"/>
      <c r="AU139" s="160"/>
      <c r="AV139" s="160"/>
      <c r="AW139" s="160"/>
      <c r="AX139" s="160"/>
    </row>
    <row r="140" spans="25:50" customFormat="1" x14ac:dyDescent="0.2">
      <c r="Y140" s="116"/>
      <c r="Z140" s="116"/>
      <c r="AA140" s="116"/>
      <c r="AB140" s="116"/>
      <c r="AC140" s="116"/>
      <c r="AD140" s="116"/>
      <c r="AE140" s="182"/>
      <c r="AF140" s="182"/>
      <c r="AG140" s="182"/>
      <c r="AH140" s="68"/>
      <c r="AI140" s="163"/>
      <c r="AJ140" s="163"/>
      <c r="AK140" s="163"/>
      <c r="AL140" s="187"/>
      <c r="AM140" s="187"/>
      <c r="AN140" s="521"/>
      <c r="AO140" s="160"/>
      <c r="AP140" s="160"/>
      <c r="AQ140" s="160"/>
      <c r="AR140" s="160"/>
      <c r="AS140" s="160"/>
      <c r="AT140" s="160"/>
      <c r="AU140" s="160"/>
      <c r="AV140" s="160"/>
      <c r="AW140" s="160"/>
      <c r="AX140" s="160"/>
    </row>
    <row r="141" spans="25:50" customFormat="1" x14ac:dyDescent="0.2">
      <c r="Y141" s="116"/>
      <c r="Z141" s="116"/>
      <c r="AA141" s="116"/>
      <c r="AB141" s="116"/>
      <c r="AC141" s="116"/>
      <c r="AD141" s="116"/>
      <c r="AE141" s="182"/>
      <c r="AF141" s="182"/>
      <c r="AG141" s="182"/>
      <c r="AH141" s="68"/>
      <c r="AI141" s="163"/>
      <c r="AJ141" s="163"/>
      <c r="AK141" s="163"/>
      <c r="AL141" s="187"/>
      <c r="AM141" s="187"/>
      <c r="AN141" s="521"/>
      <c r="AO141" s="160"/>
      <c r="AP141" s="160"/>
      <c r="AQ141" s="160"/>
      <c r="AR141" s="160"/>
      <c r="AS141" s="160"/>
      <c r="AT141" s="160"/>
      <c r="AU141" s="160"/>
      <c r="AV141" s="160"/>
      <c r="AW141" s="160"/>
      <c r="AX141" s="160"/>
    </row>
    <row r="142" spans="25:50" customFormat="1" x14ac:dyDescent="0.2">
      <c r="Y142" s="116"/>
      <c r="Z142" s="116"/>
      <c r="AA142" s="116"/>
      <c r="AB142" s="116"/>
      <c r="AC142" s="116"/>
      <c r="AD142" s="116"/>
      <c r="AE142" s="182"/>
      <c r="AF142" s="182"/>
      <c r="AG142" s="182"/>
      <c r="AH142" s="68"/>
      <c r="AI142" s="163"/>
      <c r="AJ142" s="163"/>
      <c r="AK142" s="163"/>
      <c r="AL142" s="187"/>
      <c r="AM142" s="187"/>
      <c r="AN142" s="521"/>
      <c r="AO142" s="160"/>
      <c r="AP142" s="160"/>
      <c r="AQ142" s="160"/>
      <c r="AR142" s="160"/>
      <c r="AS142" s="160"/>
      <c r="AT142" s="160"/>
      <c r="AU142" s="160"/>
      <c r="AV142" s="160"/>
      <c r="AW142" s="160"/>
      <c r="AX142" s="160"/>
    </row>
    <row r="143" spans="25:50" customFormat="1" x14ac:dyDescent="0.2">
      <c r="Y143" s="116"/>
      <c r="Z143" s="116"/>
      <c r="AA143" s="116"/>
      <c r="AB143" s="116"/>
      <c r="AC143" s="116"/>
      <c r="AD143" s="116"/>
      <c r="AE143" s="182"/>
      <c r="AF143" s="182"/>
      <c r="AG143" s="182"/>
      <c r="AH143" s="68"/>
      <c r="AI143" s="163"/>
      <c r="AJ143" s="163"/>
      <c r="AK143" s="163"/>
      <c r="AL143" s="187"/>
      <c r="AM143" s="187"/>
      <c r="AN143" s="521"/>
      <c r="AO143" s="160"/>
      <c r="AP143" s="160"/>
      <c r="AQ143" s="160"/>
      <c r="AR143" s="160"/>
      <c r="AS143" s="160"/>
      <c r="AT143" s="160"/>
      <c r="AU143" s="160"/>
      <c r="AV143" s="160"/>
      <c r="AW143" s="160"/>
      <c r="AX143" s="160"/>
    </row>
    <row r="144" spans="25:50" customFormat="1" x14ac:dyDescent="0.2">
      <c r="Y144" s="116"/>
      <c r="Z144" s="116"/>
      <c r="AA144" s="116"/>
      <c r="AB144" s="116"/>
      <c r="AC144" s="116"/>
      <c r="AD144" s="116"/>
      <c r="AE144" s="182"/>
      <c r="AF144" s="182"/>
      <c r="AG144" s="182"/>
      <c r="AH144" s="68"/>
      <c r="AI144" s="163"/>
      <c r="AJ144" s="163"/>
      <c r="AK144" s="163"/>
      <c r="AL144" s="187"/>
      <c r="AM144" s="187"/>
      <c r="AN144" s="521"/>
      <c r="AO144" s="160"/>
      <c r="AP144" s="160"/>
      <c r="AQ144" s="160"/>
      <c r="AR144" s="160"/>
      <c r="AS144" s="160"/>
      <c r="AT144" s="160"/>
      <c r="AU144" s="160"/>
      <c r="AV144" s="160"/>
      <c r="AW144" s="160"/>
      <c r="AX144" s="160"/>
    </row>
    <row r="145" spans="25:50" customFormat="1" x14ac:dyDescent="0.2">
      <c r="Y145" s="116"/>
      <c r="Z145" s="116"/>
      <c r="AA145" s="116"/>
      <c r="AB145" s="116"/>
      <c r="AC145" s="116"/>
      <c r="AD145" s="116"/>
      <c r="AE145" s="182"/>
      <c r="AF145" s="182"/>
      <c r="AG145" s="182"/>
      <c r="AH145" s="68"/>
      <c r="AI145" s="163"/>
      <c r="AJ145" s="163"/>
      <c r="AK145" s="163"/>
      <c r="AL145" s="187"/>
      <c r="AM145" s="187"/>
      <c r="AN145" s="521"/>
      <c r="AO145" s="160"/>
      <c r="AP145" s="160"/>
      <c r="AQ145" s="160"/>
      <c r="AR145" s="160"/>
      <c r="AS145" s="160"/>
      <c r="AT145" s="160"/>
      <c r="AU145" s="160"/>
      <c r="AV145" s="160"/>
      <c r="AW145" s="160"/>
      <c r="AX145" s="160"/>
    </row>
    <row r="146" spans="25:50" customFormat="1" x14ac:dyDescent="0.2">
      <c r="Y146" s="116"/>
      <c r="Z146" s="116"/>
      <c r="AA146" s="116"/>
      <c r="AB146" s="116"/>
      <c r="AC146" s="116"/>
      <c r="AD146" s="116"/>
      <c r="AE146" s="182"/>
      <c r="AF146" s="182"/>
      <c r="AG146" s="182"/>
      <c r="AH146" s="240"/>
      <c r="AI146" s="240"/>
      <c r="AJ146" s="240"/>
      <c r="AK146" s="240"/>
      <c r="AL146" s="187"/>
      <c r="AM146" s="187"/>
      <c r="AN146" s="521"/>
      <c r="AO146" s="160"/>
      <c r="AP146" s="160"/>
      <c r="AQ146" s="160"/>
      <c r="AR146" s="160"/>
      <c r="AS146" s="160"/>
      <c r="AT146" s="160"/>
      <c r="AU146" s="160"/>
      <c r="AV146" s="160"/>
      <c r="AW146" s="160"/>
      <c r="AX146" s="160"/>
    </row>
    <row r="147" spans="25:50" customFormat="1" x14ac:dyDescent="0.2">
      <c r="Y147" s="116"/>
      <c r="Z147" s="116"/>
      <c r="AA147" s="116"/>
      <c r="AB147" s="116"/>
      <c r="AC147" s="116"/>
      <c r="AD147" s="116"/>
      <c r="AE147" s="182"/>
      <c r="AF147" s="182"/>
      <c r="AG147" s="182"/>
      <c r="AH147" s="163"/>
      <c r="AI147" s="163"/>
      <c r="AJ147" s="163"/>
      <c r="AK147" s="163"/>
      <c r="AL147" s="187"/>
      <c r="AM147" s="187"/>
      <c r="AN147" s="521"/>
      <c r="AO147" s="160"/>
      <c r="AP147" s="160"/>
      <c r="AQ147" s="160"/>
      <c r="AR147" s="160"/>
      <c r="AS147" s="160"/>
      <c r="AT147" s="160"/>
      <c r="AU147" s="160"/>
      <c r="AV147" s="160"/>
      <c r="AW147" s="160"/>
      <c r="AX147" s="160"/>
    </row>
    <row r="148" spans="25:50" customFormat="1" x14ac:dyDescent="0.2">
      <c r="Y148" s="116"/>
      <c r="Z148" s="116"/>
      <c r="AA148" s="116"/>
      <c r="AB148" s="116"/>
      <c r="AC148" s="116"/>
      <c r="AD148" s="116"/>
      <c r="AE148" s="182"/>
      <c r="AF148" s="182"/>
      <c r="AG148" s="182"/>
      <c r="AH148" s="163"/>
      <c r="AI148" s="163"/>
      <c r="AJ148" s="163"/>
      <c r="AK148" s="163"/>
      <c r="AL148" s="187"/>
      <c r="AM148" s="187"/>
      <c r="AN148" s="521"/>
      <c r="AO148" s="160"/>
      <c r="AP148" s="160"/>
      <c r="AQ148" s="160"/>
      <c r="AR148" s="160"/>
      <c r="AS148" s="160"/>
      <c r="AT148" s="160"/>
      <c r="AU148" s="160"/>
      <c r="AV148" s="160"/>
      <c r="AW148" s="160"/>
      <c r="AX148" s="160"/>
    </row>
    <row r="149" spans="25:50" customFormat="1" x14ac:dyDescent="0.2">
      <c r="Y149" s="116"/>
      <c r="Z149" s="116"/>
      <c r="AA149" s="116"/>
      <c r="AB149" s="116"/>
      <c r="AC149" s="116"/>
      <c r="AD149" s="116"/>
      <c r="AE149" s="163"/>
      <c r="AF149" s="163"/>
      <c r="AG149" s="182"/>
      <c r="AH149" s="163"/>
      <c r="AI149" s="163"/>
      <c r="AJ149" s="163"/>
      <c r="AK149" s="163"/>
      <c r="AL149" s="187"/>
      <c r="AM149" s="187"/>
      <c r="AN149" s="521"/>
      <c r="AO149" s="160"/>
      <c r="AP149" s="160"/>
      <c r="AQ149" s="160"/>
      <c r="AR149" s="160"/>
      <c r="AS149" s="160"/>
      <c r="AT149" s="160"/>
      <c r="AU149" s="160"/>
      <c r="AV149" s="160"/>
      <c r="AW149" s="160"/>
      <c r="AX149" s="160"/>
    </row>
    <row r="150" spans="25:50" customFormat="1" x14ac:dyDescent="0.2">
      <c r="Y150" s="116"/>
      <c r="Z150" s="116"/>
      <c r="AA150" s="116"/>
      <c r="AB150" s="116"/>
      <c r="AC150" s="116"/>
      <c r="AD150" s="116"/>
      <c r="AE150" s="163"/>
      <c r="AF150" s="163"/>
      <c r="AG150" s="182"/>
      <c r="AH150" s="163"/>
      <c r="AI150" s="163"/>
      <c r="AJ150" s="163"/>
      <c r="AK150" s="163"/>
      <c r="AL150" s="187"/>
      <c r="AM150" s="187"/>
      <c r="AN150" s="521"/>
      <c r="AO150" s="160"/>
      <c r="AP150" s="160"/>
      <c r="AQ150" s="160"/>
      <c r="AR150" s="160"/>
      <c r="AS150" s="160"/>
      <c r="AT150" s="160"/>
      <c r="AU150" s="160"/>
      <c r="AV150" s="160"/>
      <c r="AW150" s="160"/>
      <c r="AX150" s="160"/>
    </row>
    <row r="151" spans="25:50" customFormat="1" x14ac:dyDescent="0.2">
      <c r="Y151" s="116"/>
      <c r="Z151" s="116"/>
      <c r="AA151" s="116"/>
      <c r="AB151" s="116"/>
      <c r="AC151" s="116"/>
      <c r="AD151" s="116"/>
      <c r="AE151" s="163"/>
      <c r="AF151" s="163"/>
      <c r="AG151" s="182"/>
      <c r="AH151" s="163"/>
      <c r="AI151" s="163"/>
      <c r="AJ151" s="163"/>
      <c r="AK151" s="163"/>
      <c r="AL151" s="187"/>
      <c r="AM151" s="187"/>
      <c r="AN151" s="521"/>
      <c r="AO151" s="160"/>
      <c r="AP151" s="160"/>
      <c r="AQ151" s="160"/>
      <c r="AR151" s="160"/>
      <c r="AS151" s="160"/>
      <c r="AT151" s="160"/>
      <c r="AU151" s="160"/>
      <c r="AV151" s="160"/>
      <c r="AW151" s="160"/>
      <c r="AX151" s="160"/>
    </row>
    <row r="152" spans="25:50" customFormat="1" x14ac:dyDescent="0.2">
      <c r="Y152" s="116"/>
      <c r="Z152" s="116"/>
      <c r="AA152" s="116"/>
      <c r="AB152" s="116"/>
      <c r="AC152" s="116"/>
      <c r="AD152" s="116"/>
      <c r="AE152" s="163"/>
      <c r="AF152" s="163"/>
      <c r="AG152" s="182"/>
      <c r="AH152" s="163"/>
      <c r="AI152" s="163"/>
      <c r="AJ152" s="163"/>
      <c r="AK152" s="163"/>
      <c r="AL152" s="187"/>
      <c r="AM152" s="187"/>
      <c r="AN152" s="521"/>
      <c r="AO152" s="160"/>
      <c r="AP152" s="160"/>
      <c r="AQ152" s="160"/>
      <c r="AR152" s="160"/>
      <c r="AS152" s="160"/>
      <c r="AT152" s="160"/>
      <c r="AU152" s="160"/>
      <c r="AV152" s="160"/>
      <c r="AW152" s="160"/>
      <c r="AX152" s="160"/>
    </row>
    <row r="153" spans="25:50" customFormat="1" x14ac:dyDescent="0.2">
      <c r="Y153" s="116"/>
      <c r="Z153" s="116"/>
      <c r="AA153" s="116"/>
      <c r="AB153" s="116"/>
      <c r="AC153" s="116"/>
      <c r="AD153" s="116"/>
      <c r="AE153" s="163"/>
      <c r="AF153" s="163"/>
      <c r="AG153" s="182"/>
      <c r="AH153" s="163"/>
      <c r="AI153" s="163"/>
      <c r="AJ153" s="163"/>
      <c r="AK153" s="163"/>
      <c r="AL153" s="187"/>
      <c r="AM153" s="187"/>
      <c r="AN153" s="521"/>
      <c r="AO153" s="160"/>
      <c r="AP153" s="160"/>
      <c r="AQ153" s="160"/>
      <c r="AR153" s="160"/>
      <c r="AS153" s="160"/>
      <c r="AT153" s="160"/>
      <c r="AU153" s="160"/>
      <c r="AV153" s="160"/>
      <c r="AW153" s="160"/>
      <c r="AX153" s="160"/>
    </row>
    <row r="154" spans="25:50" customFormat="1" x14ac:dyDescent="0.2">
      <c r="Y154" s="116"/>
      <c r="Z154" s="116"/>
      <c r="AA154" s="116"/>
      <c r="AB154" s="116"/>
      <c r="AC154" s="116"/>
      <c r="AD154" s="116"/>
      <c r="AE154" s="163"/>
      <c r="AF154" s="163"/>
      <c r="AG154" s="182"/>
      <c r="AH154" s="163"/>
      <c r="AI154" s="163"/>
      <c r="AJ154" s="163"/>
      <c r="AK154" s="163"/>
      <c r="AL154" s="187"/>
      <c r="AM154" s="187"/>
      <c r="AN154" s="521"/>
      <c r="AO154" s="160"/>
      <c r="AP154" s="160"/>
      <c r="AQ154" s="160"/>
      <c r="AR154" s="160"/>
      <c r="AS154" s="160"/>
      <c r="AT154" s="160"/>
      <c r="AU154" s="160"/>
      <c r="AV154" s="160"/>
      <c r="AW154" s="160"/>
      <c r="AX154" s="160"/>
    </row>
    <row r="155" spans="25:50" customFormat="1" x14ac:dyDescent="0.2">
      <c r="Y155" s="116"/>
      <c r="Z155" s="116"/>
      <c r="AA155" s="116"/>
      <c r="AB155" s="116"/>
      <c r="AC155" s="116"/>
      <c r="AD155" s="116"/>
      <c r="AE155" s="163"/>
      <c r="AF155" s="163"/>
      <c r="AG155" s="182"/>
      <c r="AH155" s="163"/>
      <c r="AI155" s="163"/>
      <c r="AJ155" s="163"/>
      <c r="AK155" s="163"/>
      <c r="AL155" s="187"/>
      <c r="AM155" s="187"/>
      <c r="AN155" s="521"/>
      <c r="AO155" s="160"/>
      <c r="AP155" s="160"/>
      <c r="AQ155" s="160"/>
      <c r="AR155" s="160"/>
      <c r="AS155" s="160"/>
      <c r="AT155" s="160"/>
      <c r="AU155" s="160"/>
      <c r="AV155" s="160"/>
      <c r="AW155" s="160"/>
      <c r="AX155" s="160"/>
    </row>
    <row r="156" spans="25:50" customFormat="1" x14ac:dyDescent="0.2">
      <c r="Y156" s="116"/>
      <c r="Z156" s="116"/>
      <c r="AA156" s="116"/>
      <c r="AB156" s="116"/>
      <c r="AC156" s="116"/>
      <c r="AD156" s="116"/>
      <c r="AE156" s="163"/>
      <c r="AF156" s="163"/>
      <c r="AG156" s="182"/>
      <c r="AH156" s="163"/>
      <c r="AI156" s="163"/>
      <c r="AJ156" s="163"/>
      <c r="AK156" s="163"/>
      <c r="AL156" s="187"/>
      <c r="AM156" s="187"/>
      <c r="AN156" s="521"/>
      <c r="AO156" s="160"/>
      <c r="AP156" s="160"/>
      <c r="AQ156" s="160"/>
      <c r="AR156" s="160"/>
      <c r="AS156" s="160"/>
      <c r="AT156" s="160"/>
      <c r="AU156" s="160"/>
      <c r="AV156" s="160"/>
      <c r="AW156" s="160"/>
      <c r="AX156" s="160"/>
    </row>
    <row r="157" spans="25:50" customFormat="1" x14ac:dyDescent="0.2">
      <c r="Y157" s="116"/>
      <c r="Z157" s="116"/>
      <c r="AA157" s="116"/>
      <c r="AB157" s="116"/>
      <c r="AC157" s="116"/>
      <c r="AD157" s="116"/>
      <c r="AE157" s="163"/>
      <c r="AF157" s="163"/>
      <c r="AG157" s="182"/>
      <c r="AH157" s="163"/>
      <c r="AI157" s="163"/>
      <c r="AJ157" s="163"/>
      <c r="AK157" s="163"/>
      <c r="AL157" s="187"/>
      <c r="AM157" s="187"/>
      <c r="AN157" s="521"/>
      <c r="AO157" s="160"/>
      <c r="AP157" s="160"/>
      <c r="AQ157" s="160"/>
      <c r="AR157" s="160"/>
      <c r="AS157" s="160"/>
      <c r="AT157" s="160"/>
      <c r="AU157" s="160"/>
      <c r="AV157" s="160"/>
      <c r="AW157" s="160"/>
      <c r="AX157" s="160"/>
    </row>
    <row r="158" spans="25:50" customFormat="1" x14ac:dyDescent="0.2">
      <c r="Y158" s="116"/>
      <c r="Z158" s="116"/>
      <c r="AA158" s="116"/>
      <c r="AB158" s="116"/>
      <c r="AC158" s="116"/>
      <c r="AD158" s="116"/>
      <c r="AE158" s="163"/>
      <c r="AF158" s="163"/>
      <c r="AG158" s="182"/>
      <c r="AH158" s="163"/>
      <c r="AI158" s="163"/>
      <c r="AJ158" s="163"/>
      <c r="AK158" s="163"/>
      <c r="AL158" s="187"/>
      <c r="AM158" s="187"/>
      <c r="AN158" s="521"/>
      <c r="AO158" s="160"/>
      <c r="AP158" s="160"/>
      <c r="AQ158" s="160"/>
      <c r="AR158" s="160"/>
      <c r="AS158" s="160"/>
      <c r="AT158" s="160"/>
      <c r="AU158" s="160"/>
      <c r="AV158" s="160"/>
      <c r="AW158" s="160"/>
      <c r="AX158" s="160"/>
    </row>
    <row r="159" spans="25:50" customFormat="1" x14ac:dyDescent="0.2">
      <c r="Y159" s="116"/>
      <c r="Z159" s="116"/>
      <c r="AA159" s="116"/>
      <c r="AB159" s="116"/>
      <c r="AC159" s="116"/>
      <c r="AD159" s="116"/>
      <c r="AE159" s="163"/>
      <c r="AF159" s="163"/>
      <c r="AG159" s="182"/>
      <c r="AH159" s="163"/>
      <c r="AI159" s="163"/>
      <c r="AJ159" s="163"/>
      <c r="AK159" s="163"/>
      <c r="AL159" s="187"/>
      <c r="AM159" s="187"/>
      <c r="AN159" s="521"/>
      <c r="AO159" s="160"/>
      <c r="AP159" s="160"/>
      <c r="AQ159" s="160"/>
      <c r="AR159" s="160"/>
      <c r="AS159" s="160"/>
      <c r="AT159" s="160"/>
      <c r="AU159" s="160"/>
      <c r="AV159" s="160"/>
      <c r="AW159" s="160"/>
      <c r="AX159" s="160"/>
    </row>
    <row r="160" spans="25:50" customFormat="1" x14ac:dyDescent="0.2">
      <c r="Y160" s="116"/>
      <c r="Z160" s="116"/>
      <c r="AA160" s="116"/>
      <c r="AB160" s="116"/>
      <c r="AC160" s="116"/>
      <c r="AD160" s="116"/>
      <c r="AE160" s="163"/>
      <c r="AF160" s="163"/>
      <c r="AG160" s="182"/>
      <c r="AH160" s="163"/>
      <c r="AI160" s="163"/>
      <c r="AJ160" s="163"/>
      <c r="AK160" s="163"/>
      <c r="AL160" s="187"/>
      <c r="AM160" s="187"/>
      <c r="AN160" s="521"/>
      <c r="AO160" s="160"/>
      <c r="AP160" s="160"/>
      <c r="AQ160" s="160"/>
      <c r="AR160" s="160"/>
      <c r="AS160" s="160"/>
      <c r="AT160" s="160"/>
      <c r="AU160" s="160"/>
      <c r="AV160" s="160"/>
      <c r="AW160" s="160"/>
      <c r="AX160" s="160"/>
    </row>
    <row r="161" spans="25:50" customFormat="1" x14ac:dyDescent="0.2">
      <c r="Y161" s="116"/>
      <c r="Z161" s="116"/>
      <c r="AA161" s="116"/>
      <c r="AB161" s="116"/>
      <c r="AC161" s="116"/>
      <c r="AD161" s="116"/>
      <c r="AE161" s="163"/>
      <c r="AF161" s="163"/>
      <c r="AG161" s="182"/>
      <c r="AH161" s="163"/>
      <c r="AI161" s="163"/>
      <c r="AJ161" s="163"/>
      <c r="AK161" s="163"/>
      <c r="AL161" s="187"/>
      <c r="AM161" s="187"/>
      <c r="AN161" s="521"/>
      <c r="AO161" s="160"/>
      <c r="AP161" s="160"/>
      <c r="AQ161" s="160"/>
      <c r="AR161" s="160"/>
      <c r="AS161" s="160"/>
      <c r="AT161" s="160"/>
      <c r="AU161" s="160"/>
      <c r="AV161" s="160"/>
      <c r="AW161" s="160"/>
      <c r="AX161" s="160"/>
    </row>
    <row r="162" spans="25:50" customFormat="1" x14ac:dyDescent="0.2">
      <c r="Y162" s="116"/>
      <c r="Z162" s="116"/>
      <c r="AA162" s="116"/>
      <c r="AB162" s="116"/>
      <c r="AC162" s="116"/>
      <c r="AD162" s="116"/>
      <c r="AE162" s="163"/>
      <c r="AF162" s="163"/>
      <c r="AG162" s="182"/>
      <c r="AH162" s="163"/>
      <c r="AI162" s="163"/>
      <c r="AJ162" s="163"/>
      <c r="AK162" s="163"/>
      <c r="AL162" s="187"/>
      <c r="AM162" s="187"/>
      <c r="AN162" s="521"/>
      <c r="AO162" s="160"/>
      <c r="AP162" s="160"/>
      <c r="AQ162" s="160"/>
      <c r="AR162" s="160"/>
      <c r="AS162" s="160"/>
      <c r="AT162" s="160"/>
      <c r="AU162" s="160"/>
      <c r="AV162" s="160"/>
      <c r="AW162" s="160"/>
      <c r="AX162" s="160"/>
    </row>
    <row r="163" spans="25:50" customFormat="1" x14ac:dyDescent="0.2">
      <c r="Y163" s="116"/>
      <c r="Z163" s="116"/>
      <c r="AA163" s="116"/>
      <c r="AB163" s="116"/>
      <c r="AC163" s="116"/>
      <c r="AD163" s="116"/>
      <c r="AE163" s="163"/>
      <c r="AF163" s="163"/>
      <c r="AG163" s="182"/>
      <c r="AH163" s="163"/>
      <c r="AI163" s="163"/>
      <c r="AJ163" s="163"/>
      <c r="AK163" s="163"/>
      <c r="AL163" s="187"/>
      <c r="AM163" s="187"/>
      <c r="AN163" s="521"/>
      <c r="AO163" s="160"/>
      <c r="AP163" s="160"/>
      <c r="AQ163" s="160"/>
      <c r="AR163" s="160"/>
      <c r="AS163" s="160"/>
      <c r="AT163" s="160"/>
      <c r="AU163" s="160"/>
      <c r="AV163" s="160"/>
      <c r="AW163" s="160"/>
      <c r="AX163" s="160"/>
    </row>
    <row r="164" spans="25:50" customFormat="1" x14ac:dyDescent="0.2">
      <c r="Y164" s="116"/>
      <c r="Z164" s="116"/>
      <c r="AA164" s="116"/>
      <c r="AB164" s="116"/>
      <c r="AC164" s="116"/>
      <c r="AD164" s="116"/>
      <c r="AE164" s="163"/>
      <c r="AF164" s="163"/>
      <c r="AG164" s="182"/>
      <c r="AH164" s="163"/>
      <c r="AI164" s="163"/>
      <c r="AJ164" s="163"/>
      <c r="AK164" s="163"/>
      <c r="AL164" s="187"/>
      <c r="AM164" s="187"/>
      <c r="AN164" s="521"/>
      <c r="AO164" s="160"/>
      <c r="AP164" s="160"/>
      <c r="AQ164" s="160"/>
      <c r="AR164" s="160"/>
      <c r="AS164" s="160"/>
      <c r="AT164" s="160"/>
      <c r="AU164" s="160"/>
      <c r="AV164" s="160"/>
      <c r="AW164" s="160"/>
      <c r="AX164" s="160"/>
    </row>
    <row r="165" spans="25:50" customFormat="1" x14ac:dyDescent="0.2">
      <c r="Y165" s="116"/>
      <c r="Z165" s="116"/>
      <c r="AA165" s="116"/>
      <c r="AB165" s="116"/>
      <c r="AC165" s="116"/>
      <c r="AD165" s="116"/>
      <c r="AE165" s="163"/>
      <c r="AF165" s="163"/>
      <c r="AG165" s="182"/>
      <c r="AH165" s="163"/>
      <c r="AI165" s="163"/>
      <c r="AJ165" s="163"/>
      <c r="AK165" s="163"/>
      <c r="AL165" s="187"/>
      <c r="AM165" s="187"/>
      <c r="AN165" s="521"/>
      <c r="AO165" s="160"/>
      <c r="AP165" s="160"/>
      <c r="AQ165" s="160"/>
      <c r="AR165" s="160"/>
      <c r="AS165" s="160"/>
      <c r="AT165" s="160"/>
      <c r="AU165" s="160"/>
      <c r="AV165" s="160"/>
      <c r="AW165" s="160"/>
      <c r="AX165" s="160"/>
    </row>
    <row r="166" spans="25:50" customFormat="1" x14ac:dyDescent="0.2">
      <c r="Y166" s="116"/>
      <c r="Z166" s="116"/>
      <c r="AA166" s="116"/>
      <c r="AB166" s="116"/>
      <c r="AC166" s="116"/>
      <c r="AD166" s="116"/>
      <c r="AE166" s="163"/>
      <c r="AF166" s="163"/>
      <c r="AG166" s="182"/>
      <c r="AH166" s="163"/>
      <c r="AI166" s="163"/>
      <c r="AJ166" s="163"/>
      <c r="AK166" s="163"/>
      <c r="AL166" s="187"/>
      <c r="AM166" s="187"/>
      <c r="AN166" s="521"/>
      <c r="AO166" s="160"/>
      <c r="AP166" s="160"/>
      <c r="AQ166" s="160"/>
      <c r="AR166" s="160"/>
      <c r="AS166" s="160"/>
      <c r="AT166" s="160"/>
      <c r="AU166" s="160"/>
      <c r="AV166" s="160"/>
      <c r="AW166" s="160"/>
      <c r="AX166" s="160"/>
    </row>
    <row r="167" spans="25:50" customFormat="1" x14ac:dyDescent="0.2">
      <c r="Y167" s="116"/>
      <c r="Z167" s="116"/>
      <c r="AA167" s="116"/>
      <c r="AB167" s="116"/>
      <c r="AC167" s="116"/>
      <c r="AD167" s="116"/>
      <c r="AE167" s="163"/>
      <c r="AF167" s="163"/>
      <c r="AG167" s="182"/>
      <c r="AH167" s="163"/>
      <c r="AI167" s="163"/>
      <c r="AJ167" s="163"/>
      <c r="AK167" s="163"/>
      <c r="AL167" s="187"/>
      <c r="AM167" s="187"/>
      <c r="AN167" s="521"/>
      <c r="AO167" s="160"/>
      <c r="AP167" s="160"/>
      <c r="AQ167" s="160"/>
      <c r="AR167" s="160"/>
      <c r="AS167" s="160"/>
      <c r="AT167" s="160"/>
      <c r="AU167" s="160"/>
      <c r="AV167" s="160"/>
      <c r="AW167" s="160"/>
      <c r="AX167" s="160"/>
    </row>
    <row r="168" spans="25:50" customFormat="1" x14ac:dyDescent="0.2">
      <c r="Y168" s="116"/>
      <c r="Z168" s="116"/>
      <c r="AA168" s="116"/>
      <c r="AB168" s="116"/>
      <c r="AC168" s="116"/>
      <c r="AD168" s="116"/>
      <c r="AE168" s="163"/>
      <c r="AF168" s="163"/>
      <c r="AG168" s="182"/>
      <c r="AH168" s="163"/>
      <c r="AI168" s="163"/>
      <c r="AJ168" s="163"/>
      <c r="AK168" s="163"/>
      <c r="AL168" s="187"/>
      <c r="AM168" s="187"/>
      <c r="AN168" s="521"/>
      <c r="AO168" s="160"/>
      <c r="AP168" s="160"/>
      <c r="AQ168" s="160"/>
      <c r="AR168" s="160"/>
      <c r="AS168" s="160"/>
      <c r="AT168" s="160"/>
      <c r="AU168" s="160"/>
      <c r="AV168" s="160"/>
      <c r="AW168" s="160"/>
      <c r="AX168" s="160"/>
    </row>
    <row r="169" spans="25:50" customFormat="1" x14ac:dyDescent="0.2">
      <c r="Y169" s="116"/>
      <c r="Z169" s="116"/>
      <c r="AA169" s="116"/>
      <c r="AB169" s="116"/>
      <c r="AC169" s="116"/>
      <c r="AD169" s="116"/>
      <c r="AE169" s="163"/>
      <c r="AF169" s="163"/>
      <c r="AG169" s="182"/>
      <c r="AH169" s="163"/>
      <c r="AI169" s="163"/>
      <c r="AJ169" s="163"/>
      <c r="AK169" s="163"/>
      <c r="AL169" s="187"/>
      <c r="AM169" s="187"/>
      <c r="AN169" s="521"/>
      <c r="AO169" s="160"/>
      <c r="AP169" s="160"/>
      <c r="AQ169" s="160"/>
      <c r="AR169" s="160"/>
      <c r="AS169" s="160"/>
      <c r="AT169" s="160"/>
      <c r="AU169" s="160"/>
      <c r="AV169" s="160"/>
      <c r="AW169" s="160"/>
      <c r="AX169" s="160"/>
    </row>
    <row r="170" spans="25:50" customFormat="1" x14ac:dyDescent="0.2">
      <c r="Y170" s="116"/>
      <c r="Z170" s="116"/>
      <c r="AA170" s="116"/>
      <c r="AB170" s="116"/>
      <c r="AC170" s="116"/>
      <c r="AD170" s="116"/>
      <c r="AE170" s="163"/>
      <c r="AF170" s="163"/>
      <c r="AG170" s="182"/>
      <c r="AH170" s="163"/>
      <c r="AI170" s="163"/>
      <c r="AJ170" s="163"/>
      <c r="AK170" s="163"/>
      <c r="AL170" s="187"/>
      <c r="AM170" s="187"/>
      <c r="AN170" s="521"/>
      <c r="AO170" s="160"/>
      <c r="AP170" s="160"/>
      <c r="AQ170" s="160"/>
      <c r="AR170" s="160"/>
      <c r="AS170" s="160"/>
      <c r="AT170" s="160"/>
      <c r="AU170" s="160"/>
      <c r="AV170" s="160"/>
      <c r="AW170" s="160"/>
      <c r="AX170" s="160"/>
    </row>
    <row r="171" spans="25:50" customFormat="1" x14ac:dyDescent="0.2">
      <c r="Y171" s="116"/>
      <c r="Z171" s="116"/>
      <c r="AA171" s="116"/>
      <c r="AB171" s="116"/>
      <c r="AC171" s="116"/>
      <c r="AD171" s="116"/>
      <c r="AE171" s="163"/>
      <c r="AF171" s="163"/>
      <c r="AG171" s="182"/>
      <c r="AH171" s="163"/>
      <c r="AI171" s="163"/>
      <c r="AJ171" s="163"/>
      <c r="AK171" s="163"/>
      <c r="AL171" s="187"/>
      <c r="AM171" s="187"/>
      <c r="AN171" s="521"/>
      <c r="AO171" s="160"/>
      <c r="AP171" s="160"/>
      <c r="AQ171" s="160"/>
      <c r="AR171" s="160"/>
      <c r="AS171" s="160"/>
      <c r="AT171" s="160"/>
      <c r="AU171" s="160"/>
      <c r="AV171" s="160"/>
      <c r="AW171" s="160"/>
      <c r="AX171" s="160"/>
    </row>
    <row r="172" spans="25:50" customFormat="1" x14ac:dyDescent="0.2">
      <c r="Y172" s="116"/>
      <c r="Z172" s="116"/>
      <c r="AA172" s="116"/>
      <c r="AB172" s="116"/>
      <c r="AC172" s="116"/>
      <c r="AD172" s="116"/>
      <c r="AE172" s="163"/>
      <c r="AF172" s="163"/>
      <c r="AG172" s="182"/>
      <c r="AH172" s="163"/>
      <c r="AI172" s="163"/>
      <c r="AJ172" s="163"/>
      <c r="AK172" s="163"/>
      <c r="AL172" s="187"/>
      <c r="AM172" s="187"/>
      <c r="AN172" s="521"/>
      <c r="AO172" s="160"/>
      <c r="AP172" s="160"/>
      <c r="AQ172" s="160"/>
      <c r="AR172" s="160"/>
      <c r="AS172" s="160"/>
      <c r="AT172" s="160"/>
      <c r="AU172" s="160"/>
      <c r="AV172" s="160"/>
      <c r="AW172" s="160"/>
      <c r="AX172" s="160"/>
    </row>
    <row r="173" spans="25:50" customFormat="1" x14ac:dyDescent="0.2">
      <c r="Y173" s="116"/>
      <c r="Z173" s="116"/>
      <c r="AA173" s="116"/>
      <c r="AB173" s="116"/>
      <c r="AC173" s="116"/>
      <c r="AD173" s="116"/>
      <c r="AE173" s="163"/>
      <c r="AF173" s="163"/>
      <c r="AG173" s="182"/>
      <c r="AH173" s="163"/>
      <c r="AI173" s="163"/>
      <c r="AJ173" s="163"/>
      <c r="AK173" s="163"/>
      <c r="AL173" s="187"/>
      <c r="AM173" s="187"/>
      <c r="AN173" s="521"/>
      <c r="AO173" s="160"/>
      <c r="AP173" s="160"/>
      <c r="AQ173" s="160"/>
      <c r="AR173" s="160"/>
      <c r="AS173" s="160"/>
      <c r="AT173" s="160"/>
      <c r="AU173" s="160"/>
      <c r="AV173" s="160"/>
      <c r="AW173" s="160"/>
      <c r="AX173" s="160"/>
    </row>
    <row r="174" spans="25:50" customFormat="1" x14ac:dyDescent="0.2">
      <c r="Y174" s="116"/>
      <c r="Z174" s="116"/>
      <c r="AA174" s="116"/>
      <c r="AB174" s="116"/>
      <c r="AC174" s="116"/>
      <c r="AD174" s="116"/>
      <c r="AE174" s="163"/>
      <c r="AF174" s="163"/>
      <c r="AG174" s="182"/>
      <c r="AH174" s="163"/>
      <c r="AI174" s="163"/>
      <c r="AJ174" s="163"/>
      <c r="AK174" s="163"/>
      <c r="AL174" s="187"/>
      <c r="AM174" s="187"/>
      <c r="AN174" s="521"/>
      <c r="AO174" s="160"/>
      <c r="AP174" s="160"/>
      <c r="AQ174" s="160"/>
      <c r="AR174" s="160"/>
      <c r="AS174" s="160"/>
      <c r="AT174" s="160"/>
      <c r="AU174" s="160"/>
      <c r="AV174" s="160"/>
      <c r="AW174" s="160"/>
      <c r="AX174" s="160"/>
    </row>
    <row r="175" spans="25:50" customFormat="1" x14ac:dyDescent="0.2">
      <c r="Y175" s="116"/>
      <c r="Z175" s="116"/>
      <c r="AA175" s="116"/>
      <c r="AB175" s="116"/>
      <c r="AC175" s="116"/>
      <c r="AD175" s="116"/>
      <c r="AE175" s="163"/>
      <c r="AF175" s="163"/>
      <c r="AG175" s="182"/>
      <c r="AH175" s="163"/>
      <c r="AI175" s="163"/>
      <c r="AJ175" s="163"/>
      <c r="AK175" s="163"/>
      <c r="AL175" s="187"/>
      <c r="AM175" s="187"/>
      <c r="AN175" s="521"/>
      <c r="AO175" s="160"/>
      <c r="AP175" s="160"/>
      <c r="AQ175" s="160"/>
      <c r="AR175" s="160"/>
      <c r="AS175" s="160"/>
      <c r="AT175" s="160"/>
      <c r="AU175" s="160"/>
      <c r="AV175" s="160"/>
      <c r="AW175" s="160"/>
      <c r="AX175" s="160"/>
    </row>
    <row r="176" spans="25:50" customFormat="1" x14ac:dyDescent="0.2">
      <c r="Y176" s="116"/>
      <c r="Z176" s="116"/>
      <c r="AA176" s="116"/>
      <c r="AB176" s="116"/>
      <c r="AC176" s="116"/>
      <c r="AD176" s="116"/>
      <c r="AE176" s="163"/>
      <c r="AF176" s="163"/>
      <c r="AG176" s="182"/>
      <c r="AH176" s="163"/>
      <c r="AI176" s="163"/>
      <c r="AJ176" s="163"/>
      <c r="AK176" s="163"/>
      <c r="AL176" s="187"/>
      <c r="AM176" s="187"/>
      <c r="AN176" s="521"/>
      <c r="AO176" s="160"/>
      <c r="AP176" s="160"/>
      <c r="AQ176" s="160"/>
      <c r="AR176" s="160"/>
      <c r="AS176" s="160"/>
      <c r="AT176" s="160"/>
      <c r="AU176" s="160"/>
      <c r="AV176" s="160"/>
      <c r="AW176" s="160"/>
      <c r="AX176" s="160"/>
    </row>
    <row r="177" spans="25:50" customFormat="1" x14ac:dyDescent="0.2">
      <c r="Y177" s="116"/>
      <c r="Z177" s="116"/>
      <c r="AA177" s="116"/>
      <c r="AB177" s="116"/>
      <c r="AC177" s="116"/>
      <c r="AD177" s="116"/>
      <c r="AE177" s="163"/>
      <c r="AF177" s="163"/>
      <c r="AG177" s="182"/>
      <c r="AH177" s="163"/>
      <c r="AI177" s="163"/>
      <c r="AJ177" s="163"/>
      <c r="AK177" s="163"/>
      <c r="AL177" s="187"/>
      <c r="AM177" s="187"/>
      <c r="AN177" s="521"/>
      <c r="AO177" s="160"/>
      <c r="AP177" s="160"/>
      <c r="AQ177" s="160"/>
      <c r="AR177" s="160"/>
      <c r="AS177" s="160"/>
      <c r="AT177" s="160"/>
      <c r="AU177" s="160"/>
      <c r="AV177" s="160"/>
      <c r="AW177" s="160"/>
      <c r="AX177" s="160"/>
    </row>
    <row r="178" spans="25:50" customFormat="1" x14ac:dyDescent="0.2">
      <c r="Y178" s="116"/>
      <c r="Z178" s="116"/>
      <c r="AA178" s="116"/>
      <c r="AB178" s="116"/>
      <c r="AC178" s="116"/>
      <c r="AD178" s="116"/>
      <c r="AE178" s="163"/>
      <c r="AF178" s="163"/>
      <c r="AG178" s="182"/>
      <c r="AH178" s="163"/>
      <c r="AI178" s="163"/>
      <c r="AJ178" s="163"/>
      <c r="AK178" s="163"/>
      <c r="AL178" s="187"/>
      <c r="AM178" s="187"/>
      <c r="AN178" s="521"/>
      <c r="AO178" s="160"/>
      <c r="AP178" s="160"/>
      <c r="AQ178" s="160"/>
      <c r="AR178" s="160"/>
      <c r="AS178" s="160"/>
      <c r="AT178" s="160"/>
      <c r="AU178" s="160"/>
      <c r="AV178" s="160"/>
      <c r="AW178" s="160"/>
      <c r="AX178" s="160"/>
    </row>
    <row r="179" spans="25:50" customFormat="1" x14ac:dyDescent="0.2">
      <c r="Y179" s="116"/>
      <c r="Z179" s="116"/>
      <c r="AA179" s="116"/>
      <c r="AB179" s="116"/>
      <c r="AC179" s="116"/>
      <c r="AD179" s="116"/>
      <c r="AE179" s="163"/>
      <c r="AF179" s="163"/>
      <c r="AG179" s="182"/>
      <c r="AH179" s="163"/>
      <c r="AI179" s="163"/>
      <c r="AJ179" s="163"/>
      <c r="AK179" s="163"/>
      <c r="AL179" s="187"/>
      <c r="AM179" s="187"/>
      <c r="AN179" s="521"/>
      <c r="AO179" s="160"/>
      <c r="AP179" s="160"/>
      <c r="AQ179" s="160"/>
      <c r="AR179" s="160"/>
      <c r="AS179" s="160"/>
      <c r="AT179" s="160"/>
      <c r="AU179" s="160"/>
      <c r="AV179" s="160"/>
      <c r="AW179" s="160"/>
      <c r="AX179" s="160"/>
    </row>
    <row r="180" spans="25:50" customFormat="1" x14ac:dyDescent="0.2">
      <c r="Y180" s="116"/>
      <c r="Z180" s="116"/>
      <c r="AA180" s="116"/>
      <c r="AB180" s="116"/>
      <c r="AC180" s="116"/>
      <c r="AD180" s="116"/>
      <c r="AE180" s="163"/>
      <c r="AF180" s="163"/>
      <c r="AG180" s="182"/>
      <c r="AH180" s="163"/>
      <c r="AI180" s="163"/>
      <c r="AJ180" s="163"/>
      <c r="AK180" s="163"/>
      <c r="AL180" s="187"/>
      <c r="AM180" s="187"/>
      <c r="AN180" s="521"/>
      <c r="AO180" s="160"/>
      <c r="AP180" s="160"/>
      <c r="AQ180" s="160"/>
      <c r="AR180" s="160"/>
      <c r="AS180" s="160"/>
      <c r="AT180" s="160"/>
      <c r="AU180" s="160"/>
      <c r="AV180" s="160"/>
      <c r="AW180" s="160"/>
      <c r="AX180" s="160"/>
    </row>
    <row r="181" spans="25:50" customFormat="1" x14ac:dyDescent="0.2">
      <c r="Y181" s="116"/>
      <c r="Z181" s="116"/>
      <c r="AA181" s="116"/>
      <c r="AB181" s="116"/>
      <c r="AC181" s="116"/>
      <c r="AD181" s="116"/>
      <c r="AE181" s="163"/>
      <c r="AF181" s="163"/>
      <c r="AG181" s="182"/>
      <c r="AH181" s="163"/>
      <c r="AI181" s="163"/>
      <c r="AJ181" s="163"/>
      <c r="AK181" s="163"/>
      <c r="AL181" s="187"/>
      <c r="AM181" s="187"/>
      <c r="AN181" s="521"/>
      <c r="AO181" s="160"/>
      <c r="AP181" s="160"/>
      <c r="AQ181" s="160"/>
      <c r="AR181" s="160"/>
      <c r="AS181" s="160"/>
      <c r="AT181" s="160"/>
      <c r="AU181" s="160"/>
      <c r="AV181" s="160"/>
      <c r="AW181" s="160"/>
      <c r="AX181" s="160"/>
    </row>
    <row r="182" spans="25:50" customFormat="1" x14ac:dyDescent="0.2">
      <c r="Y182" s="116"/>
      <c r="Z182" s="116"/>
      <c r="AA182" s="116"/>
      <c r="AB182" s="116"/>
      <c r="AC182" s="116"/>
      <c r="AD182" s="116"/>
      <c r="AE182" s="163"/>
      <c r="AF182" s="163"/>
      <c r="AG182" s="182"/>
      <c r="AH182" s="163"/>
      <c r="AI182" s="163"/>
      <c r="AJ182" s="163"/>
      <c r="AK182" s="163"/>
      <c r="AL182" s="187"/>
      <c r="AM182" s="187"/>
      <c r="AN182" s="521"/>
      <c r="AO182" s="160"/>
      <c r="AP182" s="160"/>
      <c r="AQ182" s="160"/>
      <c r="AR182" s="160"/>
      <c r="AS182" s="160"/>
      <c r="AT182" s="160"/>
      <c r="AU182" s="160"/>
      <c r="AV182" s="160"/>
      <c r="AW182" s="160"/>
      <c r="AX182" s="160"/>
    </row>
    <row r="183" spans="25:50" customFormat="1" x14ac:dyDescent="0.2">
      <c r="Y183" s="116"/>
      <c r="Z183" s="116"/>
      <c r="AA183" s="116"/>
      <c r="AB183" s="116"/>
      <c r="AC183" s="116"/>
      <c r="AD183" s="116"/>
      <c r="AE183" s="163"/>
      <c r="AF183" s="163"/>
      <c r="AG183" s="182"/>
      <c r="AH183" s="163"/>
      <c r="AI183" s="163"/>
      <c r="AJ183" s="163"/>
      <c r="AK183" s="163"/>
      <c r="AL183" s="187"/>
      <c r="AM183" s="187"/>
      <c r="AN183" s="521"/>
      <c r="AO183" s="160"/>
      <c r="AP183" s="160"/>
      <c r="AQ183" s="160"/>
      <c r="AR183" s="160"/>
      <c r="AS183" s="160"/>
      <c r="AT183" s="160"/>
      <c r="AU183" s="160"/>
      <c r="AV183" s="160"/>
      <c r="AW183" s="160"/>
      <c r="AX183" s="160"/>
    </row>
    <row r="184" spans="25:50" customFormat="1" x14ac:dyDescent="0.2">
      <c r="Y184" s="116"/>
      <c r="Z184" s="116"/>
      <c r="AA184" s="116"/>
      <c r="AB184" s="116"/>
      <c r="AC184" s="116"/>
      <c r="AD184" s="116"/>
      <c r="AE184" s="163"/>
      <c r="AF184" s="163"/>
      <c r="AG184" s="182"/>
      <c r="AH184" s="163"/>
      <c r="AI184" s="163"/>
      <c r="AJ184" s="163"/>
      <c r="AK184" s="163"/>
      <c r="AL184" s="187"/>
      <c r="AM184" s="187"/>
      <c r="AN184" s="521"/>
      <c r="AO184" s="160"/>
      <c r="AP184" s="160"/>
      <c r="AQ184" s="160"/>
      <c r="AR184" s="160"/>
      <c r="AS184" s="160"/>
      <c r="AT184" s="160"/>
      <c r="AU184" s="160"/>
      <c r="AV184" s="160"/>
      <c r="AW184" s="160"/>
      <c r="AX184" s="160"/>
    </row>
    <row r="185" spans="25:50" customFormat="1" x14ac:dyDescent="0.2">
      <c r="Y185" s="116"/>
      <c r="Z185" s="116"/>
      <c r="AA185" s="116"/>
      <c r="AB185" s="116"/>
      <c r="AC185" s="116"/>
      <c r="AD185" s="116"/>
      <c r="AE185" s="163"/>
      <c r="AF185" s="163"/>
      <c r="AG185" s="182"/>
      <c r="AH185" s="163"/>
      <c r="AI185" s="163"/>
      <c r="AJ185" s="163"/>
      <c r="AK185" s="163"/>
      <c r="AL185" s="187"/>
      <c r="AM185" s="187"/>
      <c r="AN185" s="521"/>
      <c r="AO185" s="160"/>
      <c r="AP185" s="160"/>
      <c r="AQ185" s="160"/>
      <c r="AR185" s="160"/>
      <c r="AS185" s="160"/>
      <c r="AT185" s="160"/>
      <c r="AU185" s="160"/>
      <c r="AV185" s="160"/>
      <c r="AW185" s="160"/>
      <c r="AX185" s="160"/>
    </row>
    <row r="186" spans="25:50" customFormat="1" x14ac:dyDescent="0.2">
      <c r="Y186" s="116"/>
      <c r="Z186" s="116"/>
      <c r="AA186" s="116"/>
      <c r="AB186" s="116"/>
      <c r="AC186" s="116"/>
      <c r="AD186" s="116"/>
      <c r="AE186" s="163"/>
      <c r="AF186" s="163"/>
      <c r="AG186" s="182"/>
      <c r="AH186" s="163"/>
      <c r="AI186" s="163"/>
      <c r="AJ186" s="163"/>
      <c r="AK186" s="163"/>
      <c r="AL186" s="187"/>
      <c r="AM186" s="187"/>
      <c r="AN186" s="521"/>
      <c r="AO186" s="160"/>
      <c r="AP186" s="160"/>
      <c r="AQ186" s="160"/>
      <c r="AR186" s="160"/>
      <c r="AS186" s="160"/>
      <c r="AT186" s="160"/>
      <c r="AU186" s="160"/>
      <c r="AV186" s="160"/>
      <c r="AW186" s="160"/>
      <c r="AX186" s="160"/>
    </row>
    <row r="187" spans="25:50" customFormat="1" x14ac:dyDescent="0.2">
      <c r="Y187" s="116"/>
      <c r="Z187" s="116"/>
      <c r="AA187" s="116"/>
      <c r="AB187" s="116"/>
      <c r="AC187" s="116"/>
      <c r="AD187" s="116"/>
      <c r="AE187" s="163"/>
      <c r="AF187" s="163"/>
      <c r="AG187" s="182"/>
      <c r="AH187" s="163"/>
      <c r="AI187" s="163"/>
      <c r="AJ187" s="163"/>
      <c r="AK187" s="163"/>
      <c r="AL187" s="187"/>
      <c r="AM187" s="187"/>
      <c r="AN187" s="521"/>
      <c r="AO187" s="160"/>
      <c r="AP187" s="160"/>
      <c r="AQ187" s="160"/>
      <c r="AR187" s="160"/>
      <c r="AS187" s="160"/>
      <c r="AT187" s="160"/>
      <c r="AU187" s="160"/>
      <c r="AV187" s="160"/>
      <c r="AW187" s="160"/>
      <c r="AX187" s="160"/>
    </row>
    <row r="188" spans="25:50" customFormat="1" x14ac:dyDescent="0.2">
      <c r="Y188" s="116"/>
      <c r="Z188" s="116"/>
      <c r="AA188" s="116"/>
      <c r="AB188" s="116"/>
      <c r="AC188" s="116"/>
      <c r="AD188" s="116"/>
      <c r="AE188" s="163"/>
      <c r="AF188" s="163"/>
      <c r="AG188" s="182"/>
      <c r="AH188" s="163"/>
      <c r="AI188" s="163"/>
      <c r="AJ188" s="163"/>
      <c r="AK188" s="163"/>
      <c r="AL188" s="187"/>
      <c r="AM188" s="187"/>
      <c r="AN188" s="521"/>
      <c r="AO188" s="160"/>
      <c r="AP188" s="160"/>
      <c r="AQ188" s="160"/>
      <c r="AR188" s="160"/>
      <c r="AS188" s="160"/>
      <c r="AT188" s="160"/>
      <c r="AU188" s="160"/>
      <c r="AV188" s="160"/>
      <c r="AW188" s="160"/>
      <c r="AX188" s="160"/>
    </row>
    <row r="189" spans="25:50" customFormat="1" x14ac:dyDescent="0.2">
      <c r="Y189" s="116"/>
      <c r="Z189" s="116"/>
      <c r="AA189" s="116"/>
      <c r="AB189" s="116"/>
      <c r="AC189" s="116"/>
      <c r="AD189" s="116"/>
      <c r="AE189" s="163"/>
      <c r="AF189" s="163"/>
      <c r="AG189" s="182"/>
      <c r="AH189" s="163"/>
      <c r="AI189" s="163"/>
      <c r="AJ189" s="163"/>
      <c r="AK189" s="163"/>
      <c r="AL189" s="187"/>
      <c r="AM189" s="187"/>
      <c r="AN189" s="521"/>
      <c r="AO189" s="160"/>
      <c r="AP189" s="160"/>
      <c r="AQ189" s="160"/>
      <c r="AR189" s="160"/>
      <c r="AS189" s="160"/>
      <c r="AT189" s="160"/>
      <c r="AU189" s="160"/>
      <c r="AV189" s="160"/>
      <c r="AW189" s="160"/>
      <c r="AX189" s="160"/>
    </row>
    <row r="190" spans="25:50" customFormat="1" x14ac:dyDescent="0.2">
      <c r="Y190" s="116"/>
      <c r="Z190" s="116"/>
      <c r="AA190" s="116"/>
      <c r="AB190" s="116"/>
      <c r="AC190" s="116"/>
      <c r="AD190" s="116"/>
      <c r="AE190" s="163"/>
      <c r="AF190" s="163"/>
      <c r="AG190" s="182"/>
      <c r="AH190" s="163"/>
      <c r="AI190" s="163"/>
      <c r="AJ190" s="163"/>
      <c r="AK190" s="163"/>
      <c r="AL190" s="187"/>
      <c r="AM190" s="187"/>
      <c r="AN190" s="521"/>
      <c r="AO190" s="160"/>
      <c r="AP190" s="160"/>
      <c r="AQ190" s="160"/>
      <c r="AR190" s="160"/>
      <c r="AS190" s="160"/>
      <c r="AT190" s="160"/>
      <c r="AU190" s="160"/>
      <c r="AV190" s="160"/>
      <c r="AW190" s="160"/>
      <c r="AX190" s="160"/>
    </row>
    <row r="191" spans="25:50" customFormat="1" x14ac:dyDescent="0.2">
      <c r="Y191" s="116"/>
      <c r="Z191" s="116"/>
      <c r="AA191" s="116"/>
      <c r="AB191" s="116"/>
      <c r="AC191" s="116"/>
      <c r="AD191" s="116"/>
      <c r="AE191" s="163"/>
      <c r="AF191" s="163"/>
      <c r="AG191" s="182"/>
      <c r="AH191" s="163"/>
      <c r="AI191" s="163"/>
      <c r="AJ191" s="163"/>
      <c r="AK191" s="163"/>
      <c r="AL191" s="187"/>
      <c r="AM191" s="187"/>
      <c r="AN191" s="521"/>
      <c r="AO191" s="160"/>
      <c r="AP191" s="160"/>
      <c r="AQ191" s="160"/>
      <c r="AR191" s="160"/>
      <c r="AS191" s="160"/>
      <c r="AT191" s="160"/>
      <c r="AU191" s="160"/>
      <c r="AV191" s="160"/>
      <c r="AW191" s="160"/>
      <c r="AX191" s="160"/>
    </row>
    <row r="192" spans="25:50" customFormat="1" x14ac:dyDescent="0.2">
      <c r="Y192" s="116"/>
      <c r="Z192" s="116"/>
      <c r="AA192" s="116"/>
      <c r="AB192" s="116"/>
      <c r="AC192" s="116"/>
      <c r="AD192" s="116"/>
      <c r="AE192" s="163"/>
      <c r="AF192" s="163"/>
      <c r="AG192" s="182"/>
      <c r="AH192" s="163"/>
      <c r="AI192" s="163"/>
      <c r="AJ192" s="163"/>
      <c r="AK192" s="163"/>
      <c r="AL192" s="187"/>
      <c r="AM192" s="187"/>
      <c r="AN192" s="521"/>
      <c r="AO192" s="160"/>
      <c r="AP192" s="160"/>
      <c r="AQ192" s="160"/>
      <c r="AR192" s="160"/>
      <c r="AS192" s="160"/>
      <c r="AT192" s="160"/>
      <c r="AU192" s="160"/>
      <c r="AV192" s="160"/>
      <c r="AW192" s="160"/>
      <c r="AX192" s="160"/>
    </row>
    <row r="193" spans="25:50" customFormat="1" x14ac:dyDescent="0.2">
      <c r="Y193" s="116"/>
      <c r="Z193" s="116"/>
      <c r="AA193" s="116"/>
      <c r="AB193" s="116"/>
      <c r="AC193" s="116"/>
      <c r="AD193" s="116"/>
      <c r="AE193" s="163"/>
      <c r="AF193" s="163"/>
      <c r="AG193" s="182"/>
      <c r="AH193" s="163"/>
      <c r="AI193" s="163"/>
      <c r="AJ193" s="163"/>
      <c r="AK193" s="163"/>
      <c r="AL193" s="187"/>
      <c r="AM193" s="187"/>
      <c r="AN193" s="521"/>
      <c r="AO193" s="160"/>
      <c r="AP193" s="160"/>
      <c r="AQ193" s="160"/>
      <c r="AR193" s="160"/>
      <c r="AS193" s="160"/>
      <c r="AT193" s="160"/>
      <c r="AU193" s="160"/>
      <c r="AV193" s="160"/>
      <c r="AW193" s="160"/>
      <c r="AX193" s="160"/>
    </row>
    <row r="194" spans="25:50" customFormat="1" x14ac:dyDescent="0.2">
      <c r="Y194" s="116"/>
      <c r="Z194" s="116"/>
      <c r="AA194" s="116"/>
      <c r="AB194" s="116"/>
      <c r="AC194" s="116"/>
      <c r="AD194" s="116"/>
      <c r="AE194" s="163"/>
      <c r="AF194" s="163"/>
      <c r="AG194" s="182"/>
      <c r="AH194" s="163"/>
      <c r="AI194" s="163"/>
      <c r="AJ194" s="163"/>
      <c r="AK194" s="163"/>
      <c r="AL194" s="187"/>
      <c r="AM194" s="187"/>
      <c r="AN194" s="521"/>
      <c r="AO194" s="160"/>
      <c r="AP194" s="160"/>
      <c r="AQ194" s="160"/>
      <c r="AR194" s="160"/>
      <c r="AS194" s="160"/>
      <c r="AT194" s="160"/>
      <c r="AU194" s="160"/>
      <c r="AV194" s="160"/>
      <c r="AW194" s="160"/>
      <c r="AX194" s="160"/>
    </row>
    <row r="195" spans="25:50" customFormat="1" x14ac:dyDescent="0.2">
      <c r="Y195" s="116"/>
      <c r="Z195" s="116"/>
      <c r="AA195" s="116"/>
      <c r="AB195" s="116"/>
      <c r="AC195" s="116"/>
      <c r="AD195" s="116"/>
      <c r="AE195" s="163"/>
      <c r="AF195" s="163"/>
      <c r="AG195" s="182"/>
      <c r="AH195" s="68"/>
      <c r="AI195" s="163"/>
      <c r="AJ195" s="163"/>
      <c r="AK195" s="163"/>
      <c r="AL195" s="187"/>
      <c r="AM195" s="187"/>
      <c r="AN195" s="521"/>
      <c r="AO195" s="160"/>
      <c r="AP195" s="160"/>
      <c r="AQ195" s="160"/>
      <c r="AR195" s="160"/>
      <c r="AS195" s="160"/>
      <c r="AT195" s="160"/>
      <c r="AU195" s="160"/>
      <c r="AV195" s="160"/>
      <c r="AW195" s="160"/>
      <c r="AX195" s="160"/>
    </row>
    <row r="196" spans="25:50" customFormat="1" x14ac:dyDescent="0.2">
      <c r="Y196" s="116"/>
      <c r="Z196" s="116"/>
      <c r="AA196" s="116"/>
      <c r="AB196" s="116"/>
      <c r="AC196" s="116"/>
      <c r="AD196" s="116"/>
      <c r="AE196" s="163"/>
      <c r="AF196" s="163"/>
      <c r="AG196" s="182"/>
      <c r="AH196" s="68"/>
      <c r="AI196" s="163"/>
      <c r="AJ196" s="163"/>
      <c r="AK196" s="163"/>
      <c r="AL196" s="187"/>
      <c r="AM196" s="187"/>
      <c r="AN196" s="521"/>
      <c r="AO196" s="160"/>
      <c r="AP196" s="160"/>
      <c r="AQ196" s="160"/>
      <c r="AR196" s="160"/>
      <c r="AS196" s="160"/>
      <c r="AT196" s="160"/>
      <c r="AU196" s="160"/>
      <c r="AV196" s="160"/>
      <c r="AW196" s="160"/>
      <c r="AX196" s="160"/>
    </row>
    <row r="197" spans="25:50" customFormat="1" x14ac:dyDescent="0.2">
      <c r="Y197" s="116"/>
      <c r="Z197" s="116"/>
      <c r="AA197" s="116"/>
      <c r="AB197" s="116"/>
      <c r="AC197" s="116"/>
      <c r="AD197" s="116"/>
      <c r="AE197" s="163"/>
      <c r="AF197" s="163"/>
      <c r="AG197" s="182"/>
      <c r="AH197" s="68"/>
      <c r="AI197" s="163"/>
      <c r="AJ197" s="163"/>
      <c r="AK197" s="163"/>
      <c r="AL197" s="187"/>
      <c r="AM197" s="187"/>
      <c r="AN197" s="521"/>
      <c r="AO197" s="160"/>
      <c r="AP197" s="160"/>
      <c r="AQ197" s="160"/>
      <c r="AR197" s="160"/>
      <c r="AS197" s="160"/>
      <c r="AT197" s="160"/>
      <c r="AU197" s="160"/>
      <c r="AV197" s="160"/>
      <c r="AW197" s="160"/>
      <c r="AX197" s="160"/>
    </row>
    <row r="198" spans="25:50" customFormat="1" x14ac:dyDescent="0.2">
      <c r="Y198" s="116"/>
      <c r="Z198" s="116"/>
      <c r="AA198" s="116"/>
      <c r="AB198" s="116"/>
      <c r="AC198" s="116"/>
      <c r="AD198" s="116"/>
      <c r="AE198" s="163"/>
      <c r="AF198" s="163"/>
      <c r="AG198" s="182"/>
      <c r="AH198" s="68"/>
      <c r="AI198" s="163"/>
      <c r="AJ198" s="163"/>
      <c r="AK198" s="163"/>
      <c r="AL198" s="187"/>
      <c r="AM198" s="187"/>
      <c r="AN198" s="521"/>
      <c r="AO198" s="160"/>
      <c r="AP198" s="160"/>
      <c r="AQ198" s="160"/>
      <c r="AR198" s="160"/>
      <c r="AS198" s="160"/>
      <c r="AT198" s="160"/>
      <c r="AU198" s="160"/>
      <c r="AV198" s="160"/>
      <c r="AW198" s="160"/>
      <c r="AX198" s="160"/>
    </row>
    <row r="199" spans="25:50" customFormat="1" x14ac:dyDescent="0.2">
      <c r="Y199" s="116"/>
      <c r="Z199" s="116"/>
      <c r="AA199" s="116"/>
      <c r="AB199" s="116"/>
      <c r="AC199" s="116"/>
      <c r="AD199" s="116"/>
      <c r="AE199" s="163"/>
      <c r="AF199" s="163"/>
      <c r="AG199" s="182"/>
      <c r="AH199" s="68"/>
      <c r="AI199" s="163"/>
      <c r="AJ199" s="163"/>
      <c r="AK199" s="163"/>
      <c r="AL199" s="187"/>
      <c r="AM199" s="187"/>
      <c r="AN199" s="521"/>
      <c r="AO199" s="160"/>
      <c r="AP199" s="160"/>
      <c r="AQ199" s="160"/>
      <c r="AR199" s="160"/>
      <c r="AS199" s="160"/>
      <c r="AT199" s="160"/>
      <c r="AU199" s="160"/>
      <c r="AV199" s="160"/>
      <c r="AW199" s="160"/>
      <c r="AX199" s="160"/>
    </row>
    <row r="200" spans="25:50" customFormat="1" x14ac:dyDescent="0.2">
      <c r="Y200" s="116"/>
      <c r="Z200" s="116"/>
      <c r="AA200" s="116"/>
      <c r="AB200" s="116"/>
      <c r="AC200" s="116"/>
      <c r="AD200" s="116"/>
      <c r="AE200" s="163"/>
      <c r="AF200" s="163"/>
      <c r="AG200" s="182"/>
      <c r="AH200" s="68"/>
      <c r="AI200" s="163"/>
      <c r="AJ200" s="163"/>
      <c r="AK200" s="163"/>
      <c r="AL200" s="147"/>
      <c r="AM200" s="187"/>
      <c r="AN200" s="521"/>
      <c r="AO200" s="160"/>
      <c r="AP200" s="160"/>
      <c r="AQ200" s="160"/>
      <c r="AR200" s="160"/>
      <c r="AS200" s="160"/>
      <c r="AT200" s="160"/>
      <c r="AU200" s="160"/>
      <c r="AV200" s="160"/>
      <c r="AW200" s="160"/>
      <c r="AX200" s="160"/>
    </row>
    <row r="201" spans="25:50" customFormat="1" x14ac:dyDescent="0.2">
      <c r="Y201" s="116"/>
      <c r="Z201" s="116"/>
      <c r="AA201" s="116"/>
      <c r="AB201" s="116"/>
      <c r="AC201" s="116"/>
      <c r="AD201" s="116"/>
      <c r="AE201" s="163"/>
      <c r="AF201" s="163"/>
      <c r="AG201" s="182"/>
      <c r="AH201" s="68"/>
      <c r="AI201" s="163"/>
      <c r="AJ201" s="163"/>
      <c r="AK201" s="163"/>
      <c r="AL201" s="147"/>
      <c r="AM201" s="187"/>
      <c r="AN201" s="521"/>
      <c r="AO201" s="160"/>
      <c r="AP201" s="160"/>
      <c r="AQ201" s="160"/>
      <c r="AR201" s="160"/>
      <c r="AS201" s="160"/>
      <c r="AT201" s="160"/>
      <c r="AU201" s="160"/>
      <c r="AV201" s="160"/>
      <c r="AW201" s="160"/>
      <c r="AX201" s="160"/>
    </row>
    <row r="202" spans="25:50" customFormat="1" x14ac:dyDescent="0.2">
      <c r="Y202" s="116"/>
      <c r="Z202" s="116"/>
      <c r="AA202" s="116"/>
      <c r="AB202" s="116"/>
      <c r="AC202" s="116"/>
      <c r="AD202" s="116"/>
      <c r="AE202" s="163"/>
      <c r="AF202" s="163"/>
      <c r="AG202" s="182"/>
      <c r="AH202" s="68"/>
      <c r="AI202" s="163"/>
      <c r="AJ202" s="163"/>
      <c r="AK202" s="163"/>
      <c r="AL202" s="147"/>
      <c r="AM202" s="187"/>
      <c r="AN202" s="521"/>
      <c r="AO202" s="160"/>
      <c r="AP202" s="160"/>
      <c r="AQ202" s="160"/>
      <c r="AR202" s="160"/>
      <c r="AS202" s="160"/>
      <c r="AT202" s="160"/>
      <c r="AU202" s="160"/>
      <c r="AV202" s="160"/>
      <c r="AW202" s="160"/>
      <c r="AX202" s="160"/>
    </row>
    <row r="203" spans="25:50" customFormat="1" x14ac:dyDescent="0.2">
      <c r="Y203" s="116"/>
      <c r="Z203" s="116"/>
      <c r="AA203" s="116"/>
      <c r="AB203" s="116"/>
      <c r="AC203" s="116"/>
      <c r="AD203" s="116"/>
      <c r="AE203" s="163"/>
      <c r="AF203" s="163"/>
      <c r="AG203" s="182"/>
      <c r="AH203" s="68"/>
      <c r="AI203" s="163"/>
      <c r="AJ203" s="163"/>
      <c r="AK203" s="163"/>
      <c r="AL203" s="147"/>
      <c r="AM203" s="187"/>
      <c r="AN203" s="521"/>
      <c r="AO203" s="160"/>
      <c r="AP203" s="160"/>
      <c r="AQ203" s="160"/>
      <c r="AR203" s="160"/>
      <c r="AS203" s="160"/>
      <c r="AT203" s="160"/>
      <c r="AU203" s="160"/>
      <c r="AV203" s="160"/>
      <c r="AW203" s="160"/>
      <c r="AX203" s="160"/>
    </row>
    <row r="204" spans="25:50" customFormat="1" x14ac:dyDescent="0.2">
      <c r="Y204" s="116"/>
      <c r="Z204" s="116"/>
      <c r="AA204" s="116"/>
      <c r="AB204" s="116"/>
      <c r="AC204" s="116"/>
      <c r="AD204" s="116"/>
      <c r="AE204" s="163"/>
      <c r="AF204" s="163"/>
      <c r="AG204" s="182"/>
      <c r="AH204" s="68"/>
      <c r="AI204" s="163"/>
      <c r="AJ204" s="163"/>
      <c r="AK204" s="163"/>
      <c r="AL204" s="147"/>
      <c r="AM204" s="188"/>
      <c r="AN204" s="147"/>
      <c r="AO204" s="160"/>
      <c r="AP204" s="160"/>
      <c r="AQ204" s="160"/>
      <c r="AR204" s="160"/>
      <c r="AS204" s="160"/>
      <c r="AT204" s="160"/>
      <c r="AU204" s="160"/>
      <c r="AV204" s="160"/>
      <c r="AW204" s="160"/>
      <c r="AX204" s="160"/>
    </row>
    <row r="205" spans="25:50" x14ac:dyDescent="0.2">
      <c r="AE205" s="163"/>
      <c r="AF205" s="163"/>
      <c r="AG205" s="182"/>
    </row>
    <row r="206" spans="25:50" x14ac:dyDescent="0.2">
      <c r="AE206" s="163"/>
      <c r="AF206" s="163"/>
      <c r="AG206" s="182"/>
    </row>
    <row r="207" spans="25:50" x14ac:dyDescent="0.2">
      <c r="AE207" s="163"/>
      <c r="AF207" s="163"/>
    </row>
    <row r="208" spans="25:50" x14ac:dyDescent="0.2">
      <c r="AE208" s="163"/>
      <c r="AF208" s="163"/>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4"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zoomScale="75" zoomScaleNormal="75" workbookViewId="0">
      <selection sqref="A1:H2"/>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20.85546875" style="4" customWidth="1"/>
    <col min="11" max="19" width="15.140625" style="4" customWidth="1"/>
    <col min="20" max="20" width="18.28515625" style="4" customWidth="1"/>
    <col min="21" max="22" width="14.5703125" style="4" customWidth="1"/>
    <col min="23" max="24" width="13.42578125" style="200" customWidth="1"/>
    <col min="25" max="25" width="0.85546875" style="160" customWidth="1"/>
    <col min="26" max="26" width="11.85546875" style="160" customWidth="1"/>
    <col min="27" max="27" width="58.7109375" style="160" customWidth="1"/>
    <col min="28" max="31" width="13.42578125" style="160" customWidth="1"/>
    <col min="32" max="71" width="13.42578125" customWidth="1"/>
    <col min="72" max="119" width="8.85546875" customWidth="1"/>
    <col min="120" max="16384" width="8.85546875" style="4"/>
  </cols>
  <sheetData>
    <row r="1" spans="1:119" ht="26.25" customHeight="1" x14ac:dyDescent="0.2">
      <c r="A1" s="932" t="str">
        <f>'SC Staffing Summary'!A1:F2</f>
        <v>FY 2016</v>
      </c>
      <c r="B1" s="933"/>
      <c r="C1" s="933"/>
      <c r="D1" s="933"/>
      <c r="E1" s="933"/>
      <c r="F1" s="933"/>
      <c r="G1" s="933"/>
      <c r="H1" s="934"/>
      <c r="I1" s="895" t="s">
        <v>583</v>
      </c>
      <c r="J1" s="895" t="s">
        <v>582</v>
      </c>
      <c r="K1" s="962" t="str">
        <f>'SW Modeling Staffing'!I3</f>
        <v>Task 1</v>
      </c>
      <c r="L1" s="962" t="str">
        <f>'SW Modeling Staffing'!K3</f>
        <v>Task 2</v>
      </c>
      <c r="M1" s="962" t="str">
        <f>'SW Modeling Staffing'!M3</f>
        <v>Task 3</v>
      </c>
      <c r="N1" s="962" t="str">
        <f>'SW Modeling Staffing'!O3</f>
        <v>Task 4</v>
      </c>
      <c r="O1" s="962" t="str">
        <f>'SW Modeling Staffing'!Q3</f>
        <v>Task 5</v>
      </c>
      <c r="P1" s="962" t="str">
        <f>'SW Modeling Staffing'!S3</f>
        <v>Task 6</v>
      </c>
      <c r="Q1" s="962" t="str">
        <f>'SW Modeling Staffing'!U3</f>
        <v>Task 7</v>
      </c>
      <c r="R1" s="962" t="str">
        <f>'SW Modeling Staffing'!W3</f>
        <v>Task 8</v>
      </c>
      <c r="S1" s="895" t="s">
        <v>584</v>
      </c>
      <c r="T1" s="895" t="str">
        <f>'HST Staffing'!Y3</f>
        <v>HST Report
(Title)</v>
      </c>
      <c r="U1" s="895" t="str">
        <f>'HST Staffing'!AA3</f>
        <v>HST Report
(Title)</v>
      </c>
      <c r="V1" s="895" t="str">
        <f>'HST Staffing'!AC3</f>
        <v>HST Report
(Title)</v>
      </c>
      <c r="W1" s="186"/>
      <c r="X1" s="160"/>
      <c r="DN1" s="4"/>
      <c r="DO1" s="4"/>
    </row>
    <row r="2" spans="1:119" ht="26.25" customHeight="1" x14ac:dyDescent="0.2">
      <c r="A2" s="935"/>
      <c r="B2" s="885"/>
      <c r="C2" s="885"/>
      <c r="D2" s="885"/>
      <c r="E2" s="885"/>
      <c r="F2" s="885"/>
      <c r="G2" s="885"/>
      <c r="H2" s="886"/>
      <c r="I2" s="968"/>
      <c r="J2" s="968"/>
      <c r="K2" s="963"/>
      <c r="L2" s="963"/>
      <c r="M2" s="963"/>
      <c r="N2" s="963"/>
      <c r="O2" s="963"/>
      <c r="P2" s="963"/>
      <c r="Q2" s="963"/>
      <c r="R2" s="963"/>
      <c r="S2" s="905"/>
      <c r="T2" s="905"/>
      <c r="U2" s="905"/>
      <c r="V2" s="905"/>
      <c r="W2" s="186"/>
      <c r="X2" s="160"/>
      <c r="DN2" s="4"/>
      <c r="DO2" s="4"/>
    </row>
    <row r="3" spans="1:119" ht="31.5" customHeight="1" thickBot="1" x14ac:dyDescent="0.25">
      <c r="A3" s="944" t="str">
        <f>'START HERE'!$C$3</f>
        <v>XX</v>
      </c>
      <c r="B3" s="952"/>
      <c r="C3" s="952"/>
      <c r="D3" s="952"/>
      <c r="E3" s="952"/>
      <c r="F3" s="952"/>
      <c r="G3" s="952"/>
      <c r="H3" s="953"/>
      <c r="I3" s="969"/>
      <c r="J3" s="969"/>
      <c r="K3" s="964"/>
      <c r="L3" s="964"/>
      <c r="M3" s="964"/>
      <c r="N3" s="964"/>
      <c r="O3" s="964"/>
      <c r="P3" s="964"/>
      <c r="Q3" s="964"/>
      <c r="R3" s="964"/>
      <c r="S3" s="906"/>
      <c r="T3" s="906"/>
      <c r="U3" s="906"/>
      <c r="V3" s="906"/>
      <c r="W3" s="186"/>
      <c r="X3" s="530"/>
      <c r="DN3" s="4"/>
      <c r="DO3" s="4"/>
    </row>
    <row r="4" spans="1:119" ht="27.75" customHeight="1" thickBot="1" x14ac:dyDescent="0.25">
      <c r="A4" s="944" t="str">
        <f>'START HERE'!$C$4</f>
        <v>GGXXXX0000</v>
      </c>
      <c r="B4" s="860"/>
      <c r="C4" s="860"/>
      <c r="D4" s="860"/>
      <c r="E4" s="860"/>
      <c r="F4" s="860"/>
      <c r="G4" s="860"/>
      <c r="H4" s="861"/>
      <c r="I4" s="37"/>
      <c r="J4" s="37"/>
      <c r="K4" s="965" t="s">
        <v>586</v>
      </c>
      <c r="L4" s="966"/>
      <c r="M4" s="966"/>
      <c r="N4" s="966"/>
      <c r="O4" s="966"/>
      <c r="P4" s="966"/>
      <c r="Q4" s="966"/>
      <c r="R4" s="967"/>
      <c r="S4" s="37"/>
      <c r="T4" s="945" t="s">
        <v>585</v>
      </c>
      <c r="U4" s="946"/>
      <c r="V4" s="946"/>
      <c r="W4" s="186"/>
      <c r="X4" s="160"/>
      <c r="DN4" s="4"/>
      <c r="DO4" s="4"/>
    </row>
    <row r="5" spans="1:119" ht="41.25" customHeight="1" thickBot="1" x14ac:dyDescent="0.25">
      <c r="A5" s="34"/>
      <c r="B5" s="35"/>
      <c r="C5" s="35"/>
      <c r="D5" s="35"/>
      <c r="E5" s="35"/>
      <c r="F5" s="35"/>
      <c r="G5" s="35"/>
      <c r="H5" s="36"/>
      <c r="I5" s="433" t="s">
        <v>484</v>
      </c>
      <c r="J5" s="37"/>
      <c r="K5" s="970"/>
      <c r="L5" s="971"/>
      <c r="M5" s="971"/>
      <c r="N5" s="971"/>
      <c r="O5" s="971"/>
      <c r="P5" s="971"/>
      <c r="Q5" s="971"/>
      <c r="R5" s="972"/>
      <c r="S5" s="433" t="s">
        <v>482</v>
      </c>
      <c r="T5" s="131" t="str">
        <f>'GW M&amp;M Staffing'!Y5</f>
        <v>xxxx</v>
      </c>
      <c r="U5" s="131" t="str">
        <f>'GW M&amp;M Staffing'!AA5</f>
        <v>xxxx#</v>
      </c>
      <c r="V5" s="131" t="str">
        <f>'GW M&amp;M Staffing'!AC5</f>
        <v>xxxx#</v>
      </c>
      <c r="W5" s="186"/>
      <c r="X5" s="160"/>
      <c r="DN5" s="4"/>
      <c r="DO5" s="4"/>
    </row>
    <row r="6" spans="1:119" s="5" customFormat="1" ht="25.5" customHeight="1" x14ac:dyDescent="0.2">
      <c r="A6" s="947" t="s">
        <v>188</v>
      </c>
      <c r="B6" s="947"/>
      <c r="C6" s="947"/>
      <c r="D6" s="947"/>
      <c r="E6" s="947"/>
      <c r="F6" s="947"/>
      <c r="G6" s="947"/>
      <c r="H6" s="947"/>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86"/>
      <c r="X6" s="160"/>
      <c r="Y6" s="160"/>
      <c r="Z6" s="160"/>
      <c r="AA6" s="160"/>
      <c r="AB6" s="160"/>
      <c r="AC6" s="160"/>
      <c r="AD6" s="160"/>
      <c r="AE6" s="160"/>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
      <c r="A7" s="891"/>
      <c r="B7" s="891"/>
      <c r="C7" s="891"/>
      <c r="D7" s="891"/>
      <c r="E7" s="891"/>
      <c r="F7" s="891"/>
      <c r="G7" s="891"/>
      <c r="H7" s="891"/>
      <c r="I7" s="17"/>
      <c r="J7" s="17"/>
      <c r="K7" s="17"/>
      <c r="L7" s="17"/>
      <c r="M7" s="17"/>
      <c r="N7" s="17"/>
      <c r="O7" s="17"/>
      <c r="P7" s="17"/>
      <c r="Q7" s="17"/>
      <c r="R7" s="17"/>
      <c r="S7" s="17"/>
      <c r="T7" s="17"/>
      <c r="U7" s="17"/>
      <c r="V7" s="17"/>
      <c r="W7" s="186"/>
      <c r="X7" s="160"/>
      <c r="DN7" s="4"/>
      <c r="DO7" s="4"/>
    </row>
    <row r="8" spans="1:119" ht="3.75" customHeight="1" x14ac:dyDescent="0.2">
      <c r="A8" s="891"/>
      <c r="B8" s="891"/>
      <c r="C8" s="891"/>
      <c r="D8" s="891"/>
      <c r="E8" s="891"/>
      <c r="F8" s="891"/>
      <c r="G8" s="891"/>
      <c r="H8" s="891"/>
      <c r="I8" s="17"/>
      <c r="J8" s="17"/>
      <c r="K8" s="17"/>
      <c r="L8" s="17"/>
      <c r="M8" s="17"/>
      <c r="N8" s="17"/>
      <c r="O8" s="17"/>
      <c r="P8" s="17"/>
      <c r="Q8" s="17"/>
      <c r="R8" s="17"/>
      <c r="S8" s="17"/>
      <c r="T8" s="17"/>
      <c r="U8" s="17"/>
      <c r="V8" s="17"/>
      <c r="W8" s="186"/>
      <c r="X8" s="160"/>
      <c r="DN8" s="4"/>
      <c r="DO8" s="4"/>
    </row>
    <row r="9" spans="1:119" ht="13.9" hidden="1" customHeight="1" outlineLevel="1" x14ac:dyDescent="0.2">
      <c r="A9" s="892" t="s">
        <v>177</v>
      </c>
      <c r="B9" s="893"/>
      <c r="C9" s="893"/>
      <c r="D9" s="893"/>
      <c r="E9" s="893"/>
      <c r="F9" s="893"/>
      <c r="G9" s="893"/>
      <c r="H9" s="893"/>
      <c r="I9" s="39">
        <f>(0.045/26)*18</f>
        <v>3.115384615384615E-2</v>
      </c>
      <c r="J9" s="39"/>
      <c r="K9" s="11"/>
      <c r="L9" s="11"/>
      <c r="M9" s="11"/>
      <c r="N9" s="11"/>
      <c r="O9" s="11"/>
      <c r="P9" s="11"/>
      <c r="Q9" s="11"/>
      <c r="R9" s="11"/>
      <c r="S9" s="11"/>
      <c r="T9" s="11"/>
      <c r="U9" s="11"/>
      <c r="V9" s="11"/>
      <c r="W9" s="186"/>
      <c r="X9" s="160"/>
      <c r="DN9" s="4"/>
      <c r="DO9" s="4"/>
    </row>
    <row r="10" spans="1:119" s="73" customFormat="1" ht="15" customHeight="1" collapsed="1" x14ac:dyDescent="0.2">
      <c r="A10" s="894" t="s">
        <v>95</v>
      </c>
      <c r="B10" s="894"/>
      <c r="C10" s="894"/>
      <c r="D10" s="894"/>
      <c r="E10" s="894"/>
      <c r="F10" s="894"/>
      <c r="G10" s="894"/>
      <c r="H10" s="894"/>
      <c r="I10" s="71"/>
      <c r="J10" s="71"/>
      <c r="K10" s="82"/>
      <c r="L10" s="82"/>
      <c r="M10" s="82"/>
      <c r="N10" s="82"/>
      <c r="O10" s="82"/>
      <c r="P10" s="82"/>
      <c r="Q10" s="82"/>
      <c r="R10" s="82"/>
      <c r="S10" s="82"/>
      <c r="T10" s="82"/>
      <c r="U10" s="82"/>
      <c r="V10" s="82"/>
      <c r="W10" s="182"/>
      <c r="X10" s="163"/>
      <c r="Y10" s="163"/>
      <c r="Z10" s="163"/>
      <c r="AA10" s="163"/>
      <c r="AB10" s="163"/>
      <c r="AC10" s="163"/>
      <c r="AD10" s="163"/>
      <c r="AE10" s="163"/>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4.25" x14ac:dyDescent="0.2">
      <c r="A11" s="74"/>
      <c r="B11" s="887" t="s">
        <v>182</v>
      </c>
      <c r="C11" s="887"/>
      <c r="D11" s="887"/>
      <c r="E11" s="887"/>
      <c r="F11" s="887"/>
      <c r="G11" s="887"/>
      <c r="H11" s="887"/>
      <c r="I11" s="71"/>
      <c r="J11" s="75"/>
      <c r="K11" s="75"/>
      <c r="L11" s="75"/>
      <c r="M11" s="75"/>
      <c r="N11" s="75"/>
      <c r="O11" s="75"/>
      <c r="P11" s="75"/>
      <c r="Q11" s="75"/>
      <c r="R11" s="75"/>
      <c r="S11" s="75"/>
      <c r="T11" s="75"/>
      <c r="U11" s="75"/>
      <c r="V11" s="75"/>
      <c r="W11" s="182"/>
      <c r="X11" s="163"/>
      <c r="Y11" s="163"/>
      <c r="Z11" s="163"/>
      <c r="AA11" s="163"/>
      <c r="AB11" s="163"/>
      <c r="AC11" s="163"/>
      <c r="AD11" s="163"/>
      <c r="AE11" s="163"/>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4.25" x14ac:dyDescent="0.2">
      <c r="A12" s="527"/>
      <c r="B12" s="887" t="s">
        <v>183</v>
      </c>
      <c r="C12" s="887"/>
      <c r="D12" s="887"/>
      <c r="E12" s="887"/>
      <c r="F12" s="887"/>
      <c r="G12" s="887"/>
      <c r="H12" s="887"/>
      <c r="I12" s="71"/>
      <c r="J12" s="75"/>
      <c r="K12" s="75"/>
      <c r="L12" s="75"/>
      <c r="M12" s="75"/>
      <c r="N12" s="75"/>
      <c r="O12" s="75"/>
      <c r="P12" s="75"/>
      <c r="Q12" s="75"/>
      <c r="R12" s="75"/>
      <c r="S12" s="75"/>
      <c r="T12" s="75"/>
      <c r="U12" s="75"/>
      <c r="V12" s="75"/>
      <c r="W12" s="182"/>
      <c r="X12" s="163"/>
      <c r="Y12" s="163"/>
      <c r="Z12" s="163"/>
      <c r="AA12" s="163"/>
      <c r="AB12" s="163"/>
      <c r="AC12" s="163"/>
      <c r="AD12" s="163"/>
      <c r="AE12" s="163"/>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4.25" x14ac:dyDescent="0.2">
      <c r="A13" s="527"/>
      <c r="B13" s="888" t="s">
        <v>163</v>
      </c>
      <c r="C13" s="888"/>
      <c r="D13" s="888"/>
      <c r="E13" s="888"/>
      <c r="F13" s="888"/>
      <c r="G13" s="888"/>
      <c r="H13" s="888"/>
      <c r="I13" s="77">
        <f>SUM(J13:S13)</f>
        <v>0</v>
      </c>
      <c r="J13" s="78">
        <v>0</v>
      </c>
      <c r="K13" s="78">
        <v>0</v>
      </c>
      <c r="L13" s="78">
        <v>0</v>
      </c>
      <c r="M13" s="78">
        <v>0</v>
      </c>
      <c r="N13" s="78">
        <v>0</v>
      </c>
      <c r="O13" s="78">
        <v>0</v>
      </c>
      <c r="P13" s="78">
        <v>0</v>
      </c>
      <c r="Q13" s="78">
        <v>0</v>
      </c>
      <c r="R13" s="78">
        <v>0</v>
      </c>
      <c r="S13" s="79">
        <f>SUM(T13:V13)</f>
        <v>0</v>
      </c>
      <c r="T13" s="78">
        <v>0</v>
      </c>
      <c r="U13" s="78">
        <v>0</v>
      </c>
      <c r="V13" s="78">
        <v>0</v>
      </c>
      <c r="W13" s="182"/>
      <c r="X13" s="163"/>
      <c r="Y13" s="163"/>
      <c r="Z13" s="163"/>
      <c r="AA13" s="163"/>
      <c r="AB13" s="163"/>
      <c r="AC13" s="163"/>
      <c r="AD13" s="163"/>
      <c r="AE13" s="163"/>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15" customHeight="1" x14ac:dyDescent="0.2">
      <c r="A14" s="527"/>
      <c r="B14" s="887" t="s">
        <v>164</v>
      </c>
      <c r="C14" s="887"/>
      <c r="D14" s="887"/>
      <c r="E14" s="887"/>
      <c r="F14" s="887"/>
      <c r="G14" s="887"/>
      <c r="H14" s="887"/>
      <c r="I14" s="77">
        <f>SUM(J14:S14)</f>
        <v>0</v>
      </c>
      <c r="J14" s="78">
        <v>0</v>
      </c>
      <c r="K14" s="78">
        <v>0</v>
      </c>
      <c r="L14" s="78">
        <v>0</v>
      </c>
      <c r="M14" s="78">
        <v>0</v>
      </c>
      <c r="N14" s="78">
        <v>0</v>
      </c>
      <c r="O14" s="78">
        <v>0</v>
      </c>
      <c r="P14" s="78">
        <v>0</v>
      </c>
      <c r="Q14" s="78">
        <v>0</v>
      </c>
      <c r="R14" s="78">
        <v>0</v>
      </c>
      <c r="S14" s="79">
        <f>SUM(T14:V14)</f>
        <v>0</v>
      </c>
      <c r="T14" s="78">
        <v>0</v>
      </c>
      <c r="U14" s="78">
        <v>0</v>
      </c>
      <c r="V14" s="78">
        <v>0</v>
      </c>
      <c r="W14" s="182"/>
      <c r="X14" s="163"/>
      <c r="Y14" s="163"/>
      <c r="Z14" s="163"/>
      <c r="AA14" s="163"/>
      <c r="AB14" s="163"/>
      <c r="AC14" s="163"/>
      <c r="AD14" s="163"/>
      <c r="AE14" s="163"/>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4.25" x14ac:dyDescent="0.2">
      <c r="A15" s="80"/>
      <c r="B15" s="887" t="s">
        <v>94</v>
      </c>
      <c r="C15" s="887"/>
      <c r="D15" s="887"/>
      <c r="E15" s="887"/>
      <c r="F15" s="887"/>
      <c r="G15" s="887"/>
      <c r="H15" s="887"/>
      <c r="I15" s="71"/>
      <c r="J15" s="75"/>
      <c r="K15" s="75"/>
      <c r="L15" s="75"/>
      <c r="M15" s="75"/>
      <c r="N15" s="75"/>
      <c r="O15" s="75"/>
      <c r="P15" s="75"/>
      <c r="Q15" s="75"/>
      <c r="R15" s="75"/>
      <c r="S15" s="75"/>
      <c r="T15" s="75"/>
      <c r="U15" s="75"/>
      <c r="V15" s="75"/>
      <c r="W15" s="182"/>
      <c r="X15" s="163"/>
      <c r="Y15" s="163"/>
      <c r="Z15" s="163"/>
      <c r="AA15" s="163"/>
      <c r="AB15" s="163"/>
      <c r="AC15" s="163"/>
      <c r="AD15" s="163"/>
      <c r="AE15" s="163"/>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
      <c r="A16" s="80"/>
      <c r="B16" s="871" t="s">
        <v>165</v>
      </c>
      <c r="C16" s="872"/>
      <c r="D16" s="872"/>
      <c r="E16" s="872"/>
      <c r="F16" s="872"/>
      <c r="G16" s="872"/>
      <c r="H16" s="873"/>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2"/>
      <c r="X16" s="163"/>
      <c r="Y16" s="163"/>
      <c r="Z16" s="163"/>
      <c r="AA16" s="163"/>
      <c r="AB16" s="163"/>
      <c r="AC16" s="163"/>
      <c r="AD16" s="163"/>
      <c r="AE16" s="163"/>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
      <c r="A17" s="232"/>
      <c r="B17" s="871" t="s">
        <v>618</v>
      </c>
      <c r="C17" s="872"/>
      <c r="D17" s="872"/>
      <c r="E17" s="872"/>
      <c r="F17" s="872"/>
      <c r="G17" s="872"/>
      <c r="H17" s="873"/>
      <c r="I17" s="77">
        <f t="shared" si="0"/>
        <v>0</v>
      </c>
      <c r="J17" s="78">
        <v>0</v>
      </c>
      <c r="K17" s="78">
        <v>0</v>
      </c>
      <c r="L17" s="78">
        <v>0</v>
      </c>
      <c r="M17" s="78">
        <v>0</v>
      </c>
      <c r="N17" s="78">
        <v>0</v>
      </c>
      <c r="O17" s="78">
        <v>0</v>
      </c>
      <c r="P17" s="78">
        <v>0</v>
      </c>
      <c r="Q17" s="78">
        <v>0</v>
      </c>
      <c r="R17" s="78">
        <v>0</v>
      </c>
      <c r="S17" s="79">
        <f t="shared" si="1"/>
        <v>0</v>
      </c>
      <c r="T17" s="78">
        <v>0</v>
      </c>
      <c r="U17" s="78">
        <v>0</v>
      </c>
      <c r="V17" s="78">
        <v>0</v>
      </c>
      <c r="W17" s="182"/>
      <c r="X17" s="163"/>
      <c r="Y17" s="163"/>
      <c r="Z17" s="163"/>
      <c r="AA17" s="163"/>
      <c r="AB17" s="163"/>
      <c r="AC17" s="163"/>
      <c r="AD17" s="163"/>
      <c r="AE17" s="163"/>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4.25" x14ac:dyDescent="0.2">
      <c r="A18" s="80"/>
      <c r="B18" s="871" t="s">
        <v>166</v>
      </c>
      <c r="C18" s="872"/>
      <c r="D18" s="872"/>
      <c r="E18" s="872"/>
      <c r="F18" s="872"/>
      <c r="G18" s="872"/>
      <c r="H18" s="873"/>
      <c r="I18" s="77">
        <f t="shared" si="0"/>
        <v>0</v>
      </c>
      <c r="J18" s="78">
        <v>0</v>
      </c>
      <c r="K18" s="78">
        <v>0</v>
      </c>
      <c r="L18" s="78">
        <v>0</v>
      </c>
      <c r="M18" s="78">
        <v>0</v>
      </c>
      <c r="N18" s="78">
        <v>0</v>
      </c>
      <c r="O18" s="78">
        <v>0</v>
      </c>
      <c r="P18" s="78">
        <v>0</v>
      </c>
      <c r="Q18" s="78">
        <v>0</v>
      </c>
      <c r="R18" s="78">
        <v>0</v>
      </c>
      <c r="S18" s="79">
        <f t="shared" si="1"/>
        <v>0</v>
      </c>
      <c r="T18" s="78">
        <v>0</v>
      </c>
      <c r="U18" s="78">
        <v>0</v>
      </c>
      <c r="V18" s="78">
        <v>0</v>
      </c>
      <c r="W18" s="182"/>
      <c r="X18" s="163"/>
      <c r="Y18" s="163"/>
      <c r="Z18" s="163"/>
      <c r="AA18" s="163"/>
      <c r="AB18" s="163"/>
      <c r="AC18" s="163"/>
      <c r="AD18" s="163"/>
      <c r="AE18" s="163"/>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4.25" x14ac:dyDescent="0.2">
      <c r="A19" s="80"/>
      <c r="B19" s="871" t="s">
        <v>166</v>
      </c>
      <c r="C19" s="872"/>
      <c r="D19" s="872"/>
      <c r="E19" s="872"/>
      <c r="F19" s="872"/>
      <c r="G19" s="872"/>
      <c r="H19" s="873"/>
      <c r="I19" s="77">
        <f t="shared" si="0"/>
        <v>0</v>
      </c>
      <c r="J19" s="78">
        <v>0</v>
      </c>
      <c r="K19" s="78">
        <v>0</v>
      </c>
      <c r="L19" s="78">
        <v>0</v>
      </c>
      <c r="M19" s="78">
        <v>0</v>
      </c>
      <c r="N19" s="78">
        <v>0</v>
      </c>
      <c r="O19" s="78">
        <v>0</v>
      </c>
      <c r="P19" s="78">
        <v>0</v>
      </c>
      <c r="Q19" s="78">
        <v>0</v>
      </c>
      <c r="R19" s="78">
        <v>0</v>
      </c>
      <c r="S19" s="79">
        <f t="shared" si="1"/>
        <v>0</v>
      </c>
      <c r="T19" s="78">
        <v>0</v>
      </c>
      <c r="U19" s="78">
        <v>0</v>
      </c>
      <c r="V19" s="78">
        <v>0</v>
      </c>
      <c r="W19" s="182"/>
      <c r="X19" s="163"/>
      <c r="Y19" s="163"/>
      <c r="Z19" s="163"/>
      <c r="AA19" s="163"/>
      <c r="AB19" s="163"/>
      <c r="AC19" s="163"/>
      <c r="AD19" s="163"/>
      <c r="AE19" s="163"/>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4.25" x14ac:dyDescent="0.2">
      <c r="A20" s="80"/>
      <c r="B20" s="871" t="s">
        <v>166</v>
      </c>
      <c r="C20" s="872"/>
      <c r="D20" s="872"/>
      <c r="E20" s="872"/>
      <c r="F20" s="872"/>
      <c r="G20" s="872"/>
      <c r="H20" s="873"/>
      <c r="I20" s="77">
        <f t="shared" si="0"/>
        <v>0</v>
      </c>
      <c r="J20" s="78">
        <v>0</v>
      </c>
      <c r="K20" s="78">
        <v>0</v>
      </c>
      <c r="L20" s="78">
        <v>0</v>
      </c>
      <c r="M20" s="78">
        <v>0</v>
      </c>
      <c r="N20" s="78">
        <v>0</v>
      </c>
      <c r="O20" s="78">
        <v>0</v>
      </c>
      <c r="P20" s="78">
        <v>0</v>
      </c>
      <c r="Q20" s="78">
        <v>0</v>
      </c>
      <c r="R20" s="78">
        <v>0</v>
      </c>
      <c r="S20" s="79">
        <f t="shared" si="1"/>
        <v>0</v>
      </c>
      <c r="T20" s="78">
        <v>0</v>
      </c>
      <c r="U20" s="78">
        <v>0</v>
      </c>
      <c r="V20" s="78">
        <v>0</v>
      </c>
      <c r="W20" s="182"/>
      <c r="X20" s="163"/>
      <c r="Y20" s="163"/>
      <c r="Z20" s="163"/>
      <c r="AA20" s="163"/>
      <c r="AB20" s="163"/>
      <c r="AC20" s="163"/>
      <c r="AD20" s="163"/>
      <c r="AE20" s="163"/>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15" customHeight="1" x14ac:dyDescent="0.2">
      <c r="A21" s="80"/>
      <c r="B21" s="871" t="s">
        <v>166</v>
      </c>
      <c r="C21" s="872"/>
      <c r="D21" s="872"/>
      <c r="E21" s="872"/>
      <c r="F21" s="872"/>
      <c r="G21" s="872"/>
      <c r="H21" s="873"/>
      <c r="I21" s="77">
        <f t="shared" si="0"/>
        <v>0</v>
      </c>
      <c r="J21" s="78">
        <v>0</v>
      </c>
      <c r="K21" s="78">
        <v>0</v>
      </c>
      <c r="L21" s="78">
        <v>0</v>
      </c>
      <c r="M21" s="78">
        <v>0</v>
      </c>
      <c r="N21" s="78">
        <v>0</v>
      </c>
      <c r="O21" s="78">
        <v>0</v>
      </c>
      <c r="P21" s="78">
        <v>0</v>
      </c>
      <c r="Q21" s="78">
        <v>0</v>
      </c>
      <c r="R21" s="78">
        <v>0</v>
      </c>
      <c r="S21" s="79">
        <f t="shared" si="1"/>
        <v>0</v>
      </c>
      <c r="T21" s="78">
        <v>0</v>
      </c>
      <c r="U21" s="78">
        <v>0</v>
      </c>
      <c r="V21" s="78">
        <v>0</v>
      </c>
      <c r="W21" s="182"/>
      <c r="X21" s="163"/>
      <c r="Y21" s="163"/>
      <c r="Z21" s="163"/>
      <c r="AA21" s="163"/>
      <c r="AB21" s="163"/>
      <c r="AC21" s="163"/>
      <c r="AD21" s="163"/>
      <c r="AE21" s="163"/>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5" x14ac:dyDescent="0.2">
      <c r="A22" s="890" t="s">
        <v>96</v>
      </c>
      <c r="B22" s="890"/>
      <c r="C22" s="890"/>
      <c r="D22" s="890"/>
      <c r="E22" s="890"/>
      <c r="F22" s="890"/>
      <c r="G22" s="890"/>
      <c r="H22" s="890"/>
      <c r="I22" s="71"/>
      <c r="J22" s="82"/>
      <c r="K22" s="82"/>
      <c r="L22" s="82"/>
      <c r="M22" s="82"/>
      <c r="N22" s="82"/>
      <c r="O22" s="82"/>
      <c r="P22" s="82"/>
      <c r="Q22" s="82"/>
      <c r="R22" s="82"/>
      <c r="S22" s="82"/>
      <c r="T22" s="82"/>
      <c r="U22" s="82"/>
      <c r="V22" s="82"/>
      <c r="W22" s="182"/>
      <c r="X22" s="163"/>
      <c r="Y22" s="163"/>
      <c r="Z22" s="163"/>
      <c r="AA22" s="163"/>
      <c r="AB22" s="163"/>
      <c r="AC22" s="163"/>
      <c r="AD22" s="163"/>
      <c r="AE22" s="163"/>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15" customHeight="1" x14ac:dyDescent="0.2">
      <c r="A23" s="74"/>
      <c r="B23" s="887" t="s">
        <v>167</v>
      </c>
      <c r="C23" s="887"/>
      <c r="D23" s="887"/>
      <c r="E23" s="887"/>
      <c r="F23" s="887"/>
      <c r="G23" s="887"/>
      <c r="H23" s="887"/>
      <c r="I23" s="77">
        <f>SUM(J23:S23)</f>
        <v>0</v>
      </c>
      <c r="J23" s="78">
        <v>0</v>
      </c>
      <c r="K23" s="78">
        <v>0</v>
      </c>
      <c r="L23" s="78">
        <v>0</v>
      </c>
      <c r="M23" s="78">
        <v>0</v>
      </c>
      <c r="N23" s="78">
        <v>0</v>
      </c>
      <c r="O23" s="78">
        <v>0</v>
      </c>
      <c r="P23" s="78">
        <v>0</v>
      </c>
      <c r="Q23" s="78">
        <v>0</v>
      </c>
      <c r="R23" s="78">
        <v>0</v>
      </c>
      <c r="S23" s="79">
        <f>SUM(T23:V23)</f>
        <v>0</v>
      </c>
      <c r="T23" s="78">
        <v>0</v>
      </c>
      <c r="U23" s="78">
        <v>0</v>
      </c>
      <c r="V23" s="78">
        <v>0</v>
      </c>
      <c r="W23" s="182"/>
      <c r="X23" s="163"/>
      <c r="Y23" s="163"/>
      <c r="Z23" s="163"/>
      <c r="AA23" s="163"/>
      <c r="AB23" s="163"/>
      <c r="AC23" s="163"/>
      <c r="AD23" s="163"/>
      <c r="AE23" s="163"/>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15" customHeight="1" x14ac:dyDescent="0.2">
      <c r="A24" s="527"/>
      <c r="B24" s="887" t="s">
        <v>101</v>
      </c>
      <c r="C24" s="887"/>
      <c r="D24" s="887"/>
      <c r="E24" s="887"/>
      <c r="F24" s="887"/>
      <c r="G24" s="887"/>
      <c r="H24" s="887"/>
      <c r="I24" s="77">
        <f>SUM(J24:S24)</f>
        <v>0</v>
      </c>
      <c r="J24" s="130">
        <f>'HST Staffing'!G7</f>
        <v>0</v>
      </c>
      <c r="K24" s="130">
        <f>'HST Staffing'!I7</f>
        <v>0</v>
      </c>
      <c r="L24" s="130">
        <f>'HST Staffing'!K7</f>
        <v>0</v>
      </c>
      <c r="M24" s="130">
        <f>'HST Staffing'!M7</f>
        <v>0</v>
      </c>
      <c r="N24" s="130">
        <f>'HST Staffing'!O7</f>
        <v>0</v>
      </c>
      <c r="O24" s="130">
        <f>'HST Staffing'!Q7</f>
        <v>0</v>
      </c>
      <c r="P24" s="130">
        <f>'HST Staffing'!S7</f>
        <v>0</v>
      </c>
      <c r="Q24" s="130">
        <f>'HST Staffing'!U7</f>
        <v>0</v>
      </c>
      <c r="R24" s="130">
        <f>'HST Staffing'!W7</f>
        <v>0</v>
      </c>
      <c r="S24" s="79">
        <f>SUM(T24:V24)</f>
        <v>0</v>
      </c>
      <c r="T24" s="130">
        <f>'HST Staffing'!Y7</f>
        <v>0</v>
      </c>
      <c r="U24" s="130">
        <f>'HST Staffing'!AA7</f>
        <v>0</v>
      </c>
      <c r="V24" s="130">
        <f>'HST Staffing'!AC7</f>
        <v>0</v>
      </c>
      <c r="W24" s="182"/>
      <c r="X24" s="163"/>
      <c r="Y24" s="163"/>
      <c r="Z24" s="163"/>
      <c r="AA24" s="163"/>
      <c r="AB24" s="163"/>
      <c r="AC24" s="163"/>
      <c r="AD24" s="163"/>
      <c r="AE24" s="163"/>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4.25" x14ac:dyDescent="0.2">
      <c r="A25" s="527"/>
      <c r="B25" s="887" t="s">
        <v>81</v>
      </c>
      <c r="C25" s="887"/>
      <c r="D25" s="887"/>
      <c r="E25" s="887"/>
      <c r="F25" s="887"/>
      <c r="G25" s="887"/>
      <c r="H25" s="887"/>
      <c r="I25" s="83"/>
      <c r="J25" s="71"/>
      <c r="K25" s="71"/>
      <c r="L25" s="71"/>
      <c r="M25" s="71"/>
      <c r="N25" s="71"/>
      <c r="O25" s="71"/>
      <c r="P25" s="71"/>
      <c r="Q25" s="71"/>
      <c r="R25" s="71"/>
      <c r="S25" s="71"/>
      <c r="T25" s="71"/>
      <c r="U25" s="71"/>
      <c r="V25" s="71"/>
      <c r="W25" s="182"/>
      <c r="X25" s="163"/>
      <c r="Y25" s="163"/>
      <c r="Z25" s="163"/>
      <c r="AA25" s="163"/>
      <c r="AB25" s="163"/>
      <c r="AC25" s="163"/>
      <c r="AD25" s="163"/>
      <c r="AE25" s="163"/>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4.25" x14ac:dyDescent="0.2">
      <c r="A26" s="527"/>
      <c r="B26" s="887" t="s">
        <v>168</v>
      </c>
      <c r="C26" s="887"/>
      <c r="D26" s="887"/>
      <c r="E26" s="887"/>
      <c r="F26" s="887"/>
      <c r="G26" s="887"/>
      <c r="H26" s="887"/>
      <c r="I26" s="77">
        <f t="shared" ref="I26:I40" si="2">SUM(J26:S26)</f>
        <v>0</v>
      </c>
      <c r="J26" s="78">
        <v>0</v>
      </c>
      <c r="K26" s="78">
        <v>0</v>
      </c>
      <c r="L26" s="78">
        <v>0</v>
      </c>
      <c r="M26" s="78">
        <v>0</v>
      </c>
      <c r="N26" s="78">
        <v>0</v>
      </c>
      <c r="O26" s="78">
        <v>0</v>
      </c>
      <c r="P26" s="78">
        <v>0</v>
      </c>
      <c r="Q26" s="78">
        <v>0</v>
      </c>
      <c r="R26" s="78">
        <v>0</v>
      </c>
      <c r="S26" s="79">
        <f t="shared" ref="S26:S40" si="3">SUM(T26:V26)</f>
        <v>0</v>
      </c>
      <c r="T26" s="78">
        <v>0</v>
      </c>
      <c r="U26" s="78">
        <v>0</v>
      </c>
      <c r="V26" s="78">
        <v>0</v>
      </c>
      <c r="W26" s="182"/>
      <c r="X26" s="163"/>
      <c r="Y26" s="163"/>
      <c r="Z26" s="163"/>
      <c r="AA26" s="163"/>
      <c r="AB26" s="163"/>
      <c r="AC26" s="163"/>
      <c r="AD26" s="163"/>
      <c r="AE26" s="163"/>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15" customHeight="1" x14ac:dyDescent="0.2">
      <c r="A27" s="527"/>
      <c r="B27" s="887" t="s">
        <v>169</v>
      </c>
      <c r="C27" s="887"/>
      <c r="D27" s="887"/>
      <c r="E27" s="887"/>
      <c r="F27" s="887"/>
      <c r="G27" s="887"/>
      <c r="H27" s="887"/>
      <c r="I27" s="77">
        <f t="shared" si="2"/>
        <v>0</v>
      </c>
      <c r="J27" s="78">
        <v>0</v>
      </c>
      <c r="K27" s="78">
        <v>0</v>
      </c>
      <c r="L27" s="78">
        <v>0</v>
      </c>
      <c r="M27" s="78">
        <v>0</v>
      </c>
      <c r="N27" s="78">
        <v>0</v>
      </c>
      <c r="O27" s="78">
        <v>0</v>
      </c>
      <c r="P27" s="78">
        <v>0</v>
      </c>
      <c r="Q27" s="78">
        <v>0</v>
      </c>
      <c r="R27" s="78">
        <v>0</v>
      </c>
      <c r="S27" s="79">
        <f t="shared" si="3"/>
        <v>0</v>
      </c>
      <c r="T27" s="78">
        <v>0</v>
      </c>
      <c r="U27" s="78">
        <v>0</v>
      </c>
      <c r="V27" s="78">
        <v>0</v>
      </c>
      <c r="W27" s="182"/>
      <c r="X27" s="163"/>
      <c r="Y27" s="163"/>
      <c r="Z27" s="163"/>
      <c r="AA27" s="163"/>
      <c r="AB27" s="163"/>
      <c r="AC27" s="163"/>
      <c r="AD27" s="163"/>
      <c r="AE27" s="163"/>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4.25" x14ac:dyDescent="0.2">
      <c r="A28" s="527"/>
      <c r="B28" s="887" t="s">
        <v>170</v>
      </c>
      <c r="C28" s="887"/>
      <c r="D28" s="887"/>
      <c r="E28" s="887"/>
      <c r="F28" s="887"/>
      <c r="G28" s="887"/>
      <c r="H28" s="887"/>
      <c r="I28" s="77">
        <f t="shared" si="2"/>
        <v>0</v>
      </c>
      <c r="J28" s="78">
        <v>0</v>
      </c>
      <c r="K28" s="78">
        <v>0</v>
      </c>
      <c r="L28" s="78">
        <v>0</v>
      </c>
      <c r="M28" s="78">
        <v>0</v>
      </c>
      <c r="N28" s="78">
        <v>0</v>
      </c>
      <c r="O28" s="78">
        <v>0</v>
      </c>
      <c r="P28" s="78">
        <v>0</v>
      </c>
      <c r="Q28" s="78">
        <v>0</v>
      </c>
      <c r="R28" s="78">
        <v>0</v>
      </c>
      <c r="S28" s="79">
        <f t="shared" si="3"/>
        <v>0</v>
      </c>
      <c r="T28" s="78">
        <v>0</v>
      </c>
      <c r="U28" s="78">
        <v>0</v>
      </c>
      <c r="V28" s="78">
        <v>0</v>
      </c>
      <c r="W28" s="182"/>
      <c r="X28" s="163"/>
      <c r="Y28" s="163"/>
      <c r="Z28" s="163"/>
      <c r="AA28" s="163"/>
      <c r="AB28" s="163"/>
      <c r="AC28" s="163"/>
      <c r="AD28" s="163"/>
      <c r="AE28" s="163"/>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4.25" x14ac:dyDescent="0.2">
      <c r="A29" s="527"/>
      <c r="B29" s="887" t="s">
        <v>171</v>
      </c>
      <c r="C29" s="887"/>
      <c r="D29" s="887"/>
      <c r="E29" s="887"/>
      <c r="F29" s="887"/>
      <c r="G29" s="887"/>
      <c r="H29" s="887"/>
      <c r="I29" s="77">
        <f t="shared" si="2"/>
        <v>0</v>
      </c>
      <c r="J29" s="78">
        <v>0</v>
      </c>
      <c r="K29" s="78">
        <v>0</v>
      </c>
      <c r="L29" s="78">
        <v>0</v>
      </c>
      <c r="M29" s="78">
        <v>0</v>
      </c>
      <c r="N29" s="78">
        <v>0</v>
      </c>
      <c r="O29" s="78">
        <v>0</v>
      </c>
      <c r="P29" s="78">
        <v>0</v>
      </c>
      <c r="Q29" s="78">
        <v>0</v>
      </c>
      <c r="R29" s="78">
        <v>0</v>
      </c>
      <c r="S29" s="79">
        <f t="shared" si="3"/>
        <v>0</v>
      </c>
      <c r="T29" s="78">
        <v>0</v>
      </c>
      <c r="U29" s="78">
        <v>0</v>
      </c>
      <c r="V29" s="78">
        <v>0</v>
      </c>
      <c r="W29" s="182"/>
      <c r="X29" s="163"/>
      <c r="Y29" s="163"/>
      <c r="Z29" s="163"/>
      <c r="AA29" s="163"/>
      <c r="AB29" s="163"/>
      <c r="AC29" s="163"/>
      <c r="AD29" s="163"/>
      <c r="AE29" s="163"/>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4.25" x14ac:dyDescent="0.2">
      <c r="A30" s="527"/>
      <c r="B30" s="887" t="s">
        <v>172</v>
      </c>
      <c r="C30" s="887"/>
      <c r="D30" s="887"/>
      <c r="E30" s="887"/>
      <c r="F30" s="887"/>
      <c r="G30" s="887"/>
      <c r="H30" s="887"/>
      <c r="I30" s="77">
        <f t="shared" si="2"/>
        <v>0</v>
      </c>
      <c r="J30" s="78">
        <v>0</v>
      </c>
      <c r="K30" s="78">
        <v>0</v>
      </c>
      <c r="L30" s="78">
        <v>0</v>
      </c>
      <c r="M30" s="78">
        <v>0</v>
      </c>
      <c r="N30" s="78">
        <v>0</v>
      </c>
      <c r="O30" s="78">
        <v>0</v>
      </c>
      <c r="P30" s="78">
        <v>0</v>
      </c>
      <c r="Q30" s="78">
        <v>0</v>
      </c>
      <c r="R30" s="78">
        <v>0</v>
      </c>
      <c r="S30" s="79">
        <f t="shared" si="3"/>
        <v>0</v>
      </c>
      <c r="T30" s="78">
        <v>0</v>
      </c>
      <c r="U30" s="78">
        <v>0</v>
      </c>
      <c r="V30" s="78">
        <v>0</v>
      </c>
      <c r="W30" s="182"/>
      <c r="X30" s="163"/>
      <c r="Y30" s="163"/>
      <c r="Z30" s="163"/>
      <c r="AA30" s="163"/>
      <c r="AB30" s="163"/>
      <c r="AC30" s="163"/>
      <c r="AD30" s="163"/>
      <c r="AE30" s="163"/>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15" customHeight="1" x14ac:dyDescent="0.2">
      <c r="A31" s="527"/>
      <c r="B31" s="887" t="s">
        <v>173</v>
      </c>
      <c r="C31" s="887"/>
      <c r="D31" s="887"/>
      <c r="E31" s="887"/>
      <c r="F31" s="887"/>
      <c r="G31" s="887"/>
      <c r="H31" s="887"/>
      <c r="I31" s="77">
        <f t="shared" si="2"/>
        <v>0</v>
      </c>
      <c r="J31" s="78">
        <v>0</v>
      </c>
      <c r="K31" s="78">
        <v>0</v>
      </c>
      <c r="L31" s="78">
        <v>0</v>
      </c>
      <c r="M31" s="78">
        <v>0</v>
      </c>
      <c r="N31" s="78">
        <v>0</v>
      </c>
      <c r="O31" s="78">
        <v>0</v>
      </c>
      <c r="P31" s="78">
        <v>0</v>
      </c>
      <c r="Q31" s="78">
        <v>0</v>
      </c>
      <c r="R31" s="78">
        <v>0</v>
      </c>
      <c r="S31" s="79">
        <f t="shared" si="3"/>
        <v>0</v>
      </c>
      <c r="T31" s="78">
        <v>0</v>
      </c>
      <c r="U31" s="78">
        <v>0</v>
      </c>
      <c r="V31" s="78">
        <v>0</v>
      </c>
      <c r="W31" s="182"/>
      <c r="X31" s="163"/>
      <c r="Y31" s="163"/>
      <c r="Z31" s="163"/>
      <c r="AA31" s="163"/>
      <c r="AB31" s="163"/>
      <c r="AC31" s="163"/>
      <c r="AD31" s="163"/>
      <c r="AE31" s="163"/>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
      <c r="A32" s="527"/>
      <c r="B32" s="887" t="s">
        <v>617</v>
      </c>
      <c r="C32" s="887"/>
      <c r="D32" s="887"/>
      <c r="E32" s="887"/>
      <c r="F32" s="887"/>
      <c r="G32" s="887"/>
      <c r="H32" s="887"/>
      <c r="I32" s="77">
        <f t="shared" si="2"/>
        <v>0</v>
      </c>
      <c r="J32" s="78">
        <v>0</v>
      </c>
      <c r="K32" s="78">
        <v>0</v>
      </c>
      <c r="L32" s="78">
        <v>0</v>
      </c>
      <c r="M32" s="104">
        <v>0</v>
      </c>
      <c r="N32" s="78">
        <v>0</v>
      </c>
      <c r="O32" s="78">
        <v>0</v>
      </c>
      <c r="P32" s="78">
        <v>0</v>
      </c>
      <c r="Q32" s="78">
        <v>0</v>
      </c>
      <c r="R32" s="78">
        <v>0</v>
      </c>
      <c r="S32" s="79">
        <f t="shared" si="3"/>
        <v>0</v>
      </c>
      <c r="T32" s="104">
        <v>0</v>
      </c>
      <c r="U32" s="78">
        <v>0</v>
      </c>
      <c r="V32" s="78">
        <v>0</v>
      </c>
      <c r="W32" s="182"/>
      <c r="X32" s="163"/>
      <c r="Y32" s="163"/>
      <c r="Z32" s="163"/>
      <c r="AA32" s="163"/>
      <c r="AB32" s="163"/>
      <c r="AC32" s="163"/>
      <c r="AD32" s="163"/>
      <c r="AE32" s="163"/>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4.25" x14ac:dyDescent="0.2">
      <c r="A33" s="80"/>
      <c r="B33" s="889" t="s">
        <v>165</v>
      </c>
      <c r="C33" s="889"/>
      <c r="D33" s="889"/>
      <c r="E33" s="889"/>
      <c r="F33" s="889"/>
      <c r="G33" s="889"/>
      <c r="H33" s="889"/>
      <c r="I33" s="77">
        <f t="shared" si="2"/>
        <v>0</v>
      </c>
      <c r="J33" s="78">
        <v>0</v>
      </c>
      <c r="K33" s="78">
        <v>0</v>
      </c>
      <c r="L33" s="78">
        <v>0</v>
      </c>
      <c r="M33" s="78">
        <v>0</v>
      </c>
      <c r="N33" s="78">
        <v>0</v>
      </c>
      <c r="O33" s="78">
        <v>0</v>
      </c>
      <c r="P33" s="78">
        <v>0</v>
      </c>
      <c r="Q33" s="78">
        <v>0</v>
      </c>
      <c r="R33" s="78">
        <v>0</v>
      </c>
      <c r="S33" s="79">
        <f t="shared" si="3"/>
        <v>0</v>
      </c>
      <c r="T33" s="78">
        <v>0</v>
      </c>
      <c r="U33" s="78">
        <v>0</v>
      </c>
      <c r="V33" s="78">
        <v>0</v>
      </c>
      <c r="W33" s="182"/>
      <c r="X33" s="163"/>
      <c r="Y33" s="163"/>
      <c r="Z33" s="163"/>
      <c r="AA33" s="163"/>
      <c r="AB33" s="163"/>
      <c r="AC33" s="163"/>
      <c r="AD33" s="163"/>
      <c r="AE33" s="163"/>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4.25" x14ac:dyDescent="0.2">
      <c r="A34" s="80"/>
      <c r="B34" s="889" t="s">
        <v>165</v>
      </c>
      <c r="C34" s="889"/>
      <c r="D34" s="889"/>
      <c r="E34" s="889"/>
      <c r="F34" s="889"/>
      <c r="G34" s="889"/>
      <c r="H34" s="889"/>
      <c r="I34" s="77">
        <f t="shared" si="2"/>
        <v>0</v>
      </c>
      <c r="J34" s="78">
        <v>0</v>
      </c>
      <c r="K34" s="78">
        <v>0</v>
      </c>
      <c r="L34" s="78">
        <v>0</v>
      </c>
      <c r="M34" s="78">
        <v>0</v>
      </c>
      <c r="N34" s="78">
        <v>0</v>
      </c>
      <c r="O34" s="78">
        <v>0</v>
      </c>
      <c r="P34" s="78">
        <v>0</v>
      </c>
      <c r="Q34" s="78">
        <v>0</v>
      </c>
      <c r="R34" s="78">
        <v>0</v>
      </c>
      <c r="S34" s="79">
        <f t="shared" si="3"/>
        <v>0</v>
      </c>
      <c r="T34" s="78">
        <v>0</v>
      </c>
      <c r="U34" s="78">
        <v>0</v>
      </c>
      <c r="V34" s="78">
        <v>0</v>
      </c>
      <c r="W34" s="182"/>
      <c r="X34" s="163"/>
      <c r="Y34" s="163"/>
      <c r="Z34" s="163"/>
      <c r="AA34" s="163"/>
      <c r="AB34" s="163"/>
      <c r="AC34" s="163"/>
      <c r="AD34" s="163"/>
      <c r="AE34" s="163"/>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4.25" x14ac:dyDescent="0.2">
      <c r="A35" s="80"/>
      <c r="B35" s="889" t="s">
        <v>165</v>
      </c>
      <c r="C35" s="889"/>
      <c r="D35" s="889"/>
      <c r="E35" s="889"/>
      <c r="F35" s="889"/>
      <c r="G35" s="889"/>
      <c r="H35" s="889"/>
      <c r="I35" s="77">
        <f t="shared" si="2"/>
        <v>0</v>
      </c>
      <c r="J35" s="78">
        <v>0</v>
      </c>
      <c r="K35" s="78">
        <v>0</v>
      </c>
      <c r="L35" s="78">
        <v>0</v>
      </c>
      <c r="M35" s="78">
        <v>0</v>
      </c>
      <c r="N35" s="78">
        <v>0</v>
      </c>
      <c r="O35" s="78">
        <v>0</v>
      </c>
      <c r="P35" s="78">
        <v>0</v>
      </c>
      <c r="Q35" s="78">
        <v>0</v>
      </c>
      <c r="R35" s="78">
        <v>0</v>
      </c>
      <c r="S35" s="79">
        <f t="shared" si="3"/>
        <v>0</v>
      </c>
      <c r="T35" s="78">
        <v>0</v>
      </c>
      <c r="U35" s="78">
        <v>0</v>
      </c>
      <c r="V35" s="78">
        <v>0</v>
      </c>
      <c r="W35" s="182"/>
      <c r="X35" s="163"/>
      <c r="Y35" s="163"/>
      <c r="Z35" s="163"/>
      <c r="AA35" s="163"/>
      <c r="AB35" s="163"/>
      <c r="AC35" s="163"/>
      <c r="AD35" s="163"/>
      <c r="AE35" s="163"/>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4.25" x14ac:dyDescent="0.2">
      <c r="A36" s="80"/>
      <c r="B36" s="887" t="s">
        <v>129</v>
      </c>
      <c r="C36" s="887"/>
      <c r="D36" s="887"/>
      <c r="E36" s="887"/>
      <c r="F36" s="887"/>
      <c r="G36" s="887"/>
      <c r="H36" s="887"/>
      <c r="I36" s="77">
        <f t="shared" si="2"/>
        <v>0</v>
      </c>
      <c r="J36" s="78">
        <v>0</v>
      </c>
      <c r="K36" s="78">
        <v>0</v>
      </c>
      <c r="L36" s="78">
        <v>0</v>
      </c>
      <c r="M36" s="78">
        <v>0</v>
      </c>
      <c r="N36" s="78">
        <v>0</v>
      </c>
      <c r="O36" s="78">
        <v>0</v>
      </c>
      <c r="P36" s="78">
        <v>0</v>
      </c>
      <c r="Q36" s="78">
        <v>0</v>
      </c>
      <c r="R36" s="78">
        <v>0</v>
      </c>
      <c r="S36" s="79">
        <f t="shared" si="3"/>
        <v>0</v>
      </c>
      <c r="T36" s="78">
        <v>0</v>
      </c>
      <c r="U36" s="78">
        <v>0</v>
      </c>
      <c r="V36" s="78">
        <v>0</v>
      </c>
      <c r="W36" s="182"/>
      <c r="X36" s="163"/>
      <c r="Y36" s="163"/>
      <c r="Z36" s="163"/>
      <c r="AA36" s="163"/>
      <c r="AB36" s="163"/>
      <c r="AC36" s="163"/>
      <c r="AD36" s="163"/>
      <c r="AE36" s="163"/>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15" customHeight="1" x14ac:dyDescent="0.2">
      <c r="A37" s="80"/>
      <c r="B37" s="887" t="s">
        <v>174</v>
      </c>
      <c r="C37" s="887"/>
      <c r="D37" s="887"/>
      <c r="E37" s="887"/>
      <c r="F37" s="887"/>
      <c r="G37" s="887"/>
      <c r="H37" s="887"/>
      <c r="I37" s="77">
        <f t="shared" si="2"/>
        <v>0</v>
      </c>
      <c r="J37" s="78">
        <v>0</v>
      </c>
      <c r="K37" s="78">
        <v>0</v>
      </c>
      <c r="L37" s="78">
        <v>0</v>
      </c>
      <c r="M37" s="78">
        <v>0</v>
      </c>
      <c r="N37" s="78">
        <v>0</v>
      </c>
      <c r="O37" s="78">
        <v>0</v>
      </c>
      <c r="P37" s="78">
        <v>0</v>
      </c>
      <c r="Q37" s="78">
        <v>0</v>
      </c>
      <c r="R37" s="78">
        <v>0</v>
      </c>
      <c r="S37" s="79">
        <f t="shared" si="3"/>
        <v>0</v>
      </c>
      <c r="T37" s="78">
        <v>0</v>
      </c>
      <c r="U37" s="78">
        <v>0</v>
      </c>
      <c r="V37" s="78">
        <v>0</v>
      </c>
      <c r="W37" s="182"/>
      <c r="X37" s="163"/>
      <c r="Y37" s="163"/>
      <c r="Z37" s="163"/>
      <c r="AA37" s="163"/>
      <c r="AB37" s="163"/>
      <c r="AC37" s="163"/>
      <c r="AD37" s="163"/>
      <c r="AE37" s="163"/>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4.25" x14ac:dyDescent="0.2">
      <c r="A38" s="80"/>
      <c r="B38" s="887" t="s">
        <v>130</v>
      </c>
      <c r="C38" s="887"/>
      <c r="D38" s="887"/>
      <c r="E38" s="887"/>
      <c r="F38" s="887"/>
      <c r="G38" s="887"/>
      <c r="H38" s="887"/>
      <c r="I38" s="77">
        <f t="shared" si="2"/>
        <v>0</v>
      </c>
      <c r="J38" s="78">
        <v>0</v>
      </c>
      <c r="K38" s="78">
        <v>0</v>
      </c>
      <c r="L38" s="78">
        <v>0</v>
      </c>
      <c r="M38" s="78">
        <v>0</v>
      </c>
      <c r="N38" s="78">
        <v>0</v>
      </c>
      <c r="O38" s="78">
        <v>0</v>
      </c>
      <c r="P38" s="78">
        <v>0</v>
      </c>
      <c r="Q38" s="78">
        <v>0</v>
      </c>
      <c r="R38" s="78">
        <v>0</v>
      </c>
      <c r="S38" s="79">
        <f t="shared" si="3"/>
        <v>0</v>
      </c>
      <c r="T38" s="78">
        <v>0</v>
      </c>
      <c r="U38" s="78">
        <v>0</v>
      </c>
      <c r="V38" s="78">
        <v>0</v>
      </c>
      <c r="W38" s="182"/>
      <c r="X38" s="163"/>
      <c r="Y38" s="163"/>
      <c r="Z38" s="163"/>
      <c r="AA38" s="163"/>
      <c r="AB38" s="163"/>
      <c r="AC38" s="163"/>
      <c r="AD38" s="163"/>
      <c r="AE38" s="163"/>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4.25" x14ac:dyDescent="0.2">
      <c r="A39" s="80"/>
      <c r="B39" s="887" t="s">
        <v>121</v>
      </c>
      <c r="C39" s="887"/>
      <c r="D39" s="887"/>
      <c r="E39" s="887"/>
      <c r="F39" s="887"/>
      <c r="G39" s="887"/>
      <c r="H39" s="887"/>
      <c r="I39" s="77">
        <f t="shared" si="2"/>
        <v>0</v>
      </c>
      <c r="J39" s="78">
        <v>0</v>
      </c>
      <c r="K39" s="78">
        <v>0</v>
      </c>
      <c r="L39" s="78">
        <v>0</v>
      </c>
      <c r="M39" s="78">
        <v>0</v>
      </c>
      <c r="N39" s="78">
        <v>0</v>
      </c>
      <c r="O39" s="78">
        <v>0</v>
      </c>
      <c r="P39" s="78">
        <v>0</v>
      </c>
      <c r="Q39" s="78">
        <v>0</v>
      </c>
      <c r="R39" s="78">
        <v>0</v>
      </c>
      <c r="S39" s="79">
        <f t="shared" si="3"/>
        <v>0</v>
      </c>
      <c r="T39" s="78">
        <v>0</v>
      </c>
      <c r="U39" s="78">
        <v>0</v>
      </c>
      <c r="V39" s="78">
        <v>0</v>
      </c>
      <c r="W39" s="182"/>
      <c r="X39" s="163"/>
      <c r="Y39" s="163"/>
      <c r="Z39" s="163"/>
      <c r="AA39" s="163"/>
      <c r="AB39" s="163"/>
      <c r="AC39" s="163"/>
      <c r="AD39" s="163"/>
      <c r="AE39" s="163"/>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4.25" x14ac:dyDescent="0.2">
      <c r="A40" s="80"/>
      <c r="B40" s="887" t="s">
        <v>178</v>
      </c>
      <c r="C40" s="887"/>
      <c r="D40" s="887"/>
      <c r="E40" s="887"/>
      <c r="F40" s="887"/>
      <c r="G40" s="887"/>
      <c r="H40" s="887"/>
      <c r="I40" s="77">
        <f t="shared" si="2"/>
        <v>0</v>
      </c>
      <c r="J40" s="78">
        <v>0</v>
      </c>
      <c r="K40" s="78">
        <v>0</v>
      </c>
      <c r="L40" s="78">
        <v>0</v>
      </c>
      <c r="M40" s="78">
        <v>0</v>
      </c>
      <c r="N40" s="78">
        <v>0</v>
      </c>
      <c r="O40" s="78">
        <v>0</v>
      </c>
      <c r="P40" s="78">
        <v>0</v>
      </c>
      <c r="Q40" s="78">
        <v>0</v>
      </c>
      <c r="R40" s="78">
        <v>0</v>
      </c>
      <c r="S40" s="79">
        <f t="shared" si="3"/>
        <v>0</v>
      </c>
      <c r="T40" s="78">
        <v>0</v>
      </c>
      <c r="U40" s="78">
        <v>0</v>
      </c>
      <c r="V40" s="78">
        <v>0</v>
      </c>
      <c r="W40" s="182"/>
      <c r="X40" s="163"/>
      <c r="Y40" s="163"/>
      <c r="Z40" s="163"/>
      <c r="AA40" s="163"/>
      <c r="AB40" s="163"/>
      <c r="AC40" s="163"/>
      <c r="AD40" s="163"/>
      <c r="AE40" s="163"/>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15" customHeight="1" x14ac:dyDescent="0.2">
      <c r="A41" s="80"/>
      <c r="B41" s="887" t="s">
        <v>80</v>
      </c>
      <c r="C41" s="887"/>
      <c r="D41" s="887"/>
      <c r="E41" s="887"/>
      <c r="F41" s="887"/>
      <c r="G41" s="887"/>
      <c r="H41" s="887"/>
      <c r="I41" s="83"/>
      <c r="J41" s="83"/>
      <c r="K41" s="83"/>
      <c r="L41" s="83"/>
      <c r="M41" s="83"/>
      <c r="N41" s="83"/>
      <c r="O41" s="83"/>
      <c r="P41" s="83"/>
      <c r="Q41" s="83"/>
      <c r="R41" s="83"/>
      <c r="S41" s="83"/>
      <c r="T41" s="83"/>
      <c r="U41" s="83"/>
      <c r="V41" s="83"/>
      <c r="W41" s="182"/>
      <c r="X41" s="163"/>
      <c r="Y41" s="163"/>
      <c r="Z41" s="163"/>
      <c r="AA41" s="163"/>
      <c r="AB41" s="163"/>
      <c r="AC41" s="163"/>
      <c r="AD41" s="163"/>
      <c r="AE41" s="163"/>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15" customHeight="1" x14ac:dyDescent="0.2">
      <c r="A42" s="80"/>
      <c r="B42" s="887" t="s">
        <v>162</v>
      </c>
      <c r="C42" s="887"/>
      <c r="D42" s="887"/>
      <c r="E42" s="887"/>
      <c r="F42" s="887"/>
      <c r="G42" s="887"/>
      <c r="H42" s="887"/>
      <c r="I42" s="83"/>
      <c r="J42" s="83"/>
      <c r="K42" s="83"/>
      <c r="L42" s="83"/>
      <c r="M42" s="83"/>
      <c r="N42" s="83"/>
      <c r="O42" s="83"/>
      <c r="P42" s="83"/>
      <c r="Q42" s="83"/>
      <c r="R42" s="83"/>
      <c r="S42" s="83"/>
      <c r="T42" s="83"/>
      <c r="U42" s="83"/>
      <c r="V42" s="83"/>
      <c r="W42" s="182"/>
      <c r="X42" s="163"/>
      <c r="Y42" s="163"/>
      <c r="Z42" s="163"/>
      <c r="AA42" s="163"/>
      <c r="AB42" s="163"/>
      <c r="AC42" s="163"/>
      <c r="AD42" s="163"/>
      <c r="AE42" s="163"/>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15" customHeight="1" x14ac:dyDescent="0.2">
      <c r="A43" s="80"/>
      <c r="B43" s="887" t="s">
        <v>118</v>
      </c>
      <c r="C43" s="887"/>
      <c r="D43" s="887"/>
      <c r="E43" s="887"/>
      <c r="F43" s="887"/>
      <c r="G43" s="887"/>
      <c r="H43" s="887"/>
      <c r="I43" s="77">
        <f>SUM(J43:S43)</f>
        <v>0</v>
      </c>
      <c r="J43" s="78">
        <v>0</v>
      </c>
      <c r="K43" s="78">
        <v>0</v>
      </c>
      <c r="L43" s="78">
        <v>0</v>
      </c>
      <c r="M43" s="78">
        <v>0</v>
      </c>
      <c r="N43" s="78">
        <v>0</v>
      </c>
      <c r="O43" s="78">
        <v>0</v>
      </c>
      <c r="P43" s="78">
        <v>0</v>
      </c>
      <c r="Q43" s="78">
        <v>0</v>
      </c>
      <c r="R43" s="78">
        <v>0</v>
      </c>
      <c r="S43" s="79">
        <f>SUM(T43:V43)</f>
        <v>0</v>
      </c>
      <c r="T43" s="78">
        <v>0</v>
      </c>
      <c r="U43" s="78">
        <v>0</v>
      </c>
      <c r="V43" s="78">
        <v>0</v>
      </c>
      <c r="W43" s="182"/>
      <c r="X43" s="163"/>
      <c r="Y43" s="163"/>
      <c r="Z43" s="163"/>
      <c r="AA43" s="163"/>
      <c r="AB43" s="163"/>
      <c r="AC43" s="163"/>
      <c r="AD43" s="163"/>
      <c r="AE43" s="163"/>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15" customHeight="1" x14ac:dyDescent="0.2">
      <c r="A44" s="80"/>
      <c r="B44" s="887"/>
      <c r="C44" s="887"/>
      <c r="D44" s="887"/>
      <c r="E44" s="887"/>
      <c r="F44" s="887"/>
      <c r="G44" s="887"/>
      <c r="H44" s="887"/>
      <c r="I44" s="77">
        <f>SUM(J44:S44)</f>
        <v>0</v>
      </c>
      <c r="J44" s="78">
        <v>0</v>
      </c>
      <c r="K44" s="78">
        <v>0</v>
      </c>
      <c r="L44" s="78">
        <v>0</v>
      </c>
      <c r="M44" s="78">
        <v>0</v>
      </c>
      <c r="N44" s="78">
        <v>0</v>
      </c>
      <c r="O44" s="78">
        <v>0</v>
      </c>
      <c r="P44" s="78">
        <v>0</v>
      </c>
      <c r="Q44" s="78">
        <v>0</v>
      </c>
      <c r="R44" s="78">
        <v>0</v>
      </c>
      <c r="S44" s="79">
        <f>SUM(T44:V44)</f>
        <v>0</v>
      </c>
      <c r="T44" s="78">
        <v>0</v>
      </c>
      <c r="U44" s="78">
        <v>0</v>
      </c>
      <c r="V44" s="78">
        <v>0</v>
      </c>
      <c r="W44" s="182"/>
      <c r="X44" s="163"/>
      <c r="Y44" s="163"/>
      <c r="Z44" s="163"/>
      <c r="AA44" s="163"/>
      <c r="AB44" s="163"/>
      <c r="AC44" s="163"/>
      <c r="AD44" s="163"/>
      <c r="AE44" s="163"/>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4.25" x14ac:dyDescent="0.2">
      <c r="A45" s="80"/>
      <c r="B45" s="887" t="s">
        <v>94</v>
      </c>
      <c r="C45" s="887"/>
      <c r="D45" s="887"/>
      <c r="E45" s="887"/>
      <c r="F45" s="887"/>
      <c r="G45" s="887"/>
      <c r="H45" s="887"/>
      <c r="I45" s="71"/>
      <c r="J45" s="75"/>
      <c r="K45" s="75"/>
      <c r="L45" s="75"/>
      <c r="M45" s="75"/>
      <c r="N45" s="75"/>
      <c r="O45" s="75"/>
      <c r="P45" s="75"/>
      <c r="Q45" s="75"/>
      <c r="R45" s="75"/>
      <c r="S45" s="75"/>
      <c r="T45" s="75"/>
      <c r="U45" s="75"/>
      <c r="V45" s="75"/>
      <c r="W45" s="182"/>
      <c r="X45" s="163"/>
      <c r="Y45" s="163"/>
      <c r="Z45" s="163"/>
      <c r="AA45" s="163"/>
      <c r="AB45" s="163"/>
      <c r="AC45" s="163"/>
      <c r="AD45" s="163"/>
      <c r="AE45" s="163"/>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15" customHeight="1" x14ac:dyDescent="0.2">
      <c r="A46" s="80"/>
      <c r="B46" s="887" t="s">
        <v>120</v>
      </c>
      <c r="C46" s="887"/>
      <c r="D46" s="887"/>
      <c r="E46" s="887"/>
      <c r="F46" s="887"/>
      <c r="G46" s="887"/>
      <c r="H46" s="887"/>
      <c r="I46" s="77">
        <f t="shared" ref="I46:I52" si="4">SUM(J46:S46)</f>
        <v>0</v>
      </c>
      <c r="J46" s="78">
        <v>0</v>
      </c>
      <c r="K46" s="78">
        <v>0</v>
      </c>
      <c r="L46" s="78">
        <v>0</v>
      </c>
      <c r="M46" s="78">
        <v>0</v>
      </c>
      <c r="N46" s="78">
        <v>0</v>
      </c>
      <c r="O46" s="78">
        <v>0</v>
      </c>
      <c r="P46" s="78">
        <v>0</v>
      </c>
      <c r="Q46" s="78">
        <v>0</v>
      </c>
      <c r="R46" s="78">
        <v>0</v>
      </c>
      <c r="S46" s="79">
        <f t="shared" ref="S46:S52" si="5">SUM(T46:V46)</f>
        <v>0</v>
      </c>
      <c r="T46" s="78">
        <v>0</v>
      </c>
      <c r="U46" s="78">
        <v>0</v>
      </c>
      <c r="V46" s="78">
        <v>0</v>
      </c>
      <c r="W46" s="182"/>
      <c r="X46" s="163"/>
      <c r="Y46" s="163"/>
      <c r="Z46" s="163"/>
      <c r="AA46" s="163"/>
      <c r="AB46" s="163"/>
      <c r="AC46" s="163"/>
      <c r="AD46" s="163"/>
      <c r="AE46" s="163"/>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4.25" x14ac:dyDescent="0.2">
      <c r="A47" s="80"/>
      <c r="B47" s="871" t="s">
        <v>166</v>
      </c>
      <c r="C47" s="872"/>
      <c r="D47" s="872"/>
      <c r="E47" s="872"/>
      <c r="F47" s="872"/>
      <c r="G47" s="873"/>
      <c r="H47" s="525"/>
      <c r="I47" s="77">
        <f t="shared" si="4"/>
        <v>0</v>
      </c>
      <c r="J47" s="78">
        <v>0</v>
      </c>
      <c r="K47" s="78">
        <v>0</v>
      </c>
      <c r="L47" s="78">
        <v>0</v>
      </c>
      <c r="M47" s="78">
        <v>0</v>
      </c>
      <c r="N47" s="78">
        <v>0</v>
      </c>
      <c r="O47" s="78">
        <v>0</v>
      </c>
      <c r="P47" s="78">
        <v>0</v>
      </c>
      <c r="Q47" s="78">
        <v>0</v>
      </c>
      <c r="R47" s="78">
        <v>0</v>
      </c>
      <c r="S47" s="79">
        <f t="shared" si="5"/>
        <v>0</v>
      </c>
      <c r="T47" s="78">
        <v>0</v>
      </c>
      <c r="U47" s="78">
        <v>0</v>
      </c>
      <c r="V47" s="78">
        <v>0</v>
      </c>
      <c r="W47" s="182"/>
      <c r="X47" s="163"/>
      <c r="Y47" s="163"/>
      <c r="Z47" s="163"/>
      <c r="AA47" s="163"/>
      <c r="AB47" s="163"/>
      <c r="AC47" s="163"/>
      <c r="AD47" s="163"/>
      <c r="AE47" s="163"/>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4.25" x14ac:dyDescent="0.2">
      <c r="A48" s="80"/>
      <c r="B48" s="871" t="s">
        <v>166</v>
      </c>
      <c r="C48" s="872"/>
      <c r="D48" s="872"/>
      <c r="E48" s="872"/>
      <c r="F48" s="872"/>
      <c r="G48" s="873"/>
      <c r="H48" s="525"/>
      <c r="I48" s="77">
        <f t="shared" si="4"/>
        <v>0</v>
      </c>
      <c r="J48" s="78">
        <v>0</v>
      </c>
      <c r="K48" s="78">
        <v>0</v>
      </c>
      <c r="L48" s="78">
        <v>0</v>
      </c>
      <c r="M48" s="78">
        <v>0</v>
      </c>
      <c r="N48" s="78">
        <v>0</v>
      </c>
      <c r="O48" s="78">
        <v>0</v>
      </c>
      <c r="P48" s="78">
        <v>0</v>
      </c>
      <c r="Q48" s="78">
        <v>0</v>
      </c>
      <c r="R48" s="78">
        <v>0</v>
      </c>
      <c r="S48" s="79">
        <f t="shared" si="5"/>
        <v>0</v>
      </c>
      <c r="T48" s="78">
        <v>0</v>
      </c>
      <c r="U48" s="78">
        <v>0</v>
      </c>
      <c r="V48" s="78">
        <v>0</v>
      </c>
      <c r="W48" s="182"/>
      <c r="X48" s="163"/>
      <c r="Y48" s="163"/>
      <c r="Z48" s="163"/>
      <c r="AA48" s="163"/>
      <c r="AB48" s="163"/>
      <c r="AC48" s="163"/>
      <c r="AD48" s="163"/>
      <c r="AE48" s="163"/>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4.25" x14ac:dyDescent="0.2">
      <c r="A49" s="80"/>
      <c r="B49" s="871" t="s">
        <v>166</v>
      </c>
      <c r="C49" s="872"/>
      <c r="D49" s="872"/>
      <c r="E49" s="872"/>
      <c r="F49" s="872"/>
      <c r="G49" s="873"/>
      <c r="H49" s="525"/>
      <c r="I49" s="77">
        <f t="shared" si="4"/>
        <v>0</v>
      </c>
      <c r="J49" s="78">
        <v>0</v>
      </c>
      <c r="K49" s="78">
        <v>0</v>
      </c>
      <c r="L49" s="78">
        <v>0</v>
      </c>
      <c r="M49" s="78">
        <v>0</v>
      </c>
      <c r="N49" s="78">
        <v>0</v>
      </c>
      <c r="O49" s="78">
        <v>0</v>
      </c>
      <c r="P49" s="78">
        <v>0</v>
      </c>
      <c r="Q49" s="78">
        <v>0</v>
      </c>
      <c r="R49" s="78">
        <v>0</v>
      </c>
      <c r="S49" s="79">
        <f t="shared" si="5"/>
        <v>0</v>
      </c>
      <c r="T49" s="78">
        <v>0</v>
      </c>
      <c r="U49" s="78">
        <v>0</v>
      </c>
      <c r="V49" s="78">
        <v>0</v>
      </c>
      <c r="W49" s="182"/>
      <c r="X49" s="163"/>
      <c r="Y49" s="163"/>
      <c r="Z49" s="163"/>
      <c r="AA49" s="163"/>
      <c r="AB49" s="163"/>
      <c r="AC49" s="163"/>
      <c r="AD49" s="163"/>
      <c r="AE49" s="163"/>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
      <c r="A50" s="80"/>
      <c r="B50" s="871" t="s">
        <v>166</v>
      </c>
      <c r="C50" s="872"/>
      <c r="D50" s="872"/>
      <c r="E50" s="872"/>
      <c r="F50" s="872"/>
      <c r="G50" s="873"/>
      <c r="H50" s="525"/>
      <c r="I50" s="77">
        <f t="shared" si="4"/>
        <v>0</v>
      </c>
      <c r="J50" s="78">
        <v>0</v>
      </c>
      <c r="K50" s="78">
        <v>0</v>
      </c>
      <c r="L50" s="78">
        <v>0</v>
      </c>
      <c r="M50" s="78">
        <v>0</v>
      </c>
      <c r="N50" s="78">
        <v>0</v>
      </c>
      <c r="O50" s="78">
        <v>0</v>
      </c>
      <c r="P50" s="78">
        <v>0</v>
      </c>
      <c r="Q50" s="78">
        <v>0</v>
      </c>
      <c r="R50" s="78">
        <v>0</v>
      </c>
      <c r="S50" s="79">
        <f t="shared" si="5"/>
        <v>0</v>
      </c>
      <c r="T50" s="78">
        <v>0</v>
      </c>
      <c r="U50" s="78">
        <v>0</v>
      </c>
      <c r="V50" s="78">
        <v>0</v>
      </c>
      <c r="W50" s="182"/>
      <c r="X50" s="163"/>
      <c r="Y50" s="163"/>
      <c r="Z50" s="163"/>
      <c r="AA50" s="163"/>
      <c r="AB50" s="163"/>
      <c r="AC50" s="163"/>
      <c r="AD50" s="163"/>
      <c r="AE50" s="163"/>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4.25" x14ac:dyDescent="0.2">
      <c r="A51" s="80"/>
      <c r="B51" s="871" t="s">
        <v>166</v>
      </c>
      <c r="C51" s="872"/>
      <c r="D51" s="872"/>
      <c r="E51" s="872"/>
      <c r="F51" s="872"/>
      <c r="G51" s="873"/>
      <c r="H51" s="525"/>
      <c r="I51" s="77">
        <f t="shared" si="4"/>
        <v>0</v>
      </c>
      <c r="J51" s="78">
        <v>0</v>
      </c>
      <c r="K51" s="78">
        <v>0</v>
      </c>
      <c r="L51" s="78">
        <v>0</v>
      </c>
      <c r="M51" s="78">
        <v>0</v>
      </c>
      <c r="N51" s="78">
        <v>0</v>
      </c>
      <c r="O51" s="78">
        <v>0</v>
      </c>
      <c r="P51" s="78">
        <v>0</v>
      </c>
      <c r="Q51" s="78">
        <v>0</v>
      </c>
      <c r="R51" s="78">
        <v>0</v>
      </c>
      <c r="S51" s="79">
        <f t="shared" si="5"/>
        <v>0</v>
      </c>
      <c r="T51" s="78">
        <v>0</v>
      </c>
      <c r="U51" s="78">
        <v>0</v>
      </c>
      <c r="V51" s="78">
        <v>0</v>
      </c>
      <c r="W51" s="182"/>
      <c r="X51" s="163"/>
      <c r="Y51" s="163"/>
      <c r="Z51" s="163"/>
      <c r="AA51" s="163"/>
      <c r="AB51" s="163"/>
      <c r="AC51" s="163"/>
      <c r="AD51" s="163"/>
      <c r="AE51" s="163"/>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15" customHeight="1" x14ac:dyDescent="0.2">
      <c r="A52" s="80"/>
      <c r="B52" s="871" t="s">
        <v>166</v>
      </c>
      <c r="C52" s="872"/>
      <c r="D52" s="872"/>
      <c r="E52" s="872"/>
      <c r="F52" s="872"/>
      <c r="G52" s="873"/>
      <c r="H52" s="525"/>
      <c r="I52" s="77">
        <f t="shared" si="4"/>
        <v>0</v>
      </c>
      <c r="J52" s="78">
        <v>0</v>
      </c>
      <c r="K52" s="78">
        <v>0</v>
      </c>
      <c r="L52" s="78">
        <v>0</v>
      </c>
      <c r="M52" s="78">
        <v>0</v>
      </c>
      <c r="N52" s="78">
        <v>0</v>
      </c>
      <c r="O52" s="78">
        <v>0</v>
      </c>
      <c r="P52" s="78">
        <v>0</v>
      </c>
      <c r="Q52" s="78">
        <v>0</v>
      </c>
      <c r="R52" s="78">
        <v>0</v>
      </c>
      <c r="S52" s="79">
        <f t="shared" si="5"/>
        <v>0</v>
      </c>
      <c r="T52" s="78">
        <v>0</v>
      </c>
      <c r="U52" s="78">
        <v>0</v>
      </c>
      <c r="V52" s="78">
        <v>0</v>
      </c>
      <c r="W52" s="182"/>
      <c r="X52" s="163"/>
      <c r="Y52" s="163"/>
      <c r="Z52" s="163"/>
      <c r="AA52" s="163"/>
      <c r="AB52" s="163"/>
      <c r="AC52" s="163"/>
      <c r="AD52" s="163"/>
      <c r="AE52" s="163"/>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
      <c r="A53" s="868" t="s">
        <v>325</v>
      </c>
      <c r="B53" s="869"/>
      <c r="C53" s="869"/>
      <c r="D53" s="869"/>
      <c r="E53" s="869"/>
      <c r="F53" s="869"/>
      <c r="G53" s="869"/>
      <c r="H53" s="869"/>
      <c r="I53" s="10">
        <f>SUM(I11:I52)</f>
        <v>0</v>
      </c>
      <c r="J53" s="10">
        <f>SUM(J12:J52)</f>
        <v>0</v>
      </c>
      <c r="K53" s="10">
        <f t="shared" ref="K53:R53" si="6">SUM(K12:K52)</f>
        <v>0</v>
      </c>
      <c r="L53" s="10">
        <f t="shared" si="6"/>
        <v>0</v>
      </c>
      <c r="M53" s="10">
        <f t="shared" si="6"/>
        <v>0</v>
      </c>
      <c r="N53" s="10">
        <f t="shared" si="6"/>
        <v>0</v>
      </c>
      <c r="O53" s="10">
        <f t="shared" si="6"/>
        <v>0</v>
      </c>
      <c r="P53" s="10">
        <f t="shared" si="6"/>
        <v>0</v>
      </c>
      <c r="Q53" s="10">
        <f t="shared" si="6"/>
        <v>0</v>
      </c>
      <c r="R53" s="10">
        <f t="shared" si="6"/>
        <v>0</v>
      </c>
      <c r="S53" s="10">
        <f>SUM(S12:S52)</f>
        <v>0</v>
      </c>
      <c r="T53" s="10">
        <f>SUM(T12:T52)</f>
        <v>0</v>
      </c>
      <c r="U53" s="10">
        <f>SUM(U12:U52)</f>
        <v>0</v>
      </c>
      <c r="V53" s="10">
        <f>SUM(V12:V52)</f>
        <v>0</v>
      </c>
      <c r="W53" s="182"/>
      <c r="X53" s="163"/>
      <c r="Y53" s="163"/>
      <c r="Z53" s="163"/>
      <c r="AA53" s="163"/>
      <c r="AB53" s="163"/>
      <c r="AC53" s="163"/>
      <c r="AD53" s="163"/>
      <c r="AE53" s="163"/>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
      <c r="A54" s="869" t="s">
        <v>324</v>
      </c>
      <c r="B54" s="870"/>
      <c r="C54" s="870"/>
      <c r="D54" s="870"/>
      <c r="E54" s="870"/>
      <c r="F54" s="870"/>
      <c r="G54" s="870"/>
      <c r="H54" s="870"/>
      <c r="I54" s="71"/>
      <c r="J54" s="82"/>
      <c r="K54" s="82"/>
      <c r="L54" s="82"/>
      <c r="M54" s="82"/>
      <c r="N54" s="82"/>
      <c r="O54" s="82"/>
      <c r="P54" s="82"/>
      <c r="Q54" s="82"/>
      <c r="R54" s="82"/>
      <c r="S54" s="82"/>
      <c r="T54" s="82"/>
      <c r="U54" s="82"/>
      <c r="V54" s="82"/>
      <c r="W54" s="182"/>
      <c r="X54" s="163"/>
      <c r="Y54" s="163"/>
      <c r="Z54" s="163"/>
      <c r="AA54" s="163"/>
      <c r="AB54" s="163"/>
      <c r="AC54" s="163"/>
      <c r="AD54" s="163"/>
      <c r="AE54" s="163"/>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5" x14ac:dyDescent="0.2">
      <c r="A55" s="869" t="s">
        <v>186</v>
      </c>
      <c r="B55" s="869"/>
      <c r="C55" s="869"/>
      <c r="D55" s="869"/>
      <c r="E55" s="869"/>
      <c r="F55" s="869"/>
      <c r="G55" s="869"/>
      <c r="H55" s="869"/>
      <c r="I55" s="79">
        <f>SUM(I13:I21)</f>
        <v>0</v>
      </c>
      <c r="J55" s="79">
        <f>SUM(J13:J21)</f>
        <v>0</v>
      </c>
      <c r="K55" s="79">
        <f t="shared" ref="K55:V55" si="7">SUM(K13:K21)</f>
        <v>0</v>
      </c>
      <c r="L55" s="79">
        <f t="shared" si="7"/>
        <v>0</v>
      </c>
      <c r="M55" s="79">
        <f t="shared" si="7"/>
        <v>0</v>
      </c>
      <c r="N55" s="79">
        <f t="shared" si="7"/>
        <v>0</v>
      </c>
      <c r="O55" s="79">
        <f t="shared" si="7"/>
        <v>0</v>
      </c>
      <c r="P55" s="79">
        <f t="shared" si="7"/>
        <v>0</v>
      </c>
      <c r="Q55" s="79">
        <f t="shared" si="7"/>
        <v>0</v>
      </c>
      <c r="R55" s="79">
        <f t="shared" si="7"/>
        <v>0</v>
      </c>
      <c r="S55" s="79">
        <f t="shared" si="7"/>
        <v>0</v>
      </c>
      <c r="T55" s="79">
        <f t="shared" si="7"/>
        <v>0</v>
      </c>
      <c r="U55" s="79">
        <f t="shared" si="7"/>
        <v>0</v>
      </c>
      <c r="V55" s="79">
        <f t="shared" si="7"/>
        <v>0</v>
      </c>
      <c r="W55" s="182"/>
      <c r="X55" s="163"/>
      <c r="Y55" s="163"/>
      <c r="Z55" s="163"/>
      <c r="AA55" s="163"/>
      <c r="AB55" s="163"/>
      <c r="AC55" s="163"/>
      <c r="AD55" s="163"/>
      <c r="AE55" s="163"/>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
      <c r="A56" s="84"/>
      <c r="B56" s="880"/>
      <c r="C56" s="880"/>
      <c r="D56" s="880"/>
      <c r="E56" s="880"/>
      <c r="F56" s="880"/>
      <c r="G56" s="880"/>
      <c r="H56" s="880"/>
      <c r="I56" s="75">
        <v>0</v>
      </c>
      <c r="J56" s="75"/>
      <c r="K56" s="75"/>
      <c r="L56" s="75"/>
      <c r="M56" s="75"/>
      <c r="N56" s="75"/>
      <c r="O56" s="75"/>
      <c r="P56" s="75"/>
      <c r="Q56" s="75"/>
      <c r="R56" s="75"/>
      <c r="S56" s="75"/>
      <c r="T56" s="75"/>
      <c r="U56" s="75"/>
      <c r="V56" s="75"/>
      <c r="W56" s="182"/>
      <c r="X56" s="163"/>
      <c r="Y56" s="163"/>
      <c r="Z56" s="163"/>
      <c r="AA56" s="163"/>
      <c r="AB56" s="163"/>
      <c r="AC56" s="163"/>
      <c r="AD56" s="163"/>
      <c r="AE56" s="163"/>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15" customHeight="1" x14ac:dyDescent="0.2">
      <c r="A57" s="869" t="s">
        <v>187</v>
      </c>
      <c r="B57" s="870"/>
      <c r="C57" s="870"/>
      <c r="D57" s="870"/>
      <c r="E57" s="870"/>
      <c r="F57" s="870"/>
      <c r="G57" s="870"/>
      <c r="H57" s="870"/>
      <c r="I57" s="79">
        <f t="shared" ref="I57:R57" si="8">SUM(I23:I40,I43:I52)</f>
        <v>0</v>
      </c>
      <c r="J57" s="79">
        <f>SUM(J23:J40,J43:J52)</f>
        <v>0</v>
      </c>
      <c r="K57" s="79">
        <f t="shared" si="8"/>
        <v>0</v>
      </c>
      <c r="L57" s="79">
        <f t="shared" si="8"/>
        <v>0</v>
      </c>
      <c r="M57" s="79">
        <f t="shared" si="8"/>
        <v>0</v>
      </c>
      <c r="N57" s="79">
        <f t="shared" si="8"/>
        <v>0</v>
      </c>
      <c r="O57" s="79">
        <f t="shared" si="8"/>
        <v>0</v>
      </c>
      <c r="P57" s="79">
        <f t="shared" si="8"/>
        <v>0</v>
      </c>
      <c r="Q57" s="79">
        <f t="shared" si="8"/>
        <v>0</v>
      </c>
      <c r="R57" s="79">
        <f t="shared" si="8"/>
        <v>0</v>
      </c>
      <c r="S57" s="79">
        <f>SUM(S23:S40,S43:S52)</f>
        <v>0</v>
      </c>
      <c r="T57" s="79">
        <f>SUM(T23:T40,T43:T52)</f>
        <v>0</v>
      </c>
      <c r="U57" s="79">
        <f>SUM(U23:U40,U43:U52)</f>
        <v>0</v>
      </c>
      <c r="V57" s="79">
        <f>SUM(V23:V40,V43:V52)</f>
        <v>0</v>
      </c>
      <c r="W57" s="182"/>
      <c r="X57" s="163"/>
      <c r="Y57" s="163"/>
      <c r="Z57" s="163"/>
      <c r="AA57" s="163"/>
      <c r="AB57" s="163"/>
      <c r="AC57" s="163"/>
      <c r="AD57" s="163"/>
      <c r="AE57" s="163"/>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5" x14ac:dyDescent="0.2">
      <c r="A58" s="526"/>
      <c r="B58" s="870" t="s">
        <v>175</v>
      </c>
      <c r="C58" s="870"/>
      <c r="D58" s="870"/>
      <c r="E58" s="870"/>
      <c r="F58" s="870"/>
      <c r="G58" s="870"/>
      <c r="H58" s="870"/>
      <c r="I58" s="77">
        <f t="shared" ref="I58:R58" si="9">(I57)*(I6)</f>
        <v>0</v>
      </c>
      <c r="J58" s="77">
        <f>(J57)*(J6)</f>
        <v>0</v>
      </c>
      <c r="K58" s="77">
        <f t="shared" si="9"/>
        <v>0</v>
      </c>
      <c r="L58" s="77">
        <f t="shared" si="9"/>
        <v>0</v>
      </c>
      <c r="M58" s="77">
        <f t="shared" si="9"/>
        <v>0</v>
      </c>
      <c r="N58" s="77">
        <f t="shared" si="9"/>
        <v>0</v>
      </c>
      <c r="O58" s="77">
        <f t="shared" si="9"/>
        <v>0</v>
      </c>
      <c r="P58" s="77">
        <f t="shared" si="9"/>
        <v>0</v>
      </c>
      <c r="Q58" s="77">
        <f t="shared" si="9"/>
        <v>0</v>
      </c>
      <c r="R58" s="77">
        <f t="shared" si="9"/>
        <v>0</v>
      </c>
      <c r="S58" s="77">
        <f>(S57)*(S6)</f>
        <v>0</v>
      </c>
      <c r="T58" s="77">
        <f>(T57)*(T6)</f>
        <v>0</v>
      </c>
      <c r="U58" s="77">
        <f>(U57)*(U6)</f>
        <v>0</v>
      </c>
      <c r="V58" s="77">
        <f>(V57)*(V6)</f>
        <v>0</v>
      </c>
      <c r="W58" s="182"/>
      <c r="X58" s="163"/>
      <c r="Y58" s="163"/>
      <c r="Z58" s="163"/>
      <c r="AA58" s="163"/>
      <c r="AB58" s="163"/>
      <c r="AC58" s="163"/>
      <c r="AD58" s="163"/>
      <c r="AE58" s="163"/>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000000000000004" customHeight="1" x14ac:dyDescent="0.2">
      <c r="A59" s="881" t="s">
        <v>160</v>
      </c>
      <c r="B59" s="882"/>
      <c r="C59" s="882"/>
      <c r="D59" s="882"/>
      <c r="E59" s="882"/>
      <c r="F59" s="882"/>
      <c r="G59" s="882"/>
      <c r="H59" s="882"/>
      <c r="I59" s="71" t="s">
        <v>160</v>
      </c>
      <c r="J59" s="71" t="s">
        <v>160</v>
      </c>
      <c r="K59" s="71" t="s">
        <v>160</v>
      </c>
      <c r="L59" s="71" t="s">
        <v>160</v>
      </c>
      <c r="M59" s="71" t="s">
        <v>160</v>
      </c>
      <c r="N59" s="71" t="s">
        <v>160</v>
      </c>
      <c r="O59" s="71" t="s">
        <v>160</v>
      </c>
      <c r="P59" s="71" t="s">
        <v>160</v>
      </c>
      <c r="Q59" s="71" t="s">
        <v>160</v>
      </c>
      <c r="R59" s="71" t="s">
        <v>160</v>
      </c>
      <c r="S59" s="71" t="s">
        <v>160</v>
      </c>
      <c r="T59" s="71" t="s">
        <v>160</v>
      </c>
      <c r="U59" s="71" t="s">
        <v>160</v>
      </c>
      <c r="V59" s="71" t="s">
        <v>160</v>
      </c>
      <c r="W59" s="182"/>
      <c r="X59" s="163"/>
      <c r="Y59" s="163"/>
      <c r="Z59" s="163"/>
      <c r="AA59" s="163"/>
      <c r="AB59" s="163"/>
      <c r="AC59" s="163"/>
      <c r="AD59" s="163"/>
      <c r="AE59" s="163"/>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000000000000004" customHeight="1" x14ac:dyDescent="0.2">
      <c r="A60" s="948" t="s">
        <v>160</v>
      </c>
      <c r="B60" s="949"/>
      <c r="C60" s="949"/>
      <c r="D60" s="949"/>
      <c r="E60" s="949"/>
      <c r="F60" s="949"/>
      <c r="G60" s="949"/>
      <c r="H60" s="950"/>
      <c r="I60" s="83" t="s">
        <v>160</v>
      </c>
      <c r="J60" s="83" t="s">
        <v>160</v>
      </c>
      <c r="K60" s="83" t="s">
        <v>160</v>
      </c>
      <c r="L60" s="83" t="s">
        <v>160</v>
      </c>
      <c r="M60" s="83" t="s">
        <v>160</v>
      </c>
      <c r="N60" s="83" t="s">
        <v>160</v>
      </c>
      <c r="O60" s="83" t="s">
        <v>160</v>
      </c>
      <c r="P60" s="83" t="s">
        <v>160</v>
      </c>
      <c r="Q60" s="83" t="s">
        <v>160</v>
      </c>
      <c r="R60" s="83" t="s">
        <v>160</v>
      </c>
      <c r="S60" s="83" t="s">
        <v>160</v>
      </c>
      <c r="T60" s="83" t="s">
        <v>160</v>
      </c>
      <c r="U60" s="83" t="s">
        <v>160</v>
      </c>
      <c r="V60" s="83" t="s">
        <v>160</v>
      </c>
      <c r="W60" s="182"/>
      <c r="X60" s="163"/>
      <c r="Y60" s="163"/>
      <c r="Z60" s="163"/>
      <c r="AA60" s="163"/>
      <c r="AB60" s="163"/>
      <c r="AC60" s="163"/>
      <c r="AD60" s="163"/>
      <c r="AE60" s="163"/>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25">
      <c r="A61" s="869" t="s">
        <v>176</v>
      </c>
      <c r="B61" s="869"/>
      <c r="C61" s="869"/>
      <c r="D61" s="869"/>
      <c r="E61" s="869"/>
      <c r="F61" s="869"/>
      <c r="G61" s="869"/>
      <c r="H61" s="869"/>
      <c r="I61" s="10">
        <f t="shared" ref="I61:R61" si="10">SUM(I55:I58)</f>
        <v>0</v>
      </c>
      <c r="J61" s="10">
        <f t="shared" si="10"/>
        <v>0</v>
      </c>
      <c r="K61" s="10">
        <f t="shared" si="10"/>
        <v>0</v>
      </c>
      <c r="L61" s="10">
        <f t="shared" si="10"/>
        <v>0</v>
      </c>
      <c r="M61" s="10">
        <f t="shared" si="10"/>
        <v>0</v>
      </c>
      <c r="N61" s="10">
        <f t="shared" si="10"/>
        <v>0</v>
      </c>
      <c r="O61" s="10">
        <f>SUM(O55:O58)</f>
        <v>0</v>
      </c>
      <c r="P61" s="10">
        <f>SUM(P55:P58)</f>
        <v>0</v>
      </c>
      <c r="Q61" s="10">
        <f t="shared" si="10"/>
        <v>0</v>
      </c>
      <c r="R61" s="10">
        <f t="shared" si="10"/>
        <v>0</v>
      </c>
      <c r="S61" s="10">
        <f>SUM(S55:S58)</f>
        <v>0</v>
      </c>
      <c r="T61" s="10">
        <f>SUM(T55:T58)</f>
        <v>0</v>
      </c>
      <c r="U61" s="10">
        <f>SUM(U55:U58)</f>
        <v>0</v>
      </c>
      <c r="V61" s="10">
        <f>SUM(V55:V58)</f>
        <v>0</v>
      </c>
      <c r="W61" s="182"/>
      <c r="X61" s="163"/>
      <c r="Y61" s="163"/>
      <c r="Z61" s="163"/>
      <c r="AA61" s="163"/>
      <c r="AB61" s="163"/>
      <c r="AC61" s="163"/>
      <c r="AD61" s="163"/>
      <c r="AE61" s="163"/>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536" customFormat="1" ht="14.25" x14ac:dyDescent="0.2">
      <c r="A62" s="148" t="s">
        <v>82</v>
      </c>
      <c r="B62" s="148"/>
      <c r="C62" s="148"/>
      <c r="F62" s="149" t="s">
        <v>83</v>
      </c>
      <c r="G62" s="68"/>
      <c r="H62" s="68"/>
      <c r="I62" s="105">
        <v>1</v>
      </c>
      <c r="J62" s="105"/>
      <c r="K62" s="161"/>
      <c r="L62" s="161"/>
      <c r="M62" s="161"/>
      <c r="N62" s="161"/>
      <c r="O62" s="161"/>
      <c r="P62" s="161"/>
      <c r="Q62" s="161"/>
      <c r="R62" s="161"/>
      <c r="S62" s="161"/>
      <c r="T62" s="161"/>
      <c r="U62" s="161"/>
      <c r="V62" s="161"/>
      <c r="W62" s="184"/>
      <c r="X62" s="68"/>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row>
    <row r="63" spans="1:119" s="528" customFormat="1" x14ac:dyDescent="0.2">
      <c r="F63" s="883"/>
      <c r="G63" s="883"/>
      <c r="H63" s="883"/>
      <c r="I63" s="18">
        <v>2</v>
      </c>
      <c r="J63" s="18"/>
      <c r="K63" s="40"/>
      <c r="L63" s="40"/>
      <c r="M63" s="40"/>
      <c r="N63" s="40"/>
      <c r="O63" s="40"/>
      <c r="P63" s="40"/>
      <c r="Q63" s="40"/>
      <c r="R63" s="40"/>
      <c r="S63" s="40"/>
      <c r="T63" s="40"/>
      <c r="U63" s="40"/>
      <c r="V63" s="40"/>
      <c r="W63" s="199"/>
      <c r="X63" s="4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row>
    <row r="64" spans="1:119" s="160" customFormat="1" x14ac:dyDescent="0.2">
      <c r="W64" s="186"/>
    </row>
    <row r="65" spans="1:24"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86"/>
      <c r="X65" s="160"/>
    </row>
    <row r="66" spans="1:24"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86"/>
      <c r="X66" s="160"/>
    </row>
    <row r="67" spans="1:24"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86"/>
      <c r="X67" s="160"/>
    </row>
    <row r="68" spans="1:24"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86"/>
      <c r="X68" s="160"/>
    </row>
    <row r="69" spans="1:24"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86"/>
      <c r="X69" s="160"/>
    </row>
    <row r="70" spans="1:24"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86"/>
      <c r="X70" s="160"/>
    </row>
    <row r="71" spans="1:24"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86"/>
      <c r="X71" s="160"/>
    </row>
    <row r="72" spans="1:24"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86"/>
      <c r="X72" s="160"/>
    </row>
    <row r="73" spans="1:24" x14ac:dyDescent="0.2">
      <c r="A73" s="160"/>
      <c r="B73" s="160"/>
      <c r="C73" s="160"/>
      <c r="D73" s="160"/>
      <c r="E73" s="160"/>
      <c r="F73" s="160"/>
      <c r="G73" s="160"/>
      <c r="H73" s="201" t="s">
        <v>127</v>
      </c>
      <c r="I73" s="202">
        <f>'HST Staffing'!B55</f>
        <v>0</v>
      </c>
      <c r="J73" s="201" t="s">
        <v>665</v>
      </c>
      <c r="K73" s="160"/>
      <c r="L73" s="160"/>
      <c r="M73" s="160"/>
      <c r="N73" s="160"/>
      <c r="O73" s="160"/>
      <c r="P73" s="160"/>
      <c r="Q73" s="160"/>
      <c r="R73" s="160"/>
      <c r="S73" s="160"/>
      <c r="T73" s="160"/>
      <c r="U73" s="160"/>
      <c r="V73" s="160"/>
      <c r="W73" s="186"/>
      <c r="X73" s="160"/>
    </row>
    <row r="74" spans="1:24" x14ac:dyDescent="0.2">
      <c r="A74" s="160"/>
      <c r="B74" s="160"/>
      <c r="C74" s="160"/>
      <c r="D74" s="160"/>
      <c r="E74" s="160"/>
      <c r="F74" s="160"/>
      <c r="G74" s="160"/>
      <c r="H74" s="201"/>
      <c r="I74" s="203">
        <f>SUM(J13:J52,K13:R52,T13:V52)</f>
        <v>0</v>
      </c>
      <c r="J74" s="201" t="s">
        <v>222</v>
      </c>
      <c r="K74" s="160"/>
      <c r="L74" s="160"/>
      <c r="M74" s="160"/>
      <c r="N74" s="160"/>
      <c r="O74" s="160"/>
      <c r="P74" s="160"/>
      <c r="Q74" s="160"/>
      <c r="R74" s="160"/>
      <c r="S74" s="160"/>
      <c r="T74" s="160"/>
      <c r="U74" s="160"/>
      <c r="V74" s="160"/>
      <c r="W74" s="186"/>
      <c r="X74" s="160"/>
    </row>
    <row r="75" spans="1:24" x14ac:dyDescent="0.2">
      <c r="A75" s="160"/>
      <c r="B75" s="160"/>
      <c r="C75" s="160"/>
      <c r="D75" s="160"/>
      <c r="E75" s="160"/>
      <c r="F75" s="160"/>
      <c r="G75" s="160"/>
      <c r="H75" s="201"/>
      <c r="I75" s="203">
        <f>SUM(J55:J58,K55:R58,T55:V58)</f>
        <v>0</v>
      </c>
      <c r="J75" s="201" t="s">
        <v>223</v>
      </c>
      <c r="K75" s="160"/>
      <c r="L75" s="160"/>
      <c r="M75" s="160"/>
      <c r="N75" s="160"/>
      <c r="O75" s="160"/>
      <c r="P75" s="160"/>
      <c r="Q75" s="160"/>
      <c r="R75" s="160"/>
      <c r="S75" s="160"/>
      <c r="T75" s="160"/>
      <c r="U75" s="160"/>
      <c r="V75" s="160"/>
      <c r="W75" s="186"/>
      <c r="X75" s="160"/>
    </row>
    <row r="76" spans="1:24"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86"/>
      <c r="X76" s="160"/>
    </row>
    <row r="77" spans="1:24"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86"/>
      <c r="X77" s="160"/>
    </row>
    <row r="78" spans="1:24"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86"/>
      <c r="X78" s="160"/>
    </row>
    <row r="79" spans="1:24"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86"/>
      <c r="X79" s="160"/>
    </row>
    <row r="80" spans="1:24"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86"/>
      <c r="X80" s="160"/>
    </row>
    <row r="81" spans="1:24"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86"/>
      <c r="X81" s="160"/>
    </row>
    <row r="82" spans="1:24"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86"/>
      <c r="X82" s="160"/>
    </row>
    <row r="83" spans="1:24"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86"/>
      <c r="X83" s="160"/>
    </row>
    <row r="84" spans="1:24"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86"/>
      <c r="X84" s="160"/>
    </row>
    <row r="85" spans="1:24"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86"/>
      <c r="X85" s="160"/>
    </row>
    <row r="86" spans="1:24"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86"/>
      <c r="X86" s="160"/>
    </row>
    <row r="87" spans="1:24"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86"/>
      <c r="X87" s="160"/>
    </row>
    <row r="88" spans="1:24" x14ac:dyDescent="0.2">
      <c r="A88" s="200"/>
      <c r="B88" s="200"/>
      <c r="C88" s="200"/>
      <c r="D88" s="200"/>
      <c r="E88" s="200"/>
      <c r="F88" s="200"/>
      <c r="G88" s="200"/>
      <c r="H88" s="200"/>
      <c r="I88" s="200"/>
      <c r="J88" s="200"/>
      <c r="K88" s="200"/>
      <c r="L88" s="200"/>
      <c r="M88" s="200"/>
      <c r="N88" s="200"/>
      <c r="O88" s="200"/>
      <c r="P88" s="200"/>
      <c r="Q88" s="200"/>
      <c r="R88" s="200"/>
      <c r="S88" s="200"/>
      <c r="T88" s="200"/>
      <c r="U88" s="200"/>
      <c r="V88" s="200"/>
    </row>
    <row r="89" spans="1:24" x14ac:dyDescent="0.2">
      <c r="A89" s="200"/>
      <c r="B89" s="200"/>
      <c r="C89" s="200"/>
      <c r="D89" s="200"/>
      <c r="E89" s="200"/>
      <c r="F89" s="200"/>
      <c r="G89" s="200"/>
      <c r="H89" s="200"/>
      <c r="I89" s="200"/>
      <c r="J89" s="200"/>
      <c r="K89" s="200"/>
      <c r="L89" s="200"/>
      <c r="M89" s="200"/>
      <c r="N89" s="200"/>
      <c r="O89" s="200"/>
      <c r="P89" s="200"/>
      <c r="Q89" s="200"/>
      <c r="R89" s="200"/>
      <c r="S89" s="200"/>
      <c r="T89" s="200"/>
      <c r="U89" s="200"/>
      <c r="V89" s="200"/>
    </row>
    <row r="90" spans="1:24" x14ac:dyDescent="0.2">
      <c r="A90" s="200"/>
      <c r="B90" s="200"/>
      <c r="C90" s="200"/>
      <c r="D90" s="200"/>
      <c r="E90" s="200"/>
      <c r="F90" s="200"/>
      <c r="G90" s="200"/>
      <c r="H90" s="200"/>
      <c r="I90" s="200"/>
      <c r="J90" s="200"/>
      <c r="K90" s="200"/>
      <c r="L90" s="200"/>
      <c r="M90" s="200"/>
      <c r="N90" s="200"/>
      <c r="O90" s="200"/>
      <c r="P90" s="200"/>
      <c r="Q90" s="200"/>
      <c r="R90" s="200"/>
      <c r="S90" s="200"/>
      <c r="T90" s="200"/>
      <c r="U90" s="200"/>
      <c r="V90" s="200"/>
    </row>
    <row r="91" spans="1:24" x14ac:dyDescent="0.2">
      <c r="A91" s="200"/>
      <c r="B91" s="200"/>
      <c r="C91" s="200"/>
      <c r="D91" s="200"/>
      <c r="E91" s="200"/>
      <c r="F91" s="200"/>
      <c r="G91" s="200"/>
      <c r="H91" s="200"/>
      <c r="I91" s="200"/>
      <c r="J91" s="200"/>
      <c r="K91" s="200"/>
      <c r="L91" s="200"/>
      <c r="M91" s="200"/>
      <c r="N91" s="200"/>
      <c r="O91" s="200"/>
      <c r="P91" s="200"/>
      <c r="Q91" s="200"/>
      <c r="R91" s="200"/>
      <c r="S91" s="200"/>
      <c r="T91" s="200"/>
      <c r="U91" s="200"/>
      <c r="V91" s="200"/>
    </row>
    <row r="92" spans="1:24" x14ac:dyDescent="0.2">
      <c r="A92" s="200"/>
      <c r="B92" s="200"/>
      <c r="C92" s="200"/>
      <c r="D92" s="200"/>
      <c r="E92" s="200"/>
      <c r="F92" s="200"/>
      <c r="G92" s="200"/>
      <c r="H92" s="200"/>
      <c r="I92" s="200"/>
      <c r="J92" s="200"/>
      <c r="K92" s="200"/>
      <c r="L92" s="200"/>
      <c r="M92" s="200"/>
      <c r="N92" s="200"/>
      <c r="O92" s="200"/>
      <c r="P92" s="200"/>
      <c r="Q92" s="200"/>
      <c r="R92" s="200"/>
      <c r="S92" s="200"/>
      <c r="T92" s="200"/>
      <c r="U92" s="200"/>
      <c r="V92" s="200"/>
    </row>
    <row r="93" spans="1:24" x14ac:dyDescent="0.2">
      <c r="A93" s="200"/>
      <c r="B93" s="200"/>
      <c r="C93" s="200"/>
      <c r="D93" s="200"/>
      <c r="E93" s="200"/>
      <c r="F93" s="200"/>
      <c r="G93" s="200"/>
      <c r="H93" s="200"/>
      <c r="I93" s="200"/>
      <c r="J93" s="200"/>
      <c r="K93" s="200"/>
      <c r="L93" s="200"/>
      <c r="M93" s="200"/>
      <c r="N93" s="200"/>
      <c r="O93" s="200"/>
      <c r="P93" s="200"/>
      <c r="Q93" s="200"/>
      <c r="R93" s="200"/>
      <c r="S93" s="200"/>
      <c r="T93" s="200"/>
      <c r="U93" s="200"/>
      <c r="V93" s="200"/>
    </row>
    <row r="94" spans="1:24" x14ac:dyDescent="0.2">
      <c r="A94" s="200"/>
      <c r="B94" s="200"/>
      <c r="C94" s="200"/>
      <c r="D94" s="200"/>
      <c r="E94" s="200"/>
      <c r="F94" s="200"/>
      <c r="G94" s="200"/>
      <c r="H94" s="200"/>
      <c r="I94" s="200"/>
      <c r="J94" s="200"/>
      <c r="K94" s="200"/>
      <c r="L94" s="200"/>
      <c r="M94" s="200"/>
      <c r="N94" s="200"/>
      <c r="O94" s="200"/>
      <c r="P94" s="200"/>
      <c r="Q94" s="200"/>
      <c r="R94" s="200"/>
      <c r="S94" s="200"/>
      <c r="T94" s="200"/>
      <c r="U94" s="200"/>
      <c r="V94" s="200"/>
    </row>
    <row r="95" spans="1:24" x14ac:dyDescent="0.2">
      <c r="A95" s="200"/>
      <c r="B95" s="200"/>
      <c r="C95" s="200"/>
      <c r="D95" s="200"/>
      <c r="E95" s="200"/>
      <c r="F95" s="200"/>
      <c r="G95" s="200"/>
      <c r="H95" s="200"/>
      <c r="I95" s="200"/>
      <c r="J95" s="200"/>
      <c r="K95" s="200"/>
      <c r="L95" s="200"/>
      <c r="M95" s="200"/>
      <c r="N95" s="200"/>
      <c r="O95" s="200"/>
      <c r="P95" s="200"/>
      <c r="Q95" s="200"/>
      <c r="R95" s="200"/>
      <c r="S95" s="200"/>
      <c r="T95" s="200"/>
      <c r="U95" s="200"/>
      <c r="V95" s="200"/>
    </row>
    <row r="96" spans="1:24" x14ac:dyDescent="0.2">
      <c r="A96" s="200"/>
      <c r="B96" s="200"/>
      <c r="C96" s="200"/>
      <c r="D96" s="200"/>
      <c r="E96" s="200"/>
      <c r="F96" s="200"/>
      <c r="G96" s="200"/>
      <c r="H96" s="200"/>
      <c r="I96" s="200"/>
      <c r="J96" s="200"/>
      <c r="K96" s="200"/>
      <c r="L96" s="200"/>
      <c r="M96" s="200"/>
      <c r="N96" s="200"/>
      <c r="O96" s="200"/>
      <c r="P96" s="200"/>
      <c r="Q96" s="200"/>
      <c r="R96" s="200"/>
      <c r="S96" s="200"/>
      <c r="T96" s="200"/>
      <c r="U96" s="200"/>
      <c r="V96" s="200"/>
    </row>
    <row r="97" spans="1:22" x14ac:dyDescent="0.2">
      <c r="A97" s="200"/>
      <c r="B97" s="200"/>
      <c r="C97" s="200"/>
      <c r="D97" s="200"/>
      <c r="E97" s="200"/>
      <c r="F97" s="200"/>
      <c r="G97" s="200"/>
      <c r="H97" s="200"/>
      <c r="I97" s="200"/>
      <c r="J97" s="200"/>
      <c r="K97" s="200"/>
      <c r="L97" s="200"/>
      <c r="M97" s="200"/>
      <c r="N97" s="200"/>
      <c r="O97" s="200"/>
      <c r="P97" s="200"/>
      <c r="Q97" s="200"/>
      <c r="R97" s="200"/>
      <c r="S97" s="200"/>
      <c r="T97" s="200"/>
      <c r="U97" s="200"/>
      <c r="V97" s="200"/>
    </row>
    <row r="98" spans="1:22" x14ac:dyDescent="0.2">
      <c r="A98" s="200"/>
      <c r="B98" s="200"/>
      <c r="C98" s="200"/>
      <c r="D98" s="200"/>
      <c r="E98" s="200"/>
      <c r="F98" s="200"/>
      <c r="G98" s="200"/>
      <c r="H98" s="200"/>
      <c r="I98" s="200"/>
      <c r="J98" s="200"/>
      <c r="K98" s="200"/>
      <c r="L98" s="200"/>
      <c r="M98" s="200"/>
      <c r="N98" s="200"/>
      <c r="O98" s="200"/>
      <c r="P98" s="200"/>
      <c r="Q98" s="200"/>
      <c r="R98" s="200"/>
      <c r="S98" s="200"/>
      <c r="T98" s="200"/>
      <c r="U98" s="200"/>
      <c r="V98" s="200"/>
    </row>
    <row r="99" spans="1:22" x14ac:dyDescent="0.2">
      <c r="A99" s="200"/>
      <c r="B99" s="200"/>
      <c r="C99" s="200"/>
      <c r="D99" s="200"/>
      <c r="E99" s="200"/>
      <c r="F99" s="200"/>
      <c r="G99" s="200"/>
      <c r="H99" s="200"/>
      <c r="I99" s="200"/>
      <c r="J99" s="200"/>
      <c r="K99" s="200"/>
      <c r="L99" s="200"/>
      <c r="M99" s="200"/>
      <c r="N99" s="200"/>
      <c r="O99" s="200"/>
      <c r="P99" s="200"/>
      <c r="Q99" s="200"/>
      <c r="R99" s="200"/>
      <c r="S99" s="200"/>
      <c r="T99" s="200"/>
      <c r="U99" s="200"/>
      <c r="V99" s="200"/>
    </row>
    <row r="100" spans="1:22" x14ac:dyDescent="0.2">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row>
    <row r="101" spans="1:22" x14ac:dyDescent="0.2">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row>
    <row r="102" spans="1:22" x14ac:dyDescent="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row>
    <row r="103" spans="1:22" x14ac:dyDescent="0.2">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row>
    <row r="104" spans="1:22" x14ac:dyDescent="0.2">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row>
    <row r="105" spans="1:22" x14ac:dyDescent="0.2">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row>
    <row r="106" spans="1:22" x14ac:dyDescent="0.2">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row>
    <row r="107" spans="1:22" x14ac:dyDescent="0.2">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row>
    <row r="108" spans="1:22" x14ac:dyDescent="0.2">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row>
    <row r="109" spans="1:22" x14ac:dyDescent="0.2">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row>
    <row r="110" spans="1:22" x14ac:dyDescent="0.2">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row>
    <row r="111" spans="1:22" x14ac:dyDescent="0.2">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row>
    <row r="112" spans="1:22" x14ac:dyDescent="0.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row>
    <row r="113" spans="1:22" x14ac:dyDescent="0.2">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row>
    <row r="114" spans="1:22" x14ac:dyDescent="0.2">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row>
    <row r="115" spans="1:22" x14ac:dyDescent="0.2">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row>
    <row r="116" spans="1:22" x14ac:dyDescent="0.2">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row>
    <row r="117" spans="1:22" x14ac:dyDescent="0.2">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row>
    <row r="118" spans="1:22" x14ac:dyDescent="0.2">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row>
    <row r="119" spans="1:22" x14ac:dyDescent="0.2">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row>
    <row r="120" spans="1:22" x14ac:dyDescent="0.2">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row>
    <row r="121" spans="1:22" x14ac:dyDescent="0.2">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row>
    <row r="122" spans="1:22" x14ac:dyDescent="0.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row>
    <row r="123" spans="1:22" x14ac:dyDescent="0.2">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row>
    <row r="124" spans="1:22" x14ac:dyDescent="0.2">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row>
    <row r="125" spans="1:22" x14ac:dyDescent="0.2">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row>
    <row r="126" spans="1:22" x14ac:dyDescent="0.2">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row>
    <row r="127" spans="1:22" x14ac:dyDescent="0.2">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row>
    <row r="128" spans="1:22" x14ac:dyDescent="0.2">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row>
    <row r="129" spans="1:22" x14ac:dyDescent="0.2">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row>
    <row r="130" spans="1:22" x14ac:dyDescent="0.2">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row>
    <row r="131" spans="1:22" x14ac:dyDescent="0.2">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row>
    <row r="132" spans="1:22" x14ac:dyDescent="0.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row>
    <row r="133" spans="1:22" x14ac:dyDescent="0.2">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row>
    <row r="134" spans="1:22" x14ac:dyDescent="0.2">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row>
    <row r="135" spans="1:22" x14ac:dyDescent="0.2">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row>
    <row r="136" spans="1:22" x14ac:dyDescent="0.2">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row>
    <row r="137" spans="1:22" x14ac:dyDescent="0.2">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row>
    <row r="138" spans="1:22" x14ac:dyDescent="0.2">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row>
    <row r="139" spans="1:22" x14ac:dyDescent="0.2">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row>
    <row r="140" spans="1:22" x14ac:dyDescent="0.2">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row>
    <row r="141" spans="1:22" x14ac:dyDescent="0.2">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row>
    <row r="142" spans="1:22" x14ac:dyDescent="0.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row>
    <row r="143" spans="1:22" x14ac:dyDescent="0.2">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row>
    <row r="144" spans="1:22" x14ac:dyDescent="0.2">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row>
    <row r="145" spans="1:22" x14ac:dyDescent="0.2">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row>
    <row r="146" spans="1:22" x14ac:dyDescent="0.2">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row>
    <row r="147" spans="1:22" x14ac:dyDescent="0.2">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row>
    <row r="148" spans="1:22" x14ac:dyDescent="0.2">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row>
    <row r="149" spans="1:22" x14ac:dyDescent="0.2">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row>
    <row r="150" spans="1:22" x14ac:dyDescent="0.2">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row>
    <row r="151" spans="1:22" x14ac:dyDescent="0.2">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row>
    <row r="152" spans="1:22" x14ac:dyDescent="0.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row>
    <row r="153" spans="1:22" x14ac:dyDescent="0.2">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row>
    <row r="154" spans="1:22" x14ac:dyDescent="0.2">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row>
    <row r="155" spans="1:22" x14ac:dyDescent="0.2">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row>
    <row r="156" spans="1:22" x14ac:dyDescent="0.2">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row>
    <row r="157" spans="1:22" x14ac:dyDescent="0.2">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row>
    <row r="158" spans="1:22" x14ac:dyDescent="0.2">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row>
    <row r="159" spans="1:22" x14ac:dyDescent="0.2">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row>
    <row r="160" spans="1:22" x14ac:dyDescent="0.2">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row>
    <row r="161" spans="1:22" x14ac:dyDescent="0.2">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row>
    <row r="162" spans="1:22" x14ac:dyDescent="0.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row>
    <row r="163" spans="1:22" x14ac:dyDescent="0.2">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row>
    <row r="164" spans="1:22" x14ac:dyDescent="0.2">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row>
    <row r="165" spans="1:22" x14ac:dyDescent="0.2">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row>
    <row r="166" spans="1:22" x14ac:dyDescent="0.2">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row>
    <row r="167" spans="1:22" x14ac:dyDescent="0.2">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row>
    <row r="168" spans="1:22" x14ac:dyDescent="0.2">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row>
    <row r="169" spans="1:22" x14ac:dyDescent="0.2">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row>
    <row r="170" spans="1:22" x14ac:dyDescent="0.2">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row>
    <row r="171" spans="1:22" x14ac:dyDescent="0.2">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row>
    <row r="172" spans="1:22" x14ac:dyDescent="0.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row>
    <row r="173" spans="1:22" x14ac:dyDescent="0.2">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row>
    <row r="174" spans="1:22" x14ac:dyDescent="0.2">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row>
    <row r="175" spans="1:22" x14ac:dyDescent="0.2">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row>
    <row r="176" spans="1:22" x14ac:dyDescent="0.2">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row>
    <row r="177" spans="1:22" x14ac:dyDescent="0.2">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row>
    <row r="178" spans="1:22" x14ac:dyDescent="0.2">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row>
    <row r="179" spans="1:22" x14ac:dyDescent="0.2">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row>
    <row r="180" spans="1:22" x14ac:dyDescent="0.2">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row>
  </sheetData>
  <sheetProtection password="C79E" sheet="1" objects="1" scenarios="1"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topLeftCell="D1" zoomScale="75" zoomScaleNormal="75" workbookViewId="0">
      <selection activeCell="K3" sqref="K3:L3"/>
    </sheetView>
  </sheetViews>
  <sheetFormatPr defaultColWidth="9.140625"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5703125" style="1" customWidth="1"/>
    <col min="19" max="19" width="12.7109375" style="1" customWidth="1"/>
    <col min="20" max="20" width="10.5703125" style="1" customWidth="1"/>
    <col min="21" max="21" width="12.7109375" style="1" customWidth="1"/>
    <col min="22" max="22" width="10.5703125" style="1" customWidth="1"/>
    <col min="23" max="23" width="12.7109375" style="1" customWidth="1"/>
    <col min="24" max="24" width="10.42578125" style="1" customWidth="1"/>
    <col min="25" max="25" width="12.7109375" style="230" customWidth="1"/>
    <col min="26" max="26" width="12.28515625" style="230" customWidth="1"/>
    <col min="27" max="27" width="10.5703125" style="230" customWidth="1"/>
    <col min="28" max="30" width="10.5703125" style="231" customWidth="1"/>
    <col min="31" max="31" width="13.85546875" style="68" customWidth="1"/>
    <col min="32" max="32" width="19" style="68" customWidth="1"/>
    <col min="33" max="33" width="59.85546875" style="184" customWidth="1"/>
    <col min="34" max="34" width="5.28515625" style="68" customWidth="1"/>
    <col min="35" max="35" width="12.7109375" style="163" customWidth="1"/>
    <col min="36" max="36" width="13.7109375" style="163" customWidth="1"/>
    <col min="37" max="37" width="40.7109375" style="163" customWidth="1"/>
    <col min="38" max="38" width="34.5703125" style="147" customWidth="1"/>
    <col min="39" max="39" width="9.28515625" style="188" customWidth="1"/>
    <col min="40" max="40" width="15.7109375" style="147" customWidth="1"/>
    <col min="41" max="50" width="21.7109375" style="147" customWidth="1"/>
    <col min="51" max="16384" width="9.140625" style="1"/>
  </cols>
  <sheetData>
    <row r="1" spans="1:50" ht="18.75" customHeight="1" thickBot="1" x14ac:dyDescent="0.25">
      <c r="A1" s="862" t="str">
        <f>'SC Staffing Summary'!A1:F2</f>
        <v>FY 2016</v>
      </c>
      <c r="B1" s="862"/>
      <c r="C1" s="862"/>
      <c r="D1" s="862"/>
      <c r="E1" s="862"/>
      <c r="F1" s="863"/>
      <c r="G1" s="20"/>
      <c r="H1" s="20"/>
      <c r="I1" s="918" t="s">
        <v>588</v>
      </c>
      <c r="J1" s="919"/>
      <c r="K1" s="919"/>
      <c r="L1" s="919"/>
      <c r="M1" s="919"/>
      <c r="N1" s="919"/>
      <c r="O1" s="919"/>
      <c r="P1" s="919"/>
      <c r="Q1" s="919"/>
      <c r="R1" s="919"/>
      <c r="S1" s="919"/>
      <c r="T1" s="919"/>
      <c r="U1" s="919"/>
      <c r="V1" s="919"/>
      <c r="W1" s="919"/>
      <c r="X1" s="919"/>
      <c r="Y1" s="919"/>
      <c r="Z1" s="919"/>
      <c r="AA1" s="919"/>
      <c r="AB1" s="919"/>
      <c r="AC1" s="919"/>
      <c r="AD1" s="919"/>
      <c r="AK1" s="228"/>
      <c r="AL1" s="180"/>
      <c r="AM1" s="180"/>
      <c r="AN1" s="180"/>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8"/>
      <c r="AM2" s="147"/>
    </row>
    <row r="3" spans="1:50" ht="54" customHeight="1" thickBot="1" x14ac:dyDescent="0.25">
      <c r="A3" s="860" t="str">
        <f>'START HERE'!$C$3</f>
        <v>XX</v>
      </c>
      <c r="B3" s="860"/>
      <c r="C3" s="860"/>
      <c r="D3" s="860"/>
      <c r="E3" s="860"/>
      <c r="F3" s="861"/>
      <c r="G3" s="914" t="s">
        <v>589</v>
      </c>
      <c r="H3" s="915"/>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590</v>
      </c>
      <c r="Z3" s="957"/>
      <c r="AA3" s="956" t="s">
        <v>590</v>
      </c>
      <c r="AB3" s="957"/>
      <c r="AC3" s="956" t="s">
        <v>590</v>
      </c>
      <c r="AD3" s="957"/>
      <c r="AK3" s="68"/>
      <c r="AM3" s="147"/>
    </row>
    <row r="4" spans="1:50" ht="31.5" customHeight="1" thickBot="1" x14ac:dyDescent="0.3">
      <c r="A4" s="860" t="str">
        <f>'START HERE'!C4</f>
        <v>GGXXXX0000</v>
      </c>
      <c r="B4" s="860"/>
      <c r="C4" s="860"/>
      <c r="D4" s="860"/>
      <c r="E4" s="860"/>
      <c r="F4" s="861"/>
      <c r="G4" s="916"/>
      <c r="H4" s="917"/>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147"/>
    </row>
    <row r="5" spans="1:50" s="2" customFormat="1" ht="21" thickBot="1" x14ac:dyDescent="0.3">
      <c r="A5" s="534"/>
      <c r="B5" s="532"/>
      <c r="C5" s="532"/>
      <c r="D5" s="532"/>
      <c r="E5" s="532"/>
      <c r="F5" s="533"/>
      <c r="G5" s="912"/>
      <c r="H5" s="913"/>
      <c r="I5" s="538"/>
      <c r="J5" s="539"/>
      <c r="K5" s="538"/>
      <c r="L5" s="539"/>
      <c r="M5" s="538"/>
      <c r="N5" s="539"/>
      <c r="O5" s="538"/>
      <c r="P5" s="539"/>
      <c r="Q5" s="538"/>
      <c r="R5" s="539"/>
      <c r="S5" s="538"/>
      <c r="T5" s="539"/>
      <c r="U5" s="538"/>
      <c r="V5" s="539"/>
      <c r="W5" s="538"/>
      <c r="X5" s="539"/>
      <c r="Y5" s="531" t="s">
        <v>193</v>
      </c>
      <c r="Z5" s="48"/>
      <c r="AA5" s="531" t="s">
        <v>194</v>
      </c>
      <c r="AB5" s="48"/>
      <c r="AC5" s="531" t="s">
        <v>194</v>
      </c>
      <c r="AD5" s="48"/>
      <c r="AE5" s="305"/>
      <c r="AF5" s="288"/>
      <c r="AG5" s="301"/>
      <c r="AH5" s="304"/>
      <c r="AI5" s="301"/>
      <c r="AJ5" s="302"/>
      <c r="AK5" s="290"/>
      <c r="AL5" s="181"/>
      <c r="AM5" s="181"/>
      <c r="AN5" s="181"/>
      <c r="AO5" s="181"/>
      <c r="AP5" s="181"/>
      <c r="AQ5" s="181"/>
      <c r="AR5" s="181"/>
      <c r="AS5" s="181"/>
      <c r="AT5" s="181"/>
      <c r="AU5" s="181"/>
      <c r="AV5" s="181"/>
      <c r="AW5" s="181"/>
      <c r="AX5" s="181"/>
    </row>
    <row r="6" spans="1:50" s="46" customFormat="1" ht="76.5" x14ac:dyDescent="0.25">
      <c r="A6" s="43" t="s">
        <v>153</v>
      </c>
      <c r="B6" s="43" t="s">
        <v>154</v>
      </c>
      <c r="C6" s="329" t="s">
        <v>800</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435"/>
      <c r="AM6" s="508"/>
      <c r="AN6" s="508"/>
      <c r="AO6" s="47"/>
      <c r="AP6" s="47"/>
      <c r="AQ6" s="47"/>
      <c r="AR6" s="47"/>
      <c r="AS6" s="47"/>
      <c r="AT6" s="47"/>
      <c r="AU6" s="438"/>
      <c r="AV6" s="47"/>
      <c r="AW6" s="47"/>
      <c r="AX6" s="47"/>
    </row>
    <row r="7" spans="1:50" s="57" customFormat="1" ht="16.5" customHeight="1" x14ac:dyDescent="0.25">
      <c r="A7" s="85"/>
      <c r="B7" s="526" t="s">
        <v>161</v>
      </c>
      <c r="C7" s="86">
        <f>SUM(C8:C42)</f>
        <v>0</v>
      </c>
      <c r="D7" s="526"/>
      <c r="E7" s="526"/>
      <c r="F7" s="339">
        <f>SUM(G7,I7,K7,M7,O7,Q7,S7,U7,W7,Y7,AA7,AC7)</f>
        <v>0</v>
      </c>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441"/>
      <c r="AF7" s="441"/>
      <c r="AG7" s="440"/>
      <c r="AH7" s="440"/>
      <c r="AI7" s="509"/>
      <c r="AJ7" s="509"/>
      <c r="AK7" s="510"/>
      <c r="AL7" s="509"/>
      <c r="AM7" s="509"/>
      <c r="AN7" s="511"/>
      <c r="AO7" s="185"/>
      <c r="AP7" s="185"/>
      <c r="AQ7" s="185"/>
      <c r="AR7" s="185"/>
      <c r="AS7" s="185"/>
      <c r="AT7" s="185"/>
      <c r="AU7" s="439"/>
      <c r="AV7" s="185"/>
      <c r="AW7" s="185"/>
      <c r="AX7" s="185"/>
    </row>
    <row r="8" spans="1:50" s="66" customFormat="1" ht="16.5" customHeight="1" x14ac:dyDescent="0.25">
      <c r="A8" s="127">
        <f>'SC Staffing Summary'!$A$8</f>
        <v>0</v>
      </c>
      <c r="B8" s="128" t="str">
        <f>'SC Staffing Summary'!B8</f>
        <v>NAWQA-- SC Contact</v>
      </c>
      <c r="C8" s="65">
        <f>SUM(H8,J8,L8,N8,P8,R8,T8,V8,X8,Z8,AB8,AD8)</f>
        <v>0</v>
      </c>
      <c r="D8" s="132">
        <f>'SC Staffing Summary'!D8</f>
        <v>0</v>
      </c>
      <c r="E8" s="132">
        <f>'SC Staffing Summary'!E8</f>
        <v>0</v>
      </c>
      <c r="F8" s="434">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440"/>
      <c r="AF8" s="440"/>
      <c r="AG8" s="440"/>
      <c r="AH8" s="440"/>
      <c r="AI8" s="509"/>
      <c r="AJ8" s="509"/>
      <c r="AK8" s="510"/>
      <c r="AL8" s="509"/>
      <c r="AM8" s="509"/>
      <c r="AN8" s="511"/>
      <c r="AO8" s="68"/>
      <c r="AP8" s="68"/>
      <c r="AQ8" s="68"/>
      <c r="AR8" s="68"/>
      <c r="AS8" s="68"/>
      <c r="AT8" s="68"/>
      <c r="AU8" s="440"/>
      <c r="AV8" s="68"/>
      <c r="AW8" s="68"/>
      <c r="AX8" s="68"/>
    </row>
    <row r="9" spans="1:50" s="66" customFormat="1" ht="16.5" customHeight="1" x14ac:dyDescent="0.25">
      <c r="A9" s="127">
        <f>'SC Staffing Summary'!$A$9</f>
        <v>0</v>
      </c>
      <c r="B9" s="128" t="str">
        <f>'SC Staffing Summary'!$B$9</f>
        <v>Specify</v>
      </c>
      <c r="C9" s="65">
        <f t="shared" ref="C9:C42" si="1">SUM(H9,J9,L9,N9,P9,R9,T9,V9,X9,Z9,AB9,AD9)</f>
        <v>0</v>
      </c>
      <c r="D9" s="132">
        <f>'SC Staffing Summary'!D9</f>
        <v>0</v>
      </c>
      <c r="E9" s="132">
        <f>'SC Staffing Summary'!E9</f>
        <v>0</v>
      </c>
      <c r="F9" s="434">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440"/>
      <c r="AF9" s="440"/>
      <c r="AG9" s="440"/>
      <c r="AH9" s="440"/>
      <c r="AI9" s="509"/>
      <c r="AJ9" s="509"/>
      <c r="AK9" s="510"/>
      <c r="AL9" s="509"/>
      <c r="AM9" s="509"/>
      <c r="AN9" s="511"/>
      <c r="AO9" s="68"/>
      <c r="AP9" s="68"/>
      <c r="AQ9" s="68"/>
      <c r="AR9" s="68"/>
      <c r="AS9" s="68"/>
      <c r="AT9" s="68"/>
      <c r="AU9" s="440"/>
      <c r="AV9" s="68"/>
      <c r="AW9" s="68"/>
      <c r="AX9" s="68"/>
    </row>
    <row r="10" spans="1:50" s="66" customFormat="1" ht="16.5" customHeight="1" x14ac:dyDescent="0.25">
      <c r="A10" s="127">
        <f>'SC Staffing Summary'!$A$10</f>
        <v>0</v>
      </c>
      <c r="B10" s="128" t="str">
        <f>'SC Staffing Summary'!$B$10</f>
        <v>Specify</v>
      </c>
      <c r="C10" s="65">
        <f t="shared" si="1"/>
        <v>0</v>
      </c>
      <c r="D10" s="132">
        <f>'SC Staffing Summary'!D10</f>
        <v>0</v>
      </c>
      <c r="E10" s="132">
        <f>'SC Staffing Summary'!E10</f>
        <v>0</v>
      </c>
      <c r="F10" s="434">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440"/>
      <c r="AF10" s="440"/>
      <c r="AG10" s="440"/>
      <c r="AH10" s="440"/>
      <c r="AI10" s="509"/>
      <c r="AJ10" s="509"/>
      <c r="AK10" s="510"/>
      <c r="AL10" s="509"/>
      <c r="AM10" s="509"/>
      <c r="AN10" s="511"/>
      <c r="AO10" s="68"/>
      <c r="AP10" s="68"/>
      <c r="AQ10" s="68"/>
      <c r="AR10" s="68"/>
      <c r="AS10" s="68"/>
      <c r="AT10" s="68"/>
      <c r="AU10" s="440"/>
      <c r="AV10" s="68"/>
      <c r="AW10" s="68"/>
      <c r="AX10" s="68"/>
    </row>
    <row r="11" spans="1:50" s="66" customFormat="1" ht="16.5" customHeight="1" x14ac:dyDescent="0.25">
      <c r="A11" s="127">
        <f>'SC Staffing Summary'!$A$11</f>
        <v>0</v>
      </c>
      <c r="B11" s="128" t="str">
        <f>'SC Staffing Summary'!$B$11</f>
        <v>Specify</v>
      </c>
      <c r="C11" s="65">
        <f t="shared" si="1"/>
        <v>0</v>
      </c>
      <c r="D11" s="132">
        <f>'SC Staffing Summary'!D11</f>
        <v>0</v>
      </c>
      <c r="E11" s="132">
        <f>'SC Staffing Summary'!E11</f>
        <v>0</v>
      </c>
      <c r="F11" s="434">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440"/>
      <c r="AF11" s="440"/>
      <c r="AG11" s="440"/>
      <c r="AH11" s="440"/>
      <c r="AI11" s="509"/>
      <c r="AJ11" s="509"/>
      <c r="AK11" s="510"/>
      <c r="AL11" s="509"/>
      <c r="AM11" s="509"/>
      <c r="AN11" s="511"/>
      <c r="AO11" s="68"/>
      <c r="AP11" s="68"/>
      <c r="AQ11" s="68"/>
      <c r="AR11" s="68"/>
      <c r="AS11" s="68"/>
      <c r="AT11" s="68"/>
      <c r="AU11" s="440"/>
      <c r="AV11" s="68"/>
      <c r="AW11" s="68"/>
      <c r="AX11" s="68"/>
    </row>
    <row r="12" spans="1:50" s="66" customFormat="1" ht="16.5" customHeight="1" x14ac:dyDescent="0.25">
      <c r="A12" s="127">
        <f>'SC Staffing Summary'!$A$12</f>
        <v>0</v>
      </c>
      <c r="B12" s="128" t="str">
        <f>'SC Staffing Summary'!$B$12</f>
        <v>Specify</v>
      </c>
      <c r="C12" s="65">
        <f t="shared" si="1"/>
        <v>0</v>
      </c>
      <c r="D12" s="132">
        <f>'SC Staffing Summary'!D12</f>
        <v>0</v>
      </c>
      <c r="E12" s="132">
        <f>'SC Staffing Summary'!E12</f>
        <v>0</v>
      </c>
      <c r="F12" s="434">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440"/>
      <c r="AF12" s="440"/>
      <c r="AG12" s="440"/>
      <c r="AH12" s="440"/>
      <c r="AI12" s="509"/>
      <c r="AJ12" s="509"/>
      <c r="AK12" s="510"/>
      <c r="AL12" s="509"/>
      <c r="AM12" s="512"/>
      <c r="AN12" s="511"/>
      <c r="AO12" s="68"/>
      <c r="AP12" s="68"/>
      <c r="AQ12" s="68"/>
      <c r="AR12" s="68"/>
      <c r="AS12" s="68"/>
      <c r="AT12" s="68"/>
      <c r="AU12" s="440"/>
      <c r="AV12" s="68"/>
      <c r="AW12" s="68"/>
      <c r="AX12" s="68"/>
    </row>
    <row r="13" spans="1:50" s="66" customFormat="1" ht="16.5" customHeight="1" x14ac:dyDescent="0.25">
      <c r="A13" s="127">
        <f>'SC Staffing Summary'!$A$13</f>
        <v>0</v>
      </c>
      <c r="B13" s="128" t="str">
        <f>'SC Staffing Summary'!$B$13</f>
        <v>Specify</v>
      </c>
      <c r="C13" s="65">
        <f t="shared" si="1"/>
        <v>0</v>
      </c>
      <c r="D13" s="132">
        <f>'SC Staffing Summary'!D13</f>
        <v>0</v>
      </c>
      <c r="E13" s="132">
        <f>'SC Staffing Summary'!E13</f>
        <v>0</v>
      </c>
      <c r="F13" s="434">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440"/>
      <c r="AF13" s="440"/>
      <c r="AG13" s="440"/>
      <c r="AH13" s="440"/>
      <c r="AI13" s="511"/>
      <c r="AJ13" s="511"/>
      <c r="AK13" s="513"/>
      <c r="AL13" s="511"/>
      <c r="AM13" s="514"/>
      <c r="AN13" s="511"/>
      <c r="AO13" s="68"/>
      <c r="AP13" s="68"/>
      <c r="AQ13" s="68"/>
      <c r="AR13" s="68"/>
      <c r="AS13" s="68"/>
      <c r="AT13" s="68"/>
      <c r="AU13" s="440"/>
      <c r="AV13" s="68"/>
      <c r="AW13" s="68"/>
      <c r="AX13" s="68"/>
    </row>
    <row r="14" spans="1:50" s="66" customFormat="1" ht="16.5" customHeight="1" x14ac:dyDescent="0.2">
      <c r="A14" s="127">
        <f>'SC Staffing Summary'!$A$14</f>
        <v>0</v>
      </c>
      <c r="B14" s="128" t="str">
        <f>'SC Staffing Summary'!$B$14</f>
        <v>Specify</v>
      </c>
      <c r="C14" s="65">
        <f t="shared" si="1"/>
        <v>0</v>
      </c>
      <c r="D14" s="132">
        <f>'SC Staffing Summary'!D14</f>
        <v>0</v>
      </c>
      <c r="E14" s="132">
        <f>'SC Staffing Summary'!E14</f>
        <v>0</v>
      </c>
      <c r="F14" s="434">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440"/>
      <c r="AF14" s="440"/>
      <c r="AG14" s="440"/>
      <c r="AH14" s="440"/>
      <c r="AI14" s="68"/>
      <c r="AJ14" s="68"/>
      <c r="AK14" s="68"/>
      <c r="AL14" s="68"/>
      <c r="AM14" s="68"/>
      <c r="AN14" s="68"/>
      <c r="AO14" s="68"/>
      <c r="AP14" s="68"/>
      <c r="AQ14" s="68"/>
      <c r="AR14" s="68"/>
      <c r="AS14" s="68"/>
      <c r="AT14" s="68"/>
      <c r="AU14" s="440"/>
      <c r="AV14" s="68"/>
      <c r="AW14" s="68"/>
      <c r="AX14" s="68"/>
    </row>
    <row r="15" spans="1:50" s="66" customFormat="1" ht="16.5" customHeight="1" x14ac:dyDescent="0.2">
      <c r="A15" s="127">
        <f>'SC Staffing Summary'!$A$15</f>
        <v>0</v>
      </c>
      <c r="B15" s="128" t="str">
        <f>'SC Staffing Summary'!$B$15</f>
        <v>Specify</v>
      </c>
      <c r="C15" s="65">
        <f t="shared" si="1"/>
        <v>0</v>
      </c>
      <c r="D15" s="132">
        <f>'SC Staffing Summary'!D15</f>
        <v>0</v>
      </c>
      <c r="E15" s="132">
        <f>'SC Staffing Summary'!E15</f>
        <v>0</v>
      </c>
      <c r="F15" s="434">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440"/>
      <c r="AF15" s="440"/>
      <c r="AG15" s="440"/>
      <c r="AH15" s="440"/>
      <c r="AI15" s="68"/>
      <c r="AJ15" s="68"/>
      <c r="AK15" s="68"/>
      <c r="AL15" s="68"/>
      <c r="AM15" s="68"/>
      <c r="AN15" s="68"/>
      <c r="AO15" s="68"/>
      <c r="AP15" s="68"/>
      <c r="AQ15" s="68"/>
      <c r="AR15" s="68"/>
      <c r="AS15" s="68"/>
      <c r="AT15" s="68"/>
      <c r="AU15" s="440"/>
      <c r="AV15" s="68"/>
      <c r="AW15" s="68"/>
      <c r="AX15" s="68"/>
    </row>
    <row r="16" spans="1:50" s="66" customFormat="1" ht="16.5" customHeight="1" x14ac:dyDescent="0.2">
      <c r="A16" s="127">
        <f>'SC Staffing Summary'!$A$16</f>
        <v>0</v>
      </c>
      <c r="B16" s="128" t="str">
        <f>'SC Staffing Summary'!$B$16</f>
        <v>Specify</v>
      </c>
      <c r="C16" s="65">
        <f t="shared" si="1"/>
        <v>0</v>
      </c>
      <c r="D16" s="132">
        <f>'SC Staffing Summary'!D16</f>
        <v>0</v>
      </c>
      <c r="E16" s="132">
        <f>'SC Staffing Summary'!E16</f>
        <v>0</v>
      </c>
      <c r="F16" s="434">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440"/>
      <c r="AI16" s="68"/>
      <c r="AJ16" s="68"/>
      <c r="AK16" s="68"/>
      <c r="AL16" s="68"/>
      <c r="AM16" s="68"/>
      <c r="AN16" s="68"/>
      <c r="AO16" s="68"/>
      <c r="AP16" s="68"/>
      <c r="AQ16" s="68"/>
      <c r="AR16" s="68"/>
      <c r="AS16" s="68"/>
      <c r="AT16" s="68"/>
      <c r="AU16" s="440"/>
      <c r="AV16" s="68"/>
      <c r="AW16" s="68"/>
      <c r="AX16" s="68"/>
    </row>
    <row r="17" spans="1:50" s="66" customFormat="1" ht="16.5" customHeight="1" x14ac:dyDescent="0.2">
      <c r="A17" s="127">
        <f>'SC Staffing Summary'!$A$17</f>
        <v>0</v>
      </c>
      <c r="B17" s="128" t="str">
        <f>'SC Staffing Summary'!$B$17</f>
        <v>Specify</v>
      </c>
      <c r="C17" s="65">
        <f t="shared" si="1"/>
        <v>0</v>
      </c>
      <c r="D17" s="132">
        <f>'SC Staffing Summary'!D17</f>
        <v>0</v>
      </c>
      <c r="E17" s="132">
        <f>'SC Staffing Summary'!E17</f>
        <v>0</v>
      </c>
      <c r="F17" s="434">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440"/>
      <c r="AI17" s="307"/>
      <c r="AJ17" s="307"/>
      <c r="AK17" s="68"/>
      <c r="AL17" s="68"/>
      <c r="AM17" s="68"/>
      <c r="AN17" s="68"/>
      <c r="AO17" s="68"/>
      <c r="AP17" s="68"/>
      <c r="AQ17" s="68"/>
      <c r="AR17" s="68"/>
      <c r="AS17" s="68"/>
      <c r="AT17" s="68"/>
      <c r="AU17" s="440"/>
      <c r="AV17" s="68"/>
      <c r="AW17" s="68"/>
      <c r="AX17" s="68"/>
    </row>
    <row r="18" spans="1:50" s="66" customFormat="1" ht="16.5" customHeight="1" x14ac:dyDescent="0.2">
      <c r="A18" s="127">
        <f>'SC Staffing Summary'!$A$18</f>
        <v>0</v>
      </c>
      <c r="B18" s="128" t="str">
        <f>'SC Staffing Summary'!$B$18</f>
        <v>Specify</v>
      </c>
      <c r="C18" s="65">
        <f t="shared" si="1"/>
        <v>0</v>
      </c>
      <c r="D18" s="132">
        <f>'SC Staffing Summary'!D18</f>
        <v>0</v>
      </c>
      <c r="E18" s="132">
        <f>'SC Staffing Summary'!E18</f>
        <v>0</v>
      </c>
      <c r="F18" s="434">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440"/>
      <c r="AI18" s="307"/>
      <c r="AJ18" s="307"/>
      <c r="AK18" s="68"/>
      <c r="AL18" s="68"/>
      <c r="AM18" s="68"/>
      <c r="AN18" s="68"/>
      <c r="AO18" s="68"/>
      <c r="AP18" s="68"/>
      <c r="AQ18" s="68"/>
      <c r="AR18" s="68"/>
      <c r="AS18" s="68"/>
      <c r="AT18" s="68"/>
      <c r="AU18" s="440"/>
      <c r="AV18" s="68"/>
      <c r="AW18" s="68"/>
      <c r="AX18" s="68"/>
    </row>
    <row r="19" spans="1:50" s="66" customFormat="1" ht="16.5" customHeight="1" x14ac:dyDescent="0.2">
      <c r="A19" s="127">
        <f>'SC Staffing Summary'!$A$19</f>
        <v>0</v>
      </c>
      <c r="B19" s="128" t="str">
        <f>'SC Staffing Summary'!$B$19</f>
        <v>Specify</v>
      </c>
      <c r="C19" s="65">
        <f t="shared" si="1"/>
        <v>0</v>
      </c>
      <c r="D19" s="132">
        <f>'SC Staffing Summary'!D19</f>
        <v>0</v>
      </c>
      <c r="E19" s="132">
        <f>'SC Staffing Summary'!E19</f>
        <v>0</v>
      </c>
      <c r="F19" s="434">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440"/>
      <c r="AI19" s="307"/>
      <c r="AJ19" s="307"/>
      <c r="AK19" s="432"/>
      <c r="AL19" s="68"/>
      <c r="AM19" s="68"/>
      <c r="AN19" s="68"/>
      <c r="AO19" s="68"/>
      <c r="AP19" s="68"/>
      <c r="AQ19" s="68"/>
      <c r="AR19" s="68"/>
      <c r="AS19" s="68"/>
      <c r="AT19" s="68"/>
      <c r="AU19" s="440"/>
      <c r="AV19" s="68"/>
      <c r="AW19" s="68"/>
      <c r="AX19" s="68"/>
    </row>
    <row r="20" spans="1:50" s="66" customFormat="1" ht="16.5" customHeight="1" x14ac:dyDescent="0.2">
      <c r="A20" s="127">
        <f>'SC Staffing Summary'!$A$20</f>
        <v>0</v>
      </c>
      <c r="B20" s="128" t="str">
        <f>'SC Staffing Summary'!$B$20</f>
        <v>Specify</v>
      </c>
      <c r="C20" s="65">
        <f t="shared" si="1"/>
        <v>0</v>
      </c>
      <c r="D20" s="132">
        <f>'SC Staffing Summary'!D20</f>
        <v>0</v>
      </c>
      <c r="E20" s="132">
        <f>'SC Staffing Summary'!E20</f>
        <v>0</v>
      </c>
      <c r="F20" s="434">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440"/>
      <c r="AI20" s="307"/>
      <c r="AJ20" s="307"/>
      <c r="AK20" s="307"/>
      <c r="AL20" s="68"/>
      <c r="AM20" s="68"/>
      <c r="AN20" s="68"/>
      <c r="AO20" s="68"/>
      <c r="AP20" s="68"/>
      <c r="AQ20" s="68"/>
      <c r="AR20" s="68"/>
      <c r="AS20" s="68"/>
      <c r="AT20" s="68"/>
      <c r="AU20" s="440"/>
      <c r="AV20" s="68"/>
      <c r="AW20" s="68"/>
      <c r="AX20" s="68"/>
    </row>
    <row r="21" spans="1:50" s="66" customFormat="1" ht="16.5" customHeight="1" x14ac:dyDescent="0.2">
      <c r="A21" s="127">
        <f>'SC Staffing Summary'!$A$21</f>
        <v>0</v>
      </c>
      <c r="B21" s="128" t="str">
        <f>'SC Staffing Summary'!$B$21</f>
        <v>Specify</v>
      </c>
      <c r="C21" s="65">
        <f t="shared" si="1"/>
        <v>0</v>
      </c>
      <c r="D21" s="132">
        <f>'SC Staffing Summary'!D21</f>
        <v>0</v>
      </c>
      <c r="E21" s="132">
        <f>'SC Staffing Summary'!E21</f>
        <v>0</v>
      </c>
      <c r="F21" s="434">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296"/>
      <c r="AF21" s="296"/>
      <c r="AG21" s="289"/>
      <c r="AH21" s="307"/>
      <c r="AI21" s="307"/>
      <c r="AJ21" s="307"/>
      <c r="AK21" s="307"/>
      <c r="AL21" s="68"/>
      <c r="AM21" s="68"/>
      <c r="AN21" s="68"/>
      <c r="AO21" s="68"/>
      <c r="AP21" s="68"/>
      <c r="AQ21" s="68"/>
      <c r="AR21" s="68"/>
      <c r="AS21" s="68"/>
      <c r="AT21" s="68"/>
      <c r="AU21" s="68"/>
      <c r="AV21" s="68"/>
      <c r="AW21" s="68"/>
      <c r="AX21" s="68"/>
    </row>
    <row r="22" spans="1:50" s="66" customFormat="1" ht="16.5" customHeight="1" x14ac:dyDescent="0.2">
      <c r="A22" s="127">
        <f>'SC Staffing Summary'!$A$22</f>
        <v>0</v>
      </c>
      <c r="B22" s="128" t="str">
        <f>'SC Staffing Summary'!$B$22</f>
        <v>Specify</v>
      </c>
      <c r="C22" s="65">
        <f t="shared" si="1"/>
        <v>0</v>
      </c>
      <c r="D22" s="132">
        <f>'SC Staffing Summary'!D22</f>
        <v>0</v>
      </c>
      <c r="E22" s="132">
        <f>'SC Staffing Summary'!E22</f>
        <v>0</v>
      </c>
      <c r="F22" s="434">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296"/>
      <c r="AF22" s="296"/>
      <c r="AG22" s="289"/>
      <c r="AH22" s="307"/>
      <c r="AI22" s="307"/>
      <c r="AJ22" s="307"/>
      <c r="AK22" s="307"/>
      <c r="AL22" s="68"/>
      <c r="AM22" s="68"/>
      <c r="AN22" s="68"/>
      <c r="AO22" s="68"/>
      <c r="AP22" s="68"/>
      <c r="AQ22" s="68"/>
      <c r="AR22" s="68"/>
      <c r="AS22" s="68"/>
      <c r="AT22" s="68"/>
      <c r="AU22" s="68"/>
      <c r="AV22" s="68"/>
      <c r="AW22" s="68"/>
      <c r="AX22" s="68"/>
    </row>
    <row r="23" spans="1:50" s="66" customFormat="1" ht="16.5" customHeight="1" x14ac:dyDescent="0.2">
      <c r="A23" s="127">
        <f>'SC Staffing Summary'!$A$23</f>
        <v>0</v>
      </c>
      <c r="B23" s="128" t="str">
        <f>'SC Staffing Summary'!$B$23</f>
        <v>Specify</v>
      </c>
      <c r="C23" s="65">
        <f t="shared" si="1"/>
        <v>0</v>
      </c>
      <c r="D23" s="132">
        <f>'SC Staffing Summary'!D23</f>
        <v>0</v>
      </c>
      <c r="E23" s="132">
        <f>'SC Staffing Summary'!E23</f>
        <v>0</v>
      </c>
      <c r="F23" s="434">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296"/>
      <c r="AF23" s="296"/>
      <c r="AG23" s="289"/>
      <c r="AH23" s="307"/>
      <c r="AI23" s="307"/>
      <c r="AJ23" s="307"/>
      <c r="AK23" s="307"/>
      <c r="AL23" s="68"/>
      <c r="AM23" s="68"/>
      <c r="AN23" s="68"/>
      <c r="AO23" s="68"/>
      <c r="AP23" s="68"/>
      <c r="AQ23" s="68"/>
      <c r="AR23" s="68"/>
      <c r="AS23" s="68"/>
      <c r="AT23" s="68"/>
      <c r="AU23" s="68"/>
      <c r="AV23" s="68"/>
      <c r="AW23" s="68"/>
      <c r="AX23" s="68"/>
    </row>
    <row r="24" spans="1:50" s="66" customFormat="1" ht="16.5" customHeight="1" x14ac:dyDescent="0.2">
      <c r="A24" s="127">
        <f>'SC Staffing Summary'!$A$24</f>
        <v>0</v>
      </c>
      <c r="B24" s="128" t="str">
        <f>'SC Staffing Summary'!$B$24</f>
        <v>Specify</v>
      </c>
      <c r="C24" s="65">
        <f t="shared" si="1"/>
        <v>0</v>
      </c>
      <c r="D24" s="132">
        <f>'SC Staffing Summary'!D24</f>
        <v>0</v>
      </c>
      <c r="E24" s="132">
        <f>'SC Staffing Summary'!E24</f>
        <v>0</v>
      </c>
      <c r="F24" s="434">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443"/>
      <c r="AF24" s="296"/>
      <c r="AG24" s="289"/>
      <c r="AH24" s="307"/>
      <c r="AI24" s="307"/>
      <c r="AJ24" s="307"/>
      <c r="AK24" s="307"/>
      <c r="AL24" s="68"/>
      <c r="AM24" s="68"/>
      <c r="AN24" s="68"/>
      <c r="AO24" s="68"/>
      <c r="AP24" s="68"/>
      <c r="AQ24" s="68"/>
      <c r="AR24" s="68"/>
      <c r="AS24" s="68"/>
      <c r="AT24" s="68"/>
      <c r="AU24" s="68"/>
      <c r="AV24" s="68"/>
      <c r="AW24" s="68"/>
      <c r="AX24" s="68"/>
    </row>
    <row r="25" spans="1:50" s="66" customFormat="1" ht="16.5" customHeight="1" x14ac:dyDescent="0.2">
      <c r="A25" s="127">
        <f>'SC Staffing Summary'!$A$25</f>
        <v>0</v>
      </c>
      <c r="B25" s="128" t="str">
        <f>'SC Staffing Summary'!$B$25</f>
        <v>Specify</v>
      </c>
      <c r="C25" s="65">
        <f t="shared" si="1"/>
        <v>0</v>
      </c>
      <c r="D25" s="132">
        <f>'SC Staffing Summary'!D25</f>
        <v>0</v>
      </c>
      <c r="E25" s="132">
        <f>'SC Staffing Summary'!E25</f>
        <v>0</v>
      </c>
      <c r="F25" s="434">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440"/>
      <c r="AF25" s="440"/>
      <c r="AG25" s="440"/>
      <c r="AH25" s="307"/>
      <c r="AI25" s="307"/>
      <c r="AJ25" s="307"/>
      <c r="AK25" s="307"/>
      <c r="AL25" s="68"/>
      <c r="AM25" s="68"/>
      <c r="AN25" s="68"/>
      <c r="AO25" s="68"/>
      <c r="AP25" s="68"/>
      <c r="AQ25" s="68"/>
      <c r="AR25" s="68"/>
      <c r="AS25" s="68"/>
      <c r="AT25" s="68"/>
      <c r="AU25" s="68"/>
      <c r="AV25" s="68"/>
      <c r="AW25" s="68"/>
      <c r="AX25" s="68"/>
    </row>
    <row r="26" spans="1:50" s="66" customFormat="1" ht="16.5" customHeight="1" x14ac:dyDescent="0.2">
      <c r="A26" s="127">
        <f>'SC Staffing Summary'!$A$26</f>
        <v>0</v>
      </c>
      <c r="B26" s="128" t="str">
        <f>'SC Staffing Summary'!$B$26</f>
        <v>Specify</v>
      </c>
      <c r="C26" s="65">
        <f t="shared" si="1"/>
        <v>0</v>
      </c>
      <c r="D26" s="132">
        <f>'SC Staffing Summary'!D26</f>
        <v>0</v>
      </c>
      <c r="E26" s="132">
        <f>'SC Staffing Summary'!E26</f>
        <v>0</v>
      </c>
      <c r="F26" s="434">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440"/>
      <c r="AF26" s="440"/>
      <c r="AG26" s="440"/>
      <c r="AH26" s="307"/>
      <c r="AI26" s="307"/>
      <c r="AJ26" s="307"/>
      <c r="AK26" s="307"/>
      <c r="AL26" s="68"/>
      <c r="AM26" s="68"/>
      <c r="AN26" s="68"/>
      <c r="AO26" s="68"/>
      <c r="AP26" s="68"/>
      <c r="AQ26" s="68"/>
      <c r="AR26" s="68"/>
      <c r="AS26" s="68"/>
      <c r="AT26" s="68"/>
      <c r="AU26" s="68"/>
      <c r="AV26" s="68"/>
      <c r="AW26" s="68"/>
      <c r="AX26" s="68"/>
    </row>
    <row r="27" spans="1:50" s="66" customFormat="1" ht="16.5" customHeight="1" x14ac:dyDescent="0.2">
      <c r="A27" s="127">
        <f>'SC Staffing Summary'!$A$27</f>
        <v>0</v>
      </c>
      <c r="B27" s="128" t="str">
        <f>'SC Staffing Summary'!$B$27</f>
        <v>Specify</v>
      </c>
      <c r="C27" s="65">
        <f t="shared" si="1"/>
        <v>0</v>
      </c>
      <c r="D27" s="132">
        <f>'SC Staffing Summary'!D27</f>
        <v>0</v>
      </c>
      <c r="E27" s="132">
        <f>'SC Staffing Summary'!E27</f>
        <v>0</v>
      </c>
      <c r="F27" s="434">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440"/>
      <c r="AF27" s="440"/>
      <c r="AG27" s="440"/>
      <c r="AH27" s="307"/>
      <c r="AI27" s="307"/>
      <c r="AJ27" s="307"/>
      <c r="AK27" s="307"/>
      <c r="AL27" s="68"/>
      <c r="AM27" s="68"/>
      <c r="AN27" s="68"/>
      <c r="AO27" s="68"/>
      <c r="AP27" s="68"/>
      <c r="AQ27" s="68"/>
      <c r="AR27" s="68"/>
      <c r="AS27" s="68"/>
      <c r="AT27" s="68"/>
      <c r="AU27" s="68"/>
      <c r="AV27" s="68"/>
      <c r="AW27" s="68"/>
      <c r="AX27" s="68"/>
    </row>
    <row r="28" spans="1:50" s="66" customFormat="1" ht="16.5" customHeight="1" x14ac:dyDescent="0.2">
      <c r="A28" s="127">
        <f>'SC Staffing Summary'!$A$28</f>
        <v>0</v>
      </c>
      <c r="B28" s="128" t="str">
        <f>'SC Staffing Summary'!$B$28</f>
        <v>Specify</v>
      </c>
      <c r="C28" s="65">
        <f t="shared" si="1"/>
        <v>0</v>
      </c>
      <c r="D28" s="132">
        <f>'SC Staffing Summary'!D28</f>
        <v>0</v>
      </c>
      <c r="E28" s="132">
        <f>'SC Staffing Summary'!E28</f>
        <v>0</v>
      </c>
      <c r="F28" s="434">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440"/>
      <c r="AF28" s="440"/>
      <c r="AG28" s="440"/>
      <c r="AH28" s="307"/>
      <c r="AI28" s="307"/>
      <c r="AJ28" s="307"/>
      <c r="AK28" s="307"/>
      <c r="AL28" s="68"/>
      <c r="AM28" s="68"/>
      <c r="AN28" s="68"/>
      <c r="AO28" s="68"/>
      <c r="AP28" s="68"/>
      <c r="AQ28" s="68"/>
      <c r="AR28" s="68"/>
      <c r="AS28" s="68"/>
      <c r="AT28" s="68"/>
      <c r="AU28" s="68"/>
      <c r="AV28" s="68"/>
      <c r="AW28" s="68"/>
      <c r="AX28" s="68"/>
    </row>
    <row r="29" spans="1:50" s="66" customFormat="1" ht="16.5" customHeight="1" x14ac:dyDescent="0.2">
      <c r="A29" s="127">
        <f>'SC Staffing Summary'!$A$29</f>
        <v>0</v>
      </c>
      <c r="B29" s="128" t="str">
        <f>'SC Staffing Summary'!$B$29</f>
        <v>Specify</v>
      </c>
      <c r="C29" s="65">
        <f t="shared" si="1"/>
        <v>0</v>
      </c>
      <c r="D29" s="132">
        <f>'SC Staffing Summary'!D29</f>
        <v>0</v>
      </c>
      <c r="E29" s="132">
        <f>'SC Staffing Summary'!E29</f>
        <v>0</v>
      </c>
      <c r="F29" s="434">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440"/>
      <c r="AF29" s="440"/>
      <c r="AG29" s="440"/>
      <c r="AH29" s="307"/>
      <c r="AI29" s="307"/>
      <c r="AJ29" s="307"/>
      <c r="AK29" s="307"/>
      <c r="AL29" s="68"/>
      <c r="AM29" s="68"/>
      <c r="AN29" s="68"/>
      <c r="AO29" s="68"/>
      <c r="AP29" s="68"/>
      <c r="AQ29" s="68"/>
      <c r="AR29" s="68"/>
      <c r="AS29" s="68"/>
      <c r="AT29" s="68"/>
      <c r="AU29" s="68"/>
      <c r="AV29" s="68"/>
      <c r="AW29" s="68"/>
      <c r="AX29" s="68"/>
    </row>
    <row r="30" spans="1:50" s="66" customFormat="1" ht="16.5" customHeight="1" x14ac:dyDescent="0.2">
      <c r="A30" s="127">
        <f>'SC Staffing Summary'!$A$30</f>
        <v>0</v>
      </c>
      <c r="B30" s="128" t="str">
        <f>'SC Staffing Summary'!$B$30</f>
        <v>Specify</v>
      </c>
      <c r="C30" s="65">
        <f t="shared" si="1"/>
        <v>0</v>
      </c>
      <c r="D30" s="132">
        <f>'SC Staffing Summary'!D30</f>
        <v>0</v>
      </c>
      <c r="E30" s="132">
        <f>'SC Staffing Summary'!E30</f>
        <v>0</v>
      </c>
      <c r="F30" s="434">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440"/>
      <c r="AF30" s="440"/>
      <c r="AG30" s="440"/>
      <c r="AH30" s="307"/>
      <c r="AI30" s="307"/>
      <c r="AJ30" s="307"/>
      <c r="AK30" s="307"/>
      <c r="AL30" s="68"/>
      <c r="AM30" s="68"/>
      <c r="AN30" s="68"/>
      <c r="AO30" s="68"/>
      <c r="AP30" s="68"/>
      <c r="AQ30" s="68"/>
      <c r="AR30" s="68"/>
      <c r="AS30" s="68"/>
      <c r="AT30" s="68"/>
      <c r="AU30" s="68"/>
      <c r="AV30" s="68"/>
      <c r="AW30" s="68"/>
      <c r="AX30" s="68"/>
    </row>
    <row r="31" spans="1:50" s="66" customFormat="1" ht="16.5" customHeight="1" x14ac:dyDescent="0.2">
      <c r="A31" s="127">
        <f>'SC Staffing Summary'!$A$31</f>
        <v>0</v>
      </c>
      <c r="B31" s="128" t="str">
        <f>'SC Staffing Summary'!$B$31</f>
        <v>Specify</v>
      </c>
      <c r="C31" s="65">
        <f t="shared" si="1"/>
        <v>0</v>
      </c>
      <c r="D31" s="132">
        <f>'SC Staffing Summary'!D31</f>
        <v>0</v>
      </c>
      <c r="E31" s="132">
        <f>'SC Staffing Summary'!E31</f>
        <v>0</v>
      </c>
      <c r="F31" s="434">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296"/>
      <c r="AF31" s="292"/>
      <c r="AG31" s="289"/>
      <c r="AH31" s="307"/>
      <c r="AI31" s="307"/>
      <c r="AJ31" s="307"/>
      <c r="AK31" s="307"/>
      <c r="AL31" s="68"/>
      <c r="AM31" s="68"/>
      <c r="AN31" s="68"/>
      <c r="AO31" s="68"/>
      <c r="AP31" s="68"/>
      <c r="AQ31" s="68"/>
      <c r="AR31" s="68"/>
      <c r="AS31" s="68"/>
      <c r="AT31" s="68"/>
      <c r="AU31" s="68"/>
      <c r="AV31" s="68"/>
      <c r="AW31" s="68"/>
      <c r="AX31" s="68"/>
    </row>
    <row r="32" spans="1:50" s="66" customFormat="1" ht="16.5" customHeight="1" x14ac:dyDescent="0.2">
      <c r="A32" s="127">
        <f>'SC Staffing Summary'!$A$32</f>
        <v>0</v>
      </c>
      <c r="B32" s="128" t="str">
        <f>'SC Staffing Summary'!$B$32</f>
        <v>Specify</v>
      </c>
      <c r="C32" s="65">
        <f t="shared" si="1"/>
        <v>0</v>
      </c>
      <c r="D32" s="132">
        <f>'SC Staffing Summary'!D32</f>
        <v>0</v>
      </c>
      <c r="E32" s="132">
        <f>'SC Staffing Summary'!E32</f>
        <v>0</v>
      </c>
      <c r="F32" s="434">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296"/>
      <c r="AF32" s="292"/>
      <c r="AG32" s="289"/>
      <c r="AH32" s="307"/>
      <c r="AI32" s="307"/>
      <c r="AJ32" s="307"/>
      <c r="AK32" s="307"/>
      <c r="AL32" s="68"/>
      <c r="AM32" s="68"/>
      <c r="AN32" s="68"/>
      <c r="AO32" s="68"/>
      <c r="AP32" s="68"/>
      <c r="AQ32" s="68"/>
      <c r="AR32" s="68"/>
      <c r="AS32" s="68"/>
      <c r="AT32" s="68"/>
      <c r="AU32" s="68"/>
      <c r="AV32" s="68"/>
      <c r="AW32" s="68"/>
      <c r="AX32" s="68"/>
    </row>
    <row r="33" spans="1:50" s="66" customFormat="1" ht="16.5" customHeight="1" x14ac:dyDescent="0.2">
      <c r="A33" s="127">
        <f>'SC Staffing Summary'!$A$33</f>
        <v>0</v>
      </c>
      <c r="B33" s="128" t="str">
        <f>'SC Staffing Summary'!$B$33</f>
        <v>Specify</v>
      </c>
      <c r="C33" s="65">
        <f t="shared" si="1"/>
        <v>0</v>
      </c>
      <c r="D33" s="132">
        <f>'SC Staffing Summary'!D33</f>
        <v>0</v>
      </c>
      <c r="E33" s="132">
        <f>'SC Staffing Summary'!E33</f>
        <v>0</v>
      </c>
      <c r="F33" s="434">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296"/>
      <c r="AF33" s="292"/>
      <c r="AG33" s="289"/>
      <c r="AH33" s="307"/>
      <c r="AI33" s="307"/>
      <c r="AJ33" s="307"/>
      <c r="AK33" s="307"/>
      <c r="AL33" s="68"/>
      <c r="AM33" s="68"/>
      <c r="AN33" s="68"/>
      <c r="AO33" s="68"/>
      <c r="AP33" s="68"/>
      <c r="AQ33" s="68"/>
      <c r="AR33" s="68"/>
      <c r="AS33" s="68"/>
      <c r="AT33" s="68"/>
      <c r="AU33" s="68"/>
      <c r="AV33" s="68"/>
      <c r="AW33" s="68"/>
      <c r="AX33" s="68"/>
    </row>
    <row r="34" spans="1:50" s="66" customFormat="1" ht="16.5" customHeight="1" x14ac:dyDescent="0.2">
      <c r="A34" s="127">
        <f>'SC Staffing Summary'!$A$34</f>
        <v>0</v>
      </c>
      <c r="B34" s="128" t="str">
        <f>'SC Staffing Summary'!$B$34</f>
        <v>Specify</v>
      </c>
      <c r="C34" s="65">
        <f t="shared" si="1"/>
        <v>0</v>
      </c>
      <c r="D34" s="132">
        <f>'SC Staffing Summary'!D34</f>
        <v>0</v>
      </c>
      <c r="E34" s="132">
        <f>'SC Staffing Summary'!E34</f>
        <v>0</v>
      </c>
      <c r="F34" s="434">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296"/>
      <c r="AF34" s="296"/>
      <c r="AG34" s="289"/>
      <c r="AH34" s="307"/>
      <c r="AI34" s="307"/>
      <c r="AJ34" s="307"/>
      <c r="AK34" s="307"/>
      <c r="AL34" s="68"/>
      <c r="AM34" s="68"/>
      <c r="AN34" s="68"/>
      <c r="AO34" s="68"/>
      <c r="AP34" s="68"/>
      <c r="AQ34" s="68"/>
      <c r="AR34" s="68"/>
      <c r="AS34" s="68"/>
      <c r="AT34" s="68"/>
      <c r="AU34" s="68"/>
      <c r="AV34" s="68"/>
      <c r="AW34" s="68"/>
      <c r="AX34" s="68"/>
    </row>
    <row r="35" spans="1:50" s="66" customFormat="1" ht="16.5" customHeight="1" x14ac:dyDescent="0.2">
      <c r="A35" s="127">
        <f>'SC Staffing Summary'!$A$35</f>
        <v>0</v>
      </c>
      <c r="B35" s="128" t="str">
        <f>'SC Staffing Summary'!$B$35</f>
        <v>Specify</v>
      </c>
      <c r="C35" s="65">
        <f t="shared" si="1"/>
        <v>0</v>
      </c>
      <c r="D35" s="132">
        <f>'SC Staffing Summary'!D35</f>
        <v>0</v>
      </c>
      <c r="E35" s="132">
        <f>'SC Staffing Summary'!E35</f>
        <v>0</v>
      </c>
      <c r="F35" s="434">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295"/>
      <c r="AF35" s="296"/>
      <c r="AG35" s="289"/>
      <c r="AH35" s="307"/>
      <c r="AI35" s="307"/>
      <c r="AJ35" s="307"/>
      <c r="AK35" s="307"/>
      <c r="AL35" s="68"/>
      <c r="AM35" s="68"/>
      <c r="AN35" s="68"/>
      <c r="AO35" s="68"/>
      <c r="AP35" s="68"/>
      <c r="AQ35" s="68"/>
      <c r="AR35" s="68"/>
      <c r="AS35" s="68"/>
      <c r="AT35" s="68"/>
      <c r="AU35" s="68"/>
      <c r="AV35" s="68"/>
      <c r="AW35" s="68"/>
      <c r="AX35" s="68"/>
    </row>
    <row r="36" spans="1:50" s="66" customFormat="1" ht="16.5" customHeight="1" x14ac:dyDescent="0.2">
      <c r="A36" s="127">
        <f>'SC Staffing Summary'!$A$36</f>
        <v>0</v>
      </c>
      <c r="B36" s="128" t="str">
        <f>'SC Staffing Summary'!$B$36</f>
        <v>Specify</v>
      </c>
      <c r="C36" s="65">
        <f t="shared" si="1"/>
        <v>0</v>
      </c>
      <c r="D36" s="132">
        <f>'SC Staffing Summary'!D36</f>
        <v>0</v>
      </c>
      <c r="E36" s="132">
        <f>'SC Staffing Summary'!E36</f>
        <v>0</v>
      </c>
      <c r="F36" s="434">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296"/>
      <c r="AF36" s="296"/>
      <c r="AG36" s="289"/>
      <c r="AH36" s="307"/>
      <c r="AI36" s="307"/>
      <c r="AJ36" s="307"/>
      <c r="AK36" s="307"/>
      <c r="AL36" s="68"/>
      <c r="AM36" s="68"/>
      <c r="AN36" s="68"/>
      <c r="AO36" s="68"/>
      <c r="AP36" s="68"/>
      <c r="AQ36" s="68"/>
      <c r="AR36" s="68"/>
      <c r="AS36" s="68"/>
      <c r="AT36" s="68"/>
      <c r="AU36" s="68"/>
      <c r="AV36" s="68"/>
      <c r="AW36" s="68"/>
      <c r="AX36" s="68"/>
    </row>
    <row r="37" spans="1:50" s="66" customFormat="1" ht="16.5" customHeight="1" x14ac:dyDescent="0.2">
      <c r="A37" s="127">
        <f>'SC Staffing Summary'!$A$37</f>
        <v>0</v>
      </c>
      <c r="B37" s="128" t="str">
        <f>'SC Staffing Summary'!$B$37</f>
        <v>Specify</v>
      </c>
      <c r="C37" s="65">
        <f t="shared" si="1"/>
        <v>0</v>
      </c>
      <c r="D37" s="132">
        <f>'SC Staffing Summary'!D37</f>
        <v>0</v>
      </c>
      <c r="E37" s="132">
        <f>'SC Staffing Summary'!E37</f>
        <v>0</v>
      </c>
      <c r="F37" s="434">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296"/>
      <c r="AF37" s="296"/>
      <c r="AG37" s="289"/>
      <c r="AH37" s="307"/>
      <c r="AI37" s="307"/>
      <c r="AJ37" s="307"/>
      <c r="AK37" s="307"/>
      <c r="AL37" s="68"/>
      <c r="AM37" s="68"/>
      <c r="AN37" s="68"/>
      <c r="AO37" s="68"/>
      <c r="AP37" s="68"/>
      <c r="AQ37" s="68"/>
      <c r="AR37" s="68"/>
      <c r="AS37" s="68"/>
      <c r="AT37" s="68"/>
      <c r="AU37" s="68"/>
      <c r="AV37" s="68"/>
      <c r="AW37" s="68"/>
      <c r="AX37" s="68"/>
    </row>
    <row r="38" spans="1:50" s="66" customFormat="1" ht="16.5" customHeight="1" x14ac:dyDescent="0.2">
      <c r="A38" s="127">
        <f>'SC Staffing Summary'!$A$38</f>
        <v>0</v>
      </c>
      <c r="B38" s="128" t="str">
        <f>'SC Staffing Summary'!$B$38</f>
        <v>Specify</v>
      </c>
      <c r="C38" s="65">
        <f t="shared" si="1"/>
        <v>0</v>
      </c>
      <c r="D38" s="132">
        <f>'SC Staffing Summary'!D38</f>
        <v>0</v>
      </c>
      <c r="E38" s="132">
        <f>'SC Staffing Summary'!E38</f>
        <v>0</v>
      </c>
      <c r="F38" s="434">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296"/>
      <c r="AF38" s="296"/>
      <c r="AG38" s="289"/>
      <c r="AH38" s="307"/>
      <c r="AI38" s="307"/>
      <c r="AJ38" s="307"/>
      <c r="AK38" s="307"/>
      <c r="AL38" s="68"/>
      <c r="AM38" s="68"/>
      <c r="AN38" s="68"/>
      <c r="AO38" s="68"/>
      <c r="AP38" s="68"/>
      <c r="AQ38" s="68"/>
      <c r="AR38" s="68"/>
      <c r="AS38" s="68"/>
      <c r="AT38" s="68"/>
      <c r="AU38" s="68"/>
      <c r="AV38" s="68"/>
      <c r="AW38" s="68"/>
      <c r="AX38" s="68"/>
    </row>
    <row r="39" spans="1:50" s="66" customFormat="1" ht="16.5" customHeight="1" x14ac:dyDescent="0.2">
      <c r="A39" s="127">
        <f>'SC Staffing Summary'!$A$39</f>
        <v>0</v>
      </c>
      <c r="B39" s="128" t="str">
        <f>'SC Staffing Summary'!$B$39</f>
        <v>Specify</v>
      </c>
      <c r="C39" s="65">
        <f t="shared" si="1"/>
        <v>0</v>
      </c>
      <c r="D39" s="132">
        <f>'SC Staffing Summary'!D39</f>
        <v>0</v>
      </c>
      <c r="E39" s="132">
        <f>'SC Staffing Summary'!E39</f>
        <v>0</v>
      </c>
      <c r="F39" s="434">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296"/>
      <c r="AF39" s="296"/>
      <c r="AG39" s="289"/>
      <c r="AH39" s="307"/>
      <c r="AI39" s="307"/>
      <c r="AJ39" s="307"/>
      <c r="AK39" s="307"/>
      <c r="AL39" s="68"/>
      <c r="AM39" s="68"/>
      <c r="AN39" s="68"/>
      <c r="AO39" s="68"/>
      <c r="AP39" s="68"/>
      <c r="AQ39" s="68"/>
      <c r="AR39" s="68"/>
      <c r="AS39" s="68"/>
      <c r="AT39" s="68"/>
      <c r="AU39" s="68"/>
      <c r="AV39" s="68"/>
      <c r="AW39" s="68"/>
      <c r="AX39" s="68"/>
    </row>
    <row r="40" spans="1:50" s="66" customFormat="1" ht="16.5" customHeight="1" x14ac:dyDescent="0.2">
      <c r="A40" s="127">
        <f>'SC Staffing Summary'!$A$40</f>
        <v>0</v>
      </c>
      <c r="B40" s="128" t="str">
        <f>'SC Staffing Summary'!$B$40</f>
        <v>Specify</v>
      </c>
      <c r="C40" s="65">
        <f t="shared" si="1"/>
        <v>0</v>
      </c>
      <c r="D40" s="132">
        <f>'SC Staffing Summary'!D40</f>
        <v>0</v>
      </c>
      <c r="E40" s="132">
        <f>'SC Staffing Summary'!E40</f>
        <v>0</v>
      </c>
      <c r="F40" s="434">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296"/>
      <c r="AF40" s="296"/>
      <c r="AG40" s="289"/>
      <c r="AH40" s="307"/>
      <c r="AI40" s="307"/>
      <c r="AJ40" s="307"/>
      <c r="AK40" s="307"/>
      <c r="AL40" s="68"/>
      <c r="AM40" s="68"/>
      <c r="AN40" s="68"/>
      <c r="AO40" s="68"/>
      <c r="AP40" s="68"/>
      <c r="AQ40" s="68"/>
      <c r="AR40" s="68"/>
      <c r="AS40" s="68"/>
      <c r="AT40" s="68"/>
      <c r="AU40" s="68"/>
      <c r="AV40" s="68"/>
      <c r="AW40" s="68"/>
      <c r="AX40" s="68"/>
    </row>
    <row r="41" spans="1:50" s="66" customFormat="1" ht="16.5" customHeight="1" x14ac:dyDescent="0.2">
      <c r="A41" s="127">
        <f>'SC Staffing Summary'!$A$41</f>
        <v>0</v>
      </c>
      <c r="B41" s="128" t="str">
        <f>'SC Staffing Summary'!$B$41</f>
        <v>Specify</v>
      </c>
      <c r="C41" s="65">
        <f t="shared" si="1"/>
        <v>0</v>
      </c>
      <c r="D41" s="132">
        <f>'SC Staffing Summary'!D41</f>
        <v>0</v>
      </c>
      <c r="E41" s="132">
        <f>'SC Staffing Summary'!E41</f>
        <v>0</v>
      </c>
      <c r="F41" s="434">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296"/>
      <c r="AF41" s="296"/>
      <c r="AG41" s="289"/>
      <c r="AH41" s="307"/>
      <c r="AI41" s="307"/>
      <c r="AJ41" s="307"/>
      <c r="AK41" s="307"/>
      <c r="AL41" s="68"/>
      <c r="AM41" s="68"/>
      <c r="AN41" s="68"/>
      <c r="AO41" s="68"/>
      <c r="AP41" s="68"/>
      <c r="AQ41" s="68"/>
      <c r="AR41" s="68"/>
      <c r="AS41" s="68"/>
      <c r="AT41" s="68"/>
      <c r="AU41" s="68"/>
      <c r="AV41" s="68"/>
      <c r="AW41" s="68"/>
      <c r="AX41" s="68"/>
    </row>
    <row r="42" spans="1:50" s="66" customFormat="1" ht="16.5" customHeight="1" x14ac:dyDescent="0.2">
      <c r="A42" s="127">
        <f>'SC Staffing Summary'!$A$42</f>
        <v>0</v>
      </c>
      <c r="B42" s="128" t="str">
        <f>'SC Staffing Summary'!$B$42</f>
        <v>Specify</v>
      </c>
      <c r="C42" s="65">
        <f t="shared" si="1"/>
        <v>0</v>
      </c>
      <c r="D42" s="132">
        <f>'SC Staffing Summary'!D42</f>
        <v>0</v>
      </c>
      <c r="E42" s="132">
        <f>'SC Staffing Summary'!E42</f>
        <v>0</v>
      </c>
      <c r="F42" s="434">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296"/>
      <c r="AF42" s="287"/>
      <c r="AG42" s="289"/>
      <c r="AH42" s="307"/>
      <c r="AI42" s="307"/>
      <c r="AJ42" s="307"/>
      <c r="AK42" s="307"/>
      <c r="AL42" s="528"/>
      <c r="AM42" s="528"/>
      <c r="AN42" s="528"/>
      <c r="AO42" s="68"/>
      <c r="AP42" s="68"/>
      <c r="AQ42" s="68"/>
      <c r="AR42" s="68"/>
      <c r="AS42" s="68"/>
      <c r="AT42" s="68"/>
      <c r="AU42" s="68"/>
      <c r="AV42" s="68"/>
      <c r="AW42" s="68"/>
      <c r="AX42" s="68"/>
    </row>
    <row r="43" spans="1:50" s="528" customFormat="1" x14ac:dyDescent="0.2">
      <c r="A43" s="528" t="s">
        <v>82</v>
      </c>
      <c r="B43" s="18" t="s">
        <v>83</v>
      </c>
      <c r="C43" s="40"/>
      <c r="D43" s="40"/>
      <c r="E43" s="40"/>
      <c r="F43" s="40"/>
      <c r="G43" s="40"/>
      <c r="H43" s="40"/>
      <c r="I43" s="40"/>
      <c r="J43" s="40"/>
      <c r="K43" s="40"/>
      <c r="L43" s="40"/>
      <c r="M43" s="40"/>
      <c r="N43" s="40"/>
      <c r="O43" s="40"/>
      <c r="P43" s="40"/>
      <c r="Q43" s="40"/>
      <c r="R43" s="40"/>
      <c r="S43" s="40"/>
      <c r="T43" s="40"/>
      <c r="U43" s="40"/>
      <c r="V43" s="40"/>
      <c r="W43" s="40"/>
      <c r="X43" s="40"/>
      <c r="Y43" s="199"/>
      <c r="Z43" s="199"/>
      <c r="AA43" s="199"/>
      <c r="AB43" s="199"/>
      <c r="AC43" s="199"/>
      <c r="AD43" s="199"/>
      <c r="AE43" s="296"/>
      <c r="AF43" s="292"/>
      <c r="AG43" s="289"/>
      <c r="AH43" s="307"/>
      <c r="AI43" s="307"/>
      <c r="AJ43" s="307"/>
      <c r="AK43" s="307"/>
    </row>
    <row r="44" spans="1:50" s="528" customFormat="1" x14ac:dyDescent="0.2">
      <c r="A44" s="528">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199"/>
      <c r="Z44" s="199"/>
      <c r="AA44" s="199"/>
      <c r="AB44" s="199"/>
      <c r="AC44" s="199"/>
      <c r="AD44" s="199"/>
      <c r="AE44" s="296"/>
      <c r="AF44" s="292"/>
      <c r="AG44" s="289"/>
      <c r="AH44" s="307"/>
      <c r="AI44" s="307"/>
      <c r="AJ44" s="307"/>
      <c r="AK44" s="307"/>
    </row>
    <row r="45" spans="1:50" s="528" customFormat="1" ht="15" customHeight="1" x14ac:dyDescent="0.2">
      <c r="B45" s="18">
        <v>2</v>
      </c>
      <c r="C45" s="40">
        <v>1</v>
      </c>
      <c r="D45" s="40"/>
      <c r="E45" s="40"/>
      <c r="F45" s="40"/>
      <c r="G45" s="40"/>
      <c r="H45" s="40"/>
      <c r="I45" s="40"/>
      <c r="J45" s="40"/>
      <c r="K45" s="40"/>
      <c r="L45" s="40"/>
      <c r="M45" s="40"/>
      <c r="N45" s="40"/>
      <c r="O45" s="40"/>
      <c r="P45" s="40"/>
      <c r="Q45" s="40"/>
      <c r="R45" s="40"/>
      <c r="S45" s="40"/>
      <c r="T45" s="40"/>
      <c r="U45" s="40"/>
      <c r="V45" s="40"/>
      <c r="W45" s="40"/>
      <c r="X45" s="40"/>
      <c r="Y45" s="199"/>
      <c r="Z45" s="199"/>
      <c r="AA45" s="199"/>
      <c r="AB45" s="199"/>
      <c r="AC45" s="199"/>
      <c r="AD45" s="199"/>
      <c r="AE45" s="296"/>
      <c r="AF45" s="296"/>
      <c r="AG45" s="289"/>
      <c r="AH45" s="307"/>
      <c r="AI45" s="307"/>
      <c r="AJ45" s="307"/>
      <c r="AK45" s="307"/>
    </row>
    <row r="46" spans="1:50" s="528" customFormat="1" ht="15" customHeight="1" x14ac:dyDescent="0.2">
      <c r="B46" s="18">
        <v>3</v>
      </c>
      <c r="C46" s="40">
        <v>1</v>
      </c>
      <c r="D46" s="40"/>
      <c r="E46" s="40"/>
      <c r="F46" s="40"/>
      <c r="G46" s="40"/>
      <c r="H46" s="40"/>
      <c r="I46" s="40"/>
      <c r="J46" s="40"/>
      <c r="K46" s="40"/>
      <c r="L46" s="40"/>
      <c r="M46" s="40"/>
      <c r="N46" s="40"/>
      <c r="O46" s="40"/>
      <c r="P46" s="40"/>
      <c r="Q46" s="40"/>
      <c r="R46" s="40"/>
      <c r="S46" s="40"/>
      <c r="T46" s="40"/>
      <c r="U46" s="40"/>
      <c r="V46" s="40"/>
      <c r="W46" s="40"/>
      <c r="X46" s="40"/>
      <c r="Y46" s="199"/>
      <c r="Z46" s="199"/>
      <c r="AA46" s="199"/>
      <c r="AB46" s="199"/>
      <c r="AC46" s="199"/>
      <c r="AD46" s="199"/>
      <c r="AE46" s="296"/>
      <c r="AF46" s="293"/>
      <c r="AG46" s="289"/>
      <c r="AH46" s="307"/>
      <c r="AI46" s="307"/>
      <c r="AJ46" s="307"/>
      <c r="AK46" s="307"/>
    </row>
    <row r="47" spans="1:50" s="528" customFormat="1" ht="15" customHeight="1" x14ac:dyDescent="0.2">
      <c r="B47" s="18">
        <v>4</v>
      </c>
      <c r="C47" s="40">
        <v>1</v>
      </c>
      <c r="D47" s="40"/>
      <c r="E47" s="40"/>
      <c r="F47" s="40"/>
      <c r="G47" s="40"/>
      <c r="H47" s="40"/>
      <c r="I47" s="40"/>
      <c r="J47" s="40"/>
      <c r="K47" s="40"/>
      <c r="L47" s="40"/>
      <c r="M47" s="40"/>
      <c r="N47" s="40"/>
      <c r="O47" s="40"/>
      <c r="P47" s="40"/>
      <c r="Q47" s="40"/>
      <c r="R47" s="40"/>
      <c r="S47" s="40"/>
      <c r="T47" s="40"/>
      <c r="U47" s="40"/>
      <c r="V47" s="40"/>
      <c r="W47" s="40"/>
      <c r="X47" s="40"/>
      <c r="Y47" s="199"/>
      <c r="Z47" s="199"/>
      <c r="AA47" s="199"/>
      <c r="AB47" s="199"/>
      <c r="AC47" s="199"/>
      <c r="AD47" s="199"/>
      <c r="AE47" s="296"/>
      <c r="AF47" s="296"/>
      <c r="AG47" s="289"/>
      <c r="AH47" s="307"/>
      <c r="AI47" s="307"/>
      <c r="AJ47" s="307"/>
      <c r="AK47" s="307"/>
    </row>
    <row r="48" spans="1:50" s="528" customFormat="1" ht="15" customHeight="1" x14ac:dyDescent="0.2">
      <c r="B48" s="18">
        <v>5</v>
      </c>
      <c r="C48" s="40">
        <v>1</v>
      </c>
      <c r="D48" s="40"/>
      <c r="E48" s="40"/>
      <c r="F48" s="40"/>
      <c r="G48" s="40"/>
      <c r="H48" s="40"/>
      <c r="I48" s="40"/>
      <c r="J48" s="40"/>
      <c r="K48" s="40"/>
      <c r="L48" s="40"/>
      <c r="M48" s="40"/>
      <c r="N48" s="40"/>
      <c r="O48" s="40"/>
      <c r="P48" s="40"/>
      <c r="Q48" s="40"/>
      <c r="R48" s="40"/>
      <c r="S48" s="40"/>
      <c r="T48" s="40"/>
      <c r="U48" s="40"/>
      <c r="V48" s="40"/>
      <c r="W48" s="40"/>
      <c r="X48" s="40"/>
      <c r="Y48" s="199"/>
      <c r="Z48" s="199"/>
      <c r="AA48" s="199"/>
      <c r="AB48" s="199"/>
      <c r="AC48" s="199"/>
      <c r="AD48" s="199"/>
      <c r="AE48" s="296"/>
      <c r="AF48" s="296"/>
      <c r="AG48" s="289"/>
      <c r="AH48" s="307"/>
      <c r="AI48" s="307"/>
      <c r="AJ48" s="307"/>
      <c r="AK48" s="307"/>
    </row>
    <row r="49" spans="2:50" s="528" customFormat="1" x14ac:dyDescent="0.2">
      <c r="B49" s="18">
        <v>6</v>
      </c>
      <c r="C49" s="40"/>
      <c r="D49" s="40"/>
      <c r="E49" s="40"/>
      <c r="F49" s="40"/>
      <c r="G49" s="40"/>
      <c r="H49" s="40"/>
      <c r="I49" s="40"/>
      <c r="J49" s="40"/>
      <c r="K49" s="40"/>
      <c r="L49" s="40"/>
      <c r="M49" s="40"/>
      <c r="N49" s="40"/>
      <c r="O49" s="40"/>
      <c r="P49" s="40"/>
      <c r="Q49" s="40"/>
      <c r="R49" s="40"/>
      <c r="S49" s="40"/>
      <c r="T49" s="40"/>
      <c r="U49" s="40"/>
      <c r="V49" s="40"/>
      <c r="W49" s="40"/>
      <c r="X49" s="40"/>
      <c r="Y49" s="199"/>
      <c r="Z49" s="199"/>
      <c r="AA49" s="199"/>
      <c r="AB49" s="199"/>
      <c r="AC49" s="199"/>
      <c r="AD49" s="199"/>
      <c r="AE49" s="296"/>
      <c r="AF49" s="296"/>
      <c r="AG49" s="289"/>
      <c r="AH49" s="307"/>
      <c r="AI49" s="307"/>
      <c r="AJ49" s="307"/>
      <c r="AK49" s="307"/>
    </row>
    <row r="50" spans="2:50" s="528" customFormat="1" x14ac:dyDescent="0.2">
      <c r="B50" s="18">
        <v>7</v>
      </c>
      <c r="C50" s="40"/>
      <c r="D50" s="40"/>
      <c r="E50" s="40"/>
      <c r="F50" s="40"/>
      <c r="G50" s="40"/>
      <c r="H50" s="40"/>
      <c r="I50" s="40"/>
      <c r="J50" s="40"/>
      <c r="K50" s="40"/>
      <c r="L50" s="40"/>
      <c r="M50" s="40"/>
      <c r="N50" s="40"/>
      <c r="O50" s="40"/>
      <c r="P50" s="40"/>
      <c r="Q50" s="40"/>
      <c r="R50" s="40"/>
      <c r="S50" s="40"/>
      <c r="T50" s="40"/>
      <c r="U50" s="40"/>
      <c r="V50" s="40"/>
      <c r="W50" s="40"/>
      <c r="X50" s="40"/>
      <c r="Y50" s="199"/>
      <c r="Z50" s="199"/>
      <c r="AA50" s="199"/>
      <c r="AB50" s="199"/>
      <c r="AC50" s="199"/>
      <c r="AD50" s="199"/>
      <c r="AE50" s="296"/>
      <c r="AF50" s="296"/>
      <c r="AG50" s="289"/>
      <c r="AH50" s="307"/>
      <c r="AI50" s="307"/>
      <c r="AJ50" s="307"/>
      <c r="AK50" s="307"/>
    </row>
    <row r="51" spans="2:50" s="528" customFormat="1" ht="13.5" customHeight="1" x14ac:dyDescent="0.2">
      <c r="B51" s="18">
        <v>8</v>
      </c>
      <c r="C51" s="40"/>
      <c r="D51" s="40"/>
      <c r="E51" s="40"/>
      <c r="F51" s="40"/>
      <c r="G51" s="40"/>
      <c r="H51" s="40"/>
      <c r="I51" s="40"/>
      <c r="J51" s="40"/>
      <c r="K51" s="40"/>
      <c r="L51" s="40"/>
      <c r="M51" s="40"/>
      <c r="N51" s="40"/>
      <c r="O51" s="40"/>
      <c r="P51" s="40"/>
      <c r="Q51" s="40"/>
      <c r="R51" s="40"/>
      <c r="S51" s="40"/>
      <c r="T51" s="40"/>
      <c r="U51" s="40"/>
      <c r="V51" s="40"/>
      <c r="W51" s="40"/>
      <c r="X51" s="40"/>
      <c r="Y51" s="199"/>
      <c r="Z51" s="199"/>
      <c r="AA51" s="199"/>
      <c r="AB51" s="199"/>
      <c r="AC51" s="199"/>
      <c r="AD51" s="199"/>
      <c r="AE51" s="295"/>
      <c r="AF51" s="296"/>
      <c r="AG51" s="289"/>
      <c r="AH51" s="307"/>
      <c r="AI51" s="307"/>
      <c r="AJ51" s="307"/>
      <c r="AK51" s="307"/>
      <c r="AL51" s="160"/>
      <c r="AM51" s="160"/>
      <c r="AN51" s="160"/>
    </row>
    <row r="52" spans="2:50" s="160" customFormat="1" x14ac:dyDescent="0.2">
      <c r="Y52" s="186"/>
      <c r="Z52" s="186"/>
      <c r="AA52" s="186"/>
      <c r="AB52" s="186"/>
      <c r="AC52" s="186"/>
      <c r="AD52" s="186"/>
      <c r="AE52" s="296"/>
      <c r="AF52" s="296"/>
      <c r="AG52" s="289"/>
      <c r="AH52" s="307"/>
      <c r="AI52" s="307"/>
      <c r="AJ52" s="307"/>
      <c r="AK52" s="307"/>
    </row>
    <row r="53" spans="2:50" s="160" customFormat="1" x14ac:dyDescent="0.2">
      <c r="Y53" s="186"/>
      <c r="Z53" s="186"/>
      <c r="AA53" s="186"/>
      <c r="AB53" s="186"/>
      <c r="AC53" s="186"/>
      <c r="AD53" s="186"/>
      <c r="AE53" s="296"/>
      <c r="AF53" s="296"/>
      <c r="AG53" s="289"/>
      <c r="AH53" s="307"/>
      <c r="AI53" s="307"/>
      <c r="AJ53" s="307"/>
      <c r="AK53" s="307"/>
    </row>
    <row r="54" spans="2:50" customFormat="1" x14ac:dyDescent="0.2">
      <c r="B54" s="243" t="s">
        <v>102</v>
      </c>
      <c r="C54" s="247"/>
      <c r="D54" s="247"/>
      <c r="E54" s="248"/>
      <c r="F54" s="248"/>
      <c r="G54" s="248"/>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96"/>
      <c r="AF54" s="296"/>
      <c r="AG54" s="289"/>
      <c r="AH54" s="307"/>
      <c r="AI54" s="307"/>
      <c r="AJ54" s="307"/>
      <c r="AK54" s="307"/>
      <c r="AL54" s="160"/>
      <c r="AM54" s="160"/>
      <c r="AN54" s="160"/>
      <c r="AO54" s="160"/>
      <c r="AP54" s="160"/>
      <c r="AQ54" s="160"/>
      <c r="AR54" s="160"/>
      <c r="AS54" s="160"/>
      <c r="AT54" s="160"/>
      <c r="AU54" s="160"/>
      <c r="AV54" s="160"/>
      <c r="AW54" s="160"/>
      <c r="AX54" s="160"/>
    </row>
    <row r="55" spans="2:50" customFormat="1" x14ac:dyDescent="0.2">
      <c r="B55" s="244">
        <f>SUM(G55:AD55)</f>
        <v>0</v>
      </c>
      <c r="C55" s="247"/>
      <c r="D55" s="247"/>
      <c r="E55" s="248"/>
      <c r="F55" s="248"/>
      <c r="G55" s="245">
        <f>G7</f>
        <v>0</v>
      </c>
      <c r="H55" s="246"/>
      <c r="I55" s="245">
        <f>I7</f>
        <v>0</v>
      </c>
      <c r="J55" s="246"/>
      <c r="K55" s="245">
        <f>K7</f>
        <v>0</v>
      </c>
      <c r="L55" s="246"/>
      <c r="M55" s="245">
        <f>M7</f>
        <v>0</v>
      </c>
      <c r="N55" s="246"/>
      <c r="O55" s="245">
        <f>O7</f>
        <v>0</v>
      </c>
      <c r="P55" s="246"/>
      <c r="Q55" s="245">
        <f>Q7</f>
        <v>0</v>
      </c>
      <c r="R55" s="246"/>
      <c r="S55" s="245">
        <f>S7</f>
        <v>0</v>
      </c>
      <c r="T55" s="246"/>
      <c r="U55" s="245">
        <f>U7</f>
        <v>0</v>
      </c>
      <c r="V55" s="246"/>
      <c r="W55" s="245">
        <f>W7</f>
        <v>0</v>
      </c>
      <c r="X55" s="246"/>
      <c r="Y55" s="245">
        <f>Y7</f>
        <v>0</v>
      </c>
      <c r="Z55" s="246"/>
      <c r="AA55" s="245">
        <f>AA7</f>
        <v>0</v>
      </c>
      <c r="AB55" s="246"/>
      <c r="AC55" s="245">
        <f>AC7</f>
        <v>0</v>
      </c>
      <c r="AD55" s="246"/>
      <c r="AE55" s="296"/>
      <c r="AF55" s="296"/>
      <c r="AG55" s="289"/>
      <c r="AH55" s="307"/>
      <c r="AI55" s="307"/>
      <c r="AJ55" s="307"/>
      <c r="AK55" s="307"/>
      <c r="AL55" s="160"/>
      <c r="AM55" s="160"/>
      <c r="AN55" s="160"/>
      <c r="AO55" s="160"/>
      <c r="AP55" s="160"/>
      <c r="AQ55" s="160"/>
      <c r="AR55" s="160"/>
      <c r="AS55" s="160"/>
      <c r="AT55" s="160"/>
      <c r="AU55" s="160"/>
      <c r="AV55" s="160"/>
      <c r="AW55" s="160"/>
      <c r="AX55" s="160"/>
    </row>
    <row r="56" spans="2:50" s="160" customFormat="1" x14ac:dyDescent="0.2">
      <c r="Y56" s="186"/>
      <c r="Z56" s="186"/>
      <c r="AA56" s="186"/>
      <c r="AB56" s="186"/>
      <c r="AC56" s="186"/>
      <c r="AD56" s="186"/>
      <c r="AE56" s="296"/>
      <c r="AF56" s="296"/>
      <c r="AG56" s="289"/>
      <c r="AH56" s="307"/>
      <c r="AI56" s="307"/>
      <c r="AJ56" s="307"/>
      <c r="AK56" s="307"/>
    </row>
    <row r="57" spans="2:50" s="160" customFormat="1" x14ac:dyDescent="0.2">
      <c r="Y57" s="186"/>
      <c r="Z57" s="186"/>
      <c r="AA57" s="186"/>
      <c r="AB57" s="186"/>
      <c r="AC57" s="186"/>
      <c r="AD57" s="186"/>
      <c r="AE57" s="296"/>
      <c r="AF57" s="296"/>
      <c r="AG57" s="289"/>
      <c r="AH57" s="307"/>
      <c r="AI57" s="307"/>
      <c r="AJ57" s="307"/>
      <c r="AK57" s="307"/>
    </row>
    <row r="58" spans="2:50" s="160" customFormat="1" x14ac:dyDescent="0.2">
      <c r="Y58" s="186"/>
      <c r="Z58" s="186"/>
      <c r="AA58" s="186"/>
      <c r="AB58" s="186"/>
      <c r="AC58" s="186"/>
      <c r="AD58" s="186"/>
      <c r="AE58" s="296"/>
      <c r="AF58" s="296"/>
      <c r="AG58" s="289"/>
      <c r="AH58" s="307"/>
      <c r="AI58" s="307"/>
      <c r="AJ58" s="307"/>
      <c r="AK58" s="307"/>
    </row>
    <row r="59" spans="2:50" s="160" customFormat="1" x14ac:dyDescent="0.2">
      <c r="Y59" s="186"/>
      <c r="Z59" s="186"/>
      <c r="AA59" s="186"/>
      <c r="AB59" s="186"/>
      <c r="AC59" s="186"/>
      <c r="AD59" s="186"/>
      <c r="AE59" s="296"/>
      <c r="AF59" s="296"/>
      <c r="AG59" s="289"/>
      <c r="AH59" s="307"/>
      <c r="AI59" s="307"/>
      <c r="AJ59" s="307"/>
      <c r="AK59" s="307"/>
    </row>
    <row r="60" spans="2:50" s="160" customFormat="1" x14ac:dyDescent="0.2">
      <c r="Y60" s="186"/>
      <c r="Z60" s="186"/>
      <c r="AA60" s="186"/>
      <c r="AB60" s="186"/>
      <c r="AC60" s="186"/>
      <c r="AD60" s="186"/>
      <c r="AE60" s="296"/>
      <c r="AF60" s="296"/>
      <c r="AG60" s="287"/>
      <c r="AH60" s="307"/>
      <c r="AI60" s="307"/>
      <c r="AJ60" s="307"/>
      <c r="AK60" s="307"/>
    </row>
    <row r="61" spans="2:50" s="160" customFormat="1" x14ac:dyDescent="0.2">
      <c r="Y61" s="186"/>
      <c r="Z61" s="186"/>
      <c r="AA61" s="186"/>
      <c r="AB61" s="186"/>
      <c r="AC61" s="186"/>
      <c r="AD61" s="186"/>
      <c r="AE61" s="296"/>
      <c r="AF61" s="296"/>
      <c r="AG61" s="289"/>
      <c r="AH61" s="307"/>
      <c r="AI61" s="307"/>
      <c r="AJ61" s="307"/>
      <c r="AK61" s="307"/>
    </row>
    <row r="62" spans="2:50" s="160" customFormat="1" x14ac:dyDescent="0.2">
      <c r="Y62" s="186"/>
      <c r="Z62" s="186"/>
      <c r="AA62" s="186"/>
      <c r="AB62" s="186"/>
      <c r="AC62" s="186"/>
      <c r="AD62" s="186"/>
      <c r="AE62" s="296"/>
      <c r="AF62" s="296"/>
      <c r="AG62" s="289"/>
      <c r="AH62" s="307"/>
      <c r="AI62" s="307"/>
      <c r="AJ62" s="307"/>
      <c r="AK62" s="307"/>
    </row>
    <row r="63" spans="2:50" s="160" customFormat="1" x14ac:dyDescent="0.2">
      <c r="Y63" s="186"/>
      <c r="Z63" s="186"/>
      <c r="AA63" s="186"/>
      <c r="AB63" s="186"/>
      <c r="AC63" s="186"/>
      <c r="AD63" s="186"/>
      <c r="AE63" s="306"/>
      <c r="AF63" s="306"/>
      <c r="AG63" s="289"/>
      <c r="AH63" s="307"/>
      <c r="AI63" s="307"/>
      <c r="AJ63" s="307"/>
      <c r="AK63" s="307"/>
    </row>
    <row r="64" spans="2:50" s="160" customFormat="1" x14ac:dyDescent="0.2">
      <c r="Y64" s="186"/>
      <c r="Z64" s="186"/>
      <c r="AA64" s="186"/>
      <c r="AB64" s="186"/>
      <c r="AC64" s="186"/>
      <c r="AD64" s="186"/>
      <c r="AE64" s="295"/>
      <c r="AF64" s="296"/>
      <c r="AG64" s="289"/>
      <c r="AH64" s="307"/>
      <c r="AI64" s="307"/>
      <c r="AJ64" s="307"/>
      <c r="AK64" s="307"/>
    </row>
    <row r="65" spans="25:50" s="160" customFormat="1" x14ac:dyDescent="0.2">
      <c r="Y65" s="186"/>
      <c r="Z65" s="186"/>
      <c r="AA65" s="186"/>
      <c r="AB65" s="186"/>
      <c r="AC65" s="186"/>
      <c r="AD65" s="186"/>
      <c r="AE65" s="296"/>
      <c r="AF65" s="292"/>
      <c r="AG65" s="287"/>
      <c r="AH65" s="307"/>
      <c r="AI65" s="307"/>
      <c r="AJ65" s="307"/>
      <c r="AK65" s="307"/>
    </row>
    <row r="66" spans="25:50" s="160" customFormat="1" x14ac:dyDescent="0.2">
      <c r="Y66" s="186"/>
      <c r="Z66" s="186"/>
      <c r="AA66" s="186"/>
      <c r="AB66" s="186"/>
      <c r="AC66" s="186"/>
      <c r="AD66" s="186"/>
      <c r="AE66" s="296"/>
      <c r="AF66" s="292"/>
      <c r="AG66" s="289"/>
      <c r="AH66" s="307"/>
      <c r="AI66" s="307"/>
      <c r="AJ66" s="307"/>
      <c r="AK66" s="307"/>
    </row>
    <row r="67" spans="25:50" s="160" customFormat="1" x14ac:dyDescent="0.2">
      <c r="Y67" s="186"/>
      <c r="Z67" s="186"/>
      <c r="AA67" s="186"/>
      <c r="AB67" s="186"/>
      <c r="AC67" s="186"/>
      <c r="AD67" s="186"/>
      <c r="AE67" s="296"/>
      <c r="AF67" s="292"/>
      <c r="AG67" s="289"/>
      <c r="AH67" s="307"/>
      <c r="AI67" s="307"/>
      <c r="AJ67" s="307"/>
      <c r="AK67" s="307"/>
    </row>
    <row r="68" spans="25:50" s="160" customFormat="1" x14ac:dyDescent="0.2">
      <c r="Y68" s="186"/>
      <c r="Z68" s="186"/>
      <c r="AA68" s="186"/>
      <c r="AB68" s="186"/>
      <c r="AC68" s="186"/>
      <c r="AD68" s="186"/>
      <c r="AE68" s="296"/>
      <c r="AF68" s="292"/>
      <c r="AG68" s="289"/>
      <c r="AH68" s="307"/>
      <c r="AI68" s="307"/>
      <c r="AJ68" s="307"/>
      <c r="AK68" s="307"/>
    </row>
    <row r="69" spans="25:50" s="160" customFormat="1" x14ac:dyDescent="0.2">
      <c r="Y69" s="186"/>
      <c r="Z69" s="186"/>
      <c r="AA69" s="186"/>
      <c r="AB69" s="186"/>
      <c r="AC69" s="186"/>
      <c r="AD69" s="186"/>
      <c r="AE69" s="296"/>
      <c r="AF69" s="296"/>
      <c r="AG69" s="289"/>
      <c r="AH69" s="307"/>
      <c r="AI69" s="307"/>
      <c r="AJ69" s="307"/>
      <c r="AK69" s="307"/>
    </row>
    <row r="70" spans="25:50" s="160" customFormat="1" x14ac:dyDescent="0.2">
      <c r="Y70" s="186"/>
      <c r="Z70" s="186"/>
      <c r="AA70" s="186"/>
      <c r="AB70" s="186"/>
      <c r="AC70" s="186"/>
      <c r="AD70" s="186"/>
      <c r="AE70" s="294"/>
      <c r="AF70" s="292"/>
      <c r="AG70" s="289"/>
      <c r="AH70" s="307"/>
      <c r="AI70" s="307"/>
      <c r="AJ70" s="307"/>
      <c r="AK70" s="307"/>
    </row>
    <row r="71" spans="25:50" s="160" customFormat="1" x14ac:dyDescent="0.2">
      <c r="Y71" s="186"/>
      <c r="Z71" s="186"/>
      <c r="AA71" s="186"/>
      <c r="AB71" s="186"/>
      <c r="AC71" s="186"/>
      <c r="AD71" s="186"/>
      <c r="AE71" s="292"/>
      <c r="AF71" s="292"/>
      <c r="AG71" s="289"/>
      <c r="AH71" s="307"/>
      <c r="AI71" s="307"/>
      <c r="AJ71" s="307"/>
      <c r="AK71" s="307"/>
    </row>
    <row r="72" spans="25:50" s="160" customFormat="1" x14ac:dyDescent="0.2">
      <c r="Y72" s="186"/>
      <c r="Z72" s="186"/>
      <c r="AA72" s="186"/>
      <c r="AB72" s="186"/>
      <c r="AC72" s="186"/>
      <c r="AD72" s="186"/>
      <c r="AE72" s="296"/>
      <c r="AF72" s="296"/>
      <c r="AG72" s="289"/>
      <c r="AH72" s="307"/>
      <c r="AI72" s="307"/>
      <c r="AJ72" s="307"/>
      <c r="AK72" s="307"/>
    </row>
    <row r="73" spans="25:50" s="160" customFormat="1" x14ac:dyDescent="0.2">
      <c r="Y73" s="186"/>
      <c r="Z73" s="186"/>
      <c r="AA73" s="186"/>
      <c r="AB73" s="186"/>
      <c r="AC73" s="186"/>
      <c r="AD73" s="186"/>
      <c r="AE73" s="296"/>
      <c r="AF73" s="296"/>
      <c r="AG73" s="289"/>
      <c r="AH73" s="307"/>
      <c r="AI73" s="307"/>
      <c r="AJ73" s="307"/>
      <c r="AK73" s="307"/>
    </row>
    <row r="74" spans="25:50" customFormat="1" x14ac:dyDescent="0.2">
      <c r="Y74" s="116"/>
      <c r="Z74" s="116"/>
      <c r="AA74" s="116"/>
      <c r="AB74" s="116"/>
      <c r="AC74" s="116"/>
      <c r="AD74" s="116"/>
      <c r="AE74" s="296"/>
      <c r="AF74" s="296"/>
      <c r="AG74" s="289"/>
      <c r="AH74" s="307"/>
      <c r="AI74" s="307"/>
      <c r="AJ74" s="307"/>
      <c r="AK74" s="307"/>
      <c r="AL74" s="160"/>
      <c r="AM74" s="160"/>
      <c r="AN74" s="160"/>
      <c r="AO74" s="160"/>
      <c r="AP74" s="160"/>
      <c r="AQ74" s="160"/>
      <c r="AR74" s="160"/>
      <c r="AS74" s="160"/>
      <c r="AT74" s="160"/>
      <c r="AU74" s="160"/>
      <c r="AV74" s="160"/>
      <c r="AW74" s="160"/>
      <c r="AX74" s="160"/>
    </row>
    <row r="75" spans="25:50" customFormat="1" x14ac:dyDescent="0.2">
      <c r="Y75" s="116"/>
      <c r="Z75" s="116"/>
      <c r="AA75" s="116"/>
      <c r="AB75" s="116"/>
      <c r="AC75" s="116"/>
      <c r="AD75" s="116"/>
      <c r="AE75" s="296"/>
      <c r="AF75" s="296"/>
      <c r="AG75" s="289"/>
      <c r="AH75" s="307"/>
      <c r="AI75" s="307"/>
      <c r="AJ75" s="307"/>
      <c r="AK75" s="307"/>
      <c r="AL75" s="160"/>
      <c r="AM75" s="160"/>
      <c r="AN75" s="160"/>
      <c r="AO75" s="160"/>
      <c r="AP75" s="160"/>
      <c r="AQ75" s="160"/>
      <c r="AR75" s="160"/>
      <c r="AS75" s="160"/>
      <c r="AT75" s="160"/>
      <c r="AU75" s="160"/>
      <c r="AV75" s="160"/>
      <c r="AW75" s="160"/>
      <c r="AX75" s="160"/>
    </row>
    <row r="76" spans="25:50" customFormat="1" x14ac:dyDescent="0.2">
      <c r="Y76" s="116"/>
      <c r="Z76" s="116"/>
      <c r="AA76" s="116"/>
      <c r="AB76" s="116"/>
      <c r="AC76" s="116"/>
      <c r="AD76" s="116"/>
      <c r="AE76" s="296"/>
      <c r="AF76" s="296"/>
      <c r="AG76" s="289"/>
      <c r="AH76" s="307"/>
      <c r="AI76" s="307"/>
      <c r="AJ76" s="307"/>
      <c r="AK76" s="307"/>
      <c r="AL76" s="160"/>
      <c r="AM76" s="160"/>
      <c r="AN76" s="160"/>
      <c r="AO76" s="160"/>
      <c r="AP76" s="160"/>
      <c r="AQ76" s="160"/>
      <c r="AR76" s="160"/>
      <c r="AS76" s="160"/>
      <c r="AT76" s="160"/>
      <c r="AU76" s="160"/>
      <c r="AV76" s="160"/>
      <c r="AW76" s="160"/>
      <c r="AX76" s="160"/>
    </row>
    <row r="77" spans="25:50" customFormat="1" x14ac:dyDescent="0.2">
      <c r="Y77" s="116"/>
      <c r="Z77" s="116"/>
      <c r="AA77" s="116"/>
      <c r="AB77" s="116"/>
      <c r="AC77" s="116"/>
      <c r="AD77" s="116"/>
      <c r="AE77" s="296"/>
      <c r="AF77" s="296"/>
      <c r="AG77" s="289"/>
      <c r="AH77" s="307"/>
      <c r="AI77" s="307"/>
      <c r="AJ77" s="307"/>
      <c r="AK77" s="307"/>
      <c r="AL77" s="160"/>
      <c r="AM77" s="160"/>
      <c r="AN77" s="160"/>
      <c r="AO77" s="160"/>
      <c r="AP77" s="160"/>
      <c r="AQ77" s="160"/>
      <c r="AR77" s="160"/>
      <c r="AS77" s="160"/>
      <c r="AT77" s="160"/>
      <c r="AU77" s="160"/>
      <c r="AV77" s="160"/>
      <c r="AW77" s="160"/>
      <c r="AX77" s="160"/>
    </row>
    <row r="78" spans="25:50" customFormat="1" x14ac:dyDescent="0.2">
      <c r="Y78" s="116"/>
      <c r="Z78" s="116"/>
      <c r="AA78" s="116"/>
      <c r="AB78" s="116"/>
      <c r="AC78" s="116"/>
      <c r="AD78" s="116"/>
      <c r="AE78" s="286"/>
      <c r="AF78" s="286"/>
      <c r="AG78" s="289"/>
      <c r="AH78" s="307"/>
      <c r="AI78" s="307"/>
      <c r="AJ78" s="307"/>
      <c r="AK78" s="307"/>
      <c r="AL78" s="160"/>
      <c r="AM78" s="160"/>
      <c r="AN78" s="160"/>
      <c r="AO78" s="160"/>
      <c r="AP78" s="160"/>
      <c r="AQ78" s="160"/>
      <c r="AR78" s="160"/>
      <c r="AS78" s="160"/>
      <c r="AT78" s="160"/>
      <c r="AU78" s="160"/>
      <c r="AV78" s="160"/>
      <c r="AW78" s="160"/>
      <c r="AX78" s="160"/>
    </row>
    <row r="79" spans="25:50" customFormat="1" x14ac:dyDescent="0.2">
      <c r="Y79" s="116"/>
      <c r="Z79" s="116"/>
      <c r="AA79" s="116"/>
      <c r="AB79" s="116"/>
      <c r="AC79" s="116"/>
      <c r="AD79" s="116"/>
      <c r="AE79" s="286"/>
      <c r="AF79" s="286"/>
      <c r="AG79" s="289"/>
      <c r="AH79" s="307"/>
      <c r="AI79" s="307"/>
      <c r="AJ79" s="307"/>
      <c r="AK79" s="307"/>
      <c r="AL79" s="160"/>
      <c r="AM79" s="160"/>
      <c r="AN79" s="160"/>
      <c r="AO79" s="160"/>
      <c r="AP79" s="160"/>
      <c r="AQ79" s="160"/>
      <c r="AR79" s="160"/>
      <c r="AS79" s="160"/>
      <c r="AT79" s="160"/>
      <c r="AU79" s="160"/>
      <c r="AV79" s="160"/>
      <c r="AW79" s="160"/>
      <c r="AX79" s="160"/>
    </row>
    <row r="80" spans="25:50" customFormat="1" x14ac:dyDescent="0.2">
      <c r="Y80" s="116"/>
      <c r="Z80" s="116"/>
      <c r="AA80" s="116"/>
      <c r="AB80" s="116"/>
      <c r="AC80" s="116"/>
      <c r="AD80" s="116"/>
      <c r="AE80" s="292"/>
      <c r="AF80" s="292"/>
      <c r="AG80" s="289"/>
      <c r="AH80" s="307"/>
      <c r="AI80" s="307"/>
      <c r="AJ80" s="307"/>
      <c r="AK80" s="307"/>
      <c r="AL80" s="160"/>
      <c r="AM80" s="160"/>
      <c r="AN80" s="160"/>
      <c r="AO80" s="160"/>
      <c r="AP80" s="160"/>
      <c r="AQ80" s="160"/>
      <c r="AR80" s="160"/>
      <c r="AS80" s="160"/>
      <c r="AT80" s="160"/>
      <c r="AU80" s="160"/>
      <c r="AV80" s="160"/>
      <c r="AW80" s="160"/>
      <c r="AX80" s="160"/>
    </row>
    <row r="81" spans="25:50" customFormat="1" x14ac:dyDescent="0.2">
      <c r="Y81" s="116"/>
      <c r="Z81" s="116"/>
      <c r="AA81" s="116"/>
      <c r="AB81" s="116"/>
      <c r="AC81" s="116"/>
      <c r="AD81" s="116"/>
      <c r="AE81" s="292"/>
      <c r="AF81" s="292"/>
      <c r="AG81" s="289"/>
      <c r="AH81" s="307"/>
      <c r="AI81" s="307"/>
      <c r="AJ81" s="307"/>
      <c r="AK81" s="307"/>
      <c r="AL81" s="160"/>
      <c r="AM81" s="160"/>
      <c r="AN81" s="160"/>
      <c r="AO81" s="160"/>
      <c r="AP81" s="160"/>
      <c r="AQ81" s="160"/>
      <c r="AR81" s="160"/>
      <c r="AS81" s="160"/>
      <c r="AT81" s="160"/>
      <c r="AU81" s="160"/>
      <c r="AV81" s="160"/>
      <c r="AW81" s="160"/>
      <c r="AX81" s="160"/>
    </row>
    <row r="82" spans="25:50" customFormat="1" x14ac:dyDescent="0.2">
      <c r="Y82" s="116"/>
      <c r="Z82" s="116"/>
      <c r="AA82" s="116"/>
      <c r="AB82" s="116"/>
      <c r="AC82" s="116"/>
      <c r="AD82" s="116"/>
      <c r="AE82" s="292"/>
      <c r="AF82" s="292"/>
      <c r="AG82" s="289"/>
      <c r="AH82" s="307"/>
      <c r="AI82" s="307"/>
      <c r="AJ82" s="307"/>
      <c r="AK82" s="307"/>
      <c r="AL82" s="160"/>
      <c r="AM82" s="160"/>
      <c r="AN82" s="160"/>
      <c r="AO82" s="160"/>
      <c r="AP82" s="160"/>
      <c r="AQ82" s="160"/>
      <c r="AR82" s="160"/>
      <c r="AS82" s="160"/>
      <c r="AT82" s="160"/>
      <c r="AU82" s="160"/>
      <c r="AV82" s="160"/>
      <c r="AW82" s="160"/>
      <c r="AX82" s="160"/>
    </row>
    <row r="83" spans="25:50" customFormat="1" x14ac:dyDescent="0.2">
      <c r="Y83" s="116"/>
      <c r="Z83" s="116"/>
      <c r="AA83" s="116"/>
      <c r="AB83" s="116"/>
      <c r="AC83" s="116"/>
      <c r="AD83" s="116"/>
      <c r="AE83" s="292"/>
      <c r="AF83" s="292"/>
      <c r="AG83" s="289"/>
      <c r="AH83" s="307"/>
      <c r="AI83" s="307"/>
      <c r="AJ83" s="307"/>
      <c r="AK83" s="307"/>
      <c r="AL83" s="160"/>
      <c r="AM83" s="160"/>
      <c r="AN83" s="160"/>
      <c r="AO83" s="160"/>
      <c r="AP83" s="160"/>
      <c r="AQ83" s="160"/>
      <c r="AR83" s="160"/>
      <c r="AS83" s="160"/>
      <c r="AT83" s="160"/>
      <c r="AU83" s="160"/>
      <c r="AV83" s="160"/>
      <c r="AW83" s="160"/>
      <c r="AX83" s="160"/>
    </row>
    <row r="84" spans="25:50" customFormat="1" x14ac:dyDescent="0.2">
      <c r="Y84" s="116"/>
      <c r="Z84" s="116"/>
      <c r="AA84" s="116"/>
      <c r="AB84" s="116"/>
      <c r="AC84" s="116"/>
      <c r="AD84" s="116"/>
      <c r="AE84" s="292"/>
      <c r="AF84" s="292"/>
      <c r="AG84" s="289"/>
      <c r="AH84" s="307"/>
      <c r="AI84" s="307"/>
      <c r="AJ84" s="307"/>
      <c r="AK84" s="307"/>
      <c r="AL84" s="160"/>
      <c r="AM84" s="160"/>
      <c r="AN84" s="160"/>
      <c r="AO84" s="160"/>
      <c r="AP84" s="160"/>
      <c r="AQ84" s="160"/>
      <c r="AR84" s="160"/>
      <c r="AS84" s="160"/>
      <c r="AT84" s="160"/>
      <c r="AU84" s="160"/>
      <c r="AV84" s="160"/>
      <c r="AW84" s="160"/>
      <c r="AX84" s="160"/>
    </row>
    <row r="85" spans="25:50" customFormat="1" x14ac:dyDescent="0.2">
      <c r="Y85" s="116"/>
      <c r="Z85" s="116"/>
      <c r="AA85" s="116"/>
      <c r="AB85" s="116"/>
      <c r="AC85" s="116"/>
      <c r="AD85" s="116"/>
      <c r="AE85" s="292"/>
      <c r="AF85" s="292"/>
      <c r="AG85" s="289"/>
      <c r="AH85" s="307"/>
      <c r="AI85" s="307"/>
      <c r="AJ85" s="307"/>
      <c r="AK85" s="307"/>
      <c r="AL85" s="160"/>
      <c r="AM85" s="160"/>
      <c r="AN85" s="160"/>
      <c r="AO85" s="160"/>
      <c r="AP85" s="160"/>
      <c r="AQ85" s="160"/>
      <c r="AR85" s="160"/>
      <c r="AS85" s="160"/>
      <c r="AT85" s="160"/>
      <c r="AU85" s="160"/>
      <c r="AV85" s="160"/>
      <c r="AW85" s="160"/>
      <c r="AX85" s="160"/>
    </row>
    <row r="86" spans="25:50" customFormat="1" x14ac:dyDescent="0.2">
      <c r="Y86" s="116"/>
      <c r="Z86" s="116"/>
      <c r="AA86" s="116"/>
      <c r="AB86" s="116"/>
      <c r="AC86" s="116"/>
      <c r="AD86" s="116"/>
      <c r="AE86" s="292"/>
      <c r="AF86" s="292"/>
      <c r="AG86" s="289"/>
      <c r="AH86" s="307"/>
      <c r="AI86" s="307"/>
      <c r="AJ86" s="307"/>
      <c r="AK86" s="307"/>
      <c r="AL86" s="160"/>
      <c r="AM86" s="160"/>
      <c r="AN86" s="160"/>
      <c r="AO86" s="160"/>
      <c r="AP86" s="160"/>
      <c r="AQ86" s="160"/>
      <c r="AR86" s="160"/>
      <c r="AS86" s="160"/>
      <c r="AT86" s="160"/>
      <c r="AU86" s="160"/>
      <c r="AV86" s="160"/>
      <c r="AW86" s="160"/>
      <c r="AX86" s="160"/>
    </row>
    <row r="87" spans="25:50" customFormat="1" x14ac:dyDescent="0.2">
      <c r="Y87" s="116"/>
      <c r="Z87" s="116"/>
      <c r="AA87" s="116"/>
      <c r="AB87" s="116"/>
      <c r="AC87" s="116"/>
      <c r="AD87" s="116"/>
      <c r="AE87" s="292"/>
      <c r="AF87" s="292"/>
      <c r="AG87" s="289"/>
      <c r="AH87" s="307"/>
      <c r="AI87" s="307"/>
      <c r="AJ87" s="307"/>
      <c r="AK87" s="307"/>
      <c r="AL87" s="160"/>
      <c r="AM87" s="160"/>
      <c r="AN87" s="160"/>
      <c r="AO87" s="160"/>
      <c r="AP87" s="160"/>
      <c r="AQ87" s="160"/>
      <c r="AR87" s="160"/>
      <c r="AS87" s="160"/>
      <c r="AT87" s="160"/>
      <c r="AU87" s="160"/>
      <c r="AV87" s="160"/>
      <c r="AW87" s="160"/>
      <c r="AX87" s="160"/>
    </row>
    <row r="88" spans="25:50" customFormat="1" x14ac:dyDescent="0.2">
      <c r="Y88" s="116"/>
      <c r="Z88" s="116"/>
      <c r="AA88" s="116"/>
      <c r="AB88" s="116"/>
      <c r="AC88" s="116"/>
      <c r="AD88" s="116"/>
      <c r="AE88" s="292"/>
      <c r="AF88" s="292"/>
      <c r="AG88" s="289"/>
      <c r="AH88" s="307"/>
      <c r="AI88" s="307"/>
      <c r="AJ88" s="307"/>
      <c r="AK88" s="307"/>
      <c r="AL88" s="160"/>
      <c r="AM88" s="160"/>
      <c r="AN88" s="160"/>
      <c r="AO88" s="160"/>
      <c r="AP88" s="160"/>
      <c r="AQ88" s="160"/>
      <c r="AR88" s="160"/>
      <c r="AS88" s="160"/>
      <c r="AT88" s="160"/>
      <c r="AU88" s="160"/>
      <c r="AV88" s="160"/>
      <c r="AW88" s="160"/>
      <c r="AX88" s="160"/>
    </row>
    <row r="89" spans="25:50" customFormat="1" x14ac:dyDescent="0.2">
      <c r="Y89" s="116"/>
      <c r="Z89" s="116"/>
      <c r="AA89" s="116"/>
      <c r="AB89" s="116"/>
      <c r="AC89" s="116"/>
      <c r="AD89" s="116"/>
      <c r="AE89" s="292"/>
      <c r="AF89" s="292"/>
      <c r="AG89" s="289"/>
      <c r="AH89" s="307"/>
      <c r="AI89" s="307"/>
      <c r="AJ89" s="307"/>
      <c r="AK89" s="307"/>
      <c r="AL89" s="160"/>
      <c r="AM89" s="160"/>
      <c r="AN89" s="160"/>
      <c r="AO89" s="160"/>
      <c r="AP89" s="160"/>
      <c r="AQ89" s="160"/>
      <c r="AR89" s="160"/>
      <c r="AS89" s="160"/>
      <c r="AT89" s="160"/>
      <c r="AU89" s="160"/>
      <c r="AV89" s="160"/>
      <c r="AW89" s="160"/>
      <c r="AX89" s="160"/>
    </row>
    <row r="90" spans="25:50" customFormat="1" x14ac:dyDescent="0.2">
      <c r="Y90" s="116"/>
      <c r="Z90" s="116"/>
      <c r="AA90" s="116"/>
      <c r="AB90" s="116"/>
      <c r="AC90" s="116"/>
      <c r="AD90" s="116"/>
      <c r="AE90" s="292"/>
      <c r="AF90" s="292"/>
      <c r="AG90" s="289"/>
      <c r="AH90" s="307"/>
      <c r="AI90" s="307"/>
      <c r="AJ90" s="307"/>
      <c r="AK90" s="307"/>
      <c r="AL90" s="160"/>
      <c r="AM90" s="160"/>
      <c r="AN90" s="160"/>
      <c r="AO90" s="160"/>
      <c r="AP90" s="160"/>
      <c r="AQ90" s="160"/>
      <c r="AR90" s="160"/>
      <c r="AS90" s="160"/>
      <c r="AT90" s="160"/>
      <c r="AU90" s="160"/>
      <c r="AV90" s="160"/>
      <c r="AW90" s="160"/>
      <c r="AX90" s="160"/>
    </row>
    <row r="91" spans="25:50" customFormat="1" x14ac:dyDescent="0.2">
      <c r="Y91" s="116"/>
      <c r="Z91" s="116"/>
      <c r="AA91" s="116"/>
      <c r="AB91" s="116"/>
      <c r="AC91" s="116"/>
      <c r="AD91" s="116"/>
      <c r="AE91" s="292"/>
      <c r="AF91" s="292"/>
      <c r="AG91" s="289"/>
      <c r="AH91" s="307"/>
      <c r="AI91" s="307"/>
      <c r="AJ91" s="307"/>
      <c r="AK91" s="307"/>
      <c r="AL91" s="160"/>
      <c r="AM91" s="160"/>
      <c r="AN91" s="160"/>
      <c r="AO91" s="160"/>
      <c r="AP91" s="160"/>
      <c r="AQ91" s="160"/>
      <c r="AR91" s="160"/>
      <c r="AS91" s="160"/>
      <c r="AT91" s="160"/>
      <c r="AU91" s="160"/>
      <c r="AV91" s="160"/>
      <c r="AW91" s="160"/>
      <c r="AX91" s="160"/>
    </row>
    <row r="92" spans="25:50" customFormat="1" x14ac:dyDescent="0.2">
      <c r="Y92" s="116"/>
      <c r="Z92" s="116"/>
      <c r="AA92" s="116"/>
      <c r="AB92" s="116"/>
      <c r="AC92" s="116"/>
      <c r="AD92" s="116"/>
      <c r="AE92" s="293"/>
      <c r="AF92" s="293"/>
      <c r="AG92" s="289"/>
      <c r="AH92" s="307"/>
      <c r="AI92" s="307"/>
      <c r="AJ92" s="307"/>
      <c r="AK92" s="307"/>
      <c r="AL92" s="160"/>
      <c r="AM92" s="160"/>
      <c r="AN92" s="160"/>
      <c r="AO92" s="160"/>
      <c r="AP92" s="160"/>
      <c r="AQ92" s="160"/>
      <c r="AR92" s="160"/>
      <c r="AS92" s="160"/>
      <c r="AT92" s="160"/>
      <c r="AU92" s="160"/>
      <c r="AV92" s="160"/>
      <c r="AW92" s="160"/>
      <c r="AX92" s="160"/>
    </row>
    <row r="93" spans="25:50" customFormat="1" x14ac:dyDescent="0.2">
      <c r="Y93" s="116"/>
      <c r="Z93" s="116"/>
      <c r="AA93" s="116"/>
      <c r="AB93" s="116"/>
      <c r="AC93" s="116"/>
      <c r="AD93" s="116"/>
      <c r="AE93" s="293"/>
      <c r="AF93" s="293"/>
      <c r="AG93" s="289"/>
      <c r="AH93" s="307"/>
      <c r="AI93" s="307"/>
      <c r="AJ93" s="307"/>
      <c r="AK93" s="307"/>
      <c r="AL93" s="160"/>
      <c r="AM93" s="160"/>
      <c r="AN93" s="160"/>
      <c r="AO93" s="160"/>
      <c r="AP93" s="160"/>
      <c r="AQ93" s="160"/>
      <c r="AR93" s="160"/>
      <c r="AS93" s="160"/>
      <c r="AT93" s="160"/>
      <c r="AU93" s="160"/>
      <c r="AV93" s="160"/>
      <c r="AW93" s="160"/>
      <c r="AX93" s="160"/>
    </row>
    <row r="94" spans="25:50" customFormat="1" x14ac:dyDescent="0.2">
      <c r="Y94" s="116"/>
      <c r="Z94" s="116"/>
      <c r="AA94" s="116"/>
      <c r="AB94" s="116"/>
      <c r="AC94" s="116"/>
      <c r="AD94" s="116"/>
      <c r="AE94" s="292"/>
      <c r="AF94" s="292"/>
      <c r="AG94" s="289"/>
      <c r="AH94" s="307"/>
      <c r="AI94" s="307"/>
      <c r="AJ94" s="307"/>
      <c r="AK94" s="307"/>
      <c r="AL94" s="160"/>
      <c r="AM94" s="160"/>
      <c r="AN94" s="160"/>
      <c r="AO94" s="160"/>
      <c r="AP94" s="160"/>
      <c r="AQ94" s="160"/>
      <c r="AR94" s="160"/>
      <c r="AS94" s="160"/>
      <c r="AT94" s="160"/>
      <c r="AU94" s="160"/>
      <c r="AV94" s="160"/>
      <c r="AW94" s="160"/>
      <c r="AX94" s="160"/>
    </row>
    <row r="95" spans="25:50" customFormat="1" x14ac:dyDescent="0.2">
      <c r="Y95" s="116"/>
      <c r="Z95" s="116"/>
      <c r="AA95" s="116"/>
      <c r="AB95" s="116"/>
      <c r="AC95" s="116"/>
      <c r="AD95" s="116"/>
      <c r="AE95" s="292"/>
      <c r="AF95" s="287"/>
      <c r="AG95" s="289"/>
      <c r="AH95" s="307"/>
      <c r="AI95" s="307"/>
      <c r="AJ95" s="307"/>
      <c r="AK95" s="307"/>
      <c r="AL95" s="160"/>
      <c r="AM95" s="160"/>
      <c r="AN95" s="160"/>
      <c r="AO95" s="160"/>
      <c r="AP95" s="160"/>
      <c r="AQ95" s="160"/>
      <c r="AR95" s="160"/>
      <c r="AS95" s="160"/>
      <c r="AT95" s="160"/>
      <c r="AU95" s="160"/>
      <c r="AV95" s="160"/>
      <c r="AW95" s="160"/>
      <c r="AX95" s="160"/>
    </row>
    <row r="96" spans="25:50" customFormat="1" x14ac:dyDescent="0.2">
      <c r="Y96" s="116"/>
      <c r="Z96" s="116"/>
      <c r="AA96" s="116"/>
      <c r="AB96" s="116"/>
      <c r="AC96" s="116"/>
      <c r="AD96" s="116"/>
      <c r="AE96" s="292"/>
      <c r="AF96" s="292"/>
      <c r="AG96" s="289"/>
      <c r="AH96" s="307"/>
      <c r="AI96" s="307"/>
      <c r="AJ96" s="307"/>
      <c r="AK96" s="307"/>
      <c r="AL96" s="160"/>
      <c r="AM96" s="160"/>
      <c r="AN96" s="160"/>
      <c r="AO96" s="160"/>
      <c r="AP96" s="160"/>
      <c r="AQ96" s="160"/>
      <c r="AR96" s="160"/>
      <c r="AS96" s="160"/>
      <c r="AT96" s="160"/>
      <c r="AU96" s="160"/>
      <c r="AV96" s="160"/>
      <c r="AW96" s="160"/>
      <c r="AX96" s="160"/>
    </row>
    <row r="97" spans="25:50" customFormat="1" x14ac:dyDescent="0.2">
      <c r="Y97" s="116"/>
      <c r="Z97" s="116"/>
      <c r="AA97" s="116"/>
      <c r="AB97" s="116"/>
      <c r="AC97" s="116"/>
      <c r="AD97" s="116"/>
      <c r="AE97" s="287"/>
      <c r="AF97" s="287"/>
      <c r="AG97" s="289"/>
      <c r="AH97" s="307"/>
      <c r="AI97" s="307"/>
      <c r="AJ97" s="307"/>
      <c r="AK97" s="307"/>
      <c r="AL97" s="160"/>
      <c r="AM97" s="160"/>
      <c r="AN97" s="160"/>
      <c r="AO97" s="160"/>
      <c r="AP97" s="160"/>
      <c r="AQ97" s="160"/>
      <c r="AR97" s="160"/>
      <c r="AS97" s="160"/>
      <c r="AT97" s="160"/>
      <c r="AU97" s="160"/>
      <c r="AV97" s="160"/>
      <c r="AW97" s="160"/>
      <c r="AX97" s="160"/>
    </row>
    <row r="98" spans="25:50" customFormat="1" x14ac:dyDescent="0.2">
      <c r="Y98" s="116"/>
      <c r="Z98" s="116"/>
      <c r="AA98" s="116"/>
      <c r="AB98" s="116"/>
      <c r="AC98" s="116"/>
      <c r="AD98" s="116"/>
      <c r="AE98" s="287"/>
      <c r="AF98" s="287"/>
      <c r="AG98" s="289"/>
      <c r="AH98" s="307"/>
      <c r="AI98" s="307"/>
      <c r="AJ98" s="307"/>
      <c r="AK98" s="307"/>
      <c r="AL98" s="160"/>
      <c r="AM98" s="160"/>
      <c r="AN98" s="160"/>
      <c r="AO98" s="160"/>
      <c r="AP98" s="160"/>
      <c r="AQ98" s="160"/>
      <c r="AR98" s="160"/>
      <c r="AS98" s="160"/>
      <c r="AT98" s="160"/>
      <c r="AU98" s="160"/>
      <c r="AV98" s="160"/>
      <c r="AW98" s="160"/>
      <c r="AX98" s="160"/>
    </row>
    <row r="99" spans="25:50" customFormat="1" x14ac:dyDescent="0.2">
      <c r="Y99" s="116"/>
      <c r="Z99" s="116"/>
      <c r="AA99" s="116"/>
      <c r="AB99" s="116"/>
      <c r="AC99" s="116"/>
      <c r="AD99" s="116"/>
      <c r="AE99" s="287"/>
      <c r="AF99" s="287"/>
      <c r="AG99" s="289"/>
      <c r="AH99" s="307"/>
      <c r="AI99" s="307"/>
      <c r="AJ99" s="307"/>
      <c r="AK99" s="307"/>
      <c r="AL99" s="160"/>
      <c r="AM99" s="160"/>
      <c r="AN99" s="160"/>
      <c r="AO99" s="160"/>
      <c r="AP99" s="160"/>
      <c r="AQ99" s="160"/>
      <c r="AR99" s="160"/>
      <c r="AS99" s="160"/>
      <c r="AT99" s="160"/>
      <c r="AU99" s="160"/>
      <c r="AV99" s="160"/>
      <c r="AW99" s="160"/>
      <c r="AX99" s="160"/>
    </row>
    <row r="100" spans="25:50" customFormat="1" x14ac:dyDescent="0.2">
      <c r="Y100" s="116"/>
      <c r="Z100" s="116"/>
      <c r="AA100" s="116"/>
      <c r="AB100" s="116"/>
      <c r="AC100" s="116"/>
      <c r="AD100" s="116"/>
      <c r="AE100" s="182"/>
      <c r="AF100" s="182"/>
      <c r="AG100" s="182"/>
      <c r="AH100" s="183"/>
      <c r="AI100" s="183"/>
      <c r="AJ100" s="183"/>
      <c r="AK100" s="113"/>
      <c r="AL100" s="160"/>
      <c r="AM100" s="160"/>
      <c r="AN100" s="160"/>
      <c r="AO100" s="160"/>
      <c r="AP100" s="160"/>
      <c r="AQ100" s="160"/>
      <c r="AR100" s="160"/>
      <c r="AS100" s="160"/>
      <c r="AT100" s="160"/>
      <c r="AU100" s="160"/>
      <c r="AV100" s="160"/>
      <c r="AW100" s="160"/>
      <c r="AX100" s="160"/>
    </row>
    <row r="101" spans="25:50" customFormat="1" x14ac:dyDescent="0.2">
      <c r="Y101" s="116"/>
      <c r="Z101" s="116"/>
      <c r="AA101" s="116"/>
      <c r="AB101" s="116"/>
      <c r="AC101" s="116"/>
      <c r="AD101" s="116"/>
      <c r="AE101" s="182"/>
      <c r="AF101" s="182"/>
      <c r="AG101" s="258"/>
      <c r="AH101" s="183"/>
      <c r="AI101" s="183"/>
      <c r="AJ101" s="183"/>
      <c r="AK101" s="113"/>
      <c r="AL101" s="160"/>
      <c r="AM101" s="160"/>
      <c r="AN101" s="160"/>
      <c r="AO101" s="160"/>
      <c r="AP101" s="160"/>
      <c r="AQ101" s="160"/>
      <c r="AR101" s="160"/>
      <c r="AS101" s="160"/>
      <c r="AT101" s="160"/>
      <c r="AU101" s="160"/>
      <c r="AV101" s="160"/>
      <c r="AW101" s="160"/>
      <c r="AX101" s="160"/>
    </row>
    <row r="102" spans="25:50" customFormat="1" x14ac:dyDescent="0.2">
      <c r="Y102" s="116"/>
      <c r="Z102" s="116"/>
      <c r="AA102" s="116"/>
      <c r="AB102" s="116"/>
      <c r="AC102" s="116"/>
      <c r="AD102" s="116"/>
      <c r="AE102" s="182"/>
      <c r="AF102" s="182"/>
      <c r="AG102" s="182"/>
      <c r="AH102" s="183"/>
      <c r="AI102" s="183"/>
      <c r="AJ102" s="183"/>
      <c r="AK102" s="113"/>
      <c r="AL102" s="160"/>
      <c r="AM102" s="160"/>
      <c r="AN102" s="160"/>
      <c r="AO102" s="160"/>
      <c r="AP102" s="160"/>
      <c r="AQ102" s="160"/>
      <c r="AR102" s="160"/>
      <c r="AS102" s="160"/>
      <c r="AT102" s="160"/>
      <c r="AU102" s="160"/>
      <c r="AV102" s="160"/>
      <c r="AW102" s="160"/>
      <c r="AX102" s="160"/>
    </row>
    <row r="103" spans="25:50" customFormat="1" x14ac:dyDescent="0.2">
      <c r="Y103" s="116"/>
      <c r="Z103" s="116"/>
      <c r="AA103" s="116"/>
      <c r="AB103" s="116"/>
      <c r="AC103" s="116"/>
      <c r="AD103" s="116"/>
      <c r="AE103" s="182"/>
      <c r="AF103" s="182"/>
      <c r="AG103" s="182"/>
      <c r="AH103" s="183"/>
      <c r="AI103" s="183"/>
      <c r="AJ103" s="183"/>
      <c r="AK103" s="113"/>
      <c r="AL103" s="160"/>
      <c r="AM103" s="160"/>
      <c r="AN103" s="160"/>
      <c r="AO103" s="160"/>
      <c r="AP103" s="160"/>
      <c r="AQ103" s="160"/>
      <c r="AR103" s="160"/>
      <c r="AS103" s="160"/>
      <c r="AT103" s="160"/>
      <c r="AU103" s="160"/>
      <c r="AV103" s="160"/>
      <c r="AW103" s="160"/>
      <c r="AX103" s="160"/>
    </row>
    <row r="104" spans="25:50" customFormat="1" x14ac:dyDescent="0.2">
      <c r="Y104" s="116"/>
      <c r="Z104" s="116"/>
      <c r="AA104" s="116"/>
      <c r="AB104" s="116"/>
      <c r="AC104" s="116"/>
      <c r="AD104" s="116"/>
      <c r="AE104" s="182"/>
      <c r="AF104" s="182"/>
      <c r="AG104" s="182"/>
      <c r="AH104" s="529"/>
      <c r="AI104" s="529"/>
      <c r="AJ104" s="529"/>
      <c r="AK104" s="113"/>
      <c r="AL104" s="160"/>
      <c r="AM104" s="160"/>
      <c r="AN104" s="160"/>
      <c r="AO104" s="160"/>
      <c r="AP104" s="160"/>
      <c r="AQ104" s="160"/>
      <c r="AR104" s="160"/>
      <c r="AS104" s="160"/>
      <c r="AT104" s="160"/>
      <c r="AU104" s="160"/>
      <c r="AV104" s="160"/>
      <c r="AW104" s="160"/>
      <c r="AX104" s="160"/>
    </row>
    <row r="105" spans="25:50" customFormat="1" x14ac:dyDescent="0.2">
      <c r="Y105" s="116"/>
      <c r="Z105" s="116"/>
      <c r="AA105" s="116"/>
      <c r="AB105" s="116"/>
      <c r="AC105" s="116"/>
      <c r="AD105" s="116"/>
      <c r="AE105" s="182"/>
      <c r="AF105" s="182"/>
      <c r="AG105" s="182"/>
      <c r="AH105" s="183"/>
      <c r="AI105" s="183"/>
      <c r="AJ105" s="183"/>
      <c r="AK105" s="113"/>
      <c r="AL105" s="160"/>
      <c r="AM105" s="160"/>
      <c r="AN105" s="160"/>
      <c r="AO105" s="160"/>
      <c r="AP105" s="160"/>
      <c r="AQ105" s="160"/>
      <c r="AR105" s="160"/>
      <c r="AS105" s="160"/>
      <c r="AT105" s="160"/>
      <c r="AU105" s="160"/>
      <c r="AV105" s="160"/>
      <c r="AW105" s="160"/>
      <c r="AX105" s="160"/>
    </row>
    <row r="106" spans="25:50" customFormat="1" x14ac:dyDescent="0.2">
      <c r="Y106" s="116"/>
      <c r="Z106" s="116"/>
      <c r="AA106" s="116"/>
      <c r="AB106" s="116"/>
      <c r="AC106" s="116"/>
      <c r="AD106" s="116"/>
      <c r="AE106" s="182"/>
      <c r="AF106" s="182"/>
      <c r="AG106" s="182"/>
      <c r="AH106" s="183"/>
      <c r="AI106" s="183"/>
      <c r="AJ106" s="183"/>
      <c r="AK106" s="113"/>
      <c r="AL106" s="160"/>
      <c r="AM106" s="160"/>
      <c r="AN106" s="160"/>
      <c r="AO106" s="160"/>
      <c r="AP106" s="160"/>
      <c r="AQ106" s="160"/>
      <c r="AR106" s="160"/>
      <c r="AS106" s="160"/>
      <c r="AT106" s="160"/>
      <c r="AU106" s="160"/>
      <c r="AV106" s="160"/>
      <c r="AW106" s="160"/>
      <c r="AX106" s="160"/>
    </row>
    <row r="107" spans="25:50" customFormat="1" x14ac:dyDescent="0.2">
      <c r="Y107" s="116"/>
      <c r="Z107" s="116"/>
      <c r="AA107" s="116"/>
      <c r="AB107" s="116"/>
      <c r="AC107" s="116"/>
      <c r="AD107" s="116"/>
      <c r="AE107" s="182"/>
      <c r="AF107" s="182"/>
      <c r="AG107" s="182"/>
      <c r="AH107" s="183"/>
      <c r="AI107" s="183"/>
      <c r="AJ107" s="183"/>
      <c r="AK107" s="113"/>
      <c r="AL107" s="160"/>
      <c r="AM107" s="160"/>
      <c r="AN107" s="160"/>
      <c r="AO107" s="160"/>
      <c r="AP107" s="160"/>
      <c r="AQ107" s="160"/>
      <c r="AR107" s="160"/>
      <c r="AS107" s="160"/>
      <c r="AT107" s="160"/>
      <c r="AU107" s="160"/>
      <c r="AV107" s="160"/>
      <c r="AW107" s="160"/>
      <c r="AX107" s="160"/>
    </row>
    <row r="108" spans="25:50" customFormat="1" x14ac:dyDescent="0.2">
      <c r="Y108" s="116"/>
      <c r="Z108" s="116"/>
      <c r="AA108" s="116"/>
      <c r="AB108" s="116"/>
      <c r="AC108" s="116"/>
      <c r="AD108" s="116"/>
      <c r="AE108" s="182"/>
      <c r="AF108" s="182"/>
      <c r="AG108" s="182"/>
      <c r="AH108" s="15"/>
      <c r="AI108" s="15"/>
      <c r="AJ108" s="15"/>
      <c r="AK108" s="15"/>
      <c r="AL108" s="160"/>
      <c r="AM108" s="160"/>
      <c r="AN108" s="160"/>
      <c r="AO108" s="160"/>
      <c r="AP108" s="160"/>
      <c r="AQ108" s="160"/>
      <c r="AR108" s="160"/>
      <c r="AS108" s="160"/>
      <c r="AT108" s="160"/>
      <c r="AU108" s="160"/>
      <c r="AV108" s="160"/>
      <c r="AW108" s="160"/>
      <c r="AX108" s="160"/>
    </row>
    <row r="109" spans="25:50" customFormat="1" x14ac:dyDescent="0.2">
      <c r="Y109" s="116"/>
      <c r="Z109" s="116"/>
      <c r="AA109" s="116"/>
      <c r="AB109" s="116"/>
      <c r="AC109" s="116"/>
      <c r="AD109" s="116"/>
      <c r="AE109" s="182"/>
      <c r="AF109" s="182"/>
      <c r="AG109" s="182"/>
      <c r="AH109" s="15"/>
      <c r="AI109" s="15"/>
      <c r="AJ109" s="15"/>
      <c r="AK109" s="15"/>
      <c r="AL109" s="160"/>
      <c r="AM109" s="160"/>
      <c r="AN109" s="160"/>
      <c r="AO109" s="160"/>
      <c r="AP109" s="160"/>
      <c r="AQ109" s="160"/>
      <c r="AR109" s="160"/>
      <c r="AS109" s="160"/>
      <c r="AT109" s="160"/>
      <c r="AU109" s="160"/>
      <c r="AV109" s="160"/>
      <c r="AW109" s="160"/>
      <c r="AX109" s="160"/>
    </row>
    <row r="110" spans="25:50" customFormat="1" x14ac:dyDescent="0.2">
      <c r="Y110" s="116"/>
      <c r="Z110" s="116"/>
      <c r="AA110" s="116"/>
      <c r="AB110" s="116"/>
      <c r="AC110" s="116"/>
      <c r="AD110" s="116"/>
      <c r="AE110" s="182"/>
      <c r="AF110" s="182"/>
      <c r="AG110" s="182"/>
      <c r="AH110" s="68"/>
      <c r="AI110" s="163"/>
      <c r="AJ110" s="163"/>
      <c r="AK110" s="163"/>
      <c r="AL110" s="160"/>
      <c r="AM110" s="160"/>
      <c r="AN110" s="160"/>
      <c r="AO110" s="160"/>
      <c r="AP110" s="160"/>
      <c r="AQ110" s="160"/>
      <c r="AR110" s="160"/>
      <c r="AS110" s="160"/>
      <c r="AT110" s="160"/>
      <c r="AU110" s="160"/>
      <c r="AV110" s="160"/>
      <c r="AW110" s="160"/>
      <c r="AX110" s="160"/>
    </row>
    <row r="111" spans="25:50" customFormat="1" x14ac:dyDescent="0.2">
      <c r="Y111" s="116"/>
      <c r="Z111" s="116"/>
      <c r="AA111" s="116"/>
      <c r="AB111" s="116"/>
      <c r="AC111" s="116"/>
      <c r="AD111" s="116"/>
      <c r="AE111" s="182"/>
      <c r="AF111" s="182"/>
      <c r="AG111" s="182"/>
      <c r="AH111" s="68"/>
      <c r="AI111" s="163"/>
      <c r="AJ111" s="163"/>
      <c r="AK111" s="163"/>
      <c r="AL111" s="160"/>
      <c r="AM111" s="160"/>
      <c r="AN111" s="160"/>
      <c r="AO111" s="160"/>
      <c r="AP111" s="160"/>
      <c r="AQ111" s="160"/>
      <c r="AR111" s="160"/>
      <c r="AS111" s="160"/>
      <c r="AT111" s="160"/>
      <c r="AU111" s="160"/>
      <c r="AV111" s="160"/>
      <c r="AW111" s="160"/>
      <c r="AX111" s="160"/>
    </row>
    <row r="112" spans="25:50" customFormat="1" x14ac:dyDescent="0.2">
      <c r="Y112" s="116"/>
      <c r="Z112" s="116"/>
      <c r="AA112" s="116"/>
      <c r="AB112" s="116"/>
      <c r="AC112" s="116"/>
      <c r="AD112" s="116"/>
      <c r="AE112" s="182"/>
      <c r="AF112" s="182"/>
      <c r="AG112" s="182"/>
      <c r="AH112" s="237"/>
      <c r="AI112" s="237"/>
      <c r="AJ112" s="238"/>
      <c r="AK112" s="239"/>
      <c r="AL112" s="160"/>
      <c r="AM112" s="160"/>
      <c r="AN112" s="160"/>
      <c r="AO112" s="160"/>
      <c r="AP112" s="160"/>
      <c r="AQ112" s="160"/>
      <c r="AR112" s="160"/>
      <c r="AS112" s="160"/>
      <c r="AT112" s="160"/>
      <c r="AU112" s="160"/>
      <c r="AV112" s="160"/>
      <c r="AW112" s="160"/>
      <c r="AX112" s="160"/>
    </row>
    <row r="113" spans="25:50" customFormat="1" x14ac:dyDescent="0.2">
      <c r="Y113" s="116"/>
      <c r="Z113" s="116"/>
      <c r="AA113" s="116"/>
      <c r="AB113" s="116"/>
      <c r="AC113" s="116"/>
      <c r="AD113" s="116"/>
      <c r="AE113" s="182"/>
      <c r="AF113" s="182"/>
      <c r="AG113" s="182"/>
      <c r="AH113" s="68"/>
      <c r="AI113" s="163"/>
      <c r="AJ113" s="163"/>
      <c r="AK113" s="163"/>
      <c r="AL113" s="160"/>
      <c r="AM113" s="160"/>
      <c r="AN113" s="160"/>
      <c r="AO113" s="160"/>
      <c r="AP113" s="160"/>
      <c r="AQ113" s="160"/>
      <c r="AR113" s="160"/>
      <c r="AS113" s="160"/>
      <c r="AT113" s="160"/>
      <c r="AU113" s="160"/>
      <c r="AV113" s="160"/>
      <c r="AW113" s="160"/>
      <c r="AX113" s="160"/>
    </row>
    <row r="114" spans="25:50" customFormat="1" x14ac:dyDescent="0.2">
      <c r="Y114" s="116"/>
      <c r="Z114" s="116"/>
      <c r="AA114" s="116"/>
      <c r="AB114" s="116"/>
      <c r="AC114" s="116"/>
      <c r="AD114" s="116"/>
      <c r="AE114" s="182"/>
      <c r="AF114" s="182"/>
      <c r="AG114" s="182"/>
      <c r="AH114" s="68"/>
      <c r="AI114" s="163"/>
      <c r="AJ114" s="163"/>
      <c r="AK114" s="163"/>
      <c r="AL114" s="160"/>
      <c r="AM114" s="160"/>
      <c r="AN114" s="160"/>
      <c r="AO114" s="160"/>
      <c r="AP114" s="160"/>
      <c r="AQ114" s="160"/>
      <c r="AR114" s="160"/>
      <c r="AS114" s="160"/>
      <c r="AT114" s="160"/>
      <c r="AU114" s="160"/>
      <c r="AV114" s="160"/>
      <c r="AW114" s="160"/>
      <c r="AX114" s="160"/>
    </row>
    <row r="115" spans="25:50" customFormat="1" x14ac:dyDescent="0.2">
      <c r="Y115" s="116"/>
      <c r="Z115" s="116"/>
      <c r="AA115" s="116"/>
      <c r="AB115" s="116"/>
      <c r="AC115" s="116"/>
      <c r="AD115" s="116"/>
      <c r="AE115" s="182"/>
      <c r="AF115" s="182"/>
      <c r="AG115" s="182"/>
      <c r="AH115" s="68"/>
      <c r="AI115" s="163"/>
      <c r="AJ115" s="163"/>
      <c r="AK115" s="163"/>
      <c r="AL115" s="160"/>
      <c r="AM115" s="160"/>
      <c r="AN115" s="160"/>
      <c r="AO115" s="160"/>
      <c r="AP115" s="160"/>
      <c r="AQ115" s="160"/>
      <c r="AR115" s="160"/>
      <c r="AS115" s="160"/>
      <c r="AT115" s="160"/>
      <c r="AU115" s="160"/>
      <c r="AV115" s="160"/>
      <c r="AW115" s="160"/>
      <c r="AX115" s="160"/>
    </row>
    <row r="116" spans="25:50" customFormat="1" x14ac:dyDescent="0.2">
      <c r="Y116" s="116"/>
      <c r="Z116" s="116"/>
      <c r="AA116" s="116"/>
      <c r="AB116" s="116"/>
      <c r="AC116" s="116"/>
      <c r="AD116" s="116"/>
      <c r="AE116" s="182"/>
      <c r="AF116" s="182"/>
      <c r="AG116" s="182"/>
      <c r="AH116" s="68"/>
      <c r="AI116" s="163"/>
      <c r="AJ116" s="163"/>
      <c r="AK116" s="163"/>
      <c r="AL116" s="160"/>
      <c r="AM116" s="160"/>
      <c r="AN116" s="160"/>
      <c r="AO116" s="160"/>
      <c r="AP116" s="160"/>
      <c r="AQ116" s="160"/>
      <c r="AR116" s="160"/>
      <c r="AS116" s="160"/>
      <c r="AT116" s="160"/>
      <c r="AU116" s="160"/>
      <c r="AV116" s="160"/>
      <c r="AW116" s="160"/>
      <c r="AX116" s="160"/>
    </row>
    <row r="117" spans="25:50" customFormat="1" x14ac:dyDescent="0.2">
      <c r="Y117" s="116"/>
      <c r="Z117" s="116"/>
      <c r="AA117" s="116"/>
      <c r="AB117" s="116"/>
      <c r="AC117" s="116"/>
      <c r="AD117" s="116"/>
      <c r="AE117" s="182"/>
      <c r="AF117" s="182"/>
      <c r="AG117" s="182"/>
      <c r="AH117" s="68"/>
      <c r="AI117" s="163"/>
      <c r="AJ117" s="163"/>
      <c r="AK117" s="163"/>
      <c r="AL117" s="160"/>
      <c r="AM117" s="160"/>
      <c r="AN117" s="160"/>
      <c r="AO117" s="160"/>
      <c r="AP117" s="160"/>
      <c r="AQ117" s="160"/>
      <c r="AR117" s="160"/>
      <c r="AS117" s="160"/>
      <c r="AT117" s="160"/>
      <c r="AU117" s="160"/>
      <c r="AV117" s="160"/>
      <c r="AW117" s="160"/>
      <c r="AX117" s="160"/>
    </row>
    <row r="118" spans="25:50" customFormat="1" x14ac:dyDescent="0.2">
      <c r="Y118" s="116"/>
      <c r="Z118" s="116"/>
      <c r="AA118" s="116"/>
      <c r="AB118" s="116"/>
      <c r="AC118" s="116"/>
      <c r="AD118" s="116"/>
      <c r="AE118" s="182"/>
      <c r="AF118" s="182"/>
      <c r="AG118" s="182"/>
      <c r="AH118" s="68"/>
      <c r="AI118" s="163"/>
      <c r="AJ118" s="163"/>
      <c r="AK118" s="163"/>
      <c r="AL118" s="160"/>
      <c r="AM118" s="160"/>
      <c r="AN118" s="160"/>
      <c r="AO118" s="160"/>
      <c r="AP118" s="160"/>
      <c r="AQ118" s="160"/>
      <c r="AR118" s="160"/>
      <c r="AS118" s="160"/>
      <c r="AT118" s="160"/>
      <c r="AU118" s="160"/>
      <c r="AV118" s="160"/>
      <c r="AW118" s="160"/>
      <c r="AX118" s="160"/>
    </row>
    <row r="119" spans="25:50" customFormat="1" x14ac:dyDescent="0.2">
      <c r="Y119" s="116"/>
      <c r="Z119" s="116"/>
      <c r="AA119" s="116"/>
      <c r="AB119" s="116"/>
      <c r="AC119" s="116"/>
      <c r="AD119" s="116"/>
      <c r="AE119" s="182"/>
      <c r="AF119" s="182"/>
      <c r="AG119" s="182"/>
      <c r="AH119" s="68"/>
      <c r="AI119" s="163"/>
      <c r="AJ119" s="163"/>
      <c r="AK119" s="163"/>
      <c r="AL119" s="160"/>
      <c r="AM119" s="160"/>
      <c r="AN119" s="160"/>
      <c r="AO119" s="160"/>
      <c r="AP119" s="160"/>
      <c r="AQ119" s="160"/>
      <c r="AR119" s="160"/>
      <c r="AS119" s="160"/>
      <c r="AT119" s="160"/>
      <c r="AU119" s="160"/>
      <c r="AV119" s="160"/>
      <c r="AW119" s="160"/>
      <c r="AX119" s="160"/>
    </row>
    <row r="120" spans="25:50" customFormat="1" x14ac:dyDescent="0.2">
      <c r="Y120" s="116"/>
      <c r="Z120" s="116"/>
      <c r="AA120" s="116"/>
      <c r="AB120" s="116"/>
      <c r="AC120" s="116"/>
      <c r="AD120" s="116"/>
      <c r="AE120" s="182"/>
      <c r="AF120" s="182"/>
      <c r="AG120" s="182"/>
      <c r="AH120" s="68"/>
      <c r="AI120" s="163"/>
      <c r="AJ120" s="163"/>
      <c r="AK120" s="163"/>
      <c r="AL120" s="160"/>
      <c r="AM120" s="160"/>
      <c r="AN120" s="160"/>
      <c r="AO120" s="160"/>
      <c r="AP120" s="160"/>
      <c r="AQ120" s="160"/>
      <c r="AR120" s="160"/>
      <c r="AS120" s="160"/>
      <c r="AT120" s="160"/>
      <c r="AU120" s="160"/>
      <c r="AV120" s="160"/>
      <c r="AW120" s="160"/>
      <c r="AX120" s="160"/>
    </row>
    <row r="121" spans="25:50" customFormat="1" x14ac:dyDescent="0.2">
      <c r="Y121" s="116"/>
      <c r="Z121" s="116"/>
      <c r="AA121" s="116"/>
      <c r="AB121" s="116"/>
      <c r="AC121" s="116"/>
      <c r="AD121" s="116"/>
      <c r="AE121" s="182"/>
      <c r="AF121" s="182"/>
      <c r="AG121" s="182"/>
      <c r="AH121" s="68"/>
      <c r="AI121" s="163"/>
      <c r="AJ121" s="163"/>
      <c r="AK121" s="163"/>
      <c r="AL121" s="160"/>
      <c r="AM121" s="160"/>
      <c r="AN121" s="160"/>
      <c r="AO121" s="160"/>
      <c r="AP121" s="160"/>
      <c r="AQ121" s="160"/>
      <c r="AR121" s="160"/>
      <c r="AS121" s="160"/>
      <c r="AT121" s="160"/>
      <c r="AU121" s="160"/>
      <c r="AV121" s="160"/>
      <c r="AW121" s="160"/>
      <c r="AX121" s="160"/>
    </row>
    <row r="122" spans="25:50" customFormat="1" x14ac:dyDescent="0.2">
      <c r="Y122" s="116"/>
      <c r="Z122" s="116"/>
      <c r="AA122" s="116"/>
      <c r="AB122" s="116"/>
      <c r="AC122" s="116"/>
      <c r="AD122" s="116"/>
      <c r="AE122" s="182"/>
      <c r="AF122" s="182"/>
      <c r="AG122" s="182"/>
      <c r="AH122" s="68"/>
      <c r="AI122" s="163"/>
      <c r="AJ122" s="163"/>
      <c r="AK122" s="163"/>
      <c r="AL122" s="160"/>
      <c r="AM122" s="160"/>
      <c r="AN122" s="160"/>
      <c r="AO122" s="160"/>
      <c r="AP122" s="160"/>
      <c r="AQ122" s="160"/>
      <c r="AR122" s="160"/>
      <c r="AS122" s="160"/>
      <c r="AT122" s="160"/>
      <c r="AU122" s="160"/>
      <c r="AV122" s="160"/>
      <c r="AW122" s="160"/>
      <c r="AX122" s="160"/>
    </row>
    <row r="123" spans="25:50" customFormat="1" x14ac:dyDescent="0.2">
      <c r="Y123" s="116"/>
      <c r="Z123" s="116"/>
      <c r="AA123" s="116"/>
      <c r="AB123" s="116"/>
      <c r="AC123" s="116"/>
      <c r="AD123" s="116"/>
      <c r="AE123" s="182"/>
      <c r="AF123" s="182"/>
      <c r="AG123" s="182"/>
      <c r="AH123" s="68"/>
      <c r="AI123" s="163"/>
      <c r="AJ123" s="163"/>
      <c r="AK123" s="163"/>
      <c r="AL123" s="160"/>
      <c r="AM123" s="160"/>
      <c r="AN123" s="160"/>
      <c r="AO123" s="160"/>
      <c r="AP123" s="160"/>
      <c r="AQ123" s="160"/>
      <c r="AR123" s="160"/>
      <c r="AS123" s="160"/>
      <c r="AT123" s="160"/>
      <c r="AU123" s="160"/>
      <c r="AV123" s="160"/>
      <c r="AW123" s="160"/>
      <c r="AX123" s="160"/>
    </row>
    <row r="124" spans="25:50" customFormat="1" x14ac:dyDescent="0.2">
      <c r="Y124" s="116"/>
      <c r="Z124" s="116"/>
      <c r="AA124" s="116"/>
      <c r="AB124" s="116"/>
      <c r="AC124" s="116"/>
      <c r="AD124" s="116"/>
      <c r="AE124" s="182"/>
      <c r="AF124" s="182"/>
      <c r="AG124" s="182"/>
      <c r="AH124" s="68"/>
      <c r="AI124" s="163"/>
      <c r="AJ124" s="163"/>
      <c r="AK124" s="163"/>
      <c r="AL124" s="160"/>
      <c r="AM124" s="160"/>
      <c r="AN124" s="160"/>
      <c r="AO124" s="160"/>
      <c r="AP124" s="160"/>
      <c r="AQ124" s="160"/>
      <c r="AR124" s="160"/>
      <c r="AS124" s="160"/>
      <c r="AT124" s="160"/>
      <c r="AU124" s="160"/>
      <c r="AV124" s="160"/>
      <c r="AW124" s="160"/>
      <c r="AX124" s="160"/>
    </row>
    <row r="125" spans="25:50" customFormat="1" x14ac:dyDescent="0.2">
      <c r="Y125" s="116"/>
      <c r="Z125" s="116"/>
      <c r="AA125" s="116"/>
      <c r="AB125" s="116"/>
      <c r="AC125" s="116"/>
      <c r="AD125" s="116"/>
      <c r="AE125" s="182"/>
      <c r="AF125" s="182"/>
      <c r="AG125" s="182"/>
      <c r="AH125" s="68"/>
      <c r="AI125" s="163"/>
      <c r="AJ125" s="163"/>
      <c r="AK125" s="163"/>
      <c r="AL125" s="160"/>
      <c r="AM125" s="160"/>
      <c r="AN125" s="160"/>
      <c r="AO125" s="160"/>
      <c r="AP125" s="160"/>
      <c r="AQ125" s="160"/>
      <c r="AR125" s="160"/>
      <c r="AS125" s="160"/>
      <c r="AT125" s="160"/>
      <c r="AU125" s="160"/>
      <c r="AV125" s="160"/>
      <c r="AW125" s="160"/>
      <c r="AX125" s="160"/>
    </row>
    <row r="126" spans="25:50" customFormat="1" x14ac:dyDescent="0.2">
      <c r="Y126" s="116"/>
      <c r="Z126" s="116"/>
      <c r="AA126" s="116"/>
      <c r="AB126" s="116"/>
      <c r="AC126" s="116"/>
      <c r="AD126" s="116"/>
      <c r="AE126" s="182"/>
      <c r="AF126" s="182"/>
      <c r="AG126" s="182"/>
      <c r="AH126" s="68"/>
      <c r="AI126" s="163"/>
      <c r="AJ126" s="163"/>
      <c r="AK126" s="163"/>
      <c r="AL126" s="160"/>
      <c r="AM126" s="160"/>
      <c r="AN126" s="160"/>
      <c r="AO126" s="160"/>
      <c r="AP126" s="160"/>
      <c r="AQ126" s="160"/>
      <c r="AR126" s="160"/>
      <c r="AS126" s="160"/>
      <c r="AT126" s="160"/>
      <c r="AU126" s="160"/>
      <c r="AV126" s="160"/>
      <c r="AW126" s="160"/>
      <c r="AX126" s="160"/>
    </row>
    <row r="127" spans="25:50" customFormat="1" x14ac:dyDescent="0.2">
      <c r="Y127" s="116"/>
      <c r="Z127" s="116"/>
      <c r="AA127" s="116"/>
      <c r="AB127" s="116"/>
      <c r="AC127" s="116"/>
      <c r="AD127" s="116"/>
      <c r="AE127" s="182"/>
      <c r="AF127" s="182"/>
      <c r="AG127" s="182"/>
      <c r="AH127" s="68"/>
      <c r="AI127" s="163"/>
      <c r="AJ127" s="163"/>
      <c r="AK127" s="163"/>
      <c r="AL127" s="160"/>
      <c r="AM127" s="160"/>
      <c r="AN127" s="160"/>
      <c r="AO127" s="160"/>
      <c r="AP127" s="160"/>
      <c r="AQ127" s="160"/>
      <c r="AR127" s="160"/>
      <c r="AS127" s="160"/>
      <c r="AT127" s="160"/>
      <c r="AU127" s="160"/>
      <c r="AV127" s="160"/>
      <c r="AW127" s="160"/>
      <c r="AX127" s="160"/>
    </row>
    <row r="128" spans="25:50" customFormat="1" x14ac:dyDescent="0.2">
      <c r="Y128" s="116"/>
      <c r="Z128" s="116"/>
      <c r="AA128" s="116"/>
      <c r="AB128" s="116"/>
      <c r="AC128" s="116"/>
      <c r="AD128" s="116"/>
      <c r="AE128" s="182"/>
      <c r="AF128" s="182"/>
      <c r="AG128" s="182"/>
      <c r="AH128" s="68"/>
      <c r="AI128" s="163"/>
      <c r="AJ128" s="163"/>
      <c r="AK128" s="163"/>
      <c r="AL128" s="160"/>
      <c r="AM128" s="160"/>
      <c r="AN128" s="160"/>
      <c r="AO128" s="160"/>
      <c r="AP128" s="160"/>
      <c r="AQ128" s="160"/>
      <c r="AR128" s="160"/>
      <c r="AS128" s="160"/>
      <c r="AT128" s="160"/>
      <c r="AU128" s="160"/>
      <c r="AV128" s="160"/>
      <c r="AW128" s="160"/>
      <c r="AX128" s="160"/>
    </row>
    <row r="129" spans="25:50" customFormat="1" x14ac:dyDescent="0.2">
      <c r="Y129" s="116"/>
      <c r="Z129" s="116"/>
      <c r="AA129" s="116"/>
      <c r="AB129" s="116"/>
      <c r="AC129" s="116"/>
      <c r="AD129" s="116"/>
      <c r="AE129" s="182"/>
      <c r="AF129" s="182"/>
      <c r="AG129" s="182"/>
      <c r="AH129" s="68"/>
      <c r="AI129" s="163"/>
      <c r="AJ129" s="163"/>
      <c r="AK129" s="163"/>
      <c r="AL129" s="160"/>
      <c r="AM129" s="160"/>
      <c r="AN129" s="160"/>
      <c r="AO129" s="160"/>
      <c r="AP129" s="160"/>
      <c r="AQ129" s="160"/>
      <c r="AR129" s="160"/>
      <c r="AS129" s="160"/>
      <c r="AT129" s="160"/>
      <c r="AU129" s="160"/>
      <c r="AV129" s="160"/>
      <c r="AW129" s="160"/>
      <c r="AX129" s="160"/>
    </row>
    <row r="130" spans="25:50" customFormat="1" x14ac:dyDescent="0.2">
      <c r="Y130" s="116"/>
      <c r="Z130" s="116"/>
      <c r="AA130" s="116"/>
      <c r="AB130" s="116"/>
      <c r="AC130" s="116"/>
      <c r="AD130" s="116"/>
      <c r="AE130" s="182"/>
      <c r="AF130" s="182"/>
      <c r="AG130" s="182"/>
      <c r="AH130" s="68"/>
      <c r="AI130" s="163"/>
      <c r="AJ130" s="163"/>
      <c r="AK130" s="163"/>
      <c r="AL130" s="187"/>
      <c r="AM130" s="160"/>
      <c r="AN130" s="160"/>
      <c r="AO130" s="160"/>
      <c r="AP130" s="160"/>
      <c r="AQ130" s="160"/>
      <c r="AR130" s="160"/>
      <c r="AS130" s="160"/>
      <c r="AT130" s="160"/>
      <c r="AU130" s="160"/>
      <c r="AV130" s="160"/>
      <c r="AW130" s="160"/>
      <c r="AX130" s="160"/>
    </row>
    <row r="131" spans="25:50" customFormat="1" x14ac:dyDescent="0.2">
      <c r="Y131" s="116"/>
      <c r="Z131" s="116"/>
      <c r="AA131" s="116"/>
      <c r="AB131" s="116"/>
      <c r="AC131" s="116"/>
      <c r="AD131" s="116"/>
      <c r="AE131" s="182"/>
      <c r="AF131" s="182"/>
      <c r="AG131" s="182"/>
      <c r="AH131" s="68"/>
      <c r="AI131" s="163"/>
      <c r="AJ131" s="163"/>
      <c r="AK131" s="163"/>
      <c r="AL131" s="187"/>
      <c r="AM131" s="160"/>
      <c r="AN131" s="160"/>
      <c r="AO131" s="160"/>
      <c r="AP131" s="160"/>
      <c r="AQ131" s="160"/>
      <c r="AR131" s="160"/>
      <c r="AS131" s="160"/>
      <c r="AT131" s="160"/>
      <c r="AU131" s="160"/>
      <c r="AV131" s="160"/>
      <c r="AW131" s="160"/>
      <c r="AX131" s="160"/>
    </row>
    <row r="132" spans="25:50" customFormat="1" x14ac:dyDescent="0.2">
      <c r="Y132" s="116"/>
      <c r="Z132" s="116"/>
      <c r="AA132" s="116"/>
      <c r="AB132" s="116"/>
      <c r="AC132" s="116"/>
      <c r="AD132" s="116"/>
      <c r="AE132" s="182"/>
      <c r="AF132" s="182"/>
      <c r="AG132" s="163"/>
      <c r="AH132" s="68"/>
      <c r="AI132" s="163"/>
      <c r="AJ132" s="163"/>
      <c r="AK132" s="163"/>
      <c r="AL132" s="187"/>
      <c r="AM132" s="160"/>
      <c r="AN132" s="160"/>
      <c r="AO132" s="160"/>
      <c r="AP132" s="160"/>
      <c r="AQ132" s="160"/>
      <c r="AR132" s="160"/>
      <c r="AS132" s="160"/>
      <c r="AT132" s="160"/>
      <c r="AU132" s="160"/>
      <c r="AV132" s="160"/>
      <c r="AW132" s="160"/>
      <c r="AX132" s="160"/>
    </row>
    <row r="133" spans="25:50" customFormat="1" x14ac:dyDescent="0.2">
      <c r="Y133" s="116"/>
      <c r="Z133" s="116"/>
      <c r="AA133" s="116"/>
      <c r="AB133" s="116"/>
      <c r="AC133" s="116"/>
      <c r="AD133" s="116"/>
      <c r="AE133" s="182"/>
      <c r="AF133" s="182"/>
      <c r="AG133" s="163"/>
      <c r="AH133" s="68"/>
      <c r="AI133" s="163"/>
      <c r="AJ133" s="163"/>
      <c r="AK133" s="163"/>
      <c r="AL133" s="187"/>
      <c r="AM133" s="160"/>
      <c r="AN133" s="160"/>
      <c r="AO133" s="160"/>
      <c r="AP133" s="160"/>
      <c r="AQ133" s="160"/>
      <c r="AR133" s="160"/>
      <c r="AS133" s="160"/>
      <c r="AT133" s="160"/>
      <c r="AU133" s="160"/>
      <c r="AV133" s="160"/>
      <c r="AW133" s="160"/>
      <c r="AX133" s="160"/>
    </row>
    <row r="134" spans="25:50" customFormat="1" x14ac:dyDescent="0.2">
      <c r="Y134" s="116"/>
      <c r="Z134" s="116"/>
      <c r="AA134" s="116"/>
      <c r="AB134" s="116"/>
      <c r="AC134" s="116"/>
      <c r="AD134" s="116"/>
      <c r="AE134" s="182"/>
      <c r="AF134" s="163"/>
      <c r="AG134" s="182"/>
      <c r="AH134" s="68"/>
      <c r="AI134" s="163"/>
      <c r="AJ134" s="163"/>
      <c r="AK134" s="163"/>
      <c r="AL134" s="187"/>
      <c r="AM134" s="521"/>
      <c r="AN134" s="160"/>
      <c r="AO134" s="160"/>
      <c r="AP134" s="160"/>
      <c r="AQ134" s="160"/>
      <c r="AR134" s="160"/>
      <c r="AS134" s="160"/>
      <c r="AT134" s="160"/>
      <c r="AU134" s="160"/>
      <c r="AV134" s="160"/>
      <c r="AW134" s="160"/>
      <c r="AX134" s="160"/>
    </row>
    <row r="135" spans="25:50" customFormat="1" x14ac:dyDescent="0.2">
      <c r="Y135" s="116"/>
      <c r="Z135" s="116"/>
      <c r="AA135" s="116"/>
      <c r="AB135" s="116"/>
      <c r="AC135" s="116"/>
      <c r="AD135" s="116"/>
      <c r="AE135" s="182"/>
      <c r="AF135" s="163"/>
      <c r="AG135" s="182"/>
      <c r="AH135" s="68"/>
      <c r="AI135" s="163"/>
      <c r="AJ135" s="163"/>
      <c r="AK135" s="163"/>
      <c r="AL135" s="187"/>
      <c r="AM135" s="187"/>
      <c r="AN135" s="521"/>
      <c r="AO135" s="160"/>
      <c r="AP135" s="160"/>
      <c r="AQ135" s="160"/>
      <c r="AR135" s="160"/>
      <c r="AS135" s="160"/>
      <c r="AT135" s="160"/>
      <c r="AU135" s="160"/>
      <c r="AV135" s="160"/>
      <c r="AW135" s="160"/>
      <c r="AX135" s="160"/>
    </row>
    <row r="136" spans="25:50" customFormat="1" x14ac:dyDescent="0.2">
      <c r="Y136" s="116"/>
      <c r="Z136" s="116"/>
      <c r="AA136" s="116"/>
      <c r="AB136" s="116"/>
      <c r="AC136" s="116"/>
      <c r="AD136" s="116"/>
      <c r="AE136" s="182"/>
      <c r="AF136" s="182"/>
      <c r="AG136" s="182"/>
      <c r="AH136" s="68"/>
      <c r="AI136" s="163"/>
      <c r="AJ136" s="163"/>
      <c r="AK136" s="163"/>
      <c r="AL136" s="187"/>
      <c r="AM136" s="187"/>
      <c r="AN136" s="521"/>
      <c r="AO136" s="160"/>
      <c r="AP136" s="160"/>
      <c r="AQ136" s="160"/>
      <c r="AR136" s="160"/>
      <c r="AS136" s="160"/>
      <c r="AT136" s="160"/>
      <c r="AU136" s="160"/>
      <c r="AV136" s="160"/>
      <c r="AW136" s="160"/>
      <c r="AX136" s="160"/>
    </row>
    <row r="137" spans="25:50" customFormat="1" x14ac:dyDescent="0.2">
      <c r="Y137" s="116"/>
      <c r="Z137" s="116"/>
      <c r="AA137" s="116"/>
      <c r="AB137" s="116"/>
      <c r="AC137" s="116"/>
      <c r="AD137" s="116"/>
      <c r="AE137" s="182"/>
      <c r="AF137" s="182"/>
      <c r="AG137" s="182"/>
      <c r="AH137" s="68"/>
      <c r="AI137" s="163"/>
      <c r="AJ137" s="163"/>
      <c r="AK137" s="163"/>
      <c r="AL137" s="187"/>
      <c r="AM137" s="187"/>
      <c r="AN137" s="521"/>
      <c r="AO137" s="160"/>
      <c r="AP137" s="160"/>
      <c r="AQ137" s="160"/>
      <c r="AR137" s="160"/>
      <c r="AS137" s="160"/>
      <c r="AT137" s="160"/>
      <c r="AU137" s="160"/>
      <c r="AV137" s="160"/>
      <c r="AW137" s="160"/>
      <c r="AX137" s="160"/>
    </row>
    <row r="138" spans="25:50" customFormat="1" x14ac:dyDescent="0.2">
      <c r="Y138" s="116"/>
      <c r="Z138" s="116"/>
      <c r="AA138" s="116"/>
      <c r="AB138" s="116"/>
      <c r="AC138" s="116"/>
      <c r="AD138" s="116"/>
      <c r="AE138" s="182"/>
      <c r="AF138" s="182"/>
      <c r="AG138" s="182"/>
      <c r="AH138" s="68"/>
      <c r="AI138" s="163"/>
      <c r="AJ138" s="163"/>
      <c r="AK138" s="163"/>
      <c r="AL138" s="187"/>
      <c r="AM138" s="187"/>
      <c r="AN138" s="521"/>
      <c r="AO138" s="160"/>
      <c r="AP138" s="160"/>
      <c r="AQ138" s="160"/>
      <c r="AR138" s="160"/>
      <c r="AS138" s="160"/>
      <c r="AT138" s="160"/>
      <c r="AU138" s="160"/>
      <c r="AV138" s="160"/>
      <c r="AW138" s="160"/>
      <c r="AX138" s="160"/>
    </row>
    <row r="139" spans="25:50" customFormat="1" x14ac:dyDescent="0.2">
      <c r="Y139" s="116"/>
      <c r="Z139" s="116"/>
      <c r="AA139" s="116"/>
      <c r="AB139" s="116"/>
      <c r="AC139" s="116"/>
      <c r="AD139" s="116"/>
      <c r="AE139" s="182"/>
      <c r="AF139" s="182"/>
      <c r="AG139" s="182"/>
      <c r="AH139" s="68"/>
      <c r="AI139" s="163"/>
      <c r="AJ139" s="163"/>
      <c r="AK139" s="163"/>
      <c r="AL139" s="187"/>
      <c r="AM139" s="187"/>
      <c r="AN139" s="521"/>
      <c r="AO139" s="160"/>
      <c r="AP139" s="160"/>
      <c r="AQ139" s="160"/>
      <c r="AR139" s="160"/>
      <c r="AS139" s="160"/>
      <c r="AT139" s="160"/>
      <c r="AU139" s="160"/>
      <c r="AV139" s="160"/>
      <c r="AW139" s="160"/>
      <c r="AX139" s="160"/>
    </row>
    <row r="140" spans="25:50" customFormat="1" x14ac:dyDescent="0.2">
      <c r="Y140" s="116"/>
      <c r="Z140" s="116"/>
      <c r="AA140" s="116"/>
      <c r="AB140" s="116"/>
      <c r="AC140" s="116"/>
      <c r="AD140" s="116"/>
      <c r="AE140" s="182"/>
      <c r="AF140" s="182"/>
      <c r="AG140" s="182"/>
      <c r="AH140" s="68"/>
      <c r="AI140" s="163"/>
      <c r="AJ140" s="163"/>
      <c r="AK140" s="163"/>
      <c r="AL140" s="187"/>
      <c r="AM140" s="187"/>
      <c r="AN140" s="521"/>
      <c r="AO140" s="160"/>
      <c r="AP140" s="160"/>
      <c r="AQ140" s="160"/>
      <c r="AR140" s="160"/>
      <c r="AS140" s="160"/>
      <c r="AT140" s="160"/>
      <c r="AU140" s="160"/>
      <c r="AV140" s="160"/>
      <c r="AW140" s="160"/>
      <c r="AX140" s="160"/>
    </row>
    <row r="141" spans="25:50" customFormat="1" x14ac:dyDescent="0.2">
      <c r="Y141" s="116"/>
      <c r="Z141" s="116"/>
      <c r="AA141" s="116"/>
      <c r="AB141" s="116"/>
      <c r="AC141" s="116"/>
      <c r="AD141" s="116"/>
      <c r="AE141" s="182"/>
      <c r="AF141" s="182"/>
      <c r="AG141" s="182"/>
      <c r="AH141" s="68"/>
      <c r="AI141" s="163"/>
      <c r="AJ141" s="163"/>
      <c r="AK141" s="163"/>
      <c r="AL141" s="187"/>
      <c r="AM141" s="187"/>
      <c r="AN141" s="521"/>
      <c r="AO141" s="160"/>
      <c r="AP141" s="160"/>
      <c r="AQ141" s="160"/>
      <c r="AR141" s="160"/>
      <c r="AS141" s="160"/>
      <c r="AT141" s="160"/>
      <c r="AU141" s="160"/>
      <c r="AV141" s="160"/>
      <c r="AW141" s="160"/>
      <c r="AX141" s="160"/>
    </row>
    <row r="142" spans="25:50" customFormat="1" x14ac:dyDescent="0.2">
      <c r="Y142" s="116"/>
      <c r="Z142" s="116"/>
      <c r="AA142" s="116"/>
      <c r="AB142" s="116"/>
      <c r="AC142" s="116"/>
      <c r="AD142" s="116"/>
      <c r="AE142" s="182"/>
      <c r="AF142" s="182"/>
      <c r="AG142" s="182"/>
      <c r="AH142" s="68"/>
      <c r="AI142" s="163"/>
      <c r="AJ142" s="163"/>
      <c r="AK142" s="163"/>
      <c r="AL142" s="187"/>
      <c r="AM142" s="187"/>
      <c r="AN142" s="521"/>
      <c r="AO142" s="160"/>
      <c r="AP142" s="160"/>
      <c r="AQ142" s="160"/>
      <c r="AR142" s="160"/>
      <c r="AS142" s="160"/>
      <c r="AT142" s="160"/>
      <c r="AU142" s="160"/>
      <c r="AV142" s="160"/>
      <c r="AW142" s="160"/>
      <c r="AX142" s="160"/>
    </row>
    <row r="143" spans="25:50" customFormat="1" x14ac:dyDescent="0.2">
      <c r="Y143" s="116"/>
      <c r="Z143" s="116"/>
      <c r="AA143" s="116"/>
      <c r="AB143" s="116"/>
      <c r="AC143" s="116"/>
      <c r="AD143" s="116"/>
      <c r="AE143" s="182"/>
      <c r="AF143" s="182"/>
      <c r="AG143" s="182"/>
      <c r="AH143" s="68"/>
      <c r="AI143" s="163"/>
      <c r="AJ143" s="163"/>
      <c r="AK143" s="163"/>
      <c r="AL143" s="187"/>
      <c r="AM143" s="187"/>
      <c r="AN143" s="521"/>
      <c r="AO143" s="160"/>
      <c r="AP143" s="160"/>
      <c r="AQ143" s="160"/>
      <c r="AR143" s="160"/>
      <c r="AS143" s="160"/>
      <c r="AT143" s="160"/>
      <c r="AU143" s="160"/>
      <c r="AV143" s="160"/>
      <c r="AW143" s="160"/>
      <c r="AX143" s="160"/>
    </row>
    <row r="144" spans="25:50" customFormat="1" x14ac:dyDescent="0.2">
      <c r="Y144" s="116"/>
      <c r="Z144" s="116"/>
      <c r="AA144" s="116"/>
      <c r="AB144" s="116"/>
      <c r="AC144" s="116"/>
      <c r="AD144" s="116"/>
      <c r="AE144" s="182"/>
      <c r="AF144" s="182"/>
      <c r="AG144" s="182"/>
      <c r="AH144" s="68"/>
      <c r="AI144" s="163"/>
      <c r="AJ144" s="163"/>
      <c r="AK144" s="163"/>
      <c r="AL144" s="187"/>
      <c r="AM144" s="187"/>
      <c r="AN144" s="521"/>
      <c r="AO144" s="160"/>
      <c r="AP144" s="160"/>
      <c r="AQ144" s="160"/>
      <c r="AR144" s="160"/>
      <c r="AS144" s="160"/>
      <c r="AT144" s="160"/>
      <c r="AU144" s="160"/>
      <c r="AV144" s="160"/>
      <c r="AW144" s="160"/>
      <c r="AX144" s="160"/>
    </row>
    <row r="145" spans="25:50" customFormat="1" x14ac:dyDescent="0.2">
      <c r="Y145" s="116"/>
      <c r="Z145" s="116"/>
      <c r="AA145" s="116"/>
      <c r="AB145" s="116"/>
      <c r="AC145" s="116"/>
      <c r="AD145" s="116"/>
      <c r="AE145" s="182"/>
      <c r="AF145" s="182"/>
      <c r="AG145" s="182"/>
      <c r="AH145" s="68"/>
      <c r="AI145" s="163"/>
      <c r="AJ145" s="163"/>
      <c r="AK145" s="163"/>
      <c r="AL145" s="187"/>
      <c r="AM145" s="187"/>
      <c r="AN145" s="521"/>
      <c r="AO145" s="160"/>
      <c r="AP145" s="160"/>
      <c r="AQ145" s="160"/>
      <c r="AR145" s="160"/>
      <c r="AS145" s="160"/>
      <c r="AT145" s="160"/>
      <c r="AU145" s="160"/>
      <c r="AV145" s="160"/>
      <c r="AW145" s="160"/>
      <c r="AX145" s="160"/>
    </row>
    <row r="146" spans="25:50" customFormat="1" x14ac:dyDescent="0.2">
      <c r="Y146" s="116"/>
      <c r="Z146" s="116"/>
      <c r="AA146" s="116"/>
      <c r="AB146" s="116"/>
      <c r="AC146" s="116"/>
      <c r="AD146" s="116"/>
      <c r="AE146" s="182"/>
      <c r="AF146" s="182"/>
      <c r="AG146" s="182"/>
      <c r="AH146" s="240"/>
      <c r="AI146" s="240"/>
      <c r="AJ146" s="240"/>
      <c r="AK146" s="240"/>
      <c r="AL146" s="187"/>
      <c r="AM146" s="187"/>
      <c r="AN146" s="521"/>
      <c r="AO146" s="160"/>
      <c r="AP146" s="160"/>
      <c r="AQ146" s="160"/>
      <c r="AR146" s="160"/>
      <c r="AS146" s="160"/>
      <c r="AT146" s="160"/>
      <c r="AU146" s="160"/>
      <c r="AV146" s="160"/>
      <c r="AW146" s="160"/>
      <c r="AX146" s="160"/>
    </row>
    <row r="147" spans="25:50" customFormat="1" x14ac:dyDescent="0.2">
      <c r="Y147" s="116"/>
      <c r="Z147" s="116"/>
      <c r="AA147" s="116"/>
      <c r="AB147" s="116"/>
      <c r="AC147" s="116"/>
      <c r="AD147" s="116"/>
      <c r="AE147" s="182"/>
      <c r="AF147" s="182"/>
      <c r="AG147" s="182"/>
      <c r="AH147" s="163"/>
      <c r="AI147" s="163"/>
      <c r="AJ147" s="163"/>
      <c r="AK147" s="163"/>
      <c r="AL147" s="187"/>
      <c r="AM147" s="187"/>
      <c r="AN147" s="521"/>
      <c r="AO147" s="160"/>
      <c r="AP147" s="160"/>
      <c r="AQ147" s="160"/>
      <c r="AR147" s="160"/>
      <c r="AS147" s="160"/>
      <c r="AT147" s="160"/>
      <c r="AU147" s="160"/>
      <c r="AV147" s="160"/>
      <c r="AW147" s="160"/>
      <c r="AX147" s="160"/>
    </row>
    <row r="148" spans="25:50" customFormat="1" x14ac:dyDescent="0.2">
      <c r="Y148" s="116"/>
      <c r="Z148" s="116"/>
      <c r="AA148" s="116"/>
      <c r="AB148" s="116"/>
      <c r="AC148" s="116"/>
      <c r="AD148" s="116"/>
      <c r="AE148" s="182"/>
      <c r="AF148" s="182"/>
      <c r="AG148" s="182"/>
      <c r="AH148" s="163"/>
      <c r="AI148" s="163"/>
      <c r="AJ148" s="163"/>
      <c r="AK148" s="163"/>
      <c r="AL148" s="187"/>
      <c r="AM148" s="187"/>
      <c r="AN148" s="521"/>
      <c r="AO148" s="160"/>
      <c r="AP148" s="160"/>
      <c r="AQ148" s="160"/>
      <c r="AR148" s="160"/>
      <c r="AS148" s="160"/>
      <c r="AT148" s="160"/>
      <c r="AU148" s="160"/>
      <c r="AV148" s="160"/>
      <c r="AW148" s="160"/>
      <c r="AX148" s="160"/>
    </row>
    <row r="149" spans="25:50" customFormat="1" x14ac:dyDescent="0.2">
      <c r="Y149" s="116"/>
      <c r="Z149" s="116"/>
      <c r="AA149" s="116"/>
      <c r="AB149" s="116"/>
      <c r="AC149" s="116"/>
      <c r="AD149" s="116"/>
      <c r="AE149" s="163"/>
      <c r="AF149" s="163"/>
      <c r="AG149" s="182"/>
      <c r="AH149" s="163"/>
      <c r="AI149" s="163"/>
      <c r="AJ149" s="163"/>
      <c r="AK149" s="163"/>
      <c r="AL149" s="187"/>
      <c r="AM149" s="187"/>
      <c r="AN149" s="521"/>
      <c r="AO149" s="160"/>
      <c r="AP149" s="160"/>
      <c r="AQ149" s="160"/>
      <c r="AR149" s="160"/>
      <c r="AS149" s="160"/>
      <c r="AT149" s="160"/>
      <c r="AU149" s="160"/>
      <c r="AV149" s="160"/>
      <c r="AW149" s="160"/>
      <c r="AX149" s="160"/>
    </row>
    <row r="150" spans="25:50" customFormat="1" x14ac:dyDescent="0.2">
      <c r="Y150" s="116"/>
      <c r="Z150" s="116"/>
      <c r="AA150" s="116"/>
      <c r="AB150" s="116"/>
      <c r="AC150" s="116"/>
      <c r="AD150" s="116"/>
      <c r="AE150" s="163"/>
      <c r="AF150" s="163"/>
      <c r="AG150" s="182"/>
      <c r="AH150" s="163"/>
      <c r="AI150" s="163"/>
      <c r="AJ150" s="163"/>
      <c r="AK150" s="163"/>
      <c r="AL150" s="187"/>
      <c r="AM150" s="187"/>
      <c r="AN150" s="521"/>
      <c r="AO150" s="160"/>
      <c r="AP150" s="160"/>
      <c r="AQ150" s="160"/>
      <c r="AR150" s="160"/>
      <c r="AS150" s="160"/>
      <c r="AT150" s="160"/>
      <c r="AU150" s="160"/>
      <c r="AV150" s="160"/>
      <c r="AW150" s="160"/>
      <c r="AX150" s="160"/>
    </row>
    <row r="151" spans="25:50" customFormat="1" x14ac:dyDescent="0.2">
      <c r="Y151" s="116"/>
      <c r="Z151" s="116"/>
      <c r="AA151" s="116"/>
      <c r="AB151" s="116"/>
      <c r="AC151" s="116"/>
      <c r="AD151" s="116"/>
      <c r="AE151" s="163"/>
      <c r="AF151" s="163"/>
      <c r="AG151" s="182"/>
      <c r="AH151" s="163"/>
      <c r="AI151" s="163"/>
      <c r="AJ151" s="163"/>
      <c r="AK151" s="163"/>
      <c r="AL151" s="187"/>
      <c r="AM151" s="187"/>
      <c r="AN151" s="521"/>
      <c r="AO151" s="160"/>
      <c r="AP151" s="160"/>
      <c r="AQ151" s="160"/>
      <c r="AR151" s="160"/>
      <c r="AS151" s="160"/>
      <c r="AT151" s="160"/>
      <c r="AU151" s="160"/>
      <c r="AV151" s="160"/>
      <c r="AW151" s="160"/>
      <c r="AX151" s="160"/>
    </row>
    <row r="152" spans="25:50" customFormat="1" x14ac:dyDescent="0.2">
      <c r="Y152" s="116"/>
      <c r="Z152" s="116"/>
      <c r="AA152" s="116"/>
      <c r="AB152" s="116"/>
      <c r="AC152" s="116"/>
      <c r="AD152" s="116"/>
      <c r="AE152" s="163"/>
      <c r="AF152" s="163"/>
      <c r="AG152" s="182"/>
      <c r="AH152" s="163"/>
      <c r="AI152" s="163"/>
      <c r="AJ152" s="163"/>
      <c r="AK152" s="163"/>
      <c r="AL152" s="187"/>
      <c r="AM152" s="187"/>
      <c r="AN152" s="521"/>
      <c r="AO152" s="160"/>
      <c r="AP152" s="160"/>
      <c r="AQ152" s="160"/>
      <c r="AR152" s="160"/>
      <c r="AS152" s="160"/>
      <c r="AT152" s="160"/>
      <c r="AU152" s="160"/>
      <c r="AV152" s="160"/>
      <c r="AW152" s="160"/>
      <c r="AX152" s="160"/>
    </row>
    <row r="153" spans="25:50" customFormat="1" x14ac:dyDescent="0.2">
      <c r="Y153" s="116"/>
      <c r="Z153" s="116"/>
      <c r="AA153" s="116"/>
      <c r="AB153" s="116"/>
      <c r="AC153" s="116"/>
      <c r="AD153" s="116"/>
      <c r="AE153" s="163"/>
      <c r="AF153" s="163"/>
      <c r="AG153" s="182"/>
      <c r="AH153" s="163"/>
      <c r="AI153" s="163"/>
      <c r="AJ153" s="163"/>
      <c r="AK153" s="163"/>
      <c r="AL153" s="187"/>
      <c r="AM153" s="187"/>
      <c r="AN153" s="521"/>
      <c r="AO153" s="160"/>
      <c r="AP153" s="160"/>
      <c r="AQ153" s="160"/>
      <c r="AR153" s="160"/>
      <c r="AS153" s="160"/>
      <c r="AT153" s="160"/>
      <c r="AU153" s="160"/>
      <c r="AV153" s="160"/>
      <c r="AW153" s="160"/>
      <c r="AX153" s="160"/>
    </row>
    <row r="154" spans="25:50" customFormat="1" x14ac:dyDescent="0.2">
      <c r="Y154" s="116"/>
      <c r="Z154" s="116"/>
      <c r="AA154" s="116"/>
      <c r="AB154" s="116"/>
      <c r="AC154" s="116"/>
      <c r="AD154" s="116"/>
      <c r="AE154" s="163"/>
      <c r="AF154" s="163"/>
      <c r="AG154" s="182"/>
      <c r="AH154" s="163"/>
      <c r="AI154" s="163"/>
      <c r="AJ154" s="163"/>
      <c r="AK154" s="163"/>
      <c r="AL154" s="187"/>
      <c r="AM154" s="187"/>
      <c r="AN154" s="521"/>
      <c r="AO154" s="160"/>
      <c r="AP154" s="160"/>
      <c r="AQ154" s="160"/>
      <c r="AR154" s="160"/>
      <c r="AS154" s="160"/>
      <c r="AT154" s="160"/>
      <c r="AU154" s="160"/>
      <c r="AV154" s="160"/>
      <c r="AW154" s="160"/>
      <c r="AX154" s="160"/>
    </row>
    <row r="155" spans="25:50" customFormat="1" x14ac:dyDescent="0.2">
      <c r="Y155" s="116"/>
      <c r="Z155" s="116"/>
      <c r="AA155" s="116"/>
      <c r="AB155" s="116"/>
      <c r="AC155" s="116"/>
      <c r="AD155" s="116"/>
      <c r="AE155" s="163"/>
      <c r="AF155" s="163"/>
      <c r="AG155" s="182"/>
      <c r="AH155" s="163"/>
      <c r="AI155" s="163"/>
      <c r="AJ155" s="163"/>
      <c r="AK155" s="163"/>
      <c r="AL155" s="187"/>
      <c r="AM155" s="187"/>
      <c r="AN155" s="521"/>
      <c r="AO155" s="160"/>
      <c r="AP155" s="160"/>
      <c r="AQ155" s="160"/>
      <c r="AR155" s="160"/>
      <c r="AS155" s="160"/>
      <c r="AT155" s="160"/>
      <c r="AU155" s="160"/>
      <c r="AV155" s="160"/>
      <c r="AW155" s="160"/>
      <c r="AX155" s="160"/>
    </row>
    <row r="156" spans="25:50" customFormat="1" x14ac:dyDescent="0.2">
      <c r="Y156" s="116"/>
      <c r="Z156" s="116"/>
      <c r="AA156" s="116"/>
      <c r="AB156" s="116"/>
      <c r="AC156" s="116"/>
      <c r="AD156" s="116"/>
      <c r="AE156" s="163"/>
      <c r="AF156" s="163"/>
      <c r="AG156" s="182"/>
      <c r="AH156" s="163"/>
      <c r="AI156" s="163"/>
      <c r="AJ156" s="163"/>
      <c r="AK156" s="163"/>
      <c r="AL156" s="187"/>
      <c r="AM156" s="187"/>
      <c r="AN156" s="521"/>
      <c r="AO156" s="160"/>
      <c r="AP156" s="160"/>
      <c r="AQ156" s="160"/>
      <c r="AR156" s="160"/>
      <c r="AS156" s="160"/>
      <c r="AT156" s="160"/>
      <c r="AU156" s="160"/>
      <c r="AV156" s="160"/>
      <c r="AW156" s="160"/>
      <c r="AX156" s="160"/>
    </row>
    <row r="157" spans="25:50" customFormat="1" x14ac:dyDescent="0.2">
      <c r="Y157" s="116"/>
      <c r="Z157" s="116"/>
      <c r="AA157" s="116"/>
      <c r="AB157" s="116"/>
      <c r="AC157" s="116"/>
      <c r="AD157" s="116"/>
      <c r="AE157" s="163"/>
      <c r="AF157" s="163"/>
      <c r="AG157" s="182"/>
      <c r="AH157" s="163"/>
      <c r="AI157" s="163"/>
      <c r="AJ157" s="163"/>
      <c r="AK157" s="163"/>
      <c r="AL157" s="187"/>
      <c r="AM157" s="187"/>
      <c r="AN157" s="521"/>
      <c r="AO157" s="160"/>
      <c r="AP157" s="160"/>
      <c r="AQ157" s="160"/>
      <c r="AR157" s="160"/>
      <c r="AS157" s="160"/>
      <c r="AT157" s="160"/>
      <c r="AU157" s="160"/>
      <c r="AV157" s="160"/>
      <c r="AW157" s="160"/>
      <c r="AX157" s="160"/>
    </row>
    <row r="158" spans="25:50" customFormat="1" x14ac:dyDescent="0.2">
      <c r="Y158" s="116"/>
      <c r="Z158" s="116"/>
      <c r="AA158" s="116"/>
      <c r="AB158" s="116"/>
      <c r="AC158" s="116"/>
      <c r="AD158" s="116"/>
      <c r="AE158" s="163"/>
      <c r="AF158" s="163"/>
      <c r="AG158" s="182"/>
      <c r="AH158" s="163"/>
      <c r="AI158" s="163"/>
      <c r="AJ158" s="163"/>
      <c r="AK158" s="163"/>
      <c r="AL158" s="187"/>
      <c r="AM158" s="187"/>
      <c r="AN158" s="521"/>
      <c r="AO158" s="160"/>
      <c r="AP158" s="160"/>
      <c r="AQ158" s="160"/>
      <c r="AR158" s="160"/>
      <c r="AS158" s="160"/>
      <c r="AT158" s="160"/>
      <c r="AU158" s="160"/>
      <c r="AV158" s="160"/>
      <c r="AW158" s="160"/>
      <c r="AX158" s="160"/>
    </row>
    <row r="159" spans="25:50" customFormat="1" x14ac:dyDescent="0.2">
      <c r="Y159" s="116"/>
      <c r="Z159" s="116"/>
      <c r="AA159" s="116"/>
      <c r="AB159" s="116"/>
      <c r="AC159" s="116"/>
      <c r="AD159" s="116"/>
      <c r="AE159" s="163"/>
      <c r="AF159" s="163"/>
      <c r="AG159" s="182"/>
      <c r="AH159" s="163"/>
      <c r="AI159" s="163"/>
      <c r="AJ159" s="163"/>
      <c r="AK159" s="163"/>
      <c r="AL159" s="187"/>
      <c r="AM159" s="187"/>
      <c r="AN159" s="521"/>
      <c r="AO159" s="160"/>
      <c r="AP159" s="160"/>
      <c r="AQ159" s="160"/>
      <c r="AR159" s="160"/>
      <c r="AS159" s="160"/>
      <c r="AT159" s="160"/>
      <c r="AU159" s="160"/>
      <c r="AV159" s="160"/>
      <c r="AW159" s="160"/>
      <c r="AX159" s="160"/>
    </row>
    <row r="160" spans="25:50" customFormat="1" x14ac:dyDescent="0.2">
      <c r="Y160" s="116"/>
      <c r="Z160" s="116"/>
      <c r="AA160" s="116"/>
      <c r="AB160" s="116"/>
      <c r="AC160" s="116"/>
      <c r="AD160" s="116"/>
      <c r="AE160" s="163"/>
      <c r="AF160" s="163"/>
      <c r="AG160" s="182"/>
      <c r="AH160" s="163"/>
      <c r="AI160" s="163"/>
      <c r="AJ160" s="163"/>
      <c r="AK160" s="163"/>
      <c r="AL160" s="187"/>
      <c r="AM160" s="187"/>
      <c r="AN160" s="521"/>
      <c r="AO160" s="160"/>
      <c r="AP160" s="160"/>
      <c r="AQ160" s="160"/>
      <c r="AR160" s="160"/>
      <c r="AS160" s="160"/>
      <c r="AT160" s="160"/>
      <c r="AU160" s="160"/>
      <c r="AV160" s="160"/>
      <c r="AW160" s="160"/>
      <c r="AX160" s="160"/>
    </row>
    <row r="161" spans="25:50" customFormat="1" x14ac:dyDescent="0.2">
      <c r="Y161" s="116"/>
      <c r="Z161" s="116"/>
      <c r="AA161" s="116"/>
      <c r="AB161" s="116"/>
      <c r="AC161" s="116"/>
      <c r="AD161" s="116"/>
      <c r="AE161" s="163"/>
      <c r="AF161" s="163"/>
      <c r="AG161" s="182"/>
      <c r="AH161" s="163"/>
      <c r="AI161" s="163"/>
      <c r="AJ161" s="163"/>
      <c r="AK161" s="163"/>
      <c r="AL161" s="187"/>
      <c r="AM161" s="187"/>
      <c r="AN161" s="521"/>
      <c r="AO161" s="160"/>
      <c r="AP161" s="160"/>
      <c r="AQ161" s="160"/>
      <c r="AR161" s="160"/>
      <c r="AS161" s="160"/>
      <c r="AT161" s="160"/>
      <c r="AU161" s="160"/>
      <c r="AV161" s="160"/>
      <c r="AW161" s="160"/>
      <c r="AX161" s="160"/>
    </row>
    <row r="162" spans="25:50" customFormat="1" x14ac:dyDescent="0.2">
      <c r="Y162" s="116"/>
      <c r="Z162" s="116"/>
      <c r="AA162" s="116"/>
      <c r="AB162" s="116"/>
      <c r="AC162" s="116"/>
      <c r="AD162" s="116"/>
      <c r="AE162" s="163"/>
      <c r="AF162" s="163"/>
      <c r="AG162" s="182"/>
      <c r="AH162" s="163"/>
      <c r="AI162" s="163"/>
      <c r="AJ162" s="163"/>
      <c r="AK162" s="163"/>
      <c r="AL162" s="187"/>
      <c r="AM162" s="187"/>
      <c r="AN162" s="521"/>
      <c r="AO162" s="160"/>
      <c r="AP162" s="160"/>
      <c r="AQ162" s="160"/>
      <c r="AR162" s="160"/>
      <c r="AS162" s="160"/>
      <c r="AT162" s="160"/>
      <c r="AU162" s="160"/>
      <c r="AV162" s="160"/>
      <c r="AW162" s="160"/>
      <c r="AX162" s="160"/>
    </row>
    <row r="163" spans="25:50" customFormat="1" x14ac:dyDescent="0.2">
      <c r="Y163" s="116"/>
      <c r="Z163" s="116"/>
      <c r="AA163" s="116"/>
      <c r="AB163" s="116"/>
      <c r="AC163" s="116"/>
      <c r="AD163" s="116"/>
      <c r="AE163" s="163"/>
      <c r="AF163" s="163"/>
      <c r="AG163" s="182"/>
      <c r="AH163" s="163"/>
      <c r="AI163" s="163"/>
      <c r="AJ163" s="163"/>
      <c r="AK163" s="163"/>
      <c r="AL163" s="187"/>
      <c r="AM163" s="187"/>
      <c r="AN163" s="521"/>
      <c r="AO163" s="160"/>
      <c r="AP163" s="160"/>
      <c r="AQ163" s="160"/>
      <c r="AR163" s="160"/>
      <c r="AS163" s="160"/>
      <c r="AT163" s="160"/>
      <c r="AU163" s="160"/>
      <c r="AV163" s="160"/>
      <c r="AW163" s="160"/>
      <c r="AX163" s="160"/>
    </row>
    <row r="164" spans="25:50" customFormat="1" x14ac:dyDescent="0.2">
      <c r="Y164" s="116"/>
      <c r="Z164" s="116"/>
      <c r="AA164" s="116"/>
      <c r="AB164" s="116"/>
      <c r="AC164" s="116"/>
      <c r="AD164" s="116"/>
      <c r="AE164" s="163"/>
      <c r="AF164" s="163"/>
      <c r="AG164" s="182"/>
      <c r="AH164" s="163"/>
      <c r="AI164" s="163"/>
      <c r="AJ164" s="163"/>
      <c r="AK164" s="163"/>
      <c r="AL164" s="187"/>
      <c r="AM164" s="187"/>
      <c r="AN164" s="521"/>
      <c r="AO164" s="160"/>
      <c r="AP164" s="160"/>
      <c r="AQ164" s="160"/>
      <c r="AR164" s="160"/>
      <c r="AS164" s="160"/>
      <c r="AT164" s="160"/>
      <c r="AU164" s="160"/>
      <c r="AV164" s="160"/>
      <c r="AW164" s="160"/>
      <c r="AX164" s="160"/>
    </row>
    <row r="165" spans="25:50" customFormat="1" x14ac:dyDescent="0.2">
      <c r="Y165" s="116"/>
      <c r="Z165" s="116"/>
      <c r="AA165" s="116"/>
      <c r="AB165" s="116"/>
      <c r="AC165" s="116"/>
      <c r="AD165" s="116"/>
      <c r="AE165" s="163"/>
      <c r="AF165" s="163"/>
      <c r="AG165" s="182"/>
      <c r="AH165" s="163"/>
      <c r="AI165" s="163"/>
      <c r="AJ165" s="163"/>
      <c r="AK165" s="163"/>
      <c r="AL165" s="187"/>
      <c r="AM165" s="187"/>
      <c r="AN165" s="521"/>
      <c r="AO165" s="160"/>
      <c r="AP165" s="160"/>
      <c r="AQ165" s="160"/>
      <c r="AR165" s="160"/>
      <c r="AS165" s="160"/>
      <c r="AT165" s="160"/>
      <c r="AU165" s="160"/>
      <c r="AV165" s="160"/>
      <c r="AW165" s="160"/>
      <c r="AX165" s="160"/>
    </row>
    <row r="166" spans="25:50" customFormat="1" x14ac:dyDescent="0.2">
      <c r="Y166" s="116"/>
      <c r="Z166" s="116"/>
      <c r="AA166" s="116"/>
      <c r="AB166" s="116"/>
      <c r="AC166" s="116"/>
      <c r="AD166" s="116"/>
      <c r="AE166" s="163"/>
      <c r="AF166" s="163"/>
      <c r="AG166" s="182"/>
      <c r="AH166" s="163"/>
      <c r="AI166" s="163"/>
      <c r="AJ166" s="163"/>
      <c r="AK166" s="163"/>
      <c r="AL166" s="187"/>
      <c r="AM166" s="187"/>
      <c r="AN166" s="521"/>
      <c r="AO166" s="160"/>
      <c r="AP166" s="160"/>
      <c r="AQ166" s="160"/>
      <c r="AR166" s="160"/>
      <c r="AS166" s="160"/>
      <c r="AT166" s="160"/>
      <c r="AU166" s="160"/>
      <c r="AV166" s="160"/>
      <c r="AW166" s="160"/>
      <c r="AX166" s="160"/>
    </row>
    <row r="167" spans="25:50" customFormat="1" x14ac:dyDescent="0.2">
      <c r="Y167" s="116"/>
      <c r="Z167" s="116"/>
      <c r="AA167" s="116"/>
      <c r="AB167" s="116"/>
      <c r="AC167" s="116"/>
      <c r="AD167" s="116"/>
      <c r="AE167" s="163"/>
      <c r="AF167" s="163"/>
      <c r="AG167" s="182"/>
      <c r="AH167" s="163"/>
      <c r="AI167" s="163"/>
      <c r="AJ167" s="163"/>
      <c r="AK167" s="163"/>
      <c r="AL167" s="187"/>
      <c r="AM167" s="187"/>
      <c r="AN167" s="521"/>
      <c r="AO167" s="160"/>
      <c r="AP167" s="160"/>
      <c r="AQ167" s="160"/>
      <c r="AR167" s="160"/>
      <c r="AS167" s="160"/>
      <c r="AT167" s="160"/>
      <c r="AU167" s="160"/>
      <c r="AV167" s="160"/>
      <c r="AW167" s="160"/>
      <c r="AX167" s="160"/>
    </row>
    <row r="168" spans="25:50" customFormat="1" x14ac:dyDescent="0.2">
      <c r="Y168" s="116"/>
      <c r="Z168" s="116"/>
      <c r="AA168" s="116"/>
      <c r="AB168" s="116"/>
      <c r="AC168" s="116"/>
      <c r="AD168" s="116"/>
      <c r="AE168" s="163"/>
      <c r="AF168" s="163"/>
      <c r="AG168" s="182"/>
      <c r="AH168" s="163"/>
      <c r="AI168" s="163"/>
      <c r="AJ168" s="163"/>
      <c r="AK168" s="163"/>
      <c r="AL168" s="187"/>
      <c r="AM168" s="187"/>
      <c r="AN168" s="521"/>
      <c r="AO168" s="160"/>
      <c r="AP168" s="160"/>
      <c r="AQ168" s="160"/>
      <c r="AR168" s="160"/>
      <c r="AS168" s="160"/>
      <c r="AT168" s="160"/>
      <c r="AU168" s="160"/>
      <c r="AV168" s="160"/>
      <c r="AW168" s="160"/>
      <c r="AX168" s="160"/>
    </row>
    <row r="169" spans="25:50" customFormat="1" x14ac:dyDescent="0.2">
      <c r="Y169" s="116"/>
      <c r="Z169" s="116"/>
      <c r="AA169" s="116"/>
      <c r="AB169" s="116"/>
      <c r="AC169" s="116"/>
      <c r="AD169" s="116"/>
      <c r="AE169" s="163"/>
      <c r="AF169" s="163"/>
      <c r="AG169" s="182"/>
      <c r="AH169" s="163"/>
      <c r="AI169" s="163"/>
      <c r="AJ169" s="163"/>
      <c r="AK169" s="163"/>
      <c r="AL169" s="187"/>
      <c r="AM169" s="187"/>
      <c r="AN169" s="521"/>
      <c r="AO169" s="160"/>
      <c r="AP169" s="160"/>
      <c r="AQ169" s="160"/>
      <c r="AR169" s="160"/>
      <c r="AS169" s="160"/>
      <c r="AT169" s="160"/>
      <c r="AU169" s="160"/>
      <c r="AV169" s="160"/>
      <c r="AW169" s="160"/>
      <c r="AX169" s="160"/>
    </row>
    <row r="170" spans="25:50" customFormat="1" x14ac:dyDescent="0.2">
      <c r="Y170" s="116"/>
      <c r="Z170" s="116"/>
      <c r="AA170" s="116"/>
      <c r="AB170" s="116"/>
      <c r="AC170" s="116"/>
      <c r="AD170" s="116"/>
      <c r="AE170" s="163"/>
      <c r="AF170" s="163"/>
      <c r="AG170" s="182"/>
      <c r="AH170" s="163"/>
      <c r="AI170" s="163"/>
      <c r="AJ170" s="163"/>
      <c r="AK170" s="163"/>
      <c r="AL170" s="187"/>
      <c r="AM170" s="187"/>
      <c r="AN170" s="521"/>
      <c r="AO170" s="160"/>
      <c r="AP170" s="160"/>
      <c r="AQ170" s="160"/>
      <c r="AR170" s="160"/>
      <c r="AS170" s="160"/>
      <c r="AT170" s="160"/>
      <c r="AU170" s="160"/>
      <c r="AV170" s="160"/>
      <c r="AW170" s="160"/>
      <c r="AX170" s="160"/>
    </row>
    <row r="171" spans="25:50" customFormat="1" x14ac:dyDescent="0.2">
      <c r="Y171" s="116"/>
      <c r="Z171" s="116"/>
      <c r="AA171" s="116"/>
      <c r="AB171" s="116"/>
      <c r="AC171" s="116"/>
      <c r="AD171" s="116"/>
      <c r="AE171" s="163"/>
      <c r="AF171" s="163"/>
      <c r="AG171" s="182"/>
      <c r="AH171" s="163"/>
      <c r="AI171" s="163"/>
      <c r="AJ171" s="163"/>
      <c r="AK171" s="163"/>
      <c r="AL171" s="187"/>
      <c r="AM171" s="187"/>
      <c r="AN171" s="521"/>
      <c r="AO171" s="160"/>
      <c r="AP171" s="160"/>
      <c r="AQ171" s="160"/>
      <c r="AR171" s="160"/>
      <c r="AS171" s="160"/>
      <c r="AT171" s="160"/>
      <c r="AU171" s="160"/>
      <c r="AV171" s="160"/>
      <c r="AW171" s="160"/>
      <c r="AX171" s="160"/>
    </row>
    <row r="172" spans="25:50" customFormat="1" x14ac:dyDescent="0.2">
      <c r="Y172" s="116"/>
      <c r="Z172" s="116"/>
      <c r="AA172" s="116"/>
      <c r="AB172" s="116"/>
      <c r="AC172" s="116"/>
      <c r="AD172" s="116"/>
      <c r="AE172" s="163"/>
      <c r="AF172" s="163"/>
      <c r="AG172" s="182"/>
      <c r="AH172" s="163"/>
      <c r="AI172" s="163"/>
      <c r="AJ172" s="163"/>
      <c r="AK172" s="163"/>
      <c r="AL172" s="187"/>
      <c r="AM172" s="187"/>
      <c r="AN172" s="521"/>
      <c r="AO172" s="160"/>
      <c r="AP172" s="160"/>
      <c r="AQ172" s="160"/>
      <c r="AR172" s="160"/>
      <c r="AS172" s="160"/>
      <c r="AT172" s="160"/>
      <c r="AU172" s="160"/>
      <c r="AV172" s="160"/>
      <c r="AW172" s="160"/>
      <c r="AX172" s="160"/>
    </row>
    <row r="173" spans="25:50" customFormat="1" x14ac:dyDescent="0.2">
      <c r="Y173" s="116"/>
      <c r="Z173" s="116"/>
      <c r="AA173" s="116"/>
      <c r="AB173" s="116"/>
      <c r="AC173" s="116"/>
      <c r="AD173" s="116"/>
      <c r="AE173" s="163"/>
      <c r="AF173" s="163"/>
      <c r="AG173" s="182"/>
      <c r="AH173" s="163"/>
      <c r="AI173" s="163"/>
      <c r="AJ173" s="163"/>
      <c r="AK173" s="163"/>
      <c r="AL173" s="187"/>
      <c r="AM173" s="187"/>
      <c r="AN173" s="521"/>
      <c r="AO173" s="160"/>
      <c r="AP173" s="160"/>
      <c r="AQ173" s="160"/>
      <c r="AR173" s="160"/>
      <c r="AS173" s="160"/>
      <c r="AT173" s="160"/>
      <c r="AU173" s="160"/>
      <c r="AV173" s="160"/>
      <c r="AW173" s="160"/>
      <c r="AX173" s="160"/>
    </row>
    <row r="174" spans="25:50" customFormat="1" x14ac:dyDescent="0.2">
      <c r="Y174" s="116"/>
      <c r="Z174" s="116"/>
      <c r="AA174" s="116"/>
      <c r="AB174" s="116"/>
      <c r="AC174" s="116"/>
      <c r="AD174" s="116"/>
      <c r="AE174" s="163"/>
      <c r="AF174" s="163"/>
      <c r="AG174" s="182"/>
      <c r="AH174" s="163"/>
      <c r="AI174" s="163"/>
      <c r="AJ174" s="163"/>
      <c r="AK174" s="163"/>
      <c r="AL174" s="187"/>
      <c r="AM174" s="187"/>
      <c r="AN174" s="521"/>
      <c r="AO174" s="160"/>
      <c r="AP174" s="160"/>
      <c r="AQ174" s="160"/>
      <c r="AR174" s="160"/>
      <c r="AS174" s="160"/>
      <c r="AT174" s="160"/>
      <c r="AU174" s="160"/>
      <c r="AV174" s="160"/>
      <c r="AW174" s="160"/>
      <c r="AX174" s="160"/>
    </row>
    <row r="175" spans="25:50" customFormat="1" x14ac:dyDescent="0.2">
      <c r="Y175" s="116"/>
      <c r="Z175" s="116"/>
      <c r="AA175" s="116"/>
      <c r="AB175" s="116"/>
      <c r="AC175" s="116"/>
      <c r="AD175" s="116"/>
      <c r="AE175" s="163"/>
      <c r="AF175" s="163"/>
      <c r="AG175" s="182"/>
      <c r="AH175" s="163"/>
      <c r="AI175" s="163"/>
      <c r="AJ175" s="163"/>
      <c r="AK175" s="163"/>
      <c r="AL175" s="187"/>
      <c r="AM175" s="187"/>
      <c r="AN175" s="521"/>
      <c r="AO175" s="160"/>
      <c r="AP175" s="160"/>
      <c r="AQ175" s="160"/>
      <c r="AR175" s="160"/>
      <c r="AS175" s="160"/>
      <c r="AT175" s="160"/>
      <c r="AU175" s="160"/>
      <c r="AV175" s="160"/>
      <c r="AW175" s="160"/>
      <c r="AX175" s="160"/>
    </row>
    <row r="176" spans="25:50" customFormat="1" x14ac:dyDescent="0.2">
      <c r="Y176" s="116"/>
      <c r="Z176" s="116"/>
      <c r="AA176" s="116"/>
      <c r="AB176" s="116"/>
      <c r="AC176" s="116"/>
      <c r="AD176" s="116"/>
      <c r="AE176" s="163"/>
      <c r="AF176" s="163"/>
      <c r="AG176" s="182"/>
      <c r="AH176" s="163"/>
      <c r="AI176" s="163"/>
      <c r="AJ176" s="163"/>
      <c r="AK176" s="163"/>
      <c r="AL176" s="187"/>
      <c r="AM176" s="187"/>
      <c r="AN176" s="521"/>
      <c r="AO176" s="160"/>
      <c r="AP176" s="160"/>
      <c r="AQ176" s="160"/>
      <c r="AR176" s="160"/>
      <c r="AS176" s="160"/>
      <c r="AT176" s="160"/>
      <c r="AU176" s="160"/>
      <c r="AV176" s="160"/>
      <c r="AW176" s="160"/>
      <c r="AX176" s="160"/>
    </row>
    <row r="177" spans="25:50" customFormat="1" x14ac:dyDescent="0.2">
      <c r="Y177" s="116"/>
      <c r="Z177" s="116"/>
      <c r="AA177" s="116"/>
      <c r="AB177" s="116"/>
      <c r="AC177" s="116"/>
      <c r="AD177" s="116"/>
      <c r="AE177" s="163"/>
      <c r="AF177" s="163"/>
      <c r="AG177" s="182"/>
      <c r="AH177" s="163"/>
      <c r="AI177" s="163"/>
      <c r="AJ177" s="163"/>
      <c r="AK177" s="163"/>
      <c r="AL177" s="187"/>
      <c r="AM177" s="187"/>
      <c r="AN177" s="521"/>
      <c r="AO177" s="160"/>
      <c r="AP177" s="160"/>
      <c r="AQ177" s="160"/>
      <c r="AR177" s="160"/>
      <c r="AS177" s="160"/>
      <c r="AT177" s="160"/>
      <c r="AU177" s="160"/>
      <c r="AV177" s="160"/>
      <c r="AW177" s="160"/>
      <c r="AX177" s="160"/>
    </row>
    <row r="178" spans="25:50" customFormat="1" x14ac:dyDescent="0.2">
      <c r="Y178" s="116"/>
      <c r="Z178" s="116"/>
      <c r="AA178" s="116"/>
      <c r="AB178" s="116"/>
      <c r="AC178" s="116"/>
      <c r="AD178" s="116"/>
      <c r="AE178" s="163"/>
      <c r="AF178" s="163"/>
      <c r="AG178" s="182"/>
      <c r="AH178" s="163"/>
      <c r="AI178" s="163"/>
      <c r="AJ178" s="163"/>
      <c r="AK178" s="163"/>
      <c r="AL178" s="187"/>
      <c r="AM178" s="187"/>
      <c r="AN178" s="521"/>
      <c r="AO178" s="160"/>
      <c r="AP178" s="160"/>
      <c r="AQ178" s="160"/>
      <c r="AR178" s="160"/>
      <c r="AS178" s="160"/>
      <c r="AT178" s="160"/>
      <c r="AU178" s="160"/>
      <c r="AV178" s="160"/>
      <c r="AW178" s="160"/>
      <c r="AX178" s="160"/>
    </row>
    <row r="179" spans="25:50" customFormat="1" x14ac:dyDescent="0.2">
      <c r="Y179" s="116"/>
      <c r="Z179" s="116"/>
      <c r="AA179" s="116"/>
      <c r="AB179" s="116"/>
      <c r="AC179" s="116"/>
      <c r="AD179" s="116"/>
      <c r="AE179" s="163"/>
      <c r="AF179" s="163"/>
      <c r="AG179" s="182"/>
      <c r="AH179" s="163"/>
      <c r="AI179" s="163"/>
      <c r="AJ179" s="163"/>
      <c r="AK179" s="163"/>
      <c r="AL179" s="187"/>
      <c r="AM179" s="187"/>
      <c r="AN179" s="521"/>
      <c r="AO179" s="160"/>
      <c r="AP179" s="160"/>
      <c r="AQ179" s="160"/>
      <c r="AR179" s="160"/>
      <c r="AS179" s="160"/>
      <c r="AT179" s="160"/>
      <c r="AU179" s="160"/>
      <c r="AV179" s="160"/>
      <c r="AW179" s="160"/>
      <c r="AX179" s="160"/>
    </row>
    <row r="180" spans="25:50" customFormat="1" x14ac:dyDescent="0.2">
      <c r="Y180" s="116"/>
      <c r="Z180" s="116"/>
      <c r="AA180" s="116"/>
      <c r="AB180" s="116"/>
      <c r="AC180" s="116"/>
      <c r="AD180" s="116"/>
      <c r="AE180" s="163"/>
      <c r="AF180" s="163"/>
      <c r="AG180" s="182"/>
      <c r="AH180" s="163"/>
      <c r="AI180" s="163"/>
      <c r="AJ180" s="163"/>
      <c r="AK180" s="163"/>
      <c r="AL180" s="187"/>
      <c r="AM180" s="187"/>
      <c r="AN180" s="521"/>
      <c r="AO180" s="160"/>
      <c r="AP180" s="160"/>
      <c r="AQ180" s="160"/>
      <c r="AR180" s="160"/>
      <c r="AS180" s="160"/>
      <c r="AT180" s="160"/>
      <c r="AU180" s="160"/>
      <c r="AV180" s="160"/>
      <c r="AW180" s="160"/>
      <c r="AX180" s="160"/>
    </row>
    <row r="181" spans="25:50" customFormat="1" x14ac:dyDescent="0.2">
      <c r="Y181" s="116"/>
      <c r="Z181" s="116"/>
      <c r="AA181" s="116"/>
      <c r="AB181" s="116"/>
      <c r="AC181" s="116"/>
      <c r="AD181" s="116"/>
      <c r="AE181" s="163"/>
      <c r="AF181" s="163"/>
      <c r="AG181" s="182"/>
      <c r="AH181" s="163"/>
      <c r="AI181" s="163"/>
      <c r="AJ181" s="163"/>
      <c r="AK181" s="163"/>
      <c r="AL181" s="187"/>
      <c r="AM181" s="187"/>
      <c r="AN181" s="521"/>
      <c r="AO181" s="160"/>
      <c r="AP181" s="160"/>
      <c r="AQ181" s="160"/>
      <c r="AR181" s="160"/>
      <c r="AS181" s="160"/>
      <c r="AT181" s="160"/>
      <c r="AU181" s="160"/>
      <c r="AV181" s="160"/>
      <c r="AW181" s="160"/>
      <c r="AX181" s="160"/>
    </row>
    <row r="182" spans="25:50" customFormat="1" x14ac:dyDescent="0.2">
      <c r="Y182" s="116"/>
      <c r="Z182" s="116"/>
      <c r="AA182" s="116"/>
      <c r="AB182" s="116"/>
      <c r="AC182" s="116"/>
      <c r="AD182" s="116"/>
      <c r="AE182" s="163"/>
      <c r="AF182" s="163"/>
      <c r="AG182" s="182"/>
      <c r="AH182" s="163"/>
      <c r="AI182" s="163"/>
      <c r="AJ182" s="163"/>
      <c r="AK182" s="163"/>
      <c r="AL182" s="187"/>
      <c r="AM182" s="187"/>
      <c r="AN182" s="521"/>
      <c r="AO182" s="160"/>
      <c r="AP182" s="160"/>
      <c r="AQ182" s="160"/>
      <c r="AR182" s="160"/>
      <c r="AS182" s="160"/>
      <c r="AT182" s="160"/>
      <c r="AU182" s="160"/>
      <c r="AV182" s="160"/>
      <c r="AW182" s="160"/>
      <c r="AX182" s="160"/>
    </row>
    <row r="183" spans="25:50" customFormat="1" x14ac:dyDescent="0.2">
      <c r="Y183" s="116"/>
      <c r="Z183" s="116"/>
      <c r="AA183" s="116"/>
      <c r="AB183" s="116"/>
      <c r="AC183" s="116"/>
      <c r="AD183" s="116"/>
      <c r="AE183" s="163"/>
      <c r="AF183" s="163"/>
      <c r="AG183" s="182"/>
      <c r="AH183" s="163"/>
      <c r="AI183" s="163"/>
      <c r="AJ183" s="163"/>
      <c r="AK183" s="163"/>
      <c r="AL183" s="187"/>
      <c r="AM183" s="187"/>
      <c r="AN183" s="521"/>
      <c r="AO183" s="160"/>
      <c r="AP183" s="160"/>
      <c r="AQ183" s="160"/>
      <c r="AR183" s="160"/>
      <c r="AS183" s="160"/>
      <c r="AT183" s="160"/>
      <c r="AU183" s="160"/>
      <c r="AV183" s="160"/>
      <c r="AW183" s="160"/>
      <c r="AX183" s="160"/>
    </row>
    <row r="184" spans="25:50" customFormat="1" x14ac:dyDescent="0.2">
      <c r="Y184" s="116"/>
      <c r="Z184" s="116"/>
      <c r="AA184" s="116"/>
      <c r="AB184" s="116"/>
      <c r="AC184" s="116"/>
      <c r="AD184" s="116"/>
      <c r="AE184" s="163"/>
      <c r="AF184" s="163"/>
      <c r="AG184" s="182"/>
      <c r="AH184" s="163"/>
      <c r="AI184" s="163"/>
      <c r="AJ184" s="163"/>
      <c r="AK184" s="163"/>
      <c r="AL184" s="187"/>
      <c r="AM184" s="187"/>
      <c r="AN184" s="521"/>
      <c r="AO184" s="160"/>
      <c r="AP184" s="160"/>
      <c r="AQ184" s="160"/>
      <c r="AR184" s="160"/>
      <c r="AS184" s="160"/>
      <c r="AT184" s="160"/>
      <c r="AU184" s="160"/>
      <c r="AV184" s="160"/>
      <c r="AW184" s="160"/>
      <c r="AX184" s="160"/>
    </row>
    <row r="185" spans="25:50" customFormat="1" x14ac:dyDescent="0.2">
      <c r="Y185" s="116"/>
      <c r="Z185" s="116"/>
      <c r="AA185" s="116"/>
      <c r="AB185" s="116"/>
      <c r="AC185" s="116"/>
      <c r="AD185" s="116"/>
      <c r="AE185" s="163"/>
      <c r="AF185" s="163"/>
      <c r="AG185" s="182"/>
      <c r="AH185" s="163"/>
      <c r="AI185" s="163"/>
      <c r="AJ185" s="163"/>
      <c r="AK185" s="163"/>
      <c r="AL185" s="187"/>
      <c r="AM185" s="187"/>
      <c r="AN185" s="521"/>
      <c r="AO185" s="160"/>
      <c r="AP185" s="160"/>
      <c r="AQ185" s="160"/>
      <c r="AR185" s="160"/>
      <c r="AS185" s="160"/>
      <c r="AT185" s="160"/>
      <c r="AU185" s="160"/>
      <c r="AV185" s="160"/>
      <c r="AW185" s="160"/>
      <c r="AX185" s="160"/>
    </row>
    <row r="186" spans="25:50" customFormat="1" x14ac:dyDescent="0.2">
      <c r="Y186" s="116"/>
      <c r="Z186" s="116"/>
      <c r="AA186" s="116"/>
      <c r="AB186" s="116"/>
      <c r="AC186" s="116"/>
      <c r="AD186" s="116"/>
      <c r="AE186" s="163"/>
      <c r="AF186" s="163"/>
      <c r="AG186" s="182"/>
      <c r="AH186" s="163"/>
      <c r="AI186" s="163"/>
      <c r="AJ186" s="163"/>
      <c r="AK186" s="163"/>
      <c r="AL186" s="187"/>
      <c r="AM186" s="187"/>
      <c r="AN186" s="521"/>
      <c r="AO186" s="160"/>
      <c r="AP186" s="160"/>
      <c r="AQ186" s="160"/>
      <c r="AR186" s="160"/>
      <c r="AS186" s="160"/>
      <c r="AT186" s="160"/>
      <c r="AU186" s="160"/>
      <c r="AV186" s="160"/>
      <c r="AW186" s="160"/>
      <c r="AX186" s="160"/>
    </row>
    <row r="187" spans="25:50" customFormat="1" x14ac:dyDescent="0.2">
      <c r="Y187" s="116"/>
      <c r="Z187" s="116"/>
      <c r="AA187" s="116"/>
      <c r="AB187" s="116"/>
      <c r="AC187" s="116"/>
      <c r="AD187" s="116"/>
      <c r="AE187" s="163"/>
      <c r="AF187" s="163"/>
      <c r="AG187" s="182"/>
      <c r="AH187" s="163"/>
      <c r="AI187" s="163"/>
      <c r="AJ187" s="163"/>
      <c r="AK187" s="163"/>
      <c r="AL187" s="187"/>
      <c r="AM187" s="187"/>
      <c r="AN187" s="521"/>
      <c r="AO187" s="160"/>
      <c r="AP187" s="160"/>
      <c r="AQ187" s="160"/>
      <c r="AR187" s="160"/>
      <c r="AS187" s="160"/>
      <c r="AT187" s="160"/>
      <c r="AU187" s="160"/>
      <c r="AV187" s="160"/>
      <c r="AW187" s="160"/>
      <c r="AX187" s="160"/>
    </row>
    <row r="188" spans="25:50" customFormat="1" x14ac:dyDescent="0.2">
      <c r="Y188" s="116"/>
      <c r="Z188" s="116"/>
      <c r="AA188" s="116"/>
      <c r="AB188" s="116"/>
      <c r="AC188" s="116"/>
      <c r="AD188" s="116"/>
      <c r="AE188" s="163"/>
      <c r="AF188" s="163"/>
      <c r="AG188" s="182"/>
      <c r="AH188" s="163"/>
      <c r="AI188" s="163"/>
      <c r="AJ188" s="163"/>
      <c r="AK188" s="163"/>
      <c r="AL188" s="187"/>
      <c r="AM188" s="187"/>
      <c r="AN188" s="521"/>
      <c r="AO188" s="160"/>
      <c r="AP188" s="160"/>
      <c r="AQ188" s="160"/>
      <c r="AR188" s="160"/>
      <c r="AS188" s="160"/>
      <c r="AT188" s="160"/>
      <c r="AU188" s="160"/>
      <c r="AV188" s="160"/>
      <c r="AW188" s="160"/>
      <c r="AX188" s="160"/>
    </row>
    <row r="189" spans="25:50" customFormat="1" x14ac:dyDescent="0.2">
      <c r="Y189" s="116"/>
      <c r="Z189" s="116"/>
      <c r="AA189" s="116"/>
      <c r="AB189" s="116"/>
      <c r="AC189" s="116"/>
      <c r="AD189" s="116"/>
      <c r="AE189" s="163"/>
      <c r="AF189" s="163"/>
      <c r="AG189" s="182"/>
      <c r="AH189" s="163"/>
      <c r="AI189" s="163"/>
      <c r="AJ189" s="163"/>
      <c r="AK189" s="163"/>
      <c r="AL189" s="187"/>
      <c r="AM189" s="187"/>
      <c r="AN189" s="521"/>
      <c r="AO189" s="160"/>
      <c r="AP189" s="160"/>
      <c r="AQ189" s="160"/>
      <c r="AR189" s="160"/>
      <c r="AS189" s="160"/>
      <c r="AT189" s="160"/>
      <c r="AU189" s="160"/>
      <c r="AV189" s="160"/>
      <c r="AW189" s="160"/>
      <c r="AX189" s="160"/>
    </row>
    <row r="190" spans="25:50" customFormat="1" x14ac:dyDescent="0.2">
      <c r="Y190" s="116"/>
      <c r="Z190" s="116"/>
      <c r="AA190" s="116"/>
      <c r="AB190" s="116"/>
      <c r="AC190" s="116"/>
      <c r="AD190" s="116"/>
      <c r="AE190" s="163"/>
      <c r="AF190" s="163"/>
      <c r="AG190" s="182"/>
      <c r="AH190" s="163"/>
      <c r="AI190" s="163"/>
      <c r="AJ190" s="163"/>
      <c r="AK190" s="163"/>
      <c r="AL190" s="187"/>
      <c r="AM190" s="187"/>
      <c r="AN190" s="521"/>
      <c r="AO190" s="160"/>
      <c r="AP190" s="160"/>
      <c r="AQ190" s="160"/>
      <c r="AR190" s="160"/>
      <c r="AS190" s="160"/>
      <c r="AT190" s="160"/>
      <c r="AU190" s="160"/>
      <c r="AV190" s="160"/>
      <c r="AW190" s="160"/>
      <c r="AX190" s="160"/>
    </row>
    <row r="191" spans="25:50" customFormat="1" x14ac:dyDescent="0.2">
      <c r="Y191" s="116"/>
      <c r="Z191" s="116"/>
      <c r="AA191" s="116"/>
      <c r="AB191" s="116"/>
      <c r="AC191" s="116"/>
      <c r="AD191" s="116"/>
      <c r="AE191" s="163"/>
      <c r="AF191" s="163"/>
      <c r="AG191" s="182"/>
      <c r="AH191" s="163"/>
      <c r="AI191" s="163"/>
      <c r="AJ191" s="163"/>
      <c r="AK191" s="163"/>
      <c r="AL191" s="187"/>
      <c r="AM191" s="187"/>
      <c r="AN191" s="521"/>
      <c r="AO191" s="160"/>
      <c r="AP191" s="160"/>
      <c r="AQ191" s="160"/>
      <c r="AR191" s="160"/>
      <c r="AS191" s="160"/>
      <c r="AT191" s="160"/>
      <c r="AU191" s="160"/>
      <c r="AV191" s="160"/>
      <c r="AW191" s="160"/>
      <c r="AX191" s="160"/>
    </row>
    <row r="192" spans="25:50" customFormat="1" x14ac:dyDescent="0.2">
      <c r="Y192" s="116"/>
      <c r="Z192" s="116"/>
      <c r="AA192" s="116"/>
      <c r="AB192" s="116"/>
      <c r="AC192" s="116"/>
      <c r="AD192" s="116"/>
      <c r="AE192" s="163"/>
      <c r="AF192" s="163"/>
      <c r="AG192" s="182"/>
      <c r="AH192" s="163"/>
      <c r="AI192" s="163"/>
      <c r="AJ192" s="163"/>
      <c r="AK192" s="163"/>
      <c r="AL192" s="187"/>
      <c r="AM192" s="187"/>
      <c r="AN192" s="521"/>
      <c r="AO192" s="160"/>
      <c r="AP192" s="160"/>
      <c r="AQ192" s="160"/>
      <c r="AR192" s="160"/>
      <c r="AS192" s="160"/>
      <c r="AT192" s="160"/>
      <c r="AU192" s="160"/>
      <c r="AV192" s="160"/>
      <c r="AW192" s="160"/>
      <c r="AX192" s="160"/>
    </row>
    <row r="193" spans="25:50" customFormat="1" x14ac:dyDescent="0.2">
      <c r="Y193" s="116"/>
      <c r="Z193" s="116"/>
      <c r="AA193" s="116"/>
      <c r="AB193" s="116"/>
      <c r="AC193" s="116"/>
      <c r="AD193" s="116"/>
      <c r="AE193" s="163"/>
      <c r="AF193" s="163"/>
      <c r="AG193" s="182"/>
      <c r="AH193" s="163"/>
      <c r="AI193" s="163"/>
      <c r="AJ193" s="163"/>
      <c r="AK193" s="163"/>
      <c r="AL193" s="187"/>
      <c r="AM193" s="187"/>
      <c r="AN193" s="521"/>
      <c r="AO193" s="160"/>
      <c r="AP193" s="160"/>
      <c r="AQ193" s="160"/>
      <c r="AR193" s="160"/>
      <c r="AS193" s="160"/>
      <c r="AT193" s="160"/>
      <c r="AU193" s="160"/>
      <c r="AV193" s="160"/>
      <c r="AW193" s="160"/>
      <c r="AX193" s="160"/>
    </row>
    <row r="194" spans="25:50" customFormat="1" x14ac:dyDescent="0.2">
      <c r="Y194" s="116"/>
      <c r="Z194" s="116"/>
      <c r="AA194" s="116"/>
      <c r="AB194" s="116"/>
      <c r="AC194" s="116"/>
      <c r="AD194" s="116"/>
      <c r="AE194" s="163"/>
      <c r="AF194" s="163"/>
      <c r="AG194" s="182"/>
      <c r="AH194" s="163"/>
      <c r="AI194" s="163"/>
      <c r="AJ194" s="163"/>
      <c r="AK194" s="163"/>
      <c r="AL194" s="187"/>
      <c r="AM194" s="187"/>
      <c r="AN194" s="521"/>
      <c r="AO194" s="160"/>
      <c r="AP194" s="160"/>
      <c r="AQ194" s="160"/>
      <c r="AR194" s="160"/>
      <c r="AS194" s="160"/>
      <c r="AT194" s="160"/>
      <c r="AU194" s="160"/>
      <c r="AV194" s="160"/>
      <c r="AW194" s="160"/>
      <c r="AX194" s="160"/>
    </row>
    <row r="195" spans="25:50" customFormat="1" x14ac:dyDescent="0.2">
      <c r="Y195" s="116"/>
      <c r="Z195" s="116"/>
      <c r="AA195" s="116"/>
      <c r="AB195" s="116"/>
      <c r="AC195" s="116"/>
      <c r="AD195" s="116"/>
      <c r="AE195" s="163"/>
      <c r="AF195" s="163"/>
      <c r="AG195" s="182"/>
      <c r="AH195" s="68"/>
      <c r="AI195" s="163"/>
      <c r="AJ195" s="163"/>
      <c r="AK195" s="163"/>
      <c r="AL195" s="187"/>
      <c r="AM195" s="187"/>
      <c r="AN195" s="521"/>
      <c r="AO195" s="160"/>
      <c r="AP195" s="160"/>
      <c r="AQ195" s="160"/>
      <c r="AR195" s="160"/>
      <c r="AS195" s="160"/>
      <c r="AT195" s="160"/>
      <c r="AU195" s="160"/>
      <c r="AV195" s="160"/>
      <c r="AW195" s="160"/>
      <c r="AX195" s="160"/>
    </row>
    <row r="196" spans="25:50" customFormat="1" x14ac:dyDescent="0.2">
      <c r="Y196" s="116"/>
      <c r="Z196" s="116"/>
      <c r="AA196" s="116"/>
      <c r="AB196" s="116"/>
      <c r="AC196" s="116"/>
      <c r="AD196" s="116"/>
      <c r="AE196" s="163"/>
      <c r="AF196" s="163"/>
      <c r="AG196" s="182"/>
      <c r="AH196" s="68"/>
      <c r="AI196" s="163"/>
      <c r="AJ196" s="163"/>
      <c r="AK196" s="163"/>
      <c r="AL196" s="187"/>
      <c r="AM196" s="187"/>
      <c r="AN196" s="521"/>
      <c r="AO196" s="160"/>
      <c r="AP196" s="160"/>
      <c r="AQ196" s="160"/>
      <c r="AR196" s="160"/>
      <c r="AS196" s="160"/>
      <c r="AT196" s="160"/>
      <c r="AU196" s="160"/>
      <c r="AV196" s="160"/>
      <c r="AW196" s="160"/>
      <c r="AX196" s="160"/>
    </row>
    <row r="197" spans="25:50" customFormat="1" x14ac:dyDescent="0.2">
      <c r="Y197" s="116"/>
      <c r="Z197" s="116"/>
      <c r="AA197" s="116"/>
      <c r="AB197" s="116"/>
      <c r="AC197" s="116"/>
      <c r="AD197" s="116"/>
      <c r="AE197" s="163"/>
      <c r="AF197" s="163"/>
      <c r="AG197" s="182"/>
      <c r="AH197" s="68"/>
      <c r="AI197" s="163"/>
      <c r="AJ197" s="163"/>
      <c r="AK197" s="163"/>
      <c r="AL197" s="187"/>
      <c r="AM197" s="187"/>
      <c r="AN197" s="521"/>
      <c r="AO197" s="160"/>
      <c r="AP197" s="160"/>
      <c r="AQ197" s="160"/>
      <c r="AR197" s="160"/>
      <c r="AS197" s="160"/>
      <c r="AT197" s="160"/>
      <c r="AU197" s="160"/>
      <c r="AV197" s="160"/>
      <c r="AW197" s="160"/>
      <c r="AX197" s="160"/>
    </row>
    <row r="198" spans="25:50" customFormat="1" x14ac:dyDescent="0.2">
      <c r="Y198" s="116"/>
      <c r="Z198" s="116"/>
      <c r="AA198" s="116"/>
      <c r="AB198" s="116"/>
      <c r="AC198" s="116"/>
      <c r="AD198" s="116"/>
      <c r="AE198" s="163"/>
      <c r="AF198" s="163"/>
      <c r="AG198" s="182"/>
      <c r="AH198" s="68"/>
      <c r="AI198" s="163"/>
      <c r="AJ198" s="163"/>
      <c r="AK198" s="163"/>
      <c r="AL198" s="187"/>
      <c r="AM198" s="187"/>
      <c r="AN198" s="521"/>
      <c r="AO198" s="160"/>
      <c r="AP198" s="160"/>
      <c r="AQ198" s="160"/>
      <c r="AR198" s="160"/>
      <c r="AS198" s="160"/>
      <c r="AT198" s="160"/>
      <c r="AU198" s="160"/>
      <c r="AV198" s="160"/>
      <c r="AW198" s="160"/>
      <c r="AX198" s="160"/>
    </row>
    <row r="199" spans="25:50" customFormat="1" x14ac:dyDescent="0.2">
      <c r="Y199" s="116"/>
      <c r="Z199" s="116"/>
      <c r="AA199" s="116"/>
      <c r="AB199" s="116"/>
      <c r="AC199" s="116"/>
      <c r="AD199" s="116"/>
      <c r="AE199" s="163"/>
      <c r="AF199" s="163"/>
      <c r="AG199" s="182"/>
      <c r="AH199" s="68"/>
      <c r="AI199" s="163"/>
      <c r="AJ199" s="163"/>
      <c r="AK199" s="163"/>
      <c r="AL199" s="187"/>
      <c r="AM199" s="187"/>
      <c r="AN199" s="521"/>
      <c r="AO199" s="160"/>
      <c r="AP199" s="160"/>
      <c r="AQ199" s="160"/>
      <c r="AR199" s="160"/>
      <c r="AS199" s="160"/>
      <c r="AT199" s="160"/>
      <c r="AU199" s="160"/>
      <c r="AV199" s="160"/>
      <c r="AW199" s="160"/>
      <c r="AX199" s="160"/>
    </row>
    <row r="200" spans="25:50" customFormat="1" x14ac:dyDescent="0.2">
      <c r="Y200" s="116"/>
      <c r="Z200" s="116"/>
      <c r="AA200" s="116"/>
      <c r="AB200" s="116"/>
      <c r="AC200" s="116"/>
      <c r="AD200" s="116"/>
      <c r="AE200" s="163"/>
      <c r="AF200" s="163"/>
      <c r="AG200" s="182"/>
      <c r="AH200" s="68"/>
      <c r="AI200" s="163"/>
      <c r="AJ200" s="163"/>
      <c r="AK200" s="163"/>
      <c r="AL200" s="147"/>
      <c r="AM200" s="187"/>
      <c r="AN200" s="521"/>
      <c r="AO200" s="160"/>
      <c r="AP200" s="160"/>
      <c r="AQ200" s="160"/>
      <c r="AR200" s="160"/>
      <c r="AS200" s="160"/>
      <c r="AT200" s="160"/>
      <c r="AU200" s="160"/>
      <c r="AV200" s="160"/>
      <c r="AW200" s="160"/>
      <c r="AX200" s="160"/>
    </row>
    <row r="201" spans="25:50" customFormat="1" x14ac:dyDescent="0.2">
      <c r="Y201" s="116"/>
      <c r="Z201" s="116"/>
      <c r="AA201" s="116"/>
      <c r="AB201" s="116"/>
      <c r="AC201" s="116"/>
      <c r="AD201" s="116"/>
      <c r="AE201" s="163"/>
      <c r="AF201" s="163"/>
      <c r="AG201" s="182"/>
      <c r="AH201" s="68"/>
      <c r="AI201" s="163"/>
      <c r="AJ201" s="163"/>
      <c r="AK201" s="163"/>
      <c r="AL201" s="147"/>
      <c r="AM201" s="187"/>
      <c r="AN201" s="521"/>
      <c r="AO201" s="160"/>
      <c r="AP201" s="160"/>
      <c r="AQ201" s="160"/>
      <c r="AR201" s="160"/>
      <c r="AS201" s="160"/>
      <c r="AT201" s="160"/>
      <c r="AU201" s="160"/>
      <c r="AV201" s="160"/>
      <c r="AW201" s="160"/>
      <c r="AX201" s="160"/>
    </row>
    <row r="202" spans="25:50" customFormat="1" x14ac:dyDescent="0.2">
      <c r="Y202" s="116"/>
      <c r="Z202" s="116"/>
      <c r="AA202" s="116"/>
      <c r="AB202" s="116"/>
      <c r="AC202" s="116"/>
      <c r="AD202" s="116"/>
      <c r="AE202" s="163"/>
      <c r="AF202" s="163"/>
      <c r="AG202" s="182"/>
      <c r="AH202" s="68"/>
      <c r="AI202" s="163"/>
      <c r="AJ202" s="163"/>
      <c r="AK202" s="163"/>
      <c r="AL202" s="147"/>
      <c r="AM202" s="187"/>
      <c r="AN202" s="521"/>
      <c r="AO202" s="160"/>
      <c r="AP202" s="160"/>
      <c r="AQ202" s="160"/>
      <c r="AR202" s="160"/>
      <c r="AS202" s="160"/>
      <c r="AT202" s="160"/>
      <c r="AU202" s="160"/>
      <c r="AV202" s="160"/>
      <c r="AW202" s="160"/>
      <c r="AX202" s="160"/>
    </row>
    <row r="203" spans="25:50" customFormat="1" x14ac:dyDescent="0.2">
      <c r="Y203" s="116"/>
      <c r="Z203" s="116"/>
      <c r="AA203" s="116"/>
      <c r="AB203" s="116"/>
      <c r="AC203" s="116"/>
      <c r="AD203" s="116"/>
      <c r="AE203" s="163"/>
      <c r="AF203" s="163"/>
      <c r="AG203" s="182"/>
      <c r="AH203" s="68"/>
      <c r="AI203" s="163"/>
      <c r="AJ203" s="163"/>
      <c r="AK203" s="163"/>
      <c r="AL203" s="147"/>
      <c r="AM203" s="187"/>
      <c r="AN203" s="521"/>
      <c r="AO203" s="160"/>
      <c r="AP203" s="160"/>
      <c r="AQ203" s="160"/>
      <c r="AR203" s="160"/>
      <c r="AS203" s="160"/>
      <c r="AT203" s="160"/>
      <c r="AU203" s="160"/>
      <c r="AV203" s="160"/>
      <c r="AW203" s="160"/>
      <c r="AX203" s="160"/>
    </row>
    <row r="204" spans="25:50" customFormat="1" x14ac:dyDescent="0.2">
      <c r="Y204" s="116"/>
      <c r="Z204" s="116"/>
      <c r="AA204" s="116"/>
      <c r="AB204" s="116"/>
      <c r="AC204" s="116"/>
      <c r="AD204" s="116"/>
      <c r="AE204" s="163"/>
      <c r="AF204" s="163"/>
      <c r="AG204" s="182"/>
      <c r="AH204" s="68"/>
      <c r="AI204" s="163"/>
      <c r="AJ204" s="163"/>
      <c r="AK204" s="163"/>
      <c r="AL204" s="147"/>
      <c r="AM204" s="188"/>
      <c r="AN204" s="147"/>
      <c r="AO204" s="160"/>
      <c r="AP204" s="160"/>
      <c r="AQ204" s="160"/>
      <c r="AR204" s="160"/>
      <c r="AS204" s="160"/>
      <c r="AT204" s="160"/>
      <c r="AU204" s="160"/>
      <c r="AV204" s="160"/>
      <c r="AW204" s="160"/>
      <c r="AX204" s="160"/>
    </row>
    <row r="205" spans="25:50" x14ac:dyDescent="0.2">
      <c r="AE205" s="163"/>
      <c r="AF205" s="163"/>
      <c r="AG205" s="182"/>
    </row>
    <row r="206" spans="25:50" x14ac:dyDescent="0.2">
      <c r="AE206" s="163"/>
      <c r="AF206" s="163"/>
      <c r="AG206" s="182"/>
    </row>
    <row r="207" spans="25:50" x14ac:dyDescent="0.2">
      <c r="AE207" s="163"/>
      <c r="AF207" s="163"/>
    </row>
    <row r="208" spans="25:50" x14ac:dyDescent="0.2">
      <c r="AE208" s="163"/>
      <c r="AF208" s="163"/>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3"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zoomScale="75" zoomScaleNormal="75" workbookViewId="0">
      <selection activeCell="K1" sqref="K1:K3"/>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20.85546875" style="4" customWidth="1"/>
    <col min="11" max="19" width="15.140625" style="4" customWidth="1"/>
    <col min="20" max="20" width="18.28515625" style="4" customWidth="1"/>
    <col min="21" max="22" width="14.5703125" style="4" customWidth="1"/>
    <col min="23" max="24" width="13.42578125" style="200" customWidth="1"/>
    <col min="25" max="25" width="0.85546875" style="160" customWidth="1"/>
    <col min="26" max="26" width="11.85546875" style="160" customWidth="1"/>
    <col min="27" max="27" width="58.7109375" style="160" customWidth="1"/>
    <col min="28" max="31" width="13.42578125" style="160" customWidth="1"/>
    <col min="32" max="71" width="13.42578125" customWidth="1"/>
    <col min="72" max="119" width="8.85546875" customWidth="1"/>
    <col min="120" max="16384" width="8.85546875" style="4"/>
  </cols>
  <sheetData>
    <row r="1" spans="1:119" ht="26.25" customHeight="1" x14ac:dyDescent="0.2">
      <c r="A1" s="932" t="str">
        <f>'SC Staffing Summary'!A1:F2</f>
        <v>FY 2016</v>
      </c>
      <c r="B1" s="933"/>
      <c r="C1" s="933"/>
      <c r="D1" s="933"/>
      <c r="E1" s="933"/>
      <c r="F1" s="933"/>
      <c r="G1" s="933"/>
      <c r="H1" s="934"/>
      <c r="I1" s="895" t="s">
        <v>594</v>
      </c>
      <c r="J1" s="895" t="s">
        <v>591</v>
      </c>
      <c r="K1" s="962" t="str">
        <f>'IWS Staffing'!I3</f>
        <v>Task 1</v>
      </c>
      <c r="L1" s="962" t="str">
        <f>'IWS Staffing'!K3</f>
        <v>Task 2</v>
      </c>
      <c r="M1" s="962" t="str">
        <f>'IWS Staffing'!M3</f>
        <v>Task 3</v>
      </c>
      <c r="N1" s="962" t="str">
        <f>'IWS Staffing'!O3</f>
        <v>Task 4</v>
      </c>
      <c r="O1" s="962" t="str">
        <f>'IWS Staffing'!Q3</f>
        <v>Task 5</v>
      </c>
      <c r="P1" s="962" t="str">
        <f>'IWS Staffing'!S3</f>
        <v>Task 6</v>
      </c>
      <c r="Q1" s="962" t="str">
        <f>'IWS Staffing'!U3</f>
        <v>Task 7</v>
      </c>
      <c r="R1" s="962" t="str">
        <f>'IWS Staffing'!W3</f>
        <v>Task 8</v>
      </c>
      <c r="S1" s="895" t="s">
        <v>1073</v>
      </c>
      <c r="T1" s="895" t="str">
        <f>'IWS Staffing'!Y3</f>
        <v>IWS Report
(Title)</v>
      </c>
      <c r="U1" s="895" t="str">
        <f>'IWS Staffing'!AA3</f>
        <v>IWS Report
(Title)</v>
      </c>
      <c r="V1" s="895" t="str">
        <f>'IWS Staffing'!AC3</f>
        <v>IWS Report
(Title)</v>
      </c>
      <c r="W1" s="186"/>
      <c r="X1" s="160"/>
      <c r="DN1" s="4"/>
      <c r="DO1" s="4"/>
    </row>
    <row r="2" spans="1:119" ht="26.25" customHeight="1" x14ac:dyDescent="0.2">
      <c r="A2" s="935"/>
      <c r="B2" s="885"/>
      <c r="C2" s="885"/>
      <c r="D2" s="885"/>
      <c r="E2" s="885"/>
      <c r="F2" s="885"/>
      <c r="G2" s="885"/>
      <c r="H2" s="886"/>
      <c r="I2" s="968"/>
      <c r="J2" s="968"/>
      <c r="K2" s="963"/>
      <c r="L2" s="963"/>
      <c r="M2" s="963"/>
      <c r="N2" s="963"/>
      <c r="O2" s="963"/>
      <c r="P2" s="963"/>
      <c r="Q2" s="963"/>
      <c r="R2" s="963"/>
      <c r="S2" s="905"/>
      <c r="T2" s="905"/>
      <c r="U2" s="905"/>
      <c r="V2" s="905"/>
      <c r="W2" s="186"/>
      <c r="X2" s="160"/>
      <c r="DN2" s="4"/>
      <c r="DO2" s="4"/>
    </row>
    <row r="3" spans="1:119" ht="31.5" customHeight="1" thickBot="1" x14ac:dyDescent="0.25">
      <c r="A3" s="944" t="str">
        <f>'START HERE'!$C$3</f>
        <v>XX</v>
      </c>
      <c r="B3" s="952"/>
      <c r="C3" s="952"/>
      <c r="D3" s="952"/>
      <c r="E3" s="952"/>
      <c r="F3" s="952"/>
      <c r="G3" s="952"/>
      <c r="H3" s="953"/>
      <c r="I3" s="969"/>
      <c r="J3" s="969"/>
      <c r="K3" s="964"/>
      <c r="L3" s="964"/>
      <c r="M3" s="964"/>
      <c r="N3" s="964"/>
      <c r="O3" s="964"/>
      <c r="P3" s="964"/>
      <c r="Q3" s="964"/>
      <c r="R3" s="964"/>
      <c r="S3" s="906"/>
      <c r="T3" s="906"/>
      <c r="U3" s="906"/>
      <c r="V3" s="906"/>
      <c r="W3" s="186"/>
      <c r="X3" s="530"/>
      <c r="DN3" s="4"/>
      <c r="DO3" s="4"/>
    </row>
    <row r="4" spans="1:119" ht="27.75" customHeight="1" thickBot="1" x14ac:dyDescent="0.25">
      <c r="A4" s="944" t="str">
        <f>'START HERE'!$C$4</f>
        <v>GGXXXX0000</v>
      </c>
      <c r="B4" s="860"/>
      <c r="C4" s="860"/>
      <c r="D4" s="860"/>
      <c r="E4" s="860"/>
      <c r="F4" s="860"/>
      <c r="G4" s="860"/>
      <c r="H4" s="861"/>
      <c r="I4" s="37"/>
      <c r="J4" s="37"/>
      <c r="K4" s="965" t="s">
        <v>592</v>
      </c>
      <c r="L4" s="966"/>
      <c r="M4" s="966"/>
      <c r="N4" s="966"/>
      <c r="O4" s="966"/>
      <c r="P4" s="966"/>
      <c r="Q4" s="966"/>
      <c r="R4" s="967"/>
      <c r="S4" s="37"/>
      <c r="T4" s="945" t="s">
        <v>593</v>
      </c>
      <c r="U4" s="946"/>
      <c r="V4" s="946"/>
      <c r="W4" s="186"/>
      <c r="X4" s="160"/>
      <c r="DN4" s="4"/>
      <c r="DO4" s="4"/>
    </row>
    <row r="5" spans="1:119" ht="41.25" customHeight="1" thickBot="1" x14ac:dyDescent="0.25">
      <c r="A5" s="34"/>
      <c r="B5" s="35"/>
      <c r="C5" s="35"/>
      <c r="D5" s="35"/>
      <c r="E5" s="35"/>
      <c r="F5" s="35"/>
      <c r="G5" s="35"/>
      <c r="H5" s="36"/>
      <c r="I5" s="433" t="s">
        <v>484</v>
      </c>
      <c r="J5" s="37"/>
      <c r="K5" s="970"/>
      <c r="L5" s="971"/>
      <c r="M5" s="971"/>
      <c r="N5" s="971"/>
      <c r="O5" s="971"/>
      <c r="P5" s="971"/>
      <c r="Q5" s="971"/>
      <c r="R5" s="972"/>
      <c r="S5" s="433" t="s">
        <v>482</v>
      </c>
      <c r="T5" s="131" t="str">
        <f>'IWS Staffing'!Y5</f>
        <v>xxxx</v>
      </c>
      <c r="U5" s="131" t="str">
        <f>'IWS Staffing'!AA5</f>
        <v>xxxx#</v>
      </c>
      <c r="V5" s="131" t="str">
        <f>'IWS Staffing'!AC5</f>
        <v>xxxx#</v>
      </c>
      <c r="W5" s="186"/>
      <c r="X5" s="160"/>
      <c r="DN5" s="4"/>
      <c r="DO5" s="4"/>
    </row>
    <row r="6" spans="1:119" s="5" customFormat="1" ht="25.5" customHeight="1" x14ac:dyDescent="0.2">
      <c r="A6" s="947" t="s">
        <v>188</v>
      </c>
      <c r="B6" s="947"/>
      <c r="C6" s="947"/>
      <c r="D6" s="947"/>
      <c r="E6" s="947"/>
      <c r="F6" s="947"/>
      <c r="G6" s="947"/>
      <c r="H6" s="947"/>
      <c r="I6" s="129">
        <f>'START HERE'!$C$2</f>
        <v>0</v>
      </c>
      <c r="J6" s="129">
        <f>'START HERE'!$C$2</f>
        <v>0</v>
      </c>
      <c r="K6" s="129">
        <f>'START HERE'!$C$2</f>
        <v>0</v>
      </c>
      <c r="L6" s="129">
        <f>'START HERE'!$C$2</f>
        <v>0</v>
      </c>
      <c r="M6" s="129">
        <f>'START HERE'!$C$2</f>
        <v>0</v>
      </c>
      <c r="N6" s="129">
        <f>'START HERE'!$C$2</f>
        <v>0</v>
      </c>
      <c r="O6" s="129">
        <f>'START HERE'!$C$2</f>
        <v>0</v>
      </c>
      <c r="P6" s="129">
        <f>'START HERE'!$C$2</f>
        <v>0</v>
      </c>
      <c r="Q6" s="129">
        <f>'START HERE'!$C$2</f>
        <v>0</v>
      </c>
      <c r="R6" s="129">
        <f>'START HERE'!$C$2</f>
        <v>0</v>
      </c>
      <c r="S6" s="129">
        <f>'START HERE'!$C$2</f>
        <v>0</v>
      </c>
      <c r="T6" s="129">
        <f>'START HERE'!$C$2</f>
        <v>0</v>
      </c>
      <c r="U6" s="129">
        <f>'START HERE'!$C$2</f>
        <v>0</v>
      </c>
      <c r="V6" s="129">
        <f>'START HERE'!$C$2</f>
        <v>0</v>
      </c>
      <c r="W6" s="186"/>
      <c r="X6" s="160"/>
      <c r="Y6" s="160"/>
      <c r="Z6" s="160"/>
      <c r="AA6" s="160"/>
      <c r="AB6" s="160"/>
      <c r="AC6" s="160"/>
      <c r="AD6" s="160"/>
      <c r="AE6" s="160"/>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
      <c r="A7" s="891"/>
      <c r="B7" s="891"/>
      <c r="C7" s="891"/>
      <c r="D7" s="891"/>
      <c r="E7" s="891"/>
      <c r="F7" s="891"/>
      <c r="G7" s="891"/>
      <c r="H7" s="891"/>
      <c r="I7" s="17"/>
      <c r="J7" s="17"/>
      <c r="K7" s="17"/>
      <c r="L7" s="17"/>
      <c r="M7" s="17"/>
      <c r="N7" s="17"/>
      <c r="O7" s="17"/>
      <c r="P7" s="17"/>
      <c r="Q7" s="17"/>
      <c r="R7" s="17"/>
      <c r="S7" s="17"/>
      <c r="T7" s="17"/>
      <c r="U7" s="17"/>
      <c r="V7" s="17"/>
      <c r="W7" s="186"/>
      <c r="X7" s="160"/>
      <c r="DN7" s="4"/>
      <c r="DO7" s="4"/>
    </row>
    <row r="8" spans="1:119" ht="3.75" customHeight="1" x14ac:dyDescent="0.2">
      <c r="A8" s="891"/>
      <c r="B8" s="891"/>
      <c r="C8" s="891"/>
      <c r="D8" s="891"/>
      <c r="E8" s="891"/>
      <c r="F8" s="891"/>
      <c r="G8" s="891"/>
      <c r="H8" s="891"/>
      <c r="I8" s="17"/>
      <c r="J8" s="17"/>
      <c r="K8" s="17"/>
      <c r="L8" s="17"/>
      <c r="M8" s="17"/>
      <c r="N8" s="17"/>
      <c r="O8" s="17"/>
      <c r="P8" s="17"/>
      <c r="Q8" s="17"/>
      <c r="R8" s="17"/>
      <c r="S8" s="17"/>
      <c r="T8" s="17"/>
      <c r="U8" s="17"/>
      <c r="V8" s="17"/>
      <c r="W8" s="186"/>
      <c r="X8" s="160"/>
      <c r="DN8" s="4"/>
      <c r="DO8" s="4"/>
    </row>
    <row r="9" spans="1:119" ht="13.9" hidden="1" customHeight="1" outlineLevel="1" x14ac:dyDescent="0.2">
      <c r="A9" s="892" t="s">
        <v>177</v>
      </c>
      <c r="B9" s="893"/>
      <c r="C9" s="893"/>
      <c r="D9" s="893"/>
      <c r="E9" s="893"/>
      <c r="F9" s="893"/>
      <c r="G9" s="893"/>
      <c r="H9" s="893"/>
      <c r="I9" s="39">
        <f>(0.045/26)*18</f>
        <v>3.115384615384615E-2</v>
      </c>
      <c r="J9" s="39"/>
      <c r="K9" s="11"/>
      <c r="L9" s="11"/>
      <c r="M9" s="11"/>
      <c r="N9" s="11"/>
      <c r="O9" s="11"/>
      <c r="P9" s="11"/>
      <c r="Q9" s="11"/>
      <c r="R9" s="11"/>
      <c r="S9" s="11"/>
      <c r="T9" s="11"/>
      <c r="U9" s="11"/>
      <c r="V9" s="11"/>
      <c r="W9" s="186"/>
      <c r="X9" s="160"/>
      <c r="DN9" s="4"/>
      <c r="DO9" s="4"/>
    </row>
    <row r="10" spans="1:119" s="73" customFormat="1" ht="15" customHeight="1" collapsed="1" x14ac:dyDescent="0.2">
      <c r="A10" s="894" t="s">
        <v>95</v>
      </c>
      <c r="B10" s="894"/>
      <c r="C10" s="894"/>
      <c r="D10" s="894"/>
      <c r="E10" s="894"/>
      <c r="F10" s="894"/>
      <c r="G10" s="894"/>
      <c r="H10" s="894"/>
      <c r="I10" s="71"/>
      <c r="J10" s="71"/>
      <c r="K10" s="82"/>
      <c r="L10" s="82"/>
      <c r="M10" s="82"/>
      <c r="N10" s="82"/>
      <c r="O10" s="82"/>
      <c r="P10" s="82"/>
      <c r="Q10" s="82"/>
      <c r="R10" s="82"/>
      <c r="S10" s="82"/>
      <c r="T10" s="82"/>
      <c r="U10" s="82"/>
      <c r="V10" s="82"/>
      <c r="W10" s="182"/>
      <c r="X10" s="163"/>
      <c r="Y10" s="163"/>
      <c r="Z10" s="163"/>
      <c r="AA10" s="163"/>
      <c r="AB10" s="163"/>
      <c r="AC10" s="163"/>
      <c r="AD10" s="163"/>
      <c r="AE10" s="163"/>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4.25" x14ac:dyDescent="0.2">
      <c r="A11" s="74"/>
      <c r="B11" s="887" t="s">
        <v>182</v>
      </c>
      <c r="C11" s="887"/>
      <c r="D11" s="887"/>
      <c r="E11" s="887"/>
      <c r="F11" s="887"/>
      <c r="G11" s="887"/>
      <c r="H11" s="887"/>
      <c r="I11" s="71"/>
      <c r="J11" s="75"/>
      <c r="K11" s="75"/>
      <c r="L11" s="75"/>
      <c r="M11" s="75"/>
      <c r="N11" s="75"/>
      <c r="O11" s="75"/>
      <c r="P11" s="75"/>
      <c r="Q11" s="75"/>
      <c r="R11" s="75"/>
      <c r="S11" s="75"/>
      <c r="T11" s="75"/>
      <c r="U11" s="75"/>
      <c r="V11" s="75"/>
      <c r="W11" s="182"/>
      <c r="X11" s="163"/>
      <c r="Y11" s="163"/>
      <c r="Z11" s="163"/>
      <c r="AA11" s="163"/>
      <c r="AB11" s="163"/>
      <c r="AC11" s="163"/>
      <c r="AD11" s="163"/>
      <c r="AE11" s="163"/>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4.25" x14ac:dyDescent="0.2">
      <c r="A12" s="527"/>
      <c r="B12" s="887" t="s">
        <v>183</v>
      </c>
      <c r="C12" s="887"/>
      <c r="D12" s="887"/>
      <c r="E12" s="887"/>
      <c r="F12" s="887"/>
      <c r="G12" s="887"/>
      <c r="H12" s="887"/>
      <c r="I12" s="71"/>
      <c r="J12" s="75"/>
      <c r="K12" s="75"/>
      <c r="L12" s="75"/>
      <c r="M12" s="75"/>
      <c r="N12" s="75"/>
      <c r="O12" s="75"/>
      <c r="P12" s="75"/>
      <c r="Q12" s="75"/>
      <c r="R12" s="75"/>
      <c r="S12" s="75"/>
      <c r="T12" s="75"/>
      <c r="U12" s="75"/>
      <c r="V12" s="75"/>
      <c r="W12" s="182"/>
      <c r="X12" s="163"/>
      <c r="Y12" s="163"/>
      <c r="Z12" s="163"/>
      <c r="AA12" s="163"/>
      <c r="AB12" s="163"/>
      <c r="AC12" s="163"/>
      <c r="AD12" s="163"/>
      <c r="AE12" s="163"/>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4.25" x14ac:dyDescent="0.2">
      <c r="A13" s="527"/>
      <c r="B13" s="888" t="s">
        <v>163</v>
      </c>
      <c r="C13" s="888"/>
      <c r="D13" s="888"/>
      <c r="E13" s="888"/>
      <c r="F13" s="888"/>
      <c r="G13" s="888"/>
      <c r="H13" s="888"/>
      <c r="I13" s="77">
        <f>SUM(J13:S13)</f>
        <v>0</v>
      </c>
      <c r="J13" s="78">
        <v>0</v>
      </c>
      <c r="K13" s="78">
        <v>0</v>
      </c>
      <c r="L13" s="78">
        <v>0</v>
      </c>
      <c r="M13" s="78">
        <v>0</v>
      </c>
      <c r="N13" s="78">
        <v>0</v>
      </c>
      <c r="O13" s="78">
        <v>0</v>
      </c>
      <c r="P13" s="78">
        <v>0</v>
      </c>
      <c r="Q13" s="78">
        <v>0</v>
      </c>
      <c r="R13" s="78">
        <v>0</v>
      </c>
      <c r="S13" s="79">
        <f>SUM(T13:V13)</f>
        <v>0</v>
      </c>
      <c r="T13" s="78">
        <v>0</v>
      </c>
      <c r="U13" s="78">
        <v>0</v>
      </c>
      <c r="V13" s="78">
        <v>0</v>
      </c>
      <c r="W13" s="182"/>
      <c r="X13" s="163"/>
      <c r="Y13" s="163"/>
      <c r="Z13" s="163"/>
      <c r="AA13" s="163"/>
      <c r="AB13" s="163"/>
      <c r="AC13" s="163"/>
      <c r="AD13" s="163"/>
      <c r="AE13" s="163"/>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15" customHeight="1" x14ac:dyDescent="0.2">
      <c r="A14" s="527"/>
      <c r="B14" s="887" t="s">
        <v>164</v>
      </c>
      <c r="C14" s="887"/>
      <c r="D14" s="887"/>
      <c r="E14" s="887"/>
      <c r="F14" s="887"/>
      <c r="G14" s="887"/>
      <c r="H14" s="887"/>
      <c r="I14" s="77">
        <f>SUM(J14:S14)</f>
        <v>0</v>
      </c>
      <c r="J14" s="78">
        <v>0</v>
      </c>
      <c r="K14" s="78">
        <v>0</v>
      </c>
      <c r="L14" s="78">
        <v>0</v>
      </c>
      <c r="M14" s="78">
        <v>0</v>
      </c>
      <c r="N14" s="78">
        <v>0</v>
      </c>
      <c r="O14" s="78">
        <v>0</v>
      </c>
      <c r="P14" s="78">
        <v>0</v>
      </c>
      <c r="Q14" s="78">
        <v>0</v>
      </c>
      <c r="R14" s="78">
        <v>0</v>
      </c>
      <c r="S14" s="79">
        <f>SUM(T14:V14)</f>
        <v>0</v>
      </c>
      <c r="T14" s="78">
        <v>0</v>
      </c>
      <c r="U14" s="78">
        <v>0</v>
      </c>
      <c r="V14" s="78">
        <v>0</v>
      </c>
      <c r="W14" s="182"/>
      <c r="X14" s="163"/>
      <c r="Y14" s="163"/>
      <c r="Z14" s="163"/>
      <c r="AA14" s="163"/>
      <c r="AB14" s="163"/>
      <c r="AC14" s="163"/>
      <c r="AD14" s="163"/>
      <c r="AE14" s="163"/>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4.25" x14ac:dyDescent="0.2">
      <c r="A15" s="80"/>
      <c r="B15" s="887" t="s">
        <v>94</v>
      </c>
      <c r="C15" s="887"/>
      <c r="D15" s="887"/>
      <c r="E15" s="887"/>
      <c r="F15" s="887"/>
      <c r="G15" s="887"/>
      <c r="H15" s="887"/>
      <c r="I15" s="71"/>
      <c r="J15" s="75"/>
      <c r="K15" s="75"/>
      <c r="L15" s="75"/>
      <c r="M15" s="75"/>
      <c r="N15" s="75"/>
      <c r="O15" s="75"/>
      <c r="P15" s="75"/>
      <c r="Q15" s="75"/>
      <c r="R15" s="75"/>
      <c r="S15" s="75"/>
      <c r="T15" s="75"/>
      <c r="U15" s="75"/>
      <c r="V15" s="75"/>
      <c r="W15" s="182"/>
      <c r="X15" s="163"/>
      <c r="Y15" s="163"/>
      <c r="Z15" s="163"/>
      <c r="AA15" s="163"/>
      <c r="AB15" s="163"/>
      <c r="AC15" s="163"/>
      <c r="AD15" s="163"/>
      <c r="AE15" s="163"/>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
      <c r="A16" s="80"/>
      <c r="B16" s="871" t="s">
        <v>165</v>
      </c>
      <c r="C16" s="872"/>
      <c r="D16" s="872"/>
      <c r="E16" s="872"/>
      <c r="F16" s="872"/>
      <c r="G16" s="872"/>
      <c r="H16" s="873"/>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2"/>
      <c r="X16" s="163"/>
      <c r="Y16" s="163"/>
      <c r="Z16" s="163"/>
      <c r="AA16" s="163"/>
      <c r="AB16" s="163"/>
      <c r="AC16" s="163"/>
      <c r="AD16" s="163"/>
      <c r="AE16" s="163"/>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
      <c r="A17" s="232"/>
      <c r="B17" s="871" t="s">
        <v>618</v>
      </c>
      <c r="C17" s="872"/>
      <c r="D17" s="872"/>
      <c r="E17" s="872"/>
      <c r="F17" s="872"/>
      <c r="G17" s="872"/>
      <c r="H17" s="873"/>
      <c r="I17" s="77">
        <f t="shared" si="0"/>
        <v>0</v>
      </c>
      <c r="J17" s="78">
        <v>0</v>
      </c>
      <c r="K17" s="78">
        <v>0</v>
      </c>
      <c r="L17" s="78">
        <v>0</v>
      </c>
      <c r="M17" s="78">
        <v>0</v>
      </c>
      <c r="N17" s="78">
        <v>0</v>
      </c>
      <c r="O17" s="78">
        <v>0</v>
      </c>
      <c r="P17" s="78">
        <v>0</v>
      </c>
      <c r="Q17" s="78">
        <v>0</v>
      </c>
      <c r="R17" s="78">
        <v>0</v>
      </c>
      <c r="S17" s="79">
        <f t="shared" si="1"/>
        <v>0</v>
      </c>
      <c r="T17" s="78">
        <v>0</v>
      </c>
      <c r="U17" s="78">
        <v>0</v>
      </c>
      <c r="V17" s="78">
        <v>0</v>
      </c>
      <c r="W17" s="182"/>
      <c r="X17" s="163"/>
      <c r="Y17" s="163"/>
      <c r="Z17" s="163"/>
      <c r="AA17" s="163"/>
      <c r="AB17" s="163"/>
      <c r="AC17" s="163"/>
      <c r="AD17" s="163"/>
      <c r="AE17" s="163"/>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4.25" x14ac:dyDescent="0.2">
      <c r="A18" s="80"/>
      <c r="B18" s="871" t="s">
        <v>166</v>
      </c>
      <c r="C18" s="872"/>
      <c r="D18" s="872"/>
      <c r="E18" s="872"/>
      <c r="F18" s="872"/>
      <c r="G18" s="872"/>
      <c r="H18" s="873"/>
      <c r="I18" s="77">
        <f t="shared" si="0"/>
        <v>0</v>
      </c>
      <c r="J18" s="78">
        <v>0</v>
      </c>
      <c r="K18" s="78">
        <v>0</v>
      </c>
      <c r="L18" s="78">
        <v>0</v>
      </c>
      <c r="M18" s="78">
        <v>0</v>
      </c>
      <c r="N18" s="78">
        <v>0</v>
      </c>
      <c r="O18" s="78">
        <v>0</v>
      </c>
      <c r="P18" s="78">
        <v>0</v>
      </c>
      <c r="Q18" s="78">
        <v>0</v>
      </c>
      <c r="R18" s="78">
        <v>0</v>
      </c>
      <c r="S18" s="79">
        <f t="shared" si="1"/>
        <v>0</v>
      </c>
      <c r="T18" s="78">
        <v>0</v>
      </c>
      <c r="U18" s="78">
        <v>0</v>
      </c>
      <c r="V18" s="78">
        <v>0</v>
      </c>
      <c r="W18" s="182"/>
      <c r="X18" s="163"/>
      <c r="Y18" s="163"/>
      <c r="Z18" s="163"/>
      <c r="AA18" s="163"/>
      <c r="AB18" s="163"/>
      <c r="AC18" s="163"/>
      <c r="AD18" s="163"/>
      <c r="AE18" s="163"/>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4.25" x14ac:dyDescent="0.2">
      <c r="A19" s="80"/>
      <c r="B19" s="871" t="s">
        <v>166</v>
      </c>
      <c r="C19" s="872"/>
      <c r="D19" s="872"/>
      <c r="E19" s="872"/>
      <c r="F19" s="872"/>
      <c r="G19" s="872"/>
      <c r="H19" s="873"/>
      <c r="I19" s="77">
        <f t="shared" si="0"/>
        <v>0</v>
      </c>
      <c r="J19" s="78">
        <v>0</v>
      </c>
      <c r="K19" s="78">
        <v>0</v>
      </c>
      <c r="L19" s="78">
        <v>0</v>
      </c>
      <c r="M19" s="78">
        <v>0</v>
      </c>
      <c r="N19" s="78">
        <v>0</v>
      </c>
      <c r="O19" s="78">
        <v>0</v>
      </c>
      <c r="P19" s="78">
        <v>0</v>
      </c>
      <c r="Q19" s="78">
        <v>0</v>
      </c>
      <c r="R19" s="78">
        <v>0</v>
      </c>
      <c r="S19" s="79">
        <f t="shared" si="1"/>
        <v>0</v>
      </c>
      <c r="T19" s="78">
        <v>0</v>
      </c>
      <c r="U19" s="78">
        <v>0</v>
      </c>
      <c r="V19" s="78">
        <v>0</v>
      </c>
      <c r="W19" s="182"/>
      <c r="X19" s="163"/>
      <c r="Y19" s="163"/>
      <c r="Z19" s="163"/>
      <c r="AA19" s="163"/>
      <c r="AB19" s="163"/>
      <c r="AC19" s="163"/>
      <c r="AD19" s="163"/>
      <c r="AE19" s="163"/>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4.25" x14ac:dyDescent="0.2">
      <c r="A20" s="80"/>
      <c r="B20" s="871" t="s">
        <v>166</v>
      </c>
      <c r="C20" s="872"/>
      <c r="D20" s="872"/>
      <c r="E20" s="872"/>
      <c r="F20" s="872"/>
      <c r="G20" s="872"/>
      <c r="H20" s="873"/>
      <c r="I20" s="77">
        <f t="shared" si="0"/>
        <v>0</v>
      </c>
      <c r="J20" s="78">
        <v>0</v>
      </c>
      <c r="K20" s="78">
        <v>0</v>
      </c>
      <c r="L20" s="78">
        <v>0</v>
      </c>
      <c r="M20" s="78">
        <v>0</v>
      </c>
      <c r="N20" s="78">
        <v>0</v>
      </c>
      <c r="O20" s="78">
        <v>0</v>
      </c>
      <c r="P20" s="78">
        <v>0</v>
      </c>
      <c r="Q20" s="78">
        <v>0</v>
      </c>
      <c r="R20" s="78">
        <v>0</v>
      </c>
      <c r="S20" s="79">
        <f t="shared" si="1"/>
        <v>0</v>
      </c>
      <c r="T20" s="78">
        <v>0</v>
      </c>
      <c r="U20" s="78">
        <v>0</v>
      </c>
      <c r="V20" s="78">
        <v>0</v>
      </c>
      <c r="W20" s="182"/>
      <c r="X20" s="163"/>
      <c r="Y20" s="163"/>
      <c r="Z20" s="163"/>
      <c r="AA20" s="163"/>
      <c r="AB20" s="163"/>
      <c r="AC20" s="163"/>
      <c r="AD20" s="163"/>
      <c r="AE20" s="163"/>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15" customHeight="1" x14ac:dyDescent="0.2">
      <c r="A21" s="80"/>
      <c r="B21" s="871" t="s">
        <v>166</v>
      </c>
      <c r="C21" s="872"/>
      <c r="D21" s="872"/>
      <c r="E21" s="872"/>
      <c r="F21" s="872"/>
      <c r="G21" s="872"/>
      <c r="H21" s="873"/>
      <c r="I21" s="77">
        <f t="shared" si="0"/>
        <v>0</v>
      </c>
      <c r="J21" s="78">
        <v>0</v>
      </c>
      <c r="K21" s="78">
        <v>0</v>
      </c>
      <c r="L21" s="78">
        <v>0</v>
      </c>
      <c r="M21" s="78">
        <v>0</v>
      </c>
      <c r="N21" s="78">
        <v>0</v>
      </c>
      <c r="O21" s="78">
        <v>0</v>
      </c>
      <c r="P21" s="78">
        <v>0</v>
      </c>
      <c r="Q21" s="78">
        <v>0</v>
      </c>
      <c r="R21" s="78">
        <v>0</v>
      </c>
      <c r="S21" s="79">
        <f t="shared" si="1"/>
        <v>0</v>
      </c>
      <c r="T21" s="78">
        <v>0</v>
      </c>
      <c r="U21" s="78">
        <v>0</v>
      </c>
      <c r="V21" s="78">
        <v>0</v>
      </c>
      <c r="W21" s="182"/>
      <c r="X21" s="163"/>
      <c r="Y21" s="163"/>
      <c r="Z21" s="163"/>
      <c r="AA21" s="163"/>
      <c r="AB21" s="163"/>
      <c r="AC21" s="163"/>
      <c r="AD21" s="163"/>
      <c r="AE21" s="163"/>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5" x14ac:dyDescent="0.2">
      <c r="A22" s="890" t="s">
        <v>96</v>
      </c>
      <c r="B22" s="890"/>
      <c r="C22" s="890"/>
      <c r="D22" s="890"/>
      <c r="E22" s="890"/>
      <c r="F22" s="890"/>
      <c r="G22" s="890"/>
      <c r="H22" s="890"/>
      <c r="I22" s="71"/>
      <c r="J22" s="82"/>
      <c r="K22" s="82"/>
      <c r="L22" s="82"/>
      <c r="M22" s="82"/>
      <c r="N22" s="82"/>
      <c r="O22" s="82"/>
      <c r="P22" s="82"/>
      <c r="Q22" s="82"/>
      <c r="R22" s="82"/>
      <c r="S22" s="82"/>
      <c r="T22" s="82"/>
      <c r="U22" s="82"/>
      <c r="V22" s="82"/>
      <c r="W22" s="182"/>
      <c r="X22" s="163"/>
      <c r="Y22" s="163"/>
      <c r="Z22" s="163"/>
      <c r="AA22" s="163"/>
      <c r="AB22" s="163"/>
      <c r="AC22" s="163"/>
      <c r="AD22" s="163"/>
      <c r="AE22" s="163"/>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15" customHeight="1" x14ac:dyDescent="0.2">
      <c r="A23" s="74"/>
      <c r="B23" s="887" t="s">
        <v>167</v>
      </c>
      <c r="C23" s="887"/>
      <c r="D23" s="887"/>
      <c r="E23" s="887"/>
      <c r="F23" s="887"/>
      <c r="G23" s="887"/>
      <c r="H23" s="887"/>
      <c r="I23" s="77">
        <f>SUM(J23:S23)</f>
        <v>0</v>
      </c>
      <c r="J23" s="78">
        <v>0</v>
      </c>
      <c r="K23" s="78">
        <v>0</v>
      </c>
      <c r="L23" s="78">
        <v>0</v>
      </c>
      <c r="M23" s="78">
        <v>0</v>
      </c>
      <c r="N23" s="78">
        <v>0</v>
      </c>
      <c r="O23" s="78">
        <v>0</v>
      </c>
      <c r="P23" s="78">
        <v>0</v>
      </c>
      <c r="Q23" s="78">
        <v>0</v>
      </c>
      <c r="R23" s="78">
        <v>0</v>
      </c>
      <c r="S23" s="79">
        <f>SUM(T23:V23)</f>
        <v>0</v>
      </c>
      <c r="T23" s="78">
        <v>0</v>
      </c>
      <c r="U23" s="78">
        <v>0</v>
      </c>
      <c r="V23" s="78">
        <v>0</v>
      </c>
      <c r="W23" s="182"/>
      <c r="X23" s="163"/>
      <c r="Y23" s="163"/>
      <c r="Z23" s="163"/>
      <c r="AA23" s="163"/>
      <c r="AB23" s="163"/>
      <c r="AC23" s="163"/>
      <c r="AD23" s="163"/>
      <c r="AE23" s="163"/>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15" customHeight="1" x14ac:dyDescent="0.2">
      <c r="A24" s="527"/>
      <c r="B24" s="887" t="s">
        <v>101</v>
      </c>
      <c r="C24" s="887"/>
      <c r="D24" s="887"/>
      <c r="E24" s="887"/>
      <c r="F24" s="887"/>
      <c r="G24" s="887"/>
      <c r="H24" s="887"/>
      <c r="I24" s="77">
        <f>SUM(J24:S24)</f>
        <v>0</v>
      </c>
      <c r="J24" s="130">
        <f>'IWS Staffing'!G7</f>
        <v>0</v>
      </c>
      <c r="K24" s="130">
        <f>'IWS Staffing'!I7</f>
        <v>0</v>
      </c>
      <c r="L24" s="130">
        <f>'IWS Staffing'!K7</f>
        <v>0</v>
      </c>
      <c r="M24" s="130">
        <f>'IWS Staffing'!M7</f>
        <v>0</v>
      </c>
      <c r="N24" s="130">
        <f>'IWS Staffing'!O7</f>
        <v>0</v>
      </c>
      <c r="O24" s="130">
        <f>'IWS Staffing'!Q7</f>
        <v>0</v>
      </c>
      <c r="P24" s="130">
        <f>'IWS Staffing'!S7</f>
        <v>0</v>
      </c>
      <c r="Q24" s="130">
        <f>'IWS Staffing'!U7</f>
        <v>0</v>
      </c>
      <c r="R24" s="130">
        <f>'IWS Staffing'!W7</f>
        <v>0</v>
      </c>
      <c r="S24" s="79">
        <f>SUM(T24:V24)</f>
        <v>0</v>
      </c>
      <c r="T24" s="130">
        <f>'IWS Staffing'!Y7</f>
        <v>0</v>
      </c>
      <c r="U24" s="130">
        <f>'IWS Staffing'!AA7</f>
        <v>0</v>
      </c>
      <c r="V24" s="130">
        <f>'IWS Staffing'!AC7</f>
        <v>0</v>
      </c>
      <c r="W24" s="182"/>
      <c r="X24" s="163"/>
      <c r="Y24" s="163"/>
      <c r="Z24" s="163"/>
      <c r="AA24" s="163"/>
      <c r="AB24" s="163"/>
      <c r="AC24" s="163"/>
      <c r="AD24" s="163"/>
      <c r="AE24" s="163"/>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4.25" x14ac:dyDescent="0.2">
      <c r="A25" s="527"/>
      <c r="B25" s="887" t="s">
        <v>81</v>
      </c>
      <c r="C25" s="887"/>
      <c r="D25" s="887"/>
      <c r="E25" s="887"/>
      <c r="F25" s="887"/>
      <c r="G25" s="887"/>
      <c r="H25" s="887"/>
      <c r="I25" s="83"/>
      <c r="J25" s="71"/>
      <c r="K25" s="71"/>
      <c r="L25" s="71"/>
      <c r="M25" s="71"/>
      <c r="N25" s="71"/>
      <c r="O25" s="71"/>
      <c r="P25" s="71"/>
      <c r="Q25" s="71"/>
      <c r="R25" s="71"/>
      <c r="S25" s="71"/>
      <c r="T25" s="71"/>
      <c r="U25" s="71"/>
      <c r="V25" s="71"/>
      <c r="W25" s="182"/>
      <c r="X25" s="163"/>
      <c r="Y25" s="163"/>
      <c r="Z25" s="163"/>
      <c r="AA25" s="163"/>
      <c r="AB25" s="163"/>
      <c r="AC25" s="163"/>
      <c r="AD25" s="163"/>
      <c r="AE25" s="163"/>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4.25" x14ac:dyDescent="0.2">
      <c r="A26" s="527"/>
      <c r="B26" s="887" t="s">
        <v>168</v>
      </c>
      <c r="C26" s="887"/>
      <c r="D26" s="887"/>
      <c r="E26" s="887"/>
      <c r="F26" s="887"/>
      <c r="G26" s="887"/>
      <c r="H26" s="887"/>
      <c r="I26" s="77">
        <f t="shared" ref="I26:I40" si="2">SUM(J26:S26)</f>
        <v>0</v>
      </c>
      <c r="J26" s="78">
        <v>0</v>
      </c>
      <c r="K26" s="78">
        <v>0</v>
      </c>
      <c r="L26" s="78">
        <v>0</v>
      </c>
      <c r="M26" s="78">
        <v>0</v>
      </c>
      <c r="N26" s="78">
        <v>0</v>
      </c>
      <c r="O26" s="78">
        <v>0</v>
      </c>
      <c r="P26" s="78">
        <v>0</v>
      </c>
      <c r="Q26" s="78">
        <v>0</v>
      </c>
      <c r="R26" s="78">
        <v>0</v>
      </c>
      <c r="S26" s="79">
        <f t="shared" ref="S26:S40" si="3">SUM(T26:V26)</f>
        <v>0</v>
      </c>
      <c r="T26" s="78">
        <v>0</v>
      </c>
      <c r="U26" s="78">
        <v>0</v>
      </c>
      <c r="V26" s="78">
        <v>0</v>
      </c>
      <c r="W26" s="182"/>
      <c r="X26" s="163"/>
      <c r="Y26" s="163"/>
      <c r="Z26" s="163"/>
      <c r="AA26" s="163"/>
      <c r="AB26" s="163"/>
      <c r="AC26" s="163"/>
      <c r="AD26" s="163"/>
      <c r="AE26" s="163"/>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15" customHeight="1" x14ac:dyDescent="0.2">
      <c r="A27" s="527"/>
      <c r="B27" s="887" t="s">
        <v>169</v>
      </c>
      <c r="C27" s="887"/>
      <c r="D27" s="887"/>
      <c r="E27" s="887"/>
      <c r="F27" s="887"/>
      <c r="G27" s="887"/>
      <c r="H27" s="887"/>
      <c r="I27" s="77">
        <f t="shared" si="2"/>
        <v>0</v>
      </c>
      <c r="J27" s="78">
        <v>0</v>
      </c>
      <c r="K27" s="78">
        <v>0</v>
      </c>
      <c r="L27" s="78">
        <v>0</v>
      </c>
      <c r="M27" s="78">
        <v>0</v>
      </c>
      <c r="N27" s="78">
        <v>0</v>
      </c>
      <c r="O27" s="78">
        <v>0</v>
      </c>
      <c r="P27" s="78">
        <v>0</v>
      </c>
      <c r="Q27" s="78">
        <v>0</v>
      </c>
      <c r="R27" s="78">
        <v>0</v>
      </c>
      <c r="S27" s="79">
        <f t="shared" si="3"/>
        <v>0</v>
      </c>
      <c r="T27" s="78">
        <v>0</v>
      </c>
      <c r="U27" s="78">
        <v>0</v>
      </c>
      <c r="V27" s="78">
        <v>0</v>
      </c>
      <c r="W27" s="182"/>
      <c r="X27" s="163"/>
      <c r="Y27" s="163"/>
      <c r="Z27" s="163"/>
      <c r="AA27" s="163"/>
      <c r="AB27" s="163"/>
      <c r="AC27" s="163"/>
      <c r="AD27" s="163"/>
      <c r="AE27" s="163"/>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4.25" x14ac:dyDescent="0.2">
      <c r="A28" s="527"/>
      <c r="B28" s="887" t="s">
        <v>170</v>
      </c>
      <c r="C28" s="887"/>
      <c r="D28" s="887"/>
      <c r="E28" s="887"/>
      <c r="F28" s="887"/>
      <c r="G28" s="887"/>
      <c r="H28" s="887"/>
      <c r="I28" s="77">
        <f t="shared" si="2"/>
        <v>0</v>
      </c>
      <c r="J28" s="78">
        <v>0</v>
      </c>
      <c r="K28" s="78">
        <v>0</v>
      </c>
      <c r="L28" s="78">
        <v>0</v>
      </c>
      <c r="M28" s="78">
        <v>0</v>
      </c>
      <c r="N28" s="78">
        <v>0</v>
      </c>
      <c r="O28" s="78">
        <v>0</v>
      </c>
      <c r="P28" s="78">
        <v>0</v>
      </c>
      <c r="Q28" s="78">
        <v>0</v>
      </c>
      <c r="R28" s="78">
        <v>0</v>
      </c>
      <c r="S28" s="79">
        <f t="shared" si="3"/>
        <v>0</v>
      </c>
      <c r="T28" s="78">
        <v>0</v>
      </c>
      <c r="U28" s="78">
        <v>0</v>
      </c>
      <c r="V28" s="78">
        <v>0</v>
      </c>
      <c r="W28" s="182"/>
      <c r="X28" s="163"/>
      <c r="Y28" s="163"/>
      <c r="Z28" s="163"/>
      <c r="AA28" s="163"/>
      <c r="AB28" s="163"/>
      <c r="AC28" s="163"/>
      <c r="AD28" s="163"/>
      <c r="AE28" s="163"/>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4.25" x14ac:dyDescent="0.2">
      <c r="A29" s="527"/>
      <c r="B29" s="887" t="s">
        <v>171</v>
      </c>
      <c r="C29" s="887"/>
      <c r="D29" s="887"/>
      <c r="E29" s="887"/>
      <c r="F29" s="887"/>
      <c r="G29" s="887"/>
      <c r="H29" s="887"/>
      <c r="I29" s="77">
        <f t="shared" si="2"/>
        <v>0</v>
      </c>
      <c r="J29" s="78">
        <v>0</v>
      </c>
      <c r="K29" s="78">
        <v>0</v>
      </c>
      <c r="L29" s="78">
        <v>0</v>
      </c>
      <c r="M29" s="78">
        <v>0</v>
      </c>
      <c r="N29" s="78">
        <v>0</v>
      </c>
      <c r="O29" s="78">
        <v>0</v>
      </c>
      <c r="P29" s="78">
        <v>0</v>
      </c>
      <c r="Q29" s="78">
        <v>0</v>
      </c>
      <c r="R29" s="78">
        <v>0</v>
      </c>
      <c r="S29" s="79">
        <f t="shared" si="3"/>
        <v>0</v>
      </c>
      <c r="T29" s="78">
        <v>0</v>
      </c>
      <c r="U29" s="78">
        <v>0</v>
      </c>
      <c r="V29" s="78">
        <v>0</v>
      </c>
      <c r="W29" s="182"/>
      <c r="X29" s="163"/>
      <c r="Y29" s="163"/>
      <c r="Z29" s="163"/>
      <c r="AA29" s="163"/>
      <c r="AB29" s="163"/>
      <c r="AC29" s="163"/>
      <c r="AD29" s="163"/>
      <c r="AE29" s="163"/>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4.25" x14ac:dyDescent="0.2">
      <c r="A30" s="527"/>
      <c r="B30" s="887" t="s">
        <v>172</v>
      </c>
      <c r="C30" s="887"/>
      <c r="D30" s="887"/>
      <c r="E30" s="887"/>
      <c r="F30" s="887"/>
      <c r="G30" s="887"/>
      <c r="H30" s="887"/>
      <c r="I30" s="77">
        <f t="shared" si="2"/>
        <v>0</v>
      </c>
      <c r="J30" s="78">
        <v>0</v>
      </c>
      <c r="K30" s="78">
        <v>0</v>
      </c>
      <c r="L30" s="78">
        <v>0</v>
      </c>
      <c r="M30" s="78">
        <v>0</v>
      </c>
      <c r="N30" s="78">
        <v>0</v>
      </c>
      <c r="O30" s="78">
        <v>0</v>
      </c>
      <c r="P30" s="78">
        <v>0</v>
      </c>
      <c r="Q30" s="78">
        <v>0</v>
      </c>
      <c r="R30" s="78">
        <v>0</v>
      </c>
      <c r="S30" s="79">
        <f t="shared" si="3"/>
        <v>0</v>
      </c>
      <c r="T30" s="78">
        <v>0</v>
      </c>
      <c r="U30" s="78">
        <v>0</v>
      </c>
      <c r="V30" s="78">
        <v>0</v>
      </c>
      <c r="W30" s="182"/>
      <c r="X30" s="163"/>
      <c r="Y30" s="163"/>
      <c r="Z30" s="163"/>
      <c r="AA30" s="163"/>
      <c r="AB30" s="163"/>
      <c r="AC30" s="163"/>
      <c r="AD30" s="163"/>
      <c r="AE30" s="163"/>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15" customHeight="1" x14ac:dyDescent="0.2">
      <c r="A31" s="527"/>
      <c r="B31" s="887" t="s">
        <v>173</v>
      </c>
      <c r="C31" s="887"/>
      <c r="D31" s="887"/>
      <c r="E31" s="887"/>
      <c r="F31" s="887"/>
      <c r="G31" s="887"/>
      <c r="H31" s="887"/>
      <c r="I31" s="77">
        <f t="shared" si="2"/>
        <v>0</v>
      </c>
      <c r="J31" s="78">
        <v>0</v>
      </c>
      <c r="K31" s="78">
        <v>0</v>
      </c>
      <c r="L31" s="78">
        <v>0</v>
      </c>
      <c r="M31" s="78">
        <v>0</v>
      </c>
      <c r="N31" s="78">
        <v>0</v>
      </c>
      <c r="O31" s="78">
        <v>0</v>
      </c>
      <c r="P31" s="78">
        <v>0</v>
      </c>
      <c r="Q31" s="78">
        <v>0</v>
      </c>
      <c r="R31" s="78">
        <v>0</v>
      </c>
      <c r="S31" s="79">
        <f t="shared" si="3"/>
        <v>0</v>
      </c>
      <c r="T31" s="78">
        <v>0</v>
      </c>
      <c r="U31" s="78">
        <v>0</v>
      </c>
      <c r="V31" s="78">
        <v>0</v>
      </c>
      <c r="W31" s="182"/>
      <c r="X31" s="163"/>
      <c r="Y31" s="163"/>
      <c r="Z31" s="163"/>
      <c r="AA31" s="163"/>
      <c r="AB31" s="163"/>
      <c r="AC31" s="163"/>
      <c r="AD31" s="163"/>
      <c r="AE31" s="163"/>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
      <c r="A32" s="527"/>
      <c r="B32" s="887" t="s">
        <v>617</v>
      </c>
      <c r="C32" s="887"/>
      <c r="D32" s="887"/>
      <c r="E32" s="887"/>
      <c r="F32" s="887"/>
      <c r="G32" s="887"/>
      <c r="H32" s="887"/>
      <c r="I32" s="77">
        <f t="shared" si="2"/>
        <v>0</v>
      </c>
      <c r="J32" s="78">
        <v>0</v>
      </c>
      <c r="K32" s="78">
        <v>0</v>
      </c>
      <c r="L32" s="78">
        <v>0</v>
      </c>
      <c r="M32" s="104">
        <v>0</v>
      </c>
      <c r="N32" s="78">
        <v>0</v>
      </c>
      <c r="O32" s="78">
        <v>0</v>
      </c>
      <c r="P32" s="78">
        <v>0</v>
      </c>
      <c r="Q32" s="78">
        <v>0</v>
      </c>
      <c r="R32" s="78">
        <v>0</v>
      </c>
      <c r="S32" s="79">
        <f t="shared" si="3"/>
        <v>0</v>
      </c>
      <c r="T32" s="104">
        <v>0</v>
      </c>
      <c r="U32" s="78">
        <v>0</v>
      </c>
      <c r="V32" s="78">
        <v>0</v>
      </c>
      <c r="W32" s="182"/>
      <c r="X32" s="163"/>
      <c r="Y32" s="163"/>
      <c r="Z32" s="163"/>
      <c r="AA32" s="163"/>
      <c r="AB32" s="163"/>
      <c r="AC32" s="163"/>
      <c r="AD32" s="163"/>
      <c r="AE32" s="163"/>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4.25" x14ac:dyDescent="0.2">
      <c r="A33" s="80"/>
      <c r="B33" s="889" t="s">
        <v>165</v>
      </c>
      <c r="C33" s="889"/>
      <c r="D33" s="889"/>
      <c r="E33" s="889"/>
      <c r="F33" s="889"/>
      <c r="G33" s="889"/>
      <c r="H33" s="889"/>
      <c r="I33" s="77">
        <f t="shared" si="2"/>
        <v>0</v>
      </c>
      <c r="J33" s="78">
        <v>0</v>
      </c>
      <c r="K33" s="78">
        <v>0</v>
      </c>
      <c r="L33" s="78">
        <v>0</v>
      </c>
      <c r="M33" s="78">
        <v>0</v>
      </c>
      <c r="N33" s="78">
        <v>0</v>
      </c>
      <c r="O33" s="78">
        <v>0</v>
      </c>
      <c r="P33" s="78">
        <v>0</v>
      </c>
      <c r="Q33" s="78">
        <v>0</v>
      </c>
      <c r="R33" s="78">
        <v>0</v>
      </c>
      <c r="S33" s="79">
        <f t="shared" si="3"/>
        <v>0</v>
      </c>
      <c r="T33" s="78">
        <v>0</v>
      </c>
      <c r="U33" s="78">
        <v>0</v>
      </c>
      <c r="V33" s="78">
        <v>0</v>
      </c>
      <c r="W33" s="182"/>
      <c r="X33" s="163"/>
      <c r="Y33" s="163"/>
      <c r="Z33" s="163"/>
      <c r="AA33" s="163"/>
      <c r="AB33" s="163"/>
      <c r="AC33" s="163"/>
      <c r="AD33" s="163"/>
      <c r="AE33" s="163"/>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4.25" x14ac:dyDescent="0.2">
      <c r="A34" s="80"/>
      <c r="B34" s="889" t="s">
        <v>165</v>
      </c>
      <c r="C34" s="889"/>
      <c r="D34" s="889"/>
      <c r="E34" s="889"/>
      <c r="F34" s="889"/>
      <c r="G34" s="889"/>
      <c r="H34" s="889"/>
      <c r="I34" s="77">
        <f t="shared" si="2"/>
        <v>0</v>
      </c>
      <c r="J34" s="78">
        <v>0</v>
      </c>
      <c r="K34" s="78">
        <v>0</v>
      </c>
      <c r="L34" s="78">
        <v>0</v>
      </c>
      <c r="M34" s="78">
        <v>0</v>
      </c>
      <c r="N34" s="78">
        <v>0</v>
      </c>
      <c r="O34" s="78">
        <v>0</v>
      </c>
      <c r="P34" s="78">
        <v>0</v>
      </c>
      <c r="Q34" s="78">
        <v>0</v>
      </c>
      <c r="R34" s="78">
        <v>0</v>
      </c>
      <c r="S34" s="79">
        <f t="shared" si="3"/>
        <v>0</v>
      </c>
      <c r="T34" s="78">
        <v>0</v>
      </c>
      <c r="U34" s="78">
        <v>0</v>
      </c>
      <c r="V34" s="78">
        <v>0</v>
      </c>
      <c r="W34" s="182"/>
      <c r="X34" s="163"/>
      <c r="Y34" s="163"/>
      <c r="Z34" s="163"/>
      <c r="AA34" s="163"/>
      <c r="AB34" s="163"/>
      <c r="AC34" s="163"/>
      <c r="AD34" s="163"/>
      <c r="AE34" s="163"/>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4.25" x14ac:dyDescent="0.2">
      <c r="A35" s="80"/>
      <c r="B35" s="889" t="s">
        <v>165</v>
      </c>
      <c r="C35" s="889"/>
      <c r="D35" s="889"/>
      <c r="E35" s="889"/>
      <c r="F35" s="889"/>
      <c r="G35" s="889"/>
      <c r="H35" s="889"/>
      <c r="I35" s="77">
        <f t="shared" si="2"/>
        <v>0</v>
      </c>
      <c r="J35" s="78">
        <v>0</v>
      </c>
      <c r="K35" s="78">
        <v>0</v>
      </c>
      <c r="L35" s="78">
        <v>0</v>
      </c>
      <c r="M35" s="78">
        <v>0</v>
      </c>
      <c r="N35" s="78">
        <v>0</v>
      </c>
      <c r="O35" s="78">
        <v>0</v>
      </c>
      <c r="P35" s="78">
        <v>0</v>
      </c>
      <c r="Q35" s="78">
        <v>0</v>
      </c>
      <c r="R35" s="78">
        <v>0</v>
      </c>
      <c r="S35" s="79">
        <f t="shared" si="3"/>
        <v>0</v>
      </c>
      <c r="T35" s="78">
        <v>0</v>
      </c>
      <c r="U35" s="78">
        <v>0</v>
      </c>
      <c r="V35" s="78">
        <v>0</v>
      </c>
      <c r="W35" s="182"/>
      <c r="X35" s="163"/>
      <c r="Y35" s="163"/>
      <c r="Z35" s="163"/>
      <c r="AA35" s="163"/>
      <c r="AB35" s="163"/>
      <c r="AC35" s="163"/>
      <c r="AD35" s="163"/>
      <c r="AE35" s="163"/>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4.25" x14ac:dyDescent="0.2">
      <c r="A36" s="80"/>
      <c r="B36" s="887" t="s">
        <v>129</v>
      </c>
      <c r="C36" s="887"/>
      <c r="D36" s="887"/>
      <c r="E36" s="887"/>
      <c r="F36" s="887"/>
      <c r="G36" s="887"/>
      <c r="H36" s="887"/>
      <c r="I36" s="77">
        <f t="shared" si="2"/>
        <v>0</v>
      </c>
      <c r="J36" s="78">
        <v>0</v>
      </c>
      <c r="K36" s="78">
        <v>0</v>
      </c>
      <c r="L36" s="78">
        <v>0</v>
      </c>
      <c r="M36" s="78">
        <v>0</v>
      </c>
      <c r="N36" s="78">
        <v>0</v>
      </c>
      <c r="O36" s="78">
        <v>0</v>
      </c>
      <c r="P36" s="78">
        <v>0</v>
      </c>
      <c r="Q36" s="78">
        <v>0</v>
      </c>
      <c r="R36" s="78">
        <v>0</v>
      </c>
      <c r="S36" s="79">
        <f t="shared" si="3"/>
        <v>0</v>
      </c>
      <c r="T36" s="78">
        <v>0</v>
      </c>
      <c r="U36" s="78">
        <v>0</v>
      </c>
      <c r="V36" s="78">
        <v>0</v>
      </c>
      <c r="W36" s="182"/>
      <c r="X36" s="163"/>
      <c r="Y36" s="163"/>
      <c r="Z36" s="163"/>
      <c r="AA36" s="163"/>
      <c r="AB36" s="163"/>
      <c r="AC36" s="163"/>
      <c r="AD36" s="163"/>
      <c r="AE36" s="163"/>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15" customHeight="1" x14ac:dyDescent="0.2">
      <c r="A37" s="80"/>
      <c r="B37" s="887" t="s">
        <v>174</v>
      </c>
      <c r="C37" s="887"/>
      <c r="D37" s="887"/>
      <c r="E37" s="887"/>
      <c r="F37" s="887"/>
      <c r="G37" s="887"/>
      <c r="H37" s="887"/>
      <c r="I37" s="77">
        <f t="shared" si="2"/>
        <v>0</v>
      </c>
      <c r="J37" s="78">
        <v>0</v>
      </c>
      <c r="K37" s="78">
        <v>0</v>
      </c>
      <c r="L37" s="78">
        <v>0</v>
      </c>
      <c r="M37" s="78">
        <v>0</v>
      </c>
      <c r="N37" s="78">
        <v>0</v>
      </c>
      <c r="O37" s="78">
        <v>0</v>
      </c>
      <c r="P37" s="78">
        <v>0</v>
      </c>
      <c r="Q37" s="78">
        <v>0</v>
      </c>
      <c r="R37" s="78">
        <v>0</v>
      </c>
      <c r="S37" s="79">
        <f t="shared" si="3"/>
        <v>0</v>
      </c>
      <c r="T37" s="78">
        <v>0</v>
      </c>
      <c r="U37" s="78">
        <v>0</v>
      </c>
      <c r="V37" s="78">
        <v>0</v>
      </c>
      <c r="W37" s="182"/>
      <c r="X37" s="163"/>
      <c r="Y37" s="163"/>
      <c r="Z37" s="163"/>
      <c r="AA37" s="163"/>
      <c r="AB37" s="163"/>
      <c r="AC37" s="163"/>
      <c r="AD37" s="163"/>
      <c r="AE37" s="163"/>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4.25" x14ac:dyDescent="0.2">
      <c r="A38" s="80"/>
      <c r="B38" s="887" t="s">
        <v>130</v>
      </c>
      <c r="C38" s="887"/>
      <c r="D38" s="887"/>
      <c r="E38" s="887"/>
      <c r="F38" s="887"/>
      <c r="G38" s="887"/>
      <c r="H38" s="887"/>
      <c r="I38" s="77">
        <f t="shared" si="2"/>
        <v>0</v>
      </c>
      <c r="J38" s="78">
        <v>0</v>
      </c>
      <c r="K38" s="78">
        <v>0</v>
      </c>
      <c r="L38" s="78">
        <v>0</v>
      </c>
      <c r="M38" s="78">
        <v>0</v>
      </c>
      <c r="N38" s="78">
        <v>0</v>
      </c>
      <c r="O38" s="78">
        <v>0</v>
      </c>
      <c r="P38" s="78">
        <v>0</v>
      </c>
      <c r="Q38" s="78">
        <v>0</v>
      </c>
      <c r="R38" s="78">
        <v>0</v>
      </c>
      <c r="S38" s="79">
        <f t="shared" si="3"/>
        <v>0</v>
      </c>
      <c r="T38" s="78">
        <v>0</v>
      </c>
      <c r="U38" s="78">
        <v>0</v>
      </c>
      <c r="V38" s="78">
        <v>0</v>
      </c>
      <c r="W38" s="182"/>
      <c r="X38" s="163"/>
      <c r="Y38" s="163"/>
      <c r="Z38" s="163"/>
      <c r="AA38" s="163"/>
      <c r="AB38" s="163"/>
      <c r="AC38" s="163"/>
      <c r="AD38" s="163"/>
      <c r="AE38" s="163"/>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4.25" x14ac:dyDescent="0.2">
      <c r="A39" s="80"/>
      <c r="B39" s="887" t="s">
        <v>121</v>
      </c>
      <c r="C39" s="887"/>
      <c r="D39" s="887"/>
      <c r="E39" s="887"/>
      <c r="F39" s="887"/>
      <c r="G39" s="887"/>
      <c r="H39" s="887"/>
      <c r="I39" s="77">
        <f t="shared" si="2"/>
        <v>0</v>
      </c>
      <c r="J39" s="78">
        <v>0</v>
      </c>
      <c r="K39" s="78">
        <v>0</v>
      </c>
      <c r="L39" s="78">
        <v>0</v>
      </c>
      <c r="M39" s="78">
        <v>0</v>
      </c>
      <c r="N39" s="78">
        <v>0</v>
      </c>
      <c r="O39" s="78">
        <v>0</v>
      </c>
      <c r="P39" s="78">
        <v>0</v>
      </c>
      <c r="Q39" s="78">
        <v>0</v>
      </c>
      <c r="R39" s="78">
        <v>0</v>
      </c>
      <c r="S39" s="79">
        <f t="shared" si="3"/>
        <v>0</v>
      </c>
      <c r="T39" s="78">
        <v>0</v>
      </c>
      <c r="U39" s="78">
        <v>0</v>
      </c>
      <c r="V39" s="78">
        <v>0</v>
      </c>
      <c r="W39" s="182"/>
      <c r="X39" s="163"/>
      <c r="Y39" s="163"/>
      <c r="Z39" s="163"/>
      <c r="AA39" s="163"/>
      <c r="AB39" s="163"/>
      <c r="AC39" s="163"/>
      <c r="AD39" s="163"/>
      <c r="AE39" s="163"/>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4.25" x14ac:dyDescent="0.2">
      <c r="A40" s="80"/>
      <c r="B40" s="887" t="s">
        <v>178</v>
      </c>
      <c r="C40" s="887"/>
      <c r="D40" s="887"/>
      <c r="E40" s="887"/>
      <c r="F40" s="887"/>
      <c r="G40" s="887"/>
      <c r="H40" s="887"/>
      <c r="I40" s="77">
        <f t="shared" si="2"/>
        <v>0</v>
      </c>
      <c r="J40" s="78">
        <v>0</v>
      </c>
      <c r="K40" s="78">
        <v>0</v>
      </c>
      <c r="L40" s="78">
        <v>0</v>
      </c>
      <c r="M40" s="78">
        <v>0</v>
      </c>
      <c r="N40" s="78">
        <v>0</v>
      </c>
      <c r="O40" s="78">
        <v>0</v>
      </c>
      <c r="P40" s="78">
        <v>0</v>
      </c>
      <c r="Q40" s="78">
        <v>0</v>
      </c>
      <c r="R40" s="78">
        <v>0</v>
      </c>
      <c r="S40" s="79">
        <f t="shared" si="3"/>
        <v>0</v>
      </c>
      <c r="T40" s="78">
        <v>0</v>
      </c>
      <c r="U40" s="78">
        <v>0</v>
      </c>
      <c r="V40" s="78">
        <v>0</v>
      </c>
      <c r="W40" s="182"/>
      <c r="X40" s="163"/>
      <c r="Y40" s="163"/>
      <c r="Z40" s="163"/>
      <c r="AA40" s="163"/>
      <c r="AB40" s="163"/>
      <c r="AC40" s="163"/>
      <c r="AD40" s="163"/>
      <c r="AE40" s="163"/>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15" customHeight="1" x14ac:dyDescent="0.2">
      <c r="A41" s="80"/>
      <c r="B41" s="887" t="s">
        <v>80</v>
      </c>
      <c r="C41" s="887"/>
      <c r="D41" s="887"/>
      <c r="E41" s="887"/>
      <c r="F41" s="887"/>
      <c r="G41" s="887"/>
      <c r="H41" s="887"/>
      <c r="I41" s="83"/>
      <c r="J41" s="83"/>
      <c r="K41" s="83"/>
      <c r="L41" s="83"/>
      <c r="M41" s="83"/>
      <c r="N41" s="83"/>
      <c r="O41" s="83"/>
      <c r="P41" s="83"/>
      <c r="Q41" s="83"/>
      <c r="R41" s="83"/>
      <c r="S41" s="83"/>
      <c r="T41" s="83"/>
      <c r="U41" s="83"/>
      <c r="V41" s="83"/>
      <c r="W41" s="182"/>
      <c r="X41" s="163"/>
      <c r="Y41" s="163"/>
      <c r="Z41" s="163"/>
      <c r="AA41" s="163"/>
      <c r="AB41" s="163"/>
      <c r="AC41" s="163"/>
      <c r="AD41" s="163"/>
      <c r="AE41" s="163"/>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15" customHeight="1" x14ac:dyDescent="0.2">
      <c r="A42" s="80"/>
      <c r="B42" s="887" t="s">
        <v>162</v>
      </c>
      <c r="C42" s="887"/>
      <c r="D42" s="887"/>
      <c r="E42" s="887"/>
      <c r="F42" s="887"/>
      <c r="G42" s="887"/>
      <c r="H42" s="887"/>
      <c r="I42" s="83"/>
      <c r="J42" s="83"/>
      <c r="K42" s="83"/>
      <c r="L42" s="83"/>
      <c r="M42" s="83"/>
      <c r="N42" s="83"/>
      <c r="O42" s="83"/>
      <c r="P42" s="83"/>
      <c r="Q42" s="83"/>
      <c r="R42" s="83"/>
      <c r="S42" s="83"/>
      <c r="T42" s="83"/>
      <c r="U42" s="83"/>
      <c r="V42" s="83"/>
      <c r="W42" s="182"/>
      <c r="X42" s="163"/>
      <c r="Y42" s="163"/>
      <c r="Z42" s="163"/>
      <c r="AA42" s="163"/>
      <c r="AB42" s="163"/>
      <c r="AC42" s="163"/>
      <c r="AD42" s="163"/>
      <c r="AE42" s="163"/>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15" customHeight="1" x14ac:dyDescent="0.2">
      <c r="A43" s="80"/>
      <c r="B43" s="887" t="s">
        <v>118</v>
      </c>
      <c r="C43" s="887"/>
      <c r="D43" s="887"/>
      <c r="E43" s="887"/>
      <c r="F43" s="887"/>
      <c r="G43" s="887"/>
      <c r="H43" s="887"/>
      <c r="I43" s="77">
        <f>SUM(J43:S43)</f>
        <v>0</v>
      </c>
      <c r="J43" s="78">
        <v>0</v>
      </c>
      <c r="K43" s="78">
        <v>0</v>
      </c>
      <c r="L43" s="78">
        <v>0</v>
      </c>
      <c r="M43" s="78">
        <v>0</v>
      </c>
      <c r="N43" s="78">
        <v>0</v>
      </c>
      <c r="O43" s="78">
        <v>0</v>
      </c>
      <c r="P43" s="78">
        <v>0</v>
      </c>
      <c r="Q43" s="78">
        <v>0</v>
      </c>
      <c r="R43" s="78">
        <v>0</v>
      </c>
      <c r="S43" s="79">
        <f>SUM(T43:V43)</f>
        <v>0</v>
      </c>
      <c r="T43" s="78">
        <v>0</v>
      </c>
      <c r="U43" s="78">
        <v>0</v>
      </c>
      <c r="V43" s="78">
        <v>0</v>
      </c>
      <c r="W43" s="182"/>
      <c r="X43" s="163"/>
      <c r="Y43" s="163"/>
      <c r="Z43" s="163"/>
      <c r="AA43" s="163"/>
      <c r="AB43" s="163"/>
      <c r="AC43" s="163"/>
      <c r="AD43" s="163"/>
      <c r="AE43" s="163"/>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15" customHeight="1" x14ac:dyDescent="0.2">
      <c r="A44" s="80"/>
      <c r="B44" s="887"/>
      <c r="C44" s="887"/>
      <c r="D44" s="887"/>
      <c r="E44" s="887"/>
      <c r="F44" s="887"/>
      <c r="G44" s="887"/>
      <c r="H44" s="887"/>
      <c r="I44" s="77">
        <f>SUM(J44:S44)</f>
        <v>0</v>
      </c>
      <c r="J44" s="78">
        <v>0</v>
      </c>
      <c r="K44" s="78">
        <v>0</v>
      </c>
      <c r="L44" s="78">
        <v>0</v>
      </c>
      <c r="M44" s="78">
        <v>0</v>
      </c>
      <c r="N44" s="78">
        <v>0</v>
      </c>
      <c r="O44" s="78">
        <v>0</v>
      </c>
      <c r="P44" s="78">
        <v>0</v>
      </c>
      <c r="Q44" s="78">
        <v>0</v>
      </c>
      <c r="R44" s="78">
        <v>0</v>
      </c>
      <c r="S44" s="79">
        <f>SUM(T44:V44)</f>
        <v>0</v>
      </c>
      <c r="T44" s="78">
        <v>0</v>
      </c>
      <c r="U44" s="78">
        <v>0</v>
      </c>
      <c r="V44" s="78">
        <v>0</v>
      </c>
      <c r="W44" s="182"/>
      <c r="X44" s="163"/>
      <c r="Y44" s="163"/>
      <c r="Z44" s="163"/>
      <c r="AA44" s="163"/>
      <c r="AB44" s="163"/>
      <c r="AC44" s="163"/>
      <c r="AD44" s="163"/>
      <c r="AE44" s="163"/>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4.25" x14ac:dyDescent="0.2">
      <c r="A45" s="80"/>
      <c r="B45" s="887" t="s">
        <v>94</v>
      </c>
      <c r="C45" s="887"/>
      <c r="D45" s="887"/>
      <c r="E45" s="887"/>
      <c r="F45" s="887"/>
      <c r="G45" s="887"/>
      <c r="H45" s="887"/>
      <c r="I45" s="71"/>
      <c r="J45" s="75"/>
      <c r="K45" s="75"/>
      <c r="L45" s="75"/>
      <c r="M45" s="75"/>
      <c r="N45" s="75"/>
      <c r="O45" s="75"/>
      <c r="P45" s="75"/>
      <c r="Q45" s="75"/>
      <c r="R45" s="75"/>
      <c r="S45" s="75"/>
      <c r="T45" s="75"/>
      <c r="U45" s="75"/>
      <c r="V45" s="75"/>
      <c r="W45" s="182"/>
      <c r="X45" s="163"/>
      <c r="Y45" s="163"/>
      <c r="Z45" s="163"/>
      <c r="AA45" s="163"/>
      <c r="AB45" s="163"/>
      <c r="AC45" s="163"/>
      <c r="AD45" s="163"/>
      <c r="AE45" s="163"/>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15" customHeight="1" x14ac:dyDescent="0.2">
      <c r="A46" s="80"/>
      <c r="B46" s="887" t="s">
        <v>120</v>
      </c>
      <c r="C46" s="887"/>
      <c r="D46" s="887"/>
      <c r="E46" s="887"/>
      <c r="F46" s="887"/>
      <c r="G46" s="887"/>
      <c r="H46" s="887"/>
      <c r="I46" s="77">
        <f t="shared" ref="I46:I52" si="4">SUM(J46:S46)</f>
        <v>0</v>
      </c>
      <c r="J46" s="78">
        <v>0</v>
      </c>
      <c r="K46" s="78">
        <v>0</v>
      </c>
      <c r="L46" s="78">
        <v>0</v>
      </c>
      <c r="M46" s="78">
        <v>0</v>
      </c>
      <c r="N46" s="78">
        <v>0</v>
      </c>
      <c r="O46" s="78">
        <v>0</v>
      </c>
      <c r="P46" s="78">
        <v>0</v>
      </c>
      <c r="Q46" s="78">
        <v>0</v>
      </c>
      <c r="R46" s="78">
        <v>0</v>
      </c>
      <c r="S46" s="79">
        <f t="shared" ref="S46:S52" si="5">SUM(T46:V46)</f>
        <v>0</v>
      </c>
      <c r="T46" s="78">
        <v>0</v>
      </c>
      <c r="U46" s="78">
        <v>0</v>
      </c>
      <c r="V46" s="78">
        <v>0</v>
      </c>
      <c r="W46" s="182"/>
      <c r="X46" s="163"/>
      <c r="Y46" s="163"/>
      <c r="Z46" s="163"/>
      <c r="AA46" s="163"/>
      <c r="AB46" s="163"/>
      <c r="AC46" s="163"/>
      <c r="AD46" s="163"/>
      <c r="AE46" s="163"/>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4.25" x14ac:dyDescent="0.2">
      <c r="A47" s="80"/>
      <c r="B47" s="871" t="s">
        <v>166</v>
      </c>
      <c r="C47" s="872"/>
      <c r="D47" s="872"/>
      <c r="E47" s="872"/>
      <c r="F47" s="872"/>
      <c r="G47" s="873"/>
      <c r="H47" s="525"/>
      <c r="I47" s="77">
        <f t="shared" si="4"/>
        <v>0</v>
      </c>
      <c r="J47" s="78">
        <v>0</v>
      </c>
      <c r="K47" s="78">
        <v>0</v>
      </c>
      <c r="L47" s="78">
        <v>0</v>
      </c>
      <c r="M47" s="78">
        <v>0</v>
      </c>
      <c r="N47" s="78">
        <v>0</v>
      </c>
      <c r="O47" s="78">
        <v>0</v>
      </c>
      <c r="P47" s="78">
        <v>0</v>
      </c>
      <c r="Q47" s="78">
        <v>0</v>
      </c>
      <c r="R47" s="78">
        <v>0</v>
      </c>
      <c r="S47" s="79">
        <f t="shared" si="5"/>
        <v>0</v>
      </c>
      <c r="T47" s="78">
        <v>0</v>
      </c>
      <c r="U47" s="78">
        <v>0</v>
      </c>
      <c r="V47" s="78">
        <v>0</v>
      </c>
      <c r="W47" s="182"/>
      <c r="X47" s="163"/>
      <c r="Y47" s="163"/>
      <c r="Z47" s="163"/>
      <c r="AA47" s="163"/>
      <c r="AB47" s="163"/>
      <c r="AC47" s="163"/>
      <c r="AD47" s="163"/>
      <c r="AE47" s="163"/>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4.25" x14ac:dyDescent="0.2">
      <c r="A48" s="80"/>
      <c r="B48" s="871" t="s">
        <v>166</v>
      </c>
      <c r="C48" s="872"/>
      <c r="D48" s="872"/>
      <c r="E48" s="872"/>
      <c r="F48" s="872"/>
      <c r="G48" s="873"/>
      <c r="H48" s="525"/>
      <c r="I48" s="77">
        <f>SUM(J48:S48)</f>
        <v>0</v>
      </c>
      <c r="J48" s="78">
        <v>0</v>
      </c>
      <c r="K48" s="78">
        <v>0</v>
      </c>
      <c r="L48" s="78">
        <v>0</v>
      </c>
      <c r="M48" s="78">
        <v>0</v>
      </c>
      <c r="N48" s="78">
        <v>0</v>
      </c>
      <c r="O48" s="78">
        <v>0</v>
      </c>
      <c r="P48" s="78">
        <v>0</v>
      </c>
      <c r="Q48" s="78">
        <v>0</v>
      </c>
      <c r="R48" s="78">
        <v>0</v>
      </c>
      <c r="S48" s="79">
        <f t="shared" si="5"/>
        <v>0</v>
      </c>
      <c r="T48" s="78">
        <v>0</v>
      </c>
      <c r="U48" s="78">
        <v>0</v>
      </c>
      <c r="V48" s="78">
        <v>0</v>
      </c>
      <c r="W48" s="182"/>
      <c r="X48" s="163"/>
      <c r="Y48" s="163"/>
      <c r="Z48" s="163"/>
      <c r="AA48" s="163"/>
      <c r="AB48" s="163"/>
      <c r="AC48" s="163"/>
      <c r="AD48" s="163"/>
      <c r="AE48" s="163"/>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4.25" x14ac:dyDescent="0.2">
      <c r="A49" s="80"/>
      <c r="B49" s="871" t="s">
        <v>166</v>
      </c>
      <c r="C49" s="872"/>
      <c r="D49" s="872"/>
      <c r="E49" s="872"/>
      <c r="F49" s="872"/>
      <c r="G49" s="873"/>
      <c r="H49" s="525"/>
      <c r="I49" s="77">
        <f t="shared" si="4"/>
        <v>0</v>
      </c>
      <c r="J49" s="78">
        <v>0</v>
      </c>
      <c r="K49" s="78">
        <v>0</v>
      </c>
      <c r="L49" s="78">
        <v>0</v>
      </c>
      <c r="M49" s="78">
        <v>0</v>
      </c>
      <c r="N49" s="78">
        <v>0</v>
      </c>
      <c r="O49" s="78">
        <v>0</v>
      </c>
      <c r="P49" s="78">
        <v>0</v>
      </c>
      <c r="Q49" s="78">
        <v>0</v>
      </c>
      <c r="R49" s="78">
        <v>0</v>
      </c>
      <c r="S49" s="79">
        <f t="shared" si="5"/>
        <v>0</v>
      </c>
      <c r="T49" s="78">
        <v>0</v>
      </c>
      <c r="U49" s="78">
        <v>0</v>
      </c>
      <c r="V49" s="78">
        <v>0</v>
      </c>
      <c r="W49" s="182"/>
      <c r="X49" s="163"/>
      <c r="Y49" s="163"/>
      <c r="Z49" s="163"/>
      <c r="AA49" s="163"/>
      <c r="AB49" s="163"/>
      <c r="AC49" s="163"/>
      <c r="AD49" s="163"/>
      <c r="AE49" s="163"/>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
      <c r="A50" s="80"/>
      <c r="B50" s="871" t="s">
        <v>166</v>
      </c>
      <c r="C50" s="872"/>
      <c r="D50" s="872"/>
      <c r="E50" s="872"/>
      <c r="F50" s="872"/>
      <c r="G50" s="873"/>
      <c r="H50" s="525"/>
      <c r="I50" s="77">
        <f t="shared" si="4"/>
        <v>0</v>
      </c>
      <c r="J50" s="78">
        <v>0</v>
      </c>
      <c r="K50" s="78">
        <v>0</v>
      </c>
      <c r="L50" s="78">
        <v>0</v>
      </c>
      <c r="M50" s="78">
        <v>0</v>
      </c>
      <c r="N50" s="78">
        <v>0</v>
      </c>
      <c r="O50" s="78">
        <v>0</v>
      </c>
      <c r="P50" s="78">
        <v>0</v>
      </c>
      <c r="Q50" s="78">
        <v>0</v>
      </c>
      <c r="R50" s="78">
        <v>0</v>
      </c>
      <c r="S50" s="79">
        <f t="shared" si="5"/>
        <v>0</v>
      </c>
      <c r="T50" s="78">
        <v>0</v>
      </c>
      <c r="U50" s="78">
        <v>0</v>
      </c>
      <c r="V50" s="78">
        <v>0</v>
      </c>
      <c r="W50" s="182"/>
      <c r="X50" s="163"/>
      <c r="Y50" s="163"/>
      <c r="Z50" s="163"/>
      <c r="AA50" s="163"/>
      <c r="AB50" s="163"/>
      <c r="AC50" s="163"/>
      <c r="AD50" s="163"/>
      <c r="AE50" s="163"/>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4.25" x14ac:dyDescent="0.2">
      <c r="A51" s="80"/>
      <c r="B51" s="871" t="s">
        <v>166</v>
      </c>
      <c r="C51" s="872"/>
      <c r="D51" s="872"/>
      <c r="E51" s="872"/>
      <c r="F51" s="872"/>
      <c r="G51" s="873"/>
      <c r="H51" s="525"/>
      <c r="I51" s="77">
        <f t="shared" si="4"/>
        <v>0</v>
      </c>
      <c r="J51" s="78">
        <v>0</v>
      </c>
      <c r="K51" s="78">
        <v>0</v>
      </c>
      <c r="L51" s="78">
        <v>0</v>
      </c>
      <c r="M51" s="78">
        <v>0</v>
      </c>
      <c r="N51" s="78">
        <v>0</v>
      </c>
      <c r="O51" s="78">
        <v>0</v>
      </c>
      <c r="P51" s="78">
        <v>0</v>
      </c>
      <c r="Q51" s="78">
        <v>0</v>
      </c>
      <c r="R51" s="78">
        <v>0</v>
      </c>
      <c r="S51" s="79">
        <f t="shared" si="5"/>
        <v>0</v>
      </c>
      <c r="T51" s="78">
        <v>0</v>
      </c>
      <c r="U51" s="78">
        <v>0</v>
      </c>
      <c r="V51" s="78">
        <v>0</v>
      </c>
      <c r="W51" s="182"/>
      <c r="X51" s="163"/>
      <c r="Y51" s="163"/>
      <c r="Z51" s="163"/>
      <c r="AA51" s="163"/>
      <c r="AB51" s="163"/>
      <c r="AC51" s="163"/>
      <c r="AD51" s="163"/>
      <c r="AE51" s="163"/>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15" customHeight="1" x14ac:dyDescent="0.2">
      <c r="A52" s="80"/>
      <c r="B52" s="871" t="s">
        <v>166</v>
      </c>
      <c r="C52" s="872"/>
      <c r="D52" s="872"/>
      <c r="E52" s="872"/>
      <c r="F52" s="872"/>
      <c r="G52" s="873"/>
      <c r="H52" s="525"/>
      <c r="I52" s="77">
        <f t="shared" si="4"/>
        <v>0</v>
      </c>
      <c r="J52" s="78">
        <v>0</v>
      </c>
      <c r="K52" s="78">
        <v>0</v>
      </c>
      <c r="L52" s="78">
        <v>0</v>
      </c>
      <c r="M52" s="78">
        <v>0</v>
      </c>
      <c r="N52" s="78">
        <v>0</v>
      </c>
      <c r="O52" s="78">
        <v>0</v>
      </c>
      <c r="P52" s="78">
        <v>0</v>
      </c>
      <c r="Q52" s="78">
        <v>0</v>
      </c>
      <c r="R52" s="78">
        <v>0</v>
      </c>
      <c r="S52" s="79">
        <f t="shared" si="5"/>
        <v>0</v>
      </c>
      <c r="T52" s="78">
        <v>0</v>
      </c>
      <c r="U52" s="78">
        <v>0</v>
      </c>
      <c r="V52" s="78">
        <v>0</v>
      </c>
      <c r="W52" s="182"/>
      <c r="X52" s="163"/>
      <c r="Y52" s="163"/>
      <c r="Z52" s="163"/>
      <c r="AA52" s="163"/>
      <c r="AB52" s="163"/>
      <c r="AC52" s="163"/>
      <c r="AD52" s="163"/>
      <c r="AE52" s="163"/>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
      <c r="A53" s="868" t="s">
        <v>325</v>
      </c>
      <c r="B53" s="869"/>
      <c r="C53" s="869"/>
      <c r="D53" s="869"/>
      <c r="E53" s="869"/>
      <c r="F53" s="869"/>
      <c r="G53" s="869"/>
      <c r="H53" s="869"/>
      <c r="I53" s="10">
        <f>SUM(I11:I52)</f>
        <v>0</v>
      </c>
      <c r="J53" s="10">
        <f>SUM(J12:J52)</f>
        <v>0</v>
      </c>
      <c r="K53" s="10">
        <f t="shared" ref="K53:R53" si="6">SUM(K12:K52)</f>
        <v>0</v>
      </c>
      <c r="L53" s="10">
        <f t="shared" si="6"/>
        <v>0</v>
      </c>
      <c r="M53" s="10">
        <f t="shared" si="6"/>
        <v>0</v>
      </c>
      <c r="N53" s="10">
        <f t="shared" si="6"/>
        <v>0</v>
      </c>
      <c r="O53" s="10">
        <f t="shared" si="6"/>
        <v>0</v>
      </c>
      <c r="P53" s="10">
        <f t="shared" si="6"/>
        <v>0</v>
      </c>
      <c r="Q53" s="10">
        <f t="shared" si="6"/>
        <v>0</v>
      </c>
      <c r="R53" s="10">
        <f t="shared" si="6"/>
        <v>0</v>
      </c>
      <c r="S53" s="10">
        <f>SUM(S12:S52)</f>
        <v>0</v>
      </c>
      <c r="T53" s="10">
        <f>SUM(T12:T52)</f>
        <v>0</v>
      </c>
      <c r="U53" s="10">
        <f>SUM(U12:U52)</f>
        <v>0</v>
      </c>
      <c r="V53" s="10">
        <f>SUM(V12:V52)</f>
        <v>0</v>
      </c>
      <c r="W53" s="182"/>
      <c r="X53" s="163"/>
      <c r="Y53" s="163"/>
      <c r="Z53" s="163"/>
      <c r="AA53" s="163"/>
      <c r="AB53" s="163"/>
      <c r="AC53" s="163"/>
      <c r="AD53" s="163"/>
      <c r="AE53" s="163"/>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
      <c r="A54" s="869" t="s">
        <v>324</v>
      </c>
      <c r="B54" s="870"/>
      <c r="C54" s="870"/>
      <c r="D54" s="870"/>
      <c r="E54" s="870"/>
      <c r="F54" s="870"/>
      <c r="G54" s="870"/>
      <c r="H54" s="870"/>
      <c r="I54" s="71"/>
      <c r="J54" s="82"/>
      <c r="K54" s="82"/>
      <c r="L54" s="82"/>
      <c r="M54" s="82"/>
      <c r="N54" s="82"/>
      <c r="O54" s="82"/>
      <c r="P54" s="82"/>
      <c r="Q54" s="82"/>
      <c r="R54" s="82"/>
      <c r="S54" s="82"/>
      <c r="T54" s="82"/>
      <c r="U54" s="82"/>
      <c r="V54" s="82"/>
      <c r="W54" s="182"/>
      <c r="X54" s="163"/>
      <c r="Y54" s="163"/>
      <c r="Z54" s="163"/>
      <c r="AA54" s="163"/>
      <c r="AB54" s="163"/>
      <c r="AC54" s="163"/>
      <c r="AD54" s="163"/>
      <c r="AE54" s="163"/>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5" x14ac:dyDescent="0.2">
      <c r="A55" s="869" t="s">
        <v>186</v>
      </c>
      <c r="B55" s="869"/>
      <c r="C55" s="869"/>
      <c r="D55" s="869"/>
      <c r="E55" s="869"/>
      <c r="F55" s="869"/>
      <c r="G55" s="869"/>
      <c r="H55" s="869"/>
      <c r="I55" s="79">
        <f>SUM(I13:I21)</f>
        <v>0</v>
      </c>
      <c r="J55" s="79">
        <f>SUM(J13:J21)</f>
        <v>0</v>
      </c>
      <c r="K55" s="79">
        <f t="shared" ref="K55:V55" si="7">SUM(K13:K21)</f>
        <v>0</v>
      </c>
      <c r="L55" s="79">
        <f t="shared" si="7"/>
        <v>0</v>
      </c>
      <c r="M55" s="79">
        <f t="shared" si="7"/>
        <v>0</v>
      </c>
      <c r="N55" s="79">
        <f t="shared" si="7"/>
        <v>0</v>
      </c>
      <c r="O55" s="79">
        <f t="shared" si="7"/>
        <v>0</v>
      </c>
      <c r="P55" s="79">
        <f t="shared" si="7"/>
        <v>0</v>
      </c>
      <c r="Q55" s="79">
        <f t="shared" si="7"/>
        <v>0</v>
      </c>
      <c r="R55" s="79">
        <f t="shared" si="7"/>
        <v>0</v>
      </c>
      <c r="S55" s="79">
        <f t="shared" si="7"/>
        <v>0</v>
      </c>
      <c r="T55" s="79">
        <f t="shared" si="7"/>
        <v>0</v>
      </c>
      <c r="U55" s="79">
        <f t="shared" si="7"/>
        <v>0</v>
      </c>
      <c r="V55" s="79">
        <f t="shared" si="7"/>
        <v>0</v>
      </c>
      <c r="W55" s="182"/>
      <c r="X55" s="163"/>
      <c r="Y55" s="163"/>
      <c r="Z55" s="163"/>
      <c r="AA55" s="163"/>
      <c r="AB55" s="163"/>
      <c r="AC55" s="163"/>
      <c r="AD55" s="163"/>
      <c r="AE55" s="163"/>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
      <c r="A56" s="84"/>
      <c r="B56" s="880"/>
      <c r="C56" s="880"/>
      <c r="D56" s="880"/>
      <c r="E56" s="880"/>
      <c r="F56" s="880"/>
      <c r="G56" s="880"/>
      <c r="H56" s="880"/>
      <c r="I56" s="75">
        <v>0</v>
      </c>
      <c r="J56" s="75"/>
      <c r="K56" s="75"/>
      <c r="L56" s="75"/>
      <c r="M56" s="75"/>
      <c r="N56" s="75"/>
      <c r="O56" s="75"/>
      <c r="P56" s="75"/>
      <c r="Q56" s="75"/>
      <c r="R56" s="75"/>
      <c r="S56" s="75"/>
      <c r="T56" s="75"/>
      <c r="U56" s="75"/>
      <c r="V56" s="75"/>
      <c r="W56" s="182"/>
      <c r="X56" s="163"/>
      <c r="Y56" s="163"/>
      <c r="Z56" s="163"/>
      <c r="AA56" s="163"/>
      <c r="AB56" s="163"/>
      <c r="AC56" s="163"/>
      <c r="AD56" s="163"/>
      <c r="AE56" s="163"/>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15" customHeight="1" x14ac:dyDescent="0.2">
      <c r="A57" s="869" t="s">
        <v>187</v>
      </c>
      <c r="B57" s="870"/>
      <c r="C57" s="870"/>
      <c r="D57" s="870"/>
      <c r="E57" s="870"/>
      <c r="F57" s="870"/>
      <c r="G57" s="870"/>
      <c r="H57" s="870"/>
      <c r="I57" s="79">
        <f t="shared" ref="I57:R57" si="8">SUM(I23:I40,I43:I52)</f>
        <v>0</v>
      </c>
      <c r="J57" s="79">
        <f>SUM(J23:J40,J43:J52)</f>
        <v>0</v>
      </c>
      <c r="K57" s="79">
        <f t="shared" si="8"/>
        <v>0</v>
      </c>
      <c r="L57" s="79">
        <f t="shared" si="8"/>
        <v>0</v>
      </c>
      <c r="M57" s="79">
        <f t="shared" si="8"/>
        <v>0</v>
      </c>
      <c r="N57" s="79">
        <f t="shared" si="8"/>
        <v>0</v>
      </c>
      <c r="O57" s="79">
        <f t="shared" si="8"/>
        <v>0</v>
      </c>
      <c r="P57" s="79">
        <f t="shared" si="8"/>
        <v>0</v>
      </c>
      <c r="Q57" s="79">
        <f t="shared" si="8"/>
        <v>0</v>
      </c>
      <c r="R57" s="79">
        <f t="shared" si="8"/>
        <v>0</v>
      </c>
      <c r="S57" s="79">
        <f>SUM(S23:S40,S43:S52)</f>
        <v>0</v>
      </c>
      <c r="T57" s="79">
        <f>SUM(T23:T40,T43:T52)</f>
        <v>0</v>
      </c>
      <c r="U57" s="79">
        <f>SUM(U23:U40,U43:U52)</f>
        <v>0</v>
      </c>
      <c r="V57" s="79">
        <f>SUM(V23:V40,V43:V52)</f>
        <v>0</v>
      </c>
      <c r="W57" s="182"/>
      <c r="X57" s="163"/>
      <c r="Y57" s="163"/>
      <c r="Z57" s="163"/>
      <c r="AA57" s="163"/>
      <c r="AB57" s="163"/>
      <c r="AC57" s="163"/>
      <c r="AD57" s="163"/>
      <c r="AE57" s="163"/>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5" x14ac:dyDescent="0.2">
      <c r="A58" s="526"/>
      <c r="B58" s="870" t="s">
        <v>175</v>
      </c>
      <c r="C58" s="870"/>
      <c r="D58" s="870"/>
      <c r="E58" s="870"/>
      <c r="F58" s="870"/>
      <c r="G58" s="870"/>
      <c r="H58" s="870"/>
      <c r="I58" s="77">
        <f t="shared" ref="I58:R58" si="9">(I57)*(I6)</f>
        <v>0</v>
      </c>
      <c r="J58" s="77">
        <f>(J57)*(J6)</f>
        <v>0</v>
      </c>
      <c r="K58" s="77">
        <f t="shared" si="9"/>
        <v>0</v>
      </c>
      <c r="L58" s="77">
        <f t="shared" si="9"/>
        <v>0</v>
      </c>
      <c r="M58" s="77">
        <f t="shared" si="9"/>
        <v>0</v>
      </c>
      <c r="N58" s="77">
        <f t="shared" si="9"/>
        <v>0</v>
      </c>
      <c r="O58" s="77">
        <f t="shared" si="9"/>
        <v>0</v>
      </c>
      <c r="P58" s="77">
        <f t="shared" si="9"/>
        <v>0</v>
      </c>
      <c r="Q58" s="77">
        <f t="shared" si="9"/>
        <v>0</v>
      </c>
      <c r="R58" s="77">
        <f t="shared" si="9"/>
        <v>0</v>
      </c>
      <c r="S58" s="77">
        <f>(S57)*(S6)</f>
        <v>0</v>
      </c>
      <c r="T58" s="77">
        <f>(T57)*(T6)</f>
        <v>0</v>
      </c>
      <c r="U58" s="77">
        <f>(U57)*(U6)</f>
        <v>0</v>
      </c>
      <c r="V58" s="77">
        <f>(V57)*(V6)</f>
        <v>0</v>
      </c>
      <c r="W58" s="182"/>
      <c r="X58" s="163"/>
      <c r="Y58" s="163"/>
      <c r="Z58" s="163"/>
      <c r="AA58" s="163"/>
      <c r="AB58" s="163"/>
      <c r="AC58" s="163"/>
      <c r="AD58" s="163"/>
      <c r="AE58" s="163"/>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000000000000004" customHeight="1" x14ac:dyDescent="0.2">
      <c r="A59" s="881" t="s">
        <v>160</v>
      </c>
      <c r="B59" s="882"/>
      <c r="C59" s="882"/>
      <c r="D59" s="882"/>
      <c r="E59" s="882"/>
      <c r="F59" s="882"/>
      <c r="G59" s="882"/>
      <c r="H59" s="882"/>
      <c r="I59" s="71" t="s">
        <v>160</v>
      </c>
      <c r="J59" s="71" t="s">
        <v>160</v>
      </c>
      <c r="K59" s="71" t="s">
        <v>160</v>
      </c>
      <c r="L59" s="71" t="s">
        <v>160</v>
      </c>
      <c r="M59" s="71" t="s">
        <v>160</v>
      </c>
      <c r="N59" s="71" t="s">
        <v>160</v>
      </c>
      <c r="O59" s="71" t="s">
        <v>160</v>
      </c>
      <c r="P59" s="71" t="s">
        <v>160</v>
      </c>
      <c r="Q59" s="71" t="s">
        <v>160</v>
      </c>
      <c r="R59" s="71" t="s">
        <v>160</v>
      </c>
      <c r="S59" s="71" t="s">
        <v>160</v>
      </c>
      <c r="T59" s="71" t="s">
        <v>160</v>
      </c>
      <c r="U59" s="71" t="s">
        <v>160</v>
      </c>
      <c r="V59" s="71" t="s">
        <v>160</v>
      </c>
      <c r="W59" s="182"/>
      <c r="X59" s="163"/>
      <c r="Y59" s="163"/>
      <c r="Z59" s="163"/>
      <c r="AA59" s="163"/>
      <c r="AB59" s="163"/>
      <c r="AC59" s="163"/>
      <c r="AD59" s="163"/>
      <c r="AE59" s="163"/>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000000000000004" customHeight="1" x14ac:dyDescent="0.2">
      <c r="A60" s="948" t="s">
        <v>160</v>
      </c>
      <c r="B60" s="949"/>
      <c r="C60" s="949"/>
      <c r="D60" s="949"/>
      <c r="E60" s="949"/>
      <c r="F60" s="949"/>
      <c r="G60" s="949"/>
      <c r="H60" s="950"/>
      <c r="I60" s="83" t="s">
        <v>160</v>
      </c>
      <c r="J60" s="83" t="s">
        <v>160</v>
      </c>
      <c r="K60" s="83" t="s">
        <v>160</v>
      </c>
      <c r="L60" s="83" t="s">
        <v>160</v>
      </c>
      <c r="M60" s="83" t="s">
        <v>160</v>
      </c>
      <c r="N60" s="83" t="s">
        <v>160</v>
      </c>
      <c r="O60" s="83" t="s">
        <v>160</v>
      </c>
      <c r="P60" s="83" t="s">
        <v>160</v>
      </c>
      <c r="Q60" s="83" t="s">
        <v>160</v>
      </c>
      <c r="R60" s="83" t="s">
        <v>160</v>
      </c>
      <c r="S60" s="83" t="s">
        <v>160</v>
      </c>
      <c r="T60" s="83" t="s">
        <v>160</v>
      </c>
      <c r="U60" s="83" t="s">
        <v>160</v>
      </c>
      <c r="V60" s="83" t="s">
        <v>160</v>
      </c>
      <c r="W60" s="182"/>
      <c r="X60" s="163"/>
      <c r="Y60" s="163"/>
      <c r="Z60" s="163"/>
      <c r="AA60" s="163"/>
      <c r="AB60" s="163"/>
      <c r="AC60" s="163"/>
      <c r="AD60" s="163"/>
      <c r="AE60" s="163"/>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25">
      <c r="A61" s="869" t="s">
        <v>176</v>
      </c>
      <c r="B61" s="869"/>
      <c r="C61" s="869"/>
      <c r="D61" s="869"/>
      <c r="E61" s="869"/>
      <c r="F61" s="869"/>
      <c r="G61" s="869"/>
      <c r="H61" s="869"/>
      <c r="I61" s="10">
        <f t="shared" ref="I61:R61" si="10">SUM(I55:I58)</f>
        <v>0</v>
      </c>
      <c r="J61" s="10">
        <f t="shared" si="10"/>
        <v>0</v>
      </c>
      <c r="K61" s="10">
        <f t="shared" si="10"/>
        <v>0</v>
      </c>
      <c r="L61" s="10">
        <f t="shared" si="10"/>
        <v>0</v>
      </c>
      <c r="M61" s="10">
        <f t="shared" si="10"/>
        <v>0</v>
      </c>
      <c r="N61" s="10">
        <f t="shared" si="10"/>
        <v>0</v>
      </c>
      <c r="O61" s="10">
        <f>SUM(O55:O58)</f>
        <v>0</v>
      </c>
      <c r="P61" s="10">
        <f>SUM(P55:P58)</f>
        <v>0</v>
      </c>
      <c r="Q61" s="10">
        <f t="shared" si="10"/>
        <v>0</v>
      </c>
      <c r="R61" s="10">
        <f t="shared" si="10"/>
        <v>0</v>
      </c>
      <c r="S61" s="10">
        <f>SUM(S55:S58)</f>
        <v>0</v>
      </c>
      <c r="T61" s="10">
        <f>SUM(T55:T58)</f>
        <v>0</v>
      </c>
      <c r="U61" s="10">
        <f>SUM(U55:U58)</f>
        <v>0</v>
      </c>
      <c r="V61" s="10">
        <f>SUM(V55:V58)</f>
        <v>0</v>
      </c>
      <c r="W61" s="182"/>
      <c r="X61" s="163"/>
      <c r="Y61" s="163"/>
      <c r="Z61" s="163"/>
      <c r="AA61" s="163"/>
      <c r="AB61" s="163"/>
      <c r="AC61" s="163"/>
      <c r="AD61" s="163"/>
      <c r="AE61" s="163"/>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536" customFormat="1" ht="14.25" x14ac:dyDescent="0.2">
      <c r="A62" s="148" t="s">
        <v>82</v>
      </c>
      <c r="B62" s="148"/>
      <c r="C62" s="148"/>
      <c r="F62" s="149" t="s">
        <v>83</v>
      </c>
      <c r="G62" s="68"/>
      <c r="H62" s="68"/>
      <c r="I62" s="105">
        <v>1</v>
      </c>
      <c r="J62" s="105"/>
      <c r="K62" s="161"/>
      <c r="L62" s="161"/>
      <c r="M62" s="161"/>
      <c r="N62" s="161"/>
      <c r="O62" s="161"/>
      <c r="P62" s="161"/>
      <c r="Q62" s="161"/>
      <c r="R62" s="161"/>
      <c r="S62" s="161"/>
      <c r="T62" s="161"/>
      <c r="U62" s="161"/>
      <c r="V62" s="161"/>
      <c r="W62" s="184"/>
      <c r="X62" s="68"/>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row>
    <row r="63" spans="1:119" s="528" customFormat="1" x14ac:dyDescent="0.2">
      <c r="F63" s="883"/>
      <c r="G63" s="883"/>
      <c r="H63" s="883"/>
      <c r="I63" s="18">
        <v>2</v>
      </c>
      <c r="J63" s="18"/>
      <c r="K63" s="40"/>
      <c r="L63" s="40"/>
      <c r="M63" s="40"/>
      <c r="N63" s="40"/>
      <c r="O63" s="40"/>
      <c r="P63" s="40"/>
      <c r="Q63" s="40"/>
      <c r="R63" s="40"/>
      <c r="S63" s="40"/>
      <c r="T63" s="40"/>
      <c r="U63" s="40"/>
      <c r="V63" s="40"/>
      <c r="W63" s="199"/>
      <c r="X63" s="4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row>
    <row r="64" spans="1:119" s="160" customFormat="1" x14ac:dyDescent="0.2">
      <c r="W64" s="186"/>
    </row>
    <row r="65" spans="1:24"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86"/>
      <c r="X65" s="160"/>
    </row>
    <row r="66" spans="1:24"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86"/>
      <c r="X66" s="160"/>
    </row>
    <row r="67" spans="1:24"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86"/>
      <c r="X67" s="160"/>
    </row>
    <row r="68" spans="1:24"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86"/>
      <c r="X68" s="160"/>
    </row>
    <row r="69" spans="1:24"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86"/>
      <c r="X69" s="160"/>
    </row>
    <row r="70" spans="1:24"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86"/>
      <c r="X70" s="160"/>
    </row>
    <row r="71" spans="1:24"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86"/>
      <c r="X71" s="160"/>
    </row>
    <row r="72" spans="1:24"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86"/>
      <c r="X72" s="160"/>
    </row>
    <row r="73" spans="1:24" x14ac:dyDescent="0.2">
      <c r="A73" s="160"/>
      <c r="B73" s="160"/>
      <c r="C73" s="160"/>
      <c r="D73" s="160"/>
      <c r="E73" s="160"/>
      <c r="F73" s="160"/>
      <c r="G73" s="160"/>
      <c r="H73" s="201" t="s">
        <v>127</v>
      </c>
      <c r="I73" s="202">
        <f>'IWS Staffing'!B55</f>
        <v>0</v>
      </c>
      <c r="J73" s="201" t="s">
        <v>666</v>
      </c>
      <c r="K73" s="160"/>
      <c r="L73" s="160"/>
      <c r="M73" s="160"/>
      <c r="N73" s="160"/>
      <c r="O73" s="160"/>
      <c r="P73" s="160"/>
      <c r="Q73" s="160"/>
      <c r="R73" s="160"/>
      <c r="S73" s="160"/>
      <c r="T73" s="160"/>
      <c r="U73" s="160"/>
      <c r="V73" s="160"/>
      <c r="W73" s="186"/>
      <c r="X73" s="160"/>
    </row>
    <row r="74" spans="1:24" x14ac:dyDescent="0.2">
      <c r="A74" s="160"/>
      <c r="B74" s="160"/>
      <c r="C74" s="160"/>
      <c r="D74" s="160"/>
      <c r="E74" s="160"/>
      <c r="F74" s="160"/>
      <c r="G74" s="160"/>
      <c r="H74" s="201"/>
      <c r="I74" s="203">
        <f>SUM(J13:J52,K13:R52,T13:V52)</f>
        <v>0</v>
      </c>
      <c r="J74" s="201" t="s">
        <v>222</v>
      </c>
      <c r="K74" s="160"/>
      <c r="L74" s="160"/>
      <c r="M74" s="160"/>
      <c r="N74" s="160"/>
      <c r="O74" s="160"/>
      <c r="P74" s="160"/>
      <c r="Q74" s="160"/>
      <c r="R74" s="160"/>
      <c r="S74" s="160"/>
      <c r="T74" s="160"/>
      <c r="U74" s="160"/>
      <c r="V74" s="160"/>
      <c r="W74" s="186"/>
      <c r="X74" s="160"/>
    </row>
    <row r="75" spans="1:24" x14ac:dyDescent="0.2">
      <c r="A75" s="160"/>
      <c r="B75" s="160"/>
      <c r="C75" s="160"/>
      <c r="D75" s="160"/>
      <c r="E75" s="160"/>
      <c r="F75" s="160"/>
      <c r="G75" s="160"/>
      <c r="H75" s="201"/>
      <c r="I75" s="203">
        <f>SUM(J55:J58,K55:R58,T55:V58)</f>
        <v>0</v>
      </c>
      <c r="J75" s="201" t="s">
        <v>223</v>
      </c>
      <c r="K75" s="160"/>
      <c r="L75" s="160"/>
      <c r="M75" s="160"/>
      <c r="N75" s="160"/>
      <c r="O75" s="160"/>
      <c r="P75" s="160"/>
      <c r="Q75" s="160"/>
      <c r="R75" s="160"/>
      <c r="S75" s="160"/>
      <c r="T75" s="160"/>
      <c r="U75" s="160"/>
      <c r="V75" s="160"/>
      <c r="W75" s="186"/>
      <c r="X75" s="160"/>
    </row>
    <row r="76" spans="1:24"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86"/>
      <c r="X76" s="160"/>
    </row>
    <row r="77" spans="1:24"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86"/>
      <c r="X77" s="160"/>
    </row>
    <row r="78" spans="1:24"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86"/>
      <c r="X78" s="160"/>
    </row>
    <row r="79" spans="1:24"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86"/>
      <c r="X79" s="160"/>
    </row>
    <row r="80" spans="1:24"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86"/>
      <c r="X80" s="160"/>
    </row>
    <row r="81" spans="1:24"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86"/>
      <c r="X81" s="160"/>
    </row>
    <row r="82" spans="1:24"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86"/>
      <c r="X82" s="160"/>
    </row>
    <row r="83" spans="1:24"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86"/>
      <c r="X83" s="160"/>
    </row>
    <row r="84" spans="1:24"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86"/>
      <c r="X84" s="160"/>
    </row>
    <row r="85" spans="1:24"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86"/>
      <c r="X85" s="160"/>
    </row>
    <row r="86" spans="1:24"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86"/>
      <c r="X86" s="160"/>
    </row>
    <row r="87" spans="1:24"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86"/>
      <c r="X87" s="160"/>
    </row>
    <row r="88" spans="1:24" x14ac:dyDescent="0.2">
      <c r="A88" s="200"/>
      <c r="B88" s="200"/>
      <c r="C88" s="200"/>
      <c r="D88" s="200"/>
      <c r="E88" s="200"/>
      <c r="F88" s="200"/>
      <c r="G88" s="200"/>
      <c r="H88" s="200"/>
      <c r="I88" s="200"/>
      <c r="J88" s="200"/>
      <c r="K88" s="200"/>
      <c r="L88" s="200"/>
      <c r="M88" s="200"/>
      <c r="N88" s="200"/>
      <c r="O88" s="200"/>
      <c r="P88" s="200"/>
      <c r="Q88" s="200"/>
      <c r="R88" s="200"/>
      <c r="S88" s="200"/>
      <c r="T88" s="200"/>
      <c r="U88" s="200"/>
      <c r="V88" s="200"/>
    </row>
    <row r="89" spans="1:24" x14ac:dyDescent="0.2">
      <c r="A89" s="200"/>
      <c r="B89" s="200"/>
      <c r="C89" s="200"/>
      <c r="D89" s="200"/>
      <c r="E89" s="200"/>
      <c r="F89" s="200"/>
      <c r="G89" s="200"/>
      <c r="H89" s="200"/>
      <c r="I89" s="200"/>
      <c r="J89" s="200"/>
      <c r="K89" s="200"/>
      <c r="L89" s="200"/>
      <c r="M89" s="200"/>
      <c r="N89" s="200"/>
      <c r="O89" s="200"/>
      <c r="P89" s="200"/>
      <c r="Q89" s="200"/>
      <c r="R89" s="200"/>
      <c r="S89" s="200"/>
      <c r="T89" s="200"/>
      <c r="U89" s="200"/>
      <c r="V89" s="200"/>
    </row>
    <row r="90" spans="1:24" x14ac:dyDescent="0.2">
      <c r="A90" s="200"/>
      <c r="B90" s="200"/>
      <c r="C90" s="200"/>
      <c r="D90" s="200"/>
      <c r="E90" s="200"/>
      <c r="F90" s="200"/>
      <c r="G90" s="200"/>
      <c r="H90" s="200"/>
      <c r="I90" s="200"/>
      <c r="J90" s="200"/>
      <c r="K90" s="200"/>
      <c r="L90" s="200"/>
      <c r="M90" s="200"/>
      <c r="N90" s="200"/>
      <c r="O90" s="200"/>
      <c r="P90" s="200"/>
      <c r="Q90" s="200"/>
      <c r="R90" s="200"/>
      <c r="S90" s="200"/>
      <c r="T90" s="200"/>
      <c r="U90" s="200"/>
      <c r="V90" s="200"/>
    </row>
    <row r="91" spans="1:24" x14ac:dyDescent="0.2">
      <c r="A91" s="200"/>
      <c r="B91" s="200"/>
      <c r="C91" s="200"/>
      <c r="D91" s="200"/>
      <c r="E91" s="200"/>
      <c r="F91" s="200"/>
      <c r="G91" s="200"/>
      <c r="H91" s="200"/>
      <c r="I91" s="200"/>
      <c r="J91" s="200"/>
      <c r="K91" s="200"/>
      <c r="L91" s="200"/>
      <c r="M91" s="200"/>
      <c r="N91" s="200"/>
      <c r="O91" s="200"/>
      <c r="P91" s="200"/>
      <c r="Q91" s="200"/>
      <c r="R91" s="200"/>
      <c r="S91" s="200"/>
      <c r="T91" s="200"/>
      <c r="U91" s="200"/>
      <c r="V91" s="200"/>
    </row>
    <row r="92" spans="1:24" x14ac:dyDescent="0.2">
      <c r="A92" s="200"/>
      <c r="B92" s="200"/>
      <c r="C92" s="200"/>
      <c r="D92" s="200"/>
      <c r="E92" s="200"/>
      <c r="F92" s="200"/>
      <c r="G92" s="200"/>
      <c r="H92" s="200"/>
      <c r="I92" s="200"/>
      <c r="J92" s="200"/>
      <c r="K92" s="200"/>
      <c r="L92" s="200"/>
      <c r="M92" s="200"/>
      <c r="N92" s="200"/>
      <c r="O92" s="200"/>
      <c r="P92" s="200"/>
      <c r="Q92" s="200"/>
      <c r="R92" s="200"/>
      <c r="S92" s="200"/>
      <c r="T92" s="200"/>
      <c r="U92" s="200"/>
      <c r="V92" s="200"/>
    </row>
    <row r="93" spans="1:24" x14ac:dyDescent="0.2">
      <c r="A93" s="200"/>
      <c r="B93" s="200"/>
      <c r="C93" s="200"/>
      <c r="D93" s="200"/>
      <c r="E93" s="200"/>
      <c r="F93" s="200"/>
      <c r="G93" s="200"/>
      <c r="H93" s="200"/>
      <c r="I93" s="200"/>
      <c r="J93" s="200"/>
      <c r="K93" s="200"/>
      <c r="L93" s="200"/>
      <c r="M93" s="200"/>
      <c r="N93" s="200"/>
      <c r="O93" s="200"/>
      <c r="P93" s="200"/>
      <c r="Q93" s="200"/>
      <c r="R93" s="200"/>
      <c r="S93" s="200"/>
      <c r="T93" s="200"/>
      <c r="U93" s="200"/>
      <c r="V93" s="200"/>
    </row>
    <row r="94" spans="1:24" x14ac:dyDescent="0.2">
      <c r="A94" s="200"/>
      <c r="B94" s="200"/>
      <c r="C94" s="200"/>
      <c r="D94" s="200"/>
      <c r="E94" s="200"/>
      <c r="F94" s="200"/>
      <c r="G94" s="200"/>
      <c r="H94" s="200"/>
      <c r="I94" s="200"/>
      <c r="J94" s="200"/>
      <c r="K94" s="200"/>
      <c r="L94" s="200"/>
      <c r="M94" s="200"/>
      <c r="N94" s="200"/>
      <c r="O94" s="200"/>
      <c r="P94" s="200"/>
      <c r="Q94" s="200"/>
      <c r="R94" s="200"/>
      <c r="S94" s="200"/>
      <c r="T94" s="200"/>
      <c r="U94" s="200"/>
      <c r="V94" s="200"/>
    </row>
    <row r="95" spans="1:24" x14ac:dyDescent="0.2">
      <c r="A95" s="200"/>
      <c r="B95" s="200"/>
      <c r="C95" s="200"/>
      <c r="D95" s="200"/>
      <c r="E95" s="200"/>
      <c r="F95" s="200"/>
      <c r="G95" s="200"/>
      <c r="H95" s="200"/>
      <c r="I95" s="200"/>
      <c r="J95" s="200"/>
      <c r="K95" s="200"/>
      <c r="L95" s="200"/>
      <c r="M95" s="200"/>
      <c r="N95" s="200"/>
      <c r="O95" s="200"/>
      <c r="P95" s="200"/>
      <c r="Q95" s="200"/>
      <c r="R95" s="200"/>
      <c r="S95" s="200"/>
      <c r="T95" s="200"/>
      <c r="U95" s="200"/>
      <c r="V95" s="200"/>
    </row>
    <row r="96" spans="1:24" x14ac:dyDescent="0.2">
      <c r="A96" s="200"/>
      <c r="B96" s="200"/>
      <c r="C96" s="200"/>
      <c r="D96" s="200"/>
      <c r="E96" s="200"/>
      <c r="F96" s="200"/>
      <c r="G96" s="200"/>
      <c r="H96" s="200"/>
      <c r="I96" s="200"/>
      <c r="J96" s="200"/>
      <c r="K96" s="200"/>
      <c r="L96" s="200"/>
      <c r="M96" s="200"/>
      <c r="N96" s="200"/>
      <c r="O96" s="200"/>
      <c r="P96" s="200"/>
      <c r="Q96" s="200"/>
      <c r="R96" s="200"/>
      <c r="S96" s="200"/>
      <c r="T96" s="200"/>
      <c r="U96" s="200"/>
      <c r="V96" s="200"/>
    </row>
    <row r="97" spans="1:22" x14ac:dyDescent="0.2">
      <c r="A97" s="200"/>
      <c r="B97" s="200"/>
      <c r="C97" s="200"/>
      <c r="D97" s="200"/>
      <c r="E97" s="200"/>
      <c r="F97" s="200"/>
      <c r="G97" s="200"/>
      <c r="H97" s="200"/>
      <c r="I97" s="200"/>
      <c r="J97" s="200"/>
      <c r="K97" s="200"/>
      <c r="L97" s="200"/>
      <c r="M97" s="200"/>
      <c r="N97" s="200"/>
      <c r="O97" s="200"/>
      <c r="P97" s="200"/>
      <c r="Q97" s="200"/>
      <c r="R97" s="200"/>
      <c r="S97" s="200"/>
      <c r="T97" s="200"/>
      <c r="U97" s="200"/>
      <c r="V97" s="200"/>
    </row>
    <row r="98" spans="1:22" x14ac:dyDescent="0.2">
      <c r="A98" s="200"/>
      <c r="B98" s="200"/>
      <c r="C98" s="200"/>
      <c r="D98" s="200"/>
      <c r="E98" s="200"/>
      <c r="F98" s="200"/>
      <c r="G98" s="200"/>
      <c r="H98" s="200"/>
      <c r="I98" s="200"/>
      <c r="J98" s="200"/>
      <c r="K98" s="200"/>
      <c r="L98" s="200"/>
      <c r="M98" s="200"/>
      <c r="N98" s="200"/>
      <c r="O98" s="200"/>
      <c r="P98" s="200"/>
      <c r="Q98" s="200"/>
      <c r="R98" s="200"/>
      <c r="S98" s="200"/>
      <c r="T98" s="200"/>
      <c r="U98" s="200"/>
      <c r="V98" s="200"/>
    </row>
    <row r="99" spans="1:22" x14ac:dyDescent="0.2">
      <c r="A99" s="200"/>
      <c r="B99" s="200"/>
      <c r="C99" s="200"/>
      <c r="D99" s="200"/>
      <c r="E99" s="200"/>
      <c r="F99" s="200"/>
      <c r="G99" s="200"/>
      <c r="H99" s="200"/>
      <c r="I99" s="200"/>
      <c r="J99" s="200"/>
      <c r="K99" s="200"/>
      <c r="L99" s="200"/>
      <c r="M99" s="200"/>
      <c r="N99" s="200"/>
      <c r="O99" s="200"/>
      <c r="P99" s="200"/>
      <c r="Q99" s="200"/>
      <c r="R99" s="200"/>
      <c r="S99" s="200"/>
      <c r="T99" s="200"/>
      <c r="U99" s="200"/>
      <c r="V99" s="200"/>
    </row>
    <row r="100" spans="1:22" x14ac:dyDescent="0.2">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row>
    <row r="101" spans="1:22" x14ac:dyDescent="0.2">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row>
    <row r="102" spans="1:22" x14ac:dyDescent="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row>
    <row r="103" spans="1:22" x14ac:dyDescent="0.2">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row>
    <row r="104" spans="1:22" x14ac:dyDescent="0.2">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row>
    <row r="105" spans="1:22" x14ac:dyDescent="0.2">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row>
    <row r="106" spans="1:22" x14ac:dyDescent="0.2">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row>
    <row r="107" spans="1:22" x14ac:dyDescent="0.2">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row>
    <row r="108" spans="1:22" x14ac:dyDescent="0.2">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row>
    <row r="109" spans="1:22" x14ac:dyDescent="0.2">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row>
    <row r="110" spans="1:22" x14ac:dyDescent="0.2">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row>
    <row r="111" spans="1:22" x14ac:dyDescent="0.2">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row>
    <row r="112" spans="1:22" x14ac:dyDescent="0.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row>
    <row r="113" spans="1:22" x14ac:dyDescent="0.2">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row>
    <row r="114" spans="1:22" x14ac:dyDescent="0.2">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row>
    <row r="115" spans="1:22" x14ac:dyDescent="0.2">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row>
    <row r="116" spans="1:22" x14ac:dyDescent="0.2">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row>
    <row r="117" spans="1:22" x14ac:dyDescent="0.2">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row>
    <row r="118" spans="1:22" x14ac:dyDescent="0.2">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row>
    <row r="119" spans="1:22" x14ac:dyDescent="0.2">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row>
    <row r="120" spans="1:22" x14ac:dyDescent="0.2">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row>
    <row r="121" spans="1:22" x14ac:dyDescent="0.2">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row>
    <row r="122" spans="1:22" x14ac:dyDescent="0.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row>
    <row r="123" spans="1:22" x14ac:dyDescent="0.2">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row>
    <row r="124" spans="1:22" x14ac:dyDescent="0.2">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row>
    <row r="125" spans="1:22" x14ac:dyDescent="0.2">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row>
    <row r="126" spans="1:22" x14ac:dyDescent="0.2">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row>
    <row r="127" spans="1:22" x14ac:dyDescent="0.2">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row>
    <row r="128" spans="1:22" x14ac:dyDescent="0.2">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row>
    <row r="129" spans="1:22" x14ac:dyDescent="0.2">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row>
    <row r="130" spans="1:22" x14ac:dyDescent="0.2">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row>
    <row r="131" spans="1:22" x14ac:dyDescent="0.2">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row>
    <row r="132" spans="1:22" x14ac:dyDescent="0.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row>
    <row r="133" spans="1:22" x14ac:dyDescent="0.2">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row>
    <row r="134" spans="1:22" x14ac:dyDescent="0.2">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row>
    <row r="135" spans="1:22" x14ac:dyDescent="0.2">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row>
    <row r="136" spans="1:22" x14ac:dyDescent="0.2">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row>
    <row r="137" spans="1:22" x14ac:dyDescent="0.2">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row>
    <row r="138" spans="1:22" x14ac:dyDescent="0.2">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row>
    <row r="139" spans="1:22" x14ac:dyDescent="0.2">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row>
    <row r="140" spans="1:22" x14ac:dyDescent="0.2">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row>
    <row r="141" spans="1:22" x14ac:dyDescent="0.2">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row>
    <row r="142" spans="1:22" x14ac:dyDescent="0.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row>
    <row r="143" spans="1:22" x14ac:dyDescent="0.2">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row>
    <row r="144" spans="1:22" x14ac:dyDescent="0.2">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row>
    <row r="145" spans="1:22" x14ac:dyDescent="0.2">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row>
    <row r="146" spans="1:22" x14ac:dyDescent="0.2">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row>
    <row r="147" spans="1:22" x14ac:dyDescent="0.2">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row>
    <row r="148" spans="1:22" x14ac:dyDescent="0.2">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row>
    <row r="149" spans="1:22" x14ac:dyDescent="0.2">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row>
    <row r="150" spans="1:22" x14ac:dyDescent="0.2">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row>
    <row r="151" spans="1:22" x14ac:dyDescent="0.2">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row>
    <row r="152" spans="1:22" x14ac:dyDescent="0.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row>
    <row r="153" spans="1:22" x14ac:dyDescent="0.2">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row>
    <row r="154" spans="1:22" x14ac:dyDescent="0.2">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row>
    <row r="155" spans="1:22" x14ac:dyDescent="0.2">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row>
    <row r="156" spans="1:22" x14ac:dyDescent="0.2">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row>
    <row r="157" spans="1:22" x14ac:dyDescent="0.2">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row>
    <row r="158" spans="1:22" x14ac:dyDescent="0.2">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row>
    <row r="159" spans="1:22" x14ac:dyDescent="0.2">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row>
    <row r="160" spans="1:22" x14ac:dyDescent="0.2">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row>
    <row r="161" spans="1:22" x14ac:dyDescent="0.2">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row>
    <row r="162" spans="1:22" x14ac:dyDescent="0.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row>
    <row r="163" spans="1:22" x14ac:dyDescent="0.2">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row>
    <row r="164" spans="1:22" x14ac:dyDescent="0.2">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row>
    <row r="165" spans="1:22" x14ac:dyDescent="0.2">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row>
    <row r="166" spans="1:22" x14ac:dyDescent="0.2">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row>
    <row r="167" spans="1:22" x14ac:dyDescent="0.2">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row>
    <row r="168" spans="1:22" x14ac:dyDescent="0.2">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row>
    <row r="169" spans="1:22" x14ac:dyDescent="0.2">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row>
    <row r="170" spans="1:22" x14ac:dyDescent="0.2">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row>
    <row r="171" spans="1:22" x14ac:dyDescent="0.2">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row>
    <row r="172" spans="1:22" x14ac:dyDescent="0.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row>
    <row r="173" spans="1:22" x14ac:dyDescent="0.2">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row>
    <row r="174" spans="1:22" x14ac:dyDescent="0.2">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row>
    <row r="175" spans="1:22" x14ac:dyDescent="0.2">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row>
    <row r="176" spans="1:22" x14ac:dyDescent="0.2">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row>
    <row r="177" spans="1:22" x14ac:dyDescent="0.2">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row>
    <row r="178" spans="1:22" x14ac:dyDescent="0.2">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row>
    <row r="179" spans="1:22" x14ac:dyDescent="0.2">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row>
    <row r="180" spans="1:22" x14ac:dyDescent="0.2">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row>
  </sheetData>
  <sheetProtection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90" zoomScaleNormal="90" workbookViewId="0">
      <selection activeCell="G55" sqref="G55"/>
    </sheetView>
  </sheetViews>
  <sheetFormatPr defaultColWidth="9.140625" defaultRowHeight="14.25" x14ac:dyDescent="0.2"/>
  <cols>
    <col min="1" max="1" width="35.42578125" style="628" customWidth="1"/>
    <col min="2" max="2" width="25" style="628" customWidth="1"/>
    <col min="3" max="3" width="12.42578125" style="628" customWidth="1"/>
    <col min="4" max="4" width="8" style="628" customWidth="1"/>
    <col min="5" max="5" width="6" style="628" bestFit="1" customWidth="1"/>
    <col min="6" max="6" width="14.85546875" style="628" customWidth="1"/>
    <col min="7" max="7" width="12.7109375" style="628" customWidth="1"/>
    <col min="8" max="8" width="10.5703125" style="628" customWidth="1"/>
    <col min="9" max="9" width="12.7109375" style="628" customWidth="1"/>
    <col min="10" max="10" width="10.5703125" style="630" customWidth="1"/>
    <col min="11" max="11" width="12.7109375" style="628" customWidth="1"/>
    <col min="12" max="12" width="10.5703125" style="630" customWidth="1"/>
    <col min="13" max="13" width="12.7109375" style="628" customWidth="1"/>
    <col min="14" max="14" width="10.5703125" style="630" customWidth="1"/>
    <col min="15" max="15" width="12.7109375" style="628" customWidth="1"/>
    <col min="16" max="16" width="10.5703125" style="628" customWidth="1"/>
    <col min="17" max="17" width="12.7109375" style="628" customWidth="1"/>
    <col min="18" max="18" width="10.5703125" style="628" customWidth="1"/>
    <col min="19" max="19" width="12.7109375" style="628" customWidth="1"/>
    <col min="20" max="20" width="10.5703125" style="628" customWidth="1"/>
    <col min="21" max="21" width="12.7109375" style="628" customWidth="1"/>
    <col min="22" max="22" width="10.5703125" style="628" customWidth="1"/>
    <col min="23" max="23" width="12.7109375" style="628" customWidth="1"/>
    <col min="24" max="24" width="10.42578125" style="628" customWidth="1"/>
    <col min="25" max="25" width="12.7109375" style="690" customWidth="1"/>
    <col min="26" max="26" width="12.28515625" style="690" customWidth="1"/>
    <col min="27" max="27" width="10.5703125" style="690" customWidth="1"/>
    <col min="28" max="30" width="10.5703125" style="691" customWidth="1"/>
    <col min="31" max="31" width="13.85546875" style="653" customWidth="1"/>
    <col min="32" max="32" width="19" style="653" customWidth="1"/>
    <col min="33" max="33" width="59.85546875" style="681" customWidth="1"/>
    <col min="34" max="34" width="5.28515625" style="653" customWidth="1"/>
    <col min="35" max="35" width="12.7109375" style="677" customWidth="1"/>
    <col min="36" max="36" width="13.7109375" style="677" customWidth="1"/>
    <col min="37" max="37" width="40.7109375" style="677" customWidth="1"/>
    <col min="38" max="38" width="34.5703125" style="672" customWidth="1"/>
    <col min="39" max="39" width="9.28515625" style="188" customWidth="1"/>
    <col min="40" max="40" width="15.7109375" style="672" customWidth="1"/>
    <col min="41" max="50" width="21.7109375" style="672" customWidth="1"/>
    <col min="51" max="16384" width="9.140625" style="628"/>
  </cols>
  <sheetData>
    <row r="1" spans="1:50" ht="18.75" customHeight="1" thickBot="1" x14ac:dyDescent="0.25">
      <c r="A1" s="862" t="str">
        <f>'SC Staffing Summary'!A1:F2</f>
        <v>FY 2016</v>
      </c>
      <c r="B1" s="862"/>
      <c r="C1" s="862"/>
      <c r="D1" s="862"/>
      <c r="E1" s="862"/>
      <c r="F1" s="863"/>
      <c r="G1" s="638"/>
      <c r="H1" s="638"/>
      <c r="I1" s="918" t="s">
        <v>813</v>
      </c>
      <c r="J1" s="919"/>
      <c r="K1" s="919"/>
      <c r="L1" s="919"/>
      <c r="M1" s="919"/>
      <c r="N1" s="919"/>
      <c r="O1" s="919"/>
      <c r="P1" s="919"/>
      <c r="Q1" s="919"/>
      <c r="R1" s="919"/>
      <c r="S1" s="919"/>
      <c r="T1" s="919"/>
      <c r="U1" s="919"/>
      <c r="V1" s="919"/>
      <c r="W1" s="919"/>
      <c r="X1" s="919"/>
      <c r="Y1" s="919"/>
      <c r="Z1" s="919"/>
      <c r="AA1" s="919"/>
      <c r="AB1" s="919"/>
      <c r="AC1" s="919"/>
      <c r="AD1" s="919"/>
      <c r="AK1" s="689"/>
      <c r="AL1" s="678"/>
      <c r="AM1" s="678"/>
      <c r="AN1" s="678"/>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53"/>
      <c r="AM2" s="672"/>
    </row>
    <row r="3" spans="1:50" ht="54" customHeight="1" thickBot="1" x14ac:dyDescent="0.25">
      <c r="A3" s="860" t="str">
        <f>'START HERE'!$C$3</f>
        <v>XX</v>
      </c>
      <c r="B3" s="860"/>
      <c r="C3" s="860"/>
      <c r="D3" s="860"/>
      <c r="E3" s="860"/>
      <c r="F3" s="861"/>
      <c r="G3" s="1068" t="s">
        <v>812</v>
      </c>
      <c r="H3" s="1069"/>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814</v>
      </c>
      <c r="Z3" s="957"/>
      <c r="AA3" s="956" t="s">
        <v>814</v>
      </c>
      <c r="AB3" s="957"/>
      <c r="AC3" s="956" t="s">
        <v>814</v>
      </c>
      <c r="AD3" s="957"/>
      <c r="AK3" s="653"/>
      <c r="AM3" s="672"/>
    </row>
    <row r="4" spans="1:50" ht="31.5" customHeight="1" thickBot="1" x14ac:dyDescent="0.3">
      <c r="A4" s="860" t="str">
        <f>'START HERE'!C4</f>
        <v>GGXXXX0000</v>
      </c>
      <c r="B4" s="860"/>
      <c r="C4" s="860"/>
      <c r="D4" s="860"/>
      <c r="E4" s="860"/>
      <c r="F4" s="861"/>
      <c r="G4" s="1070"/>
      <c r="H4" s="1071"/>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672"/>
    </row>
    <row r="5" spans="1:50" s="629" customFormat="1" ht="21" thickBot="1" x14ac:dyDescent="0.3">
      <c r="A5" s="757"/>
      <c r="B5" s="755"/>
      <c r="C5" s="755"/>
      <c r="D5" s="755"/>
      <c r="E5" s="755"/>
      <c r="F5" s="756"/>
      <c r="G5" s="912"/>
      <c r="H5" s="913"/>
      <c r="I5" s="713"/>
      <c r="J5" s="714"/>
      <c r="K5" s="713"/>
      <c r="L5" s="714"/>
      <c r="M5" s="713"/>
      <c r="N5" s="714"/>
      <c r="O5" s="713"/>
      <c r="P5" s="714"/>
      <c r="Q5" s="713"/>
      <c r="R5" s="714"/>
      <c r="S5" s="713"/>
      <c r="T5" s="714"/>
      <c r="U5" s="713"/>
      <c r="V5" s="714"/>
      <c r="W5" s="713"/>
      <c r="X5" s="714"/>
      <c r="Y5" s="750" t="s">
        <v>193</v>
      </c>
      <c r="Z5" s="646"/>
      <c r="AA5" s="750" t="s">
        <v>194</v>
      </c>
      <c r="AB5" s="646"/>
      <c r="AC5" s="750" t="s">
        <v>194</v>
      </c>
      <c r="AD5" s="646"/>
      <c r="AE5" s="305"/>
      <c r="AF5" s="288"/>
      <c r="AG5" s="301"/>
      <c r="AH5" s="304"/>
      <c r="AI5" s="301"/>
      <c r="AJ5" s="302"/>
      <c r="AK5" s="290"/>
      <c r="AL5" s="679"/>
      <c r="AM5" s="679"/>
      <c r="AN5" s="679"/>
      <c r="AO5" s="679"/>
      <c r="AP5" s="679"/>
      <c r="AQ5" s="679"/>
      <c r="AR5" s="679"/>
      <c r="AS5" s="679"/>
      <c r="AT5" s="679"/>
      <c r="AU5" s="679"/>
      <c r="AV5" s="679"/>
      <c r="AW5" s="679"/>
      <c r="AX5" s="679"/>
    </row>
    <row r="6" spans="1:50" s="46" customFormat="1" ht="76.5" x14ac:dyDescent="0.25">
      <c r="A6" s="43" t="s">
        <v>153</v>
      </c>
      <c r="B6" s="43" t="s">
        <v>154</v>
      </c>
      <c r="C6" s="645" t="s">
        <v>800</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707"/>
      <c r="AM6" s="508"/>
      <c r="AN6" s="508"/>
      <c r="AO6" s="47"/>
      <c r="AP6" s="47"/>
      <c r="AQ6" s="47"/>
      <c r="AR6" s="47"/>
      <c r="AS6" s="47"/>
      <c r="AT6" s="47"/>
      <c r="AU6" s="708"/>
      <c r="AV6" s="47"/>
      <c r="AW6" s="47"/>
      <c r="AX6" s="47"/>
    </row>
    <row r="7" spans="1:50" s="649" customFormat="1" ht="16.5" customHeight="1" x14ac:dyDescent="0.25">
      <c r="A7" s="661"/>
      <c r="B7" s="748" t="s">
        <v>161</v>
      </c>
      <c r="C7" s="662">
        <f>SUM(C8:C42)</f>
        <v>0</v>
      </c>
      <c r="D7" s="748"/>
      <c r="E7" s="748"/>
      <c r="F7" s="339">
        <f>SUM(G7,I7,K7,M7,O7,Q7,S7,U7,W7,Y7,AA7,AC7)</f>
        <v>0</v>
      </c>
      <c r="G7" s="647">
        <f>SUM(G8:G42)</f>
        <v>0</v>
      </c>
      <c r="H7" s="648">
        <f>SUM(H8:H42)</f>
        <v>0</v>
      </c>
      <c r="I7" s="647">
        <f t="shared" ref="I7:AD7" si="0">SUM(I8:I42)</f>
        <v>0</v>
      </c>
      <c r="J7" s="648">
        <f t="shared" si="0"/>
        <v>0</v>
      </c>
      <c r="K7" s="647">
        <f t="shared" si="0"/>
        <v>0</v>
      </c>
      <c r="L7" s="648">
        <f t="shared" si="0"/>
        <v>0</v>
      </c>
      <c r="M7" s="647">
        <f t="shared" si="0"/>
        <v>0</v>
      </c>
      <c r="N7" s="648">
        <f t="shared" si="0"/>
        <v>0</v>
      </c>
      <c r="O7" s="647">
        <f t="shared" si="0"/>
        <v>0</v>
      </c>
      <c r="P7" s="648">
        <f t="shared" si="0"/>
        <v>0</v>
      </c>
      <c r="Q7" s="647">
        <f t="shared" si="0"/>
        <v>0</v>
      </c>
      <c r="R7" s="648">
        <f t="shared" si="0"/>
        <v>0</v>
      </c>
      <c r="S7" s="647">
        <f t="shared" si="0"/>
        <v>0</v>
      </c>
      <c r="T7" s="648">
        <f t="shared" si="0"/>
        <v>0</v>
      </c>
      <c r="U7" s="647">
        <f t="shared" si="0"/>
        <v>0</v>
      </c>
      <c r="V7" s="648">
        <f t="shared" si="0"/>
        <v>0</v>
      </c>
      <c r="W7" s="647">
        <f t="shared" si="0"/>
        <v>0</v>
      </c>
      <c r="X7" s="648">
        <f t="shared" si="0"/>
        <v>0</v>
      </c>
      <c r="Y7" s="647">
        <f t="shared" si="0"/>
        <v>0</v>
      </c>
      <c r="Z7" s="648">
        <f t="shared" si="0"/>
        <v>0</v>
      </c>
      <c r="AA7" s="647">
        <f t="shared" si="0"/>
        <v>0</v>
      </c>
      <c r="AB7" s="648">
        <f t="shared" si="0"/>
        <v>0</v>
      </c>
      <c r="AC7" s="647">
        <f t="shared" si="0"/>
        <v>0</v>
      </c>
      <c r="AD7" s="648">
        <f t="shared" si="0"/>
        <v>0</v>
      </c>
      <c r="AE7" s="711"/>
      <c r="AF7" s="711"/>
      <c r="AG7" s="710"/>
      <c r="AH7" s="710"/>
      <c r="AI7" s="509"/>
      <c r="AJ7" s="509"/>
      <c r="AK7" s="510"/>
      <c r="AL7" s="509"/>
      <c r="AM7" s="509"/>
      <c r="AN7" s="511"/>
      <c r="AO7" s="682"/>
      <c r="AP7" s="682"/>
      <c r="AQ7" s="682"/>
      <c r="AR7" s="682"/>
      <c r="AS7" s="682"/>
      <c r="AT7" s="682"/>
      <c r="AU7" s="709"/>
      <c r="AV7" s="682"/>
      <c r="AW7" s="682"/>
      <c r="AX7" s="682"/>
    </row>
    <row r="8" spans="1:50" s="652" customFormat="1" ht="16.5" customHeight="1" x14ac:dyDescent="0.25">
      <c r="A8" s="667">
        <f>'SC Staffing Summary'!$A$8</f>
        <v>0</v>
      </c>
      <c r="B8" s="668" t="str">
        <f>'SC Staffing Summary'!B8</f>
        <v>NAWQA-- SC Contact</v>
      </c>
      <c r="C8" s="651">
        <f>SUM(H8,J8,L8,N8,P8,R8,T8,V8,X8,Z8,AB8,AD8)</f>
        <v>0</v>
      </c>
      <c r="D8" s="671">
        <f>'SC Staffing Summary'!D8</f>
        <v>0</v>
      </c>
      <c r="E8" s="671">
        <f>'SC Staffing Summary'!E8</f>
        <v>0</v>
      </c>
      <c r="F8" s="706">
        <f>'SC Staffing Summary'!F8</f>
        <v>0</v>
      </c>
      <c r="G8" s="723">
        <f>$F$8*H8</f>
        <v>0</v>
      </c>
      <c r="H8" s="650">
        <v>0</v>
      </c>
      <c r="I8" s="723">
        <f>$F$8*J8</f>
        <v>0</v>
      </c>
      <c r="J8" s="650">
        <v>0</v>
      </c>
      <c r="K8" s="723">
        <f>$F$8*L8</f>
        <v>0</v>
      </c>
      <c r="L8" s="650">
        <v>0</v>
      </c>
      <c r="M8" s="723">
        <f>$F$8*N8</f>
        <v>0</v>
      </c>
      <c r="N8" s="650">
        <v>0</v>
      </c>
      <c r="O8" s="723">
        <f>$F$8*P8</f>
        <v>0</v>
      </c>
      <c r="P8" s="650">
        <v>0</v>
      </c>
      <c r="Q8" s="723">
        <f>$F$8*R8</f>
        <v>0</v>
      </c>
      <c r="R8" s="650">
        <v>0</v>
      </c>
      <c r="S8" s="723">
        <f>$F$8*T8</f>
        <v>0</v>
      </c>
      <c r="T8" s="650">
        <v>0</v>
      </c>
      <c r="U8" s="723">
        <f>$F$8*V8</f>
        <v>0</v>
      </c>
      <c r="V8" s="650">
        <v>0</v>
      </c>
      <c r="W8" s="723">
        <f>$F$8*X8</f>
        <v>0</v>
      </c>
      <c r="X8" s="650">
        <v>0</v>
      </c>
      <c r="Y8" s="723">
        <f>$F$8*Z8</f>
        <v>0</v>
      </c>
      <c r="Z8" s="650">
        <v>0</v>
      </c>
      <c r="AA8" s="723">
        <f>$F$8*AB8</f>
        <v>0</v>
      </c>
      <c r="AB8" s="650">
        <v>0</v>
      </c>
      <c r="AC8" s="723">
        <f>$F$8*AD8</f>
        <v>0</v>
      </c>
      <c r="AD8" s="650">
        <v>0</v>
      </c>
      <c r="AE8" s="710"/>
      <c r="AF8" s="710"/>
      <c r="AG8" s="710"/>
      <c r="AH8" s="710"/>
      <c r="AI8" s="509"/>
      <c r="AJ8" s="509"/>
      <c r="AK8" s="510"/>
      <c r="AL8" s="509"/>
      <c r="AM8" s="509"/>
      <c r="AN8" s="511"/>
      <c r="AO8" s="653"/>
      <c r="AP8" s="653"/>
      <c r="AQ8" s="653"/>
      <c r="AR8" s="653"/>
      <c r="AS8" s="653"/>
      <c r="AT8" s="653"/>
      <c r="AU8" s="710"/>
      <c r="AV8" s="653"/>
      <c r="AW8" s="653"/>
      <c r="AX8" s="653"/>
    </row>
    <row r="9" spans="1:50" s="652" customFormat="1" ht="16.5" customHeight="1" x14ac:dyDescent="0.25">
      <c r="A9" s="667">
        <f>'SC Staffing Summary'!$A$9</f>
        <v>0</v>
      </c>
      <c r="B9" s="668" t="str">
        <f>'SC Staffing Summary'!$B$9</f>
        <v>Specify</v>
      </c>
      <c r="C9" s="651">
        <f t="shared" ref="C9:C42" si="1">SUM(H9,J9,L9,N9,P9,R9,T9,V9,X9,Z9,AB9,AD9)</f>
        <v>0</v>
      </c>
      <c r="D9" s="671">
        <f>'SC Staffing Summary'!D9</f>
        <v>0</v>
      </c>
      <c r="E9" s="671">
        <f>'SC Staffing Summary'!E9</f>
        <v>0</v>
      </c>
      <c r="F9" s="706">
        <f>'SC Staffing Summary'!F9</f>
        <v>0</v>
      </c>
      <c r="G9" s="723">
        <f>$F$9*H9</f>
        <v>0</v>
      </c>
      <c r="H9" s="650">
        <v>0</v>
      </c>
      <c r="I9" s="723">
        <f>$F$9*J9</f>
        <v>0</v>
      </c>
      <c r="J9" s="650">
        <v>0</v>
      </c>
      <c r="K9" s="723">
        <f>$F$9*L9</f>
        <v>0</v>
      </c>
      <c r="L9" s="650">
        <v>0</v>
      </c>
      <c r="M9" s="723">
        <f>$F$9*N9</f>
        <v>0</v>
      </c>
      <c r="N9" s="650">
        <v>0</v>
      </c>
      <c r="O9" s="723">
        <f>$F$9*P9</f>
        <v>0</v>
      </c>
      <c r="P9" s="650">
        <v>0</v>
      </c>
      <c r="Q9" s="723">
        <f>$F$9*R9</f>
        <v>0</v>
      </c>
      <c r="R9" s="650">
        <v>0</v>
      </c>
      <c r="S9" s="723">
        <f>$F$9*T9</f>
        <v>0</v>
      </c>
      <c r="T9" s="650">
        <v>0</v>
      </c>
      <c r="U9" s="723">
        <f>$F$9*V9</f>
        <v>0</v>
      </c>
      <c r="V9" s="650">
        <v>0</v>
      </c>
      <c r="W9" s="723">
        <f>$F$9*X9</f>
        <v>0</v>
      </c>
      <c r="X9" s="650">
        <v>0</v>
      </c>
      <c r="Y9" s="723">
        <f>$F$9*Z9</f>
        <v>0</v>
      </c>
      <c r="Z9" s="650">
        <v>0</v>
      </c>
      <c r="AA9" s="723">
        <f>$F$9*AB9</f>
        <v>0</v>
      </c>
      <c r="AB9" s="650">
        <v>0</v>
      </c>
      <c r="AC9" s="723">
        <f>$F$9*AD9</f>
        <v>0</v>
      </c>
      <c r="AD9" s="650">
        <v>0</v>
      </c>
      <c r="AE9" s="710"/>
      <c r="AF9" s="710"/>
      <c r="AG9" s="710"/>
      <c r="AH9" s="710"/>
      <c r="AI9" s="509"/>
      <c r="AJ9" s="509"/>
      <c r="AK9" s="510"/>
      <c r="AL9" s="509"/>
      <c r="AM9" s="509"/>
      <c r="AN9" s="511"/>
      <c r="AO9" s="653"/>
      <c r="AP9" s="653"/>
      <c r="AQ9" s="653"/>
      <c r="AR9" s="653"/>
      <c r="AS9" s="653"/>
      <c r="AT9" s="653"/>
      <c r="AU9" s="710"/>
      <c r="AV9" s="653"/>
      <c r="AW9" s="653"/>
      <c r="AX9" s="653"/>
    </row>
    <row r="10" spans="1:50" s="652" customFormat="1" ht="16.5" customHeight="1" x14ac:dyDescent="0.25">
      <c r="A10" s="667">
        <f>'SC Staffing Summary'!$A$10</f>
        <v>0</v>
      </c>
      <c r="B10" s="668" t="str">
        <f>'SC Staffing Summary'!$B$10</f>
        <v>Specify</v>
      </c>
      <c r="C10" s="651">
        <f t="shared" si="1"/>
        <v>0</v>
      </c>
      <c r="D10" s="671">
        <f>'SC Staffing Summary'!D10</f>
        <v>0</v>
      </c>
      <c r="E10" s="671">
        <f>'SC Staffing Summary'!E10</f>
        <v>0</v>
      </c>
      <c r="F10" s="706">
        <f>'SC Staffing Summary'!F10</f>
        <v>0</v>
      </c>
      <c r="G10" s="723">
        <f>$F$10*H10</f>
        <v>0</v>
      </c>
      <c r="H10" s="650">
        <v>0</v>
      </c>
      <c r="I10" s="723">
        <f>$F$10*J10</f>
        <v>0</v>
      </c>
      <c r="J10" s="650">
        <v>0</v>
      </c>
      <c r="K10" s="723">
        <f>$F$10*L10</f>
        <v>0</v>
      </c>
      <c r="L10" s="650">
        <v>0</v>
      </c>
      <c r="M10" s="723">
        <f>$F$10*N10</f>
        <v>0</v>
      </c>
      <c r="N10" s="650">
        <v>0</v>
      </c>
      <c r="O10" s="723">
        <f>$F$10*P10</f>
        <v>0</v>
      </c>
      <c r="P10" s="650">
        <v>0</v>
      </c>
      <c r="Q10" s="723">
        <f>$F$10*R10</f>
        <v>0</v>
      </c>
      <c r="R10" s="650">
        <v>0</v>
      </c>
      <c r="S10" s="723">
        <f>$F$10*T10</f>
        <v>0</v>
      </c>
      <c r="T10" s="650">
        <v>0</v>
      </c>
      <c r="U10" s="723">
        <f>$F$10*V10</f>
        <v>0</v>
      </c>
      <c r="V10" s="650">
        <v>0</v>
      </c>
      <c r="W10" s="723">
        <f>$F$10*X10</f>
        <v>0</v>
      </c>
      <c r="X10" s="650">
        <v>0</v>
      </c>
      <c r="Y10" s="723">
        <f>$F$10*Z10</f>
        <v>0</v>
      </c>
      <c r="Z10" s="650">
        <v>0</v>
      </c>
      <c r="AA10" s="723">
        <f>$F$10*AB10</f>
        <v>0</v>
      </c>
      <c r="AB10" s="650">
        <v>0</v>
      </c>
      <c r="AC10" s="723">
        <f>$F$10*AD10</f>
        <v>0</v>
      </c>
      <c r="AD10" s="650">
        <v>0</v>
      </c>
      <c r="AE10" s="710"/>
      <c r="AF10" s="710"/>
      <c r="AG10" s="710"/>
      <c r="AH10" s="710"/>
      <c r="AI10" s="509"/>
      <c r="AJ10" s="509"/>
      <c r="AK10" s="510"/>
      <c r="AL10" s="509"/>
      <c r="AM10" s="509"/>
      <c r="AN10" s="511"/>
      <c r="AO10" s="653"/>
      <c r="AP10" s="653"/>
      <c r="AQ10" s="653"/>
      <c r="AR10" s="653"/>
      <c r="AS10" s="653"/>
      <c r="AT10" s="653"/>
      <c r="AU10" s="710"/>
      <c r="AV10" s="653"/>
      <c r="AW10" s="653"/>
      <c r="AX10" s="653"/>
    </row>
    <row r="11" spans="1:50" s="652" customFormat="1" ht="16.5" customHeight="1" x14ac:dyDescent="0.25">
      <c r="A11" s="667">
        <f>'SC Staffing Summary'!$A$11</f>
        <v>0</v>
      </c>
      <c r="B11" s="668" t="str">
        <f>'SC Staffing Summary'!$B$11</f>
        <v>Specify</v>
      </c>
      <c r="C11" s="651">
        <f t="shared" si="1"/>
        <v>0</v>
      </c>
      <c r="D11" s="671">
        <f>'SC Staffing Summary'!D11</f>
        <v>0</v>
      </c>
      <c r="E11" s="671">
        <f>'SC Staffing Summary'!E11</f>
        <v>0</v>
      </c>
      <c r="F11" s="706">
        <f>'SC Staffing Summary'!F11</f>
        <v>0</v>
      </c>
      <c r="G11" s="723">
        <f>$F$11*H11</f>
        <v>0</v>
      </c>
      <c r="H11" s="650">
        <v>0</v>
      </c>
      <c r="I11" s="723">
        <f>$F$11*J11</f>
        <v>0</v>
      </c>
      <c r="J11" s="650">
        <v>0</v>
      </c>
      <c r="K11" s="723">
        <f>$F$11*L11</f>
        <v>0</v>
      </c>
      <c r="L11" s="650">
        <v>0</v>
      </c>
      <c r="M11" s="723">
        <f>$F$11*N11</f>
        <v>0</v>
      </c>
      <c r="N11" s="650">
        <v>0</v>
      </c>
      <c r="O11" s="723">
        <f>$F$11*P11</f>
        <v>0</v>
      </c>
      <c r="P11" s="650">
        <v>0</v>
      </c>
      <c r="Q11" s="723">
        <f>$F$11*R11</f>
        <v>0</v>
      </c>
      <c r="R11" s="650">
        <v>0</v>
      </c>
      <c r="S11" s="723">
        <f>$F$11*T11</f>
        <v>0</v>
      </c>
      <c r="T11" s="650">
        <v>0</v>
      </c>
      <c r="U11" s="723">
        <f>$F$11*V11</f>
        <v>0</v>
      </c>
      <c r="V11" s="650">
        <v>0</v>
      </c>
      <c r="W11" s="723">
        <f>$F$11*X11</f>
        <v>0</v>
      </c>
      <c r="X11" s="650">
        <v>0</v>
      </c>
      <c r="Y11" s="723">
        <f>$F$11*Z11</f>
        <v>0</v>
      </c>
      <c r="Z11" s="650">
        <v>0</v>
      </c>
      <c r="AA11" s="723">
        <f>$F$11*AB11</f>
        <v>0</v>
      </c>
      <c r="AB11" s="650">
        <v>0</v>
      </c>
      <c r="AC11" s="723">
        <f>$F$11*AD11</f>
        <v>0</v>
      </c>
      <c r="AD11" s="650">
        <v>0</v>
      </c>
      <c r="AE11" s="710"/>
      <c r="AF11" s="710"/>
      <c r="AG11" s="710"/>
      <c r="AH11" s="710"/>
      <c r="AI11" s="509"/>
      <c r="AJ11" s="509"/>
      <c r="AK11" s="510"/>
      <c r="AL11" s="509"/>
      <c r="AM11" s="509"/>
      <c r="AN11" s="511"/>
      <c r="AO11" s="653"/>
      <c r="AP11" s="653"/>
      <c r="AQ11" s="653"/>
      <c r="AR11" s="653"/>
      <c r="AS11" s="653"/>
      <c r="AT11" s="653"/>
      <c r="AU11" s="710"/>
      <c r="AV11" s="653"/>
      <c r="AW11" s="653"/>
      <c r="AX11" s="653"/>
    </row>
    <row r="12" spans="1:50" s="652" customFormat="1" ht="16.5" customHeight="1" x14ac:dyDescent="0.25">
      <c r="A12" s="667">
        <f>'SC Staffing Summary'!$A$12</f>
        <v>0</v>
      </c>
      <c r="B12" s="668" t="str">
        <f>'SC Staffing Summary'!$B$12</f>
        <v>Specify</v>
      </c>
      <c r="C12" s="651">
        <f t="shared" si="1"/>
        <v>0</v>
      </c>
      <c r="D12" s="671">
        <f>'SC Staffing Summary'!D12</f>
        <v>0</v>
      </c>
      <c r="E12" s="671">
        <f>'SC Staffing Summary'!E12</f>
        <v>0</v>
      </c>
      <c r="F12" s="706">
        <f>'SC Staffing Summary'!F12</f>
        <v>0</v>
      </c>
      <c r="G12" s="723">
        <f>$F$12*H12</f>
        <v>0</v>
      </c>
      <c r="H12" s="650">
        <v>0</v>
      </c>
      <c r="I12" s="723">
        <f>$F$12*J12</f>
        <v>0</v>
      </c>
      <c r="J12" s="650">
        <v>0</v>
      </c>
      <c r="K12" s="723">
        <f>$F$12*L12</f>
        <v>0</v>
      </c>
      <c r="L12" s="650">
        <v>0</v>
      </c>
      <c r="M12" s="723">
        <f>$F$12*N12</f>
        <v>0</v>
      </c>
      <c r="N12" s="650">
        <v>0</v>
      </c>
      <c r="O12" s="723">
        <f>$F$12*P12</f>
        <v>0</v>
      </c>
      <c r="P12" s="650">
        <v>0</v>
      </c>
      <c r="Q12" s="723">
        <f>$F$12*R12</f>
        <v>0</v>
      </c>
      <c r="R12" s="650">
        <v>0</v>
      </c>
      <c r="S12" s="723">
        <f>$F$12*T12</f>
        <v>0</v>
      </c>
      <c r="T12" s="650">
        <v>0</v>
      </c>
      <c r="U12" s="723">
        <f>$F$12*V12</f>
        <v>0</v>
      </c>
      <c r="V12" s="650">
        <v>0</v>
      </c>
      <c r="W12" s="723">
        <f>$F$12*X12</f>
        <v>0</v>
      </c>
      <c r="X12" s="650">
        <v>0</v>
      </c>
      <c r="Y12" s="723">
        <f>$F$12*Z12</f>
        <v>0</v>
      </c>
      <c r="Z12" s="650">
        <v>0</v>
      </c>
      <c r="AA12" s="723">
        <f>$F$12*AB12</f>
        <v>0</v>
      </c>
      <c r="AB12" s="650">
        <v>0</v>
      </c>
      <c r="AC12" s="723">
        <f>$F$12*AD12</f>
        <v>0</v>
      </c>
      <c r="AD12" s="650">
        <v>0</v>
      </c>
      <c r="AE12" s="710"/>
      <c r="AF12" s="710"/>
      <c r="AG12" s="710"/>
      <c r="AH12" s="710"/>
      <c r="AI12" s="509"/>
      <c r="AJ12" s="509"/>
      <c r="AK12" s="510"/>
      <c r="AL12" s="509"/>
      <c r="AM12" s="512"/>
      <c r="AN12" s="511"/>
      <c r="AO12" s="653"/>
      <c r="AP12" s="653"/>
      <c r="AQ12" s="653"/>
      <c r="AR12" s="653"/>
      <c r="AS12" s="653"/>
      <c r="AT12" s="653"/>
      <c r="AU12" s="710"/>
      <c r="AV12" s="653"/>
      <c r="AW12" s="653"/>
      <c r="AX12" s="653"/>
    </row>
    <row r="13" spans="1:50" s="652" customFormat="1" ht="16.5" customHeight="1" x14ac:dyDescent="0.25">
      <c r="A13" s="667">
        <f>'SC Staffing Summary'!$A$13</f>
        <v>0</v>
      </c>
      <c r="B13" s="668" t="str">
        <f>'SC Staffing Summary'!$B$13</f>
        <v>Specify</v>
      </c>
      <c r="C13" s="651">
        <f t="shared" si="1"/>
        <v>0</v>
      </c>
      <c r="D13" s="671">
        <f>'SC Staffing Summary'!D13</f>
        <v>0</v>
      </c>
      <c r="E13" s="671">
        <f>'SC Staffing Summary'!E13</f>
        <v>0</v>
      </c>
      <c r="F13" s="706">
        <f>'SC Staffing Summary'!F13</f>
        <v>0</v>
      </c>
      <c r="G13" s="723">
        <f>$F$13*H13</f>
        <v>0</v>
      </c>
      <c r="H13" s="650">
        <v>0</v>
      </c>
      <c r="I13" s="723">
        <f>$F$13*J13</f>
        <v>0</v>
      </c>
      <c r="J13" s="650">
        <v>0</v>
      </c>
      <c r="K13" s="723">
        <f>$F$13*L13</f>
        <v>0</v>
      </c>
      <c r="L13" s="650">
        <v>0</v>
      </c>
      <c r="M13" s="723">
        <f>$F$13*N13</f>
        <v>0</v>
      </c>
      <c r="N13" s="650">
        <v>0</v>
      </c>
      <c r="O13" s="723">
        <f>$F$13*P13</f>
        <v>0</v>
      </c>
      <c r="P13" s="650">
        <v>0</v>
      </c>
      <c r="Q13" s="723">
        <f>$F$13*R13</f>
        <v>0</v>
      </c>
      <c r="R13" s="650">
        <v>0</v>
      </c>
      <c r="S13" s="723">
        <f>$F$13*T13</f>
        <v>0</v>
      </c>
      <c r="T13" s="650">
        <v>0</v>
      </c>
      <c r="U13" s="723">
        <f>$F$13*V13</f>
        <v>0</v>
      </c>
      <c r="V13" s="650">
        <v>0</v>
      </c>
      <c r="W13" s="723">
        <f>$F$13*X13</f>
        <v>0</v>
      </c>
      <c r="X13" s="650">
        <v>0</v>
      </c>
      <c r="Y13" s="723">
        <f>$F$13*Z13</f>
        <v>0</v>
      </c>
      <c r="Z13" s="650">
        <v>0</v>
      </c>
      <c r="AA13" s="723">
        <f>$F$13*AB13</f>
        <v>0</v>
      </c>
      <c r="AB13" s="650">
        <v>0</v>
      </c>
      <c r="AC13" s="723">
        <f>$F$13*AD13</f>
        <v>0</v>
      </c>
      <c r="AD13" s="650">
        <v>0</v>
      </c>
      <c r="AE13" s="710"/>
      <c r="AF13" s="710"/>
      <c r="AG13" s="710"/>
      <c r="AH13" s="710"/>
      <c r="AI13" s="511"/>
      <c r="AJ13" s="511"/>
      <c r="AK13" s="513"/>
      <c r="AL13" s="511"/>
      <c r="AM13" s="514"/>
      <c r="AN13" s="511"/>
      <c r="AO13" s="653"/>
      <c r="AP13" s="653"/>
      <c r="AQ13" s="653"/>
      <c r="AR13" s="653"/>
      <c r="AS13" s="653"/>
      <c r="AT13" s="653"/>
      <c r="AU13" s="710"/>
      <c r="AV13" s="653"/>
      <c r="AW13" s="653"/>
      <c r="AX13" s="653"/>
    </row>
    <row r="14" spans="1:50" s="652" customFormat="1" ht="16.5" customHeight="1" x14ac:dyDescent="0.2">
      <c r="A14" s="667">
        <f>'SC Staffing Summary'!$A$14</f>
        <v>0</v>
      </c>
      <c r="B14" s="668" t="str">
        <f>'SC Staffing Summary'!$B$14</f>
        <v>Specify</v>
      </c>
      <c r="C14" s="651">
        <f t="shared" si="1"/>
        <v>0</v>
      </c>
      <c r="D14" s="671">
        <f>'SC Staffing Summary'!D14</f>
        <v>0</v>
      </c>
      <c r="E14" s="671">
        <f>'SC Staffing Summary'!E14</f>
        <v>0</v>
      </c>
      <c r="F14" s="706">
        <f>'SC Staffing Summary'!F14</f>
        <v>0</v>
      </c>
      <c r="G14" s="723">
        <f>$F$14*H14</f>
        <v>0</v>
      </c>
      <c r="H14" s="650">
        <v>0</v>
      </c>
      <c r="I14" s="723">
        <f>$F$14*J14</f>
        <v>0</v>
      </c>
      <c r="J14" s="650">
        <v>0</v>
      </c>
      <c r="K14" s="723">
        <f>$F$14*L14</f>
        <v>0</v>
      </c>
      <c r="L14" s="650">
        <v>0</v>
      </c>
      <c r="M14" s="723">
        <f>$F$14*N14</f>
        <v>0</v>
      </c>
      <c r="N14" s="650">
        <v>0</v>
      </c>
      <c r="O14" s="723">
        <f>$F$14*P14</f>
        <v>0</v>
      </c>
      <c r="P14" s="650">
        <v>0</v>
      </c>
      <c r="Q14" s="723">
        <f>$F$14*R14</f>
        <v>0</v>
      </c>
      <c r="R14" s="650">
        <v>0</v>
      </c>
      <c r="S14" s="723">
        <f>$F$14*T14</f>
        <v>0</v>
      </c>
      <c r="T14" s="650">
        <v>0</v>
      </c>
      <c r="U14" s="723">
        <f>$F$14*V14</f>
        <v>0</v>
      </c>
      <c r="V14" s="650">
        <v>0</v>
      </c>
      <c r="W14" s="723">
        <f>$F$14*X14</f>
        <v>0</v>
      </c>
      <c r="X14" s="650">
        <v>0</v>
      </c>
      <c r="Y14" s="723">
        <f>$F$14*Z14</f>
        <v>0</v>
      </c>
      <c r="Z14" s="650">
        <v>0</v>
      </c>
      <c r="AA14" s="723">
        <f>$F$14*AB14</f>
        <v>0</v>
      </c>
      <c r="AB14" s="650">
        <v>0</v>
      </c>
      <c r="AC14" s="723">
        <f>$F$14*AD14</f>
        <v>0</v>
      </c>
      <c r="AD14" s="650">
        <v>0</v>
      </c>
      <c r="AE14" s="710"/>
      <c r="AF14" s="710"/>
      <c r="AG14" s="710"/>
      <c r="AH14" s="710"/>
      <c r="AI14" s="653"/>
      <c r="AJ14" s="653"/>
      <c r="AK14" s="653"/>
      <c r="AL14" s="653"/>
      <c r="AM14" s="653"/>
      <c r="AN14" s="653"/>
      <c r="AO14" s="653"/>
      <c r="AP14" s="653"/>
      <c r="AQ14" s="653"/>
      <c r="AR14" s="653"/>
      <c r="AS14" s="653"/>
      <c r="AT14" s="653"/>
      <c r="AU14" s="710"/>
      <c r="AV14" s="653"/>
      <c r="AW14" s="653"/>
      <c r="AX14" s="653"/>
    </row>
    <row r="15" spans="1:50" s="652" customFormat="1" ht="16.5" customHeight="1" x14ac:dyDescent="0.2">
      <c r="A15" s="667">
        <f>'SC Staffing Summary'!$A$15</f>
        <v>0</v>
      </c>
      <c r="B15" s="668" t="str">
        <f>'SC Staffing Summary'!$B$15</f>
        <v>Specify</v>
      </c>
      <c r="C15" s="651">
        <f t="shared" si="1"/>
        <v>0</v>
      </c>
      <c r="D15" s="671">
        <f>'SC Staffing Summary'!D15</f>
        <v>0</v>
      </c>
      <c r="E15" s="671">
        <f>'SC Staffing Summary'!E15</f>
        <v>0</v>
      </c>
      <c r="F15" s="706">
        <f>'SC Staffing Summary'!F15</f>
        <v>0</v>
      </c>
      <c r="G15" s="723">
        <f>$F$15*H15</f>
        <v>0</v>
      </c>
      <c r="H15" s="650">
        <v>0</v>
      </c>
      <c r="I15" s="723">
        <f>$F$15*J15</f>
        <v>0</v>
      </c>
      <c r="J15" s="650">
        <v>0</v>
      </c>
      <c r="K15" s="723">
        <f>$F$15*L15</f>
        <v>0</v>
      </c>
      <c r="L15" s="650">
        <v>0</v>
      </c>
      <c r="M15" s="723">
        <f>$F$15*N15</f>
        <v>0</v>
      </c>
      <c r="N15" s="650">
        <v>0</v>
      </c>
      <c r="O15" s="723">
        <f>$F$15*P15</f>
        <v>0</v>
      </c>
      <c r="P15" s="650">
        <v>0</v>
      </c>
      <c r="Q15" s="723">
        <f>$F$15*R15</f>
        <v>0</v>
      </c>
      <c r="R15" s="650">
        <v>0</v>
      </c>
      <c r="S15" s="723">
        <f>$F$15*T15</f>
        <v>0</v>
      </c>
      <c r="T15" s="650">
        <v>0</v>
      </c>
      <c r="U15" s="723">
        <f>$F$15*V15</f>
        <v>0</v>
      </c>
      <c r="V15" s="650">
        <v>0</v>
      </c>
      <c r="W15" s="723">
        <f>$F$15*X15</f>
        <v>0</v>
      </c>
      <c r="X15" s="650">
        <v>0</v>
      </c>
      <c r="Y15" s="723">
        <f>$F$15*Z15</f>
        <v>0</v>
      </c>
      <c r="Z15" s="650">
        <v>0</v>
      </c>
      <c r="AA15" s="723">
        <f>$F$15*AB15</f>
        <v>0</v>
      </c>
      <c r="AB15" s="650">
        <v>0</v>
      </c>
      <c r="AC15" s="723">
        <f>$F$15*AD15</f>
        <v>0</v>
      </c>
      <c r="AD15" s="650">
        <v>0</v>
      </c>
      <c r="AE15" s="710"/>
      <c r="AF15" s="710"/>
      <c r="AG15" s="710"/>
      <c r="AH15" s="710"/>
      <c r="AI15" s="653"/>
      <c r="AJ15" s="653"/>
      <c r="AK15" s="653"/>
      <c r="AL15" s="653"/>
      <c r="AM15" s="653"/>
      <c r="AN15" s="653"/>
      <c r="AO15" s="653"/>
      <c r="AP15" s="653"/>
      <c r="AQ15" s="653"/>
      <c r="AR15" s="653"/>
      <c r="AS15" s="653"/>
      <c r="AT15" s="653"/>
      <c r="AU15" s="710"/>
      <c r="AV15" s="653"/>
      <c r="AW15" s="653"/>
      <c r="AX15" s="653"/>
    </row>
    <row r="16" spans="1:50" s="652" customFormat="1" ht="16.5" customHeight="1" x14ac:dyDescent="0.2">
      <c r="A16" s="667">
        <f>'SC Staffing Summary'!$A$16</f>
        <v>0</v>
      </c>
      <c r="B16" s="668" t="str">
        <f>'SC Staffing Summary'!$B$16</f>
        <v>Specify</v>
      </c>
      <c r="C16" s="651">
        <f t="shared" si="1"/>
        <v>0</v>
      </c>
      <c r="D16" s="671">
        <f>'SC Staffing Summary'!D16</f>
        <v>0</v>
      </c>
      <c r="E16" s="671">
        <f>'SC Staffing Summary'!E16</f>
        <v>0</v>
      </c>
      <c r="F16" s="706">
        <f>'SC Staffing Summary'!F16</f>
        <v>0</v>
      </c>
      <c r="G16" s="723">
        <f>$F$16*H16</f>
        <v>0</v>
      </c>
      <c r="H16" s="650">
        <v>0</v>
      </c>
      <c r="I16" s="723">
        <f>$F$16*J16</f>
        <v>0</v>
      </c>
      <c r="J16" s="650">
        <v>0</v>
      </c>
      <c r="K16" s="723">
        <f>$F$16*L16</f>
        <v>0</v>
      </c>
      <c r="L16" s="650">
        <v>0</v>
      </c>
      <c r="M16" s="723">
        <f>$F$16*N16</f>
        <v>0</v>
      </c>
      <c r="N16" s="650">
        <v>0</v>
      </c>
      <c r="O16" s="723">
        <f>$F$16*P16</f>
        <v>0</v>
      </c>
      <c r="P16" s="650">
        <v>0</v>
      </c>
      <c r="Q16" s="723">
        <f>$F$16*R16</f>
        <v>0</v>
      </c>
      <c r="R16" s="650">
        <v>0</v>
      </c>
      <c r="S16" s="723">
        <f>$F$16*T16</f>
        <v>0</v>
      </c>
      <c r="T16" s="650">
        <v>0</v>
      </c>
      <c r="U16" s="723">
        <f>$F$16*V16</f>
        <v>0</v>
      </c>
      <c r="V16" s="650">
        <v>0</v>
      </c>
      <c r="W16" s="723">
        <f>$F$16*X16</f>
        <v>0</v>
      </c>
      <c r="X16" s="650">
        <v>0</v>
      </c>
      <c r="Y16" s="723">
        <f>$F$16*Z16</f>
        <v>0</v>
      </c>
      <c r="Z16" s="650">
        <v>0</v>
      </c>
      <c r="AA16" s="723">
        <f>$F$16*AB16</f>
        <v>0</v>
      </c>
      <c r="AB16" s="650">
        <v>0</v>
      </c>
      <c r="AC16" s="723">
        <f>$F$16*AD16</f>
        <v>0</v>
      </c>
      <c r="AD16" s="650">
        <v>0</v>
      </c>
      <c r="AE16" s="653"/>
      <c r="AF16" s="653"/>
      <c r="AG16" s="653"/>
      <c r="AH16" s="710"/>
      <c r="AI16" s="653"/>
      <c r="AJ16" s="653"/>
      <c r="AK16" s="653"/>
      <c r="AL16" s="653"/>
      <c r="AM16" s="653"/>
      <c r="AN16" s="653"/>
      <c r="AO16" s="653"/>
      <c r="AP16" s="653"/>
      <c r="AQ16" s="653"/>
      <c r="AR16" s="653"/>
      <c r="AS16" s="653"/>
      <c r="AT16" s="653"/>
      <c r="AU16" s="710"/>
      <c r="AV16" s="653"/>
      <c r="AW16" s="653"/>
      <c r="AX16" s="653"/>
    </row>
    <row r="17" spans="1:50" s="652" customFormat="1" ht="16.5" customHeight="1" x14ac:dyDescent="0.2">
      <c r="A17" s="667">
        <f>'SC Staffing Summary'!$A$17</f>
        <v>0</v>
      </c>
      <c r="B17" s="668" t="str">
        <f>'SC Staffing Summary'!$B$17</f>
        <v>Specify</v>
      </c>
      <c r="C17" s="651">
        <f t="shared" si="1"/>
        <v>0</v>
      </c>
      <c r="D17" s="671">
        <f>'SC Staffing Summary'!D17</f>
        <v>0</v>
      </c>
      <c r="E17" s="671">
        <f>'SC Staffing Summary'!E17</f>
        <v>0</v>
      </c>
      <c r="F17" s="706">
        <f>'SC Staffing Summary'!F17</f>
        <v>0</v>
      </c>
      <c r="G17" s="723">
        <f>$F$17*H17</f>
        <v>0</v>
      </c>
      <c r="H17" s="650">
        <v>0</v>
      </c>
      <c r="I17" s="723">
        <f>$F$17*J17</f>
        <v>0</v>
      </c>
      <c r="J17" s="650">
        <v>0</v>
      </c>
      <c r="K17" s="723">
        <f>$F$17*L17</f>
        <v>0</v>
      </c>
      <c r="L17" s="650">
        <v>0</v>
      </c>
      <c r="M17" s="723">
        <f>$F$17*N17</f>
        <v>0</v>
      </c>
      <c r="N17" s="650">
        <v>0</v>
      </c>
      <c r="O17" s="723">
        <f>$F$17*P17</f>
        <v>0</v>
      </c>
      <c r="P17" s="650">
        <v>0</v>
      </c>
      <c r="Q17" s="723">
        <f>$F$17*R17</f>
        <v>0</v>
      </c>
      <c r="R17" s="650">
        <v>0</v>
      </c>
      <c r="S17" s="723">
        <f>$F$17*T17</f>
        <v>0</v>
      </c>
      <c r="T17" s="650">
        <v>0</v>
      </c>
      <c r="U17" s="723">
        <f>$F$17*V17</f>
        <v>0</v>
      </c>
      <c r="V17" s="650">
        <v>0</v>
      </c>
      <c r="W17" s="723">
        <f>$F$17*X17</f>
        <v>0</v>
      </c>
      <c r="X17" s="650">
        <v>0</v>
      </c>
      <c r="Y17" s="723">
        <f>$F$17*Z17</f>
        <v>0</v>
      </c>
      <c r="Z17" s="650">
        <v>0</v>
      </c>
      <c r="AA17" s="723">
        <f>$F$17*AB17</f>
        <v>0</v>
      </c>
      <c r="AB17" s="650">
        <v>0</v>
      </c>
      <c r="AC17" s="723">
        <f>$F$17*AD17</f>
        <v>0</v>
      </c>
      <c r="AD17" s="650">
        <v>0</v>
      </c>
      <c r="AE17" s="653"/>
      <c r="AF17" s="653"/>
      <c r="AG17" s="653"/>
      <c r="AH17" s="710"/>
      <c r="AI17" s="307"/>
      <c r="AJ17" s="307"/>
      <c r="AK17" s="653"/>
      <c r="AL17" s="653"/>
      <c r="AM17" s="653"/>
      <c r="AN17" s="653"/>
      <c r="AO17" s="653"/>
      <c r="AP17" s="653"/>
      <c r="AQ17" s="653"/>
      <c r="AR17" s="653"/>
      <c r="AS17" s="653"/>
      <c r="AT17" s="653"/>
      <c r="AU17" s="710"/>
      <c r="AV17" s="653"/>
      <c r="AW17" s="653"/>
      <c r="AX17" s="653"/>
    </row>
    <row r="18" spans="1:50" s="652" customFormat="1" ht="16.5" customHeight="1" x14ac:dyDescent="0.2">
      <c r="A18" s="667">
        <f>'SC Staffing Summary'!$A$18</f>
        <v>0</v>
      </c>
      <c r="B18" s="668" t="str">
        <f>'SC Staffing Summary'!$B$18</f>
        <v>Specify</v>
      </c>
      <c r="C18" s="651">
        <f t="shared" si="1"/>
        <v>0</v>
      </c>
      <c r="D18" s="671">
        <f>'SC Staffing Summary'!D18</f>
        <v>0</v>
      </c>
      <c r="E18" s="671">
        <f>'SC Staffing Summary'!E18</f>
        <v>0</v>
      </c>
      <c r="F18" s="706">
        <f>'SC Staffing Summary'!F18</f>
        <v>0</v>
      </c>
      <c r="G18" s="723">
        <f>$F$18*H18</f>
        <v>0</v>
      </c>
      <c r="H18" s="650">
        <v>0</v>
      </c>
      <c r="I18" s="723">
        <f>$F$18*J18</f>
        <v>0</v>
      </c>
      <c r="J18" s="650">
        <v>0</v>
      </c>
      <c r="K18" s="723">
        <f>$F$18*L18</f>
        <v>0</v>
      </c>
      <c r="L18" s="650">
        <v>0</v>
      </c>
      <c r="M18" s="723">
        <f>$F$18*N18</f>
        <v>0</v>
      </c>
      <c r="N18" s="650">
        <v>0</v>
      </c>
      <c r="O18" s="723">
        <f>$F$18*P18</f>
        <v>0</v>
      </c>
      <c r="P18" s="650">
        <v>0</v>
      </c>
      <c r="Q18" s="723">
        <f>$F$18*R18</f>
        <v>0</v>
      </c>
      <c r="R18" s="650">
        <v>0</v>
      </c>
      <c r="S18" s="723">
        <f>$F$18*T18</f>
        <v>0</v>
      </c>
      <c r="T18" s="650">
        <v>0</v>
      </c>
      <c r="U18" s="723">
        <f>$F$18*V18</f>
        <v>0</v>
      </c>
      <c r="V18" s="650">
        <v>0</v>
      </c>
      <c r="W18" s="723">
        <f>$F$18*X18</f>
        <v>0</v>
      </c>
      <c r="X18" s="650">
        <v>0</v>
      </c>
      <c r="Y18" s="723">
        <f>$F$18*Z18</f>
        <v>0</v>
      </c>
      <c r="Z18" s="650">
        <v>0</v>
      </c>
      <c r="AA18" s="723">
        <f>$F$18*AB18</f>
        <v>0</v>
      </c>
      <c r="AB18" s="650">
        <v>0</v>
      </c>
      <c r="AC18" s="723">
        <f>$F$18*AD18</f>
        <v>0</v>
      </c>
      <c r="AD18" s="650">
        <v>0</v>
      </c>
      <c r="AE18" s="653"/>
      <c r="AF18" s="653"/>
      <c r="AG18" s="653"/>
      <c r="AH18" s="710"/>
      <c r="AI18" s="307"/>
      <c r="AJ18" s="307"/>
      <c r="AK18" s="653"/>
      <c r="AL18" s="653"/>
      <c r="AM18" s="653"/>
      <c r="AN18" s="653"/>
      <c r="AO18" s="653"/>
      <c r="AP18" s="653"/>
      <c r="AQ18" s="653"/>
      <c r="AR18" s="653"/>
      <c r="AS18" s="653"/>
      <c r="AT18" s="653"/>
      <c r="AU18" s="710"/>
      <c r="AV18" s="653"/>
      <c r="AW18" s="653"/>
      <c r="AX18" s="653"/>
    </row>
    <row r="19" spans="1:50" s="652" customFormat="1" ht="16.5" customHeight="1" x14ac:dyDescent="0.2">
      <c r="A19" s="667">
        <f>'SC Staffing Summary'!$A$19</f>
        <v>0</v>
      </c>
      <c r="B19" s="668" t="str">
        <f>'SC Staffing Summary'!$B$19</f>
        <v>Specify</v>
      </c>
      <c r="C19" s="651">
        <f t="shared" si="1"/>
        <v>0</v>
      </c>
      <c r="D19" s="671">
        <f>'SC Staffing Summary'!D19</f>
        <v>0</v>
      </c>
      <c r="E19" s="671">
        <f>'SC Staffing Summary'!E19</f>
        <v>0</v>
      </c>
      <c r="F19" s="706">
        <f>'SC Staffing Summary'!F19</f>
        <v>0</v>
      </c>
      <c r="G19" s="723">
        <f>$F$19*H19</f>
        <v>0</v>
      </c>
      <c r="H19" s="650">
        <v>0</v>
      </c>
      <c r="I19" s="723">
        <f>$F$19*J19</f>
        <v>0</v>
      </c>
      <c r="J19" s="650">
        <v>0</v>
      </c>
      <c r="K19" s="723">
        <f>$F$19*L19</f>
        <v>0</v>
      </c>
      <c r="L19" s="650">
        <v>0</v>
      </c>
      <c r="M19" s="723">
        <f>$F$19*N19</f>
        <v>0</v>
      </c>
      <c r="N19" s="650">
        <v>0</v>
      </c>
      <c r="O19" s="723">
        <f>$F$19*P19</f>
        <v>0</v>
      </c>
      <c r="P19" s="650">
        <v>0</v>
      </c>
      <c r="Q19" s="723">
        <f>$F$19*R19</f>
        <v>0</v>
      </c>
      <c r="R19" s="650">
        <v>0</v>
      </c>
      <c r="S19" s="723">
        <f>$F$19*T19</f>
        <v>0</v>
      </c>
      <c r="T19" s="650">
        <v>0</v>
      </c>
      <c r="U19" s="723">
        <f>$F$19*V19</f>
        <v>0</v>
      </c>
      <c r="V19" s="650">
        <v>0</v>
      </c>
      <c r="W19" s="723">
        <f>$F$19*X19</f>
        <v>0</v>
      </c>
      <c r="X19" s="650">
        <v>0</v>
      </c>
      <c r="Y19" s="723">
        <f>$F$19*Z19</f>
        <v>0</v>
      </c>
      <c r="Z19" s="650">
        <v>0</v>
      </c>
      <c r="AA19" s="723">
        <f>$F$19*AB19</f>
        <v>0</v>
      </c>
      <c r="AB19" s="650">
        <v>0</v>
      </c>
      <c r="AC19" s="723">
        <f>$F$19*AD19</f>
        <v>0</v>
      </c>
      <c r="AD19" s="650">
        <v>0</v>
      </c>
      <c r="AE19" s="653"/>
      <c r="AF19" s="653"/>
      <c r="AG19" s="653"/>
      <c r="AH19" s="710"/>
      <c r="AI19" s="307"/>
      <c r="AJ19" s="307"/>
      <c r="AK19" s="432"/>
      <c r="AL19" s="653"/>
      <c r="AM19" s="653"/>
      <c r="AN19" s="653"/>
      <c r="AO19" s="653"/>
      <c r="AP19" s="653"/>
      <c r="AQ19" s="653"/>
      <c r="AR19" s="653"/>
      <c r="AS19" s="653"/>
      <c r="AT19" s="653"/>
      <c r="AU19" s="710"/>
      <c r="AV19" s="653"/>
      <c r="AW19" s="653"/>
      <c r="AX19" s="653"/>
    </row>
    <row r="20" spans="1:50" s="652" customFormat="1" ht="16.5" customHeight="1" x14ac:dyDescent="0.2">
      <c r="A20" s="667">
        <f>'SC Staffing Summary'!$A$20</f>
        <v>0</v>
      </c>
      <c r="B20" s="668" t="str">
        <f>'SC Staffing Summary'!$B$20</f>
        <v>Specify</v>
      </c>
      <c r="C20" s="651">
        <f t="shared" si="1"/>
        <v>0</v>
      </c>
      <c r="D20" s="671">
        <f>'SC Staffing Summary'!D20</f>
        <v>0</v>
      </c>
      <c r="E20" s="671">
        <f>'SC Staffing Summary'!E20</f>
        <v>0</v>
      </c>
      <c r="F20" s="706">
        <f>'SC Staffing Summary'!F20</f>
        <v>0</v>
      </c>
      <c r="G20" s="723">
        <f>$F$20*H20</f>
        <v>0</v>
      </c>
      <c r="H20" s="650">
        <v>0</v>
      </c>
      <c r="I20" s="723">
        <f>$F$20*J20</f>
        <v>0</v>
      </c>
      <c r="J20" s="650">
        <v>0</v>
      </c>
      <c r="K20" s="723">
        <f>$F$20*L20</f>
        <v>0</v>
      </c>
      <c r="L20" s="650">
        <v>0</v>
      </c>
      <c r="M20" s="723">
        <f>$F$20*N20</f>
        <v>0</v>
      </c>
      <c r="N20" s="650">
        <v>0</v>
      </c>
      <c r="O20" s="723">
        <f>$F$20*P20</f>
        <v>0</v>
      </c>
      <c r="P20" s="650">
        <v>0</v>
      </c>
      <c r="Q20" s="723">
        <f>$F$20*R20</f>
        <v>0</v>
      </c>
      <c r="R20" s="650">
        <v>0</v>
      </c>
      <c r="S20" s="723">
        <f>$F$20*T20</f>
        <v>0</v>
      </c>
      <c r="T20" s="650">
        <v>0</v>
      </c>
      <c r="U20" s="723">
        <f>$F$20*V20</f>
        <v>0</v>
      </c>
      <c r="V20" s="650">
        <v>0</v>
      </c>
      <c r="W20" s="723">
        <f>$F$20*X20</f>
        <v>0</v>
      </c>
      <c r="X20" s="650">
        <v>0</v>
      </c>
      <c r="Y20" s="723">
        <f>$F$20*Z20</f>
        <v>0</v>
      </c>
      <c r="Z20" s="650">
        <v>0</v>
      </c>
      <c r="AA20" s="723">
        <f>$F$20*AB20</f>
        <v>0</v>
      </c>
      <c r="AB20" s="650">
        <v>0</v>
      </c>
      <c r="AC20" s="723">
        <f>$F$20*AD20</f>
        <v>0</v>
      </c>
      <c r="AD20" s="650">
        <v>0</v>
      </c>
      <c r="AE20" s="653"/>
      <c r="AF20" s="653"/>
      <c r="AG20" s="653"/>
      <c r="AH20" s="710"/>
      <c r="AI20" s="307"/>
      <c r="AJ20" s="307"/>
      <c r="AK20" s="307"/>
      <c r="AL20" s="653"/>
      <c r="AM20" s="653"/>
      <c r="AN20" s="653"/>
      <c r="AO20" s="653"/>
      <c r="AP20" s="653"/>
      <c r="AQ20" s="653"/>
      <c r="AR20" s="653"/>
      <c r="AS20" s="653"/>
      <c r="AT20" s="653"/>
      <c r="AU20" s="710"/>
      <c r="AV20" s="653"/>
      <c r="AW20" s="653"/>
      <c r="AX20" s="653"/>
    </row>
    <row r="21" spans="1:50" s="652" customFormat="1" ht="16.5" customHeight="1" x14ac:dyDescent="0.2">
      <c r="A21" s="667">
        <f>'SC Staffing Summary'!$A$21</f>
        <v>0</v>
      </c>
      <c r="B21" s="668" t="str">
        <f>'SC Staffing Summary'!$B$21</f>
        <v>Specify</v>
      </c>
      <c r="C21" s="651">
        <f t="shared" si="1"/>
        <v>0</v>
      </c>
      <c r="D21" s="671">
        <f>'SC Staffing Summary'!D21</f>
        <v>0</v>
      </c>
      <c r="E21" s="671">
        <f>'SC Staffing Summary'!E21</f>
        <v>0</v>
      </c>
      <c r="F21" s="706">
        <f>'SC Staffing Summary'!F21</f>
        <v>0</v>
      </c>
      <c r="G21" s="723">
        <f>$F$21*H21</f>
        <v>0</v>
      </c>
      <c r="H21" s="650">
        <v>0</v>
      </c>
      <c r="I21" s="723">
        <f>$F$21*J21</f>
        <v>0</v>
      </c>
      <c r="J21" s="650">
        <v>0</v>
      </c>
      <c r="K21" s="723">
        <f>$F$21*L21</f>
        <v>0</v>
      </c>
      <c r="L21" s="650">
        <v>0</v>
      </c>
      <c r="M21" s="723">
        <f>$F$21*N21</f>
        <v>0</v>
      </c>
      <c r="N21" s="650">
        <v>0</v>
      </c>
      <c r="O21" s="723">
        <f>$F$21*P21</f>
        <v>0</v>
      </c>
      <c r="P21" s="650">
        <v>0</v>
      </c>
      <c r="Q21" s="723">
        <f>$F$21*R21</f>
        <v>0</v>
      </c>
      <c r="R21" s="650">
        <v>0</v>
      </c>
      <c r="S21" s="723">
        <f>$F$21*T21</f>
        <v>0</v>
      </c>
      <c r="T21" s="650">
        <v>0</v>
      </c>
      <c r="U21" s="723">
        <f>$F$21*V21</f>
        <v>0</v>
      </c>
      <c r="V21" s="650">
        <v>0</v>
      </c>
      <c r="W21" s="723">
        <f>$F$21*X21</f>
        <v>0</v>
      </c>
      <c r="X21" s="650">
        <v>0</v>
      </c>
      <c r="Y21" s="723">
        <f>$F$21*Z21</f>
        <v>0</v>
      </c>
      <c r="Z21" s="650">
        <v>0</v>
      </c>
      <c r="AA21" s="723">
        <f>$F$21*AB21</f>
        <v>0</v>
      </c>
      <c r="AB21" s="650">
        <v>0</v>
      </c>
      <c r="AC21" s="723">
        <f>$F$21*AD21</f>
        <v>0</v>
      </c>
      <c r="AD21" s="650">
        <v>0</v>
      </c>
      <c r="AE21" s="296"/>
      <c r="AF21" s="296"/>
      <c r="AG21" s="289"/>
      <c r="AH21" s="307"/>
      <c r="AI21" s="307"/>
      <c r="AJ21" s="307"/>
      <c r="AK21" s="307"/>
      <c r="AL21" s="653"/>
      <c r="AM21" s="653"/>
      <c r="AN21" s="653"/>
      <c r="AO21" s="653"/>
      <c r="AP21" s="653"/>
      <c r="AQ21" s="653"/>
      <c r="AR21" s="653"/>
      <c r="AS21" s="653"/>
      <c r="AT21" s="653"/>
      <c r="AU21" s="653"/>
      <c r="AV21" s="653"/>
      <c r="AW21" s="653"/>
      <c r="AX21" s="653"/>
    </row>
    <row r="22" spans="1:50" s="652" customFormat="1" ht="16.5" customHeight="1" x14ac:dyDescent="0.2">
      <c r="A22" s="667">
        <f>'SC Staffing Summary'!$A$22</f>
        <v>0</v>
      </c>
      <c r="B22" s="668" t="str">
        <f>'SC Staffing Summary'!$B$22</f>
        <v>Specify</v>
      </c>
      <c r="C22" s="651">
        <f t="shared" si="1"/>
        <v>0</v>
      </c>
      <c r="D22" s="671">
        <f>'SC Staffing Summary'!D22</f>
        <v>0</v>
      </c>
      <c r="E22" s="671">
        <f>'SC Staffing Summary'!E22</f>
        <v>0</v>
      </c>
      <c r="F22" s="706">
        <f>'SC Staffing Summary'!F22</f>
        <v>0</v>
      </c>
      <c r="G22" s="723">
        <f>$F$22*H22</f>
        <v>0</v>
      </c>
      <c r="H22" s="650">
        <v>0</v>
      </c>
      <c r="I22" s="723">
        <f>$F$22*J22</f>
        <v>0</v>
      </c>
      <c r="J22" s="650">
        <v>0</v>
      </c>
      <c r="K22" s="723">
        <f>$F$22*L22</f>
        <v>0</v>
      </c>
      <c r="L22" s="650">
        <v>0</v>
      </c>
      <c r="M22" s="723">
        <f>$F$22*N22</f>
        <v>0</v>
      </c>
      <c r="N22" s="650">
        <v>0</v>
      </c>
      <c r="O22" s="723">
        <f>$F$22*P22</f>
        <v>0</v>
      </c>
      <c r="P22" s="650">
        <v>0</v>
      </c>
      <c r="Q22" s="723">
        <f>$F$22*R22</f>
        <v>0</v>
      </c>
      <c r="R22" s="650">
        <v>0</v>
      </c>
      <c r="S22" s="723">
        <f>$F$22*T22</f>
        <v>0</v>
      </c>
      <c r="T22" s="650">
        <v>0</v>
      </c>
      <c r="U22" s="723">
        <f>$F$22*V22</f>
        <v>0</v>
      </c>
      <c r="V22" s="650">
        <v>0</v>
      </c>
      <c r="W22" s="723">
        <f>$F$22*X22</f>
        <v>0</v>
      </c>
      <c r="X22" s="650">
        <v>0</v>
      </c>
      <c r="Y22" s="723">
        <f>$F$22*Z22</f>
        <v>0</v>
      </c>
      <c r="Z22" s="650">
        <v>0</v>
      </c>
      <c r="AA22" s="723">
        <f>$F$22*AB22</f>
        <v>0</v>
      </c>
      <c r="AB22" s="650">
        <v>0</v>
      </c>
      <c r="AC22" s="723">
        <f>$F$22*AD22</f>
        <v>0</v>
      </c>
      <c r="AD22" s="650">
        <v>0</v>
      </c>
      <c r="AE22" s="296"/>
      <c r="AF22" s="296"/>
      <c r="AG22" s="289"/>
      <c r="AH22" s="307"/>
      <c r="AI22" s="307"/>
      <c r="AJ22" s="307"/>
      <c r="AK22" s="307"/>
      <c r="AL22" s="653"/>
      <c r="AM22" s="653"/>
      <c r="AN22" s="653"/>
      <c r="AO22" s="653"/>
      <c r="AP22" s="653"/>
      <c r="AQ22" s="653"/>
      <c r="AR22" s="653"/>
      <c r="AS22" s="653"/>
      <c r="AT22" s="653"/>
      <c r="AU22" s="653"/>
      <c r="AV22" s="653"/>
      <c r="AW22" s="653"/>
      <c r="AX22" s="653"/>
    </row>
    <row r="23" spans="1:50" s="652" customFormat="1" ht="16.5" customHeight="1" x14ac:dyDescent="0.2">
      <c r="A23" s="667">
        <f>'SC Staffing Summary'!$A$23</f>
        <v>0</v>
      </c>
      <c r="B23" s="668" t="str">
        <f>'SC Staffing Summary'!$B$23</f>
        <v>Specify</v>
      </c>
      <c r="C23" s="651">
        <f t="shared" si="1"/>
        <v>0</v>
      </c>
      <c r="D23" s="671">
        <f>'SC Staffing Summary'!D23</f>
        <v>0</v>
      </c>
      <c r="E23" s="671">
        <f>'SC Staffing Summary'!E23</f>
        <v>0</v>
      </c>
      <c r="F23" s="706">
        <f>'SC Staffing Summary'!F23</f>
        <v>0</v>
      </c>
      <c r="G23" s="723">
        <f>$F$23*H23</f>
        <v>0</v>
      </c>
      <c r="H23" s="650">
        <v>0</v>
      </c>
      <c r="I23" s="723">
        <f>$F$23*J23</f>
        <v>0</v>
      </c>
      <c r="J23" s="650">
        <v>0</v>
      </c>
      <c r="K23" s="723">
        <f>$F$23*L23</f>
        <v>0</v>
      </c>
      <c r="L23" s="650">
        <v>0</v>
      </c>
      <c r="M23" s="723">
        <f>$F$23*N23</f>
        <v>0</v>
      </c>
      <c r="N23" s="650">
        <v>0</v>
      </c>
      <c r="O23" s="723">
        <f>$F$23*P23</f>
        <v>0</v>
      </c>
      <c r="P23" s="650">
        <v>0</v>
      </c>
      <c r="Q23" s="723">
        <f>$F$23*R23</f>
        <v>0</v>
      </c>
      <c r="R23" s="650">
        <v>0</v>
      </c>
      <c r="S23" s="723">
        <f>$F$23*T23</f>
        <v>0</v>
      </c>
      <c r="T23" s="650">
        <v>0</v>
      </c>
      <c r="U23" s="723">
        <f>$F$23*V23</f>
        <v>0</v>
      </c>
      <c r="V23" s="650">
        <v>0</v>
      </c>
      <c r="W23" s="723">
        <f>$F$23*X23</f>
        <v>0</v>
      </c>
      <c r="X23" s="650">
        <v>0</v>
      </c>
      <c r="Y23" s="723">
        <f>$F$23*Z23</f>
        <v>0</v>
      </c>
      <c r="Z23" s="650">
        <v>0</v>
      </c>
      <c r="AA23" s="723">
        <f>$F$23*AB23</f>
        <v>0</v>
      </c>
      <c r="AB23" s="650">
        <v>0</v>
      </c>
      <c r="AC23" s="723">
        <f>$F$23*AD23</f>
        <v>0</v>
      </c>
      <c r="AD23" s="650">
        <v>0</v>
      </c>
      <c r="AE23" s="296"/>
      <c r="AF23" s="296"/>
      <c r="AG23" s="289"/>
      <c r="AH23" s="307"/>
      <c r="AI23" s="307"/>
      <c r="AJ23" s="307"/>
      <c r="AK23" s="307"/>
      <c r="AL23" s="653"/>
      <c r="AM23" s="653"/>
      <c r="AN23" s="653"/>
      <c r="AO23" s="653"/>
      <c r="AP23" s="653"/>
      <c r="AQ23" s="653"/>
      <c r="AR23" s="653"/>
      <c r="AS23" s="653"/>
      <c r="AT23" s="653"/>
      <c r="AU23" s="653"/>
      <c r="AV23" s="653"/>
      <c r="AW23" s="653"/>
      <c r="AX23" s="653"/>
    </row>
    <row r="24" spans="1:50" s="652" customFormat="1" ht="16.5" customHeight="1" x14ac:dyDescent="0.2">
      <c r="A24" s="667">
        <f>'SC Staffing Summary'!$A$24</f>
        <v>0</v>
      </c>
      <c r="B24" s="668" t="str">
        <f>'SC Staffing Summary'!$B$24</f>
        <v>Specify</v>
      </c>
      <c r="C24" s="651">
        <f t="shared" si="1"/>
        <v>0</v>
      </c>
      <c r="D24" s="671">
        <f>'SC Staffing Summary'!D24</f>
        <v>0</v>
      </c>
      <c r="E24" s="671">
        <f>'SC Staffing Summary'!E24</f>
        <v>0</v>
      </c>
      <c r="F24" s="706">
        <f>'SC Staffing Summary'!F24</f>
        <v>0</v>
      </c>
      <c r="G24" s="723">
        <f>$F$24*H24</f>
        <v>0</v>
      </c>
      <c r="H24" s="650">
        <v>0</v>
      </c>
      <c r="I24" s="723">
        <f>$F$24*J24</f>
        <v>0</v>
      </c>
      <c r="J24" s="650">
        <v>0</v>
      </c>
      <c r="K24" s="723">
        <f>$F$24*L24</f>
        <v>0</v>
      </c>
      <c r="L24" s="650">
        <v>0</v>
      </c>
      <c r="M24" s="723">
        <f>$F$24*N24</f>
        <v>0</v>
      </c>
      <c r="N24" s="650">
        <v>0</v>
      </c>
      <c r="O24" s="723">
        <f>$F$24*P24</f>
        <v>0</v>
      </c>
      <c r="P24" s="650">
        <v>0</v>
      </c>
      <c r="Q24" s="723">
        <f>$F$24*R24</f>
        <v>0</v>
      </c>
      <c r="R24" s="650">
        <v>0</v>
      </c>
      <c r="S24" s="723">
        <f>$F$24*T24</f>
        <v>0</v>
      </c>
      <c r="T24" s="650">
        <v>0</v>
      </c>
      <c r="U24" s="723">
        <f>$F$24*V24</f>
        <v>0</v>
      </c>
      <c r="V24" s="650">
        <v>0</v>
      </c>
      <c r="W24" s="723">
        <f>$F$24*X24</f>
        <v>0</v>
      </c>
      <c r="X24" s="650">
        <v>0</v>
      </c>
      <c r="Y24" s="723">
        <f>$F$24*Z24</f>
        <v>0</v>
      </c>
      <c r="Z24" s="650">
        <v>0</v>
      </c>
      <c r="AA24" s="723">
        <f>$F$24*AB24</f>
        <v>0</v>
      </c>
      <c r="AB24" s="650">
        <v>0</v>
      </c>
      <c r="AC24" s="723">
        <f>$F$24*AD24</f>
        <v>0</v>
      </c>
      <c r="AD24" s="650">
        <v>0</v>
      </c>
      <c r="AE24" s="443"/>
      <c r="AF24" s="296"/>
      <c r="AG24" s="289"/>
      <c r="AH24" s="307"/>
      <c r="AI24" s="307"/>
      <c r="AJ24" s="307"/>
      <c r="AK24" s="307"/>
      <c r="AL24" s="653"/>
      <c r="AM24" s="653"/>
      <c r="AN24" s="653"/>
      <c r="AO24" s="653"/>
      <c r="AP24" s="653"/>
      <c r="AQ24" s="653"/>
      <c r="AR24" s="653"/>
      <c r="AS24" s="653"/>
      <c r="AT24" s="653"/>
      <c r="AU24" s="653"/>
      <c r="AV24" s="653"/>
      <c r="AW24" s="653"/>
      <c r="AX24" s="653"/>
    </row>
    <row r="25" spans="1:50" s="652" customFormat="1" ht="16.5" customHeight="1" x14ac:dyDescent="0.2">
      <c r="A25" s="667">
        <f>'SC Staffing Summary'!$A$25</f>
        <v>0</v>
      </c>
      <c r="B25" s="668" t="str">
        <f>'SC Staffing Summary'!$B$25</f>
        <v>Specify</v>
      </c>
      <c r="C25" s="651">
        <f t="shared" si="1"/>
        <v>0</v>
      </c>
      <c r="D25" s="671">
        <f>'SC Staffing Summary'!D25</f>
        <v>0</v>
      </c>
      <c r="E25" s="671">
        <f>'SC Staffing Summary'!E25</f>
        <v>0</v>
      </c>
      <c r="F25" s="706">
        <f>'SC Staffing Summary'!F25</f>
        <v>0</v>
      </c>
      <c r="G25" s="723">
        <f>$F$25*H25</f>
        <v>0</v>
      </c>
      <c r="H25" s="650">
        <v>0</v>
      </c>
      <c r="I25" s="723">
        <f>$F$25*J25</f>
        <v>0</v>
      </c>
      <c r="J25" s="650">
        <v>0</v>
      </c>
      <c r="K25" s="723">
        <f>$F$25*L25</f>
        <v>0</v>
      </c>
      <c r="L25" s="650">
        <v>0</v>
      </c>
      <c r="M25" s="723">
        <f>$F$25*N25</f>
        <v>0</v>
      </c>
      <c r="N25" s="650">
        <v>0</v>
      </c>
      <c r="O25" s="723">
        <f>$F$25*P25</f>
        <v>0</v>
      </c>
      <c r="P25" s="650">
        <v>0</v>
      </c>
      <c r="Q25" s="723">
        <f>$F$25*R25</f>
        <v>0</v>
      </c>
      <c r="R25" s="650">
        <v>0</v>
      </c>
      <c r="S25" s="723">
        <f>$F$25*T25</f>
        <v>0</v>
      </c>
      <c r="T25" s="650">
        <v>0</v>
      </c>
      <c r="U25" s="723">
        <f>$F$25*V25</f>
        <v>0</v>
      </c>
      <c r="V25" s="650">
        <v>0</v>
      </c>
      <c r="W25" s="723">
        <f>$F$25*X25</f>
        <v>0</v>
      </c>
      <c r="X25" s="650">
        <v>0</v>
      </c>
      <c r="Y25" s="723">
        <f>$F$25*Z25</f>
        <v>0</v>
      </c>
      <c r="Z25" s="650">
        <v>0</v>
      </c>
      <c r="AA25" s="723">
        <f>$F$25*AB25</f>
        <v>0</v>
      </c>
      <c r="AB25" s="650">
        <v>0</v>
      </c>
      <c r="AC25" s="723">
        <f>$F$25*AD25</f>
        <v>0</v>
      </c>
      <c r="AD25" s="650">
        <v>0</v>
      </c>
      <c r="AE25" s="710"/>
      <c r="AF25" s="710"/>
      <c r="AG25" s="710"/>
      <c r="AH25" s="307"/>
      <c r="AI25" s="307"/>
      <c r="AJ25" s="307"/>
      <c r="AK25" s="307"/>
      <c r="AL25" s="653"/>
      <c r="AM25" s="653"/>
      <c r="AN25" s="653"/>
      <c r="AO25" s="653"/>
      <c r="AP25" s="653"/>
      <c r="AQ25" s="653"/>
      <c r="AR25" s="653"/>
      <c r="AS25" s="653"/>
      <c r="AT25" s="653"/>
      <c r="AU25" s="653"/>
      <c r="AV25" s="653"/>
      <c r="AW25" s="653"/>
      <c r="AX25" s="653"/>
    </row>
    <row r="26" spans="1:50" s="652" customFormat="1" ht="16.5" customHeight="1" x14ac:dyDescent="0.2">
      <c r="A26" s="667">
        <f>'SC Staffing Summary'!$A$26</f>
        <v>0</v>
      </c>
      <c r="B26" s="668" t="str">
        <f>'SC Staffing Summary'!$B$26</f>
        <v>Specify</v>
      </c>
      <c r="C26" s="651">
        <f t="shared" si="1"/>
        <v>0</v>
      </c>
      <c r="D26" s="671">
        <f>'SC Staffing Summary'!D26</f>
        <v>0</v>
      </c>
      <c r="E26" s="671">
        <f>'SC Staffing Summary'!E26</f>
        <v>0</v>
      </c>
      <c r="F26" s="706">
        <f>'SC Staffing Summary'!F26</f>
        <v>0</v>
      </c>
      <c r="G26" s="723">
        <f>$F$26*H26</f>
        <v>0</v>
      </c>
      <c r="H26" s="650">
        <v>0</v>
      </c>
      <c r="I26" s="723">
        <f>$F$26*J26</f>
        <v>0</v>
      </c>
      <c r="J26" s="650">
        <v>0</v>
      </c>
      <c r="K26" s="723">
        <f>$F$26*L26</f>
        <v>0</v>
      </c>
      <c r="L26" s="650">
        <v>0</v>
      </c>
      <c r="M26" s="723">
        <f>$F$26*N26</f>
        <v>0</v>
      </c>
      <c r="N26" s="650">
        <v>0</v>
      </c>
      <c r="O26" s="723">
        <f>$F$26*P26</f>
        <v>0</v>
      </c>
      <c r="P26" s="650">
        <v>0</v>
      </c>
      <c r="Q26" s="723">
        <f>$F$26*R26</f>
        <v>0</v>
      </c>
      <c r="R26" s="650">
        <v>0</v>
      </c>
      <c r="S26" s="723">
        <f>$F$26*T26</f>
        <v>0</v>
      </c>
      <c r="T26" s="650">
        <v>0</v>
      </c>
      <c r="U26" s="723">
        <f>$F$26*V26</f>
        <v>0</v>
      </c>
      <c r="V26" s="650">
        <v>0</v>
      </c>
      <c r="W26" s="723">
        <f>$F$26*X26</f>
        <v>0</v>
      </c>
      <c r="X26" s="650">
        <v>0</v>
      </c>
      <c r="Y26" s="723">
        <f>$F$26*Z26</f>
        <v>0</v>
      </c>
      <c r="Z26" s="650">
        <v>0</v>
      </c>
      <c r="AA26" s="723">
        <f>$F$26*AB26</f>
        <v>0</v>
      </c>
      <c r="AB26" s="650">
        <v>0</v>
      </c>
      <c r="AC26" s="723">
        <f>$F$26*AD26</f>
        <v>0</v>
      </c>
      <c r="AD26" s="650">
        <v>0</v>
      </c>
      <c r="AE26" s="710"/>
      <c r="AF26" s="710"/>
      <c r="AG26" s="710"/>
      <c r="AH26" s="307"/>
      <c r="AI26" s="307"/>
      <c r="AJ26" s="307"/>
      <c r="AK26" s="307"/>
      <c r="AL26" s="653"/>
      <c r="AM26" s="653"/>
      <c r="AN26" s="653"/>
      <c r="AO26" s="653"/>
      <c r="AP26" s="653"/>
      <c r="AQ26" s="653"/>
      <c r="AR26" s="653"/>
      <c r="AS26" s="653"/>
      <c r="AT26" s="653"/>
      <c r="AU26" s="653"/>
      <c r="AV26" s="653"/>
      <c r="AW26" s="653"/>
      <c r="AX26" s="653"/>
    </row>
    <row r="27" spans="1:50" s="652" customFormat="1" ht="16.5" customHeight="1" x14ac:dyDescent="0.2">
      <c r="A27" s="667">
        <f>'SC Staffing Summary'!$A$27</f>
        <v>0</v>
      </c>
      <c r="B27" s="668" t="str">
        <f>'SC Staffing Summary'!$B$27</f>
        <v>Specify</v>
      </c>
      <c r="C27" s="651">
        <f t="shared" si="1"/>
        <v>0</v>
      </c>
      <c r="D27" s="671">
        <f>'SC Staffing Summary'!D27</f>
        <v>0</v>
      </c>
      <c r="E27" s="671">
        <f>'SC Staffing Summary'!E27</f>
        <v>0</v>
      </c>
      <c r="F27" s="706">
        <f>'SC Staffing Summary'!F27</f>
        <v>0</v>
      </c>
      <c r="G27" s="723">
        <f>$F$27*H27</f>
        <v>0</v>
      </c>
      <c r="H27" s="650">
        <v>0</v>
      </c>
      <c r="I27" s="723">
        <f>$F$27*J27</f>
        <v>0</v>
      </c>
      <c r="J27" s="650">
        <v>0</v>
      </c>
      <c r="K27" s="723">
        <f>$F$27*L27</f>
        <v>0</v>
      </c>
      <c r="L27" s="650">
        <v>0</v>
      </c>
      <c r="M27" s="723">
        <f>$F$27*N27</f>
        <v>0</v>
      </c>
      <c r="N27" s="650">
        <v>0</v>
      </c>
      <c r="O27" s="723">
        <f>$F$27*P27</f>
        <v>0</v>
      </c>
      <c r="P27" s="650">
        <v>0</v>
      </c>
      <c r="Q27" s="723">
        <f>$F$27*R27</f>
        <v>0</v>
      </c>
      <c r="R27" s="650">
        <v>0</v>
      </c>
      <c r="S27" s="723">
        <f>$F$27*T27</f>
        <v>0</v>
      </c>
      <c r="T27" s="650">
        <v>0</v>
      </c>
      <c r="U27" s="723">
        <f>$F$27*V27</f>
        <v>0</v>
      </c>
      <c r="V27" s="650">
        <v>0</v>
      </c>
      <c r="W27" s="723">
        <f>$F$27*X27</f>
        <v>0</v>
      </c>
      <c r="X27" s="650">
        <v>0</v>
      </c>
      <c r="Y27" s="723">
        <f>$F$27*Z27</f>
        <v>0</v>
      </c>
      <c r="Z27" s="650">
        <v>0</v>
      </c>
      <c r="AA27" s="723">
        <f>$F$27*AB27</f>
        <v>0</v>
      </c>
      <c r="AB27" s="650">
        <v>0</v>
      </c>
      <c r="AC27" s="723">
        <f>$F$27*AD27</f>
        <v>0</v>
      </c>
      <c r="AD27" s="650">
        <v>0</v>
      </c>
      <c r="AE27" s="710"/>
      <c r="AF27" s="710"/>
      <c r="AG27" s="710"/>
      <c r="AH27" s="307"/>
      <c r="AI27" s="307"/>
      <c r="AJ27" s="307"/>
      <c r="AK27" s="307"/>
      <c r="AL27" s="653"/>
      <c r="AM27" s="653"/>
      <c r="AN27" s="653"/>
      <c r="AO27" s="653"/>
      <c r="AP27" s="653"/>
      <c r="AQ27" s="653"/>
      <c r="AR27" s="653"/>
      <c r="AS27" s="653"/>
      <c r="AT27" s="653"/>
      <c r="AU27" s="653"/>
      <c r="AV27" s="653"/>
      <c r="AW27" s="653"/>
      <c r="AX27" s="653"/>
    </row>
    <row r="28" spans="1:50" s="652" customFormat="1" ht="16.5" customHeight="1" x14ac:dyDescent="0.2">
      <c r="A28" s="667">
        <f>'SC Staffing Summary'!$A$28</f>
        <v>0</v>
      </c>
      <c r="B28" s="668" t="str">
        <f>'SC Staffing Summary'!$B$28</f>
        <v>Specify</v>
      </c>
      <c r="C28" s="651">
        <f t="shared" si="1"/>
        <v>0</v>
      </c>
      <c r="D28" s="671">
        <f>'SC Staffing Summary'!D28</f>
        <v>0</v>
      </c>
      <c r="E28" s="671">
        <f>'SC Staffing Summary'!E28</f>
        <v>0</v>
      </c>
      <c r="F28" s="706">
        <f>'SC Staffing Summary'!F28</f>
        <v>0</v>
      </c>
      <c r="G28" s="723">
        <f>$F$28*H28</f>
        <v>0</v>
      </c>
      <c r="H28" s="650">
        <v>0</v>
      </c>
      <c r="I28" s="723">
        <f>$F$28*J28</f>
        <v>0</v>
      </c>
      <c r="J28" s="650">
        <v>0</v>
      </c>
      <c r="K28" s="723">
        <f>$F$28*L28</f>
        <v>0</v>
      </c>
      <c r="L28" s="650">
        <v>0</v>
      </c>
      <c r="M28" s="723">
        <f>$F$28*N28</f>
        <v>0</v>
      </c>
      <c r="N28" s="650">
        <v>0</v>
      </c>
      <c r="O28" s="723">
        <f>$F$28*P28</f>
        <v>0</v>
      </c>
      <c r="P28" s="650">
        <v>0</v>
      </c>
      <c r="Q28" s="723">
        <f>$F$28*R28</f>
        <v>0</v>
      </c>
      <c r="R28" s="650">
        <v>0</v>
      </c>
      <c r="S28" s="723">
        <f>$F$28*T28</f>
        <v>0</v>
      </c>
      <c r="T28" s="650">
        <v>0</v>
      </c>
      <c r="U28" s="723">
        <f>$F$28*V28</f>
        <v>0</v>
      </c>
      <c r="V28" s="650">
        <v>0</v>
      </c>
      <c r="W28" s="723">
        <f>$F$28*X28</f>
        <v>0</v>
      </c>
      <c r="X28" s="650">
        <v>0</v>
      </c>
      <c r="Y28" s="723">
        <f>$F$28*Z28</f>
        <v>0</v>
      </c>
      <c r="Z28" s="650">
        <v>0</v>
      </c>
      <c r="AA28" s="723">
        <f>$F$28*AB28</f>
        <v>0</v>
      </c>
      <c r="AB28" s="650">
        <v>0</v>
      </c>
      <c r="AC28" s="723">
        <f>$F$28*AD28</f>
        <v>0</v>
      </c>
      <c r="AD28" s="650">
        <v>0</v>
      </c>
      <c r="AE28" s="710"/>
      <c r="AF28" s="710"/>
      <c r="AG28" s="710"/>
      <c r="AH28" s="307"/>
      <c r="AI28" s="307"/>
      <c r="AJ28" s="307"/>
      <c r="AK28" s="307"/>
      <c r="AL28" s="653"/>
      <c r="AM28" s="653"/>
      <c r="AN28" s="653"/>
      <c r="AO28" s="653"/>
      <c r="AP28" s="653"/>
      <c r="AQ28" s="653"/>
      <c r="AR28" s="653"/>
      <c r="AS28" s="653"/>
      <c r="AT28" s="653"/>
      <c r="AU28" s="653"/>
      <c r="AV28" s="653"/>
      <c r="AW28" s="653"/>
      <c r="AX28" s="653"/>
    </row>
    <row r="29" spans="1:50" s="652" customFormat="1" ht="16.5" customHeight="1" x14ac:dyDescent="0.2">
      <c r="A29" s="667">
        <f>'SC Staffing Summary'!$A$29</f>
        <v>0</v>
      </c>
      <c r="B29" s="668" t="str">
        <f>'SC Staffing Summary'!$B$29</f>
        <v>Specify</v>
      </c>
      <c r="C29" s="651">
        <f t="shared" si="1"/>
        <v>0</v>
      </c>
      <c r="D29" s="671">
        <f>'SC Staffing Summary'!D29</f>
        <v>0</v>
      </c>
      <c r="E29" s="671">
        <f>'SC Staffing Summary'!E29</f>
        <v>0</v>
      </c>
      <c r="F29" s="706">
        <f>'SC Staffing Summary'!F29</f>
        <v>0</v>
      </c>
      <c r="G29" s="723">
        <f>$F$29*H29</f>
        <v>0</v>
      </c>
      <c r="H29" s="650">
        <v>0</v>
      </c>
      <c r="I29" s="723">
        <f>$F$29*J29</f>
        <v>0</v>
      </c>
      <c r="J29" s="650">
        <v>0</v>
      </c>
      <c r="K29" s="723">
        <f>$F$29*L29</f>
        <v>0</v>
      </c>
      <c r="L29" s="650">
        <v>0</v>
      </c>
      <c r="M29" s="723">
        <f>$F$29*N29</f>
        <v>0</v>
      </c>
      <c r="N29" s="650">
        <v>0</v>
      </c>
      <c r="O29" s="723">
        <f>$F$29*P29</f>
        <v>0</v>
      </c>
      <c r="P29" s="650">
        <v>0</v>
      </c>
      <c r="Q29" s="723">
        <f>$F$29*R29</f>
        <v>0</v>
      </c>
      <c r="R29" s="650">
        <v>0</v>
      </c>
      <c r="S29" s="723">
        <f>$F$29*T29</f>
        <v>0</v>
      </c>
      <c r="T29" s="650">
        <v>0</v>
      </c>
      <c r="U29" s="723">
        <f>$F$29*V29</f>
        <v>0</v>
      </c>
      <c r="V29" s="650">
        <v>0</v>
      </c>
      <c r="W29" s="723">
        <f>$F$29*X29</f>
        <v>0</v>
      </c>
      <c r="X29" s="650">
        <v>0</v>
      </c>
      <c r="Y29" s="723">
        <f>$F$29*Z29</f>
        <v>0</v>
      </c>
      <c r="Z29" s="650">
        <v>0</v>
      </c>
      <c r="AA29" s="723">
        <f>$F$29*AB29</f>
        <v>0</v>
      </c>
      <c r="AB29" s="650">
        <v>0</v>
      </c>
      <c r="AC29" s="723">
        <f>$F$29*AD29</f>
        <v>0</v>
      </c>
      <c r="AD29" s="650">
        <v>0</v>
      </c>
      <c r="AE29" s="710"/>
      <c r="AF29" s="710"/>
      <c r="AG29" s="710"/>
      <c r="AH29" s="307"/>
      <c r="AI29" s="307"/>
      <c r="AJ29" s="307"/>
      <c r="AK29" s="307"/>
      <c r="AL29" s="653"/>
      <c r="AM29" s="653"/>
      <c r="AN29" s="653"/>
      <c r="AO29" s="653"/>
      <c r="AP29" s="653"/>
      <c r="AQ29" s="653"/>
      <c r="AR29" s="653"/>
      <c r="AS29" s="653"/>
      <c r="AT29" s="653"/>
      <c r="AU29" s="653"/>
      <c r="AV29" s="653"/>
      <c r="AW29" s="653"/>
      <c r="AX29" s="653"/>
    </row>
    <row r="30" spans="1:50" s="652" customFormat="1" ht="16.5" customHeight="1" x14ac:dyDescent="0.2">
      <c r="A30" s="667">
        <f>'SC Staffing Summary'!$A$30</f>
        <v>0</v>
      </c>
      <c r="B30" s="668" t="str">
        <f>'SC Staffing Summary'!$B$30</f>
        <v>Specify</v>
      </c>
      <c r="C30" s="651">
        <f t="shared" si="1"/>
        <v>0</v>
      </c>
      <c r="D30" s="671">
        <f>'SC Staffing Summary'!D30</f>
        <v>0</v>
      </c>
      <c r="E30" s="671">
        <f>'SC Staffing Summary'!E30</f>
        <v>0</v>
      </c>
      <c r="F30" s="706">
        <f>'SC Staffing Summary'!F30</f>
        <v>0</v>
      </c>
      <c r="G30" s="723">
        <f>$F$30*H30</f>
        <v>0</v>
      </c>
      <c r="H30" s="650">
        <v>0</v>
      </c>
      <c r="I30" s="723">
        <f>$F$30*J30</f>
        <v>0</v>
      </c>
      <c r="J30" s="650">
        <v>0</v>
      </c>
      <c r="K30" s="723">
        <f>$F$30*L30</f>
        <v>0</v>
      </c>
      <c r="L30" s="650">
        <v>0</v>
      </c>
      <c r="M30" s="723">
        <f>$F$30*N30</f>
        <v>0</v>
      </c>
      <c r="N30" s="650">
        <v>0</v>
      </c>
      <c r="O30" s="723">
        <f>$F$30*P30</f>
        <v>0</v>
      </c>
      <c r="P30" s="650">
        <v>0</v>
      </c>
      <c r="Q30" s="723">
        <f>$F$30*R30</f>
        <v>0</v>
      </c>
      <c r="R30" s="650">
        <v>0</v>
      </c>
      <c r="S30" s="723">
        <f>$F$30*T30</f>
        <v>0</v>
      </c>
      <c r="T30" s="650">
        <v>0</v>
      </c>
      <c r="U30" s="723">
        <f>$F$30*V30</f>
        <v>0</v>
      </c>
      <c r="V30" s="650">
        <v>0</v>
      </c>
      <c r="W30" s="723">
        <f>$F$30*X30</f>
        <v>0</v>
      </c>
      <c r="X30" s="650">
        <v>0</v>
      </c>
      <c r="Y30" s="723">
        <f>$F$30*Z30</f>
        <v>0</v>
      </c>
      <c r="Z30" s="650">
        <v>0</v>
      </c>
      <c r="AA30" s="723">
        <f>$F$30*AB30</f>
        <v>0</v>
      </c>
      <c r="AB30" s="650">
        <v>0</v>
      </c>
      <c r="AC30" s="723">
        <f>$F$30*AD30</f>
        <v>0</v>
      </c>
      <c r="AD30" s="650">
        <v>0</v>
      </c>
      <c r="AE30" s="710"/>
      <c r="AF30" s="710"/>
      <c r="AG30" s="710"/>
      <c r="AH30" s="307"/>
      <c r="AI30" s="307"/>
      <c r="AJ30" s="307"/>
      <c r="AK30" s="307"/>
      <c r="AL30" s="653"/>
      <c r="AM30" s="653"/>
      <c r="AN30" s="653"/>
      <c r="AO30" s="653"/>
      <c r="AP30" s="653"/>
      <c r="AQ30" s="653"/>
      <c r="AR30" s="653"/>
      <c r="AS30" s="653"/>
      <c r="AT30" s="653"/>
      <c r="AU30" s="653"/>
      <c r="AV30" s="653"/>
      <c r="AW30" s="653"/>
      <c r="AX30" s="653"/>
    </row>
    <row r="31" spans="1:50" s="652" customFormat="1" ht="16.5" customHeight="1" x14ac:dyDescent="0.2">
      <c r="A31" s="667">
        <f>'SC Staffing Summary'!$A$31</f>
        <v>0</v>
      </c>
      <c r="B31" s="668" t="str">
        <f>'SC Staffing Summary'!$B$31</f>
        <v>Specify</v>
      </c>
      <c r="C31" s="651">
        <f t="shared" si="1"/>
        <v>0</v>
      </c>
      <c r="D31" s="671">
        <f>'SC Staffing Summary'!D31</f>
        <v>0</v>
      </c>
      <c r="E31" s="671">
        <f>'SC Staffing Summary'!E31</f>
        <v>0</v>
      </c>
      <c r="F31" s="706">
        <f>'SC Staffing Summary'!F31</f>
        <v>0</v>
      </c>
      <c r="G31" s="723">
        <f>$F$31*H31</f>
        <v>0</v>
      </c>
      <c r="H31" s="650">
        <v>0</v>
      </c>
      <c r="I31" s="723">
        <f>$F$31*J31</f>
        <v>0</v>
      </c>
      <c r="J31" s="650">
        <v>0</v>
      </c>
      <c r="K31" s="723">
        <f>$F$31*L31</f>
        <v>0</v>
      </c>
      <c r="L31" s="650">
        <v>0</v>
      </c>
      <c r="M31" s="723">
        <f>$F$31*N31</f>
        <v>0</v>
      </c>
      <c r="N31" s="650">
        <v>0</v>
      </c>
      <c r="O31" s="723">
        <f>$F$31*P31</f>
        <v>0</v>
      </c>
      <c r="P31" s="650">
        <v>0</v>
      </c>
      <c r="Q31" s="723">
        <f>$F$31*R31</f>
        <v>0</v>
      </c>
      <c r="R31" s="650">
        <v>0</v>
      </c>
      <c r="S31" s="723">
        <f>$F$31*T31</f>
        <v>0</v>
      </c>
      <c r="T31" s="650">
        <v>0</v>
      </c>
      <c r="U31" s="723">
        <f>$F$31*V31</f>
        <v>0</v>
      </c>
      <c r="V31" s="650">
        <v>0</v>
      </c>
      <c r="W31" s="723">
        <f>$F$31*X31</f>
        <v>0</v>
      </c>
      <c r="X31" s="650">
        <v>0</v>
      </c>
      <c r="Y31" s="723">
        <f>$F$31*Z31</f>
        <v>0</v>
      </c>
      <c r="Z31" s="650">
        <v>0</v>
      </c>
      <c r="AA31" s="723">
        <f>$F$31*AB31</f>
        <v>0</v>
      </c>
      <c r="AB31" s="650">
        <v>0</v>
      </c>
      <c r="AC31" s="723">
        <f>$F$31*AD31</f>
        <v>0</v>
      </c>
      <c r="AD31" s="650">
        <v>0</v>
      </c>
      <c r="AE31" s="296"/>
      <c r="AF31" s="292"/>
      <c r="AG31" s="289"/>
      <c r="AH31" s="307"/>
      <c r="AI31" s="307"/>
      <c r="AJ31" s="307"/>
      <c r="AK31" s="307"/>
      <c r="AL31" s="653"/>
      <c r="AM31" s="653"/>
      <c r="AN31" s="653"/>
      <c r="AO31" s="653"/>
      <c r="AP31" s="653"/>
      <c r="AQ31" s="653"/>
      <c r="AR31" s="653"/>
      <c r="AS31" s="653"/>
      <c r="AT31" s="653"/>
      <c r="AU31" s="653"/>
      <c r="AV31" s="653"/>
      <c r="AW31" s="653"/>
      <c r="AX31" s="653"/>
    </row>
    <row r="32" spans="1:50" s="652" customFormat="1" ht="16.5" customHeight="1" x14ac:dyDescent="0.2">
      <c r="A32" s="667">
        <f>'SC Staffing Summary'!$A$32</f>
        <v>0</v>
      </c>
      <c r="B32" s="668" t="str">
        <f>'SC Staffing Summary'!$B$32</f>
        <v>Specify</v>
      </c>
      <c r="C32" s="651">
        <f t="shared" si="1"/>
        <v>0</v>
      </c>
      <c r="D32" s="671">
        <f>'SC Staffing Summary'!D32</f>
        <v>0</v>
      </c>
      <c r="E32" s="671">
        <f>'SC Staffing Summary'!E32</f>
        <v>0</v>
      </c>
      <c r="F32" s="706">
        <f>'SC Staffing Summary'!F32</f>
        <v>0</v>
      </c>
      <c r="G32" s="723">
        <f>$F$32*H32</f>
        <v>0</v>
      </c>
      <c r="H32" s="650">
        <v>0</v>
      </c>
      <c r="I32" s="723">
        <f>$F$32*J32</f>
        <v>0</v>
      </c>
      <c r="J32" s="650">
        <v>0</v>
      </c>
      <c r="K32" s="723">
        <f>$F$32*L32</f>
        <v>0</v>
      </c>
      <c r="L32" s="650">
        <v>0</v>
      </c>
      <c r="M32" s="723">
        <f>$F$32*N32</f>
        <v>0</v>
      </c>
      <c r="N32" s="650">
        <v>0</v>
      </c>
      <c r="O32" s="723">
        <f>$F$32*P32</f>
        <v>0</v>
      </c>
      <c r="P32" s="650">
        <v>0</v>
      </c>
      <c r="Q32" s="723">
        <f>$F$32*R32</f>
        <v>0</v>
      </c>
      <c r="R32" s="650">
        <v>0</v>
      </c>
      <c r="S32" s="723">
        <f>$F$32*T32</f>
        <v>0</v>
      </c>
      <c r="T32" s="650">
        <v>0</v>
      </c>
      <c r="U32" s="723">
        <f>$F$32*V32</f>
        <v>0</v>
      </c>
      <c r="V32" s="650">
        <v>0</v>
      </c>
      <c r="W32" s="723">
        <f>$F$32*X32</f>
        <v>0</v>
      </c>
      <c r="X32" s="650">
        <v>0</v>
      </c>
      <c r="Y32" s="723">
        <f>$F$32*Z32</f>
        <v>0</v>
      </c>
      <c r="Z32" s="650">
        <v>0</v>
      </c>
      <c r="AA32" s="723">
        <f>$F$32*AB32</f>
        <v>0</v>
      </c>
      <c r="AB32" s="650">
        <v>0</v>
      </c>
      <c r="AC32" s="723">
        <f>$F$32*AD32</f>
        <v>0</v>
      </c>
      <c r="AD32" s="650">
        <v>0</v>
      </c>
      <c r="AE32" s="296"/>
      <c r="AF32" s="292"/>
      <c r="AG32" s="289"/>
      <c r="AH32" s="307"/>
      <c r="AI32" s="307"/>
      <c r="AJ32" s="307"/>
      <c r="AK32" s="307"/>
      <c r="AL32" s="653"/>
      <c r="AM32" s="653"/>
      <c r="AN32" s="653"/>
      <c r="AO32" s="653"/>
      <c r="AP32" s="653"/>
      <c r="AQ32" s="653"/>
      <c r="AR32" s="653"/>
      <c r="AS32" s="653"/>
      <c r="AT32" s="653"/>
      <c r="AU32" s="653"/>
      <c r="AV32" s="653"/>
      <c r="AW32" s="653"/>
      <c r="AX32" s="653"/>
    </row>
    <row r="33" spans="1:50" s="652" customFormat="1" ht="16.5" customHeight="1" x14ac:dyDescent="0.2">
      <c r="A33" s="667">
        <f>'SC Staffing Summary'!$A$33</f>
        <v>0</v>
      </c>
      <c r="B33" s="668" t="str">
        <f>'SC Staffing Summary'!$B$33</f>
        <v>Specify</v>
      </c>
      <c r="C33" s="651">
        <f t="shared" si="1"/>
        <v>0</v>
      </c>
      <c r="D33" s="671">
        <f>'SC Staffing Summary'!D33</f>
        <v>0</v>
      </c>
      <c r="E33" s="671">
        <f>'SC Staffing Summary'!E33</f>
        <v>0</v>
      </c>
      <c r="F33" s="706">
        <f>'SC Staffing Summary'!F33</f>
        <v>0</v>
      </c>
      <c r="G33" s="723">
        <f>$F$33*H33</f>
        <v>0</v>
      </c>
      <c r="H33" s="650">
        <v>0</v>
      </c>
      <c r="I33" s="723">
        <f>$F$33*J33</f>
        <v>0</v>
      </c>
      <c r="J33" s="650">
        <v>0</v>
      </c>
      <c r="K33" s="723">
        <f>$F$33*L33</f>
        <v>0</v>
      </c>
      <c r="L33" s="650">
        <v>0</v>
      </c>
      <c r="M33" s="723">
        <f>$F$33*N33</f>
        <v>0</v>
      </c>
      <c r="N33" s="650">
        <v>0</v>
      </c>
      <c r="O33" s="723">
        <f>$F$33*P33</f>
        <v>0</v>
      </c>
      <c r="P33" s="650">
        <v>0</v>
      </c>
      <c r="Q33" s="723">
        <f>$F$33*R33</f>
        <v>0</v>
      </c>
      <c r="R33" s="650">
        <v>0</v>
      </c>
      <c r="S33" s="723">
        <f>$F$33*T33</f>
        <v>0</v>
      </c>
      <c r="T33" s="650">
        <v>0</v>
      </c>
      <c r="U33" s="723">
        <f>$F$33*V33</f>
        <v>0</v>
      </c>
      <c r="V33" s="650">
        <v>0</v>
      </c>
      <c r="W33" s="723">
        <f>$F$33*X33</f>
        <v>0</v>
      </c>
      <c r="X33" s="650">
        <v>0</v>
      </c>
      <c r="Y33" s="723">
        <f>$F$33*Z33</f>
        <v>0</v>
      </c>
      <c r="Z33" s="650">
        <v>0</v>
      </c>
      <c r="AA33" s="723">
        <f>$F$33*AB33</f>
        <v>0</v>
      </c>
      <c r="AB33" s="650">
        <v>0</v>
      </c>
      <c r="AC33" s="723">
        <f>$F$33*AD33</f>
        <v>0</v>
      </c>
      <c r="AD33" s="650">
        <v>0</v>
      </c>
      <c r="AE33" s="296"/>
      <c r="AF33" s="292"/>
      <c r="AG33" s="289"/>
      <c r="AH33" s="307"/>
      <c r="AI33" s="307"/>
      <c r="AJ33" s="307"/>
      <c r="AK33" s="307"/>
      <c r="AL33" s="653"/>
      <c r="AM33" s="653"/>
      <c r="AN33" s="653"/>
      <c r="AO33" s="653"/>
      <c r="AP33" s="653"/>
      <c r="AQ33" s="653"/>
      <c r="AR33" s="653"/>
      <c r="AS33" s="653"/>
      <c r="AT33" s="653"/>
      <c r="AU33" s="653"/>
      <c r="AV33" s="653"/>
      <c r="AW33" s="653"/>
      <c r="AX33" s="653"/>
    </row>
    <row r="34" spans="1:50" s="652" customFormat="1" ht="16.5" customHeight="1" x14ac:dyDescent="0.2">
      <c r="A34" s="667">
        <f>'SC Staffing Summary'!$A$34</f>
        <v>0</v>
      </c>
      <c r="B34" s="668" t="str">
        <f>'SC Staffing Summary'!$B$34</f>
        <v>Specify</v>
      </c>
      <c r="C34" s="651">
        <f t="shared" si="1"/>
        <v>0</v>
      </c>
      <c r="D34" s="671">
        <f>'SC Staffing Summary'!D34</f>
        <v>0</v>
      </c>
      <c r="E34" s="671">
        <f>'SC Staffing Summary'!E34</f>
        <v>0</v>
      </c>
      <c r="F34" s="706">
        <f>'SC Staffing Summary'!F34</f>
        <v>0</v>
      </c>
      <c r="G34" s="723">
        <f>$F$34*H34</f>
        <v>0</v>
      </c>
      <c r="H34" s="650">
        <v>0</v>
      </c>
      <c r="I34" s="723">
        <f>$F$34*J34</f>
        <v>0</v>
      </c>
      <c r="J34" s="650">
        <v>0</v>
      </c>
      <c r="K34" s="723">
        <f>$F$34*L34</f>
        <v>0</v>
      </c>
      <c r="L34" s="650">
        <v>0</v>
      </c>
      <c r="M34" s="723">
        <f>$F$34*N34</f>
        <v>0</v>
      </c>
      <c r="N34" s="650">
        <v>0</v>
      </c>
      <c r="O34" s="723">
        <f>$F$34*P34</f>
        <v>0</v>
      </c>
      <c r="P34" s="650">
        <v>0</v>
      </c>
      <c r="Q34" s="723">
        <f>$F$34*R34</f>
        <v>0</v>
      </c>
      <c r="R34" s="650">
        <v>0</v>
      </c>
      <c r="S34" s="723">
        <f>$F$34*T34</f>
        <v>0</v>
      </c>
      <c r="T34" s="650">
        <v>0</v>
      </c>
      <c r="U34" s="723">
        <f>$F$34*V34</f>
        <v>0</v>
      </c>
      <c r="V34" s="650">
        <v>0</v>
      </c>
      <c r="W34" s="723">
        <f>$F$34*X34</f>
        <v>0</v>
      </c>
      <c r="X34" s="650">
        <v>0</v>
      </c>
      <c r="Y34" s="723">
        <f>$F$34*Z34</f>
        <v>0</v>
      </c>
      <c r="Z34" s="650">
        <v>0</v>
      </c>
      <c r="AA34" s="723">
        <f>$F$34*AB34</f>
        <v>0</v>
      </c>
      <c r="AB34" s="650">
        <v>0</v>
      </c>
      <c r="AC34" s="723">
        <f>$F$34*AD34</f>
        <v>0</v>
      </c>
      <c r="AD34" s="650">
        <v>0</v>
      </c>
      <c r="AE34" s="296"/>
      <c r="AF34" s="296"/>
      <c r="AG34" s="289"/>
      <c r="AH34" s="307"/>
      <c r="AI34" s="307"/>
      <c r="AJ34" s="307"/>
      <c r="AK34" s="307"/>
      <c r="AL34" s="653"/>
      <c r="AM34" s="653"/>
      <c r="AN34" s="653"/>
      <c r="AO34" s="653"/>
      <c r="AP34" s="653"/>
      <c r="AQ34" s="653"/>
      <c r="AR34" s="653"/>
      <c r="AS34" s="653"/>
      <c r="AT34" s="653"/>
      <c r="AU34" s="653"/>
      <c r="AV34" s="653"/>
      <c r="AW34" s="653"/>
      <c r="AX34" s="653"/>
    </row>
    <row r="35" spans="1:50" s="652" customFormat="1" ht="16.5" customHeight="1" x14ac:dyDescent="0.2">
      <c r="A35" s="667">
        <f>'SC Staffing Summary'!$A$35</f>
        <v>0</v>
      </c>
      <c r="B35" s="668" t="str">
        <f>'SC Staffing Summary'!$B$35</f>
        <v>Specify</v>
      </c>
      <c r="C35" s="651">
        <f t="shared" si="1"/>
        <v>0</v>
      </c>
      <c r="D35" s="671">
        <f>'SC Staffing Summary'!D35</f>
        <v>0</v>
      </c>
      <c r="E35" s="671">
        <f>'SC Staffing Summary'!E35</f>
        <v>0</v>
      </c>
      <c r="F35" s="706">
        <f>'SC Staffing Summary'!F35</f>
        <v>0</v>
      </c>
      <c r="G35" s="723">
        <f>$F$35*H35</f>
        <v>0</v>
      </c>
      <c r="H35" s="650">
        <v>0</v>
      </c>
      <c r="I35" s="723">
        <f>$F$35*J35</f>
        <v>0</v>
      </c>
      <c r="J35" s="650">
        <v>0</v>
      </c>
      <c r="K35" s="723">
        <f>$F$35*L35</f>
        <v>0</v>
      </c>
      <c r="L35" s="650">
        <v>0</v>
      </c>
      <c r="M35" s="723">
        <f>$F$35*N35</f>
        <v>0</v>
      </c>
      <c r="N35" s="650">
        <v>0</v>
      </c>
      <c r="O35" s="723">
        <f>$F$35*P35</f>
        <v>0</v>
      </c>
      <c r="P35" s="650">
        <v>0</v>
      </c>
      <c r="Q35" s="723">
        <f>$F$35*R35</f>
        <v>0</v>
      </c>
      <c r="R35" s="650">
        <v>0</v>
      </c>
      <c r="S35" s="723">
        <f>$F$35*T35</f>
        <v>0</v>
      </c>
      <c r="T35" s="650">
        <v>0</v>
      </c>
      <c r="U35" s="723">
        <f>$F$35*V35</f>
        <v>0</v>
      </c>
      <c r="V35" s="650">
        <v>0</v>
      </c>
      <c r="W35" s="723">
        <f>$F$35*X35</f>
        <v>0</v>
      </c>
      <c r="X35" s="650">
        <v>0</v>
      </c>
      <c r="Y35" s="723">
        <f>$F$35*Z35</f>
        <v>0</v>
      </c>
      <c r="Z35" s="650">
        <v>0</v>
      </c>
      <c r="AA35" s="723">
        <f>$F$35*AB35</f>
        <v>0</v>
      </c>
      <c r="AB35" s="650">
        <v>0</v>
      </c>
      <c r="AC35" s="723">
        <f>$F$35*AD35</f>
        <v>0</v>
      </c>
      <c r="AD35" s="650">
        <v>0</v>
      </c>
      <c r="AE35" s="295"/>
      <c r="AF35" s="296"/>
      <c r="AG35" s="289"/>
      <c r="AH35" s="307"/>
      <c r="AI35" s="307"/>
      <c r="AJ35" s="307"/>
      <c r="AK35" s="307"/>
      <c r="AL35" s="653"/>
      <c r="AM35" s="653"/>
      <c r="AN35" s="653"/>
      <c r="AO35" s="653"/>
      <c r="AP35" s="653"/>
      <c r="AQ35" s="653"/>
      <c r="AR35" s="653"/>
      <c r="AS35" s="653"/>
      <c r="AT35" s="653"/>
      <c r="AU35" s="653"/>
      <c r="AV35" s="653"/>
      <c r="AW35" s="653"/>
      <c r="AX35" s="653"/>
    </row>
    <row r="36" spans="1:50" s="652" customFormat="1" ht="16.5" customHeight="1" x14ac:dyDescent="0.2">
      <c r="A36" s="667">
        <f>'SC Staffing Summary'!$A$36</f>
        <v>0</v>
      </c>
      <c r="B36" s="668" t="str">
        <f>'SC Staffing Summary'!$B$36</f>
        <v>Specify</v>
      </c>
      <c r="C36" s="651">
        <f t="shared" si="1"/>
        <v>0</v>
      </c>
      <c r="D36" s="671">
        <f>'SC Staffing Summary'!D36</f>
        <v>0</v>
      </c>
      <c r="E36" s="671">
        <f>'SC Staffing Summary'!E36</f>
        <v>0</v>
      </c>
      <c r="F36" s="706">
        <f>'SC Staffing Summary'!F36</f>
        <v>0</v>
      </c>
      <c r="G36" s="723">
        <f>$F$36*H36</f>
        <v>0</v>
      </c>
      <c r="H36" s="650">
        <v>0</v>
      </c>
      <c r="I36" s="723">
        <f>$F$36*J36</f>
        <v>0</v>
      </c>
      <c r="J36" s="650">
        <v>0</v>
      </c>
      <c r="K36" s="723">
        <f>$F$36*L36</f>
        <v>0</v>
      </c>
      <c r="L36" s="650">
        <v>0</v>
      </c>
      <c r="M36" s="723">
        <f>$F$36*N36</f>
        <v>0</v>
      </c>
      <c r="N36" s="650">
        <v>0</v>
      </c>
      <c r="O36" s="723">
        <f>$F$36*P36</f>
        <v>0</v>
      </c>
      <c r="P36" s="650">
        <v>0</v>
      </c>
      <c r="Q36" s="723">
        <f>$F$36*R36</f>
        <v>0</v>
      </c>
      <c r="R36" s="650">
        <v>0</v>
      </c>
      <c r="S36" s="723">
        <f>$F$36*T36</f>
        <v>0</v>
      </c>
      <c r="T36" s="650">
        <v>0</v>
      </c>
      <c r="U36" s="723">
        <f>$F$36*V36</f>
        <v>0</v>
      </c>
      <c r="V36" s="650">
        <v>0</v>
      </c>
      <c r="W36" s="723">
        <f>$F$36*X36</f>
        <v>0</v>
      </c>
      <c r="X36" s="650">
        <v>0</v>
      </c>
      <c r="Y36" s="723">
        <f>$F$36*Z36</f>
        <v>0</v>
      </c>
      <c r="Z36" s="650">
        <v>0</v>
      </c>
      <c r="AA36" s="723">
        <f>$F$36*AB36</f>
        <v>0</v>
      </c>
      <c r="AB36" s="650">
        <v>0</v>
      </c>
      <c r="AC36" s="723">
        <f>$F$36*AD36</f>
        <v>0</v>
      </c>
      <c r="AD36" s="650">
        <v>0</v>
      </c>
      <c r="AE36" s="296"/>
      <c r="AF36" s="296"/>
      <c r="AG36" s="289"/>
      <c r="AH36" s="307"/>
      <c r="AI36" s="307"/>
      <c r="AJ36" s="307"/>
      <c r="AK36" s="307"/>
      <c r="AL36" s="653"/>
      <c r="AM36" s="653"/>
      <c r="AN36" s="653"/>
      <c r="AO36" s="653"/>
      <c r="AP36" s="653"/>
      <c r="AQ36" s="653"/>
      <c r="AR36" s="653"/>
      <c r="AS36" s="653"/>
      <c r="AT36" s="653"/>
      <c r="AU36" s="653"/>
      <c r="AV36" s="653"/>
      <c r="AW36" s="653"/>
      <c r="AX36" s="653"/>
    </row>
    <row r="37" spans="1:50" s="652" customFormat="1" ht="16.5" customHeight="1" x14ac:dyDescent="0.2">
      <c r="A37" s="667">
        <f>'SC Staffing Summary'!$A$37</f>
        <v>0</v>
      </c>
      <c r="B37" s="668" t="str">
        <f>'SC Staffing Summary'!$B$37</f>
        <v>Specify</v>
      </c>
      <c r="C37" s="651">
        <f t="shared" si="1"/>
        <v>0</v>
      </c>
      <c r="D37" s="671">
        <f>'SC Staffing Summary'!D37</f>
        <v>0</v>
      </c>
      <c r="E37" s="671">
        <f>'SC Staffing Summary'!E37</f>
        <v>0</v>
      </c>
      <c r="F37" s="706">
        <f>'SC Staffing Summary'!F37</f>
        <v>0</v>
      </c>
      <c r="G37" s="723">
        <f>$F$37*H37</f>
        <v>0</v>
      </c>
      <c r="H37" s="650">
        <v>0</v>
      </c>
      <c r="I37" s="723">
        <f>$F$37*J37</f>
        <v>0</v>
      </c>
      <c r="J37" s="650">
        <v>0</v>
      </c>
      <c r="K37" s="723">
        <f>$F$37*L37</f>
        <v>0</v>
      </c>
      <c r="L37" s="650">
        <v>0</v>
      </c>
      <c r="M37" s="723">
        <f>$F$37*N37</f>
        <v>0</v>
      </c>
      <c r="N37" s="650">
        <v>0</v>
      </c>
      <c r="O37" s="723">
        <f>$F$37*P37</f>
        <v>0</v>
      </c>
      <c r="P37" s="650">
        <v>0</v>
      </c>
      <c r="Q37" s="723">
        <f>$F$37*R37</f>
        <v>0</v>
      </c>
      <c r="R37" s="650">
        <v>0</v>
      </c>
      <c r="S37" s="723">
        <f>$F$37*T37</f>
        <v>0</v>
      </c>
      <c r="T37" s="650">
        <v>0</v>
      </c>
      <c r="U37" s="723">
        <f>$F$37*V37</f>
        <v>0</v>
      </c>
      <c r="V37" s="650">
        <v>0</v>
      </c>
      <c r="W37" s="723">
        <f>$F$37*X37</f>
        <v>0</v>
      </c>
      <c r="X37" s="650">
        <v>0</v>
      </c>
      <c r="Y37" s="723">
        <f>$F$37*Z37</f>
        <v>0</v>
      </c>
      <c r="Z37" s="650">
        <v>0</v>
      </c>
      <c r="AA37" s="723">
        <f>$F$37*AB37</f>
        <v>0</v>
      </c>
      <c r="AB37" s="650">
        <v>0</v>
      </c>
      <c r="AC37" s="723">
        <f>$F$37*AD37</f>
        <v>0</v>
      </c>
      <c r="AD37" s="650">
        <v>0</v>
      </c>
      <c r="AE37" s="296"/>
      <c r="AF37" s="296"/>
      <c r="AG37" s="289"/>
      <c r="AH37" s="307"/>
      <c r="AI37" s="307"/>
      <c r="AJ37" s="307"/>
      <c r="AK37" s="307"/>
      <c r="AL37" s="653"/>
      <c r="AM37" s="653"/>
      <c r="AN37" s="653"/>
      <c r="AO37" s="653"/>
      <c r="AP37" s="653"/>
      <c r="AQ37" s="653"/>
      <c r="AR37" s="653"/>
      <c r="AS37" s="653"/>
      <c r="AT37" s="653"/>
      <c r="AU37" s="653"/>
      <c r="AV37" s="653"/>
      <c r="AW37" s="653"/>
      <c r="AX37" s="653"/>
    </row>
    <row r="38" spans="1:50" s="652" customFormat="1" ht="16.5" customHeight="1" x14ac:dyDescent="0.2">
      <c r="A38" s="667">
        <f>'SC Staffing Summary'!$A$38</f>
        <v>0</v>
      </c>
      <c r="B38" s="668" t="str">
        <f>'SC Staffing Summary'!$B$38</f>
        <v>Specify</v>
      </c>
      <c r="C38" s="651">
        <f t="shared" si="1"/>
        <v>0</v>
      </c>
      <c r="D38" s="671">
        <f>'SC Staffing Summary'!D38</f>
        <v>0</v>
      </c>
      <c r="E38" s="671">
        <f>'SC Staffing Summary'!E38</f>
        <v>0</v>
      </c>
      <c r="F38" s="706">
        <f>'SC Staffing Summary'!F38</f>
        <v>0</v>
      </c>
      <c r="G38" s="723">
        <f>$F$38*H38</f>
        <v>0</v>
      </c>
      <c r="H38" s="650">
        <v>0</v>
      </c>
      <c r="I38" s="723">
        <f>$F$38*J38</f>
        <v>0</v>
      </c>
      <c r="J38" s="650">
        <v>0</v>
      </c>
      <c r="K38" s="723">
        <f>$F$38*L38</f>
        <v>0</v>
      </c>
      <c r="L38" s="650">
        <v>0</v>
      </c>
      <c r="M38" s="723">
        <f>$F$38*N38</f>
        <v>0</v>
      </c>
      <c r="N38" s="650">
        <v>0</v>
      </c>
      <c r="O38" s="723">
        <f>$F$38*P38</f>
        <v>0</v>
      </c>
      <c r="P38" s="650">
        <v>0</v>
      </c>
      <c r="Q38" s="723">
        <f>$F$38*R38</f>
        <v>0</v>
      </c>
      <c r="R38" s="650">
        <v>0</v>
      </c>
      <c r="S38" s="723">
        <f>$F$38*T38</f>
        <v>0</v>
      </c>
      <c r="T38" s="650">
        <v>0</v>
      </c>
      <c r="U38" s="723">
        <f>$F$38*V38</f>
        <v>0</v>
      </c>
      <c r="V38" s="650">
        <v>0</v>
      </c>
      <c r="W38" s="723">
        <f>$F$38*X38</f>
        <v>0</v>
      </c>
      <c r="X38" s="650">
        <v>0</v>
      </c>
      <c r="Y38" s="723">
        <f>$F$38*Z38</f>
        <v>0</v>
      </c>
      <c r="Z38" s="650">
        <v>0</v>
      </c>
      <c r="AA38" s="723">
        <f>$F$38*AB38</f>
        <v>0</v>
      </c>
      <c r="AB38" s="650">
        <v>0</v>
      </c>
      <c r="AC38" s="723">
        <f>$F$38*AD38</f>
        <v>0</v>
      </c>
      <c r="AD38" s="650">
        <v>0</v>
      </c>
      <c r="AE38" s="296"/>
      <c r="AF38" s="296"/>
      <c r="AG38" s="289"/>
      <c r="AH38" s="307"/>
      <c r="AI38" s="307"/>
      <c r="AJ38" s="307"/>
      <c r="AK38" s="307"/>
      <c r="AL38" s="653"/>
      <c r="AM38" s="653"/>
      <c r="AN38" s="653"/>
      <c r="AO38" s="653"/>
      <c r="AP38" s="653"/>
      <c r="AQ38" s="653"/>
      <c r="AR38" s="653"/>
      <c r="AS38" s="653"/>
      <c r="AT38" s="653"/>
      <c r="AU38" s="653"/>
      <c r="AV38" s="653"/>
      <c r="AW38" s="653"/>
      <c r="AX38" s="653"/>
    </row>
    <row r="39" spans="1:50" s="652" customFormat="1" ht="16.5" customHeight="1" x14ac:dyDescent="0.2">
      <c r="A39" s="667">
        <f>'SC Staffing Summary'!$A$39</f>
        <v>0</v>
      </c>
      <c r="B39" s="668" t="str">
        <f>'SC Staffing Summary'!$B$39</f>
        <v>Specify</v>
      </c>
      <c r="C39" s="651">
        <f t="shared" si="1"/>
        <v>0</v>
      </c>
      <c r="D39" s="671">
        <f>'SC Staffing Summary'!D39</f>
        <v>0</v>
      </c>
      <c r="E39" s="671">
        <f>'SC Staffing Summary'!E39</f>
        <v>0</v>
      </c>
      <c r="F39" s="706">
        <f>'SC Staffing Summary'!F39</f>
        <v>0</v>
      </c>
      <c r="G39" s="723">
        <f>$F$38*H39</f>
        <v>0</v>
      </c>
      <c r="H39" s="650">
        <v>0</v>
      </c>
      <c r="I39" s="723">
        <f>$F$38*J39</f>
        <v>0</v>
      </c>
      <c r="J39" s="650">
        <v>0</v>
      </c>
      <c r="K39" s="723">
        <f>$F$38*L39</f>
        <v>0</v>
      </c>
      <c r="L39" s="650">
        <v>0</v>
      </c>
      <c r="M39" s="723">
        <f>$F$38*N39</f>
        <v>0</v>
      </c>
      <c r="N39" s="650">
        <v>0</v>
      </c>
      <c r="O39" s="723">
        <f>$F$38*P39</f>
        <v>0</v>
      </c>
      <c r="P39" s="650">
        <v>0</v>
      </c>
      <c r="Q39" s="723">
        <f>$F$38*R39</f>
        <v>0</v>
      </c>
      <c r="R39" s="650">
        <v>0</v>
      </c>
      <c r="S39" s="723">
        <f>$F$38*T39</f>
        <v>0</v>
      </c>
      <c r="T39" s="650">
        <v>0</v>
      </c>
      <c r="U39" s="723">
        <f>$F$38*V39</f>
        <v>0</v>
      </c>
      <c r="V39" s="650">
        <v>0</v>
      </c>
      <c r="W39" s="723">
        <f>$F$38*X39</f>
        <v>0</v>
      </c>
      <c r="X39" s="650">
        <v>0</v>
      </c>
      <c r="Y39" s="723">
        <f>$F$38*Z39</f>
        <v>0</v>
      </c>
      <c r="Z39" s="650">
        <v>0</v>
      </c>
      <c r="AA39" s="723">
        <f>$F$38*AB39</f>
        <v>0</v>
      </c>
      <c r="AB39" s="650">
        <v>0</v>
      </c>
      <c r="AC39" s="723">
        <f>$F$38*AD39</f>
        <v>0</v>
      </c>
      <c r="AD39" s="650">
        <v>0</v>
      </c>
      <c r="AE39" s="296"/>
      <c r="AF39" s="296"/>
      <c r="AG39" s="289"/>
      <c r="AH39" s="307"/>
      <c r="AI39" s="307"/>
      <c r="AJ39" s="307"/>
      <c r="AK39" s="307"/>
      <c r="AL39" s="653"/>
      <c r="AM39" s="653"/>
      <c r="AN39" s="653"/>
      <c r="AO39" s="653"/>
      <c r="AP39" s="653"/>
      <c r="AQ39" s="653"/>
      <c r="AR39" s="653"/>
      <c r="AS39" s="653"/>
      <c r="AT39" s="653"/>
      <c r="AU39" s="653"/>
      <c r="AV39" s="653"/>
      <c r="AW39" s="653"/>
      <c r="AX39" s="653"/>
    </row>
    <row r="40" spans="1:50" s="652" customFormat="1" ht="16.5" customHeight="1" x14ac:dyDescent="0.2">
      <c r="A40" s="667">
        <f>'SC Staffing Summary'!$A$40</f>
        <v>0</v>
      </c>
      <c r="B40" s="668" t="str">
        <f>'SC Staffing Summary'!$B$40</f>
        <v>Specify</v>
      </c>
      <c r="C40" s="651">
        <f t="shared" si="1"/>
        <v>0</v>
      </c>
      <c r="D40" s="671">
        <f>'SC Staffing Summary'!D40</f>
        <v>0</v>
      </c>
      <c r="E40" s="671">
        <f>'SC Staffing Summary'!E40</f>
        <v>0</v>
      </c>
      <c r="F40" s="706">
        <f>'SC Staffing Summary'!F40</f>
        <v>0</v>
      </c>
      <c r="G40" s="723">
        <f>$F$40*H40</f>
        <v>0</v>
      </c>
      <c r="H40" s="650">
        <v>0</v>
      </c>
      <c r="I40" s="723">
        <f>$F$40*J40</f>
        <v>0</v>
      </c>
      <c r="J40" s="650">
        <v>0</v>
      </c>
      <c r="K40" s="723">
        <f>$F$40*L40</f>
        <v>0</v>
      </c>
      <c r="L40" s="650">
        <v>0</v>
      </c>
      <c r="M40" s="723">
        <f>$F$40*N40</f>
        <v>0</v>
      </c>
      <c r="N40" s="650">
        <v>0</v>
      </c>
      <c r="O40" s="723">
        <f>$F$40*P40</f>
        <v>0</v>
      </c>
      <c r="P40" s="650">
        <v>0</v>
      </c>
      <c r="Q40" s="723">
        <f>$F$40*R40</f>
        <v>0</v>
      </c>
      <c r="R40" s="650">
        <v>0</v>
      </c>
      <c r="S40" s="723">
        <f>$F$40*T40</f>
        <v>0</v>
      </c>
      <c r="T40" s="650">
        <v>0</v>
      </c>
      <c r="U40" s="723">
        <f>$F$40*V40</f>
        <v>0</v>
      </c>
      <c r="V40" s="650">
        <v>0</v>
      </c>
      <c r="W40" s="723">
        <f>$F$40*X40</f>
        <v>0</v>
      </c>
      <c r="X40" s="650">
        <v>0</v>
      </c>
      <c r="Y40" s="723">
        <f>$F$40*Z40</f>
        <v>0</v>
      </c>
      <c r="Z40" s="650">
        <v>0</v>
      </c>
      <c r="AA40" s="723">
        <f>$F$40*AB40</f>
        <v>0</v>
      </c>
      <c r="AB40" s="650">
        <v>0</v>
      </c>
      <c r="AC40" s="723">
        <f>$F$40*AD40</f>
        <v>0</v>
      </c>
      <c r="AD40" s="650">
        <v>0</v>
      </c>
      <c r="AE40" s="296"/>
      <c r="AF40" s="296"/>
      <c r="AG40" s="289"/>
      <c r="AH40" s="307"/>
      <c r="AI40" s="307"/>
      <c r="AJ40" s="307"/>
      <c r="AK40" s="307"/>
      <c r="AL40" s="653"/>
      <c r="AM40" s="653"/>
      <c r="AN40" s="653"/>
      <c r="AO40" s="653"/>
      <c r="AP40" s="653"/>
      <c r="AQ40" s="653"/>
      <c r="AR40" s="653"/>
      <c r="AS40" s="653"/>
      <c r="AT40" s="653"/>
      <c r="AU40" s="653"/>
      <c r="AV40" s="653"/>
      <c r="AW40" s="653"/>
      <c r="AX40" s="653"/>
    </row>
    <row r="41" spans="1:50" s="652" customFormat="1" ht="16.5" customHeight="1" x14ac:dyDescent="0.2">
      <c r="A41" s="667">
        <f>'SC Staffing Summary'!$A$41</f>
        <v>0</v>
      </c>
      <c r="B41" s="668" t="str">
        <f>'SC Staffing Summary'!$B$41</f>
        <v>Specify</v>
      </c>
      <c r="C41" s="651">
        <f t="shared" si="1"/>
        <v>0</v>
      </c>
      <c r="D41" s="671">
        <f>'SC Staffing Summary'!D41</f>
        <v>0</v>
      </c>
      <c r="E41" s="671">
        <f>'SC Staffing Summary'!E41</f>
        <v>0</v>
      </c>
      <c r="F41" s="706">
        <f>'SC Staffing Summary'!F41</f>
        <v>0</v>
      </c>
      <c r="G41" s="723">
        <f>$F$41*H41</f>
        <v>0</v>
      </c>
      <c r="H41" s="650">
        <v>0</v>
      </c>
      <c r="I41" s="723">
        <f>$F$41*J41</f>
        <v>0</v>
      </c>
      <c r="J41" s="650">
        <v>0</v>
      </c>
      <c r="K41" s="723">
        <f>$F$41*L41</f>
        <v>0</v>
      </c>
      <c r="L41" s="650">
        <v>0</v>
      </c>
      <c r="M41" s="723">
        <f>$F$41*N41</f>
        <v>0</v>
      </c>
      <c r="N41" s="650">
        <v>0</v>
      </c>
      <c r="O41" s="723">
        <f>$F$41*P41</f>
        <v>0</v>
      </c>
      <c r="P41" s="650">
        <v>0</v>
      </c>
      <c r="Q41" s="723">
        <f>$F$41*R41</f>
        <v>0</v>
      </c>
      <c r="R41" s="650">
        <v>0</v>
      </c>
      <c r="S41" s="723">
        <f>$F$41*T41</f>
        <v>0</v>
      </c>
      <c r="T41" s="650">
        <v>0</v>
      </c>
      <c r="U41" s="723">
        <f>$F$41*V41</f>
        <v>0</v>
      </c>
      <c r="V41" s="650">
        <v>0</v>
      </c>
      <c r="W41" s="723">
        <f>$F$41*X41</f>
        <v>0</v>
      </c>
      <c r="X41" s="650">
        <v>0</v>
      </c>
      <c r="Y41" s="723">
        <f>$F$41*Z41</f>
        <v>0</v>
      </c>
      <c r="Z41" s="650">
        <v>0</v>
      </c>
      <c r="AA41" s="723">
        <f>$F$41*AB41</f>
        <v>0</v>
      </c>
      <c r="AB41" s="650">
        <v>0</v>
      </c>
      <c r="AC41" s="723">
        <f>$F$41*AD41</f>
        <v>0</v>
      </c>
      <c r="AD41" s="650">
        <v>0</v>
      </c>
      <c r="AE41" s="296"/>
      <c r="AF41" s="296"/>
      <c r="AG41" s="289"/>
      <c r="AH41" s="307"/>
      <c r="AI41" s="307"/>
      <c r="AJ41" s="307"/>
      <c r="AK41" s="307"/>
      <c r="AL41" s="653"/>
      <c r="AM41" s="653"/>
      <c r="AN41" s="653"/>
      <c r="AO41" s="653"/>
      <c r="AP41" s="653"/>
      <c r="AQ41" s="653"/>
      <c r="AR41" s="653"/>
      <c r="AS41" s="653"/>
      <c r="AT41" s="653"/>
      <c r="AU41" s="653"/>
      <c r="AV41" s="653"/>
      <c r="AW41" s="653"/>
      <c r="AX41" s="653"/>
    </row>
    <row r="42" spans="1:50" s="652" customFormat="1" ht="16.5" customHeight="1" x14ac:dyDescent="0.2">
      <c r="A42" s="667">
        <f>'SC Staffing Summary'!$A$42</f>
        <v>0</v>
      </c>
      <c r="B42" s="668" t="str">
        <f>'SC Staffing Summary'!$B$42</f>
        <v>Specify</v>
      </c>
      <c r="C42" s="651">
        <f t="shared" si="1"/>
        <v>0</v>
      </c>
      <c r="D42" s="671">
        <f>'SC Staffing Summary'!D42</f>
        <v>0</v>
      </c>
      <c r="E42" s="671">
        <f>'SC Staffing Summary'!E42</f>
        <v>0</v>
      </c>
      <c r="F42" s="706">
        <f>'SC Staffing Summary'!F42</f>
        <v>0</v>
      </c>
      <c r="G42" s="723">
        <f>$F$42*H42</f>
        <v>0</v>
      </c>
      <c r="H42" s="650">
        <v>0</v>
      </c>
      <c r="I42" s="723">
        <f>$F$42*J42</f>
        <v>0</v>
      </c>
      <c r="J42" s="650">
        <v>0</v>
      </c>
      <c r="K42" s="723">
        <f>$F$42*L42</f>
        <v>0</v>
      </c>
      <c r="L42" s="650">
        <v>0</v>
      </c>
      <c r="M42" s="723">
        <f>$F$42*N42</f>
        <v>0</v>
      </c>
      <c r="N42" s="650">
        <v>0</v>
      </c>
      <c r="O42" s="723">
        <f>$F$42*P42</f>
        <v>0</v>
      </c>
      <c r="P42" s="650">
        <v>0</v>
      </c>
      <c r="Q42" s="723">
        <f>$F$42*R42</f>
        <v>0</v>
      </c>
      <c r="R42" s="650">
        <v>0</v>
      </c>
      <c r="S42" s="723">
        <f>$F$42*T42</f>
        <v>0</v>
      </c>
      <c r="T42" s="650">
        <v>0</v>
      </c>
      <c r="U42" s="723">
        <f>$F$42*V42</f>
        <v>0</v>
      </c>
      <c r="V42" s="650">
        <v>0</v>
      </c>
      <c r="W42" s="723">
        <f>$F$42*X42</f>
        <v>0</v>
      </c>
      <c r="X42" s="650">
        <v>0</v>
      </c>
      <c r="Y42" s="723">
        <f>$F$42*Z42</f>
        <v>0</v>
      </c>
      <c r="Z42" s="650">
        <v>0</v>
      </c>
      <c r="AA42" s="723">
        <f>$F$42*AB42</f>
        <v>0</v>
      </c>
      <c r="AB42" s="650">
        <v>0</v>
      </c>
      <c r="AC42" s="723">
        <f>$F$42*AD42</f>
        <v>0</v>
      </c>
      <c r="AD42" s="650">
        <v>0</v>
      </c>
      <c r="AE42" s="296"/>
      <c r="AF42" s="287"/>
      <c r="AG42" s="289"/>
      <c r="AH42" s="307"/>
      <c r="AI42" s="307"/>
      <c r="AJ42" s="307"/>
      <c r="AK42" s="307"/>
      <c r="AL42" s="749"/>
      <c r="AM42" s="749"/>
      <c r="AN42" s="749"/>
      <c r="AO42" s="653"/>
      <c r="AP42" s="653"/>
      <c r="AQ42" s="653"/>
      <c r="AR42" s="653"/>
      <c r="AS42" s="653"/>
      <c r="AT42" s="653"/>
      <c r="AU42" s="653"/>
      <c r="AV42" s="653"/>
      <c r="AW42" s="653"/>
      <c r="AX42" s="653"/>
    </row>
    <row r="43" spans="1:50" s="749" customFormat="1" x14ac:dyDescent="0.2">
      <c r="A43" s="749" t="s">
        <v>82</v>
      </c>
      <c r="B43" s="637" t="s">
        <v>83</v>
      </c>
      <c r="C43" s="745"/>
      <c r="D43" s="745"/>
      <c r="E43" s="745"/>
      <c r="F43" s="745"/>
      <c r="G43" s="745"/>
      <c r="H43" s="745"/>
      <c r="I43" s="745"/>
      <c r="J43" s="745"/>
      <c r="K43" s="745"/>
      <c r="L43" s="745"/>
      <c r="M43" s="745"/>
      <c r="N43" s="745"/>
      <c r="O43" s="745"/>
      <c r="P43" s="745"/>
      <c r="Q43" s="745"/>
      <c r="R43" s="745"/>
      <c r="S43" s="745"/>
      <c r="T43" s="745"/>
      <c r="U43" s="745"/>
      <c r="V43" s="745"/>
      <c r="W43" s="745"/>
      <c r="X43" s="745"/>
      <c r="Y43" s="684"/>
      <c r="Z43" s="684"/>
      <c r="AA43" s="684"/>
      <c r="AB43" s="684"/>
      <c r="AC43" s="684"/>
      <c r="AD43" s="684"/>
      <c r="AE43" s="296"/>
      <c r="AF43" s="292"/>
      <c r="AG43" s="289"/>
      <c r="AH43" s="307"/>
      <c r="AI43" s="307"/>
      <c r="AJ43" s="307"/>
      <c r="AK43" s="307"/>
    </row>
    <row r="44" spans="1:50" s="749" customFormat="1" x14ac:dyDescent="0.2">
      <c r="A44" s="749">
        <v>1</v>
      </c>
      <c r="B44" s="637">
        <v>1</v>
      </c>
      <c r="C44" s="745">
        <v>1</v>
      </c>
      <c r="D44" s="745"/>
      <c r="E44" s="745"/>
      <c r="F44" s="745"/>
      <c r="G44" s="745"/>
      <c r="H44" s="745"/>
      <c r="I44" s="745"/>
      <c r="J44" s="745"/>
      <c r="K44" s="745"/>
      <c r="L44" s="745"/>
      <c r="M44" s="745"/>
      <c r="N44" s="745"/>
      <c r="O44" s="745"/>
      <c r="P44" s="745"/>
      <c r="Q44" s="745"/>
      <c r="R44" s="745"/>
      <c r="S44" s="745"/>
      <c r="T44" s="745"/>
      <c r="U44" s="745"/>
      <c r="V44" s="745"/>
      <c r="W44" s="745"/>
      <c r="X44" s="745"/>
      <c r="Y44" s="684"/>
      <c r="Z44" s="684"/>
      <c r="AA44" s="684"/>
      <c r="AB44" s="684"/>
      <c r="AC44" s="684"/>
      <c r="AD44" s="684"/>
      <c r="AE44" s="296"/>
      <c r="AF44" s="292"/>
      <c r="AG44" s="289"/>
      <c r="AH44" s="307"/>
      <c r="AI44" s="307"/>
      <c r="AJ44" s="307"/>
      <c r="AK44" s="307"/>
    </row>
    <row r="45" spans="1:50" s="749" customFormat="1" ht="15" customHeight="1" x14ac:dyDescent="0.2">
      <c r="B45" s="637">
        <v>2</v>
      </c>
      <c r="C45" s="745">
        <v>1</v>
      </c>
      <c r="D45" s="745"/>
      <c r="E45" s="745"/>
      <c r="F45" s="745"/>
      <c r="G45" s="745"/>
      <c r="H45" s="745"/>
      <c r="I45" s="745"/>
      <c r="J45" s="745"/>
      <c r="K45" s="745"/>
      <c r="L45" s="745"/>
      <c r="M45" s="745"/>
      <c r="N45" s="745"/>
      <c r="O45" s="745"/>
      <c r="P45" s="745"/>
      <c r="Q45" s="745"/>
      <c r="R45" s="745"/>
      <c r="S45" s="745"/>
      <c r="T45" s="745"/>
      <c r="U45" s="745"/>
      <c r="V45" s="745"/>
      <c r="W45" s="745"/>
      <c r="X45" s="745"/>
      <c r="Y45" s="684"/>
      <c r="Z45" s="684"/>
      <c r="AA45" s="684"/>
      <c r="AB45" s="684"/>
      <c r="AC45" s="684"/>
      <c r="AD45" s="684"/>
      <c r="AE45" s="296"/>
      <c r="AF45" s="296"/>
      <c r="AG45" s="289"/>
      <c r="AH45" s="307"/>
      <c r="AI45" s="307"/>
      <c r="AJ45" s="307"/>
      <c r="AK45" s="307"/>
    </row>
    <row r="46" spans="1:50" s="749" customFormat="1" ht="15" customHeight="1" x14ac:dyDescent="0.2">
      <c r="B46" s="637">
        <v>3</v>
      </c>
      <c r="C46" s="745">
        <v>1</v>
      </c>
      <c r="D46" s="745"/>
      <c r="E46" s="745"/>
      <c r="F46" s="745"/>
      <c r="G46" s="745"/>
      <c r="H46" s="745"/>
      <c r="I46" s="745"/>
      <c r="J46" s="745"/>
      <c r="K46" s="745"/>
      <c r="L46" s="745"/>
      <c r="M46" s="745"/>
      <c r="N46" s="745"/>
      <c r="O46" s="745"/>
      <c r="P46" s="745"/>
      <c r="Q46" s="745"/>
      <c r="R46" s="745"/>
      <c r="S46" s="745"/>
      <c r="T46" s="745"/>
      <c r="U46" s="745"/>
      <c r="V46" s="745"/>
      <c r="W46" s="745"/>
      <c r="X46" s="745"/>
      <c r="Y46" s="684"/>
      <c r="Z46" s="684"/>
      <c r="AA46" s="684"/>
      <c r="AB46" s="684"/>
      <c r="AC46" s="684"/>
      <c r="AD46" s="684"/>
      <c r="AE46" s="296"/>
      <c r="AF46" s="293"/>
      <c r="AG46" s="289"/>
      <c r="AH46" s="307"/>
      <c r="AI46" s="307"/>
      <c r="AJ46" s="307"/>
      <c r="AK46" s="307"/>
    </row>
    <row r="47" spans="1:50" s="749" customFormat="1" ht="15" customHeight="1" x14ac:dyDescent="0.2">
      <c r="B47" s="637">
        <v>4</v>
      </c>
      <c r="C47" s="745">
        <v>1</v>
      </c>
      <c r="D47" s="745"/>
      <c r="E47" s="745"/>
      <c r="F47" s="745"/>
      <c r="G47" s="745"/>
      <c r="H47" s="745"/>
      <c r="I47" s="745"/>
      <c r="J47" s="745"/>
      <c r="K47" s="745"/>
      <c r="L47" s="745"/>
      <c r="M47" s="745"/>
      <c r="N47" s="745"/>
      <c r="O47" s="745"/>
      <c r="P47" s="745"/>
      <c r="Q47" s="745"/>
      <c r="R47" s="745"/>
      <c r="S47" s="745"/>
      <c r="T47" s="745"/>
      <c r="U47" s="745"/>
      <c r="V47" s="745"/>
      <c r="W47" s="745"/>
      <c r="X47" s="745"/>
      <c r="Y47" s="684"/>
      <c r="Z47" s="684"/>
      <c r="AA47" s="684"/>
      <c r="AB47" s="684"/>
      <c r="AC47" s="684"/>
      <c r="AD47" s="684"/>
      <c r="AE47" s="296"/>
      <c r="AF47" s="296"/>
      <c r="AG47" s="289"/>
      <c r="AH47" s="307"/>
      <c r="AI47" s="307"/>
      <c r="AJ47" s="307"/>
      <c r="AK47" s="307"/>
    </row>
    <row r="48" spans="1:50" s="749" customFormat="1" ht="15" customHeight="1" x14ac:dyDescent="0.2">
      <c r="B48" s="637">
        <v>5</v>
      </c>
      <c r="C48" s="745">
        <v>1</v>
      </c>
      <c r="D48" s="745"/>
      <c r="E48" s="745"/>
      <c r="F48" s="745"/>
      <c r="G48" s="745"/>
      <c r="H48" s="745"/>
      <c r="I48" s="745"/>
      <c r="J48" s="745"/>
      <c r="K48" s="745"/>
      <c r="L48" s="745"/>
      <c r="M48" s="745"/>
      <c r="N48" s="745"/>
      <c r="O48" s="745"/>
      <c r="P48" s="745"/>
      <c r="Q48" s="745"/>
      <c r="R48" s="745"/>
      <c r="S48" s="745"/>
      <c r="T48" s="745"/>
      <c r="U48" s="745"/>
      <c r="V48" s="745"/>
      <c r="W48" s="745"/>
      <c r="X48" s="745"/>
      <c r="Y48" s="684"/>
      <c r="Z48" s="684"/>
      <c r="AA48" s="684"/>
      <c r="AB48" s="684"/>
      <c r="AC48" s="684"/>
      <c r="AD48" s="684"/>
      <c r="AE48" s="296"/>
      <c r="AF48" s="296"/>
      <c r="AG48" s="289"/>
      <c r="AH48" s="307"/>
      <c r="AI48" s="307"/>
      <c r="AJ48" s="307"/>
      <c r="AK48" s="307"/>
    </row>
    <row r="49" spans="2:50" s="749" customFormat="1" x14ac:dyDescent="0.2">
      <c r="B49" s="637">
        <v>6</v>
      </c>
      <c r="C49" s="745"/>
      <c r="D49" s="745"/>
      <c r="E49" s="745"/>
      <c r="F49" s="745"/>
      <c r="G49" s="745"/>
      <c r="H49" s="745"/>
      <c r="I49" s="745"/>
      <c r="J49" s="745"/>
      <c r="K49" s="745"/>
      <c r="L49" s="745"/>
      <c r="M49" s="745"/>
      <c r="N49" s="745"/>
      <c r="O49" s="745"/>
      <c r="P49" s="745"/>
      <c r="Q49" s="745"/>
      <c r="R49" s="745"/>
      <c r="S49" s="745"/>
      <c r="T49" s="745"/>
      <c r="U49" s="745"/>
      <c r="V49" s="745"/>
      <c r="W49" s="745"/>
      <c r="X49" s="745"/>
      <c r="Y49" s="684"/>
      <c r="Z49" s="684"/>
      <c r="AA49" s="684"/>
      <c r="AB49" s="684"/>
      <c r="AC49" s="684"/>
      <c r="AD49" s="684"/>
      <c r="AE49" s="296"/>
      <c r="AF49" s="296"/>
      <c r="AG49" s="289"/>
      <c r="AH49" s="307"/>
      <c r="AI49" s="307"/>
      <c r="AJ49" s="307"/>
      <c r="AK49" s="307"/>
    </row>
    <row r="50" spans="2:50" s="749" customFormat="1" x14ac:dyDescent="0.2">
      <c r="B50" s="637">
        <v>7</v>
      </c>
      <c r="C50" s="745"/>
      <c r="D50" s="745"/>
      <c r="E50" s="745"/>
      <c r="F50" s="745"/>
      <c r="G50" s="745"/>
      <c r="H50" s="745"/>
      <c r="I50" s="745"/>
      <c r="J50" s="745"/>
      <c r="K50" s="745"/>
      <c r="L50" s="745"/>
      <c r="M50" s="745"/>
      <c r="N50" s="745"/>
      <c r="O50" s="745"/>
      <c r="P50" s="745"/>
      <c r="Q50" s="745"/>
      <c r="R50" s="745"/>
      <c r="S50" s="745"/>
      <c r="T50" s="745"/>
      <c r="U50" s="745"/>
      <c r="V50" s="745"/>
      <c r="W50" s="745"/>
      <c r="X50" s="745"/>
      <c r="Y50" s="684"/>
      <c r="Z50" s="684"/>
      <c r="AA50" s="684"/>
      <c r="AB50" s="684"/>
      <c r="AC50" s="684"/>
      <c r="AD50" s="684"/>
      <c r="AE50" s="296"/>
      <c r="AF50" s="296"/>
      <c r="AG50" s="289"/>
      <c r="AH50" s="307"/>
      <c r="AI50" s="307"/>
      <c r="AJ50" s="307"/>
      <c r="AK50" s="307"/>
    </row>
    <row r="51" spans="2:50" s="749" customFormat="1" ht="13.5" customHeight="1" x14ac:dyDescent="0.2">
      <c r="B51" s="637">
        <v>8</v>
      </c>
      <c r="C51" s="745"/>
      <c r="D51" s="745"/>
      <c r="E51" s="745"/>
      <c r="F51" s="745"/>
      <c r="G51" s="745"/>
      <c r="H51" s="745"/>
      <c r="I51" s="745"/>
      <c r="J51" s="745"/>
      <c r="K51" s="745"/>
      <c r="L51" s="745"/>
      <c r="M51" s="745"/>
      <c r="N51" s="745"/>
      <c r="O51" s="745"/>
      <c r="P51" s="745"/>
      <c r="Q51" s="745"/>
      <c r="R51" s="745"/>
      <c r="S51" s="745"/>
      <c r="T51" s="745"/>
      <c r="U51" s="745"/>
      <c r="V51" s="745"/>
      <c r="W51" s="745"/>
      <c r="X51" s="745"/>
      <c r="Y51" s="684"/>
      <c r="Z51" s="684"/>
      <c r="AA51" s="684"/>
      <c r="AB51" s="684"/>
      <c r="AC51" s="684"/>
      <c r="AD51" s="684"/>
      <c r="AE51" s="295"/>
      <c r="AF51" s="296"/>
      <c r="AG51" s="289"/>
      <c r="AH51" s="307"/>
      <c r="AI51" s="307"/>
      <c r="AJ51" s="307"/>
      <c r="AK51" s="307"/>
      <c r="AL51" s="675"/>
      <c r="AM51" s="675"/>
      <c r="AN51" s="675"/>
    </row>
    <row r="52" spans="2:50" s="675" customFormat="1" x14ac:dyDescent="0.2">
      <c r="Y52" s="683"/>
      <c r="Z52" s="683"/>
      <c r="AA52" s="683"/>
      <c r="AB52" s="683"/>
      <c r="AC52" s="683"/>
      <c r="AD52" s="683"/>
      <c r="AE52" s="296"/>
      <c r="AF52" s="296"/>
      <c r="AG52" s="289"/>
      <c r="AH52" s="307"/>
      <c r="AI52" s="307"/>
      <c r="AJ52" s="307"/>
      <c r="AK52" s="307"/>
    </row>
    <row r="53" spans="2:50" s="675" customFormat="1" x14ac:dyDescent="0.2">
      <c r="Y53" s="683"/>
      <c r="Z53" s="683"/>
      <c r="AA53" s="683"/>
      <c r="AB53" s="683"/>
      <c r="AC53" s="683"/>
      <c r="AD53" s="683"/>
      <c r="AE53" s="296"/>
      <c r="AF53" s="296"/>
      <c r="AG53" s="289"/>
      <c r="AH53" s="307"/>
      <c r="AI53" s="307"/>
      <c r="AJ53" s="307"/>
      <c r="AK53" s="307"/>
    </row>
    <row r="54" spans="2:50" s="627" customFormat="1" x14ac:dyDescent="0.2">
      <c r="B54" s="694" t="s">
        <v>102</v>
      </c>
      <c r="C54" s="698"/>
      <c r="D54" s="698"/>
      <c r="E54" s="699"/>
      <c r="F54" s="699"/>
      <c r="G54" s="699"/>
      <c r="H54" s="697"/>
      <c r="I54" s="697"/>
      <c r="J54" s="697"/>
      <c r="K54" s="697"/>
      <c r="L54" s="697"/>
      <c r="M54" s="697"/>
      <c r="N54" s="697"/>
      <c r="O54" s="697"/>
      <c r="P54" s="697"/>
      <c r="Q54" s="697"/>
      <c r="R54" s="697"/>
      <c r="S54" s="697"/>
      <c r="T54" s="697"/>
      <c r="U54" s="697"/>
      <c r="V54" s="697"/>
      <c r="W54" s="697"/>
      <c r="X54" s="697"/>
      <c r="Y54" s="697"/>
      <c r="Z54" s="697"/>
      <c r="AA54" s="697"/>
      <c r="AB54" s="697"/>
      <c r="AC54" s="697"/>
      <c r="AD54" s="697"/>
      <c r="AE54" s="296"/>
      <c r="AF54" s="296"/>
      <c r="AG54" s="289"/>
      <c r="AH54" s="307"/>
      <c r="AI54" s="307"/>
      <c r="AJ54" s="307"/>
      <c r="AK54" s="307"/>
      <c r="AL54" s="675"/>
      <c r="AM54" s="675"/>
      <c r="AN54" s="675"/>
      <c r="AO54" s="675"/>
      <c r="AP54" s="675"/>
      <c r="AQ54" s="675"/>
      <c r="AR54" s="675"/>
      <c r="AS54" s="675"/>
      <c r="AT54" s="675"/>
      <c r="AU54" s="675"/>
      <c r="AV54" s="675"/>
      <c r="AW54" s="675"/>
      <c r="AX54" s="675"/>
    </row>
    <row r="55" spans="2:50" s="627" customFormat="1" x14ac:dyDescent="0.2">
      <c r="B55" s="695">
        <f>SUM(G55:AD55)</f>
        <v>0</v>
      </c>
      <c r="C55" s="698"/>
      <c r="D55" s="698"/>
      <c r="E55" s="699"/>
      <c r="F55" s="699"/>
      <c r="G55" s="696">
        <f>G7</f>
        <v>0</v>
      </c>
      <c r="H55" s="697"/>
      <c r="I55" s="696">
        <f>I7</f>
        <v>0</v>
      </c>
      <c r="J55" s="697"/>
      <c r="K55" s="696">
        <f>K7</f>
        <v>0</v>
      </c>
      <c r="L55" s="697"/>
      <c r="M55" s="696">
        <f>M7</f>
        <v>0</v>
      </c>
      <c r="N55" s="697"/>
      <c r="O55" s="696">
        <f>O7</f>
        <v>0</v>
      </c>
      <c r="P55" s="697"/>
      <c r="Q55" s="696">
        <f>Q7</f>
        <v>0</v>
      </c>
      <c r="R55" s="697"/>
      <c r="S55" s="696">
        <f>S7</f>
        <v>0</v>
      </c>
      <c r="T55" s="697"/>
      <c r="U55" s="696">
        <f>U7</f>
        <v>0</v>
      </c>
      <c r="V55" s="697"/>
      <c r="W55" s="696">
        <f>W7</f>
        <v>0</v>
      </c>
      <c r="X55" s="697"/>
      <c r="Y55" s="696">
        <f>Y7</f>
        <v>0</v>
      </c>
      <c r="Z55" s="697"/>
      <c r="AA55" s="696">
        <f>AA7</f>
        <v>0</v>
      </c>
      <c r="AB55" s="697"/>
      <c r="AC55" s="696">
        <f>AC7</f>
        <v>0</v>
      </c>
      <c r="AD55" s="697"/>
      <c r="AE55" s="296"/>
      <c r="AF55" s="296"/>
      <c r="AG55" s="289"/>
      <c r="AH55" s="307"/>
      <c r="AI55" s="307"/>
      <c r="AJ55" s="307"/>
      <c r="AK55" s="307"/>
      <c r="AL55" s="675"/>
      <c r="AM55" s="675"/>
      <c r="AN55" s="675"/>
      <c r="AO55" s="675"/>
      <c r="AP55" s="675"/>
      <c r="AQ55" s="675"/>
      <c r="AR55" s="675"/>
      <c r="AS55" s="675"/>
      <c r="AT55" s="675"/>
      <c r="AU55" s="675"/>
      <c r="AV55" s="675"/>
      <c r="AW55" s="675"/>
      <c r="AX55" s="675"/>
    </row>
    <row r="56" spans="2:50" s="675" customFormat="1" x14ac:dyDescent="0.2">
      <c r="Y56" s="683"/>
      <c r="Z56" s="683"/>
      <c r="AA56" s="683"/>
      <c r="AB56" s="683"/>
      <c r="AC56" s="683"/>
      <c r="AD56" s="683"/>
      <c r="AE56" s="296"/>
      <c r="AF56" s="296"/>
      <c r="AG56" s="289"/>
      <c r="AH56" s="307"/>
      <c r="AI56" s="307"/>
      <c r="AJ56" s="307"/>
      <c r="AK56" s="307"/>
    </row>
    <row r="57" spans="2:50" s="675" customFormat="1" x14ac:dyDescent="0.2">
      <c r="Y57" s="683"/>
      <c r="Z57" s="683"/>
      <c r="AA57" s="683"/>
      <c r="AB57" s="683"/>
      <c r="AC57" s="683"/>
      <c r="AD57" s="683"/>
      <c r="AE57" s="296"/>
      <c r="AF57" s="296"/>
      <c r="AG57" s="289"/>
      <c r="AH57" s="307"/>
      <c r="AI57" s="307"/>
      <c r="AJ57" s="307"/>
      <c r="AK57" s="307"/>
    </row>
    <row r="58" spans="2:50" s="675" customFormat="1" x14ac:dyDescent="0.2">
      <c r="Y58" s="683"/>
      <c r="Z58" s="683"/>
      <c r="AA58" s="683"/>
      <c r="AB58" s="683"/>
      <c r="AC58" s="683"/>
      <c r="AD58" s="683"/>
      <c r="AE58" s="296"/>
      <c r="AF58" s="296"/>
      <c r="AG58" s="289"/>
      <c r="AH58" s="307"/>
      <c r="AI58" s="307"/>
      <c r="AJ58" s="307"/>
      <c r="AK58" s="307"/>
    </row>
    <row r="59" spans="2:50" s="675" customFormat="1" x14ac:dyDescent="0.2">
      <c r="Y59" s="683"/>
      <c r="Z59" s="683"/>
      <c r="AA59" s="683"/>
      <c r="AB59" s="683"/>
      <c r="AC59" s="683"/>
      <c r="AD59" s="683"/>
      <c r="AE59" s="296"/>
      <c r="AF59" s="296"/>
      <c r="AG59" s="289"/>
      <c r="AH59" s="307"/>
      <c r="AI59" s="307"/>
      <c r="AJ59" s="307"/>
      <c r="AK59" s="307"/>
    </row>
    <row r="60" spans="2:50" s="675" customFormat="1" x14ac:dyDescent="0.2">
      <c r="Y60" s="683"/>
      <c r="Z60" s="683"/>
      <c r="AA60" s="683"/>
      <c r="AB60" s="683"/>
      <c r="AC60" s="683"/>
      <c r="AD60" s="683"/>
      <c r="AE60" s="296"/>
      <c r="AF60" s="296"/>
      <c r="AG60" s="287"/>
      <c r="AH60" s="307"/>
      <c r="AI60" s="307"/>
      <c r="AJ60" s="307"/>
      <c r="AK60" s="307"/>
    </row>
    <row r="61" spans="2:50" s="675" customFormat="1" x14ac:dyDescent="0.2">
      <c r="Y61" s="683"/>
      <c r="Z61" s="683"/>
      <c r="AA61" s="683"/>
      <c r="AB61" s="683"/>
      <c r="AC61" s="683"/>
      <c r="AD61" s="683"/>
      <c r="AE61" s="296"/>
      <c r="AF61" s="296"/>
      <c r="AG61" s="289"/>
      <c r="AH61" s="307"/>
      <c r="AI61" s="307"/>
      <c r="AJ61" s="307"/>
      <c r="AK61" s="307"/>
    </row>
    <row r="62" spans="2:50" s="675" customFormat="1" x14ac:dyDescent="0.2">
      <c r="Y62" s="683"/>
      <c r="Z62" s="683"/>
      <c r="AA62" s="683"/>
      <c r="AB62" s="683"/>
      <c r="AC62" s="683"/>
      <c r="AD62" s="683"/>
      <c r="AE62" s="296"/>
      <c r="AF62" s="296"/>
      <c r="AG62" s="289"/>
      <c r="AH62" s="307"/>
      <c r="AI62" s="307"/>
      <c r="AJ62" s="307"/>
      <c r="AK62" s="307"/>
    </row>
    <row r="63" spans="2:50" s="675" customFormat="1" x14ac:dyDescent="0.2">
      <c r="Y63" s="683"/>
      <c r="Z63" s="683"/>
      <c r="AA63" s="683"/>
      <c r="AB63" s="683"/>
      <c r="AC63" s="683"/>
      <c r="AD63" s="683"/>
      <c r="AE63" s="306"/>
      <c r="AF63" s="306"/>
      <c r="AG63" s="289"/>
      <c r="AH63" s="307"/>
      <c r="AI63" s="307"/>
      <c r="AJ63" s="307"/>
      <c r="AK63" s="307"/>
    </row>
    <row r="64" spans="2:50" s="675" customFormat="1" x14ac:dyDescent="0.2">
      <c r="Y64" s="683"/>
      <c r="Z64" s="683"/>
      <c r="AA64" s="683"/>
      <c r="AB64" s="683"/>
      <c r="AC64" s="683"/>
      <c r="AD64" s="683"/>
      <c r="AE64" s="295"/>
      <c r="AF64" s="296"/>
      <c r="AG64" s="289"/>
      <c r="AH64" s="307"/>
      <c r="AI64" s="307"/>
      <c r="AJ64" s="307"/>
      <c r="AK64" s="307"/>
    </row>
    <row r="65" spans="25:50" s="675" customFormat="1" x14ac:dyDescent="0.2">
      <c r="Y65" s="683"/>
      <c r="Z65" s="683"/>
      <c r="AA65" s="683"/>
      <c r="AB65" s="683"/>
      <c r="AC65" s="683"/>
      <c r="AD65" s="683"/>
      <c r="AE65" s="296"/>
      <c r="AF65" s="292"/>
      <c r="AG65" s="287"/>
      <c r="AH65" s="307"/>
      <c r="AI65" s="307"/>
      <c r="AJ65" s="307"/>
      <c r="AK65" s="307"/>
    </row>
    <row r="66" spans="25:50" s="675" customFormat="1" x14ac:dyDescent="0.2">
      <c r="Y66" s="683"/>
      <c r="Z66" s="683"/>
      <c r="AA66" s="683"/>
      <c r="AB66" s="683"/>
      <c r="AC66" s="683"/>
      <c r="AD66" s="683"/>
      <c r="AE66" s="296"/>
      <c r="AF66" s="292"/>
      <c r="AG66" s="289"/>
      <c r="AH66" s="307"/>
      <c r="AI66" s="307"/>
      <c r="AJ66" s="307"/>
      <c r="AK66" s="307"/>
    </row>
    <row r="67" spans="25:50" s="675" customFormat="1" x14ac:dyDescent="0.2">
      <c r="Y67" s="683"/>
      <c r="Z67" s="683"/>
      <c r="AA67" s="683"/>
      <c r="AB67" s="683"/>
      <c r="AC67" s="683"/>
      <c r="AD67" s="683"/>
      <c r="AE67" s="296"/>
      <c r="AF67" s="292"/>
      <c r="AG67" s="289"/>
      <c r="AH67" s="307"/>
      <c r="AI67" s="307"/>
      <c r="AJ67" s="307"/>
      <c r="AK67" s="307"/>
    </row>
    <row r="68" spans="25:50" s="675" customFormat="1" x14ac:dyDescent="0.2">
      <c r="Y68" s="683"/>
      <c r="Z68" s="683"/>
      <c r="AA68" s="683"/>
      <c r="AB68" s="683"/>
      <c r="AC68" s="683"/>
      <c r="AD68" s="683"/>
      <c r="AE68" s="296"/>
      <c r="AF68" s="292"/>
      <c r="AG68" s="289"/>
      <c r="AH68" s="307"/>
      <c r="AI68" s="307"/>
      <c r="AJ68" s="307"/>
      <c r="AK68" s="307"/>
    </row>
    <row r="69" spans="25:50" s="675" customFormat="1" x14ac:dyDescent="0.2">
      <c r="Y69" s="683"/>
      <c r="Z69" s="683"/>
      <c r="AA69" s="683"/>
      <c r="AB69" s="683"/>
      <c r="AC69" s="683"/>
      <c r="AD69" s="683"/>
      <c r="AE69" s="296"/>
      <c r="AF69" s="296"/>
      <c r="AG69" s="289"/>
      <c r="AH69" s="307"/>
      <c r="AI69" s="307"/>
      <c r="AJ69" s="307"/>
      <c r="AK69" s="307"/>
    </row>
    <row r="70" spans="25:50" s="675" customFormat="1" x14ac:dyDescent="0.2">
      <c r="Y70" s="683"/>
      <c r="Z70" s="683"/>
      <c r="AA70" s="683"/>
      <c r="AB70" s="683"/>
      <c r="AC70" s="683"/>
      <c r="AD70" s="683"/>
      <c r="AE70" s="294"/>
      <c r="AF70" s="292"/>
      <c r="AG70" s="289"/>
      <c r="AH70" s="307"/>
      <c r="AI70" s="307"/>
      <c r="AJ70" s="307"/>
      <c r="AK70" s="307"/>
    </row>
    <row r="71" spans="25:50" s="675" customFormat="1" x14ac:dyDescent="0.2">
      <c r="Y71" s="683"/>
      <c r="Z71" s="683"/>
      <c r="AA71" s="683"/>
      <c r="AB71" s="683"/>
      <c r="AC71" s="683"/>
      <c r="AD71" s="683"/>
      <c r="AE71" s="292"/>
      <c r="AF71" s="292"/>
      <c r="AG71" s="289"/>
      <c r="AH71" s="307"/>
      <c r="AI71" s="307"/>
      <c r="AJ71" s="307"/>
      <c r="AK71" s="307"/>
    </row>
    <row r="72" spans="25:50" s="675" customFormat="1" x14ac:dyDescent="0.2">
      <c r="Y72" s="683"/>
      <c r="Z72" s="683"/>
      <c r="AA72" s="683"/>
      <c r="AB72" s="683"/>
      <c r="AC72" s="683"/>
      <c r="AD72" s="683"/>
      <c r="AE72" s="296"/>
      <c r="AF72" s="296"/>
      <c r="AG72" s="289"/>
      <c r="AH72" s="307"/>
      <c r="AI72" s="307"/>
      <c r="AJ72" s="307"/>
      <c r="AK72" s="307"/>
    </row>
    <row r="73" spans="25:50" s="675" customFormat="1" x14ac:dyDescent="0.2">
      <c r="Y73" s="683"/>
      <c r="Z73" s="683"/>
      <c r="AA73" s="683"/>
      <c r="AB73" s="683"/>
      <c r="AC73" s="683"/>
      <c r="AD73" s="683"/>
      <c r="AE73" s="296"/>
      <c r="AF73" s="296"/>
      <c r="AG73" s="289"/>
      <c r="AH73" s="307"/>
      <c r="AI73" s="307"/>
      <c r="AJ73" s="307"/>
      <c r="AK73" s="307"/>
    </row>
    <row r="74" spans="25:50" s="627" customFormat="1" x14ac:dyDescent="0.2">
      <c r="Y74" s="666"/>
      <c r="Z74" s="666"/>
      <c r="AA74" s="666"/>
      <c r="AB74" s="666"/>
      <c r="AC74" s="666"/>
      <c r="AD74" s="666"/>
      <c r="AE74" s="296"/>
      <c r="AF74" s="296"/>
      <c r="AG74" s="289"/>
      <c r="AH74" s="307"/>
      <c r="AI74" s="307"/>
      <c r="AJ74" s="307"/>
      <c r="AK74" s="307"/>
      <c r="AL74" s="675"/>
      <c r="AM74" s="675"/>
      <c r="AN74" s="675"/>
      <c r="AO74" s="675"/>
      <c r="AP74" s="675"/>
      <c r="AQ74" s="675"/>
      <c r="AR74" s="675"/>
      <c r="AS74" s="675"/>
      <c r="AT74" s="675"/>
      <c r="AU74" s="675"/>
      <c r="AV74" s="675"/>
      <c r="AW74" s="675"/>
      <c r="AX74" s="675"/>
    </row>
    <row r="75" spans="25:50" s="627" customFormat="1" x14ac:dyDescent="0.2">
      <c r="Y75" s="666"/>
      <c r="Z75" s="666"/>
      <c r="AA75" s="666"/>
      <c r="AB75" s="666"/>
      <c r="AC75" s="666"/>
      <c r="AD75" s="666"/>
      <c r="AE75" s="296"/>
      <c r="AF75" s="296"/>
      <c r="AG75" s="289"/>
      <c r="AH75" s="307"/>
      <c r="AI75" s="307"/>
      <c r="AJ75" s="307"/>
      <c r="AK75" s="307"/>
      <c r="AL75" s="675"/>
      <c r="AM75" s="675"/>
      <c r="AN75" s="675"/>
      <c r="AO75" s="675"/>
      <c r="AP75" s="675"/>
      <c r="AQ75" s="675"/>
      <c r="AR75" s="675"/>
      <c r="AS75" s="675"/>
      <c r="AT75" s="675"/>
      <c r="AU75" s="675"/>
      <c r="AV75" s="675"/>
      <c r="AW75" s="675"/>
      <c r="AX75" s="675"/>
    </row>
    <row r="76" spans="25:50" s="627" customFormat="1" x14ac:dyDescent="0.2">
      <c r="Y76" s="666"/>
      <c r="Z76" s="666"/>
      <c r="AA76" s="666"/>
      <c r="AB76" s="666"/>
      <c r="AC76" s="666"/>
      <c r="AD76" s="666"/>
      <c r="AE76" s="296"/>
      <c r="AF76" s="296"/>
      <c r="AG76" s="289"/>
      <c r="AH76" s="307"/>
      <c r="AI76" s="307"/>
      <c r="AJ76" s="307"/>
      <c r="AK76" s="307"/>
      <c r="AL76" s="675"/>
      <c r="AM76" s="675"/>
      <c r="AN76" s="675"/>
      <c r="AO76" s="675"/>
      <c r="AP76" s="675"/>
      <c r="AQ76" s="675"/>
      <c r="AR76" s="675"/>
      <c r="AS76" s="675"/>
      <c r="AT76" s="675"/>
      <c r="AU76" s="675"/>
      <c r="AV76" s="675"/>
      <c r="AW76" s="675"/>
      <c r="AX76" s="675"/>
    </row>
    <row r="77" spans="25:50" s="627" customFormat="1" x14ac:dyDescent="0.2">
      <c r="Y77" s="666"/>
      <c r="Z77" s="666"/>
      <c r="AA77" s="666"/>
      <c r="AB77" s="666"/>
      <c r="AC77" s="666"/>
      <c r="AD77" s="666"/>
      <c r="AE77" s="296"/>
      <c r="AF77" s="296"/>
      <c r="AG77" s="289"/>
      <c r="AH77" s="307"/>
      <c r="AI77" s="307"/>
      <c r="AJ77" s="307"/>
      <c r="AK77" s="307"/>
      <c r="AL77" s="675"/>
      <c r="AM77" s="675"/>
      <c r="AN77" s="675"/>
      <c r="AO77" s="675"/>
      <c r="AP77" s="675"/>
      <c r="AQ77" s="675"/>
      <c r="AR77" s="675"/>
      <c r="AS77" s="675"/>
      <c r="AT77" s="675"/>
      <c r="AU77" s="675"/>
      <c r="AV77" s="675"/>
      <c r="AW77" s="675"/>
      <c r="AX77" s="675"/>
    </row>
    <row r="78" spans="25:50" s="627" customFormat="1" x14ac:dyDescent="0.2">
      <c r="Y78" s="666"/>
      <c r="Z78" s="666"/>
      <c r="AA78" s="666"/>
      <c r="AB78" s="666"/>
      <c r="AC78" s="666"/>
      <c r="AD78" s="666"/>
      <c r="AE78" s="286"/>
      <c r="AF78" s="286"/>
      <c r="AG78" s="289"/>
      <c r="AH78" s="307"/>
      <c r="AI78" s="307"/>
      <c r="AJ78" s="307"/>
      <c r="AK78" s="307"/>
      <c r="AL78" s="675"/>
      <c r="AM78" s="675"/>
      <c r="AN78" s="675"/>
      <c r="AO78" s="675"/>
      <c r="AP78" s="675"/>
      <c r="AQ78" s="675"/>
      <c r="AR78" s="675"/>
      <c r="AS78" s="675"/>
      <c r="AT78" s="675"/>
      <c r="AU78" s="675"/>
      <c r="AV78" s="675"/>
      <c r="AW78" s="675"/>
      <c r="AX78" s="675"/>
    </row>
    <row r="79" spans="25:50" s="627" customFormat="1" x14ac:dyDescent="0.2">
      <c r="Y79" s="666"/>
      <c r="Z79" s="666"/>
      <c r="AA79" s="666"/>
      <c r="AB79" s="666"/>
      <c r="AC79" s="666"/>
      <c r="AD79" s="666"/>
      <c r="AE79" s="286"/>
      <c r="AF79" s="286"/>
      <c r="AG79" s="289"/>
      <c r="AH79" s="307"/>
      <c r="AI79" s="307"/>
      <c r="AJ79" s="307"/>
      <c r="AK79" s="307"/>
      <c r="AL79" s="675"/>
      <c r="AM79" s="675"/>
      <c r="AN79" s="675"/>
      <c r="AO79" s="675"/>
      <c r="AP79" s="675"/>
      <c r="AQ79" s="675"/>
      <c r="AR79" s="675"/>
      <c r="AS79" s="675"/>
      <c r="AT79" s="675"/>
      <c r="AU79" s="675"/>
      <c r="AV79" s="675"/>
      <c r="AW79" s="675"/>
      <c r="AX79" s="675"/>
    </row>
    <row r="80" spans="25:50" s="627" customFormat="1" x14ac:dyDescent="0.2">
      <c r="Y80" s="666"/>
      <c r="Z80" s="666"/>
      <c r="AA80" s="666"/>
      <c r="AB80" s="666"/>
      <c r="AC80" s="666"/>
      <c r="AD80" s="666"/>
      <c r="AE80" s="292"/>
      <c r="AF80" s="292"/>
      <c r="AG80" s="289"/>
      <c r="AH80" s="307"/>
      <c r="AI80" s="307"/>
      <c r="AJ80" s="307"/>
      <c r="AK80" s="307"/>
      <c r="AL80" s="675"/>
      <c r="AM80" s="675"/>
      <c r="AN80" s="675"/>
      <c r="AO80" s="675"/>
      <c r="AP80" s="675"/>
      <c r="AQ80" s="675"/>
      <c r="AR80" s="675"/>
      <c r="AS80" s="675"/>
      <c r="AT80" s="675"/>
      <c r="AU80" s="675"/>
      <c r="AV80" s="675"/>
      <c r="AW80" s="675"/>
      <c r="AX80" s="675"/>
    </row>
    <row r="81" spans="25:50" s="627" customFormat="1" x14ac:dyDescent="0.2">
      <c r="Y81" s="666"/>
      <c r="Z81" s="666"/>
      <c r="AA81" s="666"/>
      <c r="AB81" s="666"/>
      <c r="AC81" s="666"/>
      <c r="AD81" s="666"/>
      <c r="AE81" s="292"/>
      <c r="AF81" s="292"/>
      <c r="AG81" s="289"/>
      <c r="AH81" s="307"/>
      <c r="AI81" s="307"/>
      <c r="AJ81" s="307"/>
      <c r="AK81" s="307"/>
      <c r="AL81" s="675"/>
      <c r="AM81" s="675"/>
      <c r="AN81" s="675"/>
      <c r="AO81" s="675"/>
      <c r="AP81" s="675"/>
      <c r="AQ81" s="675"/>
      <c r="AR81" s="675"/>
      <c r="AS81" s="675"/>
      <c r="AT81" s="675"/>
      <c r="AU81" s="675"/>
      <c r="AV81" s="675"/>
      <c r="AW81" s="675"/>
      <c r="AX81" s="675"/>
    </row>
    <row r="82" spans="25:50" s="627" customFormat="1" x14ac:dyDescent="0.2">
      <c r="Y82" s="666"/>
      <c r="Z82" s="666"/>
      <c r="AA82" s="666"/>
      <c r="AB82" s="666"/>
      <c r="AC82" s="666"/>
      <c r="AD82" s="666"/>
      <c r="AE82" s="292"/>
      <c r="AF82" s="292"/>
      <c r="AG82" s="289"/>
      <c r="AH82" s="307"/>
      <c r="AI82" s="307"/>
      <c r="AJ82" s="307"/>
      <c r="AK82" s="307"/>
      <c r="AL82" s="675"/>
      <c r="AM82" s="675"/>
      <c r="AN82" s="675"/>
      <c r="AO82" s="675"/>
      <c r="AP82" s="675"/>
      <c r="AQ82" s="675"/>
      <c r="AR82" s="675"/>
      <c r="AS82" s="675"/>
      <c r="AT82" s="675"/>
      <c r="AU82" s="675"/>
      <c r="AV82" s="675"/>
      <c r="AW82" s="675"/>
      <c r="AX82" s="675"/>
    </row>
    <row r="83" spans="25:50" s="627" customFormat="1" x14ac:dyDescent="0.2">
      <c r="Y83" s="666"/>
      <c r="Z83" s="666"/>
      <c r="AA83" s="666"/>
      <c r="AB83" s="666"/>
      <c r="AC83" s="666"/>
      <c r="AD83" s="666"/>
      <c r="AE83" s="292"/>
      <c r="AF83" s="292"/>
      <c r="AG83" s="289"/>
      <c r="AH83" s="307"/>
      <c r="AI83" s="307"/>
      <c r="AJ83" s="307"/>
      <c r="AK83" s="307"/>
      <c r="AL83" s="675"/>
      <c r="AM83" s="675"/>
      <c r="AN83" s="675"/>
      <c r="AO83" s="675"/>
      <c r="AP83" s="675"/>
      <c r="AQ83" s="675"/>
      <c r="AR83" s="675"/>
      <c r="AS83" s="675"/>
      <c r="AT83" s="675"/>
      <c r="AU83" s="675"/>
      <c r="AV83" s="675"/>
      <c r="AW83" s="675"/>
      <c r="AX83" s="675"/>
    </row>
    <row r="84" spans="25:50" s="627" customFormat="1" x14ac:dyDescent="0.2">
      <c r="Y84" s="666"/>
      <c r="Z84" s="666"/>
      <c r="AA84" s="666"/>
      <c r="AB84" s="666"/>
      <c r="AC84" s="666"/>
      <c r="AD84" s="666"/>
      <c r="AE84" s="292"/>
      <c r="AF84" s="292"/>
      <c r="AG84" s="289"/>
      <c r="AH84" s="307"/>
      <c r="AI84" s="307"/>
      <c r="AJ84" s="307"/>
      <c r="AK84" s="307"/>
      <c r="AL84" s="675"/>
      <c r="AM84" s="675"/>
      <c r="AN84" s="675"/>
      <c r="AO84" s="675"/>
      <c r="AP84" s="675"/>
      <c r="AQ84" s="675"/>
      <c r="AR84" s="675"/>
      <c r="AS84" s="675"/>
      <c r="AT84" s="675"/>
      <c r="AU84" s="675"/>
      <c r="AV84" s="675"/>
      <c r="AW84" s="675"/>
      <c r="AX84" s="675"/>
    </row>
    <row r="85" spans="25:50" s="627" customFormat="1" x14ac:dyDescent="0.2">
      <c r="Y85" s="666"/>
      <c r="Z85" s="666"/>
      <c r="AA85" s="666"/>
      <c r="AB85" s="666"/>
      <c r="AC85" s="666"/>
      <c r="AD85" s="666"/>
      <c r="AE85" s="292"/>
      <c r="AF85" s="292"/>
      <c r="AG85" s="289"/>
      <c r="AH85" s="307"/>
      <c r="AI85" s="307"/>
      <c r="AJ85" s="307"/>
      <c r="AK85" s="307"/>
      <c r="AL85" s="675"/>
      <c r="AM85" s="675"/>
      <c r="AN85" s="675"/>
      <c r="AO85" s="675"/>
      <c r="AP85" s="675"/>
      <c r="AQ85" s="675"/>
      <c r="AR85" s="675"/>
      <c r="AS85" s="675"/>
      <c r="AT85" s="675"/>
      <c r="AU85" s="675"/>
      <c r="AV85" s="675"/>
      <c r="AW85" s="675"/>
      <c r="AX85" s="675"/>
    </row>
    <row r="86" spans="25:50" s="627" customFormat="1" x14ac:dyDescent="0.2">
      <c r="Y86" s="666"/>
      <c r="Z86" s="666"/>
      <c r="AA86" s="666"/>
      <c r="AB86" s="666"/>
      <c r="AC86" s="666"/>
      <c r="AD86" s="666"/>
      <c r="AE86" s="292"/>
      <c r="AF86" s="292"/>
      <c r="AG86" s="289"/>
      <c r="AH86" s="307"/>
      <c r="AI86" s="307"/>
      <c r="AJ86" s="307"/>
      <c r="AK86" s="307"/>
      <c r="AL86" s="675"/>
      <c r="AM86" s="675"/>
      <c r="AN86" s="675"/>
      <c r="AO86" s="675"/>
      <c r="AP86" s="675"/>
      <c r="AQ86" s="675"/>
      <c r="AR86" s="675"/>
      <c r="AS86" s="675"/>
      <c r="AT86" s="675"/>
      <c r="AU86" s="675"/>
      <c r="AV86" s="675"/>
      <c r="AW86" s="675"/>
      <c r="AX86" s="675"/>
    </row>
    <row r="87" spans="25:50" s="627" customFormat="1" x14ac:dyDescent="0.2">
      <c r="Y87" s="666"/>
      <c r="Z87" s="666"/>
      <c r="AA87" s="666"/>
      <c r="AB87" s="666"/>
      <c r="AC87" s="666"/>
      <c r="AD87" s="666"/>
      <c r="AE87" s="292"/>
      <c r="AF87" s="292"/>
      <c r="AG87" s="289"/>
      <c r="AH87" s="307"/>
      <c r="AI87" s="307"/>
      <c r="AJ87" s="307"/>
      <c r="AK87" s="307"/>
      <c r="AL87" s="675"/>
      <c r="AM87" s="675"/>
      <c r="AN87" s="675"/>
      <c r="AO87" s="675"/>
      <c r="AP87" s="675"/>
      <c r="AQ87" s="675"/>
      <c r="AR87" s="675"/>
      <c r="AS87" s="675"/>
      <c r="AT87" s="675"/>
      <c r="AU87" s="675"/>
      <c r="AV87" s="675"/>
      <c r="AW87" s="675"/>
      <c r="AX87" s="675"/>
    </row>
    <row r="88" spans="25:50" s="627" customFormat="1" x14ac:dyDescent="0.2">
      <c r="Y88" s="666"/>
      <c r="Z88" s="666"/>
      <c r="AA88" s="666"/>
      <c r="AB88" s="666"/>
      <c r="AC88" s="666"/>
      <c r="AD88" s="666"/>
      <c r="AE88" s="292"/>
      <c r="AF88" s="292"/>
      <c r="AG88" s="289"/>
      <c r="AH88" s="307"/>
      <c r="AI88" s="307"/>
      <c r="AJ88" s="307"/>
      <c r="AK88" s="307"/>
      <c r="AL88" s="675"/>
      <c r="AM88" s="675"/>
      <c r="AN88" s="675"/>
      <c r="AO88" s="675"/>
      <c r="AP88" s="675"/>
      <c r="AQ88" s="675"/>
      <c r="AR88" s="675"/>
      <c r="AS88" s="675"/>
      <c r="AT88" s="675"/>
      <c r="AU88" s="675"/>
      <c r="AV88" s="675"/>
      <c r="AW88" s="675"/>
      <c r="AX88" s="675"/>
    </row>
    <row r="89" spans="25:50" s="627" customFormat="1" x14ac:dyDescent="0.2">
      <c r="Y89" s="666"/>
      <c r="Z89" s="666"/>
      <c r="AA89" s="666"/>
      <c r="AB89" s="666"/>
      <c r="AC89" s="666"/>
      <c r="AD89" s="666"/>
      <c r="AE89" s="292"/>
      <c r="AF89" s="292"/>
      <c r="AG89" s="289"/>
      <c r="AH89" s="307"/>
      <c r="AI89" s="307"/>
      <c r="AJ89" s="307"/>
      <c r="AK89" s="307"/>
      <c r="AL89" s="675"/>
      <c r="AM89" s="675"/>
      <c r="AN89" s="675"/>
      <c r="AO89" s="675"/>
      <c r="AP89" s="675"/>
      <c r="AQ89" s="675"/>
      <c r="AR89" s="675"/>
      <c r="AS89" s="675"/>
      <c r="AT89" s="675"/>
      <c r="AU89" s="675"/>
      <c r="AV89" s="675"/>
      <c r="AW89" s="675"/>
      <c r="AX89" s="675"/>
    </row>
    <row r="90" spans="25:50" s="627" customFormat="1" x14ac:dyDescent="0.2">
      <c r="Y90" s="666"/>
      <c r="Z90" s="666"/>
      <c r="AA90" s="666"/>
      <c r="AB90" s="666"/>
      <c r="AC90" s="666"/>
      <c r="AD90" s="666"/>
      <c r="AE90" s="292"/>
      <c r="AF90" s="292"/>
      <c r="AG90" s="289"/>
      <c r="AH90" s="307"/>
      <c r="AI90" s="307"/>
      <c r="AJ90" s="307"/>
      <c r="AK90" s="307"/>
      <c r="AL90" s="675"/>
      <c r="AM90" s="675"/>
      <c r="AN90" s="675"/>
      <c r="AO90" s="675"/>
      <c r="AP90" s="675"/>
      <c r="AQ90" s="675"/>
      <c r="AR90" s="675"/>
      <c r="AS90" s="675"/>
      <c r="AT90" s="675"/>
      <c r="AU90" s="675"/>
      <c r="AV90" s="675"/>
      <c r="AW90" s="675"/>
      <c r="AX90" s="675"/>
    </row>
    <row r="91" spans="25:50" s="627" customFormat="1" x14ac:dyDescent="0.2">
      <c r="Y91" s="666"/>
      <c r="Z91" s="666"/>
      <c r="AA91" s="666"/>
      <c r="AB91" s="666"/>
      <c r="AC91" s="666"/>
      <c r="AD91" s="666"/>
      <c r="AE91" s="292"/>
      <c r="AF91" s="292"/>
      <c r="AG91" s="289"/>
      <c r="AH91" s="307"/>
      <c r="AI91" s="307"/>
      <c r="AJ91" s="307"/>
      <c r="AK91" s="307"/>
      <c r="AL91" s="675"/>
      <c r="AM91" s="675"/>
      <c r="AN91" s="675"/>
      <c r="AO91" s="675"/>
      <c r="AP91" s="675"/>
      <c r="AQ91" s="675"/>
      <c r="AR91" s="675"/>
      <c r="AS91" s="675"/>
      <c r="AT91" s="675"/>
      <c r="AU91" s="675"/>
      <c r="AV91" s="675"/>
      <c r="AW91" s="675"/>
      <c r="AX91" s="675"/>
    </row>
    <row r="92" spans="25:50" s="627" customFormat="1" x14ac:dyDescent="0.2">
      <c r="Y92" s="666"/>
      <c r="Z92" s="666"/>
      <c r="AA92" s="666"/>
      <c r="AB92" s="666"/>
      <c r="AC92" s="666"/>
      <c r="AD92" s="666"/>
      <c r="AE92" s="293"/>
      <c r="AF92" s="293"/>
      <c r="AG92" s="289"/>
      <c r="AH92" s="307"/>
      <c r="AI92" s="307"/>
      <c r="AJ92" s="307"/>
      <c r="AK92" s="307"/>
      <c r="AL92" s="675"/>
      <c r="AM92" s="675"/>
      <c r="AN92" s="675"/>
      <c r="AO92" s="675"/>
      <c r="AP92" s="675"/>
      <c r="AQ92" s="675"/>
      <c r="AR92" s="675"/>
      <c r="AS92" s="675"/>
      <c r="AT92" s="675"/>
      <c r="AU92" s="675"/>
      <c r="AV92" s="675"/>
      <c r="AW92" s="675"/>
      <c r="AX92" s="675"/>
    </row>
    <row r="93" spans="25:50" s="627" customFormat="1" x14ac:dyDescent="0.2">
      <c r="Y93" s="666"/>
      <c r="Z93" s="666"/>
      <c r="AA93" s="666"/>
      <c r="AB93" s="666"/>
      <c r="AC93" s="666"/>
      <c r="AD93" s="666"/>
      <c r="AE93" s="293"/>
      <c r="AF93" s="293"/>
      <c r="AG93" s="289"/>
      <c r="AH93" s="307"/>
      <c r="AI93" s="307"/>
      <c r="AJ93" s="307"/>
      <c r="AK93" s="307"/>
      <c r="AL93" s="675"/>
      <c r="AM93" s="675"/>
      <c r="AN93" s="675"/>
      <c r="AO93" s="675"/>
      <c r="AP93" s="675"/>
      <c r="AQ93" s="675"/>
      <c r="AR93" s="675"/>
      <c r="AS93" s="675"/>
      <c r="AT93" s="675"/>
      <c r="AU93" s="675"/>
      <c r="AV93" s="675"/>
      <c r="AW93" s="675"/>
      <c r="AX93" s="675"/>
    </row>
    <row r="94" spans="25:50" s="627" customFormat="1" x14ac:dyDescent="0.2">
      <c r="Y94" s="666"/>
      <c r="Z94" s="666"/>
      <c r="AA94" s="666"/>
      <c r="AB94" s="666"/>
      <c r="AC94" s="666"/>
      <c r="AD94" s="666"/>
      <c r="AE94" s="292"/>
      <c r="AF94" s="292"/>
      <c r="AG94" s="289"/>
      <c r="AH94" s="307"/>
      <c r="AI94" s="307"/>
      <c r="AJ94" s="307"/>
      <c r="AK94" s="307"/>
      <c r="AL94" s="675"/>
      <c r="AM94" s="675"/>
      <c r="AN94" s="675"/>
      <c r="AO94" s="675"/>
      <c r="AP94" s="675"/>
      <c r="AQ94" s="675"/>
      <c r="AR94" s="675"/>
      <c r="AS94" s="675"/>
      <c r="AT94" s="675"/>
      <c r="AU94" s="675"/>
      <c r="AV94" s="675"/>
      <c r="AW94" s="675"/>
      <c r="AX94" s="675"/>
    </row>
    <row r="95" spans="25:50" s="627" customFormat="1" x14ac:dyDescent="0.2">
      <c r="Y95" s="666"/>
      <c r="Z95" s="666"/>
      <c r="AA95" s="666"/>
      <c r="AB95" s="666"/>
      <c r="AC95" s="666"/>
      <c r="AD95" s="666"/>
      <c r="AE95" s="292"/>
      <c r="AF95" s="287"/>
      <c r="AG95" s="289"/>
      <c r="AH95" s="307"/>
      <c r="AI95" s="307"/>
      <c r="AJ95" s="307"/>
      <c r="AK95" s="307"/>
      <c r="AL95" s="675"/>
      <c r="AM95" s="675"/>
      <c r="AN95" s="675"/>
      <c r="AO95" s="675"/>
      <c r="AP95" s="675"/>
      <c r="AQ95" s="675"/>
      <c r="AR95" s="675"/>
      <c r="AS95" s="675"/>
      <c r="AT95" s="675"/>
      <c r="AU95" s="675"/>
      <c r="AV95" s="675"/>
      <c r="AW95" s="675"/>
      <c r="AX95" s="675"/>
    </row>
    <row r="96" spans="25:50" s="627" customFormat="1" x14ac:dyDescent="0.2">
      <c r="Y96" s="666"/>
      <c r="Z96" s="666"/>
      <c r="AA96" s="666"/>
      <c r="AB96" s="666"/>
      <c r="AC96" s="666"/>
      <c r="AD96" s="666"/>
      <c r="AE96" s="292"/>
      <c r="AF96" s="292"/>
      <c r="AG96" s="289"/>
      <c r="AH96" s="307"/>
      <c r="AI96" s="307"/>
      <c r="AJ96" s="307"/>
      <c r="AK96" s="307"/>
      <c r="AL96" s="675"/>
      <c r="AM96" s="675"/>
      <c r="AN96" s="675"/>
      <c r="AO96" s="675"/>
      <c r="AP96" s="675"/>
      <c r="AQ96" s="675"/>
      <c r="AR96" s="675"/>
      <c r="AS96" s="675"/>
      <c r="AT96" s="675"/>
      <c r="AU96" s="675"/>
      <c r="AV96" s="675"/>
      <c r="AW96" s="675"/>
      <c r="AX96" s="675"/>
    </row>
    <row r="97" spans="25:50" s="627" customFormat="1" x14ac:dyDescent="0.2">
      <c r="Y97" s="666"/>
      <c r="Z97" s="666"/>
      <c r="AA97" s="666"/>
      <c r="AB97" s="666"/>
      <c r="AC97" s="666"/>
      <c r="AD97" s="666"/>
      <c r="AE97" s="287"/>
      <c r="AF97" s="287"/>
      <c r="AG97" s="289"/>
      <c r="AH97" s="307"/>
      <c r="AI97" s="307"/>
      <c r="AJ97" s="307"/>
      <c r="AK97" s="307"/>
      <c r="AL97" s="675"/>
      <c r="AM97" s="675"/>
      <c r="AN97" s="675"/>
      <c r="AO97" s="675"/>
      <c r="AP97" s="675"/>
      <c r="AQ97" s="675"/>
      <c r="AR97" s="675"/>
      <c r="AS97" s="675"/>
      <c r="AT97" s="675"/>
      <c r="AU97" s="675"/>
      <c r="AV97" s="675"/>
      <c r="AW97" s="675"/>
      <c r="AX97" s="675"/>
    </row>
    <row r="98" spans="25:50" s="627" customFormat="1" x14ac:dyDescent="0.2">
      <c r="Y98" s="666"/>
      <c r="Z98" s="666"/>
      <c r="AA98" s="666"/>
      <c r="AB98" s="666"/>
      <c r="AC98" s="666"/>
      <c r="AD98" s="666"/>
      <c r="AE98" s="287"/>
      <c r="AF98" s="287"/>
      <c r="AG98" s="289"/>
      <c r="AH98" s="307"/>
      <c r="AI98" s="307"/>
      <c r="AJ98" s="307"/>
      <c r="AK98" s="307"/>
      <c r="AL98" s="675"/>
      <c r="AM98" s="675"/>
      <c r="AN98" s="675"/>
      <c r="AO98" s="675"/>
      <c r="AP98" s="675"/>
      <c r="AQ98" s="675"/>
      <c r="AR98" s="675"/>
      <c r="AS98" s="675"/>
      <c r="AT98" s="675"/>
      <c r="AU98" s="675"/>
      <c r="AV98" s="675"/>
      <c r="AW98" s="675"/>
      <c r="AX98" s="675"/>
    </row>
    <row r="99" spans="25:50" s="627" customFormat="1" x14ac:dyDescent="0.2">
      <c r="Y99" s="666"/>
      <c r="Z99" s="666"/>
      <c r="AA99" s="666"/>
      <c r="AB99" s="666"/>
      <c r="AC99" s="666"/>
      <c r="AD99" s="666"/>
      <c r="AE99" s="287"/>
      <c r="AF99" s="287"/>
      <c r="AG99" s="289"/>
      <c r="AH99" s="307"/>
      <c r="AI99" s="307"/>
      <c r="AJ99" s="307"/>
      <c r="AK99" s="307"/>
      <c r="AL99" s="675"/>
      <c r="AM99" s="675"/>
      <c r="AN99" s="675"/>
      <c r="AO99" s="675"/>
      <c r="AP99" s="675"/>
      <c r="AQ99" s="675"/>
      <c r="AR99" s="675"/>
      <c r="AS99" s="675"/>
      <c r="AT99" s="675"/>
      <c r="AU99" s="675"/>
      <c r="AV99" s="675"/>
      <c r="AW99" s="675"/>
      <c r="AX99" s="675"/>
    </row>
    <row r="100" spans="25:50" s="627" customFormat="1" x14ac:dyDescent="0.2">
      <c r="Y100" s="666"/>
      <c r="Z100" s="666"/>
      <c r="AA100" s="666"/>
      <c r="AB100" s="666"/>
      <c r="AC100" s="666"/>
      <c r="AD100" s="666"/>
      <c r="AE100" s="680"/>
      <c r="AF100" s="680"/>
      <c r="AG100" s="680"/>
      <c r="AH100" s="183"/>
      <c r="AI100" s="183"/>
      <c r="AJ100" s="183"/>
      <c r="AK100" s="113"/>
      <c r="AL100" s="675"/>
      <c r="AM100" s="675"/>
      <c r="AN100" s="675"/>
      <c r="AO100" s="675"/>
      <c r="AP100" s="675"/>
      <c r="AQ100" s="675"/>
      <c r="AR100" s="675"/>
      <c r="AS100" s="675"/>
      <c r="AT100" s="675"/>
      <c r="AU100" s="675"/>
      <c r="AV100" s="675"/>
      <c r="AW100" s="675"/>
      <c r="AX100" s="675"/>
    </row>
    <row r="101" spans="25:50" s="627" customFormat="1" x14ac:dyDescent="0.2">
      <c r="Y101" s="666"/>
      <c r="Z101" s="666"/>
      <c r="AA101" s="666"/>
      <c r="AB101" s="666"/>
      <c r="AC101" s="666"/>
      <c r="AD101" s="666"/>
      <c r="AE101" s="680"/>
      <c r="AF101" s="680"/>
      <c r="AG101" s="700"/>
      <c r="AH101" s="183"/>
      <c r="AI101" s="183"/>
      <c r="AJ101" s="183"/>
      <c r="AK101" s="113"/>
      <c r="AL101" s="675"/>
      <c r="AM101" s="675"/>
      <c r="AN101" s="675"/>
      <c r="AO101" s="675"/>
      <c r="AP101" s="675"/>
      <c r="AQ101" s="675"/>
      <c r="AR101" s="675"/>
      <c r="AS101" s="675"/>
      <c r="AT101" s="675"/>
      <c r="AU101" s="675"/>
      <c r="AV101" s="675"/>
      <c r="AW101" s="675"/>
      <c r="AX101" s="675"/>
    </row>
    <row r="102" spans="25:50" s="627" customFormat="1" x14ac:dyDescent="0.2">
      <c r="Y102" s="666"/>
      <c r="Z102" s="666"/>
      <c r="AA102" s="666"/>
      <c r="AB102" s="666"/>
      <c r="AC102" s="666"/>
      <c r="AD102" s="666"/>
      <c r="AE102" s="680"/>
      <c r="AF102" s="680"/>
      <c r="AG102" s="680"/>
      <c r="AH102" s="183"/>
      <c r="AI102" s="183"/>
      <c r="AJ102" s="183"/>
      <c r="AK102" s="113"/>
      <c r="AL102" s="675"/>
      <c r="AM102" s="675"/>
      <c r="AN102" s="675"/>
      <c r="AO102" s="675"/>
      <c r="AP102" s="675"/>
      <c r="AQ102" s="675"/>
      <c r="AR102" s="675"/>
      <c r="AS102" s="675"/>
      <c r="AT102" s="675"/>
      <c r="AU102" s="675"/>
      <c r="AV102" s="675"/>
      <c r="AW102" s="675"/>
      <c r="AX102" s="675"/>
    </row>
    <row r="103" spans="25:50" s="627" customFormat="1" x14ac:dyDescent="0.2">
      <c r="Y103" s="666"/>
      <c r="Z103" s="666"/>
      <c r="AA103" s="666"/>
      <c r="AB103" s="666"/>
      <c r="AC103" s="666"/>
      <c r="AD103" s="666"/>
      <c r="AE103" s="680"/>
      <c r="AF103" s="680"/>
      <c r="AG103" s="680"/>
      <c r="AH103" s="183"/>
      <c r="AI103" s="183"/>
      <c r="AJ103" s="183"/>
      <c r="AK103" s="113"/>
      <c r="AL103" s="675"/>
      <c r="AM103" s="675"/>
      <c r="AN103" s="675"/>
      <c r="AO103" s="675"/>
      <c r="AP103" s="675"/>
      <c r="AQ103" s="675"/>
      <c r="AR103" s="675"/>
      <c r="AS103" s="675"/>
      <c r="AT103" s="675"/>
      <c r="AU103" s="675"/>
      <c r="AV103" s="675"/>
      <c r="AW103" s="675"/>
      <c r="AX103" s="675"/>
    </row>
    <row r="104" spans="25:50" s="627" customFormat="1" x14ac:dyDescent="0.2">
      <c r="Y104" s="666"/>
      <c r="Z104" s="666"/>
      <c r="AA104" s="666"/>
      <c r="AB104" s="666"/>
      <c r="AC104" s="666"/>
      <c r="AD104" s="666"/>
      <c r="AE104" s="680"/>
      <c r="AF104" s="680"/>
      <c r="AG104" s="680"/>
      <c r="AH104" s="751"/>
      <c r="AI104" s="751"/>
      <c r="AJ104" s="751"/>
      <c r="AK104" s="113"/>
      <c r="AL104" s="675"/>
      <c r="AM104" s="675"/>
      <c r="AN104" s="675"/>
      <c r="AO104" s="675"/>
      <c r="AP104" s="675"/>
      <c r="AQ104" s="675"/>
      <c r="AR104" s="675"/>
      <c r="AS104" s="675"/>
      <c r="AT104" s="675"/>
      <c r="AU104" s="675"/>
      <c r="AV104" s="675"/>
      <c r="AW104" s="675"/>
      <c r="AX104" s="675"/>
    </row>
    <row r="105" spans="25:50" s="627" customFormat="1" x14ac:dyDescent="0.2">
      <c r="Y105" s="666"/>
      <c r="Z105" s="666"/>
      <c r="AA105" s="666"/>
      <c r="AB105" s="666"/>
      <c r="AC105" s="666"/>
      <c r="AD105" s="666"/>
      <c r="AE105" s="680"/>
      <c r="AF105" s="680"/>
      <c r="AG105" s="680"/>
      <c r="AH105" s="183"/>
      <c r="AI105" s="183"/>
      <c r="AJ105" s="183"/>
      <c r="AK105" s="113"/>
      <c r="AL105" s="675"/>
      <c r="AM105" s="675"/>
      <c r="AN105" s="675"/>
      <c r="AO105" s="675"/>
      <c r="AP105" s="675"/>
      <c r="AQ105" s="675"/>
      <c r="AR105" s="675"/>
      <c r="AS105" s="675"/>
      <c r="AT105" s="675"/>
      <c r="AU105" s="675"/>
      <c r="AV105" s="675"/>
      <c r="AW105" s="675"/>
      <c r="AX105" s="675"/>
    </row>
    <row r="106" spans="25:50" s="627" customFormat="1" x14ac:dyDescent="0.2">
      <c r="Y106" s="666"/>
      <c r="Z106" s="666"/>
      <c r="AA106" s="666"/>
      <c r="AB106" s="666"/>
      <c r="AC106" s="666"/>
      <c r="AD106" s="666"/>
      <c r="AE106" s="680"/>
      <c r="AF106" s="680"/>
      <c r="AG106" s="680"/>
      <c r="AH106" s="183"/>
      <c r="AI106" s="183"/>
      <c r="AJ106" s="183"/>
      <c r="AK106" s="113"/>
      <c r="AL106" s="675"/>
      <c r="AM106" s="675"/>
      <c r="AN106" s="675"/>
      <c r="AO106" s="675"/>
      <c r="AP106" s="675"/>
      <c r="AQ106" s="675"/>
      <c r="AR106" s="675"/>
      <c r="AS106" s="675"/>
      <c r="AT106" s="675"/>
      <c r="AU106" s="675"/>
      <c r="AV106" s="675"/>
      <c r="AW106" s="675"/>
      <c r="AX106" s="675"/>
    </row>
    <row r="107" spans="25:50" s="627" customFormat="1" x14ac:dyDescent="0.2">
      <c r="Y107" s="666"/>
      <c r="Z107" s="666"/>
      <c r="AA107" s="666"/>
      <c r="AB107" s="666"/>
      <c r="AC107" s="666"/>
      <c r="AD107" s="666"/>
      <c r="AE107" s="680"/>
      <c r="AF107" s="680"/>
      <c r="AG107" s="680"/>
      <c r="AH107" s="183"/>
      <c r="AI107" s="183"/>
      <c r="AJ107" s="183"/>
      <c r="AK107" s="113"/>
      <c r="AL107" s="675"/>
      <c r="AM107" s="675"/>
      <c r="AN107" s="675"/>
      <c r="AO107" s="675"/>
      <c r="AP107" s="675"/>
      <c r="AQ107" s="675"/>
      <c r="AR107" s="675"/>
      <c r="AS107" s="675"/>
      <c r="AT107" s="675"/>
      <c r="AU107" s="675"/>
      <c r="AV107" s="675"/>
      <c r="AW107" s="675"/>
      <c r="AX107" s="675"/>
    </row>
    <row r="108" spans="25:50" s="627" customFormat="1" x14ac:dyDescent="0.2">
      <c r="Y108" s="666"/>
      <c r="Z108" s="666"/>
      <c r="AA108" s="666"/>
      <c r="AB108" s="666"/>
      <c r="AC108" s="666"/>
      <c r="AD108" s="666"/>
      <c r="AE108" s="680"/>
      <c r="AF108" s="680"/>
      <c r="AG108" s="680"/>
      <c r="AH108" s="635"/>
      <c r="AI108" s="635"/>
      <c r="AJ108" s="635"/>
      <c r="AK108" s="635"/>
      <c r="AL108" s="675"/>
      <c r="AM108" s="675"/>
      <c r="AN108" s="675"/>
      <c r="AO108" s="675"/>
      <c r="AP108" s="675"/>
      <c r="AQ108" s="675"/>
      <c r="AR108" s="675"/>
      <c r="AS108" s="675"/>
      <c r="AT108" s="675"/>
      <c r="AU108" s="675"/>
      <c r="AV108" s="675"/>
      <c r="AW108" s="675"/>
      <c r="AX108" s="675"/>
    </row>
    <row r="109" spans="25:50" s="627" customFormat="1" x14ac:dyDescent="0.2">
      <c r="Y109" s="666"/>
      <c r="Z109" s="666"/>
      <c r="AA109" s="666"/>
      <c r="AB109" s="666"/>
      <c r="AC109" s="666"/>
      <c r="AD109" s="666"/>
      <c r="AE109" s="680"/>
      <c r="AF109" s="680"/>
      <c r="AG109" s="680"/>
      <c r="AH109" s="635"/>
      <c r="AI109" s="635"/>
      <c r="AJ109" s="635"/>
      <c r="AK109" s="635"/>
      <c r="AL109" s="675"/>
      <c r="AM109" s="675"/>
      <c r="AN109" s="675"/>
      <c r="AO109" s="675"/>
      <c r="AP109" s="675"/>
      <c r="AQ109" s="675"/>
      <c r="AR109" s="675"/>
      <c r="AS109" s="675"/>
      <c r="AT109" s="675"/>
      <c r="AU109" s="675"/>
      <c r="AV109" s="675"/>
      <c r="AW109" s="675"/>
      <c r="AX109" s="675"/>
    </row>
    <row r="110" spans="25:50" s="627" customFormat="1" x14ac:dyDescent="0.2">
      <c r="Y110" s="666"/>
      <c r="Z110" s="666"/>
      <c r="AA110" s="666"/>
      <c r="AB110" s="666"/>
      <c r="AC110" s="666"/>
      <c r="AD110" s="666"/>
      <c r="AE110" s="680"/>
      <c r="AF110" s="680"/>
      <c r="AG110" s="680"/>
      <c r="AH110" s="653"/>
      <c r="AI110" s="677"/>
      <c r="AJ110" s="677"/>
      <c r="AK110" s="677"/>
      <c r="AL110" s="675"/>
      <c r="AM110" s="675"/>
      <c r="AN110" s="675"/>
      <c r="AO110" s="675"/>
      <c r="AP110" s="675"/>
      <c r="AQ110" s="675"/>
      <c r="AR110" s="675"/>
      <c r="AS110" s="675"/>
      <c r="AT110" s="675"/>
      <c r="AU110" s="675"/>
      <c r="AV110" s="675"/>
      <c r="AW110" s="675"/>
      <c r="AX110" s="675"/>
    </row>
    <row r="111" spans="25:50" s="627" customFormat="1" x14ac:dyDescent="0.2">
      <c r="Y111" s="666"/>
      <c r="Z111" s="666"/>
      <c r="AA111" s="666"/>
      <c r="AB111" s="666"/>
      <c r="AC111" s="666"/>
      <c r="AD111" s="666"/>
      <c r="AE111" s="680"/>
      <c r="AF111" s="680"/>
      <c r="AG111" s="680"/>
      <c r="AH111" s="653"/>
      <c r="AI111" s="677"/>
      <c r="AJ111" s="677"/>
      <c r="AK111" s="677"/>
      <c r="AL111" s="675"/>
      <c r="AM111" s="675"/>
      <c r="AN111" s="675"/>
      <c r="AO111" s="675"/>
      <c r="AP111" s="675"/>
      <c r="AQ111" s="675"/>
      <c r="AR111" s="675"/>
      <c r="AS111" s="675"/>
      <c r="AT111" s="675"/>
      <c r="AU111" s="675"/>
      <c r="AV111" s="675"/>
      <c r="AW111" s="675"/>
      <c r="AX111" s="675"/>
    </row>
    <row r="112" spans="25:50" s="627" customFormat="1" x14ac:dyDescent="0.2">
      <c r="Y112" s="666"/>
      <c r="Z112" s="666"/>
      <c r="AA112" s="666"/>
      <c r="AB112" s="666"/>
      <c r="AC112" s="666"/>
      <c r="AD112" s="666"/>
      <c r="AE112" s="680"/>
      <c r="AF112" s="680"/>
      <c r="AG112" s="680"/>
      <c r="AH112" s="724"/>
      <c r="AI112" s="724"/>
      <c r="AJ112" s="725"/>
      <c r="AK112" s="726"/>
      <c r="AL112" s="675"/>
      <c r="AM112" s="675"/>
      <c r="AN112" s="675"/>
      <c r="AO112" s="675"/>
      <c r="AP112" s="675"/>
      <c r="AQ112" s="675"/>
      <c r="AR112" s="675"/>
      <c r="AS112" s="675"/>
      <c r="AT112" s="675"/>
      <c r="AU112" s="675"/>
      <c r="AV112" s="675"/>
      <c r="AW112" s="675"/>
      <c r="AX112" s="675"/>
    </row>
    <row r="113" spans="25:50" s="627" customFormat="1" x14ac:dyDescent="0.2">
      <c r="Y113" s="666"/>
      <c r="Z113" s="666"/>
      <c r="AA113" s="666"/>
      <c r="AB113" s="666"/>
      <c r="AC113" s="666"/>
      <c r="AD113" s="666"/>
      <c r="AE113" s="680"/>
      <c r="AF113" s="680"/>
      <c r="AG113" s="680"/>
      <c r="AH113" s="653"/>
      <c r="AI113" s="677"/>
      <c r="AJ113" s="677"/>
      <c r="AK113" s="677"/>
      <c r="AL113" s="675"/>
      <c r="AM113" s="675"/>
      <c r="AN113" s="675"/>
      <c r="AO113" s="675"/>
      <c r="AP113" s="675"/>
      <c r="AQ113" s="675"/>
      <c r="AR113" s="675"/>
      <c r="AS113" s="675"/>
      <c r="AT113" s="675"/>
      <c r="AU113" s="675"/>
      <c r="AV113" s="675"/>
      <c r="AW113" s="675"/>
      <c r="AX113" s="675"/>
    </row>
    <row r="114" spans="25:50" s="627" customFormat="1" x14ac:dyDescent="0.2">
      <c r="Y114" s="666"/>
      <c r="Z114" s="666"/>
      <c r="AA114" s="666"/>
      <c r="AB114" s="666"/>
      <c r="AC114" s="666"/>
      <c r="AD114" s="666"/>
      <c r="AE114" s="680"/>
      <c r="AF114" s="680"/>
      <c r="AG114" s="680"/>
      <c r="AH114" s="653"/>
      <c r="AI114" s="677"/>
      <c r="AJ114" s="677"/>
      <c r="AK114" s="677"/>
      <c r="AL114" s="675"/>
      <c r="AM114" s="675"/>
      <c r="AN114" s="675"/>
      <c r="AO114" s="675"/>
      <c r="AP114" s="675"/>
      <c r="AQ114" s="675"/>
      <c r="AR114" s="675"/>
      <c r="AS114" s="675"/>
      <c r="AT114" s="675"/>
      <c r="AU114" s="675"/>
      <c r="AV114" s="675"/>
      <c r="AW114" s="675"/>
      <c r="AX114" s="675"/>
    </row>
    <row r="115" spans="25:50" s="627" customFormat="1" x14ac:dyDescent="0.2">
      <c r="Y115" s="666"/>
      <c r="Z115" s="666"/>
      <c r="AA115" s="666"/>
      <c r="AB115" s="666"/>
      <c r="AC115" s="666"/>
      <c r="AD115" s="666"/>
      <c r="AE115" s="680"/>
      <c r="AF115" s="680"/>
      <c r="AG115" s="680"/>
      <c r="AH115" s="653"/>
      <c r="AI115" s="677"/>
      <c r="AJ115" s="677"/>
      <c r="AK115" s="677"/>
      <c r="AL115" s="675"/>
      <c r="AM115" s="675"/>
      <c r="AN115" s="675"/>
      <c r="AO115" s="675"/>
      <c r="AP115" s="675"/>
      <c r="AQ115" s="675"/>
      <c r="AR115" s="675"/>
      <c r="AS115" s="675"/>
      <c r="AT115" s="675"/>
      <c r="AU115" s="675"/>
      <c r="AV115" s="675"/>
      <c r="AW115" s="675"/>
      <c r="AX115" s="675"/>
    </row>
    <row r="116" spans="25:50" s="627" customFormat="1" x14ac:dyDescent="0.2">
      <c r="Y116" s="666"/>
      <c r="Z116" s="666"/>
      <c r="AA116" s="666"/>
      <c r="AB116" s="666"/>
      <c r="AC116" s="666"/>
      <c r="AD116" s="666"/>
      <c r="AE116" s="680"/>
      <c r="AF116" s="680"/>
      <c r="AG116" s="680"/>
      <c r="AH116" s="653"/>
      <c r="AI116" s="677"/>
      <c r="AJ116" s="677"/>
      <c r="AK116" s="677"/>
      <c r="AL116" s="675"/>
      <c r="AM116" s="675"/>
      <c r="AN116" s="675"/>
      <c r="AO116" s="675"/>
      <c r="AP116" s="675"/>
      <c r="AQ116" s="675"/>
      <c r="AR116" s="675"/>
      <c r="AS116" s="675"/>
      <c r="AT116" s="675"/>
      <c r="AU116" s="675"/>
      <c r="AV116" s="675"/>
      <c r="AW116" s="675"/>
      <c r="AX116" s="675"/>
    </row>
    <row r="117" spans="25:50" s="627" customFormat="1" x14ac:dyDescent="0.2">
      <c r="Y117" s="666"/>
      <c r="Z117" s="666"/>
      <c r="AA117" s="666"/>
      <c r="AB117" s="666"/>
      <c r="AC117" s="666"/>
      <c r="AD117" s="666"/>
      <c r="AE117" s="680"/>
      <c r="AF117" s="680"/>
      <c r="AG117" s="680"/>
      <c r="AH117" s="653"/>
      <c r="AI117" s="677"/>
      <c r="AJ117" s="677"/>
      <c r="AK117" s="677"/>
      <c r="AL117" s="675"/>
      <c r="AM117" s="675"/>
      <c r="AN117" s="675"/>
      <c r="AO117" s="675"/>
      <c r="AP117" s="675"/>
      <c r="AQ117" s="675"/>
      <c r="AR117" s="675"/>
      <c r="AS117" s="675"/>
      <c r="AT117" s="675"/>
      <c r="AU117" s="675"/>
      <c r="AV117" s="675"/>
      <c r="AW117" s="675"/>
      <c r="AX117" s="675"/>
    </row>
    <row r="118" spans="25:50" s="627" customFormat="1" x14ac:dyDescent="0.2">
      <c r="Y118" s="666"/>
      <c r="Z118" s="666"/>
      <c r="AA118" s="666"/>
      <c r="AB118" s="666"/>
      <c r="AC118" s="666"/>
      <c r="AD118" s="666"/>
      <c r="AE118" s="680"/>
      <c r="AF118" s="680"/>
      <c r="AG118" s="680"/>
      <c r="AH118" s="653"/>
      <c r="AI118" s="677"/>
      <c r="AJ118" s="677"/>
      <c r="AK118" s="677"/>
      <c r="AL118" s="675"/>
      <c r="AM118" s="675"/>
      <c r="AN118" s="675"/>
      <c r="AO118" s="675"/>
      <c r="AP118" s="675"/>
      <c r="AQ118" s="675"/>
      <c r="AR118" s="675"/>
      <c r="AS118" s="675"/>
      <c r="AT118" s="675"/>
      <c r="AU118" s="675"/>
      <c r="AV118" s="675"/>
      <c r="AW118" s="675"/>
      <c r="AX118" s="675"/>
    </row>
    <row r="119" spans="25:50" s="627" customFormat="1" x14ac:dyDescent="0.2">
      <c r="Y119" s="666"/>
      <c r="Z119" s="666"/>
      <c r="AA119" s="666"/>
      <c r="AB119" s="666"/>
      <c r="AC119" s="666"/>
      <c r="AD119" s="666"/>
      <c r="AE119" s="680"/>
      <c r="AF119" s="680"/>
      <c r="AG119" s="680"/>
      <c r="AH119" s="653"/>
      <c r="AI119" s="677"/>
      <c r="AJ119" s="677"/>
      <c r="AK119" s="677"/>
      <c r="AL119" s="675"/>
      <c r="AM119" s="675"/>
      <c r="AN119" s="675"/>
      <c r="AO119" s="675"/>
      <c r="AP119" s="675"/>
      <c r="AQ119" s="675"/>
      <c r="AR119" s="675"/>
      <c r="AS119" s="675"/>
      <c r="AT119" s="675"/>
      <c r="AU119" s="675"/>
      <c r="AV119" s="675"/>
      <c r="AW119" s="675"/>
      <c r="AX119" s="675"/>
    </row>
    <row r="120" spans="25:50" s="627" customFormat="1" x14ac:dyDescent="0.2">
      <c r="Y120" s="666"/>
      <c r="Z120" s="666"/>
      <c r="AA120" s="666"/>
      <c r="AB120" s="666"/>
      <c r="AC120" s="666"/>
      <c r="AD120" s="666"/>
      <c r="AE120" s="680"/>
      <c r="AF120" s="680"/>
      <c r="AG120" s="680"/>
      <c r="AH120" s="653"/>
      <c r="AI120" s="677"/>
      <c r="AJ120" s="677"/>
      <c r="AK120" s="677"/>
      <c r="AL120" s="675"/>
      <c r="AM120" s="675"/>
      <c r="AN120" s="675"/>
      <c r="AO120" s="675"/>
      <c r="AP120" s="675"/>
      <c r="AQ120" s="675"/>
      <c r="AR120" s="675"/>
      <c r="AS120" s="675"/>
      <c r="AT120" s="675"/>
      <c r="AU120" s="675"/>
      <c r="AV120" s="675"/>
      <c r="AW120" s="675"/>
      <c r="AX120" s="675"/>
    </row>
    <row r="121" spans="25:50" s="627" customFormat="1" x14ac:dyDescent="0.2">
      <c r="Y121" s="666"/>
      <c r="Z121" s="666"/>
      <c r="AA121" s="666"/>
      <c r="AB121" s="666"/>
      <c r="AC121" s="666"/>
      <c r="AD121" s="666"/>
      <c r="AE121" s="680"/>
      <c r="AF121" s="680"/>
      <c r="AG121" s="680"/>
      <c r="AH121" s="653"/>
      <c r="AI121" s="677"/>
      <c r="AJ121" s="677"/>
      <c r="AK121" s="677"/>
      <c r="AL121" s="675"/>
      <c r="AM121" s="675"/>
      <c r="AN121" s="675"/>
      <c r="AO121" s="675"/>
      <c r="AP121" s="675"/>
      <c r="AQ121" s="675"/>
      <c r="AR121" s="675"/>
      <c r="AS121" s="675"/>
      <c r="AT121" s="675"/>
      <c r="AU121" s="675"/>
      <c r="AV121" s="675"/>
      <c r="AW121" s="675"/>
      <c r="AX121" s="675"/>
    </row>
    <row r="122" spans="25:50" s="627" customFormat="1" x14ac:dyDescent="0.2">
      <c r="Y122" s="666"/>
      <c r="Z122" s="666"/>
      <c r="AA122" s="666"/>
      <c r="AB122" s="666"/>
      <c r="AC122" s="666"/>
      <c r="AD122" s="666"/>
      <c r="AE122" s="680"/>
      <c r="AF122" s="680"/>
      <c r="AG122" s="680"/>
      <c r="AH122" s="653"/>
      <c r="AI122" s="677"/>
      <c r="AJ122" s="677"/>
      <c r="AK122" s="677"/>
      <c r="AL122" s="675"/>
      <c r="AM122" s="675"/>
      <c r="AN122" s="675"/>
      <c r="AO122" s="675"/>
      <c r="AP122" s="675"/>
      <c r="AQ122" s="675"/>
      <c r="AR122" s="675"/>
      <c r="AS122" s="675"/>
      <c r="AT122" s="675"/>
      <c r="AU122" s="675"/>
      <c r="AV122" s="675"/>
      <c r="AW122" s="675"/>
      <c r="AX122" s="675"/>
    </row>
    <row r="123" spans="25:50" s="627" customFormat="1" x14ac:dyDescent="0.2">
      <c r="Y123" s="666"/>
      <c r="Z123" s="666"/>
      <c r="AA123" s="666"/>
      <c r="AB123" s="666"/>
      <c r="AC123" s="666"/>
      <c r="AD123" s="666"/>
      <c r="AE123" s="680"/>
      <c r="AF123" s="680"/>
      <c r="AG123" s="680"/>
      <c r="AH123" s="653"/>
      <c r="AI123" s="677"/>
      <c r="AJ123" s="677"/>
      <c r="AK123" s="677"/>
      <c r="AL123" s="675"/>
      <c r="AM123" s="675"/>
      <c r="AN123" s="675"/>
      <c r="AO123" s="675"/>
      <c r="AP123" s="675"/>
      <c r="AQ123" s="675"/>
      <c r="AR123" s="675"/>
      <c r="AS123" s="675"/>
      <c r="AT123" s="675"/>
      <c r="AU123" s="675"/>
      <c r="AV123" s="675"/>
      <c r="AW123" s="675"/>
      <c r="AX123" s="675"/>
    </row>
    <row r="124" spans="25:50" s="627" customFormat="1" x14ac:dyDescent="0.2">
      <c r="Y124" s="666"/>
      <c r="Z124" s="666"/>
      <c r="AA124" s="666"/>
      <c r="AB124" s="666"/>
      <c r="AC124" s="666"/>
      <c r="AD124" s="666"/>
      <c r="AE124" s="680"/>
      <c r="AF124" s="680"/>
      <c r="AG124" s="680"/>
      <c r="AH124" s="653"/>
      <c r="AI124" s="677"/>
      <c r="AJ124" s="677"/>
      <c r="AK124" s="677"/>
      <c r="AL124" s="675"/>
      <c r="AM124" s="675"/>
      <c r="AN124" s="675"/>
      <c r="AO124" s="675"/>
      <c r="AP124" s="675"/>
      <c r="AQ124" s="675"/>
      <c r="AR124" s="675"/>
      <c r="AS124" s="675"/>
      <c r="AT124" s="675"/>
      <c r="AU124" s="675"/>
      <c r="AV124" s="675"/>
      <c r="AW124" s="675"/>
      <c r="AX124" s="675"/>
    </row>
    <row r="125" spans="25:50" s="627" customFormat="1" x14ac:dyDescent="0.2">
      <c r="Y125" s="666"/>
      <c r="Z125" s="666"/>
      <c r="AA125" s="666"/>
      <c r="AB125" s="666"/>
      <c r="AC125" s="666"/>
      <c r="AD125" s="666"/>
      <c r="AE125" s="680"/>
      <c r="AF125" s="680"/>
      <c r="AG125" s="680"/>
      <c r="AH125" s="653"/>
      <c r="AI125" s="677"/>
      <c r="AJ125" s="677"/>
      <c r="AK125" s="677"/>
      <c r="AL125" s="675"/>
      <c r="AM125" s="675"/>
      <c r="AN125" s="675"/>
      <c r="AO125" s="675"/>
      <c r="AP125" s="675"/>
      <c r="AQ125" s="675"/>
      <c r="AR125" s="675"/>
      <c r="AS125" s="675"/>
      <c r="AT125" s="675"/>
      <c r="AU125" s="675"/>
      <c r="AV125" s="675"/>
      <c r="AW125" s="675"/>
      <c r="AX125" s="675"/>
    </row>
    <row r="126" spans="25:50" s="627" customFormat="1" x14ac:dyDescent="0.2">
      <c r="Y126" s="666"/>
      <c r="Z126" s="666"/>
      <c r="AA126" s="666"/>
      <c r="AB126" s="666"/>
      <c r="AC126" s="666"/>
      <c r="AD126" s="666"/>
      <c r="AE126" s="680"/>
      <c r="AF126" s="680"/>
      <c r="AG126" s="680"/>
      <c r="AH126" s="653"/>
      <c r="AI126" s="677"/>
      <c r="AJ126" s="677"/>
      <c r="AK126" s="677"/>
      <c r="AL126" s="675"/>
      <c r="AM126" s="675"/>
      <c r="AN126" s="675"/>
      <c r="AO126" s="675"/>
      <c r="AP126" s="675"/>
      <c r="AQ126" s="675"/>
      <c r="AR126" s="675"/>
      <c r="AS126" s="675"/>
      <c r="AT126" s="675"/>
      <c r="AU126" s="675"/>
      <c r="AV126" s="675"/>
      <c r="AW126" s="675"/>
      <c r="AX126" s="675"/>
    </row>
    <row r="127" spans="25:50" s="627" customFormat="1" x14ac:dyDescent="0.2">
      <c r="Y127" s="666"/>
      <c r="Z127" s="666"/>
      <c r="AA127" s="666"/>
      <c r="AB127" s="666"/>
      <c r="AC127" s="666"/>
      <c r="AD127" s="666"/>
      <c r="AE127" s="680"/>
      <c r="AF127" s="680"/>
      <c r="AG127" s="680"/>
      <c r="AH127" s="653"/>
      <c r="AI127" s="677"/>
      <c r="AJ127" s="677"/>
      <c r="AK127" s="677"/>
      <c r="AL127" s="675"/>
      <c r="AM127" s="675"/>
      <c r="AN127" s="675"/>
      <c r="AO127" s="675"/>
      <c r="AP127" s="675"/>
      <c r="AQ127" s="675"/>
      <c r="AR127" s="675"/>
      <c r="AS127" s="675"/>
      <c r="AT127" s="675"/>
      <c r="AU127" s="675"/>
      <c r="AV127" s="675"/>
      <c r="AW127" s="675"/>
      <c r="AX127" s="675"/>
    </row>
    <row r="128" spans="25:50" s="627" customFormat="1" x14ac:dyDescent="0.2">
      <c r="Y128" s="666"/>
      <c r="Z128" s="666"/>
      <c r="AA128" s="666"/>
      <c r="AB128" s="666"/>
      <c r="AC128" s="666"/>
      <c r="AD128" s="666"/>
      <c r="AE128" s="680"/>
      <c r="AF128" s="680"/>
      <c r="AG128" s="680"/>
      <c r="AH128" s="653"/>
      <c r="AI128" s="677"/>
      <c r="AJ128" s="677"/>
      <c r="AK128" s="677"/>
      <c r="AL128" s="675"/>
      <c r="AM128" s="675"/>
      <c r="AN128" s="675"/>
      <c r="AO128" s="675"/>
      <c r="AP128" s="675"/>
      <c r="AQ128" s="675"/>
      <c r="AR128" s="675"/>
      <c r="AS128" s="675"/>
      <c r="AT128" s="675"/>
      <c r="AU128" s="675"/>
      <c r="AV128" s="675"/>
      <c r="AW128" s="675"/>
      <c r="AX128" s="675"/>
    </row>
    <row r="129" spans="25:50" s="627" customFormat="1" x14ac:dyDescent="0.2">
      <c r="Y129" s="666"/>
      <c r="Z129" s="666"/>
      <c r="AA129" s="666"/>
      <c r="AB129" s="666"/>
      <c r="AC129" s="666"/>
      <c r="AD129" s="666"/>
      <c r="AE129" s="680"/>
      <c r="AF129" s="680"/>
      <c r="AG129" s="680"/>
      <c r="AH129" s="653"/>
      <c r="AI129" s="677"/>
      <c r="AJ129" s="677"/>
      <c r="AK129" s="677"/>
      <c r="AL129" s="675"/>
      <c r="AM129" s="675"/>
      <c r="AN129" s="675"/>
      <c r="AO129" s="675"/>
      <c r="AP129" s="675"/>
      <c r="AQ129" s="675"/>
      <c r="AR129" s="675"/>
      <c r="AS129" s="675"/>
      <c r="AT129" s="675"/>
      <c r="AU129" s="675"/>
      <c r="AV129" s="675"/>
      <c r="AW129" s="675"/>
      <c r="AX129" s="675"/>
    </row>
    <row r="130" spans="25:50" s="627" customFormat="1" x14ac:dyDescent="0.2">
      <c r="Y130" s="666"/>
      <c r="Z130" s="666"/>
      <c r="AA130" s="666"/>
      <c r="AB130" s="666"/>
      <c r="AC130" s="666"/>
      <c r="AD130" s="666"/>
      <c r="AE130" s="680"/>
      <c r="AF130" s="680"/>
      <c r="AG130" s="680"/>
      <c r="AH130" s="653"/>
      <c r="AI130" s="677"/>
      <c r="AJ130" s="677"/>
      <c r="AK130" s="677"/>
      <c r="AL130" s="187"/>
      <c r="AM130" s="675"/>
      <c r="AN130" s="675"/>
      <c r="AO130" s="675"/>
      <c r="AP130" s="675"/>
      <c r="AQ130" s="675"/>
      <c r="AR130" s="675"/>
      <c r="AS130" s="675"/>
      <c r="AT130" s="675"/>
      <c r="AU130" s="675"/>
      <c r="AV130" s="675"/>
      <c r="AW130" s="675"/>
      <c r="AX130" s="675"/>
    </row>
    <row r="131" spans="25:50" s="627" customFormat="1" x14ac:dyDescent="0.2">
      <c r="Y131" s="666"/>
      <c r="Z131" s="666"/>
      <c r="AA131" s="666"/>
      <c r="AB131" s="666"/>
      <c r="AC131" s="666"/>
      <c r="AD131" s="666"/>
      <c r="AE131" s="680"/>
      <c r="AF131" s="680"/>
      <c r="AG131" s="680"/>
      <c r="AH131" s="653"/>
      <c r="AI131" s="677"/>
      <c r="AJ131" s="677"/>
      <c r="AK131" s="677"/>
      <c r="AL131" s="187"/>
      <c r="AM131" s="675"/>
      <c r="AN131" s="675"/>
      <c r="AO131" s="675"/>
      <c r="AP131" s="675"/>
      <c r="AQ131" s="675"/>
      <c r="AR131" s="675"/>
      <c r="AS131" s="675"/>
      <c r="AT131" s="675"/>
      <c r="AU131" s="675"/>
      <c r="AV131" s="675"/>
      <c r="AW131" s="675"/>
      <c r="AX131" s="675"/>
    </row>
    <row r="132" spans="25:50" s="627" customFormat="1" x14ac:dyDescent="0.2">
      <c r="Y132" s="666"/>
      <c r="Z132" s="666"/>
      <c r="AA132" s="666"/>
      <c r="AB132" s="666"/>
      <c r="AC132" s="666"/>
      <c r="AD132" s="666"/>
      <c r="AE132" s="680"/>
      <c r="AF132" s="680"/>
      <c r="AG132" s="677"/>
      <c r="AH132" s="653"/>
      <c r="AI132" s="677"/>
      <c r="AJ132" s="677"/>
      <c r="AK132" s="677"/>
      <c r="AL132" s="187"/>
      <c r="AM132" s="675"/>
      <c r="AN132" s="675"/>
      <c r="AO132" s="675"/>
      <c r="AP132" s="675"/>
      <c r="AQ132" s="675"/>
      <c r="AR132" s="675"/>
      <c r="AS132" s="675"/>
      <c r="AT132" s="675"/>
      <c r="AU132" s="675"/>
      <c r="AV132" s="675"/>
      <c r="AW132" s="675"/>
      <c r="AX132" s="675"/>
    </row>
    <row r="133" spans="25:50" s="627" customFormat="1" x14ac:dyDescent="0.2">
      <c r="Y133" s="666"/>
      <c r="Z133" s="666"/>
      <c r="AA133" s="666"/>
      <c r="AB133" s="666"/>
      <c r="AC133" s="666"/>
      <c r="AD133" s="666"/>
      <c r="AE133" s="680"/>
      <c r="AF133" s="680"/>
      <c r="AG133" s="677"/>
      <c r="AH133" s="653"/>
      <c r="AI133" s="677"/>
      <c r="AJ133" s="677"/>
      <c r="AK133" s="677"/>
      <c r="AL133" s="187"/>
      <c r="AM133" s="675"/>
      <c r="AN133" s="675"/>
      <c r="AO133" s="675"/>
      <c r="AP133" s="675"/>
      <c r="AQ133" s="675"/>
      <c r="AR133" s="675"/>
      <c r="AS133" s="675"/>
      <c r="AT133" s="675"/>
      <c r="AU133" s="675"/>
      <c r="AV133" s="675"/>
      <c r="AW133" s="675"/>
      <c r="AX133" s="675"/>
    </row>
    <row r="134" spans="25:50" s="627" customFormat="1" x14ac:dyDescent="0.2">
      <c r="Y134" s="666"/>
      <c r="Z134" s="666"/>
      <c r="AA134" s="666"/>
      <c r="AB134" s="666"/>
      <c r="AC134" s="666"/>
      <c r="AD134" s="666"/>
      <c r="AE134" s="680"/>
      <c r="AF134" s="677"/>
      <c r="AG134" s="680"/>
      <c r="AH134" s="653"/>
      <c r="AI134" s="677"/>
      <c r="AJ134" s="677"/>
      <c r="AK134" s="677"/>
      <c r="AL134" s="187"/>
      <c r="AM134" s="744"/>
      <c r="AN134" s="675"/>
      <c r="AO134" s="675"/>
      <c r="AP134" s="675"/>
      <c r="AQ134" s="675"/>
      <c r="AR134" s="675"/>
      <c r="AS134" s="675"/>
      <c r="AT134" s="675"/>
      <c r="AU134" s="675"/>
      <c r="AV134" s="675"/>
      <c r="AW134" s="675"/>
      <c r="AX134" s="675"/>
    </row>
    <row r="135" spans="25:50" s="627" customFormat="1" x14ac:dyDescent="0.2">
      <c r="Y135" s="666"/>
      <c r="Z135" s="666"/>
      <c r="AA135" s="666"/>
      <c r="AB135" s="666"/>
      <c r="AC135" s="666"/>
      <c r="AD135" s="666"/>
      <c r="AE135" s="680"/>
      <c r="AF135" s="677"/>
      <c r="AG135" s="680"/>
      <c r="AH135" s="653"/>
      <c r="AI135" s="677"/>
      <c r="AJ135" s="677"/>
      <c r="AK135" s="677"/>
      <c r="AL135" s="187"/>
      <c r="AM135" s="187"/>
      <c r="AN135" s="744"/>
      <c r="AO135" s="675"/>
      <c r="AP135" s="675"/>
      <c r="AQ135" s="675"/>
      <c r="AR135" s="675"/>
      <c r="AS135" s="675"/>
      <c r="AT135" s="675"/>
      <c r="AU135" s="675"/>
      <c r="AV135" s="675"/>
      <c r="AW135" s="675"/>
      <c r="AX135" s="675"/>
    </row>
    <row r="136" spans="25:50" s="627" customFormat="1" x14ac:dyDescent="0.2">
      <c r="Y136" s="666"/>
      <c r="Z136" s="666"/>
      <c r="AA136" s="666"/>
      <c r="AB136" s="666"/>
      <c r="AC136" s="666"/>
      <c r="AD136" s="666"/>
      <c r="AE136" s="680"/>
      <c r="AF136" s="680"/>
      <c r="AG136" s="680"/>
      <c r="AH136" s="653"/>
      <c r="AI136" s="677"/>
      <c r="AJ136" s="677"/>
      <c r="AK136" s="677"/>
      <c r="AL136" s="187"/>
      <c r="AM136" s="187"/>
      <c r="AN136" s="744"/>
      <c r="AO136" s="675"/>
      <c r="AP136" s="675"/>
      <c r="AQ136" s="675"/>
      <c r="AR136" s="675"/>
      <c r="AS136" s="675"/>
      <c r="AT136" s="675"/>
      <c r="AU136" s="675"/>
      <c r="AV136" s="675"/>
      <c r="AW136" s="675"/>
      <c r="AX136" s="675"/>
    </row>
    <row r="137" spans="25:50" s="627" customFormat="1" x14ac:dyDescent="0.2">
      <c r="Y137" s="666"/>
      <c r="Z137" s="666"/>
      <c r="AA137" s="666"/>
      <c r="AB137" s="666"/>
      <c r="AC137" s="666"/>
      <c r="AD137" s="666"/>
      <c r="AE137" s="680"/>
      <c r="AF137" s="680"/>
      <c r="AG137" s="680"/>
      <c r="AH137" s="653"/>
      <c r="AI137" s="677"/>
      <c r="AJ137" s="677"/>
      <c r="AK137" s="677"/>
      <c r="AL137" s="187"/>
      <c r="AM137" s="187"/>
      <c r="AN137" s="744"/>
      <c r="AO137" s="675"/>
      <c r="AP137" s="675"/>
      <c r="AQ137" s="675"/>
      <c r="AR137" s="675"/>
      <c r="AS137" s="675"/>
      <c r="AT137" s="675"/>
      <c r="AU137" s="675"/>
      <c r="AV137" s="675"/>
      <c r="AW137" s="675"/>
      <c r="AX137" s="675"/>
    </row>
    <row r="138" spans="25:50" s="627" customFormat="1" x14ac:dyDescent="0.2">
      <c r="Y138" s="666"/>
      <c r="Z138" s="666"/>
      <c r="AA138" s="666"/>
      <c r="AB138" s="666"/>
      <c r="AC138" s="666"/>
      <c r="AD138" s="666"/>
      <c r="AE138" s="680"/>
      <c r="AF138" s="680"/>
      <c r="AG138" s="680"/>
      <c r="AH138" s="653"/>
      <c r="AI138" s="677"/>
      <c r="AJ138" s="677"/>
      <c r="AK138" s="677"/>
      <c r="AL138" s="187"/>
      <c r="AM138" s="187"/>
      <c r="AN138" s="744"/>
      <c r="AO138" s="675"/>
      <c r="AP138" s="675"/>
      <c r="AQ138" s="675"/>
      <c r="AR138" s="675"/>
      <c r="AS138" s="675"/>
      <c r="AT138" s="675"/>
      <c r="AU138" s="675"/>
      <c r="AV138" s="675"/>
      <c r="AW138" s="675"/>
      <c r="AX138" s="675"/>
    </row>
    <row r="139" spans="25:50" s="627" customFormat="1" x14ac:dyDescent="0.2">
      <c r="Y139" s="666"/>
      <c r="Z139" s="666"/>
      <c r="AA139" s="666"/>
      <c r="AB139" s="666"/>
      <c r="AC139" s="666"/>
      <c r="AD139" s="666"/>
      <c r="AE139" s="680"/>
      <c r="AF139" s="680"/>
      <c r="AG139" s="680"/>
      <c r="AH139" s="653"/>
      <c r="AI139" s="677"/>
      <c r="AJ139" s="677"/>
      <c r="AK139" s="677"/>
      <c r="AL139" s="187"/>
      <c r="AM139" s="187"/>
      <c r="AN139" s="744"/>
      <c r="AO139" s="675"/>
      <c r="AP139" s="675"/>
      <c r="AQ139" s="675"/>
      <c r="AR139" s="675"/>
      <c r="AS139" s="675"/>
      <c r="AT139" s="675"/>
      <c r="AU139" s="675"/>
      <c r="AV139" s="675"/>
      <c r="AW139" s="675"/>
      <c r="AX139" s="675"/>
    </row>
    <row r="140" spans="25:50" s="627" customFormat="1" x14ac:dyDescent="0.2">
      <c r="Y140" s="666"/>
      <c r="Z140" s="666"/>
      <c r="AA140" s="666"/>
      <c r="AB140" s="666"/>
      <c r="AC140" s="666"/>
      <c r="AD140" s="666"/>
      <c r="AE140" s="680"/>
      <c r="AF140" s="680"/>
      <c r="AG140" s="680"/>
      <c r="AH140" s="653"/>
      <c r="AI140" s="677"/>
      <c r="AJ140" s="677"/>
      <c r="AK140" s="677"/>
      <c r="AL140" s="187"/>
      <c r="AM140" s="187"/>
      <c r="AN140" s="744"/>
      <c r="AO140" s="675"/>
      <c r="AP140" s="675"/>
      <c r="AQ140" s="675"/>
      <c r="AR140" s="675"/>
      <c r="AS140" s="675"/>
      <c r="AT140" s="675"/>
      <c r="AU140" s="675"/>
      <c r="AV140" s="675"/>
      <c r="AW140" s="675"/>
      <c r="AX140" s="675"/>
    </row>
    <row r="141" spans="25:50" s="627" customFormat="1" x14ac:dyDescent="0.2">
      <c r="Y141" s="666"/>
      <c r="Z141" s="666"/>
      <c r="AA141" s="666"/>
      <c r="AB141" s="666"/>
      <c r="AC141" s="666"/>
      <c r="AD141" s="666"/>
      <c r="AE141" s="680"/>
      <c r="AF141" s="680"/>
      <c r="AG141" s="680"/>
      <c r="AH141" s="653"/>
      <c r="AI141" s="677"/>
      <c r="AJ141" s="677"/>
      <c r="AK141" s="677"/>
      <c r="AL141" s="187"/>
      <c r="AM141" s="187"/>
      <c r="AN141" s="744"/>
      <c r="AO141" s="675"/>
      <c r="AP141" s="675"/>
      <c r="AQ141" s="675"/>
      <c r="AR141" s="675"/>
      <c r="AS141" s="675"/>
      <c r="AT141" s="675"/>
      <c r="AU141" s="675"/>
      <c r="AV141" s="675"/>
      <c r="AW141" s="675"/>
      <c r="AX141" s="675"/>
    </row>
    <row r="142" spans="25:50" s="627" customFormat="1" x14ac:dyDescent="0.2">
      <c r="Y142" s="666"/>
      <c r="Z142" s="666"/>
      <c r="AA142" s="666"/>
      <c r="AB142" s="666"/>
      <c r="AC142" s="666"/>
      <c r="AD142" s="666"/>
      <c r="AE142" s="680"/>
      <c r="AF142" s="680"/>
      <c r="AG142" s="680"/>
      <c r="AH142" s="653"/>
      <c r="AI142" s="677"/>
      <c r="AJ142" s="677"/>
      <c r="AK142" s="677"/>
      <c r="AL142" s="187"/>
      <c r="AM142" s="187"/>
      <c r="AN142" s="744"/>
      <c r="AO142" s="675"/>
      <c r="AP142" s="675"/>
      <c r="AQ142" s="675"/>
      <c r="AR142" s="675"/>
      <c r="AS142" s="675"/>
      <c r="AT142" s="675"/>
      <c r="AU142" s="675"/>
      <c r="AV142" s="675"/>
      <c r="AW142" s="675"/>
      <c r="AX142" s="675"/>
    </row>
    <row r="143" spans="25:50" s="627" customFormat="1" x14ac:dyDescent="0.2">
      <c r="Y143" s="666"/>
      <c r="Z143" s="666"/>
      <c r="AA143" s="666"/>
      <c r="AB143" s="666"/>
      <c r="AC143" s="666"/>
      <c r="AD143" s="666"/>
      <c r="AE143" s="680"/>
      <c r="AF143" s="680"/>
      <c r="AG143" s="680"/>
      <c r="AH143" s="653"/>
      <c r="AI143" s="677"/>
      <c r="AJ143" s="677"/>
      <c r="AK143" s="677"/>
      <c r="AL143" s="187"/>
      <c r="AM143" s="187"/>
      <c r="AN143" s="744"/>
      <c r="AO143" s="675"/>
      <c r="AP143" s="675"/>
      <c r="AQ143" s="675"/>
      <c r="AR143" s="675"/>
      <c r="AS143" s="675"/>
      <c r="AT143" s="675"/>
      <c r="AU143" s="675"/>
      <c r="AV143" s="675"/>
      <c r="AW143" s="675"/>
      <c r="AX143" s="675"/>
    </row>
    <row r="144" spans="25:50" s="627" customFormat="1" x14ac:dyDescent="0.2">
      <c r="Y144" s="666"/>
      <c r="Z144" s="666"/>
      <c r="AA144" s="666"/>
      <c r="AB144" s="666"/>
      <c r="AC144" s="666"/>
      <c r="AD144" s="666"/>
      <c r="AE144" s="680"/>
      <c r="AF144" s="680"/>
      <c r="AG144" s="680"/>
      <c r="AH144" s="653"/>
      <c r="AI144" s="677"/>
      <c r="AJ144" s="677"/>
      <c r="AK144" s="677"/>
      <c r="AL144" s="187"/>
      <c r="AM144" s="187"/>
      <c r="AN144" s="744"/>
      <c r="AO144" s="675"/>
      <c r="AP144" s="675"/>
      <c r="AQ144" s="675"/>
      <c r="AR144" s="675"/>
      <c r="AS144" s="675"/>
      <c r="AT144" s="675"/>
      <c r="AU144" s="675"/>
      <c r="AV144" s="675"/>
      <c r="AW144" s="675"/>
      <c r="AX144" s="675"/>
    </row>
    <row r="145" spans="25:50" s="627" customFormat="1" x14ac:dyDescent="0.2">
      <c r="Y145" s="666"/>
      <c r="Z145" s="666"/>
      <c r="AA145" s="666"/>
      <c r="AB145" s="666"/>
      <c r="AC145" s="666"/>
      <c r="AD145" s="666"/>
      <c r="AE145" s="680"/>
      <c r="AF145" s="680"/>
      <c r="AG145" s="680"/>
      <c r="AH145" s="653"/>
      <c r="AI145" s="677"/>
      <c r="AJ145" s="677"/>
      <c r="AK145" s="677"/>
      <c r="AL145" s="187"/>
      <c r="AM145" s="187"/>
      <c r="AN145" s="744"/>
      <c r="AO145" s="675"/>
      <c r="AP145" s="675"/>
      <c r="AQ145" s="675"/>
      <c r="AR145" s="675"/>
      <c r="AS145" s="675"/>
      <c r="AT145" s="675"/>
      <c r="AU145" s="675"/>
      <c r="AV145" s="675"/>
      <c r="AW145" s="675"/>
      <c r="AX145" s="675"/>
    </row>
    <row r="146" spans="25:50" s="627" customFormat="1" x14ac:dyDescent="0.2">
      <c r="Y146" s="666"/>
      <c r="Z146" s="666"/>
      <c r="AA146" s="666"/>
      <c r="AB146" s="666"/>
      <c r="AC146" s="666"/>
      <c r="AD146" s="666"/>
      <c r="AE146" s="680"/>
      <c r="AF146" s="680"/>
      <c r="AG146" s="680"/>
      <c r="AH146" s="693"/>
      <c r="AI146" s="693"/>
      <c r="AJ146" s="693"/>
      <c r="AK146" s="693"/>
      <c r="AL146" s="187"/>
      <c r="AM146" s="187"/>
      <c r="AN146" s="744"/>
      <c r="AO146" s="675"/>
      <c r="AP146" s="675"/>
      <c r="AQ146" s="675"/>
      <c r="AR146" s="675"/>
      <c r="AS146" s="675"/>
      <c r="AT146" s="675"/>
      <c r="AU146" s="675"/>
      <c r="AV146" s="675"/>
      <c r="AW146" s="675"/>
      <c r="AX146" s="675"/>
    </row>
    <row r="147" spans="25:50" s="627" customFormat="1" x14ac:dyDescent="0.2">
      <c r="Y147" s="666"/>
      <c r="Z147" s="666"/>
      <c r="AA147" s="666"/>
      <c r="AB147" s="666"/>
      <c r="AC147" s="666"/>
      <c r="AD147" s="666"/>
      <c r="AE147" s="680"/>
      <c r="AF147" s="680"/>
      <c r="AG147" s="680"/>
      <c r="AH147" s="677"/>
      <c r="AI147" s="677"/>
      <c r="AJ147" s="677"/>
      <c r="AK147" s="677"/>
      <c r="AL147" s="187"/>
      <c r="AM147" s="187"/>
      <c r="AN147" s="744"/>
      <c r="AO147" s="675"/>
      <c r="AP147" s="675"/>
      <c r="AQ147" s="675"/>
      <c r="AR147" s="675"/>
      <c r="AS147" s="675"/>
      <c r="AT147" s="675"/>
      <c r="AU147" s="675"/>
      <c r="AV147" s="675"/>
      <c r="AW147" s="675"/>
      <c r="AX147" s="675"/>
    </row>
    <row r="148" spans="25:50" s="627" customFormat="1" x14ac:dyDescent="0.2">
      <c r="Y148" s="666"/>
      <c r="Z148" s="666"/>
      <c r="AA148" s="666"/>
      <c r="AB148" s="666"/>
      <c r="AC148" s="666"/>
      <c r="AD148" s="666"/>
      <c r="AE148" s="680"/>
      <c r="AF148" s="680"/>
      <c r="AG148" s="680"/>
      <c r="AH148" s="677"/>
      <c r="AI148" s="677"/>
      <c r="AJ148" s="677"/>
      <c r="AK148" s="677"/>
      <c r="AL148" s="187"/>
      <c r="AM148" s="187"/>
      <c r="AN148" s="744"/>
      <c r="AO148" s="675"/>
      <c r="AP148" s="675"/>
      <c r="AQ148" s="675"/>
      <c r="AR148" s="675"/>
      <c r="AS148" s="675"/>
      <c r="AT148" s="675"/>
      <c r="AU148" s="675"/>
      <c r="AV148" s="675"/>
      <c r="AW148" s="675"/>
      <c r="AX148" s="675"/>
    </row>
    <row r="149" spans="25:50" s="627" customFormat="1" x14ac:dyDescent="0.2">
      <c r="Y149" s="666"/>
      <c r="Z149" s="666"/>
      <c r="AA149" s="666"/>
      <c r="AB149" s="666"/>
      <c r="AC149" s="666"/>
      <c r="AD149" s="666"/>
      <c r="AE149" s="677"/>
      <c r="AF149" s="677"/>
      <c r="AG149" s="680"/>
      <c r="AH149" s="677"/>
      <c r="AI149" s="677"/>
      <c r="AJ149" s="677"/>
      <c r="AK149" s="677"/>
      <c r="AL149" s="187"/>
      <c r="AM149" s="187"/>
      <c r="AN149" s="744"/>
      <c r="AO149" s="675"/>
      <c r="AP149" s="675"/>
      <c r="AQ149" s="675"/>
      <c r="AR149" s="675"/>
      <c r="AS149" s="675"/>
      <c r="AT149" s="675"/>
      <c r="AU149" s="675"/>
      <c r="AV149" s="675"/>
      <c r="AW149" s="675"/>
      <c r="AX149" s="675"/>
    </row>
    <row r="150" spans="25:50" s="627" customFormat="1" x14ac:dyDescent="0.2">
      <c r="Y150" s="666"/>
      <c r="Z150" s="666"/>
      <c r="AA150" s="666"/>
      <c r="AB150" s="666"/>
      <c r="AC150" s="666"/>
      <c r="AD150" s="666"/>
      <c r="AE150" s="677"/>
      <c r="AF150" s="677"/>
      <c r="AG150" s="680"/>
      <c r="AH150" s="677"/>
      <c r="AI150" s="677"/>
      <c r="AJ150" s="677"/>
      <c r="AK150" s="677"/>
      <c r="AL150" s="187"/>
      <c r="AM150" s="187"/>
      <c r="AN150" s="744"/>
      <c r="AO150" s="675"/>
      <c r="AP150" s="675"/>
      <c r="AQ150" s="675"/>
      <c r="AR150" s="675"/>
      <c r="AS150" s="675"/>
      <c r="AT150" s="675"/>
      <c r="AU150" s="675"/>
      <c r="AV150" s="675"/>
      <c r="AW150" s="675"/>
      <c r="AX150" s="675"/>
    </row>
    <row r="151" spans="25:50" s="627" customFormat="1" x14ac:dyDescent="0.2">
      <c r="Y151" s="666"/>
      <c r="Z151" s="666"/>
      <c r="AA151" s="666"/>
      <c r="AB151" s="666"/>
      <c r="AC151" s="666"/>
      <c r="AD151" s="666"/>
      <c r="AE151" s="677"/>
      <c r="AF151" s="677"/>
      <c r="AG151" s="680"/>
      <c r="AH151" s="677"/>
      <c r="AI151" s="677"/>
      <c r="AJ151" s="677"/>
      <c r="AK151" s="677"/>
      <c r="AL151" s="187"/>
      <c r="AM151" s="187"/>
      <c r="AN151" s="744"/>
      <c r="AO151" s="675"/>
      <c r="AP151" s="675"/>
      <c r="AQ151" s="675"/>
      <c r="AR151" s="675"/>
      <c r="AS151" s="675"/>
      <c r="AT151" s="675"/>
      <c r="AU151" s="675"/>
      <c r="AV151" s="675"/>
      <c r="AW151" s="675"/>
      <c r="AX151" s="675"/>
    </row>
    <row r="152" spans="25:50" s="627" customFormat="1" x14ac:dyDescent="0.2">
      <c r="Y152" s="666"/>
      <c r="Z152" s="666"/>
      <c r="AA152" s="666"/>
      <c r="AB152" s="666"/>
      <c r="AC152" s="666"/>
      <c r="AD152" s="666"/>
      <c r="AE152" s="677"/>
      <c r="AF152" s="677"/>
      <c r="AG152" s="680"/>
      <c r="AH152" s="677"/>
      <c r="AI152" s="677"/>
      <c r="AJ152" s="677"/>
      <c r="AK152" s="677"/>
      <c r="AL152" s="187"/>
      <c r="AM152" s="187"/>
      <c r="AN152" s="744"/>
      <c r="AO152" s="675"/>
      <c r="AP152" s="675"/>
      <c r="AQ152" s="675"/>
      <c r="AR152" s="675"/>
      <c r="AS152" s="675"/>
      <c r="AT152" s="675"/>
      <c r="AU152" s="675"/>
      <c r="AV152" s="675"/>
      <c r="AW152" s="675"/>
      <c r="AX152" s="675"/>
    </row>
    <row r="153" spans="25:50" s="627" customFormat="1" x14ac:dyDescent="0.2">
      <c r="Y153" s="666"/>
      <c r="Z153" s="666"/>
      <c r="AA153" s="666"/>
      <c r="AB153" s="666"/>
      <c r="AC153" s="666"/>
      <c r="AD153" s="666"/>
      <c r="AE153" s="677"/>
      <c r="AF153" s="677"/>
      <c r="AG153" s="680"/>
      <c r="AH153" s="677"/>
      <c r="AI153" s="677"/>
      <c r="AJ153" s="677"/>
      <c r="AK153" s="677"/>
      <c r="AL153" s="187"/>
      <c r="AM153" s="187"/>
      <c r="AN153" s="744"/>
      <c r="AO153" s="675"/>
      <c r="AP153" s="675"/>
      <c r="AQ153" s="675"/>
      <c r="AR153" s="675"/>
      <c r="AS153" s="675"/>
      <c r="AT153" s="675"/>
      <c r="AU153" s="675"/>
      <c r="AV153" s="675"/>
      <c r="AW153" s="675"/>
      <c r="AX153" s="675"/>
    </row>
    <row r="154" spans="25:50" s="627" customFormat="1" x14ac:dyDescent="0.2">
      <c r="Y154" s="666"/>
      <c r="Z154" s="666"/>
      <c r="AA154" s="666"/>
      <c r="AB154" s="666"/>
      <c r="AC154" s="666"/>
      <c r="AD154" s="666"/>
      <c r="AE154" s="677"/>
      <c r="AF154" s="677"/>
      <c r="AG154" s="680"/>
      <c r="AH154" s="677"/>
      <c r="AI154" s="677"/>
      <c r="AJ154" s="677"/>
      <c r="AK154" s="677"/>
      <c r="AL154" s="187"/>
      <c r="AM154" s="187"/>
      <c r="AN154" s="744"/>
      <c r="AO154" s="675"/>
      <c r="AP154" s="675"/>
      <c r="AQ154" s="675"/>
      <c r="AR154" s="675"/>
      <c r="AS154" s="675"/>
      <c r="AT154" s="675"/>
      <c r="AU154" s="675"/>
      <c r="AV154" s="675"/>
      <c r="AW154" s="675"/>
      <c r="AX154" s="675"/>
    </row>
    <row r="155" spans="25:50" s="627" customFormat="1" x14ac:dyDescent="0.2">
      <c r="Y155" s="666"/>
      <c r="Z155" s="666"/>
      <c r="AA155" s="666"/>
      <c r="AB155" s="666"/>
      <c r="AC155" s="666"/>
      <c r="AD155" s="666"/>
      <c r="AE155" s="677"/>
      <c r="AF155" s="677"/>
      <c r="AG155" s="680"/>
      <c r="AH155" s="677"/>
      <c r="AI155" s="677"/>
      <c r="AJ155" s="677"/>
      <c r="AK155" s="677"/>
      <c r="AL155" s="187"/>
      <c r="AM155" s="187"/>
      <c r="AN155" s="744"/>
      <c r="AO155" s="675"/>
      <c r="AP155" s="675"/>
      <c r="AQ155" s="675"/>
      <c r="AR155" s="675"/>
      <c r="AS155" s="675"/>
      <c r="AT155" s="675"/>
      <c r="AU155" s="675"/>
      <c r="AV155" s="675"/>
      <c r="AW155" s="675"/>
      <c r="AX155" s="675"/>
    </row>
    <row r="156" spans="25:50" s="627" customFormat="1" x14ac:dyDescent="0.2">
      <c r="Y156" s="666"/>
      <c r="Z156" s="666"/>
      <c r="AA156" s="666"/>
      <c r="AB156" s="666"/>
      <c r="AC156" s="666"/>
      <c r="AD156" s="666"/>
      <c r="AE156" s="677"/>
      <c r="AF156" s="677"/>
      <c r="AG156" s="680"/>
      <c r="AH156" s="677"/>
      <c r="AI156" s="677"/>
      <c r="AJ156" s="677"/>
      <c r="AK156" s="677"/>
      <c r="AL156" s="187"/>
      <c r="AM156" s="187"/>
      <c r="AN156" s="744"/>
      <c r="AO156" s="675"/>
      <c r="AP156" s="675"/>
      <c r="AQ156" s="675"/>
      <c r="AR156" s="675"/>
      <c r="AS156" s="675"/>
      <c r="AT156" s="675"/>
      <c r="AU156" s="675"/>
      <c r="AV156" s="675"/>
      <c r="AW156" s="675"/>
      <c r="AX156" s="675"/>
    </row>
    <row r="157" spans="25:50" s="627" customFormat="1" x14ac:dyDescent="0.2">
      <c r="Y157" s="666"/>
      <c r="Z157" s="666"/>
      <c r="AA157" s="666"/>
      <c r="AB157" s="666"/>
      <c r="AC157" s="666"/>
      <c r="AD157" s="666"/>
      <c r="AE157" s="677"/>
      <c r="AF157" s="677"/>
      <c r="AG157" s="680"/>
      <c r="AH157" s="677"/>
      <c r="AI157" s="677"/>
      <c r="AJ157" s="677"/>
      <c r="AK157" s="677"/>
      <c r="AL157" s="187"/>
      <c r="AM157" s="187"/>
      <c r="AN157" s="744"/>
      <c r="AO157" s="675"/>
      <c r="AP157" s="675"/>
      <c r="AQ157" s="675"/>
      <c r="AR157" s="675"/>
      <c r="AS157" s="675"/>
      <c r="AT157" s="675"/>
      <c r="AU157" s="675"/>
      <c r="AV157" s="675"/>
      <c r="AW157" s="675"/>
      <c r="AX157" s="675"/>
    </row>
    <row r="158" spans="25:50" s="627" customFormat="1" x14ac:dyDescent="0.2">
      <c r="Y158" s="666"/>
      <c r="Z158" s="666"/>
      <c r="AA158" s="666"/>
      <c r="AB158" s="666"/>
      <c r="AC158" s="666"/>
      <c r="AD158" s="666"/>
      <c r="AE158" s="677"/>
      <c r="AF158" s="677"/>
      <c r="AG158" s="680"/>
      <c r="AH158" s="677"/>
      <c r="AI158" s="677"/>
      <c r="AJ158" s="677"/>
      <c r="AK158" s="677"/>
      <c r="AL158" s="187"/>
      <c r="AM158" s="187"/>
      <c r="AN158" s="744"/>
      <c r="AO158" s="675"/>
      <c r="AP158" s="675"/>
      <c r="AQ158" s="675"/>
      <c r="AR158" s="675"/>
      <c r="AS158" s="675"/>
      <c r="AT158" s="675"/>
      <c r="AU158" s="675"/>
      <c r="AV158" s="675"/>
      <c r="AW158" s="675"/>
      <c r="AX158" s="675"/>
    </row>
    <row r="159" spans="25:50" s="627" customFormat="1" x14ac:dyDescent="0.2">
      <c r="Y159" s="666"/>
      <c r="Z159" s="666"/>
      <c r="AA159" s="666"/>
      <c r="AB159" s="666"/>
      <c r="AC159" s="666"/>
      <c r="AD159" s="666"/>
      <c r="AE159" s="677"/>
      <c r="AF159" s="677"/>
      <c r="AG159" s="680"/>
      <c r="AH159" s="677"/>
      <c r="AI159" s="677"/>
      <c r="AJ159" s="677"/>
      <c r="AK159" s="677"/>
      <c r="AL159" s="187"/>
      <c r="AM159" s="187"/>
      <c r="AN159" s="744"/>
      <c r="AO159" s="675"/>
      <c r="AP159" s="675"/>
      <c r="AQ159" s="675"/>
      <c r="AR159" s="675"/>
      <c r="AS159" s="675"/>
      <c r="AT159" s="675"/>
      <c r="AU159" s="675"/>
      <c r="AV159" s="675"/>
      <c r="AW159" s="675"/>
      <c r="AX159" s="675"/>
    </row>
    <row r="160" spans="25:50" s="627" customFormat="1" x14ac:dyDescent="0.2">
      <c r="Y160" s="666"/>
      <c r="Z160" s="666"/>
      <c r="AA160" s="666"/>
      <c r="AB160" s="666"/>
      <c r="AC160" s="666"/>
      <c r="AD160" s="666"/>
      <c r="AE160" s="677"/>
      <c r="AF160" s="677"/>
      <c r="AG160" s="680"/>
      <c r="AH160" s="677"/>
      <c r="AI160" s="677"/>
      <c r="AJ160" s="677"/>
      <c r="AK160" s="677"/>
      <c r="AL160" s="187"/>
      <c r="AM160" s="187"/>
      <c r="AN160" s="744"/>
      <c r="AO160" s="675"/>
      <c r="AP160" s="675"/>
      <c r="AQ160" s="675"/>
      <c r="AR160" s="675"/>
      <c r="AS160" s="675"/>
      <c r="AT160" s="675"/>
      <c r="AU160" s="675"/>
      <c r="AV160" s="675"/>
      <c r="AW160" s="675"/>
      <c r="AX160" s="675"/>
    </row>
    <row r="161" spans="25:50" s="627" customFormat="1" x14ac:dyDescent="0.2">
      <c r="Y161" s="666"/>
      <c r="Z161" s="666"/>
      <c r="AA161" s="666"/>
      <c r="AB161" s="666"/>
      <c r="AC161" s="666"/>
      <c r="AD161" s="666"/>
      <c r="AE161" s="677"/>
      <c r="AF161" s="677"/>
      <c r="AG161" s="680"/>
      <c r="AH161" s="677"/>
      <c r="AI161" s="677"/>
      <c r="AJ161" s="677"/>
      <c r="AK161" s="677"/>
      <c r="AL161" s="187"/>
      <c r="AM161" s="187"/>
      <c r="AN161" s="744"/>
      <c r="AO161" s="675"/>
      <c r="AP161" s="675"/>
      <c r="AQ161" s="675"/>
      <c r="AR161" s="675"/>
      <c r="AS161" s="675"/>
      <c r="AT161" s="675"/>
      <c r="AU161" s="675"/>
      <c r="AV161" s="675"/>
      <c r="AW161" s="675"/>
      <c r="AX161" s="675"/>
    </row>
    <row r="162" spans="25:50" s="627" customFormat="1" x14ac:dyDescent="0.2">
      <c r="Y162" s="666"/>
      <c r="Z162" s="666"/>
      <c r="AA162" s="666"/>
      <c r="AB162" s="666"/>
      <c r="AC162" s="666"/>
      <c r="AD162" s="666"/>
      <c r="AE162" s="677"/>
      <c r="AF162" s="677"/>
      <c r="AG162" s="680"/>
      <c r="AH162" s="677"/>
      <c r="AI162" s="677"/>
      <c r="AJ162" s="677"/>
      <c r="AK162" s="677"/>
      <c r="AL162" s="187"/>
      <c r="AM162" s="187"/>
      <c r="AN162" s="744"/>
      <c r="AO162" s="675"/>
      <c r="AP162" s="675"/>
      <c r="AQ162" s="675"/>
      <c r="AR162" s="675"/>
      <c r="AS162" s="675"/>
      <c r="AT162" s="675"/>
      <c r="AU162" s="675"/>
      <c r="AV162" s="675"/>
      <c r="AW162" s="675"/>
      <c r="AX162" s="675"/>
    </row>
    <row r="163" spans="25:50" s="627" customFormat="1" x14ac:dyDescent="0.2">
      <c r="Y163" s="666"/>
      <c r="Z163" s="666"/>
      <c r="AA163" s="666"/>
      <c r="AB163" s="666"/>
      <c r="AC163" s="666"/>
      <c r="AD163" s="666"/>
      <c r="AE163" s="677"/>
      <c r="AF163" s="677"/>
      <c r="AG163" s="680"/>
      <c r="AH163" s="677"/>
      <c r="AI163" s="677"/>
      <c r="AJ163" s="677"/>
      <c r="AK163" s="677"/>
      <c r="AL163" s="187"/>
      <c r="AM163" s="187"/>
      <c r="AN163" s="744"/>
      <c r="AO163" s="675"/>
      <c r="AP163" s="675"/>
      <c r="AQ163" s="675"/>
      <c r="AR163" s="675"/>
      <c r="AS163" s="675"/>
      <c r="AT163" s="675"/>
      <c r="AU163" s="675"/>
      <c r="AV163" s="675"/>
      <c r="AW163" s="675"/>
      <c r="AX163" s="675"/>
    </row>
    <row r="164" spans="25:50" s="627" customFormat="1" x14ac:dyDescent="0.2">
      <c r="Y164" s="666"/>
      <c r="Z164" s="666"/>
      <c r="AA164" s="666"/>
      <c r="AB164" s="666"/>
      <c r="AC164" s="666"/>
      <c r="AD164" s="666"/>
      <c r="AE164" s="677"/>
      <c r="AF164" s="677"/>
      <c r="AG164" s="680"/>
      <c r="AH164" s="677"/>
      <c r="AI164" s="677"/>
      <c r="AJ164" s="677"/>
      <c r="AK164" s="677"/>
      <c r="AL164" s="187"/>
      <c r="AM164" s="187"/>
      <c r="AN164" s="744"/>
      <c r="AO164" s="675"/>
      <c r="AP164" s="675"/>
      <c r="AQ164" s="675"/>
      <c r="AR164" s="675"/>
      <c r="AS164" s="675"/>
      <c r="AT164" s="675"/>
      <c r="AU164" s="675"/>
      <c r="AV164" s="675"/>
      <c r="AW164" s="675"/>
      <c r="AX164" s="675"/>
    </row>
    <row r="165" spans="25:50" s="627" customFormat="1" x14ac:dyDescent="0.2">
      <c r="Y165" s="666"/>
      <c r="Z165" s="666"/>
      <c r="AA165" s="666"/>
      <c r="AB165" s="666"/>
      <c r="AC165" s="666"/>
      <c r="AD165" s="666"/>
      <c r="AE165" s="677"/>
      <c r="AF165" s="677"/>
      <c r="AG165" s="680"/>
      <c r="AH165" s="677"/>
      <c r="AI165" s="677"/>
      <c r="AJ165" s="677"/>
      <c r="AK165" s="677"/>
      <c r="AL165" s="187"/>
      <c r="AM165" s="187"/>
      <c r="AN165" s="744"/>
      <c r="AO165" s="675"/>
      <c r="AP165" s="675"/>
      <c r="AQ165" s="675"/>
      <c r="AR165" s="675"/>
      <c r="AS165" s="675"/>
      <c r="AT165" s="675"/>
      <c r="AU165" s="675"/>
      <c r="AV165" s="675"/>
      <c r="AW165" s="675"/>
      <c r="AX165" s="675"/>
    </row>
    <row r="166" spans="25:50" s="627" customFormat="1" x14ac:dyDescent="0.2">
      <c r="Y166" s="666"/>
      <c r="Z166" s="666"/>
      <c r="AA166" s="666"/>
      <c r="AB166" s="666"/>
      <c r="AC166" s="666"/>
      <c r="AD166" s="666"/>
      <c r="AE166" s="677"/>
      <c r="AF166" s="677"/>
      <c r="AG166" s="680"/>
      <c r="AH166" s="677"/>
      <c r="AI166" s="677"/>
      <c r="AJ166" s="677"/>
      <c r="AK166" s="677"/>
      <c r="AL166" s="187"/>
      <c r="AM166" s="187"/>
      <c r="AN166" s="744"/>
      <c r="AO166" s="675"/>
      <c r="AP166" s="675"/>
      <c r="AQ166" s="675"/>
      <c r="AR166" s="675"/>
      <c r="AS166" s="675"/>
      <c r="AT166" s="675"/>
      <c r="AU166" s="675"/>
      <c r="AV166" s="675"/>
      <c r="AW166" s="675"/>
      <c r="AX166" s="675"/>
    </row>
    <row r="167" spans="25:50" s="627" customFormat="1" x14ac:dyDescent="0.2">
      <c r="Y167" s="666"/>
      <c r="Z167" s="666"/>
      <c r="AA167" s="666"/>
      <c r="AB167" s="666"/>
      <c r="AC167" s="666"/>
      <c r="AD167" s="666"/>
      <c r="AE167" s="677"/>
      <c r="AF167" s="677"/>
      <c r="AG167" s="680"/>
      <c r="AH167" s="677"/>
      <c r="AI167" s="677"/>
      <c r="AJ167" s="677"/>
      <c r="AK167" s="677"/>
      <c r="AL167" s="187"/>
      <c r="AM167" s="187"/>
      <c r="AN167" s="744"/>
      <c r="AO167" s="675"/>
      <c r="AP167" s="675"/>
      <c r="AQ167" s="675"/>
      <c r="AR167" s="675"/>
      <c r="AS167" s="675"/>
      <c r="AT167" s="675"/>
      <c r="AU167" s="675"/>
      <c r="AV167" s="675"/>
      <c r="AW167" s="675"/>
      <c r="AX167" s="675"/>
    </row>
    <row r="168" spans="25:50" s="627" customFormat="1" x14ac:dyDescent="0.2">
      <c r="Y168" s="666"/>
      <c r="Z168" s="666"/>
      <c r="AA168" s="666"/>
      <c r="AB168" s="666"/>
      <c r="AC168" s="666"/>
      <c r="AD168" s="666"/>
      <c r="AE168" s="677"/>
      <c r="AF168" s="677"/>
      <c r="AG168" s="680"/>
      <c r="AH168" s="677"/>
      <c r="AI168" s="677"/>
      <c r="AJ168" s="677"/>
      <c r="AK168" s="677"/>
      <c r="AL168" s="187"/>
      <c r="AM168" s="187"/>
      <c r="AN168" s="744"/>
      <c r="AO168" s="675"/>
      <c r="AP168" s="675"/>
      <c r="AQ168" s="675"/>
      <c r="AR168" s="675"/>
      <c r="AS168" s="675"/>
      <c r="AT168" s="675"/>
      <c r="AU168" s="675"/>
      <c r="AV168" s="675"/>
      <c r="AW168" s="675"/>
      <c r="AX168" s="675"/>
    </row>
    <row r="169" spans="25:50" s="627" customFormat="1" x14ac:dyDescent="0.2">
      <c r="Y169" s="666"/>
      <c r="Z169" s="666"/>
      <c r="AA169" s="666"/>
      <c r="AB169" s="666"/>
      <c r="AC169" s="666"/>
      <c r="AD169" s="666"/>
      <c r="AE169" s="677"/>
      <c r="AF169" s="677"/>
      <c r="AG169" s="680"/>
      <c r="AH169" s="677"/>
      <c r="AI169" s="677"/>
      <c r="AJ169" s="677"/>
      <c r="AK169" s="677"/>
      <c r="AL169" s="187"/>
      <c r="AM169" s="187"/>
      <c r="AN169" s="744"/>
      <c r="AO169" s="675"/>
      <c r="AP169" s="675"/>
      <c r="AQ169" s="675"/>
      <c r="AR169" s="675"/>
      <c r="AS169" s="675"/>
      <c r="AT169" s="675"/>
      <c r="AU169" s="675"/>
      <c r="AV169" s="675"/>
      <c r="AW169" s="675"/>
      <c r="AX169" s="675"/>
    </row>
    <row r="170" spans="25:50" s="627" customFormat="1" x14ac:dyDescent="0.2">
      <c r="Y170" s="666"/>
      <c r="Z170" s="666"/>
      <c r="AA170" s="666"/>
      <c r="AB170" s="666"/>
      <c r="AC170" s="666"/>
      <c r="AD170" s="666"/>
      <c r="AE170" s="677"/>
      <c r="AF170" s="677"/>
      <c r="AG170" s="680"/>
      <c r="AH170" s="677"/>
      <c r="AI170" s="677"/>
      <c r="AJ170" s="677"/>
      <c r="AK170" s="677"/>
      <c r="AL170" s="187"/>
      <c r="AM170" s="187"/>
      <c r="AN170" s="744"/>
      <c r="AO170" s="675"/>
      <c r="AP170" s="675"/>
      <c r="AQ170" s="675"/>
      <c r="AR170" s="675"/>
      <c r="AS170" s="675"/>
      <c r="AT170" s="675"/>
      <c r="AU170" s="675"/>
      <c r="AV170" s="675"/>
      <c r="AW170" s="675"/>
      <c r="AX170" s="675"/>
    </row>
    <row r="171" spans="25:50" s="627" customFormat="1" x14ac:dyDescent="0.2">
      <c r="Y171" s="666"/>
      <c r="Z171" s="666"/>
      <c r="AA171" s="666"/>
      <c r="AB171" s="666"/>
      <c r="AC171" s="666"/>
      <c r="AD171" s="666"/>
      <c r="AE171" s="677"/>
      <c r="AF171" s="677"/>
      <c r="AG171" s="680"/>
      <c r="AH171" s="677"/>
      <c r="AI171" s="677"/>
      <c r="AJ171" s="677"/>
      <c r="AK171" s="677"/>
      <c r="AL171" s="187"/>
      <c r="AM171" s="187"/>
      <c r="AN171" s="744"/>
      <c r="AO171" s="675"/>
      <c r="AP171" s="675"/>
      <c r="AQ171" s="675"/>
      <c r="AR171" s="675"/>
      <c r="AS171" s="675"/>
      <c r="AT171" s="675"/>
      <c r="AU171" s="675"/>
      <c r="AV171" s="675"/>
      <c r="AW171" s="675"/>
      <c r="AX171" s="675"/>
    </row>
    <row r="172" spans="25:50" s="627" customFormat="1" x14ac:dyDescent="0.2">
      <c r="Y172" s="666"/>
      <c r="Z172" s="666"/>
      <c r="AA172" s="666"/>
      <c r="AB172" s="666"/>
      <c r="AC172" s="666"/>
      <c r="AD172" s="666"/>
      <c r="AE172" s="677"/>
      <c r="AF172" s="677"/>
      <c r="AG172" s="680"/>
      <c r="AH172" s="677"/>
      <c r="AI172" s="677"/>
      <c r="AJ172" s="677"/>
      <c r="AK172" s="677"/>
      <c r="AL172" s="187"/>
      <c r="AM172" s="187"/>
      <c r="AN172" s="744"/>
      <c r="AO172" s="675"/>
      <c r="AP172" s="675"/>
      <c r="AQ172" s="675"/>
      <c r="AR172" s="675"/>
      <c r="AS172" s="675"/>
      <c r="AT172" s="675"/>
      <c r="AU172" s="675"/>
      <c r="AV172" s="675"/>
      <c r="AW172" s="675"/>
      <c r="AX172" s="675"/>
    </row>
    <row r="173" spans="25:50" s="627" customFormat="1" x14ac:dyDescent="0.2">
      <c r="Y173" s="666"/>
      <c r="Z173" s="666"/>
      <c r="AA173" s="666"/>
      <c r="AB173" s="666"/>
      <c r="AC173" s="666"/>
      <c r="AD173" s="666"/>
      <c r="AE173" s="677"/>
      <c r="AF173" s="677"/>
      <c r="AG173" s="680"/>
      <c r="AH173" s="677"/>
      <c r="AI173" s="677"/>
      <c r="AJ173" s="677"/>
      <c r="AK173" s="677"/>
      <c r="AL173" s="187"/>
      <c r="AM173" s="187"/>
      <c r="AN173" s="744"/>
      <c r="AO173" s="675"/>
      <c r="AP173" s="675"/>
      <c r="AQ173" s="675"/>
      <c r="AR173" s="675"/>
      <c r="AS173" s="675"/>
      <c r="AT173" s="675"/>
      <c r="AU173" s="675"/>
      <c r="AV173" s="675"/>
      <c r="AW173" s="675"/>
      <c r="AX173" s="675"/>
    </row>
    <row r="174" spans="25:50" s="627" customFormat="1" x14ac:dyDescent="0.2">
      <c r="Y174" s="666"/>
      <c r="Z174" s="666"/>
      <c r="AA174" s="666"/>
      <c r="AB174" s="666"/>
      <c r="AC174" s="666"/>
      <c r="AD174" s="666"/>
      <c r="AE174" s="677"/>
      <c r="AF174" s="677"/>
      <c r="AG174" s="680"/>
      <c r="AH174" s="677"/>
      <c r="AI174" s="677"/>
      <c r="AJ174" s="677"/>
      <c r="AK174" s="677"/>
      <c r="AL174" s="187"/>
      <c r="AM174" s="187"/>
      <c r="AN174" s="744"/>
      <c r="AO174" s="675"/>
      <c r="AP174" s="675"/>
      <c r="AQ174" s="675"/>
      <c r="AR174" s="675"/>
      <c r="AS174" s="675"/>
      <c r="AT174" s="675"/>
      <c r="AU174" s="675"/>
      <c r="AV174" s="675"/>
      <c r="AW174" s="675"/>
      <c r="AX174" s="675"/>
    </row>
    <row r="175" spans="25:50" s="627" customFormat="1" x14ac:dyDescent="0.2">
      <c r="Y175" s="666"/>
      <c r="Z175" s="666"/>
      <c r="AA175" s="666"/>
      <c r="AB175" s="666"/>
      <c r="AC175" s="666"/>
      <c r="AD175" s="666"/>
      <c r="AE175" s="677"/>
      <c r="AF175" s="677"/>
      <c r="AG175" s="680"/>
      <c r="AH175" s="677"/>
      <c r="AI175" s="677"/>
      <c r="AJ175" s="677"/>
      <c r="AK175" s="677"/>
      <c r="AL175" s="187"/>
      <c r="AM175" s="187"/>
      <c r="AN175" s="744"/>
      <c r="AO175" s="675"/>
      <c r="AP175" s="675"/>
      <c r="AQ175" s="675"/>
      <c r="AR175" s="675"/>
      <c r="AS175" s="675"/>
      <c r="AT175" s="675"/>
      <c r="AU175" s="675"/>
      <c r="AV175" s="675"/>
      <c r="AW175" s="675"/>
      <c r="AX175" s="675"/>
    </row>
    <row r="176" spans="25:50" s="627" customFormat="1" x14ac:dyDescent="0.2">
      <c r="Y176" s="666"/>
      <c r="Z176" s="666"/>
      <c r="AA176" s="666"/>
      <c r="AB176" s="666"/>
      <c r="AC176" s="666"/>
      <c r="AD176" s="666"/>
      <c r="AE176" s="677"/>
      <c r="AF176" s="677"/>
      <c r="AG176" s="680"/>
      <c r="AH176" s="677"/>
      <c r="AI176" s="677"/>
      <c r="AJ176" s="677"/>
      <c r="AK176" s="677"/>
      <c r="AL176" s="187"/>
      <c r="AM176" s="187"/>
      <c r="AN176" s="744"/>
      <c r="AO176" s="675"/>
      <c r="AP176" s="675"/>
      <c r="AQ176" s="675"/>
      <c r="AR176" s="675"/>
      <c r="AS176" s="675"/>
      <c r="AT176" s="675"/>
      <c r="AU176" s="675"/>
      <c r="AV176" s="675"/>
      <c r="AW176" s="675"/>
      <c r="AX176" s="675"/>
    </row>
    <row r="177" spans="25:50" s="627" customFormat="1" x14ac:dyDescent="0.2">
      <c r="Y177" s="666"/>
      <c r="Z177" s="666"/>
      <c r="AA177" s="666"/>
      <c r="AB177" s="666"/>
      <c r="AC177" s="666"/>
      <c r="AD177" s="666"/>
      <c r="AE177" s="677"/>
      <c r="AF177" s="677"/>
      <c r="AG177" s="680"/>
      <c r="AH177" s="677"/>
      <c r="AI177" s="677"/>
      <c r="AJ177" s="677"/>
      <c r="AK177" s="677"/>
      <c r="AL177" s="187"/>
      <c r="AM177" s="187"/>
      <c r="AN177" s="744"/>
      <c r="AO177" s="675"/>
      <c r="AP177" s="675"/>
      <c r="AQ177" s="675"/>
      <c r="AR177" s="675"/>
      <c r="AS177" s="675"/>
      <c r="AT177" s="675"/>
      <c r="AU177" s="675"/>
      <c r="AV177" s="675"/>
      <c r="AW177" s="675"/>
      <c r="AX177" s="675"/>
    </row>
    <row r="178" spans="25:50" s="627" customFormat="1" x14ac:dyDescent="0.2">
      <c r="Y178" s="666"/>
      <c r="Z178" s="666"/>
      <c r="AA178" s="666"/>
      <c r="AB178" s="666"/>
      <c r="AC178" s="666"/>
      <c r="AD178" s="666"/>
      <c r="AE178" s="677"/>
      <c r="AF178" s="677"/>
      <c r="AG178" s="680"/>
      <c r="AH178" s="677"/>
      <c r="AI178" s="677"/>
      <c r="AJ178" s="677"/>
      <c r="AK178" s="677"/>
      <c r="AL178" s="187"/>
      <c r="AM178" s="187"/>
      <c r="AN178" s="744"/>
      <c r="AO178" s="675"/>
      <c r="AP178" s="675"/>
      <c r="AQ178" s="675"/>
      <c r="AR178" s="675"/>
      <c r="AS178" s="675"/>
      <c r="AT178" s="675"/>
      <c r="AU178" s="675"/>
      <c r="AV178" s="675"/>
      <c r="AW178" s="675"/>
      <c r="AX178" s="675"/>
    </row>
    <row r="179" spans="25:50" s="627" customFormat="1" x14ac:dyDescent="0.2">
      <c r="Y179" s="666"/>
      <c r="Z179" s="666"/>
      <c r="AA179" s="666"/>
      <c r="AB179" s="666"/>
      <c r="AC179" s="666"/>
      <c r="AD179" s="666"/>
      <c r="AE179" s="677"/>
      <c r="AF179" s="677"/>
      <c r="AG179" s="680"/>
      <c r="AH179" s="677"/>
      <c r="AI179" s="677"/>
      <c r="AJ179" s="677"/>
      <c r="AK179" s="677"/>
      <c r="AL179" s="187"/>
      <c r="AM179" s="187"/>
      <c r="AN179" s="744"/>
      <c r="AO179" s="675"/>
      <c r="AP179" s="675"/>
      <c r="AQ179" s="675"/>
      <c r="AR179" s="675"/>
      <c r="AS179" s="675"/>
      <c r="AT179" s="675"/>
      <c r="AU179" s="675"/>
      <c r="AV179" s="675"/>
      <c r="AW179" s="675"/>
      <c r="AX179" s="675"/>
    </row>
    <row r="180" spans="25:50" s="627" customFormat="1" x14ac:dyDescent="0.2">
      <c r="Y180" s="666"/>
      <c r="Z180" s="666"/>
      <c r="AA180" s="666"/>
      <c r="AB180" s="666"/>
      <c r="AC180" s="666"/>
      <c r="AD180" s="666"/>
      <c r="AE180" s="677"/>
      <c r="AF180" s="677"/>
      <c r="AG180" s="680"/>
      <c r="AH180" s="677"/>
      <c r="AI180" s="677"/>
      <c r="AJ180" s="677"/>
      <c r="AK180" s="677"/>
      <c r="AL180" s="187"/>
      <c r="AM180" s="187"/>
      <c r="AN180" s="744"/>
      <c r="AO180" s="675"/>
      <c r="AP180" s="675"/>
      <c r="AQ180" s="675"/>
      <c r="AR180" s="675"/>
      <c r="AS180" s="675"/>
      <c r="AT180" s="675"/>
      <c r="AU180" s="675"/>
      <c r="AV180" s="675"/>
      <c r="AW180" s="675"/>
      <c r="AX180" s="675"/>
    </row>
    <row r="181" spans="25:50" s="627" customFormat="1" x14ac:dyDescent="0.2">
      <c r="Y181" s="666"/>
      <c r="Z181" s="666"/>
      <c r="AA181" s="666"/>
      <c r="AB181" s="666"/>
      <c r="AC181" s="666"/>
      <c r="AD181" s="666"/>
      <c r="AE181" s="677"/>
      <c r="AF181" s="677"/>
      <c r="AG181" s="680"/>
      <c r="AH181" s="677"/>
      <c r="AI181" s="677"/>
      <c r="AJ181" s="677"/>
      <c r="AK181" s="677"/>
      <c r="AL181" s="187"/>
      <c r="AM181" s="187"/>
      <c r="AN181" s="744"/>
      <c r="AO181" s="675"/>
      <c r="AP181" s="675"/>
      <c r="AQ181" s="675"/>
      <c r="AR181" s="675"/>
      <c r="AS181" s="675"/>
      <c r="AT181" s="675"/>
      <c r="AU181" s="675"/>
      <c r="AV181" s="675"/>
      <c r="AW181" s="675"/>
      <c r="AX181" s="675"/>
    </row>
    <row r="182" spans="25:50" s="627" customFormat="1" x14ac:dyDescent="0.2">
      <c r="Y182" s="666"/>
      <c r="Z182" s="666"/>
      <c r="AA182" s="666"/>
      <c r="AB182" s="666"/>
      <c r="AC182" s="666"/>
      <c r="AD182" s="666"/>
      <c r="AE182" s="677"/>
      <c r="AF182" s="677"/>
      <c r="AG182" s="680"/>
      <c r="AH182" s="677"/>
      <c r="AI182" s="677"/>
      <c r="AJ182" s="677"/>
      <c r="AK182" s="677"/>
      <c r="AL182" s="187"/>
      <c r="AM182" s="187"/>
      <c r="AN182" s="744"/>
      <c r="AO182" s="675"/>
      <c r="AP182" s="675"/>
      <c r="AQ182" s="675"/>
      <c r="AR182" s="675"/>
      <c r="AS182" s="675"/>
      <c r="AT182" s="675"/>
      <c r="AU182" s="675"/>
      <c r="AV182" s="675"/>
      <c r="AW182" s="675"/>
      <c r="AX182" s="675"/>
    </row>
    <row r="183" spans="25:50" s="627" customFormat="1" x14ac:dyDescent="0.2">
      <c r="Y183" s="666"/>
      <c r="Z183" s="666"/>
      <c r="AA183" s="666"/>
      <c r="AB183" s="666"/>
      <c r="AC183" s="666"/>
      <c r="AD183" s="666"/>
      <c r="AE183" s="677"/>
      <c r="AF183" s="677"/>
      <c r="AG183" s="680"/>
      <c r="AH183" s="677"/>
      <c r="AI183" s="677"/>
      <c r="AJ183" s="677"/>
      <c r="AK183" s="677"/>
      <c r="AL183" s="187"/>
      <c r="AM183" s="187"/>
      <c r="AN183" s="744"/>
      <c r="AO183" s="675"/>
      <c r="AP183" s="675"/>
      <c r="AQ183" s="675"/>
      <c r="AR183" s="675"/>
      <c r="AS183" s="675"/>
      <c r="AT183" s="675"/>
      <c r="AU183" s="675"/>
      <c r="AV183" s="675"/>
      <c r="AW183" s="675"/>
      <c r="AX183" s="675"/>
    </row>
    <row r="184" spans="25:50" s="627" customFormat="1" x14ac:dyDescent="0.2">
      <c r="Y184" s="666"/>
      <c r="Z184" s="666"/>
      <c r="AA184" s="666"/>
      <c r="AB184" s="666"/>
      <c r="AC184" s="666"/>
      <c r="AD184" s="666"/>
      <c r="AE184" s="677"/>
      <c r="AF184" s="677"/>
      <c r="AG184" s="680"/>
      <c r="AH184" s="677"/>
      <c r="AI184" s="677"/>
      <c r="AJ184" s="677"/>
      <c r="AK184" s="677"/>
      <c r="AL184" s="187"/>
      <c r="AM184" s="187"/>
      <c r="AN184" s="744"/>
      <c r="AO184" s="675"/>
      <c r="AP184" s="675"/>
      <c r="AQ184" s="675"/>
      <c r="AR184" s="675"/>
      <c r="AS184" s="675"/>
      <c r="AT184" s="675"/>
      <c r="AU184" s="675"/>
      <c r="AV184" s="675"/>
      <c r="AW184" s="675"/>
      <c r="AX184" s="675"/>
    </row>
    <row r="185" spans="25:50" s="627" customFormat="1" x14ac:dyDescent="0.2">
      <c r="Y185" s="666"/>
      <c r="Z185" s="666"/>
      <c r="AA185" s="666"/>
      <c r="AB185" s="666"/>
      <c r="AC185" s="666"/>
      <c r="AD185" s="666"/>
      <c r="AE185" s="677"/>
      <c r="AF185" s="677"/>
      <c r="AG185" s="680"/>
      <c r="AH185" s="677"/>
      <c r="AI185" s="677"/>
      <c r="AJ185" s="677"/>
      <c r="AK185" s="677"/>
      <c r="AL185" s="187"/>
      <c r="AM185" s="187"/>
      <c r="AN185" s="744"/>
      <c r="AO185" s="675"/>
      <c r="AP185" s="675"/>
      <c r="AQ185" s="675"/>
      <c r="AR185" s="675"/>
      <c r="AS185" s="675"/>
      <c r="AT185" s="675"/>
      <c r="AU185" s="675"/>
      <c r="AV185" s="675"/>
      <c r="AW185" s="675"/>
      <c r="AX185" s="675"/>
    </row>
    <row r="186" spans="25:50" s="627" customFormat="1" x14ac:dyDescent="0.2">
      <c r="Y186" s="666"/>
      <c r="Z186" s="666"/>
      <c r="AA186" s="666"/>
      <c r="AB186" s="666"/>
      <c r="AC186" s="666"/>
      <c r="AD186" s="666"/>
      <c r="AE186" s="677"/>
      <c r="AF186" s="677"/>
      <c r="AG186" s="680"/>
      <c r="AH186" s="677"/>
      <c r="AI186" s="677"/>
      <c r="AJ186" s="677"/>
      <c r="AK186" s="677"/>
      <c r="AL186" s="187"/>
      <c r="AM186" s="187"/>
      <c r="AN186" s="744"/>
      <c r="AO186" s="675"/>
      <c r="AP186" s="675"/>
      <c r="AQ186" s="675"/>
      <c r="AR186" s="675"/>
      <c r="AS186" s="675"/>
      <c r="AT186" s="675"/>
      <c r="AU186" s="675"/>
      <c r="AV186" s="675"/>
      <c r="AW186" s="675"/>
      <c r="AX186" s="675"/>
    </row>
    <row r="187" spans="25:50" s="627" customFormat="1" x14ac:dyDescent="0.2">
      <c r="Y187" s="666"/>
      <c r="Z187" s="666"/>
      <c r="AA187" s="666"/>
      <c r="AB187" s="666"/>
      <c r="AC187" s="666"/>
      <c r="AD187" s="666"/>
      <c r="AE187" s="677"/>
      <c r="AF187" s="677"/>
      <c r="AG187" s="680"/>
      <c r="AH187" s="677"/>
      <c r="AI187" s="677"/>
      <c r="AJ187" s="677"/>
      <c r="AK187" s="677"/>
      <c r="AL187" s="187"/>
      <c r="AM187" s="187"/>
      <c r="AN187" s="744"/>
      <c r="AO187" s="675"/>
      <c r="AP187" s="675"/>
      <c r="AQ187" s="675"/>
      <c r="AR187" s="675"/>
      <c r="AS187" s="675"/>
      <c r="AT187" s="675"/>
      <c r="AU187" s="675"/>
      <c r="AV187" s="675"/>
      <c r="AW187" s="675"/>
      <c r="AX187" s="675"/>
    </row>
    <row r="188" spans="25:50" s="627" customFormat="1" x14ac:dyDescent="0.2">
      <c r="Y188" s="666"/>
      <c r="Z188" s="666"/>
      <c r="AA188" s="666"/>
      <c r="AB188" s="666"/>
      <c r="AC188" s="666"/>
      <c r="AD188" s="666"/>
      <c r="AE188" s="677"/>
      <c r="AF188" s="677"/>
      <c r="AG188" s="680"/>
      <c r="AH188" s="677"/>
      <c r="AI188" s="677"/>
      <c r="AJ188" s="677"/>
      <c r="AK188" s="677"/>
      <c r="AL188" s="187"/>
      <c r="AM188" s="187"/>
      <c r="AN188" s="744"/>
      <c r="AO188" s="675"/>
      <c r="AP188" s="675"/>
      <c r="AQ188" s="675"/>
      <c r="AR188" s="675"/>
      <c r="AS188" s="675"/>
      <c r="AT188" s="675"/>
      <c r="AU188" s="675"/>
      <c r="AV188" s="675"/>
      <c r="AW188" s="675"/>
      <c r="AX188" s="675"/>
    </row>
    <row r="189" spans="25:50" s="627" customFormat="1" x14ac:dyDescent="0.2">
      <c r="Y189" s="666"/>
      <c r="Z189" s="666"/>
      <c r="AA189" s="666"/>
      <c r="AB189" s="666"/>
      <c r="AC189" s="666"/>
      <c r="AD189" s="666"/>
      <c r="AE189" s="677"/>
      <c r="AF189" s="677"/>
      <c r="AG189" s="680"/>
      <c r="AH189" s="677"/>
      <c r="AI189" s="677"/>
      <c r="AJ189" s="677"/>
      <c r="AK189" s="677"/>
      <c r="AL189" s="187"/>
      <c r="AM189" s="187"/>
      <c r="AN189" s="744"/>
      <c r="AO189" s="675"/>
      <c r="AP189" s="675"/>
      <c r="AQ189" s="675"/>
      <c r="AR189" s="675"/>
      <c r="AS189" s="675"/>
      <c r="AT189" s="675"/>
      <c r="AU189" s="675"/>
      <c r="AV189" s="675"/>
      <c r="AW189" s="675"/>
      <c r="AX189" s="675"/>
    </row>
    <row r="190" spans="25:50" s="627" customFormat="1" x14ac:dyDescent="0.2">
      <c r="Y190" s="666"/>
      <c r="Z190" s="666"/>
      <c r="AA190" s="666"/>
      <c r="AB190" s="666"/>
      <c r="AC190" s="666"/>
      <c r="AD190" s="666"/>
      <c r="AE190" s="677"/>
      <c r="AF190" s="677"/>
      <c r="AG190" s="680"/>
      <c r="AH190" s="677"/>
      <c r="AI190" s="677"/>
      <c r="AJ190" s="677"/>
      <c r="AK190" s="677"/>
      <c r="AL190" s="187"/>
      <c r="AM190" s="187"/>
      <c r="AN190" s="744"/>
      <c r="AO190" s="675"/>
      <c r="AP190" s="675"/>
      <c r="AQ190" s="675"/>
      <c r="AR190" s="675"/>
      <c r="AS190" s="675"/>
      <c r="AT190" s="675"/>
      <c r="AU190" s="675"/>
      <c r="AV190" s="675"/>
      <c r="AW190" s="675"/>
      <c r="AX190" s="675"/>
    </row>
    <row r="191" spans="25:50" s="627" customFormat="1" x14ac:dyDescent="0.2">
      <c r="Y191" s="666"/>
      <c r="Z191" s="666"/>
      <c r="AA191" s="666"/>
      <c r="AB191" s="666"/>
      <c r="AC191" s="666"/>
      <c r="AD191" s="666"/>
      <c r="AE191" s="677"/>
      <c r="AF191" s="677"/>
      <c r="AG191" s="680"/>
      <c r="AH191" s="677"/>
      <c r="AI191" s="677"/>
      <c r="AJ191" s="677"/>
      <c r="AK191" s="677"/>
      <c r="AL191" s="187"/>
      <c r="AM191" s="187"/>
      <c r="AN191" s="744"/>
      <c r="AO191" s="675"/>
      <c r="AP191" s="675"/>
      <c r="AQ191" s="675"/>
      <c r="AR191" s="675"/>
      <c r="AS191" s="675"/>
      <c r="AT191" s="675"/>
      <c r="AU191" s="675"/>
      <c r="AV191" s="675"/>
      <c r="AW191" s="675"/>
      <c r="AX191" s="675"/>
    </row>
    <row r="192" spans="25:50" s="627" customFormat="1" x14ac:dyDescent="0.2">
      <c r="Y192" s="666"/>
      <c r="Z192" s="666"/>
      <c r="AA192" s="666"/>
      <c r="AB192" s="666"/>
      <c r="AC192" s="666"/>
      <c r="AD192" s="666"/>
      <c r="AE192" s="677"/>
      <c r="AF192" s="677"/>
      <c r="AG192" s="680"/>
      <c r="AH192" s="677"/>
      <c r="AI192" s="677"/>
      <c r="AJ192" s="677"/>
      <c r="AK192" s="677"/>
      <c r="AL192" s="187"/>
      <c r="AM192" s="187"/>
      <c r="AN192" s="744"/>
      <c r="AO192" s="675"/>
      <c r="AP192" s="675"/>
      <c r="AQ192" s="675"/>
      <c r="AR192" s="675"/>
      <c r="AS192" s="675"/>
      <c r="AT192" s="675"/>
      <c r="AU192" s="675"/>
      <c r="AV192" s="675"/>
      <c r="AW192" s="675"/>
      <c r="AX192" s="675"/>
    </row>
    <row r="193" spans="25:50" s="627" customFormat="1" x14ac:dyDescent="0.2">
      <c r="Y193" s="666"/>
      <c r="Z193" s="666"/>
      <c r="AA193" s="666"/>
      <c r="AB193" s="666"/>
      <c r="AC193" s="666"/>
      <c r="AD193" s="666"/>
      <c r="AE193" s="677"/>
      <c r="AF193" s="677"/>
      <c r="AG193" s="680"/>
      <c r="AH193" s="677"/>
      <c r="AI193" s="677"/>
      <c r="AJ193" s="677"/>
      <c r="AK193" s="677"/>
      <c r="AL193" s="187"/>
      <c r="AM193" s="187"/>
      <c r="AN193" s="744"/>
      <c r="AO193" s="675"/>
      <c r="AP193" s="675"/>
      <c r="AQ193" s="675"/>
      <c r="AR193" s="675"/>
      <c r="AS193" s="675"/>
      <c r="AT193" s="675"/>
      <c r="AU193" s="675"/>
      <c r="AV193" s="675"/>
      <c r="AW193" s="675"/>
      <c r="AX193" s="675"/>
    </row>
    <row r="194" spans="25:50" s="627" customFormat="1" x14ac:dyDescent="0.2">
      <c r="Y194" s="666"/>
      <c r="Z194" s="666"/>
      <c r="AA194" s="666"/>
      <c r="AB194" s="666"/>
      <c r="AC194" s="666"/>
      <c r="AD194" s="666"/>
      <c r="AE194" s="677"/>
      <c r="AF194" s="677"/>
      <c r="AG194" s="680"/>
      <c r="AH194" s="677"/>
      <c r="AI194" s="677"/>
      <c r="AJ194" s="677"/>
      <c r="AK194" s="677"/>
      <c r="AL194" s="187"/>
      <c r="AM194" s="187"/>
      <c r="AN194" s="744"/>
      <c r="AO194" s="675"/>
      <c r="AP194" s="675"/>
      <c r="AQ194" s="675"/>
      <c r="AR194" s="675"/>
      <c r="AS194" s="675"/>
      <c r="AT194" s="675"/>
      <c r="AU194" s="675"/>
      <c r="AV194" s="675"/>
      <c r="AW194" s="675"/>
      <c r="AX194" s="675"/>
    </row>
    <row r="195" spans="25:50" s="627" customFormat="1" x14ac:dyDescent="0.2">
      <c r="Y195" s="666"/>
      <c r="Z195" s="666"/>
      <c r="AA195" s="666"/>
      <c r="AB195" s="666"/>
      <c r="AC195" s="666"/>
      <c r="AD195" s="666"/>
      <c r="AE195" s="677"/>
      <c r="AF195" s="677"/>
      <c r="AG195" s="680"/>
      <c r="AH195" s="653"/>
      <c r="AI195" s="677"/>
      <c r="AJ195" s="677"/>
      <c r="AK195" s="677"/>
      <c r="AL195" s="187"/>
      <c r="AM195" s="187"/>
      <c r="AN195" s="744"/>
      <c r="AO195" s="675"/>
      <c r="AP195" s="675"/>
      <c r="AQ195" s="675"/>
      <c r="AR195" s="675"/>
      <c r="AS195" s="675"/>
      <c r="AT195" s="675"/>
      <c r="AU195" s="675"/>
      <c r="AV195" s="675"/>
      <c r="AW195" s="675"/>
      <c r="AX195" s="675"/>
    </row>
    <row r="196" spans="25:50" s="627" customFormat="1" x14ac:dyDescent="0.2">
      <c r="Y196" s="666"/>
      <c r="Z196" s="666"/>
      <c r="AA196" s="666"/>
      <c r="AB196" s="666"/>
      <c r="AC196" s="666"/>
      <c r="AD196" s="666"/>
      <c r="AE196" s="677"/>
      <c r="AF196" s="677"/>
      <c r="AG196" s="680"/>
      <c r="AH196" s="653"/>
      <c r="AI196" s="677"/>
      <c r="AJ196" s="677"/>
      <c r="AK196" s="677"/>
      <c r="AL196" s="187"/>
      <c r="AM196" s="187"/>
      <c r="AN196" s="744"/>
      <c r="AO196" s="675"/>
      <c r="AP196" s="675"/>
      <c r="AQ196" s="675"/>
      <c r="AR196" s="675"/>
      <c r="AS196" s="675"/>
      <c r="AT196" s="675"/>
      <c r="AU196" s="675"/>
      <c r="AV196" s="675"/>
      <c r="AW196" s="675"/>
      <c r="AX196" s="675"/>
    </row>
    <row r="197" spans="25:50" s="627" customFormat="1" x14ac:dyDescent="0.2">
      <c r="Y197" s="666"/>
      <c r="Z197" s="666"/>
      <c r="AA197" s="666"/>
      <c r="AB197" s="666"/>
      <c r="AC197" s="666"/>
      <c r="AD197" s="666"/>
      <c r="AE197" s="677"/>
      <c r="AF197" s="677"/>
      <c r="AG197" s="680"/>
      <c r="AH197" s="653"/>
      <c r="AI197" s="677"/>
      <c r="AJ197" s="677"/>
      <c r="AK197" s="677"/>
      <c r="AL197" s="187"/>
      <c r="AM197" s="187"/>
      <c r="AN197" s="744"/>
      <c r="AO197" s="675"/>
      <c r="AP197" s="675"/>
      <c r="AQ197" s="675"/>
      <c r="AR197" s="675"/>
      <c r="AS197" s="675"/>
      <c r="AT197" s="675"/>
      <c r="AU197" s="675"/>
      <c r="AV197" s="675"/>
      <c r="AW197" s="675"/>
      <c r="AX197" s="675"/>
    </row>
    <row r="198" spans="25:50" s="627" customFormat="1" x14ac:dyDescent="0.2">
      <c r="Y198" s="666"/>
      <c r="Z198" s="666"/>
      <c r="AA198" s="666"/>
      <c r="AB198" s="666"/>
      <c r="AC198" s="666"/>
      <c r="AD198" s="666"/>
      <c r="AE198" s="677"/>
      <c r="AF198" s="677"/>
      <c r="AG198" s="680"/>
      <c r="AH198" s="653"/>
      <c r="AI198" s="677"/>
      <c r="AJ198" s="677"/>
      <c r="AK198" s="677"/>
      <c r="AL198" s="187"/>
      <c r="AM198" s="187"/>
      <c r="AN198" s="744"/>
      <c r="AO198" s="675"/>
      <c r="AP198" s="675"/>
      <c r="AQ198" s="675"/>
      <c r="AR198" s="675"/>
      <c r="AS198" s="675"/>
      <c r="AT198" s="675"/>
      <c r="AU198" s="675"/>
      <c r="AV198" s="675"/>
      <c r="AW198" s="675"/>
      <c r="AX198" s="675"/>
    </row>
    <row r="199" spans="25:50" s="627" customFormat="1" x14ac:dyDescent="0.2">
      <c r="Y199" s="666"/>
      <c r="Z199" s="666"/>
      <c r="AA199" s="666"/>
      <c r="AB199" s="666"/>
      <c r="AC199" s="666"/>
      <c r="AD199" s="666"/>
      <c r="AE199" s="677"/>
      <c r="AF199" s="677"/>
      <c r="AG199" s="680"/>
      <c r="AH199" s="653"/>
      <c r="AI199" s="677"/>
      <c r="AJ199" s="677"/>
      <c r="AK199" s="677"/>
      <c r="AL199" s="187"/>
      <c r="AM199" s="187"/>
      <c r="AN199" s="744"/>
      <c r="AO199" s="675"/>
      <c r="AP199" s="675"/>
      <c r="AQ199" s="675"/>
      <c r="AR199" s="675"/>
      <c r="AS199" s="675"/>
      <c r="AT199" s="675"/>
      <c r="AU199" s="675"/>
      <c r="AV199" s="675"/>
      <c r="AW199" s="675"/>
      <c r="AX199" s="675"/>
    </row>
    <row r="200" spans="25:50" s="627" customFormat="1" x14ac:dyDescent="0.2">
      <c r="Y200" s="666"/>
      <c r="Z200" s="666"/>
      <c r="AA200" s="666"/>
      <c r="AB200" s="666"/>
      <c r="AC200" s="666"/>
      <c r="AD200" s="666"/>
      <c r="AE200" s="677"/>
      <c r="AF200" s="677"/>
      <c r="AG200" s="680"/>
      <c r="AH200" s="653"/>
      <c r="AI200" s="677"/>
      <c r="AJ200" s="677"/>
      <c r="AK200" s="677"/>
      <c r="AL200" s="672"/>
      <c r="AM200" s="187"/>
      <c r="AN200" s="744"/>
      <c r="AO200" s="675"/>
      <c r="AP200" s="675"/>
      <c r="AQ200" s="675"/>
      <c r="AR200" s="675"/>
      <c r="AS200" s="675"/>
      <c r="AT200" s="675"/>
      <c r="AU200" s="675"/>
      <c r="AV200" s="675"/>
      <c r="AW200" s="675"/>
      <c r="AX200" s="675"/>
    </row>
    <row r="201" spans="25:50" s="627" customFormat="1" x14ac:dyDescent="0.2">
      <c r="Y201" s="666"/>
      <c r="Z201" s="666"/>
      <c r="AA201" s="666"/>
      <c r="AB201" s="666"/>
      <c r="AC201" s="666"/>
      <c r="AD201" s="666"/>
      <c r="AE201" s="677"/>
      <c r="AF201" s="677"/>
      <c r="AG201" s="680"/>
      <c r="AH201" s="653"/>
      <c r="AI201" s="677"/>
      <c r="AJ201" s="677"/>
      <c r="AK201" s="677"/>
      <c r="AL201" s="672"/>
      <c r="AM201" s="187"/>
      <c r="AN201" s="744"/>
      <c r="AO201" s="675"/>
      <c r="AP201" s="675"/>
      <c r="AQ201" s="675"/>
      <c r="AR201" s="675"/>
      <c r="AS201" s="675"/>
      <c r="AT201" s="675"/>
      <c r="AU201" s="675"/>
      <c r="AV201" s="675"/>
      <c r="AW201" s="675"/>
      <c r="AX201" s="675"/>
    </row>
    <row r="202" spans="25:50" s="627" customFormat="1" x14ac:dyDescent="0.2">
      <c r="Y202" s="666"/>
      <c r="Z202" s="666"/>
      <c r="AA202" s="666"/>
      <c r="AB202" s="666"/>
      <c r="AC202" s="666"/>
      <c r="AD202" s="666"/>
      <c r="AE202" s="677"/>
      <c r="AF202" s="677"/>
      <c r="AG202" s="680"/>
      <c r="AH202" s="653"/>
      <c r="AI202" s="677"/>
      <c r="AJ202" s="677"/>
      <c r="AK202" s="677"/>
      <c r="AL202" s="672"/>
      <c r="AM202" s="187"/>
      <c r="AN202" s="744"/>
      <c r="AO202" s="675"/>
      <c r="AP202" s="675"/>
      <c r="AQ202" s="675"/>
      <c r="AR202" s="675"/>
      <c r="AS202" s="675"/>
      <c r="AT202" s="675"/>
      <c r="AU202" s="675"/>
      <c r="AV202" s="675"/>
      <c r="AW202" s="675"/>
      <c r="AX202" s="675"/>
    </row>
    <row r="203" spans="25:50" s="627" customFormat="1" x14ac:dyDescent="0.2">
      <c r="Y203" s="666"/>
      <c r="Z203" s="666"/>
      <c r="AA203" s="666"/>
      <c r="AB203" s="666"/>
      <c r="AC203" s="666"/>
      <c r="AD203" s="666"/>
      <c r="AE203" s="677"/>
      <c r="AF203" s="677"/>
      <c r="AG203" s="680"/>
      <c r="AH203" s="653"/>
      <c r="AI203" s="677"/>
      <c r="AJ203" s="677"/>
      <c r="AK203" s="677"/>
      <c r="AL203" s="672"/>
      <c r="AM203" s="187"/>
      <c r="AN203" s="744"/>
      <c r="AO203" s="675"/>
      <c r="AP203" s="675"/>
      <c r="AQ203" s="675"/>
      <c r="AR203" s="675"/>
      <c r="AS203" s="675"/>
      <c r="AT203" s="675"/>
      <c r="AU203" s="675"/>
      <c r="AV203" s="675"/>
      <c r="AW203" s="675"/>
      <c r="AX203" s="675"/>
    </row>
    <row r="204" spans="25:50" s="627" customFormat="1" x14ac:dyDescent="0.2">
      <c r="Y204" s="666"/>
      <c r="Z204" s="666"/>
      <c r="AA204" s="666"/>
      <c r="AB204" s="666"/>
      <c r="AC204" s="666"/>
      <c r="AD204" s="666"/>
      <c r="AE204" s="677"/>
      <c r="AF204" s="677"/>
      <c r="AG204" s="680"/>
      <c r="AH204" s="653"/>
      <c r="AI204" s="677"/>
      <c r="AJ204" s="677"/>
      <c r="AK204" s="677"/>
      <c r="AL204" s="672"/>
      <c r="AM204" s="188"/>
      <c r="AN204" s="672"/>
      <c r="AO204" s="675"/>
      <c r="AP204" s="675"/>
      <c r="AQ204" s="675"/>
      <c r="AR204" s="675"/>
      <c r="AS204" s="675"/>
      <c r="AT204" s="675"/>
      <c r="AU204" s="675"/>
      <c r="AV204" s="675"/>
      <c r="AW204" s="675"/>
      <c r="AX204" s="675"/>
    </row>
    <row r="205" spans="25:50" s="628" customFormat="1" x14ac:dyDescent="0.2">
      <c r="Y205" s="690"/>
      <c r="Z205" s="690"/>
      <c r="AA205" s="690"/>
      <c r="AB205" s="691"/>
      <c r="AC205" s="691"/>
      <c r="AD205" s="691"/>
      <c r="AE205" s="677"/>
      <c r="AF205" s="677"/>
      <c r="AG205" s="680"/>
      <c r="AH205" s="653"/>
      <c r="AI205" s="677"/>
      <c r="AJ205" s="677"/>
      <c r="AK205" s="677"/>
      <c r="AL205" s="672"/>
      <c r="AM205" s="188"/>
      <c r="AN205" s="672"/>
      <c r="AO205" s="672"/>
      <c r="AP205" s="672"/>
      <c r="AQ205" s="672"/>
      <c r="AR205" s="672"/>
      <c r="AS205" s="672"/>
      <c r="AT205" s="672"/>
      <c r="AU205" s="672"/>
      <c r="AV205" s="672"/>
      <c r="AW205" s="672"/>
      <c r="AX205" s="672"/>
    </row>
    <row r="206" spans="25:50" s="628" customFormat="1" x14ac:dyDescent="0.2">
      <c r="Y206" s="690"/>
      <c r="Z206" s="690"/>
      <c r="AA206" s="690"/>
      <c r="AB206" s="691"/>
      <c r="AC206" s="691"/>
      <c r="AD206" s="691"/>
      <c r="AE206" s="677"/>
      <c r="AF206" s="677"/>
      <c r="AG206" s="680"/>
      <c r="AH206" s="653"/>
      <c r="AI206" s="677"/>
      <c r="AJ206" s="677"/>
      <c r="AK206" s="677"/>
      <c r="AL206" s="672"/>
      <c r="AM206" s="188"/>
      <c r="AN206" s="672"/>
      <c r="AO206" s="672"/>
      <c r="AP206" s="672"/>
      <c r="AQ206" s="672"/>
      <c r="AR206" s="672"/>
      <c r="AS206" s="672"/>
      <c r="AT206" s="672"/>
      <c r="AU206" s="672"/>
      <c r="AV206" s="672"/>
      <c r="AW206" s="672"/>
      <c r="AX206" s="672"/>
    </row>
    <row r="207" spans="25:50" s="628" customFormat="1" x14ac:dyDescent="0.2">
      <c r="Y207" s="690"/>
      <c r="Z207" s="690"/>
      <c r="AA207" s="690"/>
      <c r="AB207" s="691"/>
      <c r="AC207" s="691"/>
      <c r="AD207" s="691"/>
      <c r="AE207" s="677"/>
      <c r="AF207" s="677"/>
      <c r="AG207" s="681"/>
      <c r="AH207" s="653"/>
      <c r="AI207" s="677"/>
      <c r="AJ207" s="677"/>
      <c r="AK207" s="677"/>
      <c r="AL207" s="672"/>
      <c r="AM207" s="188"/>
      <c r="AN207" s="672"/>
      <c r="AO207" s="672"/>
      <c r="AP207" s="672"/>
      <c r="AQ207" s="672"/>
      <c r="AR207" s="672"/>
      <c r="AS207" s="672"/>
      <c r="AT207" s="672"/>
      <c r="AU207" s="672"/>
      <c r="AV207" s="672"/>
      <c r="AW207" s="672"/>
      <c r="AX207" s="672"/>
    </row>
    <row r="208" spans="25:50" s="628" customFormat="1" x14ac:dyDescent="0.2">
      <c r="Y208" s="690"/>
      <c r="Z208" s="690"/>
      <c r="AA208" s="690"/>
      <c r="AB208" s="691"/>
      <c r="AC208" s="691"/>
      <c r="AD208" s="691"/>
      <c r="AE208" s="677"/>
      <c r="AF208" s="677"/>
      <c r="AG208" s="681"/>
      <c r="AH208" s="653"/>
      <c r="AI208" s="677"/>
      <c r="AJ208" s="677"/>
      <c r="AK208" s="677"/>
      <c r="AL208" s="672"/>
      <c r="AM208" s="188"/>
      <c r="AN208" s="672"/>
      <c r="AO208" s="672"/>
      <c r="AP208" s="672"/>
      <c r="AQ208" s="672"/>
      <c r="AR208" s="672"/>
      <c r="AS208" s="672"/>
      <c r="AT208" s="672"/>
      <c r="AU208" s="672"/>
      <c r="AV208" s="672"/>
      <c r="AW208" s="672"/>
      <c r="AX208" s="672"/>
    </row>
  </sheetData>
  <sheetProtection password="C79E" sheet="1" objects="1" scenarios="1"/>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2" priority="1" stopIfTrue="1" operator="greaterThan">
      <formula>2088</formula>
    </cfRule>
  </conditionalFormatting>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topLeftCell="F1" workbookViewId="0">
      <selection activeCell="I73" sqref="I73"/>
    </sheetView>
  </sheetViews>
  <sheetFormatPr defaultColWidth="8.85546875" defaultRowHeight="12.75" outlineLevelRow="1" x14ac:dyDescent="0.2"/>
  <cols>
    <col min="1" max="1" width="2.28515625" style="631" customWidth="1"/>
    <col min="2" max="7" width="8.85546875" style="631" customWidth="1"/>
    <col min="8" max="8" width="15.42578125" style="631" customWidth="1"/>
    <col min="9" max="9" width="13.28515625" style="631" customWidth="1"/>
    <col min="10" max="10" width="20.85546875" style="631" customWidth="1"/>
    <col min="11" max="19" width="15.140625" style="631" customWidth="1"/>
    <col min="20" max="20" width="18.28515625" style="631" customWidth="1"/>
    <col min="21" max="22" width="14.5703125" style="631" customWidth="1"/>
    <col min="23" max="24" width="13.42578125" style="685" customWidth="1"/>
    <col min="25" max="25" width="0.85546875" style="675" customWidth="1"/>
    <col min="26" max="26" width="11.85546875" style="675" customWidth="1"/>
    <col min="27" max="27" width="58.7109375" style="675" customWidth="1"/>
    <col min="28" max="31" width="13.42578125" style="675" customWidth="1"/>
    <col min="32" max="71" width="13.42578125" style="627" customWidth="1"/>
    <col min="72" max="119" width="8.85546875" style="627" customWidth="1"/>
    <col min="120" max="16384" width="8.85546875" style="631"/>
  </cols>
  <sheetData>
    <row r="1" spans="1:119" ht="26.25" customHeight="1" x14ac:dyDescent="0.2">
      <c r="A1" s="932" t="s">
        <v>669</v>
      </c>
      <c r="B1" s="933"/>
      <c r="C1" s="933"/>
      <c r="D1" s="933"/>
      <c r="E1" s="933"/>
      <c r="F1" s="933"/>
      <c r="G1" s="933"/>
      <c r="H1" s="934"/>
      <c r="I1" s="895" t="s">
        <v>815</v>
      </c>
      <c r="J1" s="895" t="s">
        <v>816</v>
      </c>
      <c r="K1" s="962" t="str">
        <f>'NADP Staffing'!I3</f>
        <v>Task 1</v>
      </c>
      <c r="L1" s="895" t="str">
        <f>'NADP Staffing'!K3</f>
        <v>Task 2</v>
      </c>
      <c r="M1" s="895" t="str">
        <f>'NADP Staffing'!M3</f>
        <v>Task 3</v>
      </c>
      <c r="N1" s="895" t="str">
        <f>'NADP Staffing'!O3</f>
        <v>Task 4</v>
      </c>
      <c r="O1" s="895" t="str">
        <f>'NADP Staffing'!Q3</f>
        <v>Task 5</v>
      </c>
      <c r="P1" s="895" t="str">
        <f>'NADP Staffing'!S3</f>
        <v>Task 6</v>
      </c>
      <c r="Q1" s="895" t="str">
        <f>'NADP Staffing'!U3</f>
        <v>Task 7</v>
      </c>
      <c r="R1" s="962" t="str">
        <f>'NADP Staffing'!W3</f>
        <v>Task 8</v>
      </c>
      <c r="S1" s="895" t="s">
        <v>817</v>
      </c>
      <c r="T1" s="895" t="str">
        <f>'NADP Staffing'!Y3</f>
        <v>NADP Report
(Title)</v>
      </c>
      <c r="U1" s="895" t="str">
        <f>'NADP Staffing'!AA3</f>
        <v>NADP Report
(Title)</v>
      </c>
      <c r="V1" s="895" t="str">
        <f>'NADP Staffing'!AC3</f>
        <v>NADP Report
(Title)</v>
      </c>
      <c r="W1" s="683"/>
      <c r="X1" s="675"/>
      <c r="DN1" s="631"/>
      <c r="DO1" s="631"/>
    </row>
    <row r="2" spans="1:119" ht="26.25" customHeight="1" x14ac:dyDescent="0.2">
      <c r="A2" s="935"/>
      <c r="B2" s="885"/>
      <c r="C2" s="885"/>
      <c r="D2" s="885"/>
      <c r="E2" s="885"/>
      <c r="F2" s="885"/>
      <c r="G2" s="885"/>
      <c r="H2" s="886"/>
      <c r="I2" s="968"/>
      <c r="J2" s="968"/>
      <c r="K2" s="963"/>
      <c r="L2" s="905"/>
      <c r="M2" s="905"/>
      <c r="N2" s="905"/>
      <c r="O2" s="905"/>
      <c r="P2" s="905"/>
      <c r="Q2" s="905"/>
      <c r="R2" s="963"/>
      <c r="S2" s="905"/>
      <c r="T2" s="905"/>
      <c r="U2" s="905"/>
      <c r="V2" s="905"/>
      <c r="W2" s="683"/>
      <c r="X2" s="675"/>
      <c r="DN2" s="631"/>
      <c r="DO2" s="631"/>
    </row>
    <row r="3" spans="1:119" ht="31.5" customHeight="1" thickBot="1" x14ac:dyDescent="0.25">
      <c r="A3" s="944" t="str">
        <f>'START HERE'!$C$3</f>
        <v>XX</v>
      </c>
      <c r="B3" s="952"/>
      <c r="C3" s="952"/>
      <c r="D3" s="952"/>
      <c r="E3" s="952"/>
      <c r="F3" s="952"/>
      <c r="G3" s="952"/>
      <c r="H3" s="953"/>
      <c r="I3" s="969"/>
      <c r="J3" s="969"/>
      <c r="K3" s="964"/>
      <c r="L3" s="906"/>
      <c r="M3" s="906"/>
      <c r="N3" s="906"/>
      <c r="O3" s="906"/>
      <c r="P3" s="906"/>
      <c r="Q3" s="906"/>
      <c r="R3" s="964"/>
      <c r="S3" s="906"/>
      <c r="T3" s="906"/>
      <c r="U3" s="906"/>
      <c r="V3" s="906"/>
      <c r="W3" s="683"/>
      <c r="X3" s="752"/>
      <c r="DN3" s="631"/>
      <c r="DO3" s="631"/>
    </row>
    <row r="4" spans="1:119" ht="27.75" customHeight="1" thickBot="1" x14ac:dyDescent="0.25">
      <c r="A4" s="944" t="str">
        <f>'START HERE'!$C$4</f>
        <v>GGXXXX0000</v>
      </c>
      <c r="B4" s="860"/>
      <c r="C4" s="860"/>
      <c r="D4" s="860"/>
      <c r="E4" s="860"/>
      <c r="F4" s="860"/>
      <c r="G4" s="860"/>
      <c r="H4" s="861"/>
      <c r="I4" s="642"/>
      <c r="J4" s="642"/>
      <c r="K4" s="965" t="s">
        <v>818</v>
      </c>
      <c r="L4" s="966"/>
      <c r="M4" s="966"/>
      <c r="N4" s="966"/>
      <c r="O4" s="966"/>
      <c r="P4" s="966"/>
      <c r="Q4" s="966"/>
      <c r="R4" s="967"/>
      <c r="S4" s="642"/>
      <c r="T4" s="945" t="s">
        <v>566</v>
      </c>
      <c r="U4" s="946"/>
      <c r="V4" s="946"/>
      <c r="W4" s="683"/>
      <c r="X4" s="675"/>
      <c r="DN4" s="631"/>
      <c r="DO4" s="631"/>
    </row>
    <row r="5" spans="1:119" ht="41.25" customHeight="1" thickBot="1" x14ac:dyDescent="0.25">
      <c r="A5" s="639"/>
      <c r="B5" s="640"/>
      <c r="C5" s="640"/>
      <c r="D5" s="640"/>
      <c r="E5" s="640"/>
      <c r="F5" s="640"/>
      <c r="G5" s="640"/>
      <c r="H5" s="641"/>
      <c r="I5" s="705" t="s">
        <v>484</v>
      </c>
      <c r="J5" s="642"/>
      <c r="K5" s="970"/>
      <c r="L5" s="971"/>
      <c r="M5" s="971"/>
      <c r="N5" s="971"/>
      <c r="O5" s="971"/>
      <c r="P5" s="971"/>
      <c r="Q5" s="971"/>
      <c r="R5" s="972"/>
      <c r="S5" s="705" t="s">
        <v>482</v>
      </c>
      <c r="T5" s="670" t="str">
        <f>'GW M&amp;M Staffing'!Y5</f>
        <v>xxxx</v>
      </c>
      <c r="U5" s="670" t="str">
        <f>'GW M&amp;M Staffing'!AA5</f>
        <v>xxxx#</v>
      </c>
      <c r="V5" s="670" t="str">
        <f>'GW M&amp;M Staffing'!AC5</f>
        <v>xxxx#</v>
      </c>
      <c r="W5" s="683"/>
      <c r="X5" s="675"/>
      <c r="DN5" s="631"/>
      <c r="DO5" s="631"/>
    </row>
    <row r="6" spans="1:119" s="632" customFormat="1" ht="25.5" customHeight="1" x14ac:dyDescent="0.2">
      <c r="A6" s="947" t="s">
        <v>188</v>
      </c>
      <c r="B6" s="947"/>
      <c r="C6" s="947"/>
      <c r="D6" s="947"/>
      <c r="E6" s="947"/>
      <c r="F6" s="947"/>
      <c r="G6" s="947"/>
      <c r="H6" s="947"/>
      <c r="I6" s="669">
        <f>'START HERE'!$C$2</f>
        <v>0</v>
      </c>
      <c r="J6" s="669">
        <f>'START HERE'!$C$2</f>
        <v>0</v>
      </c>
      <c r="K6" s="669">
        <f>'START HERE'!$C$2</f>
        <v>0</v>
      </c>
      <c r="L6" s="669">
        <f>'START HERE'!$C$2</f>
        <v>0</v>
      </c>
      <c r="M6" s="669">
        <f>'START HERE'!$C$2</f>
        <v>0</v>
      </c>
      <c r="N6" s="669">
        <f>'START HERE'!$C$2</f>
        <v>0</v>
      </c>
      <c r="O6" s="669">
        <f>'START HERE'!$C$2</f>
        <v>0</v>
      </c>
      <c r="P6" s="669">
        <f>'START HERE'!$C$2</f>
        <v>0</v>
      </c>
      <c r="Q6" s="669">
        <f>'START HERE'!$C$2</f>
        <v>0</v>
      </c>
      <c r="R6" s="669">
        <f>'START HERE'!$C$2</f>
        <v>0</v>
      </c>
      <c r="S6" s="669">
        <f>'START HERE'!$C$2</f>
        <v>0</v>
      </c>
      <c r="T6" s="669">
        <f>'START HERE'!$C$2</f>
        <v>0</v>
      </c>
      <c r="U6" s="669">
        <f>'START HERE'!$C$2</f>
        <v>0</v>
      </c>
      <c r="V6" s="669">
        <f>'START HERE'!$C$2</f>
        <v>0</v>
      </c>
      <c r="W6" s="683"/>
      <c r="X6" s="675"/>
      <c r="Y6" s="675"/>
      <c r="Z6" s="675"/>
      <c r="AA6" s="675"/>
      <c r="AB6" s="675"/>
      <c r="AC6" s="675"/>
      <c r="AD6" s="675"/>
      <c r="AE6" s="675"/>
      <c r="AF6" s="627"/>
      <c r="AG6" s="627"/>
      <c r="AH6" s="627"/>
      <c r="AI6" s="627"/>
      <c r="AJ6" s="627"/>
      <c r="AK6" s="627"/>
      <c r="AL6" s="627"/>
      <c r="AM6" s="627"/>
      <c r="AN6" s="627"/>
      <c r="AO6" s="627"/>
      <c r="AP6" s="627"/>
      <c r="AQ6" s="627"/>
      <c r="AR6" s="627"/>
      <c r="AS6" s="627"/>
      <c r="AT6" s="627"/>
      <c r="AU6" s="627"/>
      <c r="AV6" s="627"/>
      <c r="AW6" s="627"/>
      <c r="AX6" s="627"/>
      <c r="AY6" s="627"/>
      <c r="AZ6" s="627"/>
      <c r="BA6" s="627"/>
      <c r="BB6" s="627"/>
      <c r="BC6" s="627"/>
      <c r="BD6" s="627"/>
      <c r="BE6" s="627"/>
      <c r="BF6" s="627"/>
      <c r="BG6" s="627"/>
      <c r="BH6" s="627"/>
      <c r="BI6" s="627"/>
      <c r="BJ6" s="627"/>
      <c r="BK6" s="627"/>
      <c r="BL6" s="627"/>
      <c r="BM6" s="627"/>
      <c r="BN6" s="627"/>
      <c r="BO6" s="627"/>
      <c r="BP6" s="627"/>
      <c r="BQ6" s="627"/>
      <c r="BR6" s="627"/>
      <c r="BS6" s="627"/>
      <c r="BT6" s="627"/>
      <c r="BU6" s="627"/>
      <c r="BV6" s="627"/>
      <c r="BW6" s="627"/>
      <c r="BX6" s="627"/>
      <c r="BY6" s="627"/>
      <c r="BZ6" s="627"/>
      <c r="CA6" s="627"/>
      <c r="CB6" s="627"/>
      <c r="CC6" s="627"/>
      <c r="CD6" s="627"/>
      <c r="CE6" s="627"/>
      <c r="CF6" s="627"/>
      <c r="CG6" s="627"/>
      <c r="CH6" s="627"/>
      <c r="CI6" s="627"/>
      <c r="CJ6" s="627"/>
      <c r="CK6" s="627"/>
      <c r="CL6" s="627"/>
      <c r="CM6" s="627"/>
      <c r="CN6" s="627"/>
      <c r="CO6" s="627"/>
      <c r="CP6" s="627"/>
      <c r="CQ6" s="627"/>
      <c r="CR6" s="627"/>
      <c r="CS6" s="627"/>
      <c r="CT6" s="627"/>
      <c r="CU6" s="627"/>
      <c r="CV6" s="627"/>
      <c r="CW6" s="627"/>
      <c r="CX6" s="627"/>
      <c r="CY6" s="627"/>
      <c r="CZ6" s="627"/>
      <c r="DA6" s="627"/>
      <c r="DB6" s="627"/>
      <c r="DC6" s="627"/>
      <c r="DD6" s="627"/>
      <c r="DE6" s="627"/>
      <c r="DF6" s="627"/>
      <c r="DG6" s="627"/>
      <c r="DH6" s="627"/>
      <c r="DI6" s="627"/>
      <c r="DJ6" s="627"/>
      <c r="DK6" s="627"/>
      <c r="DL6" s="627"/>
      <c r="DM6" s="627"/>
    </row>
    <row r="7" spans="1:119" ht="3.75" customHeight="1" x14ac:dyDescent="0.2">
      <c r="A7" s="891"/>
      <c r="B7" s="891"/>
      <c r="C7" s="891"/>
      <c r="D7" s="891"/>
      <c r="E7" s="891"/>
      <c r="F7" s="891"/>
      <c r="G7" s="891"/>
      <c r="H7" s="891"/>
      <c r="I7" s="636"/>
      <c r="J7" s="636"/>
      <c r="K7" s="636"/>
      <c r="L7" s="636"/>
      <c r="M7" s="636"/>
      <c r="N7" s="636"/>
      <c r="O7" s="636"/>
      <c r="P7" s="636"/>
      <c r="Q7" s="636"/>
      <c r="R7" s="636"/>
      <c r="S7" s="636"/>
      <c r="T7" s="636"/>
      <c r="U7" s="636"/>
      <c r="V7" s="636"/>
      <c r="W7" s="683"/>
      <c r="X7" s="675"/>
      <c r="DN7" s="631"/>
      <c r="DO7" s="631"/>
    </row>
    <row r="8" spans="1:119" ht="3.75" customHeight="1" x14ac:dyDescent="0.2">
      <c r="A8" s="891"/>
      <c r="B8" s="891"/>
      <c r="C8" s="891"/>
      <c r="D8" s="891"/>
      <c r="E8" s="891"/>
      <c r="F8" s="891"/>
      <c r="G8" s="891"/>
      <c r="H8" s="891"/>
      <c r="I8" s="636"/>
      <c r="J8" s="636"/>
      <c r="K8" s="636"/>
      <c r="L8" s="636"/>
      <c r="M8" s="636"/>
      <c r="N8" s="636"/>
      <c r="O8" s="636"/>
      <c r="P8" s="636"/>
      <c r="Q8" s="636"/>
      <c r="R8" s="636"/>
      <c r="S8" s="636"/>
      <c r="T8" s="636"/>
      <c r="U8" s="636"/>
      <c r="V8" s="636"/>
      <c r="W8" s="683"/>
      <c r="X8" s="675"/>
      <c r="DN8" s="631"/>
      <c r="DO8" s="631"/>
    </row>
    <row r="9" spans="1:119" ht="13.9" hidden="1" customHeight="1" outlineLevel="1" x14ac:dyDescent="0.2">
      <c r="A9" s="892" t="s">
        <v>177</v>
      </c>
      <c r="B9" s="893"/>
      <c r="C9" s="893"/>
      <c r="D9" s="893"/>
      <c r="E9" s="893"/>
      <c r="F9" s="893"/>
      <c r="G9" s="893"/>
      <c r="H9" s="893"/>
      <c r="I9" s="643">
        <f>(0.045/26)*18</f>
        <v>3.115384615384615E-2</v>
      </c>
      <c r="J9" s="643"/>
      <c r="K9" s="634"/>
      <c r="L9" s="634"/>
      <c r="M9" s="634"/>
      <c r="N9" s="634"/>
      <c r="O9" s="634"/>
      <c r="P9" s="634"/>
      <c r="Q9" s="634"/>
      <c r="R9" s="634"/>
      <c r="S9" s="634"/>
      <c r="T9" s="634"/>
      <c r="U9" s="634"/>
      <c r="V9" s="634"/>
      <c r="W9" s="683"/>
      <c r="X9" s="675"/>
      <c r="DN9" s="631"/>
      <c r="DO9" s="631"/>
    </row>
    <row r="10" spans="1:119" s="654" customFormat="1" ht="15" customHeight="1" collapsed="1" x14ac:dyDescent="0.2">
      <c r="A10" s="894" t="s">
        <v>95</v>
      </c>
      <c r="B10" s="894"/>
      <c r="C10" s="894"/>
      <c r="D10" s="894"/>
      <c r="E10" s="894"/>
      <c r="F10" s="894"/>
      <c r="G10" s="894"/>
      <c r="H10" s="894"/>
      <c r="I10" s="730"/>
      <c r="J10" s="730"/>
      <c r="K10" s="733"/>
      <c r="L10" s="733"/>
      <c r="M10" s="733"/>
      <c r="N10" s="733"/>
      <c r="O10" s="733"/>
      <c r="P10" s="733"/>
      <c r="Q10" s="733"/>
      <c r="R10" s="733"/>
      <c r="S10" s="733"/>
      <c r="T10" s="733"/>
      <c r="U10" s="733"/>
      <c r="V10" s="733"/>
      <c r="W10" s="680"/>
      <c r="X10" s="677"/>
      <c r="Y10" s="677"/>
      <c r="Z10" s="677"/>
      <c r="AA10" s="677"/>
      <c r="AB10" s="677"/>
      <c r="AC10" s="677"/>
      <c r="AD10" s="677"/>
      <c r="AE10" s="677"/>
      <c r="AF10" s="663"/>
      <c r="AG10" s="663"/>
      <c r="AH10" s="663"/>
      <c r="AI10" s="663"/>
      <c r="AJ10" s="663"/>
      <c r="AK10" s="663"/>
      <c r="AL10" s="663"/>
      <c r="AM10" s="663"/>
      <c r="AN10" s="663"/>
      <c r="AO10" s="663"/>
      <c r="AP10" s="663"/>
      <c r="AQ10" s="663"/>
      <c r="AR10" s="663"/>
      <c r="AS10" s="663"/>
      <c r="AT10" s="663"/>
      <c r="AU10" s="663"/>
      <c r="AV10" s="663"/>
      <c r="AW10" s="663"/>
      <c r="AX10" s="663"/>
      <c r="AY10" s="663"/>
      <c r="AZ10" s="663"/>
      <c r="BA10" s="663"/>
      <c r="BB10" s="663"/>
      <c r="BC10" s="663"/>
      <c r="BD10" s="663"/>
      <c r="BE10" s="663"/>
      <c r="BF10" s="663"/>
      <c r="BG10" s="663"/>
      <c r="BH10" s="663"/>
      <c r="BI10" s="663"/>
      <c r="BJ10" s="663"/>
      <c r="BK10" s="663"/>
      <c r="BL10" s="663"/>
      <c r="BM10" s="663"/>
      <c r="BN10" s="663"/>
      <c r="BO10" s="663"/>
      <c r="BP10" s="663"/>
      <c r="BQ10" s="663"/>
      <c r="BR10" s="663"/>
      <c r="BS10" s="663"/>
      <c r="BT10" s="663"/>
      <c r="BU10" s="663"/>
      <c r="BV10" s="663"/>
      <c r="BW10" s="663"/>
      <c r="BX10" s="663"/>
      <c r="BY10" s="663"/>
      <c r="BZ10" s="663"/>
      <c r="CA10" s="663"/>
      <c r="CB10" s="663"/>
      <c r="CC10" s="663"/>
      <c r="CD10" s="663"/>
      <c r="CE10" s="663"/>
      <c r="CF10" s="663"/>
      <c r="CG10" s="663"/>
      <c r="CH10" s="663"/>
      <c r="CI10" s="663"/>
      <c r="CJ10" s="663"/>
      <c r="CK10" s="663"/>
      <c r="CL10" s="663"/>
      <c r="CM10" s="663"/>
      <c r="CN10" s="663"/>
      <c r="CO10" s="663"/>
      <c r="CP10" s="663"/>
      <c r="CQ10" s="663"/>
      <c r="CR10" s="663"/>
      <c r="CS10" s="663"/>
      <c r="CT10" s="663"/>
      <c r="CU10" s="663"/>
      <c r="CV10" s="663"/>
      <c r="CW10" s="663"/>
      <c r="CX10" s="663"/>
      <c r="CY10" s="663"/>
      <c r="CZ10" s="663"/>
      <c r="DA10" s="663"/>
      <c r="DB10" s="663"/>
      <c r="DC10" s="663"/>
      <c r="DD10" s="663"/>
      <c r="DE10" s="663"/>
      <c r="DF10" s="663"/>
      <c r="DG10" s="663"/>
      <c r="DH10" s="663"/>
      <c r="DI10" s="663"/>
      <c r="DJ10" s="663"/>
      <c r="DK10" s="663"/>
      <c r="DL10" s="663"/>
      <c r="DM10" s="663"/>
    </row>
    <row r="11" spans="1:119" s="654" customFormat="1" ht="14.25" x14ac:dyDescent="0.2">
      <c r="A11" s="655"/>
      <c r="B11" s="887" t="s">
        <v>182</v>
      </c>
      <c r="C11" s="887"/>
      <c r="D11" s="887"/>
      <c r="E11" s="887"/>
      <c r="F11" s="887"/>
      <c r="G11" s="887"/>
      <c r="H11" s="887"/>
      <c r="I11" s="730"/>
      <c r="J11" s="656"/>
      <c r="K11" s="656"/>
      <c r="L11" s="656"/>
      <c r="M11" s="656"/>
      <c r="N11" s="656"/>
      <c r="O11" s="656"/>
      <c r="P11" s="656"/>
      <c r="Q11" s="656"/>
      <c r="R11" s="656"/>
      <c r="S11" s="656"/>
      <c r="T11" s="656"/>
      <c r="U11" s="656"/>
      <c r="V11" s="656"/>
      <c r="W11" s="680"/>
      <c r="X11" s="677"/>
      <c r="Y11" s="677"/>
      <c r="Z11" s="677"/>
      <c r="AA11" s="677"/>
      <c r="AB11" s="677"/>
      <c r="AC11" s="677"/>
      <c r="AD11" s="677"/>
      <c r="AE11" s="677"/>
      <c r="AF11" s="663"/>
      <c r="AG11" s="663"/>
      <c r="AH11" s="663"/>
      <c r="AI11" s="663"/>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3"/>
      <c r="BH11" s="663"/>
      <c r="BI11" s="663"/>
      <c r="BJ11" s="663"/>
      <c r="BK11" s="663"/>
      <c r="BL11" s="663"/>
      <c r="BM11" s="663"/>
      <c r="BN11" s="663"/>
      <c r="BO11" s="663"/>
      <c r="BP11" s="663"/>
      <c r="BQ11" s="663"/>
      <c r="BR11" s="663"/>
      <c r="BS11" s="663"/>
      <c r="BT11" s="663"/>
      <c r="BU11" s="663"/>
      <c r="BV11" s="663"/>
      <c r="BW11" s="663"/>
      <c r="BX11" s="663"/>
      <c r="BY11" s="663"/>
      <c r="BZ11" s="663"/>
      <c r="CA11" s="663"/>
      <c r="CB11" s="663"/>
      <c r="CC11" s="663"/>
      <c r="CD11" s="663"/>
      <c r="CE11" s="663"/>
      <c r="CF11" s="663"/>
      <c r="CG11" s="663"/>
      <c r="CH11" s="663"/>
      <c r="CI11" s="663"/>
      <c r="CJ11" s="663"/>
      <c r="CK11" s="663"/>
      <c r="CL11" s="663"/>
      <c r="CM11" s="663"/>
      <c r="CN11" s="663"/>
      <c r="CO11" s="663"/>
      <c r="CP11" s="663"/>
      <c r="CQ11" s="663"/>
      <c r="CR11" s="663"/>
      <c r="CS11" s="663"/>
      <c r="CT11" s="663"/>
      <c r="CU11" s="663"/>
      <c r="CV11" s="663"/>
      <c r="CW11" s="663"/>
      <c r="CX11" s="663"/>
      <c r="CY11" s="663"/>
      <c r="CZ11" s="663"/>
      <c r="DA11" s="663"/>
      <c r="DB11" s="663"/>
      <c r="DC11" s="663"/>
      <c r="DD11" s="663"/>
      <c r="DE11" s="663"/>
      <c r="DF11" s="663"/>
      <c r="DG11" s="663"/>
      <c r="DH11" s="663"/>
      <c r="DI11" s="663"/>
      <c r="DJ11" s="663"/>
      <c r="DK11" s="663"/>
      <c r="DL11" s="663"/>
      <c r="DM11" s="663"/>
    </row>
    <row r="12" spans="1:119" s="654" customFormat="1" ht="14.25" x14ac:dyDescent="0.2">
      <c r="A12" s="747"/>
      <c r="B12" s="887" t="s">
        <v>183</v>
      </c>
      <c r="C12" s="887"/>
      <c r="D12" s="887"/>
      <c r="E12" s="887"/>
      <c r="F12" s="887"/>
      <c r="G12" s="887"/>
      <c r="H12" s="887"/>
      <c r="I12" s="730"/>
      <c r="J12" s="656"/>
      <c r="K12" s="656"/>
      <c r="L12" s="656"/>
      <c r="M12" s="656"/>
      <c r="N12" s="656"/>
      <c r="O12" s="656"/>
      <c r="P12" s="656"/>
      <c r="Q12" s="656"/>
      <c r="R12" s="656"/>
      <c r="S12" s="656"/>
      <c r="T12" s="656"/>
      <c r="U12" s="656"/>
      <c r="V12" s="656"/>
      <c r="W12" s="680"/>
      <c r="X12" s="677"/>
      <c r="Y12" s="677"/>
      <c r="Z12" s="677"/>
      <c r="AA12" s="677"/>
      <c r="AB12" s="677"/>
      <c r="AC12" s="677"/>
      <c r="AD12" s="677"/>
      <c r="AE12" s="677"/>
      <c r="AF12" s="663"/>
      <c r="AG12" s="663"/>
      <c r="AH12" s="663"/>
      <c r="AI12" s="663"/>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3"/>
      <c r="BH12" s="663"/>
      <c r="BI12" s="663"/>
      <c r="BJ12" s="663"/>
      <c r="BK12" s="663"/>
      <c r="BL12" s="663"/>
      <c r="BM12" s="663"/>
      <c r="BN12" s="663"/>
      <c r="BO12" s="663"/>
      <c r="BP12" s="663"/>
      <c r="BQ12" s="663"/>
      <c r="BR12" s="663"/>
      <c r="BS12" s="663"/>
      <c r="BT12" s="663"/>
      <c r="BU12" s="663"/>
      <c r="BV12" s="663"/>
      <c r="BW12" s="663"/>
      <c r="BX12" s="663"/>
      <c r="BY12" s="663"/>
      <c r="BZ12" s="663"/>
      <c r="CA12" s="663"/>
      <c r="CB12" s="663"/>
      <c r="CC12" s="663"/>
      <c r="CD12" s="663"/>
      <c r="CE12" s="663"/>
      <c r="CF12" s="663"/>
      <c r="CG12" s="663"/>
      <c r="CH12" s="663"/>
      <c r="CI12" s="663"/>
      <c r="CJ12" s="663"/>
      <c r="CK12" s="663"/>
      <c r="CL12" s="663"/>
      <c r="CM12" s="663"/>
      <c r="CN12" s="663"/>
      <c r="CO12" s="663"/>
      <c r="CP12" s="663"/>
      <c r="CQ12" s="663"/>
      <c r="CR12" s="663"/>
      <c r="CS12" s="663"/>
      <c r="CT12" s="663"/>
      <c r="CU12" s="663"/>
      <c r="CV12" s="663"/>
      <c r="CW12" s="663"/>
      <c r="CX12" s="663"/>
      <c r="CY12" s="663"/>
      <c r="CZ12" s="663"/>
      <c r="DA12" s="663"/>
      <c r="DB12" s="663"/>
      <c r="DC12" s="663"/>
      <c r="DD12" s="663"/>
      <c r="DE12" s="663"/>
      <c r="DF12" s="663"/>
      <c r="DG12" s="663"/>
      <c r="DH12" s="663"/>
      <c r="DI12" s="663"/>
      <c r="DJ12" s="663"/>
      <c r="DK12" s="663"/>
      <c r="DL12" s="663"/>
      <c r="DM12" s="663"/>
    </row>
    <row r="13" spans="1:119" s="654" customFormat="1" ht="14.25" x14ac:dyDescent="0.2">
      <c r="A13" s="747"/>
      <c r="B13" s="888" t="s">
        <v>163</v>
      </c>
      <c r="C13" s="888"/>
      <c r="D13" s="888"/>
      <c r="E13" s="888"/>
      <c r="F13" s="888"/>
      <c r="G13" s="888"/>
      <c r="H13" s="888"/>
      <c r="I13" s="657">
        <f>SUM(J13:S13)</f>
        <v>0</v>
      </c>
      <c r="J13" s="731">
        <v>0</v>
      </c>
      <c r="K13" s="731">
        <v>0</v>
      </c>
      <c r="L13" s="731">
        <v>0</v>
      </c>
      <c r="M13" s="731">
        <v>0</v>
      </c>
      <c r="N13" s="731">
        <v>0</v>
      </c>
      <c r="O13" s="731">
        <v>0</v>
      </c>
      <c r="P13" s="731">
        <v>0</v>
      </c>
      <c r="Q13" s="731">
        <v>0</v>
      </c>
      <c r="R13" s="731">
        <v>0</v>
      </c>
      <c r="S13" s="732">
        <f>SUM(T13:V13)</f>
        <v>0</v>
      </c>
      <c r="T13" s="731">
        <v>0</v>
      </c>
      <c r="U13" s="731">
        <v>0</v>
      </c>
      <c r="V13" s="731">
        <v>0</v>
      </c>
      <c r="W13" s="680"/>
      <c r="X13" s="677"/>
      <c r="Y13" s="677"/>
      <c r="Z13" s="677"/>
      <c r="AA13" s="677"/>
      <c r="AB13" s="677"/>
      <c r="AC13" s="677"/>
      <c r="AD13" s="677"/>
      <c r="AE13" s="677"/>
      <c r="AF13" s="663"/>
      <c r="AG13" s="663"/>
      <c r="AH13" s="663"/>
      <c r="AI13" s="663"/>
      <c r="AJ13" s="663"/>
      <c r="AK13" s="663"/>
      <c r="AL13" s="663"/>
      <c r="AM13" s="663"/>
      <c r="AN13" s="663"/>
      <c r="AO13" s="663"/>
      <c r="AP13" s="663"/>
      <c r="AQ13" s="663"/>
      <c r="AR13" s="663"/>
      <c r="AS13" s="663"/>
      <c r="AT13" s="663"/>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3"/>
      <c r="BT13" s="663"/>
      <c r="BU13" s="663"/>
      <c r="BV13" s="663"/>
      <c r="BW13" s="663"/>
      <c r="BX13" s="663"/>
      <c r="BY13" s="663"/>
      <c r="BZ13" s="663"/>
      <c r="CA13" s="663"/>
      <c r="CB13" s="663"/>
      <c r="CC13" s="663"/>
      <c r="CD13" s="663"/>
      <c r="CE13" s="663"/>
      <c r="CF13" s="663"/>
      <c r="CG13" s="663"/>
      <c r="CH13" s="663"/>
      <c r="CI13" s="663"/>
      <c r="CJ13" s="663"/>
      <c r="CK13" s="663"/>
      <c r="CL13" s="663"/>
      <c r="CM13" s="663"/>
      <c r="CN13" s="663"/>
      <c r="CO13" s="663"/>
      <c r="CP13" s="663"/>
      <c r="CQ13" s="663"/>
      <c r="CR13" s="663"/>
      <c r="CS13" s="663"/>
      <c r="CT13" s="663"/>
      <c r="CU13" s="663"/>
      <c r="CV13" s="663"/>
      <c r="CW13" s="663"/>
      <c r="CX13" s="663"/>
      <c r="CY13" s="663"/>
      <c r="CZ13" s="663"/>
      <c r="DA13" s="663"/>
      <c r="DB13" s="663"/>
      <c r="DC13" s="663"/>
      <c r="DD13" s="663"/>
      <c r="DE13" s="663"/>
      <c r="DF13" s="663"/>
      <c r="DG13" s="663"/>
      <c r="DH13" s="663"/>
      <c r="DI13" s="663"/>
      <c r="DJ13" s="663"/>
      <c r="DK13" s="663"/>
      <c r="DL13" s="663"/>
      <c r="DM13" s="663"/>
    </row>
    <row r="14" spans="1:119" s="654" customFormat="1" ht="13.15" customHeight="1" x14ac:dyDescent="0.2">
      <c r="A14" s="747"/>
      <c r="B14" s="887" t="s">
        <v>164</v>
      </c>
      <c r="C14" s="887"/>
      <c r="D14" s="887"/>
      <c r="E14" s="887"/>
      <c r="F14" s="887"/>
      <c r="G14" s="887"/>
      <c r="H14" s="887"/>
      <c r="I14" s="657">
        <f>SUM(J14:S14)</f>
        <v>0</v>
      </c>
      <c r="J14" s="731">
        <v>0</v>
      </c>
      <c r="K14" s="731">
        <v>0</v>
      </c>
      <c r="L14" s="731">
        <v>0</v>
      </c>
      <c r="M14" s="731">
        <v>0</v>
      </c>
      <c r="N14" s="731">
        <v>0</v>
      </c>
      <c r="O14" s="731">
        <v>0</v>
      </c>
      <c r="P14" s="731">
        <v>0</v>
      </c>
      <c r="Q14" s="731">
        <v>0</v>
      </c>
      <c r="R14" s="731">
        <v>0</v>
      </c>
      <c r="S14" s="732">
        <f>SUM(T14:V14)</f>
        <v>0</v>
      </c>
      <c r="T14" s="731">
        <v>0</v>
      </c>
      <c r="U14" s="731">
        <v>0</v>
      </c>
      <c r="V14" s="731">
        <v>0</v>
      </c>
      <c r="W14" s="680"/>
      <c r="X14" s="677"/>
      <c r="Y14" s="677"/>
      <c r="Z14" s="677"/>
      <c r="AA14" s="677"/>
      <c r="AB14" s="677"/>
      <c r="AC14" s="677"/>
      <c r="AD14" s="677"/>
      <c r="AE14" s="677"/>
      <c r="AF14" s="663"/>
      <c r="AG14" s="663"/>
      <c r="AH14" s="663"/>
      <c r="AI14" s="663"/>
      <c r="AJ14" s="663"/>
      <c r="AK14" s="663"/>
      <c r="AL14" s="663"/>
      <c r="AM14" s="663"/>
      <c r="AN14" s="663"/>
      <c r="AO14" s="663"/>
      <c r="AP14" s="663"/>
      <c r="AQ14" s="663"/>
      <c r="AR14" s="663"/>
      <c r="AS14" s="663"/>
      <c r="AT14" s="663"/>
      <c r="AU14" s="663"/>
      <c r="AV14" s="663"/>
      <c r="AW14" s="663"/>
      <c r="AX14" s="663"/>
      <c r="AY14" s="663"/>
      <c r="AZ14" s="663"/>
      <c r="BA14" s="663"/>
      <c r="BB14" s="663"/>
      <c r="BC14" s="663"/>
      <c r="BD14" s="663"/>
      <c r="BE14" s="663"/>
      <c r="BF14" s="663"/>
      <c r="BG14" s="663"/>
      <c r="BH14" s="663"/>
      <c r="BI14" s="663"/>
      <c r="BJ14" s="663"/>
      <c r="BK14" s="663"/>
      <c r="BL14" s="663"/>
      <c r="BM14" s="663"/>
      <c r="BN14" s="663"/>
      <c r="BO14" s="663"/>
      <c r="BP14" s="663"/>
      <c r="BQ14" s="663"/>
      <c r="BR14" s="663"/>
      <c r="BS14" s="663"/>
      <c r="BT14" s="663"/>
      <c r="BU14" s="663"/>
      <c r="BV14" s="663"/>
      <c r="BW14" s="663"/>
      <c r="BX14" s="663"/>
      <c r="BY14" s="663"/>
      <c r="BZ14" s="663"/>
      <c r="CA14" s="663"/>
      <c r="CB14" s="663"/>
      <c r="CC14" s="663"/>
      <c r="CD14" s="663"/>
      <c r="CE14" s="663"/>
      <c r="CF14" s="663"/>
      <c r="CG14" s="663"/>
      <c r="CH14" s="663"/>
      <c r="CI14" s="663"/>
      <c r="CJ14" s="663"/>
      <c r="CK14" s="663"/>
      <c r="CL14" s="663"/>
      <c r="CM14" s="663"/>
      <c r="CN14" s="663"/>
      <c r="CO14" s="663"/>
      <c r="CP14" s="663"/>
      <c r="CQ14" s="663"/>
      <c r="CR14" s="663"/>
      <c r="CS14" s="663"/>
      <c r="CT14" s="663"/>
      <c r="CU14" s="663"/>
      <c r="CV14" s="663"/>
      <c r="CW14" s="663"/>
      <c r="CX14" s="663"/>
      <c r="CY14" s="663"/>
      <c r="CZ14" s="663"/>
      <c r="DA14" s="663"/>
      <c r="DB14" s="663"/>
      <c r="DC14" s="663"/>
      <c r="DD14" s="663"/>
      <c r="DE14" s="663"/>
      <c r="DF14" s="663"/>
      <c r="DG14" s="663"/>
      <c r="DH14" s="663"/>
      <c r="DI14" s="663"/>
      <c r="DJ14" s="663"/>
      <c r="DK14" s="663"/>
      <c r="DL14" s="663"/>
      <c r="DM14" s="663"/>
    </row>
    <row r="15" spans="1:119" s="654" customFormat="1" ht="14.25" x14ac:dyDescent="0.2">
      <c r="A15" s="658"/>
      <c r="B15" s="887" t="s">
        <v>94</v>
      </c>
      <c r="C15" s="887"/>
      <c r="D15" s="887"/>
      <c r="E15" s="887"/>
      <c r="F15" s="887"/>
      <c r="G15" s="887"/>
      <c r="H15" s="887"/>
      <c r="I15" s="730"/>
      <c r="J15" s="656"/>
      <c r="K15" s="656"/>
      <c r="L15" s="656"/>
      <c r="M15" s="656"/>
      <c r="N15" s="656"/>
      <c r="O15" s="656"/>
      <c r="P15" s="656"/>
      <c r="Q15" s="656"/>
      <c r="R15" s="656"/>
      <c r="S15" s="656"/>
      <c r="T15" s="656"/>
      <c r="U15" s="656"/>
      <c r="V15" s="656"/>
      <c r="W15" s="680"/>
      <c r="X15" s="677"/>
      <c r="Y15" s="677"/>
      <c r="Z15" s="677"/>
      <c r="AA15" s="677"/>
      <c r="AB15" s="677"/>
      <c r="AC15" s="677"/>
      <c r="AD15" s="677"/>
      <c r="AE15" s="677"/>
      <c r="AF15" s="663"/>
      <c r="AG15" s="663"/>
      <c r="AH15" s="663"/>
      <c r="AI15" s="663"/>
      <c r="AJ15" s="663"/>
      <c r="AK15" s="663"/>
      <c r="AL15" s="663"/>
      <c r="AM15" s="663"/>
      <c r="AN15" s="663"/>
      <c r="AO15" s="663"/>
      <c r="AP15" s="663"/>
      <c r="AQ15" s="663"/>
      <c r="AR15" s="663"/>
      <c r="AS15" s="663"/>
      <c r="AT15" s="663"/>
      <c r="AU15" s="663"/>
      <c r="AV15" s="663"/>
      <c r="AW15" s="663"/>
      <c r="AX15" s="663"/>
      <c r="AY15" s="663"/>
      <c r="AZ15" s="663"/>
      <c r="BA15" s="663"/>
      <c r="BB15" s="663"/>
      <c r="BC15" s="663"/>
      <c r="BD15" s="663"/>
      <c r="BE15" s="663"/>
      <c r="BF15" s="663"/>
      <c r="BG15" s="663"/>
      <c r="BH15" s="663"/>
      <c r="BI15" s="663"/>
      <c r="BJ15" s="663"/>
      <c r="BK15" s="663"/>
      <c r="BL15" s="663"/>
      <c r="BM15" s="663"/>
      <c r="BN15" s="663"/>
      <c r="BO15" s="663"/>
      <c r="BP15" s="663"/>
      <c r="BQ15" s="663"/>
      <c r="BR15" s="663"/>
      <c r="BS15" s="663"/>
      <c r="BT15" s="663"/>
      <c r="BU15" s="663"/>
      <c r="BV15" s="663"/>
      <c r="BW15" s="663"/>
      <c r="BX15" s="663"/>
      <c r="BY15" s="663"/>
      <c r="BZ15" s="663"/>
      <c r="CA15" s="663"/>
      <c r="CB15" s="663"/>
      <c r="CC15" s="663"/>
      <c r="CD15" s="663"/>
      <c r="CE15" s="663"/>
      <c r="CF15" s="663"/>
      <c r="CG15" s="663"/>
      <c r="CH15" s="663"/>
      <c r="CI15" s="663"/>
      <c r="CJ15" s="663"/>
      <c r="CK15" s="663"/>
      <c r="CL15" s="663"/>
      <c r="CM15" s="663"/>
      <c r="CN15" s="663"/>
      <c r="CO15" s="663"/>
      <c r="CP15" s="663"/>
      <c r="CQ15" s="663"/>
      <c r="CR15" s="663"/>
      <c r="CS15" s="663"/>
      <c r="CT15" s="663"/>
      <c r="CU15" s="663"/>
      <c r="CV15" s="663"/>
      <c r="CW15" s="663"/>
      <c r="CX15" s="663"/>
      <c r="CY15" s="663"/>
      <c r="CZ15" s="663"/>
      <c r="DA15" s="663"/>
      <c r="DB15" s="663"/>
      <c r="DC15" s="663"/>
      <c r="DD15" s="663"/>
      <c r="DE15" s="663"/>
      <c r="DF15" s="663"/>
      <c r="DG15" s="663"/>
      <c r="DH15" s="663"/>
      <c r="DI15" s="663"/>
      <c r="DJ15" s="663"/>
      <c r="DK15" s="663"/>
      <c r="DL15" s="663"/>
      <c r="DM15" s="663"/>
    </row>
    <row r="16" spans="1:119" s="654" customFormat="1" ht="14.25" customHeight="1" x14ac:dyDescent="0.2">
      <c r="A16" s="658"/>
      <c r="B16" s="871" t="s">
        <v>165</v>
      </c>
      <c r="C16" s="872"/>
      <c r="D16" s="872"/>
      <c r="E16" s="872"/>
      <c r="F16" s="872"/>
      <c r="G16" s="872"/>
      <c r="H16" s="873"/>
      <c r="I16" s="657">
        <f t="shared" ref="I16:I21" si="0">SUM(J16:S16)</f>
        <v>0</v>
      </c>
      <c r="J16" s="731">
        <v>0</v>
      </c>
      <c r="K16" s="731">
        <v>0</v>
      </c>
      <c r="L16" s="731">
        <v>0</v>
      </c>
      <c r="M16" s="731">
        <v>0</v>
      </c>
      <c r="N16" s="731">
        <v>0</v>
      </c>
      <c r="O16" s="731">
        <v>0</v>
      </c>
      <c r="P16" s="731">
        <v>0</v>
      </c>
      <c r="Q16" s="731">
        <v>0</v>
      </c>
      <c r="R16" s="731">
        <v>0</v>
      </c>
      <c r="S16" s="732">
        <f t="shared" ref="S16:S21" si="1">SUM(T16:V16)</f>
        <v>0</v>
      </c>
      <c r="T16" s="731">
        <v>0</v>
      </c>
      <c r="U16" s="731">
        <v>0</v>
      </c>
      <c r="V16" s="731">
        <v>0</v>
      </c>
      <c r="W16" s="680"/>
      <c r="X16" s="677"/>
      <c r="Y16" s="677"/>
      <c r="Z16" s="677"/>
      <c r="AA16" s="677"/>
      <c r="AB16" s="677"/>
      <c r="AC16" s="677"/>
      <c r="AD16" s="677"/>
      <c r="AE16" s="677"/>
      <c r="AF16" s="663"/>
      <c r="AG16" s="663"/>
      <c r="AH16" s="663"/>
      <c r="AI16" s="663"/>
      <c r="AJ16" s="663"/>
      <c r="AK16" s="663"/>
      <c r="AL16" s="663"/>
      <c r="AM16" s="663"/>
      <c r="AN16" s="663"/>
      <c r="AO16" s="663"/>
      <c r="AP16" s="663"/>
      <c r="AQ16" s="663"/>
      <c r="AR16" s="663"/>
      <c r="AS16" s="663"/>
      <c r="AT16" s="663"/>
      <c r="AU16" s="663"/>
      <c r="AV16" s="663"/>
      <c r="AW16" s="663"/>
      <c r="AX16" s="663"/>
      <c r="AY16" s="663"/>
      <c r="AZ16" s="663"/>
      <c r="BA16" s="663"/>
      <c r="BB16" s="663"/>
      <c r="BC16" s="663"/>
      <c r="BD16" s="663"/>
      <c r="BE16" s="663"/>
      <c r="BF16" s="663"/>
      <c r="BG16" s="663"/>
      <c r="BH16" s="663"/>
      <c r="BI16" s="663"/>
      <c r="BJ16" s="663"/>
      <c r="BK16" s="663"/>
      <c r="BL16" s="663"/>
      <c r="BM16" s="663"/>
      <c r="BN16" s="663"/>
      <c r="BO16" s="663"/>
      <c r="BP16" s="663"/>
      <c r="BQ16" s="663"/>
      <c r="BR16" s="663"/>
      <c r="BS16" s="663"/>
      <c r="BT16" s="663"/>
      <c r="BU16" s="663"/>
      <c r="BV16" s="663"/>
      <c r="BW16" s="663"/>
      <c r="BX16" s="663"/>
      <c r="BY16" s="663"/>
      <c r="BZ16" s="663"/>
      <c r="CA16" s="663"/>
      <c r="CB16" s="663"/>
      <c r="CC16" s="663"/>
      <c r="CD16" s="663"/>
      <c r="CE16" s="663"/>
      <c r="CF16" s="663"/>
      <c r="CG16" s="663"/>
      <c r="CH16" s="663"/>
      <c r="CI16" s="663"/>
      <c r="CJ16" s="663"/>
      <c r="CK16" s="663"/>
      <c r="CL16" s="663"/>
      <c r="CM16" s="663"/>
      <c r="CN16" s="663"/>
      <c r="CO16" s="663"/>
      <c r="CP16" s="663"/>
      <c r="CQ16" s="663"/>
      <c r="CR16" s="663"/>
      <c r="CS16" s="663"/>
      <c r="CT16" s="663"/>
      <c r="CU16" s="663"/>
      <c r="CV16" s="663"/>
      <c r="CW16" s="663"/>
      <c r="CX16" s="663"/>
      <c r="CY16" s="663"/>
      <c r="CZ16" s="663"/>
      <c r="DA16" s="663"/>
      <c r="DB16" s="663"/>
      <c r="DC16" s="663"/>
      <c r="DD16" s="663"/>
      <c r="DE16" s="663"/>
      <c r="DF16" s="663"/>
      <c r="DG16" s="663"/>
      <c r="DH16" s="663"/>
      <c r="DI16" s="663"/>
      <c r="DJ16" s="663"/>
      <c r="DK16" s="663"/>
      <c r="DL16" s="663"/>
      <c r="DM16" s="663"/>
    </row>
    <row r="17" spans="1:117" s="654" customFormat="1" ht="14.25" customHeight="1" x14ac:dyDescent="0.2">
      <c r="A17" s="692"/>
      <c r="B17" s="871" t="s">
        <v>618</v>
      </c>
      <c r="C17" s="872"/>
      <c r="D17" s="872"/>
      <c r="E17" s="872"/>
      <c r="F17" s="872"/>
      <c r="G17" s="872"/>
      <c r="H17" s="873"/>
      <c r="I17" s="657">
        <f t="shared" si="0"/>
        <v>0</v>
      </c>
      <c r="J17" s="731">
        <v>0</v>
      </c>
      <c r="K17" s="731">
        <v>0</v>
      </c>
      <c r="L17" s="731">
        <v>0</v>
      </c>
      <c r="M17" s="731">
        <v>0</v>
      </c>
      <c r="N17" s="731">
        <v>0</v>
      </c>
      <c r="O17" s="731">
        <v>0</v>
      </c>
      <c r="P17" s="731">
        <v>0</v>
      </c>
      <c r="Q17" s="731">
        <v>0</v>
      </c>
      <c r="R17" s="731">
        <v>0</v>
      </c>
      <c r="S17" s="732">
        <f t="shared" si="1"/>
        <v>0</v>
      </c>
      <c r="T17" s="731">
        <v>0</v>
      </c>
      <c r="U17" s="731">
        <v>0</v>
      </c>
      <c r="V17" s="731">
        <v>0</v>
      </c>
      <c r="W17" s="680"/>
      <c r="X17" s="677"/>
      <c r="Y17" s="677"/>
      <c r="Z17" s="677"/>
      <c r="AA17" s="677"/>
      <c r="AB17" s="677"/>
      <c r="AC17" s="677"/>
      <c r="AD17" s="677"/>
      <c r="AE17" s="677"/>
      <c r="AF17" s="663"/>
      <c r="AG17" s="663"/>
      <c r="AH17" s="663"/>
      <c r="AI17" s="663"/>
      <c r="AJ17" s="663"/>
      <c r="AK17" s="663"/>
      <c r="AL17" s="663"/>
      <c r="AM17" s="663"/>
      <c r="AN17" s="663"/>
      <c r="AO17" s="663"/>
      <c r="AP17" s="663"/>
      <c r="AQ17" s="663"/>
      <c r="AR17" s="663"/>
      <c r="AS17" s="663"/>
      <c r="AT17" s="663"/>
      <c r="AU17" s="663"/>
      <c r="AV17" s="663"/>
      <c r="AW17" s="663"/>
      <c r="AX17" s="663"/>
      <c r="AY17" s="663"/>
      <c r="AZ17" s="663"/>
      <c r="BA17" s="663"/>
      <c r="BB17" s="663"/>
      <c r="BC17" s="663"/>
      <c r="BD17" s="663"/>
      <c r="BE17" s="663"/>
      <c r="BF17" s="663"/>
      <c r="BG17" s="663"/>
      <c r="BH17" s="663"/>
      <c r="BI17" s="663"/>
      <c r="BJ17" s="663"/>
      <c r="BK17" s="663"/>
      <c r="BL17" s="663"/>
      <c r="BM17" s="663"/>
      <c r="BN17" s="663"/>
      <c r="BO17" s="663"/>
      <c r="BP17" s="663"/>
      <c r="BQ17" s="663"/>
      <c r="BR17" s="663"/>
      <c r="BS17" s="663"/>
      <c r="BT17" s="663"/>
      <c r="BU17" s="663"/>
      <c r="BV17" s="663"/>
      <c r="BW17" s="663"/>
      <c r="BX17" s="663"/>
      <c r="BY17" s="663"/>
      <c r="BZ17" s="663"/>
      <c r="CA17" s="663"/>
      <c r="CB17" s="663"/>
      <c r="CC17" s="663"/>
      <c r="CD17" s="663"/>
      <c r="CE17" s="663"/>
      <c r="CF17" s="663"/>
      <c r="CG17" s="663"/>
      <c r="CH17" s="663"/>
      <c r="CI17" s="663"/>
      <c r="CJ17" s="663"/>
      <c r="CK17" s="663"/>
      <c r="CL17" s="663"/>
      <c r="CM17" s="663"/>
      <c r="CN17" s="663"/>
      <c r="CO17" s="663"/>
      <c r="CP17" s="663"/>
      <c r="CQ17" s="663"/>
      <c r="CR17" s="663"/>
      <c r="CS17" s="663"/>
      <c r="CT17" s="663"/>
      <c r="CU17" s="663"/>
      <c r="CV17" s="663"/>
      <c r="CW17" s="663"/>
      <c r="CX17" s="663"/>
      <c r="CY17" s="663"/>
      <c r="CZ17" s="663"/>
      <c r="DA17" s="663"/>
      <c r="DB17" s="663"/>
      <c r="DC17" s="663"/>
      <c r="DD17" s="663"/>
      <c r="DE17" s="663"/>
      <c r="DF17" s="663"/>
      <c r="DG17" s="663"/>
      <c r="DH17" s="663"/>
      <c r="DI17" s="663"/>
      <c r="DJ17" s="663"/>
      <c r="DK17" s="663"/>
      <c r="DL17" s="663"/>
      <c r="DM17" s="663"/>
    </row>
    <row r="18" spans="1:117" s="654" customFormat="1" ht="14.25" x14ac:dyDescent="0.2">
      <c r="A18" s="658"/>
      <c r="B18" s="871" t="s">
        <v>166</v>
      </c>
      <c r="C18" s="872"/>
      <c r="D18" s="872"/>
      <c r="E18" s="872"/>
      <c r="F18" s="872"/>
      <c r="G18" s="872"/>
      <c r="H18" s="873"/>
      <c r="I18" s="657">
        <f t="shared" si="0"/>
        <v>0</v>
      </c>
      <c r="J18" s="731">
        <v>0</v>
      </c>
      <c r="K18" s="731">
        <v>0</v>
      </c>
      <c r="L18" s="731">
        <v>0</v>
      </c>
      <c r="M18" s="731">
        <v>0</v>
      </c>
      <c r="N18" s="731">
        <v>0</v>
      </c>
      <c r="O18" s="731">
        <v>0</v>
      </c>
      <c r="P18" s="731">
        <v>0</v>
      </c>
      <c r="Q18" s="731">
        <v>0</v>
      </c>
      <c r="R18" s="731">
        <v>0</v>
      </c>
      <c r="S18" s="732">
        <f t="shared" si="1"/>
        <v>0</v>
      </c>
      <c r="T18" s="731">
        <v>0</v>
      </c>
      <c r="U18" s="731">
        <v>0</v>
      </c>
      <c r="V18" s="731">
        <v>0</v>
      </c>
      <c r="W18" s="680"/>
      <c r="X18" s="677"/>
      <c r="Y18" s="677"/>
      <c r="Z18" s="677"/>
      <c r="AA18" s="677"/>
      <c r="AB18" s="677"/>
      <c r="AC18" s="677"/>
      <c r="AD18" s="677"/>
      <c r="AE18" s="677"/>
      <c r="AF18" s="663"/>
      <c r="AG18" s="663"/>
      <c r="AH18" s="663"/>
      <c r="AI18" s="663"/>
      <c r="AJ18" s="663"/>
      <c r="AK18" s="663"/>
      <c r="AL18" s="663"/>
      <c r="AM18" s="663"/>
      <c r="AN18" s="663"/>
      <c r="AO18" s="663"/>
      <c r="AP18" s="663"/>
      <c r="AQ18" s="663"/>
      <c r="AR18" s="663"/>
      <c r="AS18" s="663"/>
      <c r="AT18" s="663"/>
      <c r="AU18" s="663"/>
      <c r="AV18" s="663"/>
      <c r="AW18" s="663"/>
      <c r="AX18" s="663"/>
      <c r="AY18" s="663"/>
      <c r="AZ18" s="663"/>
      <c r="BA18" s="663"/>
      <c r="BB18" s="663"/>
      <c r="BC18" s="663"/>
      <c r="BD18" s="663"/>
      <c r="BE18" s="663"/>
      <c r="BF18" s="663"/>
      <c r="BG18" s="663"/>
      <c r="BH18" s="663"/>
      <c r="BI18" s="663"/>
      <c r="BJ18" s="663"/>
      <c r="BK18" s="663"/>
      <c r="BL18" s="663"/>
      <c r="BM18" s="663"/>
      <c r="BN18" s="663"/>
      <c r="BO18" s="663"/>
      <c r="BP18" s="663"/>
      <c r="BQ18" s="663"/>
      <c r="BR18" s="663"/>
      <c r="BS18" s="663"/>
      <c r="BT18" s="663"/>
      <c r="BU18" s="663"/>
      <c r="BV18" s="663"/>
      <c r="BW18" s="663"/>
      <c r="BX18" s="663"/>
      <c r="BY18" s="663"/>
      <c r="BZ18" s="663"/>
      <c r="CA18" s="663"/>
      <c r="CB18" s="663"/>
      <c r="CC18" s="663"/>
      <c r="CD18" s="663"/>
      <c r="CE18" s="663"/>
      <c r="CF18" s="663"/>
      <c r="CG18" s="663"/>
      <c r="CH18" s="663"/>
      <c r="CI18" s="663"/>
      <c r="CJ18" s="663"/>
      <c r="CK18" s="663"/>
      <c r="CL18" s="663"/>
      <c r="CM18" s="663"/>
      <c r="CN18" s="663"/>
      <c r="CO18" s="663"/>
      <c r="CP18" s="663"/>
      <c r="CQ18" s="663"/>
      <c r="CR18" s="663"/>
      <c r="CS18" s="663"/>
      <c r="CT18" s="663"/>
      <c r="CU18" s="663"/>
      <c r="CV18" s="663"/>
      <c r="CW18" s="663"/>
      <c r="CX18" s="663"/>
      <c r="CY18" s="663"/>
      <c r="CZ18" s="663"/>
      <c r="DA18" s="663"/>
      <c r="DB18" s="663"/>
      <c r="DC18" s="663"/>
      <c r="DD18" s="663"/>
      <c r="DE18" s="663"/>
      <c r="DF18" s="663"/>
      <c r="DG18" s="663"/>
      <c r="DH18" s="663"/>
      <c r="DI18" s="663"/>
      <c r="DJ18" s="663"/>
      <c r="DK18" s="663"/>
      <c r="DL18" s="663"/>
      <c r="DM18" s="663"/>
    </row>
    <row r="19" spans="1:117" s="654" customFormat="1" ht="14.25" x14ac:dyDescent="0.2">
      <c r="A19" s="658"/>
      <c r="B19" s="871" t="s">
        <v>166</v>
      </c>
      <c r="C19" s="872"/>
      <c r="D19" s="872"/>
      <c r="E19" s="872"/>
      <c r="F19" s="872"/>
      <c r="G19" s="872"/>
      <c r="H19" s="873"/>
      <c r="I19" s="657">
        <f t="shared" si="0"/>
        <v>0</v>
      </c>
      <c r="J19" s="731">
        <v>0</v>
      </c>
      <c r="K19" s="731">
        <v>0</v>
      </c>
      <c r="L19" s="731">
        <v>0</v>
      </c>
      <c r="M19" s="731">
        <v>0</v>
      </c>
      <c r="N19" s="731">
        <v>0</v>
      </c>
      <c r="O19" s="731">
        <v>0</v>
      </c>
      <c r="P19" s="731">
        <v>0</v>
      </c>
      <c r="Q19" s="731">
        <v>0</v>
      </c>
      <c r="R19" s="731">
        <v>0</v>
      </c>
      <c r="S19" s="732">
        <f t="shared" si="1"/>
        <v>0</v>
      </c>
      <c r="T19" s="731">
        <v>0</v>
      </c>
      <c r="U19" s="731">
        <v>0</v>
      </c>
      <c r="V19" s="731">
        <v>0</v>
      </c>
      <c r="W19" s="680"/>
      <c r="X19" s="677"/>
      <c r="Y19" s="677"/>
      <c r="Z19" s="677"/>
      <c r="AA19" s="677"/>
      <c r="AB19" s="677"/>
      <c r="AC19" s="677"/>
      <c r="AD19" s="677"/>
      <c r="AE19" s="677"/>
      <c r="AF19" s="663"/>
      <c r="AG19" s="663"/>
      <c r="AH19" s="663"/>
      <c r="AI19" s="663"/>
      <c r="AJ19" s="663"/>
      <c r="AK19" s="663"/>
      <c r="AL19" s="663"/>
      <c r="AM19" s="663"/>
      <c r="AN19" s="663"/>
      <c r="AO19" s="663"/>
      <c r="AP19" s="663"/>
      <c r="AQ19" s="663"/>
      <c r="AR19" s="663"/>
      <c r="AS19" s="663"/>
      <c r="AT19" s="663"/>
      <c r="AU19" s="663"/>
      <c r="AV19" s="663"/>
      <c r="AW19" s="663"/>
      <c r="AX19" s="663"/>
      <c r="AY19" s="663"/>
      <c r="AZ19" s="663"/>
      <c r="BA19" s="663"/>
      <c r="BB19" s="663"/>
      <c r="BC19" s="663"/>
      <c r="BD19" s="663"/>
      <c r="BE19" s="663"/>
      <c r="BF19" s="663"/>
      <c r="BG19" s="663"/>
      <c r="BH19" s="663"/>
      <c r="BI19" s="663"/>
      <c r="BJ19" s="663"/>
      <c r="BK19" s="663"/>
      <c r="BL19" s="663"/>
      <c r="BM19" s="663"/>
      <c r="BN19" s="663"/>
      <c r="BO19" s="663"/>
      <c r="BP19" s="663"/>
      <c r="BQ19" s="663"/>
      <c r="BR19" s="663"/>
      <c r="BS19" s="663"/>
      <c r="BT19" s="663"/>
      <c r="BU19" s="663"/>
      <c r="BV19" s="663"/>
      <c r="BW19" s="663"/>
      <c r="BX19" s="663"/>
      <c r="BY19" s="663"/>
      <c r="BZ19" s="663"/>
      <c r="CA19" s="663"/>
      <c r="CB19" s="663"/>
      <c r="CC19" s="663"/>
      <c r="CD19" s="663"/>
      <c r="CE19" s="663"/>
      <c r="CF19" s="663"/>
      <c r="CG19" s="663"/>
      <c r="CH19" s="663"/>
      <c r="CI19" s="663"/>
      <c r="CJ19" s="663"/>
      <c r="CK19" s="663"/>
      <c r="CL19" s="663"/>
      <c r="CM19" s="663"/>
      <c r="CN19" s="663"/>
      <c r="CO19" s="663"/>
      <c r="CP19" s="663"/>
      <c r="CQ19" s="663"/>
      <c r="CR19" s="663"/>
      <c r="CS19" s="663"/>
      <c r="CT19" s="663"/>
      <c r="CU19" s="663"/>
      <c r="CV19" s="663"/>
      <c r="CW19" s="663"/>
      <c r="CX19" s="663"/>
      <c r="CY19" s="663"/>
      <c r="CZ19" s="663"/>
      <c r="DA19" s="663"/>
      <c r="DB19" s="663"/>
      <c r="DC19" s="663"/>
      <c r="DD19" s="663"/>
      <c r="DE19" s="663"/>
      <c r="DF19" s="663"/>
      <c r="DG19" s="663"/>
      <c r="DH19" s="663"/>
      <c r="DI19" s="663"/>
      <c r="DJ19" s="663"/>
      <c r="DK19" s="663"/>
      <c r="DL19" s="663"/>
      <c r="DM19" s="663"/>
    </row>
    <row r="20" spans="1:117" s="654" customFormat="1" ht="14.25" x14ac:dyDescent="0.2">
      <c r="A20" s="658"/>
      <c r="B20" s="871" t="s">
        <v>166</v>
      </c>
      <c r="C20" s="872"/>
      <c r="D20" s="872"/>
      <c r="E20" s="872"/>
      <c r="F20" s="872"/>
      <c r="G20" s="872"/>
      <c r="H20" s="873"/>
      <c r="I20" s="657">
        <f t="shared" si="0"/>
        <v>0</v>
      </c>
      <c r="J20" s="731">
        <v>0</v>
      </c>
      <c r="K20" s="731">
        <v>0</v>
      </c>
      <c r="L20" s="731">
        <v>0</v>
      </c>
      <c r="M20" s="731">
        <v>0</v>
      </c>
      <c r="N20" s="731">
        <v>0</v>
      </c>
      <c r="O20" s="731">
        <v>0</v>
      </c>
      <c r="P20" s="731">
        <v>0</v>
      </c>
      <c r="Q20" s="731">
        <v>0</v>
      </c>
      <c r="R20" s="731">
        <v>0</v>
      </c>
      <c r="S20" s="732">
        <f t="shared" si="1"/>
        <v>0</v>
      </c>
      <c r="T20" s="731">
        <v>0</v>
      </c>
      <c r="U20" s="731">
        <v>0</v>
      </c>
      <c r="V20" s="731">
        <v>0</v>
      </c>
      <c r="W20" s="680"/>
      <c r="X20" s="677"/>
      <c r="Y20" s="677"/>
      <c r="Z20" s="677"/>
      <c r="AA20" s="677"/>
      <c r="AB20" s="677"/>
      <c r="AC20" s="677"/>
      <c r="AD20" s="677"/>
      <c r="AE20" s="677"/>
      <c r="AF20" s="663"/>
      <c r="AG20" s="663"/>
      <c r="AH20" s="663"/>
      <c r="AI20" s="663"/>
      <c r="AJ20" s="663"/>
      <c r="AK20" s="663"/>
      <c r="AL20" s="663"/>
      <c r="AM20" s="663"/>
      <c r="AN20" s="663"/>
      <c r="AO20" s="663"/>
      <c r="AP20" s="663"/>
      <c r="AQ20" s="663"/>
      <c r="AR20" s="663"/>
      <c r="AS20" s="663"/>
      <c r="AT20" s="663"/>
      <c r="AU20" s="663"/>
      <c r="AV20" s="663"/>
      <c r="AW20" s="663"/>
      <c r="AX20" s="663"/>
      <c r="AY20" s="663"/>
      <c r="AZ20" s="663"/>
      <c r="BA20" s="663"/>
      <c r="BB20" s="663"/>
      <c r="BC20" s="663"/>
      <c r="BD20" s="663"/>
      <c r="BE20" s="663"/>
      <c r="BF20" s="663"/>
      <c r="BG20" s="663"/>
      <c r="BH20" s="663"/>
      <c r="BI20" s="663"/>
      <c r="BJ20" s="663"/>
      <c r="BK20" s="663"/>
      <c r="BL20" s="663"/>
      <c r="BM20" s="663"/>
      <c r="BN20" s="663"/>
      <c r="BO20" s="663"/>
      <c r="BP20" s="663"/>
      <c r="BQ20" s="663"/>
      <c r="BR20" s="663"/>
      <c r="BS20" s="663"/>
      <c r="BT20" s="663"/>
      <c r="BU20" s="663"/>
      <c r="BV20" s="663"/>
      <c r="BW20" s="663"/>
      <c r="BX20" s="663"/>
      <c r="BY20" s="663"/>
      <c r="BZ20" s="663"/>
      <c r="CA20" s="663"/>
      <c r="CB20" s="663"/>
      <c r="CC20" s="663"/>
      <c r="CD20" s="663"/>
      <c r="CE20" s="663"/>
      <c r="CF20" s="663"/>
      <c r="CG20" s="663"/>
      <c r="CH20" s="663"/>
      <c r="CI20" s="663"/>
      <c r="CJ20" s="663"/>
      <c r="CK20" s="663"/>
      <c r="CL20" s="663"/>
      <c r="CM20" s="663"/>
      <c r="CN20" s="663"/>
      <c r="CO20" s="663"/>
      <c r="CP20" s="663"/>
      <c r="CQ20" s="663"/>
      <c r="CR20" s="663"/>
      <c r="CS20" s="663"/>
      <c r="CT20" s="663"/>
      <c r="CU20" s="663"/>
      <c r="CV20" s="663"/>
      <c r="CW20" s="663"/>
      <c r="CX20" s="663"/>
      <c r="CY20" s="663"/>
      <c r="CZ20" s="663"/>
      <c r="DA20" s="663"/>
      <c r="DB20" s="663"/>
      <c r="DC20" s="663"/>
      <c r="DD20" s="663"/>
      <c r="DE20" s="663"/>
      <c r="DF20" s="663"/>
      <c r="DG20" s="663"/>
      <c r="DH20" s="663"/>
      <c r="DI20" s="663"/>
      <c r="DJ20" s="663"/>
      <c r="DK20" s="663"/>
      <c r="DL20" s="663"/>
      <c r="DM20" s="663"/>
    </row>
    <row r="21" spans="1:117" s="654" customFormat="1" ht="13.15" customHeight="1" x14ac:dyDescent="0.2">
      <c r="A21" s="658"/>
      <c r="B21" s="871" t="s">
        <v>166</v>
      </c>
      <c r="C21" s="872"/>
      <c r="D21" s="872"/>
      <c r="E21" s="872"/>
      <c r="F21" s="872"/>
      <c r="G21" s="872"/>
      <c r="H21" s="873"/>
      <c r="I21" s="657">
        <f t="shared" si="0"/>
        <v>0</v>
      </c>
      <c r="J21" s="731">
        <v>0</v>
      </c>
      <c r="K21" s="731">
        <v>0</v>
      </c>
      <c r="L21" s="731">
        <v>0</v>
      </c>
      <c r="M21" s="731">
        <v>0</v>
      </c>
      <c r="N21" s="731">
        <v>0</v>
      </c>
      <c r="O21" s="731">
        <v>0</v>
      </c>
      <c r="P21" s="731">
        <v>0</v>
      </c>
      <c r="Q21" s="731">
        <v>0</v>
      </c>
      <c r="R21" s="731">
        <v>0</v>
      </c>
      <c r="S21" s="732">
        <f t="shared" si="1"/>
        <v>0</v>
      </c>
      <c r="T21" s="731">
        <v>0</v>
      </c>
      <c r="U21" s="731">
        <v>0</v>
      </c>
      <c r="V21" s="731">
        <v>0</v>
      </c>
      <c r="W21" s="680"/>
      <c r="X21" s="677"/>
      <c r="Y21" s="677"/>
      <c r="Z21" s="677"/>
      <c r="AA21" s="677"/>
      <c r="AB21" s="677"/>
      <c r="AC21" s="677"/>
      <c r="AD21" s="677"/>
      <c r="AE21" s="677"/>
      <c r="AF21" s="663"/>
      <c r="AG21" s="663"/>
      <c r="AH21" s="663"/>
      <c r="AI21" s="663"/>
      <c r="AJ21" s="663"/>
      <c r="AK21" s="663"/>
      <c r="AL21" s="663"/>
      <c r="AM21" s="663"/>
      <c r="AN21" s="663"/>
      <c r="AO21" s="663"/>
      <c r="AP21" s="663"/>
      <c r="AQ21" s="663"/>
      <c r="AR21" s="663"/>
      <c r="AS21" s="663"/>
      <c r="AT21" s="663"/>
      <c r="AU21" s="663"/>
      <c r="AV21" s="663"/>
      <c r="AW21" s="663"/>
      <c r="AX21" s="663"/>
      <c r="AY21" s="663"/>
      <c r="AZ21" s="663"/>
      <c r="BA21" s="663"/>
      <c r="BB21" s="663"/>
      <c r="BC21" s="663"/>
      <c r="BD21" s="663"/>
      <c r="BE21" s="663"/>
      <c r="BF21" s="663"/>
      <c r="BG21" s="663"/>
      <c r="BH21" s="663"/>
      <c r="BI21" s="663"/>
      <c r="BJ21" s="663"/>
      <c r="BK21" s="663"/>
      <c r="BL21" s="663"/>
      <c r="BM21" s="663"/>
      <c r="BN21" s="663"/>
      <c r="BO21" s="663"/>
      <c r="BP21" s="663"/>
      <c r="BQ21" s="663"/>
      <c r="BR21" s="663"/>
      <c r="BS21" s="663"/>
      <c r="BT21" s="663"/>
      <c r="BU21" s="663"/>
      <c r="BV21" s="663"/>
      <c r="BW21" s="663"/>
      <c r="BX21" s="663"/>
      <c r="BY21" s="663"/>
      <c r="BZ21" s="663"/>
      <c r="CA21" s="663"/>
      <c r="CB21" s="663"/>
      <c r="CC21" s="663"/>
      <c r="CD21" s="663"/>
      <c r="CE21" s="663"/>
      <c r="CF21" s="663"/>
      <c r="CG21" s="663"/>
      <c r="CH21" s="663"/>
      <c r="CI21" s="663"/>
      <c r="CJ21" s="663"/>
      <c r="CK21" s="663"/>
      <c r="CL21" s="663"/>
      <c r="CM21" s="663"/>
      <c r="CN21" s="663"/>
      <c r="CO21" s="663"/>
      <c r="CP21" s="663"/>
      <c r="CQ21" s="663"/>
      <c r="CR21" s="663"/>
      <c r="CS21" s="663"/>
      <c r="CT21" s="663"/>
      <c r="CU21" s="663"/>
      <c r="CV21" s="663"/>
      <c r="CW21" s="663"/>
      <c r="CX21" s="663"/>
      <c r="CY21" s="663"/>
      <c r="CZ21" s="663"/>
      <c r="DA21" s="663"/>
      <c r="DB21" s="663"/>
      <c r="DC21" s="663"/>
      <c r="DD21" s="663"/>
      <c r="DE21" s="663"/>
      <c r="DF21" s="663"/>
      <c r="DG21" s="663"/>
      <c r="DH21" s="663"/>
      <c r="DI21" s="663"/>
      <c r="DJ21" s="663"/>
      <c r="DK21" s="663"/>
      <c r="DL21" s="663"/>
      <c r="DM21" s="663"/>
    </row>
    <row r="22" spans="1:117" s="654" customFormat="1" ht="15" x14ac:dyDescent="0.2">
      <c r="A22" s="890" t="s">
        <v>96</v>
      </c>
      <c r="B22" s="890"/>
      <c r="C22" s="890"/>
      <c r="D22" s="890"/>
      <c r="E22" s="890"/>
      <c r="F22" s="890"/>
      <c r="G22" s="890"/>
      <c r="H22" s="890"/>
      <c r="I22" s="730"/>
      <c r="J22" s="733"/>
      <c r="K22" s="733"/>
      <c r="L22" s="733"/>
      <c r="M22" s="733"/>
      <c r="N22" s="733"/>
      <c r="O22" s="733"/>
      <c r="P22" s="733"/>
      <c r="Q22" s="733"/>
      <c r="R22" s="733"/>
      <c r="S22" s="733"/>
      <c r="T22" s="733"/>
      <c r="U22" s="733"/>
      <c r="V22" s="733"/>
      <c r="W22" s="680"/>
      <c r="X22" s="677"/>
      <c r="Y22" s="677"/>
      <c r="Z22" s="677"/>
      <c r="AA22" s="677"/>
      <c r="AB22" s="677"/>
      <c r="AC22" s="677"/>
      <c r="AD22" s="677"/>
      <c r="AE22" s="677"/>
      <c r="AF22" s="663"/>
      <c r="AG22" s="663"/>
      <c r="AH22" s="663"/>
      <c r="AI22" s="663"/>
      <c r="AJ22" s="663"/>
      <c r="AK22" s="663"/>
      <c r="AL22" s="663"/>
      <c r="AM22" s="663"/>
      <c r="AN22" s="663"/>
      <c r="AO22" s="663"/>
      <c r="AP22" s="663"/>
      <c r="AQ22" s="663"/>
      <c r="AR22" s="663"/>
      <c r="AS22" s="663"/>
      <c r="AT22" s="663"/>
      <c r="AU22" s="663"/>
      <c r="AV22" s="663"/>
      <c r="AW22" s="663"/>
      <c r="AX22" s="663"/>
      <c r="AY22" s="663"/>
      <c r="AZ22" s="663"/>
      <c r="BA22" s="663"/>
      <c r="BB22" s="663"/>
      <c r="BC22" s="663"/>
      <c r="BD22" s="663"/>
      <c r="BE22" s="663"/>
      <c r="BF22" s="663"/>
      <c r="BG22" s="663"/>
      <c r="BH22" s="663"/>
      <c r="BI22" s="663"/>
      <c r="BJ22" s="663"/>
      <c r="BK22" s="663"/>
      <c r="BL22" s="663"/>
      <c r="BM22" s="663"/>
      <c r="BN22" s="663"/>
      <c r="BO22" s="663"/>
      <c r="BP22" s="663"/>
      <c r="BQ22" s="663"/>
      <c r="BR22" s="663"/>
      <c r="BS22" s="663"/>
      <c r="BT22" s="663"/>
      <c r="BU22" s="663"/>
      <c r="BV22" s="663"/>
      <c r="BW22" s="663"/>
      <c r="BX22" s="663"/>
      <c r="BY22" s="663"/>
      <c r="BZ22" s="663"/>
      <c r="CA22" s="663"/>
      <c r="CB22" s="663"/>
      <c r="CC22" s="663"/>
      <c r="CD22" s="663"/>
      <c r="CE22" s="663"/>
      <c r="CF22" s="663"/>
      <c r="CG22" s="663"/>
      <c r="CH22" s="663"/>
      <c r="CI22" s="663"/>
      <c r="CJ22" s="663"/>
      <c r="CK22" s="663"/>
      <c r="CL22" s="663"/>
      <c r="CM22" s="663"/>
      <c r="CN22" s="663"/>
      <c r="CO22" s="663"/>
      <c r="CP22" s="663"/>
      <c r="CQ22" s="663"/>
      <c r="CR22" s="663"/>
      <c r="CS22" s="663"/>
      <c r="CT22" s="663"/>
      <c r="CU22" s="663"/>
      <c r="CV22" s="663"/>
      <c r="CW22" s="663"/>
      <c r="CX22" s="663"/>
      <c r="CY22" s="663"/>
      <c r="CZ22" s="663"/>
      <c r="DA22" s="663"/>
      <c r="DB22" s="663"/>
      <c r="DC22" s="663"/>
      <c r="DD22" s="663"/>
      <c r="DE22" s="663"/>
      <c r="DF22" s="663"/>
      <c r="DG22" s="663"/>
      <c r="DH22" s="663"/>
      <c r="DI22" s="663"/>
      <c r="DJ22" s="663"/>
      <c r="DK22" s="663"/>
      <c r="DL22" s="663"/>
      <c r="DM22" s="663"/>
    </row>
    <row r="23" spans="1:117" s="654" customFormat="1" ht="13.15" customHeight="1" x14ac:dyDescent="0.2">
      <c r="A23" s="655"/>
      <c r="B23" s="887" t="s">
        <v>167</v>
      </c>
      <c r="C23" s="887"/>
      <c r="D23" s="887"/>
      <c r="E23" s="887"/>
      <c r="F23" s="887"/>
      <c r="G23" s="887"/>
      <c r="H23" s="887"/>
      <c r="I23" s="657">
        <f>SUM(J23:S23)</f>
        <v>0</v>
      </c>
      <c r="J23" s="731">
        <v>0</v>
      </c>
      <c r="K23" s="731">
        <v>0</v>
      </c>
      <c r="L23" s="731">
        <v>0</v>
      </c>
      <c r="M23" s="731">
        <v>0</v>
      </c>
      <c r="N23" s="731">
        <v>0</v>
      </c>
      <c r="O23" s="731">
        <v>0</v>
      </c>
      <c r="P23" s="731">
        <v>0</v>
      </c>
      <c r="Q23" s="731">
        <v>0</v>
      </c>
      <c r="R23" s="731">
        <v>0</v>
      </c>
      <c r="S23" s="732">
        <f>SUM(T23:V23)</f>
        <v>0</v>
      </c>
      <c r="T23" s="731">
        <v>0</v>
      </c>
      <c r="U23" s="731">
        <v>0</v>
      </c>
      <c r="V23" s="731">
        <v>0</v>
      </c>
      <c r="W23" s="680"/>
      <c r="X23" s="677"/>
      <c r="Y23" s="677"/>
      <c r="Z23" s="677"/>
      <c r="AA23" s="677"/>
      <c r="AB23" s="677"/>
      <c r="AC23" s="677"/>
      <c r="AD23" s="677"/>
      <c r="AE23" s="677"/>
      <c r="AF23" s="663"/>
      <c r="AG23" s="663"/>
      <c r="AH23" s="663"/>
      <c r="AI23" s="663"/>
      <c r="AJ23" s="663"/>
      <c r="AK23" s="663"/>
      <c r="AL23" s="663"/>
      <c r="AM23" s="663"/>
      <c r="AN23" s="663"/>
      <c r="AO23" s="663"/>
      <c r="AP23" s="663"/>
      <c r="AQ23" s="663"/>
      <c r="AR23" s="663"/>
      <c r="AS23" s="663"/>
      <c r="AT23" s="663"/>
      <c r="AU23" s="663"/>
      <c r="AV23" s="663"/>
      <c r="AW23" s="663"/>
      <c r="AX23" s="663"/>
      <c r="AY23" s="663"/>
      <c r="AZ23" s="663"/>
      <c r="BA23" s="663"/>
      <c r="BB23" s="663"/>
      <c r="BC23" s="663"/>
      <c r="BD23" s="663"/>
      <c r="BE23" s="663"/>
      <c r="BF23" s="663"/>
      <c r="BG23" s="663"/>
      <c r="BH23" s="663"/>
      <c r="BI23" s="663"/>
      <c r="BJ23" s="663"/>
      <c r="BK23" s="663"/>
      <c r="BL23" s="663"/>
      <c r="BM23" s="663"/>
      <c r="BN23" s="663"/>
      <c r="BO23" s="663"/>
      <c r="BP23" s="663"/>
      <c r="BQ23" s="663"/>
      <c r="BR23" s="663"/>
      <c r="BS23" s="663"/>
      <c r="BT23" s="663"/>
      <c r="BU23" s="663"/>
      <c r="BV23" s="663"/>
      <c r="BW23" s="663"/>
      <c r="BX23" s="663"/>
      <c r="BY23" s="663"/>
      <c r="BZ23" s="663"/>
      <c r="CA23" s="663"/>
      <c r="CB23" s="663"/>
      <c r="CC23" s="663"/>
      <c r="CD23" s="663"/>
      <c r="CE23" s="663"/>
      <c r="CF23" s="663"/>
      <c r="CG23" s="663"/>
      <c r="CH23" s="663"/>
      <c r="CI23" s="663"/>
      <c r="CJ23" s="663"/>
      <c r="CK23" s="663"/>
      <c r="CL23" s="663"/>
      <c r="CM23" s="663"/>
      <c r="CN23" s="663"/>
      <c r="CO23" s="663"/>
      <c r="CP23" s="663"/>
      <c r="CQ23" s="663"/>
      <c r="CR23" s="663"/>
      <c r="CS23" s="663"/>
      <c r="CT23" s="663"/>
      <c r="CU23" s="663"/>
      <c r="CV23" s="663"/>
      <c r="CW23" s="663"/>
      <c r="CX23" s="663"/>
      <c r="CY23" s="663"/>
      <c r="CZ23" s="663"/>
      <c r="DA23" s="663"/>
      <c r="DB23" s="663"/>
      <c r="DC23" s="663"/>
      <c r="DD23" s="663"/>
      <c r="DE23" s="663"/>
      <c r="DF23" s="663"/>
      <c r="DG23" s="663"/>
      <c r="DH23" s="663"/>
      <c r="DI23" s="663"/>
      <c r="DJ23" s="663"/>
      <c r="DK23" s="663"/>
      <c r="DL23" s="663"/>
      <c r="DM23" s="663"/>
    </row>
    <row r="24" spans="1:117" s="654" customFormat="1" ht="13.15" customHeight="1" x14ac:dyDescent="0.2">
      <c r="A24" s="747"/>
      <c r="B24" s="887" t="s">
        <v>819</v>
      </c>
      <c r="C24" s="887"/>
      <c r="D24" s="887"/>
      <c r="E24" s="887"/>
      <c r="F24" s="887"/>
      <c r="G24" s="887"/>
      <c r="H24" s="887"/>
      <c r="I24" s="657">
        <f>SUM(J24:S24)</f>
        <v>0</v>
      </c>
      <c r="J24" s="734">
        <f>'NADP Staffing'!G7</f>
        <v>0</v>
      </c>
      <c r="K24" s="734">
        <f>'NADP Staffing'!I7</f>
        <v>0</v>
      </c>
      <c r="L24" s="734">
        <f>'NADP Staffing'!K7</f>
        <v>0</v>
      </c>
      <c r="M24" s="734">
        <f>'NADP Staffing'!M7</f>
        <v>0</v>
      </c>
      <c r="N24" s="734">
        <f>'NADP Staffing'!O7</f>
        <v>0</v>
      </c>
      <c r="O24" s="734">
        <f>'NADP Staffing'!Q7</f>
        <v>0</v>
      </c>
      <c r="P24" s="734">
        <f>'NADP Staffing'!S7</f>
        <v>0</v>
      </c>
      <c r="Q24" s="734">
        <f>'NADP Staffing'!U7</f>
        <v>0</v>
      </c>
      <c r="R24" s="734">
        <f>'NADP Staffing'!W7</f>
        <v>0</v>
      </c>
      <c r="S24" s="732">
        <f>SUM(T24:V24)</f>
        <v>0</v>
      </c>
      <c r="T24" s="734">
        <f>'NADP Staffing'!Y7</f>
        <v>0</v>
      </c>
      <c r="U24" s="734">
        <f>'NADP Staffing'!AA7</f>
        <v>0</v>
      </c>
      <c r="V24" s="734">
        <f>'NADP Staffing'!AC7</f>
        <v>0</v>
      </c>
      <c r="W24" s="680"/>
      <c r="X24" s="677"/>
      <c r="Y24" s="677"/>
      <c r="Z24" s="677"/>
      <c r="AA24" s="677"/>
      <c r="AB24" s="677"/>
      <c r="AC24" s="677"/>
      <c r="AD24" s="677"/>
      <c r="AE24" s="677"/>
      <c r="AF24" s="663"/>
      <c r="AG24" s="663"/>
      <c r="AH24" s="663"/>
      <c r="AI24" s="663"/>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3"/>
      <c r="BU24" s="663"/>
      <c r="BV24" s="663"/>
      <c r="BW24" s="663"/>
      <c r="BX24" s="663"/>
      <c r="BY24" s="663"/>
      <c r="BZ24" s="663"/>
      <c r="CA24" s="663"/>
      <c r="CB24" s="663"/>
      <c r="CC24" s="663"/>
      <c r="CD24" s="663"/>
      <c r="CE24" s="663"/>
      <c r="CF24" s="663"/>
      <c r="CG24" s="663"/>
      <c r="CH24" s="663"/>
      <c r="CI24" s="663"/>
      <c r="CJ24" s="663"/>
      <c r="CK24" s="663"/>
      <c r="CL24" s="663"/>
      <c r="CM24" s="663"/>
      <c r="CN24" s="663"/>
      <c r="CO24" s="663"/>
      <c r="CP24" s="663"/>
      <c r="CQ24" s="663"/>
      <c r="CR24" s="663"/>
      <c r="CS24" s="663"/>
      <c r="CT24" s="663"/>
      <c r="CU24" s="663"/>
      <c r="CV24" s="663"/>
      <c r="CW24" s="663"/>
      <c r="CX24" s="663"/>
      <c r="CY24" s="663"/>
      <c r="CZ24" s="663"/>
      <c r="DA24" s="663"/>
      <c r="DB24" s="663"/>
      <c r="DC24" s="663"/>
      <c r="DD24" s="663"/>
      <c r="DE24" s="663"/>
      <c r="DF24" s="663"/>
      <c r="DG24" s="663"/>
      <c r="DH24" s="663"/>
      <c r="DI24" s="663"/>
      <c r="DJ24" s="663"/>
      <c r="DK24" s="663"/>
      <c r="DL24" s="663"/>
      <c r="DM24" s="663"/>
    </row>
    <row r="25" spans="1:117" s="654" customFormat="1" ht="14.25" x14ac:dyDescent="0.2">
      <c r="A25" s="747"/>
      <c r="B25" s="887" t="s">
        <v>81</v>
      </c>
      <c r="C25" s="887"/>
      <c r="D25" s="887"/>
      <c r="E25" s="887"/>
      <c r="F25" s="887"/>
      <c r="G25" s="887"/>
      <c r="H25" s="887"/>
      <c r="I25" s="659"/>
      <c r="J25" s="730"/>
      <c r="K25" s="730"/>
      <c r="L25" s="730"/>
      <c r="M25" s="730"/>
      <c r="N25" s="730"/>
      <c r="O25" s="730"/>
      <c r="P25" s="730"/>
      <c r="Q25" s="730"/>
      <c r="R25" s="730"/>
      <c r="S25" s="730"/>
      <c r="T25" s="730"/>
      <c r="U25" s="730"/>
      <c r="V25" s="730"/>
      <c r="W25" s="680"/>
      <c r="X25" s="677"/>
      <c r="Y25" s="677"/>
      <c r="Z25" s="677"/>
      <c r="AA25" s="677"/>
      <c r="AB25" s="677"/>
      <c r="AC25" s="677"/>
      <c r="AD25" s="677"/>
      <c r="AE25" s="677"/>
      <c r="AF25" s="663"/>
      <c r="AG25" s="663"/>
      <c r="AH25" s="663"/>
      <c r="AI25" s="663"/>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3"/>
      <c r="BH25" s="663"/>
      <c r="BI25" s="663"/>
      <c r="BJ25" s="663"/>
      <c r="BK25" s="663"/>
      <c r="BL25" s="663"/>
      <c r="BM25" s="663"/>
      <c r="BN25" s="663"/>
      <c r="BO25" s="663"/>
      <c r="BP25" s="663"/>
      <c r="BQ25" s="663"/>
      <c r="BR25" s="663"/>
      <c r="BS25" s="663"/>
      <c r="BT25" s="663"/>
      <c r="BU25" s="663"/>
      <c r="BV25" s="663"/>
      <c r="BW25" s="663"/>
      <c r="BX25" s="663"/>
      <c r="BY25" s="663"/>
      <c r="BZ25" s="663"/>
      <c r="CA25" s="663"/>
      <c r="CB25" s="663"/>
      <c r="CC25" s="663"/>
      <c r="CD25" s="663"/>
      <c r="CE25" s="663"/>
      <c r="CF25" s="663"/>
      <c r="CG25" s="663"/>
      <c r="CH25" s="663"/>
      <c r="CI25" s="663"/>
      <c r="CJ25" s="663"/>
      <c r="CK25" s="663"/>
      <c r="CL25" s="663"/>
      <c r="CM25" s="663"/>
      <c r="CN25" s="663"/>
      <c r="CO25" s="663"/>
      <c r="CP25" s="663"/>
      <c r="CQ25" s="663"/>
      <c r="CR25" s="663"/>
      <c r="CS25" s="663"/>
      <c r="CT25" s="663"/>
      <c r="CU25" s="663"/>
      <c r="CV25" s="663"/>
      <c r="CW25" s="663"/>
      <c r="CX25" s="663"/>
      <c r="CY25" s="663"/>
      <c r="CZ25" s="663"/>
      <c r="DA25" s="663"/>
      <c r="DB25" s="663"/>
      <c r="DC25" s="663"/>
      <c r="DD25" s="663"/>
      <c r="DE25" s="663"/>
      <c r="DF25" s="663"/>
      <c r="DG25" s="663"/>
      <c r="DH25" s="663"/>
      <c r="DI25" s="663"/>
      <c r="DJ25" s="663"/>
      <c r="DK25" s="663"/>
      <c r="DL25" s="663"/>
      <c r="DM25" s="663"/>
    </row>
    <row r="26" spans="1:117" s="654" customFormat="1" ht="14.25" x14ac:dyDescent="0.2">
      <c r="A26" s="747"/>
      <c r="B26" s="887" t="s">
        <v>168</v>
      </c>
      <c r="C26" s="887"/>
      <c r="D26" s="887"/>
      <c r="E26" s="887"/>
      <c r="F26" s="887"/>
      <c r="G26" s="887"/>
      <c r="H26" s="887"/>
      <c r="I26" s="657">
        <f t="shared" ref="I26:I40" si="2">SUM(J26:S26)</f>
        <v>0</v>
      </c>
      <c r="J26" s="731">
        <v>0</v>
      </c>
      <c r="K26" s="731">
        <v>0</v>
      </c>
      <c r="L26" s="731">
        <v>0</v>
      </c>
      <c r="M26" s="731">
        <v>0</v>
      </c>
      <c r="N26" s="731">
        <v>0</v>
      </c>
      <c r="O26" s="731">
        <v>0</v>
      </c>
      <c r="P26" s="731">
        <v>0</v>
      </c>
      <c r="Q26" s="731">
        <v>0</v>
      </c>
      <c r="R26" s="731">
        <v>0</v>
      </c>
      <c r="S26" s="732">
        <f t="shared" ref="S26:S40" si="3">SUM(T26:V26)</f>
        <v>0</v>
      </c>
      <c r="T26" s="731">
        <v>0</v>
      </c>
      <c r="U26" s="731">
        <v>0</v>
      </c>
      <c r="V26" s="731">
        <v>0</v>
      </c>
      <c r="W26" s="680"/>
      <c r="X26" s="677"/>
      <c r="Y26" s="677"/>
      <c r="Z26" s="677"/>
      <c r="AA26" s="677"/>
      <c r="AB26" s="677"/>
      <c r="AC26" s="677"/>
      <c r="AD26" s="677"/>
      <c r="AE26" s="677"/>
      <c r="AF26" s="663"/>
      <c r="AG26" s="663"/>
      <c r="AH26" s="663"/>
      <c r="AI26" s="663"/>
      <c r="AJ26" s="663"/>
      <c r="AK26" s="663"/>
      <c r="AL26" s="663"/>
      <c r="AM26" s="663"/>
      <c r="AN26" s="663"/>
      <c r="AO26" s="663"/>
      <c r="AP26" s="663"/>
      <c r="AQ26" s="663"/>
      <c r="AR26" s="663"/>
      <c r="AS26" s="663"/>
      <c r="AT26" s="663"/>
      <c r="AU26" s="663"/>
      <c r="AV26" s="663"/>
      <c r="AW26" s="663"/>
      <c r="AX26" s="663"/>
      <c r="AY26" s="663"/>
      <c r="AZ26" s="663"/>
      <c r="BA26" s="663"/>
      <c r="BB26" s="663"/>
      <c r="BC26" s="663"/>
      <c r="BD26" s="663"/>
      <c r="BE26" s="663"/>
      <c r="BF26" s="663"/>
      <c r="BG26" s="663"/>
      <c r="BH26" s="663"/>
      <c r="BI26" s="663"/>
      <c r="BJ26" s="663"/>
      <c r="BK26" s="663"/>
      <c r="BL26" s="663"/>
      <c r="BM26" s="663"/>
      <c r="BN26" s="663"/>
      <c r="BO26" s="663"/>
      <c r="BP26" s="663"/>
      <c r="BQ26" s="663"/>
      <c r="BR26" s="663"/>
      <c r="BS26" s="663"/>
      <c r="BT26" s="663"/>
      <c r="BU26" s="663"/>
      <c r="BV26" s="663"/>
      <c r="BW26" s="663"/>
      <c r="BX26" s="663"/>
      <c r="BY26" s="663"/>
      <c r="BZ26" s="663"/>
      <c r="CA26" s="663"/>
      <c r="CB26" s="663"/>
      <c r="CC26" s="663"/>
      <c r="CD26" s="663"/>
      <c r="CE26" s="663"/>
      <c r="CF26" s="663"/>
      <c r="CG26" s="663"/>
      <c r="CH26" s="663"/>
      <c r="CI26" s="663"/>
      <c r="CJ26" s="663"/>
      <c r="CK26" s="663"/>
      <c r="CL26" s="663"/>
      <c r="CM26" s="663"/>
      <c r="CN26" s="663"/>
      <c r="CO26" s="663"/>
      <c r="CP26" s="663"/>
      <c r="CQ26" s="663"/>
      <c r="CR26" s="663"/>
      <c r="CS26" s="663"/>
      <c r="CT26" s="663"/>
      <c r="CU26" s="663"/>
      <c r="CV26" s="663"/>
      <c r="CW26" s="663"/>
      <c r="CX26" s="663"/>
      <c r="CY26" s="663"/>
      <c r="CZ26" s="663"/>
      <c r="DA26" s="663"/>
      <c r="DB26" s="663"/>
      <c r="DC26" s="663"/>
      <c r="DD26" s="663"/>
      <c r="DE26" s="663"/>
      <c r="DF26" s="663"/>
      <c r="DG26" s="663"/>
      <c r="DH26" s="663"/>
      <c r="DI26" s="663"/>
      <c r="DJ26" s="663"/>
      <c r="DK26" s="663"/>
      <c r="DL26" s="663"/>
      <c r="DM26" s="663"/>
    </row>
    <row r="27" spans="1:117" s="654" customFormat="1" ht="13.15" customHeight="1" x14ac:dyDescent="0.2">
      <c r="A27" s="747"/>
      <c r="B27" s="887" t="s">
        <v>169</v>
      </c>
      <c r="C27" s="887"/>
      <c r="D27" s="887"/>
      <c r="E27" s="887"/>
      <c r="F27" s="887"/>
      <c r="G27" s="887"/>
      <c r="H27" s="887"/>
      <c r="I27" s="657">
        <f t="shared" si="2"/>
        <v>0</v>
      </c>
      <c r="J27" s="731">
        <v>0</v>
      </c>
      <c r="K27" s="731">
        <v>0</v>
      </c>
      <c r="L27" s="731">
        <v>0</v>
      </c>
      <c r="M27" s="731">
        <v>0</v>
      </c>
      <c r="N27" s="731">
        <v>0</v>
      </c>
      <c r="O27" s="731">
        <v>0</v>
      </c>
      <c r="P27" s="731">
        <v>0</v>
      </c>
      <c r="Q27" s="731">
        <v>0</v>
      </c>
      <c r="R27" s="731">
        <v>0</v>
      </c>
      <c r="S27" s="732">
        <f t="shared" si="3"/>
        <v>0</v>
      </c>
      <c r="T27" s="731">
        <v>0</v>
      </c>
      <c r="U27" s="731">
        <v>0</v>
      </c>
      <c r="V27" s="731">
        <v>0</v>
      </c>
      <c r="W27" s="680"/>
      <c r="X27" s="677"/>
      <c r="Y27" s="677"/>
      <c r="Z27" s="677"/>
      <c r="AA27" s="677"/>
      <c r="AB27" s="677"/>
      <c r="AC27" s="677"/>
      <c r="AD27" s="677"/>
      <c r="AE27" s="677"/>
      <c r="AF27" s="663"/>
      <c r="AG27" s="663"/>
      <c r="AH27" s="663"/>
      <c r="AI27" s="663"/>
      <c r="AJ27" s="663"/>
      <c r="AK27" s="663"/>
      <c r="AL27" s="663"/>
      <c r="AM27" s="663"/>
      <c r="AN27" s="663"/>
      <c r="AO27" s="663"/>
      <c r="AP27" s="663"/>
      <c r="AQ27" s="663"/>
      <c r="AR27" s="663"/>
      <c r="AS27" s="663"/>
      <c r="AT27" s="663"/>
      <c r="AU27" s="663"/>
      <c r="AV27" s="663"/>
      <c r="AW27" s="663"/>
      <c r="AX27" s="663"/>
      <c r="AY27" s="663"/>
      <c r="AZ27" s="663"/>
      <c r="BA27" s="663"/>
      <c r="BB27" s="663"/>
      <c r="BC27" s="663"/>
      <c r="BD27" s="663"/>
      <c r="BE27" s="663"/>
      <c r="BF27" s="663"/>
      <c r="BG27" s="663"/>
      <c r="BH27" s="663"/>
      <c r="BI27" s="663"/>
      <c r="BJ27" s="663"/>
      <c r="BK27" s="663"/>
      <c r="BL27" s="663"/>
      <c r="BM27" s="663"/>
      <c r="BN27" s="663"/>
      <c r="BO27" s="663"/>
      <c r="BP27" s="663"/>
      <c r="BQ27" s="663"/>
      <c r="BR27" s="663"/>
      <c r="BS27" s="663"/>
      <c r="BT27" s="663"/>
      <c r="BU27" s="663"/>
      <c r="BV27" s="663"/>
      <c r="BW27" s="663"/>
      <c r="BX27" s="663"/>
      <c r="BY27" s="663"/>
      <c r="BZ27" s="663"/>
      <c r="CA27" s="663"/>
      <c r="CB27" s="663"/>
      <c r="CC27" s="663"/>
      <c r="CD27" s="663"/>
      <c r="CE27" s="663"/>
      <c r="CF27" s="663"/>
      <c r="CG27" s="663"/>
      <c r="CH27" s="663"/>
      <c r="CI27" s="663"/>
      <c r="CJ27" s="663"/>
      <c r="CK27" s="663"/>
      <c r="CL27" s="663"/>
      <c r="CM27" s="663"/>
      <c r="CN27" s="663"/>
      <c r="CO27" s="663"/>
      <c r="CP27" s="663"/>
      <c r="CQ27" s="663"/>
      <c r="CR27" s="663"/>
      <c r="CS27" s="663"/>
      <c r="CT27" s="663"/>
      <c r="CU27" s="663"/>
      <c r="CV27" s="663"/>
      <c r="CW27" s="663"/>
      <c r="CX27" s="663"/>
      <c r="CY27" s="663"/>
      <c r="CZ27" s="663"/>
      <c r="DA27" s="663"/>
      <c r="DB27" s="663"/>
      <c r="DC27" s="663"/>
      <c r="DD27" s="663"/>
      <c r="DE27" s="663"/>
      <c r="DF27" s="663"/>
      <c r="DG27" s="663"/>
      <c r="DH27" s="663"/>
      <c r="DI27" s="663"/>
      <c r="DJ27" s="663"/>
      <c r="DK27" s="663"/>
      <c r="DL27" s="663"/>
      <c r="DM27" s="663"/>
    </row>
    <row r="28" spans="1:117" s="654" customFormat="1" ht="14.25" x14ac:dyDescent="0.2">
      <c r="A28" s="747"/>
      <c r="B28" s="887" t="s">
        <v>170</v>
      </c>
      <c r="C28" s="887"/>
      <c r="D28" s="887"/>
      <c r="E28" s="887"/>
      <c r="F28" s="887"/>
      <c r="G28" s="887"/>
      <c r="H28" s="887"/>
      <c r="I28" s="657">
        <f t="shared" si="2"/>
        <v>0</v>
      </c>
      <c r="J28" s="731">
        <v>0</v>
      </c>
      <c r="K28" s="731">
        <v>0</v>
      </c>
      <c r="L28" s="731">
        <v>0</v>
      </c>
      <c r="M28" s="731">
        <v>0</v>
      </c>
      <c r="N28" s="731">
        <v>0</v>
      </c>
      <c r="O28" s="731">
        <v>0</v>
      </c>
      <c r="P28" s="731">
        <v>0</v>
      </c>
      <c r="Q28" s="731">
        <v>0</v>
      </c>
      <c r="R28" s="731">
        <v>0</v>
      </c>
      <c r="S28" s="732">
        <f t="shared" si="3"/>
        <v>0</v>
      </c>
      <c r="T28" s="731">
        <v>0</v>
      </c>
      <c r="U28" s="731">
        <v>0</v>
      </c>
      <c r="V28" s="731">
        <v>0</v>
      </c>
      <c r="W28" s="680"/>
      <c r="X28" s="677"/>
      <c r="Y28" s="677"/>
      <c r="Z28" s="677"/>
      <c r="AA28" s="677"/>
      <c r="AB28" s="677"/>
      <c r="AC28" s="677"/>
      <c r="AD28" s="677"/>
      <c r="AE28" s="677"/>
      <c r="AF28" s="663"/>
      <c r="AG28" s="663"/>
      <c r="AH28" s="663"/>
      <c r="AI28" s="663"/>
      <c r="AJ28" s="663"/>
      <c r="AK28" s="663"/>
      <c r="AL28" s="663"/>
      <c r="AM28" s="663"/>
      <c r="AN28" s="663"/>
      <c r="AO28" s="663"/>
      <c r="AP28" s="663"/>
      <c r="AQ28" s="663"/>
      <c r="AR28" s="663"/>
      <c r="AS28" s="663"/>
      <c r="AT28" s="663"/>
      <c r="AU28" s="663"/>
      <c r="AV28" s="663"/>
      <c r="AW28" s="663"/>
      <c r="AX28" s="663"/>
      <c r="AY28" s="663"/>
      <c r="AZ28" s="663"/>
      <c r="BA28" s="663"/>
      <c r="BB28" s="663"/>
      <c r="BC28" s="663"/>
      <c r="BD28" s="663"/>
      <c r="BE28" s="663"/>
      <c r="BF28" s="663"/>
      <c r="BG28" s="663"/>
      <c r="BH28" s="663"/>
      <c r="BI28" s="663"/>
      <c r="BJ28" s="663"/>
      <c r="BK28" s="663"/>
      <c r="BL28" s="663"/>
      <c r="BM28" s="663"/>
      <c r="BN28" s="663"/>
      <c r="BO28" s="663"/>
      <c r="BP28" s="663"/>
      <c r="BQ28" s="663"/>
      <c r="BR28" s="663"/>
      <c r="BS28" s="663"/>
      <c r="BT28" s="663"/>
      <c r="BU28" s="663"/>
      <c r="BV28" s="663"/>
      <c r="BW28" s="663"/>
      <c r="BX28" s="663"/>
      <c r="BY28" s="663"/>
      <c r="BZ28" s="663"/>
      <c r="CA28" s="663"/>
      <c r="CB28" s="663"/>
      <c r="CC28" s="663"/>
      <c r="CD28" s="663"/>
      <c r="CE28" s="663"/>
      <c r="CF28" s="663"/>
      <c r="CG28" s="663"/>
      <c r="CH28" s="663"/>
      <c r="CI28" s="663"/>
      <c r="CJ28" s="663"/>
      <c r="CK28" s="663"/>
      <c r="CL28" s="663"/>
      <c r="CM28" s="663"/>
      <c r="CN28" s="663"/>
      <c r="CO28" s="663"/>
      <c r="CP28" s="663"/>
      <c r="CQ28" s="663"/>
      <c r="CR28" s="663"/>
      <c r="CS28" s="663"/>
      <c r="CT28" s="663"/>
      <c r="CU28" s="663"/>
      <c r="CV28" s="663"/>
      <c r="CW28" s="663"/>
      <c r="CX28" s="663"/>
      <c r="CY28" s="663"/>
      <c r="CZ28" s="663"/>
      <c r="DA28" s="663"/>
      <c r="DB28" s="663"/>
      <c r="DC28" s="663"/>
      <c r="DD28" s="663"/>
      <c r="DE28" s="663"/>
      <c r="DF28" s="663"/>
      <c r="DG28" s="663"/>
      <c r="DH28" s="663"/>
      <c r="DI28" s="663"/>
      <c r="DJ28" s="663"/>
      <c r="DK28" s="663"/>
      <c r="DL28" s="663"/>
      <c r="DM28" s="663"/>
    </row>
    <row r="29" spans="1:117" s="654" customFormat="1" ht="14.25" x14ac:dyDescent="0.2">
      <c r="A29" s="747"/>
      <c r="B29" s="887" t="s">
        <v>171</v>
      </c>
      <c r="C29" s="887"/>
      <c r="D29" s="887"/>
      <c r="E29" s="887"/>
      <c r="F29" s="887"/>
      <c r="G29" s="887"/>
      <c r="H29" s="887"/>
      <c r="I29" s="657">
        <f t="shared" si="2"/>
        <v>0</v>
      </c>
      <c r="J29" s="731">
        <v>0</v>
      </c>
      <c r="K29" s="731">
        <v>0</v>
      </c>
      <c r="L29" s="731">
        <v>0</v>
      </c>
      <c r="M29" s="731">
        <v>0</v>
      </c>
      <c r="N29" s="731">
        <v>0</v>
      </c>
      <c r="O29" s="731">
        <v>0</v>
      </c>
      <c r="P29" s="731">
        <v>0</v>
      </c>
      <c r="Q29" s="731">
        <v>0</v>
      </c>
      <c r="R29" s="731">
        <v>0</v>
      </c>
      <c r="S29" s="732">
        <f t="shared" si="3"/>
        <v>0</v>
      </c>
      <c r="T29" s="731">
        <v>0</v>
      </c>
      <c r="U29" s="731">
        <v>0</v>
      </c>
      <c r="V29" s="731">
        <v>0</v>
      </c>
      <c r="W29" s="680"/>
      <c r="X29" s="677"/>
      <c r="Y29" s="677"/>
      <c r="Z29" s="677"/>
      <c r="AA29" s="677"/>
      <c r="AB29" s="677"/>
      <c r="AC29" s="677"/>
      <c r="AD29" s="677"/>
      <c r="AE29" s="677"/>
      <c r="AF29" s="663"/>
      <c r="AG29" s="663"/>
      <c r="AH29" s="663"/>
      <c r="AI29" s="663"/>
      <c r="AJ29" s="663"/>
      <c r="AK29" s="663"/>
      <c r="AL29" s="663"/>
      <c r="AM29" s="663"/>
      <c r="AN29" s="663"/>
      <c r="AO29" s="663"/>
      <c r="AP29" s="663"/>
      <c r="AQ29" s="663"/>
      <c r="AR29" s="663"/>
      <c r="AS29" s="663"/>
      <c r="AT29" s="663"/>
      <c r="AU29" s="663"/>
      <c r="AV29" s="663"/>
      <c r="AW29" s="663"/>
      <c r="AX29" s="663"/>
      <c r="AY29" s="663"/>
      <c r="AZ29" s="663"/>
      <c r="BA29" s="663"/>
      <c r="BB29" s="663"/>
      <c r="BC29" s="663"/>
      <c r="BD29" s="663"/>
      <c r="BE29" s="663"/>
      <c r="BF29" s="663"/>
      <c r="BG29" s="663"/>
      <c r="BH29" s="663"/>
      <c r="BI29" s="663"/>
      <c r="BJ29" s="663"/>
      <c r="BK29" s="663"/>
      <c r="BL29" s="663"/>
      <c r="BM29" s="663"/>
      <c r="BN29" s="663"/>
      <c r="BO29" s="663"/>
      <c r="BP29" s="663"/>
      <c r="BQ29" s="663"/>
      <c r="BR29" s="663"/>
      <c r="BS29" s="663"/>
      <c r="BT29" s="663"/>
      <c r="BU29" s="663"/>
      <c r="BV29" s="663"/>
      <c r="BW29" s="663"/>
      <c r="BX29" s="663"/>
      <c r="BY29" s="663"/>
      <c r="BZ29" s="663"/>
      <c r="CA29" s="663"/>
      <c r="CB29" s="663"/>
      <c r="CC29" s="663"/>
      <c r="CD29" s="663"/>
      <c r="CE29" s="663"/>
      <c r="CF29" s="663"/>
      <c r="CG29" s="663"/>
      <c r="CH29" s="663"/>
      <c r="CI29" s="663"/>
      <c r="CJ29" s="663"/>
      <c r="CK29" s="663"/>
      <c r="CL29" s="663"/>
      <c r="CM29" s="663"/>
      <c r="CN29" s="663"/>
      <c r="CO29" s="663"/>
      <c r="CP29" s="663"/>
      <c r="CQ29" s="663"/>
      <c r="CR29" s="663"/>
      <c r="CS29" s="663"/>
      <c r="CT29" s="663"/>
      <c r="CU29" s="663"/>
      <c r="CV29" s="663"/>
      <c r="CW29" s="663"/>
      <c r="CX29" s="663"/>
      <c r="CY29" s="663"/>
      <c r="CZ29" s="663"/>
      <c r="DA29" s="663"/>
      <c r="DB29" s="663"/>
      <c r="DC29" s="663"/>
      <c r="DD29" s="663"/>
      <c r="DE29" s="663"/>
      <c r="DF29" s="663"/>
      <c r="DG29" s="663"/>
      <c r="DH29" s="663"/>
      <c r="DI29" s="663"/>
      <c r="DJ29" s="663"/>
      <c r="DK29" s="663"/>
      <c r="DL29" s="663"/>
      <c r="DM29" s="663"/>
    </row>
    <row r="30" spans="1:117" s="654" customFormat="1" ht="14.25" x14ac:dyDescent="0.2">
      <c r="A30" s="747"/>
      <c r="B30" s="887" t="s">
        <v>172</v>
      </c>
      <c r="C30" s="887"/>
      <c r="D30" s="887"/>
      <c r="E30" s="887"/>
      <c r="F30" s="887"/>
      <c r="G30" s="887"/>
      <c r="H30" s="887"/>
      <c r="I30" s="657">
        <f t="shared" si="2"/>
        <v>0</v>
      </c>
      <c r="J30" s="731">
        <v>0</v>
      </c>
      <c r="K30" s="731">
        <v>0</v>
      </c>
      <c r="L30" s="731">
        <v>0</v>
      </c>
      <c r="M30" s="731">
        <v>0</v>
      </c>
      <c r="N30" s="731">
        <v>0</v>
      </c>
      <c r="O30" s="731">
        <v>0</v>
      </c>
      <c r="P30" s="731">
        <v>0</v>
      </c>
      <c r="Q30" s="731">
        <v>0</v>
      </c>
      <c r="R30" s="731">
        <v>0</v>
      </c>
      <c r="S30" s="732">
        <f t="shared" si="3"/>
        <v>0</v>
      </c>
      <c r="T30" s="731">
        <v>0</v>
      </c>
      <c r="U30" s="731">
        <v>0</v>
      </c>
      <c r="V30" s="731">
        <v>0</v>
      </c>
      <c r="W30" s="680"/>
      <c r="X30" s="677"/>
      <c r="Y30" s="677"/>
      <c r="Z30" s="677"/>
      <c r="AA30" s="677"/>
      <c r="AB30" s="677"/>
      <c r="AC30" s="677"/>
      <c r="AD30" s="677"/>
      <c r="AE30" s="677"/>
      <c r="AF30" s="663"/>
      <c r="AG30" s="663"/>
      <c r="AH30" s="663"/>
      <c r="AI30" s="663"/>
      <c r="AJ30" s="663"/>
      <c r="AK30" s="663"/>
      <c r="AL30" s="663"/>
      <c r="AM30" s="663"/>
      <c r="AN30" s="663"/>
      <c r="AO30" s="663"/>
      <c r="AP30" s="663"/>
      <c r="AQ30" s="663"/>
      <c r="AR30" s="663"/>
      <c r="AS30" s="663"/>
      <c r="AT30" s="663"/>
      <c r="AU30" s="663"/>
      <c r="AV30" s="663"/>
      <c r="AW30" s="663"/>
      <c r="AX30" s="663"/>
      <c r="AY30" s="663"/>
      <c r="AZ30" s="663"/>
      <c r="BA30" s="663"/>
      <c r="BB30" s="663"/>
      <c r="BC30" s="663"/>
      <c r="BD30" s="663"/>
      <c r="BE30" s="663"/>
      <c r="BF30" s="663"/>
      <c r="BG30" s="663"/>
      <c r="BH30" s="663"/>
      <c r="BI30" s="663"/>
      <c r="BJ30" s="663"/>
      <c r="BK30" s="663"/>
      <c r="BL30" s="663"/>
      <c r="BM30" s="663"/>
      <c r="BN30" s="663"/>
      <c r="BO30" s="663"/>
      <c r="BP30" s="663"/>
      <c r="BQ30" s="663"/>
      <c r="BR30" s="663"/>
      <c r="BS30" s="663"/>
      <c r="BT30" s="663"/>
      <c r="BU30" s="663"/>
      <c r="BV30" s="663"/>
      <c r="BW30" s="663"/>
      <c r="BX30" s="663"/>
      <c r="BY30" s="663"/>
      <c r="BZ30" s="663"/>
      <c r="CA30" s="663"/>
      <c r="CB30" s="663"/>
      <c r="CC30" s="663"/>
      <c r="CD30" s="663"/>
      <c r="CE30" s="663"/>
      <c r="CF30" s="663"/>
      <c r="CG30" s="663"/>
      <c r="CH30" s="663"/>
      <c r="CI30" s="663"/>
      <c r="CJ30" s="663"/>
      <c r="CK30" s="663"/>
      <c r="CL30" s="663"/>
      <c r="CM30" s="663"/>
      <c r="CN30" s="663"/>
      <c r="CO30" s="663"/>
      <c r="CP30" s="663"/>
      <c r="CQ30" s="663"/>
      <c r="CR30" s="663"/>
      <c r="CS30" s="663"/>
      <c r="CT30" s="663"/>
      <c r="CU30" s="663"/>
      <c r="CV30" s="663"/>
      <c r="CW30" s="663"/>
      <c r="CX30" s="663"/>
      <c r="CY30" s="663"/>
      <c r="CZ30" s="663"/>
      <c r="DA30" s="663"/>
      <c r="DB30" s="663"/>
      <c r="DC30" s="663"/>
      <c r="DD30" s="663"/>
      <c r="DE30" s="663"/>
      <c r="DF30" s="663"/>
      <c r="DG30" s="663"/>
      <c r="DH30" s="663"/>
      <c r="DI30" s="663"/>
      <c r="DJ30" s="663"/>
      <c r="DK30" s="663"/>
      <c r="DL30" s="663"/>
      <c r="DM30" s="663"/>
    </row>
    <row r="31" spans="1:117" s="654" customFormat="1" ht="13.15" customHeight="1" x14ac:dyDescent="0.2">
      <c r="A31" s="747"/>
      <c r="B31" s="887" t="s">
        <v>173</v>
      </c>
      <c r="C31" s="887"/>
      <c r="D31" s="887"/>
      <c r="E31" s="887"/>
      <c r="F31" s="887"/>
      <c r="G31" s="887"/>
      <c r="H31" s="887"/>
      <c r="I31" s="657">
        <f t="shared" si="2"/>
        <v>0</v>
      </c>
      <c r="J31" s="731">
        <v>0</v>
      </c>
      <c r="K31" s="731">
        <v>0</v>
      </c>
      <c r="L31" s="731">
        <v>0</v>
      </c>
      <c r="M31" s="731">
        <v>0</v>
      </c>
      <c r="N31" s="731">
        <v>0</v>
      </c>
      <c r="O31" s="731">
        <v>0</v>
      </c>
      <c r="P31" s="731">
        <v>0</v>
      </c>
      <c r="Q31" s="731">
        <v>0</v>
      </c>
      <c r="R31" s="731">
        <v>0</v>
      </c>
      <c r="S31" s="732">
        <f t="shared" si="3"/>
        <v>0</v>
      </c>
      <c r="T31" s="731">
        <v>0</v>
      </c>
      <c r="U31" s="731">
        <v>0</v>
      </c>
      <c r="V31" s="731">
        <v>0</v>
      </c>
      <c r="W31" s="680"/>
      <c r="X31" s="677"/>
      <c r="Y31" s="677"/>
      <c r="Z31" s="677"/>
      <c r="AA31" s="677"/>
      <c r="AB31" s="677"/>
      <c r="AC31" s="677"/>
      <c r="AD31" s="677"/>
      <c r="AE31" s="677"/>
      <c r="AF31" s="663"/>
      <c r="AG31" s="663"/>
      <c r="AH31" s="663"/>
      <c r="AI31" s="663"/>
      <c r="AJ31" s="663"/>
      <c r="AK31" s="663"/>
      <c r="AL31" s="663"/>
      <c r="AM31" s="663"/>
      <c r="AN31" s="663"/>
      <c r="AO31" s="663"/>
      <c r="AP31" s="663"/>
      <c r="AQ31" s="663"/>
      <c r="AR31" s="663"/>
      <c r="AS31" s="663"/>
      <c r="AT31" s="663"/>
      <c r="AU31" s="663"/>
      <c r="AV31" s="663"/>
      <c r="AW31" s="663"/>
      <c r="AX31" s="663"/>
      <c r="AY31" s="663"/>
      <c r="AZ31" s="663"/>
      <c r="BA31" s="663"/>
      <c r="BB31" s="663"/>
      <c r="BC31" s="663"/>
      <c r="BD31" s="663"/>
      <c r="BE31" s="663"/>
      <c r="BF31" s="663"/>
      <c r="BG31" s="663"/>
      <c r="BH31" s="663"/>
      <c r="BI31" s="663"/>
      <c r="BJ31" s="663"/>
      <c r="BK31" s="663"/>
      <c r="BL31" s="663"/>
      <c r="BM31" s="663"/>
      <c r="BN31" s="663"/>
      <c r="BO31" s="663"/>
      <c r="BP31" s="663"/>
      <c r="BQ31" s="663"/>
      <c r="BR31" s="663"/>
      <c r="BS31" s="663"/>
      <c r="BT31" s="663"/>
      <c r="BU31" s="663"/>
      <c r="BV31" s="663"/>
      <c r="BW31" s="663"/>
      <c r="BX31" s="663"/>
      <c r="BY31" s="663"/>
      <c r="BZ31" s="663"/>
      <c r="CA31" s="663"/>
      <c r="CB31" s="663"/>
      <c r="CC31" s="663"/>
      <c r="CD31" s="663"/>
      <c r="CE31" s="663"/>
      <c r="CF31" s="663"/>
      <c r="CG31" s="663"/>
      <c r="CH31" s="663"/>
      <c r="CI31" s="663"/>
      <c r="CJ31" s="663"/>
      <c r="CK31" s="663"/>
      <c r="CL31" s="663"/>
      <c r="CM31" s="663"/>
      <c r="CN31" s="663"/>
      <c r="CO31" s="663"/>
      <c r="CP31" s="663"/>
      <c r="CQ31" s="663"/>
      <c r="CR31" s="663"/>
      <c r="CS31" s="663"/>
      <c r="CT31" s="663"/>
      <c r="CU31" s="663"/>
      <c r="CV31" s="663"/>
      <c r="CW31" s="663"/>
      <c r="CX31" s="663"/>
      <c r="CY31" s="663"/>
      <c r="CZ31" s="663"/>
      <c r="DA31" s="663"/>
      <c r="DB31" s="663"/>
      <c r="DC31" s="663"/>
      <c r="DD31" s="663"/>
      <c r="DE31" s="663"/>
      <c r="DF31" s="663"/>
      <c r="DG31" s="663"/>
      <c r="DH31" s="663"/>
      <c r="DI31" s="663"/>
      <c r="DJ31" s="663"/>
      <c r="DK31" s="663"/>
      <c r="DL31" s="663"/>
      <c r="DM31" s="663"/>
    </row>
    <row r="32" spans="1:117" s="654" customFormat="1" ht="14.25" customHeight="1" x14ac:dyDescent="0.2">
      <c r="A32" s="747"/>
      <c r="B32" s="887" t="s">
        <v>617</v>
      </c>
      <c r="C32" s="887"/>
      <c r="D32" s="887"/>
      <c r="E32" s="887"/>
      <c r="F32" s="887"/>
      <c r="G32" s="887"/>
      <c r="H32" s="887"/>
      <c r="I32" s="657">
        <f t="shared" si="2"/>
        <v>0</v>
      </c>
      <c r="J32" s="731">
        <v>0</v>
      </c>
      <c r="K32" s="731">
        <v>0</v>
      </c>
      <c r="L32" s="731">
        <v>0</v>
      </c>
      <c r="M32" s="664">
        <v>0</v>
      </c>
      <c r="N32" s="731">
        <v>0</v>
      </c>
      <c r="O32" s="731">
        <v>0</v>
      </c>
      <c r="P32" s="731">
        <v>0</v>
      </c>
      <c r="Q32" s="731">
        <v>0</v>
      </c>
      <c r="R32" s="731">
        <v>0</v>
      </c>
      <c r="S32" s="732">
        <f t="shared" si="3"/>
        <v>0</v>
      </c>
      <c r="T32" s="664">
        <v>0</v>
      </c>
      <c r="U32" s="731">
        <v>0</v>
      </c>
      <c r="V32" s="731">
        <v>0</v>
      </c>
      <c r="W32" s="680"/>
      <c r="X32" s="677"/>
      <c r="Y32" s="677"/>
      <c r="Z32" s="677"/>
      <c r="AA32" s="677"/>
      <c r="AB32" s="677"/>
      <c r="AC32" s="677"/>
      <c r="AD32" s="677"/>
      <c r="AE32" s="677"/>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3"/>
      <c r="DK32" s="663"/>
      <c r="DL32" s="663"/>
      <c r="DM32" s="663"/>
    </row>
    <row r="33" spans="1:117" s="654" customFormat="1" ht="14.25" x14ac:dyDescent="0.2">
      <c r="A33" s="658"/>
      <c r="B33" s="889" t="s">
        <v>165</v>
      </c>
      <c r="C33" s="889"/>
      <c r="D33" s="889"/>
      <c r="E33" s="889"/>
      <c r="F33" s="889"/>
      <c r="G33" s="889"/>
      <c r="H33" s="889"/>
      <c r="I33" s="657">
        <f t="shared" si="2"/>
        <v>0</v>
      </c>
      <c r="J33" s="731">
        <v>0</v>
      </c>
      <c r="K33" s="731">
        <v>0</v>
      </c>
      <c r="L33" s="731">
        <v>0</v>
      </c>
      <c r="M33" s="731">
        <v>0</v>
      </c>
      <c r="N33" s="731">
        <v>0</v>
      </c>
      <c r="O33" s="731">
        <v>0</v>
      </c>
      <c r="P33" s="731">
        <v>0</v>
      </c>
      <c r="Q33" s="731">
        <v>0</v>
      </c>
      <c r="R33" s="731">
        <v>0</v>
      </c>
      <c r="S33" s="732">
        <f t="shared" si="3"/>
        <v>0</v>
      </c>
      <c r="T33" s="731">
        <v>0</v>
      </c>
      <c r="U33" s="731">
        <v>0</v>
      </c>
      <c r="V33" s="731">
        <v>0</v>
      </c>
      <c r="W33" s="680"/>
      <c r="X33" s="677"/>
      <c r="Y33" s="677"/>
      <c r="Z33" s="677"/>
      <c r="AA33" s="677"/>
      <c r="AB33" s="677"/>
      <c r="AC33" s="677"/>
      <c r="AD33" s="677"/>
      <c r="AE33" s="677"/>
      <c r="AF33" s="663"/>
      <c r="AG33" s="663"/>
      <c r="AH33" s="663"/>
      <c r="AI33" s="663"/>
      <c r="AJ33" s="663"/>
      <c r="AK33" s="663"/>
      <c r="AL33" s="663"/>
      <c r="AM33" s="663"/>
      <c r="AN33" s="663"/>
      <c r="AO33" s="663"/>
      <c r="AP33" s="663"/>
      <c r="AQ33" s="663"/>
      <c r="AR33" s="663"/>
      <c r="AS33" s="663"/>
      <c r="AT33" s="663"/>
      <c r="AU33" s="663"/>
      <c r="AV33" s="663"/>
      <c r="AW33" s="663"/>
      <c r="AX33" s="663"/>
      <c r="AY33" s="663"/>
      <c r="AZ33" s="663"/>
      <c r="BA33" s="663"/>
      <c r="BB33" s="663"/>
      <c r="BC33" s="663"/>
      <c r="BD33" s="663"/>
      <c r="BE33" s="663"/>
      <c r="BF33" s="663"/>
      <c r="BG33" s="663"/>
      <c r="BH33" s="663"/>
      <c r="BI33" s="663"/>
      <c r="BJ33" s="663"/>
      <c r="BK33" s="663"/>
      <c r="BL33" s="663"/>
      <c r="BM33" s="663"/>
      <c r="BN33" s="663"/>
      <c r="BO33" s="663"/>
      <c r="BP33" s="663"/>
      <c r="BQ33" s="663"/>
      <c r="BR33" s="663"/>
      <c r="BS33" s="663"/>
      <c r="BT33" s="663"/>
      <c r="BU33" s="663"/>
      <c r="BV33" s="663"/>
      <c r="BW33" s="663"/>
      <c r="BX33" s="663"/>
      <c r="BY33" s="663"/>
      <c r="BZ33" s="663"/>
      <c r="CA33" s="663"/>
      <c r="CB33" s="663"/>
      <c r="CC33" s="663"/>
      <c r="CD33" s="663"/>
      <c r="CE33" s="663"/>
      <c r="CF33" s="663"/>
      <c r="CG33" s="663"/>
      <c r="CH33" s="663"/>
      <c r="CI33" s="663"/>
      <c r="CJ33" s="663"/>
      <c r="CK33" s="663"/>
      <c r="CL33" s="663"/>
      <c r="CM33" s="663"/>
      <c r="CN33" s="663"/>
      <c r="CO33" s="663"/>
      <c r="CP33" s="663"/>
      <c r="CQ33" s="663"/>
      <c r="CR33" s="663"/>
      <c r="CS33" s="663"/>
      <c r="CT33" s="663"/>
      <c r="CU33" s="663"/>
      <c r="CV33" s="663"/>
      <c r="CW33" s="663"/>
      <c r="CX33" s="663"/>
      <c r="CY33" s="663"/>
      <c r="CZ33" s="663"/>
      <c r="DA33" s="663"/>
      <c r="DB33" s="663"/>
      <c r="DC33" s="663"/>
      <c r="DD33" s="663"/>
      <c r="DE33" s="663"/>
      <c r="DF33" s="663"/>
      <c r="DG33" s="663"/>
      <c r="DH33" s="663"/>
      <c r="DI33" s="663"/>
      <c r="DJ33" s="663"/>
      <c r="DK33" s="663"/>
      <c r="DL33" s="663"/>
      <c r="DM33" s="663"/>
    </row>
    <row r="34" spans="1:117" s="654" customFormat="1" ht="14.25" x14ac:dyDescent="0.2">
      <c r="A34" s="658"/>
      <c r="B34" s="889" t="s">
        <v>165</v>
      </c>
      <c r="C34" s="889"/>
      <c r="D34" s="889"/>
      <c r="E34" s="889"/>
      <c r="F34" s="889"/>
      <c r="G34" s="889"/>
      <c r="H34" s="889"/>
      <c r="I34" s="657">
        <f t="shared" si="2"/>
        <v>0</v>
      </c>
      <c r="J34" s="731">
        <v>0</v>
      </c>
      <c r="K34" s="731">
        <v>0</v>
      </c>
      <c r="L34" s="731">
        <v>0</v>
      </c>
      <c r="M34" s="731">
        <v>0</v>
      </c>
      <c r="N34" s="731">
        <v>0</v>
      </c>
      <c r="O34" s="731">
        <v>0</v>
      </c>
      <c r="P34" s="731">
        <v>0</v>
      </c>
      <c r="Q34" s="731">
        <v>0</v>
      </c>
      <c r="R34" s="731">
        <v>0</v>
      </c>
      <c r="S34" s="732">
        <f t="shared" si="3"/>
        <v>0</v>
      </c>
      <c r="T34" s="731">
        <v>0</v>
      </c>
      <c r="U34" s="731">
        <v>0</v>
      </c>
      <c r="V34" s="731">
        <v>0</v>
      </c>
      <c r="W34" s="680"/>
      <c r="X34" s="677"/>
      <c r="Y34" s="677"/>
      <c r="Z34" s="677"/>
      <c r="AA34" s="677"/>
      <c r="AB34" s="677"/>
      <c r="AC34" s="677"/>
      <c r="AD34" s="677"/>
      <c r="AE34" s="677"/>
      <c r="AF34" s="663"/>
      <c r="AG34" s="663"/>
      <c r="AH34" s="663"/>
      <c r="AI34" s="663"/>
      <c r="AJ34" s="663"/>
      <c r="AK34" s="663"/>
      <c r="AL34" s="663"/>
      <c r="AM34" s="663"/>
      <c r="AN34" s="663"/>
      <c r="AO34" s="663"/>
      <c r="AP34" s="663"/>
      <c r="AQ34" s="663"/>
      <c r="AR34" s="663"/>
      <c r="AS34" s="663"/>
      <c r="AT34" s="663"/>
      <c r="AU34" s="663"/>
      <c r="AV34" s="663"/>
      <c r="AW34" s="663"/>
      <c r="AX34" s="663"/>
      <c r="AY34" s="663"/>
      <c r="AZ34" s="663"/>
      <c r="BA34" s="663"/>
      <c r="BB34" s="663"/>
      <c r="BC34" s="663"/>
      <c r="BD34" s="663"/>
      <c r="BE34" s="663"/>
      <c r="BF34" s="663"/>
      <c r="BG34" s="663"/>
      <c r="BH34" s="663"/>
      <c r="BI34" s="663"/>
      <c r="BJ34" s="663"/>
      <c r="BK34" s="663"/>
      <c r="BL34" s="663"/>
      <c r="BM34" s="663"/>
      <c r="BN34" s="663"/>
      <c r="BO34" s="663"/>
      <c r="BP34" s="663"/>
      <c r="BQ34" s="663"/>
      <c r="BR34" s="663"/>
      <c r="BS34" s="663"/>
      <c r="BT34" s="663"/>
      <c r="BU34" s="663"/>
      <c r="BV34" s="663"/>
      <c r="BW34" s="663"/>
      <c r="BX34" s="663"/>
      <c r="BY34" s="663"/>
      <c r="BZ34" s="663"/>
      <c r="CA34" s="663"/>
      <c r="CB34" s="663"/>
      <c r="CC34" s="663"/>
      <c r="CD34" s="663"/>
      <c r="CE34" s="663"/>
      <c r="CF34" s="663"/>
      <c r="CG34" s="663"/>
      <c r="CH34" s="663"/>
      <c r="CI34" s="663"/>
      <c r="CJ34" s="663"/>
      <c r="CK34" s="663"/>
      <c r="CL34" s="663"/>
      <c r="CM34" s="663"/>
      <c r="CN34" s="663"/>
      <c r="CO34" s="663"/>
      <c r="CP34" s="663"/>
      <c r="CQ34" s="663"/>
      <c r="CR34" s="663"/>
      <c r="CS34" s="663"/>
      <c r="CT34" s="663"/>
      <c r="CU34" s="663"/>
      <c r="CV34" s="663"/>
      <c r="CW34" s="663"/>
      <c r="CX34" s="663"/>
      <c r="CY34" s="663"/>
      <c r="CZ34" s="663"/>
      <c r="DA34" s="663"/>
      <c r="DB34" s="663"/>
      <c r="DC34" s="663"/>
      <c r="DD34" s="663"/>
      <c r="DE34" s="663"/>
      <c r="DF34" s="663"/>
      <c r="DG34" s="663"/>
      <c r="DH34" s="663"/>
      <c r="DI34" s="663"/>
      <c r="DJ34" s="663"/>
      <c r="DK34" s="663"/>
      <c r="DL34" s="663"/>
      <c r="DM34" s="663"/>
    </row>
    <row r="35" spans="1:117" s="654" customFormat="1" ht="14.25" x14ac:dyDescent="0.2">
      <c r="A35" s="658"/>
      <c r="B35" s="889" t="s">
        <v>165</v>
      </c>
      <c r="C35" s="889"/>
      <c r="D35" s="889"/>
      <c r="E35" s="889"/>
      <c r="F35" s="889"/>
      <c r="G35" s="889"/>
      <c r="H35" s="889"/>
      <c r="I35" s="657">
        <f t="shared" si="2"/>
        <v>0</v>
      </c>
      <c r="J35" s="731">
        <v>0</v>
      </c>
      <c r="K35" s="731">
        <v>0</v>
      </c>
      <c r="L35" s="731">
        <v>0</v>
      </c>
      <c r="M35" s="731">
        <v>0</v>
      </c>
      <c r="N35" s="731">
        <v>0</v>
      </c>
      <c r="O35" s="731">
        <v>0</v>
      </c>
      <c r="P35" s="731">
        <v>0</v>
      </c>
      <c r="Q35" s="731">
        <v>0</v>
      </c>
      <c r="R35" s="731">
        <v>0</v>
      </c>
      <c r="S35" s="732">
        <f t="shared" si="3"/>
        <v>0</v>
      </c>
      <c r="T35" s="731">
        <v>0</v>
      </c>
      <c r="U35" s="731">
        <v>0</v>
      </c>
      <c r="V35" s="731">
        <v>0</v>
      </c>
      <c r="W35" s="680"/>
      <c r="X35" s="677"/>
      <c r="Y35" s="677"/>
      <c r="Z35" s="677"/>
      <c r="AA35" s="677"/>
      <c r="AB35" s="677"/>
      <c r="AC35" s="677"/>
      <c r="AD35" s="677"/>
      <c r="AE35" s="677"/>
      <c r="AF35" s="663"/>
      <c r="AG35" s="663"/>
      <c r="AH35" s="663"/>
      <c r="AI35" s="663"/>
      <c r="AJ35" s="663"/>
      <c r="AK35" s="663"/>
      <c r="AL35" s="663"/>
      <c r="AM35" s="663"/>
      <c r="AN35" s="663"/>
      <c r="AO35" s="663"/>
      <c r="AP35" s="663"/>
      <c r="AQ35" s="663"/>
      <c r="AR35" s="663"/>
      <c r="AS35" s="663"/>
      <c r="AT35" s="663"/>
      <c r="AU35" s="663"/>
      <c r="AV35" s="663"/>
      <c r="AW35" s="663"/>
      <c r="AX35" s="663"/>
      <c r="AY35" s="663"/>
      <c r="AZ35" s="663"/>
      <c r="BA35" s="663"/>
      <c r="BB35" s="663"/>
      <c r="BC35" s="663"/>
      <c r="BD35" s="663"/>
      <c r="BE35" s="663"/>
      <c r="BF35" s="663"/>
      <c r="BG35" s="663"/>
      <c r="BH35" s="663"/>
      <c r="BI35" s="663"/>
      <c r="BJ35" s="663"/>
      <c r="BK35" s="663"/>
      <c r="BL35" s="663"/>
      <c r="BM35" s="663"/>
      <c r="BN35" s="663"/>
      <c r="BO35" s="663"/>
      <c r="BP35" s="663"/>
      <c r="BQ35" s="663"/>
      <c r="BR35" s="663"/>
      <c r="BS35" s="663"/>
      <c r="BT35" s="663"/>
      <c r="BU35" s="663"/>
      <c r="BV35" s="663"/>
      <c r="BW35" s="663"/>
      <c r="BX35" s="663"/>
      <c r="BY35" s="663"/>
      <c r="BZ35" s="663"/>
      <c r="CA35" s="663"/>
      <c r="CB35" s="663"/>
      <c r="CC35" s="663"/>
      <c r="CD35" s="663"/>
      <c r="CE35" s="663"/>
      <c r="CF35" s="663"/>
      <c r="CG35" s="663"/>
      <c r="CH35" s="663"/>
      <c r="CI35" s="663"/>
      <c r="CJ35" s="663"/>
      <c r="CK35" s="663"/>
      <c r="CL35" s="663"/>
      <c r="CM35" s="663"/>
      <c r="CN35" s="663"/>
      <c r="CO35" s="663"/>
      <c r="CP35" s="663"/>
      <c r="CQ35" s="663"/>
      <c r="CR35" s="663"/>
      <c r="CS35" s="663"/>
      <c r="CT35" s="663"/>
      <c r="CU35" s="663"/>
      <c r="CV35" s="663"/>
      <c r="CW35" s="663"/>
      <c r="CX35" s="663"/>
      <c r="CY35" s="663"/>
      <c r="CZ35" s="663"/>
      <c r="DA35" s="663"/>
      <c r="DB35" s="663"/>
      <c r="DC35" s="663"/>
      <c r="DD35" s="663"/>
      <c r="DE35" s="663"/>
      <c r="DF35" s="663"/>
      <c r="DG35" s="663"/>
      <c r="DH35" s="663"/>
      <c r="DI35" s="663"/>
      <c r="DJ35" s="663"/>
      <c r="DK35" s="663"/>
      <c r="DL35" s="663"/>
      <c r="DM35" s="663"/>
    </row>
    <row r="36" spans="1:117" s="654" customFormat="1" ht="14.25" x14ac:dyDescent="0.2">
      <c r="A36" s="658"/>
      <c r="B36" s="887" t="s">
        <v>129</v>
      </c>
      <c r="C36" s="887"/>
      <c r="D36" s="887"/>
      <c r="E36" s="887"/>
      <c r="F36" s="887"/>
      <c r="G36" s="887"/>
      <c r="H36" s="887"/>
      <c r="I36" s="657">
        <f t="shared" si="2"/>
        <v>0</v>
      </c>
      <c r="J36" s="731">
        <v>0</v>
      </c>
      <c r="K36" s="731">
        <v>0</v>
      </c>
      <c r="L36" s="731">
        <v>0</v>
      </c>
      <c r="M36" s="731">
        <v>0</v>
      </c>
      <c r="N36" s="731">
        <v>0</v>
      </c>
      <c r="O36" s="731">
        <v>0</v>
      </c>
      <c r="P36" s="731">
        <v>0</v>
      </c>
      <c r="Q36" s="731">
        <v>0</v>
      </c>
      <c r="R36" s="731">
        <v>0</v>
      </c>
      <c r="S36" s="732">
        <f t="shared" si="3"/>
        <v>0</v>
      </c>
      <c r="T36" s="731">
        <v>0</v>
      </c>
      <c r="U36" s="731">
        <v>0</v>
      </c>
      <c r="V36" s="731">
        <v>0</v>
      </c>
      <c r="W36" s="680"/>
      <c r="X36" s="677"/>
      <c r="Y36" s="677"/>
      <c r="Z36" s="677"/>
      <c r="AA36" s="677"/>
      <c r="AB36" s="677"/>
      <c r="AC36" s="677"/>
      <c r="AD36" s="677"/>
      <c r="AE36" s="677"/>
      <c r="AF36" s="663"/>
      <c r="AG36" s="663"/>
      <c r="AH36" s="663"/>
      <c r="AI36" s="663"/>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3"/>
      <c r="BH36" s="663"/>
      <c r="BI36" s="663"/>
      <c r="BJ36" s="663"/>
      <c r="BK36" s="663"/>
      <c r="BL36" s="663"/>
      <c r="BM36" s="663"/>
      <c r="BN36" s="663"/>
      <c r="BO36" s="663"/>
      <c r="BP36" s="663"/>
      <c r="BQ36" s="663"/>
      <c r="BR36" s="663"/>
      <c r="BS36" s="663"/>
      <c r="BT36" s="663"/>
      <c r="BU36" s="663"/>
      <c r="BV36" s="663"/>
      <c r="BW36" s="663"/>
      <c r="BX36" s="663"/>
      <c r="BY36" s="663"/>
      <c r="BZ36" s="663"/>
      <c r="CA36" s="663"/>
      <c r="CB36" s="663"/>
      <c r="CC36" s="663"/>
      <c r="CD36" s="663"/>
      <c r="CE36" s="663"/>
      <c r="CF36" s="663"/>
      <c r="CG36" s="663"/>
      <c r="CH36" s="663"/>
      <c r="CI36" s="663"/>
      <c r="CJ36" s="663"/>
      <c r="CK36" s="663"/>
      <c r="CL36" s="663"/>
      <c r="CM36" s="663"/>
      <c r="CN36" s="663"/>
      <c r="CO36" s="663"/>
      <c r="CP36" s="663"/>
      <c r="CQ36" s="663"/>
      <c r="CR36" s="663"/>
      <c r="CS36" s="663"/>
      <c r="CT36" s="663"/>
      <c r="CU36" s="663"/>
      <c r="CV36" s="663"/>
      <c r="CW36" s="663"/>
      <c r="CX36" s="663"/>
      <c r="CY36" s="663"/>
      <c r="CZ36" s="663"/>
      <c r="DA36" s="663"/>
      <c r="DB36" s="663"/>
      <c r="DC36" s="663"/>
      <c r="DD36" s="663"/>
      <c r="DE36" s="663"/>
      <c r="DF36" s="663"/>
      <c r="DG36" s="663"/>
      <c r="DH36" s="663"/>
      <c r="DI36" s="663"/>
      <c r="DJ36" s="663"/>
      <c r="DK36" s="663"/>
      <c r="DL36" s="663"/>
      <c r="DM36" s="663"/>
    </row>
    <row r="37" spans="1:117" s="654" customFormat="1" ht="13.15" customHeight="1" x14ac:dyDescent="0.2">
      <c r="A37" s="658"/>
      <c r="B37" s="887" t="s">
        <v>174</v>
      </c>
      <c r="C37" s="887"/>
      <c r="D37" s="887"/>
      <c r="E37" s="887"/>
      <c r="F37" s="887"/>
      <c r="G37" s="887"/>
      <c r="H37" s="887"/>
      <c r="I37" s="657">
        <f t="shared" si="2"/>
        <v>0</v>
      </c>
      <c r="J37" s="731">
        <v>0</v>
      </c>
      <c r="K37" s="731">
        <v>0</v>
      </c>
      <c r="L37" s="731">
        <v>0</v>
      </c>
      <c r="M37" s="731">
        <v>0</v>
      </c>
      <c r="N37" s="731">
        <v>0</v>
      </c>
      <c r="O37" s="731">
        <v>0</v>
      </c>
      <c r="P37" s="731">
        <v>0</v>
      </c>
      <c r="Q37" s="731">
        <v>0</v>
      </c>
      <c r="R37" s="731">
        <v>0</v>
      </c>
      <c r="S37" s="732">
        <f t="shared" si="3"/>
        <v>0</v>
      </c>
      <c r="T37" s="731">
        <v>0</v>
      </c>
      <c r="U37" s="731">
        <v>0</v>
      </c>
      <c r="V37" s="731">
        <v>0</v>
      </c>
      <c r="W37" s="680"/>
      <c r="X37" s="677"/>
      <c r="Y37" s="677"/>
      <c r="Z37" s="677"/>
      <c r="AA37" s="677"/>
      <c r="AB37" s="677"/>
      <c r="AC37" s="677"/>
      <c r="AD37" s="677"/>
      <c r="AE37" s="677"/>
      <c r="AF37" s="663"/>
      <c r="AG37" s="663"/>
      <c r="AH37" s="663"/>
      <c r="AI37" s="663"/>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3"/>
      <c r="BH37" s="663"/>
      <c r="BI37" s="663"/>
      <c r="BJ37" s="663"/>
      <c r="BK37" s="663"/>
      <c r="BL37" s="663"/>
      <c r="BM37" s="663"/>
      <c r="BN37" s="663"/>
      <c r="BO37" s="663"/>
      <c r="BP37" s="663"/>
      <c r="BQ37" s="663"/>
      <c r="BR37" s="663"/>
      <c r="BS37" s="663"/>
      <c r="BT37" s="663"/>
      <c r="BU37" s="663"/>
      <c r="BV37" s="663"/>
      <c r="BW37" s="663"/>
      <c r="BX37" s="663"/>
      <c r="BY37" s="663"/>
      <c r="BZ37" s="663"/>
      <c r="CA37" s="663"/>
      <c r="CB37" s="663"/>
      <c r="CC37" s="663"/>
      <c r="CD37" s="663"/>
      <c r="CE37" s="663"/>
      <c r="CF37" s="663"/>
      <c r="CG37" s="663"/>
      <c r="CH37" s="663"/>
      <c r="CI37" s="663"/>
      <c r="CJ37" s="663"/>
      <c r="CK37" s="663"/>
      <c r="CL37" s="663"/>
      <c r="CM37" s="663"/>
      <c r="CN37" s="663"/>
      <c r="CO37" s="663"/>
      <c r="CP37" s="663"/>
      <c r="CQ37" s="663"/>
      <c r="CR37" s="663"/>
      <c r="CS37" s="663"/>
      <c r="CT37" s="663"/>
      <c r="CU37" s="663"/>
      <c r="CV37" s="663"/>
      <c r="CW37" s="663"/>
      <c r="CX37" s="663"/>
      <c r="CY37" s="663"/>
      <c r="CZ37" s="663"/>
      <c r="DA37" s="663"/>
      <c r="DB37" s="663"/>
      <c r="DC37" s="663"/>
      <c r="DD37" s="663"/>
      <c r="DE37" s="663"/>
      <c r="DF37" s="663"/>
      <c r="DG37" s="663"/>
      <c r="DH37" s="663"/>
      <c r="DI37" s="663"/>
      <c r="DJ37" s="663"/>
      <c r="DK37" s="663"/>
      <c r="DL37" s="663"/>
      <c r="DM37" s="663"/>
    </row>
    <row r="38" spans="1:117" s="654" customFormat="1" ht="14.25" x14ac:dyDescent="0.2">
      <c r="A38" s="658"/>
      <c r="B38" s="887" t="s">
        <v>130</v>
      </c>
      <c r="C38" s="887"/>
      <c r="D38" s="887"/>
      <c r="E38" s="887"/>
      <c r="F38" s="887"/>
      <c r="G38" s="887"/>
      <c r="H38" s="887"/>
      <c r="I38" s="657">
        <f t="shared" si="2"/>
        <v>0</v>
      </c>
      <c r="J38" s="731">
        <v>0</v>
      </c>
      <c r="K38" s="731">
        <v>0</v>
      </c>
      <c r="L38" s="731">
        <v>0</v>
      </c>
      <c r="M38" s="731">
        <v>0</v>
      </c>
      <c r="N38" s="731">
        <v>0</v>
      </c>
      <c r="O38" s="731">
        <v>0</v>
      </c>
      <c r="P38" s="731">
        <v>0</v>
      </c>
      <c r="Q38" s="731">
        <v>0</v>
      </c>
      <c r="R38" s="731">
        <v>0</v>
      </c>
      <c r="S38" s="732">
        <f t="shared" si="3"/>
        <v>0</v>
      </c>
      <c r="T38" s="731">
        <v>0</v>
      </c>
      <c r="U38" s="731">
        <v>0</v>
      </c>
      <c r="V38" s="731">
        <v>0</v>
      </c>
      <c r="W38" s="680"/>
      <c r="X38" s="677"/>
      <c r="Y38" s="677"/>
      <c r="Z38" s="677"/>
      <c r="AA38" s="677"/>
      <c r="AB38" s="677"/>
      <c r="AC38" s="677"/>
      <c r="AD38" s="677"/>
      <c r="AE38" s="677"/>
      <c r="AF38" s="663"/>
      <c r="AG38" s="663"/>
      <c r="AH38" s="663"/>
      <c r="AI38" s="663"/>
      <c r="AJ38" s="663"/>
      <c r="AK38" s="663"/>
      <c r="AL38" s="663"/>
      <c r="AM38" s="663"/>
      <c r="AN38" s="663"/>
      <c r="AO38" s="663"/>
      <c r="AP38" s="663"/>
      <c r="AQ38" s="663"/>
      <c r="AR38" s="663"/>
      <c r="AS38" s="663"/>
      <c r="AT38" s="663"/>
      <c r="AU38" s="663"/>
      <c r="AV38" s="663"/>
      <c r="AW38" s="663"/>
      <c r="AX38" s="663"/>
      <c r="AY38" s="663"/>
      <c r="AZ38" s="663"/>
      <c r="BA38" s="663"/>
      <c r="BB38" s="663"/>
      <c r="BC38" s="663"/>
      <c r="BD38" s="663"/>
      <c r="BE38" s="663"/>
      <c r="BF38" s="663"/>
      <c r="BG38" s="663"/>
      <c r="BH38" s="663"/>
      <c r="BI38" s="663"/>
      <c r="BJ38" s="663"/>
      <c r="BK38" s="663"/>
      <c r="BL38" s="663"/>
      <c r="BM38" s="663"/>
      <c r="BN38" s="663"/>
      <c r="BO38" s="663"/>
      <c r="BP38" s="663"/>
      <c r="BQ38" s="663"/>
      <c r="BR38" s="663"/>
      <c r="BS38" s="663"/>
      <c r="BT38" s="663"/>
      <c r="BU38" s="663"/>
      <c r="BV38" s="663"/>
      <c r="BW38" s="663"/>
      <c r="BX38" s="663"/>
      <c r="BY38" s="663"/>
      <c r="BZ38" s="663"/>
      <c r="CA38" s="663"/>
      <c r="CB38" s="663"/>
      <c r="CC38" s="663"/>
      <c r="CD38" s="663"/>
      <c r="CE38" s="663"/>
      <c r="CF38" s="663"/>
      <c r="CG38" s="663"/>
      <c r="CH38" s="663"/>
      <c r="CI38" s="663"/>
      <c r="CJ38" s="663"/>
      <c r="CK38" s="663"/>
      <c r="CL38" s="663"/>
      <c r="CM38" s="663"/>
      <c r="CN38" s="663"/>
      <c r="CO38" s="663"/>
      <c r="CP38" s="663"/>
      <c r="CQ38" s="663"/>
      <c r="CR38" s="663"/>
      <c r="CS38" s="663"/>
      <c r="CT38" s="663"/>
      <c r="CU38" s="663"/>
      <c r="CV38" s="663"/>
      <c r="CW38" s="663"/>
      <c r="CX38" s="663"/>
      <c r="CY38" s="663"/>
      <c r="CZ38" s="663"/>
      <c r="DA38" s="663"/>
      <c r="DB38" s="663"/>
      <c r="DC38" s="663"/>
      <c r="DD38" s="663"/>
      <c r="DE38" s="663"/>
      <c r="DF38" s="663"/>
      <c r="DG38" s="663"/>
      <c r="DH38" s="663"/>
      <c r="DI38" s="663"/>
      <c r="DJ38" s="663"/>
      <c r="DK38" s="663"/>
      <c r="DL38" s="663"/>
      <c r="DM38" s="663"/>
    </row>
    <row r="39" spans="1:117" s="654" customFormat="1" ht="14.25" x14ac:dyDescent="0.2">
      <c r="A39" s="658"/>
      <c r="B39" s="887" t="s">
        <v>121</v>
      </c>
      <c r="C39" s="887"/>
      <c r="D39" s="887"/>
      <c r="E39" s="887"/>
      <c r="F39" s="887"/>
      <c r="G39" s="887"/>
      <c r="H39" s="887"/>
      <c r="I39" s="657">
        <f t="shared" si="2"/>
        <v>0</v>
      </c>
      <c r="J39" s="731">
        <v>0</v>
      </c>
      <c r="K39" s="731">
        <v>0</v>
      </c>
      <c r="L39" s="731">
        <v>0</v>
      </c>
      <c r="M39" s="731">
        <v>0</v>
      </c>
      <c r="N39" s="731">
        <v>0</v>
      </c>
      <c r="O39" s="731">
        <v>0</v>
      </c>
      <c r="P39" s="731">
        <v>0</v>
      </c>
      <c r="Q39" s="731">
        <v>0</v>
      </c>
      <c r="R39" s="731">
        <v>0</v>
      </c>
      <c r="S39" s="732">
        <f t="shared" si="3"/>
        <v>0</v>
      </c>
      <c r="T39" s="731">
        <v>0</v>
      </c>
      <c r="U39" s="731">
        <v>0</v>
      </c>
      <c r="V39" s="731">
        <v>0</v>
      </c>
      <c r="W39" s="680"/>
      <c r="X39" s="677"/>
      <c r="Y39" s="677"/>
      <c r="Z39" s="677"/>
      <c r="AA39" s="677"/>
      <c r="AB39" s="677"/>
      <c r="AC39" s="677"/>
      <c r="AD39" s="677"/>
      <c r="AE39" s="677"/>
      <c r="AF39" s="663"/>
      <c r="AG39" s="663"/>
      <c r="AH39" s="663"/>
      <c r="AI39" s="663"/>
      <c r="AJ39" s="663"/>
      <c r="AK39" s="663"/>
      <c r="AL39" s="663"/>
      <c r="AM39" s="663"/>
      <c r="AN39" s="663"/>
      <c r="AO39" s="663"/>
      <c r="AP39" s="663"/>
      <c r="AQ39" s="663"/>
      <c r="AR39" s="663"/>
      <c r="AS39" s="663"/>
      <c r="AT39" s="663"/>
      <c r="AU39" s="663"/>
      <c r="AV39" s="663"/>
      <c r="AW39" s="663"/>
      <c r="AX39" s="663"/>
      <c r="AY39" s="663"/>
      <c r="AZ39" s="663"/>
      <c r="BA39" s="663"/>
      <c r="BB39" s="663"/>
      <c r="BC39" s="663"/>
      <c r="BD39" s="663"/>
      <c r="BE39" s="663"/>
      <c r="BF39" s="663"/>
      <c r="BG39" s="663"/>
      <c r="BH39" s="663"/>
      <c r="BI39" s="663"/>
      <c r="BJ39" s="663"/>
      <c r="BK39" s="663"/>
      <c r="BL39" s="663"/>
      <c r="BM39" s="663"/>
      <c r="BN39" s="663"/>
      <c r="BO39" s="663"/>
      <c r="BP39" s="663"/>
      <c r="BQ39" s="663"/>
      <c r="BR39" s="663"/>
      <c r="BS39" s="663"/>
      <c r="BT39" s="663"/>
      <c r="BU39" s="663"/>
      <c r="BV39" s="663"/>
      <c r="BW39" s="663"/>
      <c r="BX39" s="663"/>
      <c r="BY39" s="663"/>
      <c r="BZ39" s="663"/>
      <c r="CA39" s="663"/>
      <c r="CB39" s="663"/>
      <c r="CC39" s="663"/>
      <c r="CD39" s="663"/>
      <c r="CE39" s="663"/>
      <c r="CF39" s="663"/>
      <c r="CG39" s="663"/>
      <c r="CH39" s="663"/>
      <c r="CI39" s="663"/>
      <c r="CJ39" s="663"/>
      <c r="CK39" s="663"/>
      <c r="CL39" s="663"/>
      <c r="CM39" s="663"/>
      <c r="CN39" s="663"/>
      <c r="CO39" s="663"/>
      <c r="CP39" s="663"/>
      <c r="CQ39" s="663"/>
      <c r="CR39" s="663"/>
      <c r="CS39" s="663"/>
      <c r="CT39" s="663"/>
      <c r="CU39" s="663"/>
      <c r="CV39" s="663"/>
      <c r="CW39" s="663"/>
      <c r="CX39" s="663"/>
      <c r="CY39" s="663"/>
      <c r="CZ39" s="663"/>
      <c r="DA39" s="663"/>
      <c r="DB39" s="663"/>
      <c r="DC39" s="663"/>
      <c r="DD39" s="663"/>
      <c r="DE39" s="663"/>
      <c r="DF39" s="663"/>
      <c r="DG39" s="663"/>
      <c r="DH39" s="663"/>
      <c r="DI39" s="663"/>
      <c r="DJ39" s="663"/>
      <c r="DK39" s="663"/>
      <c r="DL39" s="663"/>
      <c r="DM39" s="663"/>
    </row>
    <row r="40" spans="1:117" s="654" customFormat="1" ht="14.25" x14ac:dyDescent="0.2">
      <c r="A40" s="658"/>
      <c r="B40" s="887" t="s">
        <v>178</v>
      </c>
      <c r="C40" s="887"/>
      <c r="D40" s="887"/>
      <c r="E40" s="887"/>
      <c r="F40" s="887"/>
      <c r="G40" s="887"/>
      <c r="H40" s="887"/>
      <c r="I40" s="657">
        <f t="shared" si="2"/>
        <v>0</v>
      </c>
      <c r="J40" s="731">
        <v>0</v>
      </c>
      <c r="K40" s="731">
        <v>0</v>
      </c>
      <c r="L40" s="731">
        <v>0</v>
      </c>
      <c r="M40" s="731">
        <v>0</v>
      </c>
      <c r="N40" s="731">
        <v>0</v>
      </c>
      <c r="O40" s="731">
        <v>0</v>
      </c>
      <c r="P40" s="731">
        <v>0</v>
      </c>
      <c r="Q40" s="731">
        <v>0</v>
      </c>
      <c r="R40" s="731">
        <v>0</v>
      </c>
      <c r="S40" s="732">
        <f t="shared" si="3"/>
        <v>0</v>
      </c>
      <c r="T40" s="731">
        <v>0</v>
      </c>
      <c r="U40" s="731">
        <v>0</v>
      </c>
      <c r="V40" s="731">
        <v>0</v>
      </c>
      <c r="W40" s="680"/>
      <c r="X40" s="677"/>
      <c r="Y40" s="677"/>
      <c r="Z40" s="677"/>
      <c r="AA40" s="677"/>
      <c r="AB40" s="677"/>
      <c r="AC40" s="677"/>
      <c r="AD40" s="677"/>
      <c r="AE40" s="677"/>
      <c r="AF40" s="663"/>
      <c r="AG40" s="663"/>
      <c r="AH40" s="663"/>
      <c r="AI40" s="663"/>
      <c r="AJ40" s="663"/>
      <c r="AK40" s="663"/>
      <c r="AL40" s="663"/>
      <c r="AM40" s="663"/>
      <c r="AN40" s="663"/>
      <c r="AO40" s="663"/>
      <c r="AP40" s="663"/>
      <c r="AQ40" s="663"/>
      <c r="AR40" s="663"/>
      <c r="AS40" s="663"/>
      <c r="AT40" s="663"/>
      <c r="AU40" s="663"/>
      <c r="AV40" s="663"/>
      <c r="AW40" s="663"/>
      <c r="AX40" s="663"/>
      <c r="AY40" s="663"/>
      <c r="AZ40" s="663"/>
      <c r="BA40" s="663"/>
      <c r="BB40" s="663"/>
      <c r="BC40" s="663"/>
      <c r="BD40" s="663"/>
      <c r="BE40" s="663"/>
      <c r="BF40" s="663"/>
      <c r="BG40" s="663"/>
      <c r="BH40" s="663"/>
      <c r="BI40" s="663"/>
      <c r="BJ40" s="663"/>
      <c r="BK40" s="663"/>
      <c r="BL40" s="663"/>
      <c r="BM40" s="663"/>
      <c r="BN40" s="663"/>
      <c r="BO40" s="663"/>
      <c r="BP40" s="663"/>
      <c r="BQ40" s="663"/>
      <c r="BR40" s="663"/>
      <c r="BS40" s="663"/>
      <c r="BT40" s="663"/>
      <c r="BU40" s="663"/>
      <c r="BV40" s="663"/>
      <c r="BW40" s="663"/>
      <c r="BX40" s="663"/>
      <c r="BY40" s="663"/>
      <c r="BZ40" s="663"/>
      <c r="CA40" s="663"/>
      <c r="CB40" s="663"/>
      <c r="CC40" s="663"/>
      <c r="CD40" s="663"/>
      <c r="CE40" s="663"/>
      <c r="CF40" s="663"/>
      <c r="CG40" s="663"/>
      <c r="CH40" s="663"/>
      <c r="CI40" s="663"/>
      <c r="CJ40" s="663"/>
      <c r="CK40" s="663"/>
      <c r="CL40" s="663"/>
      <c r="CM40" s="663"/>
      <c r="CN40" s="663"/>
      <c r="CO40" s="663"/>
      <c r="CP40" s="663"/>
      <c r="CQ40" s="663"/>
      <c r="CR40" s="663"/>
      <c r="CS40" s="663"/>
      <c r="CT40" s="663"/>
      <c r="CU40" s="663"/>
      <c r="CV40" s="663"/>
      <c r="CW40" s="663"/>
      <c r="CX40" s="663"/>
      <c r="CY40" s="663"/>
      <c r="CZ40" s="663"/>
      <c r="DA40" s="663"/>
      <c r="DB40" s="663"/>
      <c r="DC40" s="663"/>
      <c r="DD40" s="663"/>
      <c r="DE40" s="663"/>
      <c r="DF40" s="663"/>
      <c r="DG40" s="663"/>
      <c r="DH40" s="663"/>
      <c r="DI40" s="663"/>
      <c r="DJ40" s="663"/>
      <c r="DK40" s="663"/>
      <c r="DL40" s="663"/>
      <c r="DM40" s="663"/>
    </row>
    <row r="41" spans="1:117" s="654" customFormat="1" ht="13.15" customHeight="1" x14ac:dyDescent="0.2">
      <c r="A41" s="658"/>
      <c r="B41" s="887" t="s">
        <v>80</v>
      </c>
      <c r="C41" s="887"/>
      <c r="D41" s="887"/>
      <c r="E41" s="887"/>
      <c r="F41" s="887"/>
      <c r="G41" s="887"/>
      <c r="H41" s="887"/>
      <c r="I41" s="659"/>
      <c r="J41" s="659"/>
      <c r="K41" s="659"/>
      <c r="L41" s="659"/>
      <c r="M41" s="659"/>
      <c r="N41" s="659"/>
      <c r="O41" s="659"/>
      <c r="P41" s="659"/>
      <c r="Q41" s="659"/>
      <c r="R41" s="659"/>
      <c r="S41" s="659"/>
      <c r="T41" s="659"/>
      <c r="U41" s="659"/>
      <c r="V41" s="659"/>
      <c r="W41" s="680"/>
      <c r="X41" s="677"/>
      <c r="Y41" s="677"/>
      <c r="Z41" s="677"/>
      <c r="AA41" s="677"/>
      <c r="AB41" s="677"/>
      <c r="AC41" s="677"/>
      <c r="AD41" s="677"/>
      <c r="AE41" s="677"/>
      <c r="AF41" s="663"/>
      <c r="AG41" s="663"/>
      <c r="AH41" s="663"/>
      <c r="AI41" s="663"/>
      <c r="AJ41" s="663"/>
      <c r="AK41" s="663"/>
      <c r="AL41" s="663"/>
      <c r="AM41" s="663"/>
      <c r="AN41" s="663"/>
      <c r="AO41" s="663"/>
      <c r="AP41" s="663"/>
      <c r="AQ41" s="663"/>
      <c r="AR41" s="663"/>
      <c r="AS41" s="663"/>
      <c r="AT41" s="663"/>
      <c r="AU41" s="663"/>
      <c r="AV41" s="663"/>
      <c r="AW41" s="663"/>
      <c r="AX41" s="663"/>
      <c r="AY41" s="663"/>
      <c r="AZ41" s="663"/>
      <c r="BA41" s="663"/>
      <c r="BB41" s="663"/>
      <c r="BC41" s="663"/>
      <c r="BD41" s="663"/>
      <c r="BE41" s="663"/>
      <c r="BF41" s="663"/>
      <c r="BG41" s="663"/>
      <c r="BH41" s="663"/>
      <c r="BI41" s="663"/>
      <c r="BJ41" s="663"/>
      <c r="BK41" s="663"/>
      <c r="BL41" s="663"/>
      <c r="BM41" s="663"/>
      <c r="BN41" s="663"/>
      <c r="BO41" s="663"/>
      <c r="BP41" s="663"/>
      <c r="BQ41" s="663"/>
      <c r="BR41" s="663"/>
      <c r="BS41" s="663"/>
      <c r="BT41" s="663"/>
      <c r="BU41" s="663"/>
      <c r="BV41" s="663"/>
      <c r="BW41" s="663"/>
      <c r="BX41" s="663"/>
      <c r="BY41" s="663"/>
      <c r="BZ41" s="663"/>
      <c r="CA41" s="663"/>
      <c r="CB41" s="663"/>
      <c r="CC41" s="663"/>
      <c r="CD41" s="663"/>
      <c r="CE41" s="663"/>
      <c r="CF41" s="663"/>
      <c r="CG41" s="663"/>
      <c r="CH41" s="663"/>
      <c r="CI41" s="663"/>
      <c r="CJ41" s="663"/>
      <c r="CK41" s="663"/>
      <c r="CL41" s="663"/>
      <c r="CM41" s="663"/>
      <c r="CN41" s="663"/>
      <c r="CO41" s="663"/>
      <c r="CP41" s="663"/>
      <c r="CQ41" s="663"/>
      <c r="CR41" s="663"/>
      <c r="CS41" s="663"/>
      <c r="CT41" s="663"/>
      <c r="CU41" s="663"/>
      <c r="CV41" s="663"/>
      <c r="CW41" s="663"/>
      <c r="CX41" s="663"/>
      <c r="CY41" s="663"/>
      <c r="CZ41" s="663"/>
      <c r="DA41" s="663"/>
      <c r="DB41" s="663"/>
      <c r="DC41" s="663"/>
      <c r="DD41" s="663"/>
      <c r="DE41" s="663"/>
      <c r="DF41" s="663"/>
      <c r="DG41" s="663"/>
      <c r="DH41" s="663"/>
      <c r="DI41" s="663"/>
      <c r="DJ41" s="663"/>
      <c r="DK41" s="663"/>
      <c r="DL41" s="663"/>
      <c r="DM41" s="663"/>
    </row>
    <row r="42" spans="1:117" s="654" customFormat="1" ht="13.15" customHeight="1" x14ac:dyDescent="0.2">
      <c r="A42" s="658"/>
      <c r="B42" s="887" t="s">
        <v>162</v>
      </c>
      <c r="C42" s="887"/>
      <c r="D42" s="887"/>
      <c r="E42" s="887"/>
      <c r="F42" s="887"/>
      <c r="G42" s="887"/>
      <c r="H42" s="887"/>
      <c r="I42" s="659"/>
      <c r="J42" s="659"/>
      <c r="K42" s="659"/>
      <c r="L42" s="659"/>
      <c r="M42" s="659"/>
      <c r="N42" s="659"/>
      <c r="O42" s="659"/>
      <c r="P42" s="659"/>
      <c r="Q42" s="659"/>
      <c r="R42" s="659"/>
      <c r="S42" s="659"/>
      <c r="T42" s="659"/>
      <c r="U42" s="659"/>
      <c r="V42" s="659"/>
      <c r="W42" s="680"/>
      <c r="X42" s="677"/>
      <c r="Y42" s="677"/>
      <c r="Z42" s="677"/>
      <c r="AA42" s="677"/>
      <c r="AB42" s="677"/>
      <c r="AC42" s="677"/>
      <c r="AD42" s="677"/>
      <c r="AE42" s="677"/>
      <c r="AF42" s="663"/>
      <c r="AG42" s="663"/>
      <c r="AH42" s="663"/>
      <c r="AI42" s="663"/>
      <c r="AJ42" s="663"/>
      <c r="AK42" s="663"/>
      <c r="AL42" s="663"/>
      <c r="AM42" s="663"/>
      <c r="AN42" s="663"/>
      <c r="AO42" s="663"/>
      <c r="AP42" s="663"/>
      <c r="AQ42" s="663"/>
      <c r="AR42" s="663"/>
      <c r="AS42" s="663"/>
      <c r="AT42" s="663"/>
      <c r="AU42" s="663"/>
      <c r="AV42" s="663"/>
      <c r="AW42" s="663"/>
      <c r="AX42" s="663"/>
      <c r="AY42" s="663"/>
      <c r="AZ42" s="663"/>
      <c r="BA42" s="663"/>
      <c r="BB42" s="663"/>
      <c r="BC42" s="663"/>
      <c r="BD42" s="663"/>
      <c r="BE42" s="663"/>
      <c r="BF42" s="663"/>
      <c r="BG42" s="663"/>
      <c r="BH42" s="663"/>
      <c r="BI42" s="663"/>
      <c r="BJ42" s="663"/>
      <c r="BK42" s="663"/>
      <c r="BL42" s="663"/>
      <c r="BM42" s="663"/>
      <c r="BN42" s="663"/>
      <c r="BO42" s="663"/>
      <c r="BP42" s="663"/>
      <c r="BQ42" s="663"/>
      <c r="BR42" s="663"/>
      <c r="BS42" s="663"/>
      <c r="BT42" s="663"/>
      <c r="BU42" s="663"/>
      <c r="BV42" s="663"/>
      <c r="BW42" s="663"/>
      <c r="BX42" s="663"/>
      <c r="BY42" s="663"/>
      <c r="BZ42" s="663"/>
      <c r="CA42" s="663"/>
      <c r="CB42" s="663"/>
      <c r="CC42" s="663"/>
      <c r="CD42" s="663"/>
      <c r="CE42" s="663"/>
      <c r="CF42" s="663"/>
      <c r="CG42" s="663"/>
      <c r="CH42" s="663"/>
      <c r="CI42" s="663"/>
      <c r="CJ42" s="663"/>
      <c r="CK42" s="663"/>
      <c r="CL42" s="663"/>
      <c r="CM42" s="663"/>
      <c r="CN42" s="663"/>
      <c r="CO42" s="663"/>
      <c r="CP42" s="663"/>
      <c r="CQ42" s="663"/>
      <c r="CR42" s="663"/>
      <c r="CS42" s="663"/>
      <c r="CT42" s="663"/>
      <c r="CU42" s="663"/>
      <c r="CV42" s="663"/>
      <c r="CW42" s="663"/>
      <c r="CX42" s="663"/>
      <c r="CY42" s="663"/>
      <c r="CZ42" s="663"/>
      <c r="DA42" s="663"/>
      <c r="DB42" s="663"/>
      <c r="DC42" s="663"/>
      <c r="DD42" s="663"/>
      <c r="DE42" s="663"/>
      <c r="DF42" s="663"/>
      <c r="DG42" s="663"/>
      <c r="DH42" s="663"/>
      <c r="DI42" s="663"/>
      <c r="DJ42" s="663"/>
      <c r="DK42" s="663"/>
      <c r="DL42" s="663"/>
      <c r="DM42" s="663"/>
    </row>
    <row r="43" spans="1:117" s="654" customFormat="1" ht="13.15" customHeight="1" x14ac:dyDescent="0.2">
      <c r="A43" s="658"/>
      <c r="B43" s="887" t="s">
        <v>118</v>
      </c>
      <c r="C43" s="887"/>
      <c r="D43" s="887"/>
      <c r="E43" s="887"/>
      <c r="F43" s="887"/>
      <c r="G43" s="887"/>
      <c r="H43" s="887"/>
      <c r="I43" s="657">
        <f>SUM(J43:S43)</f>
        <v>0</v>
      </c>
      <c r="J43" s="731">
        <v>0</v>
      </c>
      <c r="K43" s="731">
        <v>0</v>
      </c>
      <c r="L43" s="731">
        <v>0</v>
      </c>
      <c r="M43" s="731">
        <v>0</v>
      </c>
      <c r="N43" s="731">
        <v>0</v>
      </c>
      <c r="O43" s="731">
        <v>0</v>
      </c>
      <c r="P43" s="731">
        <v>0</v>
      </c>
      <c r="Q43" s="731">
        <v>0</v>
      </c>
      <c r="R43" s="731">
        <v>0</v>
      </c>
      <c r="S43" s="732">
        <f>SUM(T43:V43)</f>
        <v>0</v>
      </c>
      <c r="T43" s="731">
        <v>0</v>
      </c>
      <c r="U43" s="731">
        <v>0</v>
      </c>
      <c r="V43" s="731">
        <v>0</v>
      </c>
      <c r="W43" s="680"/>
      <c r="X43" s="677"/>
      <c r="Y43" s="677"/>
      <c r="Z43" s="677"/>
      <c r="AA43" s="677"/>
      <c r="AB43" s="677"/>
      <c r="AC43" s="677"/>
      <c r="AD43" s="677"/>
      <c r="AE43" s="677"/>
      <c r="AF43" s="663"/>
      <c r="AG43" s="663"/>
      <c r="AH43" s="663"/>
      <c r="AI43" s="663"/>
      <c r="AJ43" s="663"/>
      <c r="AK43" s="663"/>
      <c r="AL43" s="663"/>
      <c r="AM43" s="663"/>
      <c r="AN43" s="663"/>
      <c r="AO43" s="663"/>
      <c r="AP43" s="663"/>
      <c r="AQ43" s="663"/>
      <c r="AR43" s="663"/>
      <c r="AS43" s="663"/>
      <c r="AT43" s="663"/>
      <c r="AU43" s="663"/>
      <c r="AV43" s="663"/>
      <c r="AW43" s="663"/>
      <c r="AX43" s="663"/>
      <c r="AY43" s="663"/>
      <c r="AZ43" s="663"/>
      <c r="BA43" s="663"/>
      <c r="BB43" s="663"/>
      <c r="BC43" s="663"/>
      <c r="BD43" s="663"/>
      <c r="BE43" s="663"/>
      <c r="BF43" s="663"/>
      <c r="BG43" s="663"/>
      <c r="BH43" s="663"/>
      <c r="BI43" s="663"/>
      <c r="BJ43" s="663"/>
      <c r="BK43" s="663"/>
      <c r="BL43" s="663"/>
      <c r="BM43" s="663"/>
      <c r="BN43" s="663"/>
      <c r="BO43" s="663"/>
      <c r="BP43" s="663"/>
      <c r="BQ43" s="663"/>
      <c r="BR43" s="663"/>
      <c r="BS43" s="663"/>
      <c r="BT43" s="663"/>
      <c r="BU43" s="663"/>
      <c r="BV43" s="663"/>
      <c r="BW43" s="663"/>
      <c r="BX43" s="663"/>
      <c r="BY43" s="663"/>
      <c r="BZ43" s="663"/>
      <c r="CA43" s="663"/>
      <c r="CB43" s="663"/>
      <c r="CC43" s="663"/>
      <c r="CD43" s="663"/>
      <c r="CE43" s="663"/>
      <c r="CF43" s="663"/>
      <c r="CG43" s="663"/>
      <c r="CH43" s="663"/>
      <c r="CI43" s="663"/>
      <c r="CJ43" s="663"/>
      <c r="CK43" s="663"/>
      <c r="CL43" s="663"/>
      <c r="CM43" s="663"/>
      <c r="CN43" s="663"/>
      <c r="CO43" s="663"/>
      <c r="CP43" s="663"/>
      <c r="CQ43" s="663"/>
      <c r="CR43" s="663"/>
      <c r="CS43" s="663"/>
      <c r="CT43" s="663"/>
      <c r="CU43" s="663"/>
      <c r="CV43" s="663"/>
      <c r="CW43" s="663"/>
      <c r="CX43" s="663"/>
      <c r="CY43" s="663"/>
      <c r="CZ43" s="663"/>
      <c r="DA43" s="663"/>
      <c r="DB43" s="663"/>
      <c r="DC43" s="663"/>
      <c r="DD43" s="663"/>
      <c r="DE43" s="663"/>
      <c r="DF43" s="663"/>
      <c r="DG43" s="663"/>
      <c r="DH43" s="663"/>
      <c r="DI43" s="663"/>
      <c r="DJ43" s="663"/>
      <c r="DK43" s="663"/>
      <c r="DL43" s="663"/>
      <c r="DM43" s="663"/>
    </row>
    <row r="44" spans="1:117" s="654" customFormat="1" ht="13.15" customHeight="1" x14ac:dyDescent="0.2">
      <c r="A44" s="658"/>
      <c r="B44" s="887"/>
      <c r="C44" s="887"/>
      <c r="D44" s="887"/>
      <c r="E44" s="887"/>
      <c r="F44" s="887"/>
      <c r="G44" s="887"/>
      <c r="H44" s="887"/>
      <c r="I44" s="657">
        <f>SUM(J44:S44)</f>
        <v>0</v>
      </c>
      <c r="J44" s="731">
        <v>0</v>
      </c>
      <c r="K44" s="731">
        <v>0</v>
      </c>
      <c r="L44" s="731">
        <v>0</v>
      </c>
      <c r="M44" s="731">
        <v>0</v>
      </c>
      <c r="N44" s="731">
        <v>0</v>
      </c>
      <c r="O44" s="731">
        <v>0</v>
      </c>
      <c r="P44" s="731">
        <v>0</v>
      </c>
      <c r="Q44" s="731">
        <v>0</v>
      </c>
      <c r="R44" s="731">
        <v>0</v>
      </c>
      <c r="S44" s="732">
        <f>SUM(T44:V44)</f>
        <v>0</v>
      </c>
      <c r="T44" s="731">
        <v>0</v>
      </c>
      <c r="U44" s="731">
        <v>0</v>
      </c>
      <c r="V44" s="731">
        <v>0</v>
      </c>
      <c r="W44" s="680"/>
      <c r="X44" s="677"/>
      <c r="Y44" s="677"/>
      <c r="Z44" s="677"/>
      <c r="AA44" s="677"/>
      <c r="AB44" s="677"/>
      <c r="AC44" s="677"/>
      <c r="AD44" s="677"/>
      <c r="AE44" s="677"/>
      <c r="AF44" s="663"/>
      <c r="AG44" s="663"/>
      <c r="AH44" s="663"/>
      <c r="AI44" s="663"/>
      <c r="AJ44" s="663"/>
      <c r="AK44" s="663"/>
      <c r="AL44" s="663"/>
      <c r="AM44" s="663"/>
      <c r="AN44" s="663"/>
      <c r="AO44" s="663"/>
      <c r="AP44" s="663"/>
      <c r="AQ44" s="663"/>
      <c r="AR44" s="663"/>
      <c r="AS44" s="663"/>
      <c r="AT44" s="663"/>
      <c r="AU44" s="663"/>
      <c r="AV44" s="663"/>
      <c r="AW44" s="663"/>
      <c r="AX44" s="663"/>
      <c r="AY44" s="663"/>
      <c r="AZ44" s="663"/>
      <c r="BA44" s="663"/>
      <c r="BB44" s="663"/>
      <c r="BC44" s="663"/>
      <c r="BD44" s="663"/>
      <c r="BE44" s="663"/>
      <c r="BF44" s="663"/>
      <c r="BG44" s="663"/>
      <c r="BH44" s="663"/>
      <c r="BI44" s="663"/>
      <c r="BJ44" s="663"/>
      <c r="BK44" s="663"/>
      <c r="BL44" s="663"/>
      <c r="BM44" s="663"/>
      <c r="BN44" s="663"/>
      <c r="BO44" s="663"/>
      <c r="BP44" s="663"/>
      <c r="BQ44" s="663"/>
      <c r="BR44" s="663"/>
      <c r="BS44" s="663"/>
      <c r="BT44" s="663"/>
      <c r="BU44" s="663"/>
      <c r="BV44" s="663"/>
      <c r="BW44" s="663"/>
      <c r="BX44" s="663"/>
      <c r="BY44" s="663"/>
      <c r="BZ44" s="663"/>
      <c r="CA44" s="663"/>
      <c r="CB44" s="663"/>
      <c r="CC44" s="663"/>
      <c r="CD44" s="663"/>
      <c r="CE44" s="663"/>
      <c r="CF44" s="663"/>
      <c r="CG44" s="663"/>
      <c r="CH44" s="663"/>
      <c r="CI44" s="663"/>
      <c r="CJ44" s="663"/>
      <c r="CK44" s="663"/>
      <c r="CL44" s="663"/>
      <c r="CM44" s="663"/>
      <c r="CN44" s="663"/>
      <c r="CO44" s="663"/>
      <c r="CP44" s="663"/>
      <c r="CQ44" s="663"/>
      <c r="CR44" s="663"/>
      <c r="CS44" s="663"/>
      <c r="CT44" s="663"/>
      <c r="CU44" s="663"/>
      <c r="CV44" s="663"/>
      <c r="CW44" s="663"/>
      <c r="CX44" s="663"/>
      <c r="CY44" s="663"/>
      <c r="CZ44" s="663"/>
      <c r="DA44" s="663"/>
      <c r="DB44" s="663"/>
      <c r="DC44" s="663"/>
      <c r="DD44" s="663"/>
      <c r="DE44" s="663"/>
      <c r="DF44" s="663"/>
      <c r="DG44" s="663"/>
      <c r="DH44" s="663"/>
      <c r="DI44" s="663"/>
      <c r="DJ44" s="663"/>
      <c r="DK44" s="663"/>
      <c r="DL44" s="663"/>
      <c r="DM44" s="663"/>
    </row>
    <row r="45" spans="1:117" s="654" customFormat="1" ht="14.25" x14ac:dyDescent="0.2">
      <c r="A45" s="658"/>
      <c r="B45" s="887" t="s">
        <v>94</v>
      </c>
      <c r="C45" s="887"/>
      <c r="D45" s="887"/>
      <c r="E45" s="887"/>
      <c r="F45" s="887"/>
      <c r="G45" s="887"/>
      <c r="H45" s="887"/>
      <c r="I45" s="730"/>
      <c r="J45" s="656"/>
      <c r="K45" s="656"/>
      <c r="L45" s="656"/>
      <c r="M45" s="656"/>
      <c r="N45" s="656"/>
      <c r="O45" s="656"/>
      <c r="P45" s="656"/>
      <c r="Q45" s="656"/>
      <c r="R45" s="656"/>
      <c r="S45" s="656"/>
      <c r="T45" s="656"/>
      <c r="U45" s="656"/>
      <c r="V45" s="656"/>
      <c r="W45" s="680"/>
      <c r="X45" s="677"/>
      <c r="Y45" s="677"/>
      <c r="Z45" s="677"/>
      <c r="AA45" s="677"/>
      <c r="AB45" s="677"/>
      <c r="AC45" s="677"/>
      <c r="AD45" s="677"/>
      <c r="AE45" s="677"/>
      <c r="AF45" s="663"/>
      <c r="AG45" s="663"/>
      <c r="AH45" s="663"/>
      <c r="AI45" s="663"/>
      <c r="AJ45" s="663"/>
      <c r="AK45" s="663"/>
      <c r="AL45" s="663"/>
      <c r="AM45" s="663"/>
      <c r="AN45" s="663"/>
      <c r="AO45" s="663"/>
      <c r="AP45" s="663"/>
      <c r="AQ45" s="663"/>
      <c r="AR45" s="663"/>
      <c r="AS45" s="663"/>
      <c r="AT45" s="663"/>
      <c r="AU45" s="663"/>
      <c r="AV45" s="663"/>
      <c r="AW45" s="663"/>
      <c r="AX45" s="663"/>
      <c r="AY45" s="663"/>
      <c r="AZ45" s="663"/>
      <c r="BA45" s="663"/>
      <c r="BB45" s="663"/>
      <c r="BC45" s="663"/>
      <c r="BD45" s="663"/>
      <c r="BE45" s="663"/>
      <c r="BF45" s="663"/>
      <c r="BG45" s="663"/>
      <c r="BH45" s="663"/>
      <c r="BI45" s="663"/>
      <c r="BJ45" s="663"/>
      <c r="BK45" s="663"/>
      <c r="BL45" s="663"/>
      <c r="BM45" s="663"/>
      <c r="BN45" s="663"/>
      <c r="BO45" s="663"/>
      <c r="BP45" s="663"/>
      <c r="BQ45" s="663"/>
      <c r="BR45" s="663"/>
      <c r="BS45" s="663"/>
      <c r="BT45" s="663"/>
      <c r="BU45" s="663"/>
      <c r="BV45" s="663"/>
      <c r="BW45" s="663"/>
      <c r="BX45" s="663"/>
      <c r="BY45" s="663"/>
      <c r="BZ45" s="663"/>
      <c r="CA45" s="663"/>
      <c r="CB45" s="663"/>
      <c r="CC45" s="663"/>
      <c r="CD45" s="663"/>
      <c r="CE45" s="663"/>
      <c r="CF45" s="663"/>
      <c r="CG45" s="663"/>
      <c r="CH45" s="663"/>
      <c r="CI45" s="663"/>
      <c r="CJ45" s="663"/>
      <c r="CK45" s="663"/>
      <c r="CL45" s="663"/>
      <c r="CM45" s="663"/>
      <c r="CN45" s="663"/>
      <c r="CO45" s="663"/>
      <c r="CP45" s="663"/>
      <c r="CQ45" s="663"/>
      <c r="CR45" s="663"/>
      <c r="CS45" s="663"/>
      <c r="CT45" s="663"/>
      <c r="CU45" s="663"/>
      <c r="CV45" s="663"/>
      <c r="CW45" s="663"/>
      <c r="CX45" s="663"/>
      <c r="CY45" s="663"/>
      <c r="CZ45" s="663"/>
      <c r="DA45" s="663"/>
      <c r="DB45" s="663"/>
      <c r="DC45" s="663"/>
      <c r="DD45" s="663"/>
      <c r="DE45" s="663"/>
      <c r="DF45" s="663"/>
      <c r="DG45" s="663"/>
      <c r="DH45" s="663"/>
      <c r="DI45" s="663"/>
      <c r="DJ45" s="663"/>
      <c r="DK45" s="663"/>
      <c r="DL45" s="663"/>
      <c r="DM45" s="663"/>
    </row>
    <row r="46" spans="1:117" s="654" customFormat="1" ht="13.15" customHeight="1" x14ac:dyDescent="0.2">
      <c r="A46" s="658"/>
      <c r="B46" s="887" t="s">
        <v>120</v>
      </c>
      <c r="C46" s="887"/>
      <c r="D46" s="887"/>
      <c r="E46" s="887"/>
      <c r="F46" s="887"/>
      <c r="G46" s="887"/>
      <c r="H46" s="887"/>
      <c r="I46" s="657">
        <f t="shared" ref="I46:I52" si="4">SUM(J46:S46)</f>
        <v>0</v>
      </c>
      <c r="J46" s="731">
        <v>0</v>
      </c>
      <c r="K46" s="731">
        <v>0</v>
      </c>
      <c r="L46" s="731">
        <v>0</v>
      </c>
      <c r="M46" s="731">
        <v>0</v>
      </c>
      <c r="N46" s="731">
        <v>0</v>
      </c>
      <c r="O46" s="731">
        <v>0</v>
      </c>
      <c r="P46" s="731">
        <v>0</v>
      </c>
      <c r="Q46" s="731">
        <v>0</v>
      </c>
      <c r="R46" s="731">
        <v>0</v>
      </c>
      <c r="S46" s="732">
        <f t="shared" ref="S46:S52" si="5">SUM(T46:V46)</f>
        <v>0</v>
      </c>
      <c r="T46" s="731">
        <v>0</v>
      </c>
      <c r="U46" s="731">
        <v>0</v>
      </c>
      <c r="V46" s="731">
        <v>0</v>
      </c>
      <c r="W46" s="680"/>
      <c r="X46" s="677"/>
      <c r="Y46" s="677"/>
      <c r="Z46" s="677"/>
      <c r="AA46" s="677"/>
      <c r="AB46" s="677"/>
      <c r="AC46" s="677"/>
      <c r="AD46" s="677"/>
      <c r="AE46" s="677"/>
      <c r="AF46" s="663"/>
      <c r="AG46" s="663"/>
      <c r="AH46" s="663"/>
      <c r="AI46" s="663"/>
      <c r="AJ46" s="663"/>
      <c r="AK46" s="663"/>
      <c r="AL46" s="663"/>
      <c r="AM46" s="663"/>
      <c r="AN46" s="663"/>
      <c r="AO46" s="663"/>
      <c r="AP46" s="663"/>
      <c r="AQ46" s="663"/>
      <c r="AR46" s="663"/>
      <c r="AS46" s="663"/>
      <c r="AT46" s="663"/>
      <c r="AU46" s="663"/>
      <c r="AV46" s="663"/>
      <c r="AW46" s="663"/>
      <c r="AX46" s="663"/>
      <c r="AY46" s="663"/>
      <c r="AZ46" s="663"/>
      <c r="BA46" s="663"/>
      <c r="BB46" s="663"/>
      <c r="BC46" s="663"/>
      <c r="BD46" s="663"/>
      <c r="BE46" s="663"/>
      <c r="BF46" s="663"/>
      <c r="BG46" s="663"/>
      <c r="BH46" s="663"/>
      <c r="BI46" s="663"/>
      <c r="BJ46" s="663"/>
      <c r="BK46" s="663"/>
      <c r="BL46" s="663"/>
      <c r="BM46" s="663"/>
      <c r="BN46" s="663"/>
      <c r="BO46" s="663"/>
      <c r="BP46" s="663"/>
      <c r="BQ46" s="663"/>
      <c r="BR46" s="663"/>
      <c r="BS46" s="663"/>
      <c r="BT46" s="663"/>
      <c r="BU46" s="663"/>
      <c r="BV46" s="663"/>
      <c r="BW46" s="663"/>
      <c r="BX46" s="663"/>
      <c r="BY46" s="663"/>
      <c r="BZ46" s="663"/>
      <c r="CA46" s="663"/>
      <c r="CB46" s="663"/>
      <c r="CC46" s="663"/>
      <c r="CD46" s="663"/>
      <c r="CE46" s="663"/>
      <c r="CF46" s="663"/>
      <c r="CG46" s="663"/>
      <c r="CH46" s="663"/>
      <c r="CI46" s="663"/>
      <c r="CJ46" s="663"/>
      <c r="CK46" s="663"/>
      <c r="CL46" s="663"/>
      <c r="CM46" s="663"/>
      <c r="CN46" s="663"/>
      <c r="CO46" s="663"/>
      <c r="CP46" s="663"/>
      <c r="CQ46" s="663"/>
      <c r="CR46" s="663"/>
      <c r="CS46" s="663"/>
      <c r="CT46" s="663"/>
      <c r="CU46" s="663"/>
      <c r="CV46" s="663"/>
      <c r="CW46" s="663"/>
      <c r="CX46" s="663"/>
      <c r="CY46" s="663"/>
      <c r="CZ46" s="663"/>
      <c r="DA46" s="663"/>
      <c r="DB46" s="663"/>
      <c r="DC46" s="663"/>
      <c r="DD46" s="663"/>
      <c r="DE46" s="663"/>
      <c r="DF46" s="663"/>
      <c r="DG46" s="663"/>
      <c r="DH46" s="663"/>
      <c r="DI46" s="663"/>
      <c r="DJ46" s="663"/>
      <c r="DK46" s="663"/>
      <c r="DL46" s="663"/>
      <c r="DM46" s="663"/>
    </row>
    <row r="47" spans="1:117" s="654" customFormat="1" ht="14.25" x14ac:dyDescent="0.2">
      <c r="A47" s="658"/>
      <c r="B47" s="871" t="s">
        <v>166</v>
      </c>
      <c r="C47" s="872"/>
      <c r="D47" s="872"/>
      <c r="E47" s="872"/>
      <c r="F47" s="872"/>
      <c r="G47" s="873"/>
      <c r="H47" s="746"/>
      <c r="I47" s="657">
        <f t="shared" si="4"/>
        <v>0</v>
      </c>
      <c r="J47" s="731">
        <v>0</v>
      </c>
      <c r="K47" s="731">
        <v>0</v>
      </c>
      <c r="L47" s="731">
        <v>0</v>
      </c>
      <c r="M47" s="731">
        <v>0</v>
      </c>
      <c r="N47" s="731">
        <v>0</v>
      </c>
      <c r="O47" s="731">
        <v>0</v>
      </c>
      <c r="P47" s="731">
        <v>0</v>
      </c>
      <c r="Q47" s="731">
        <v>0</v>
      </c>
      <c r="R47" s="731">
        <v>0</v>
      </c>
      <c r="S47" s="732">
        <f t="shared" si="5"/>
        <v>0</v>
      </c>
      <c r="T47" s="731">
        <v>0</v>
      </c>
      <c r="U47" s="731">
        <v>0</v>
      </c>
      <c r="V47" s="731">
        <v>0</v>
      </c>
      <c r="W47" s="680"/>
      <c r="X47" s="677"/>
      <c r="Y47" s="677"/>
      <c r="Z47" s="677"/>
      <c r="AA47" s="677"/>
      <c r="AB47" s="677"/>
      <c r="AC47" s="677"/>
      <c r="AD47" s="677"/>
      <c r="AE47" s="677"/>
      <c r="AF47" s="663"/>
      <c r="AG47" s="663"/>
      <c r="AH47" s="663"/>
      <c r="AI47" s="663"/>
      <c r="AJ47" s="663"/>
      <c r="AK47" s="663"/>
      <c r="AL47" s="663"/>
      <c r="AM47" s="663"/>
      <c r="AN47" s="663"/>
      <c r="AO47" s="663"/>
      <c r="AP47" s="663"/>
      <c r="AQ47" s="663"/>
      <c r="AR47" s="663"/>
      <c r="AS47" s="663"/>
      <c r="AT47" s="663"/>
      <c r="AU47" s="663"/>
      <c r="AV47" s="663"/>
      <c r="AW47" s="663"/>
      <c r="AX47" s="663"/>
      <c r="AY47" s="663"/>
      <c r="AZ47" s="663"/>
      <c r="BA47" s="663"/>
      <c r="BB47" s="663"/>
      <c r="BC47" s="663"/>
      <c r="BD47" s="663"/>
      <c r="BE47" s="663"/>
      <c r="BF47" s="663"/>
      <c r="BG47" s="663"/>
      <c r="BH47" s="663"/>
      <c r="BI47" s="663"/>
      <c r="BJ47" s="663"/>
      <c r="BK47" s="663"/>
      <c r="BL47" s="663"/>
      <c r="BM47" s="663"/>
      <c r="BN47" s="663"/>
      <c r="BO47" s="663"/>
      <c r="BP47" s="663"/>
      <c r="BQ47" s="663"/>
      <c r="BR47" s="663"/>
      <c r="BS47" s="663"/>
      <c r="BT47" s="663"/>
      <c r="BU47" s="663"/>
      <c r="BV47" s="663"/>
      <c r="BW47" s="663"/>
      <c r="BX47" s="663"/>
      <c r="BY47" s="663"/>
      <c r="BZ47" s="663"/>
      <c r="CA47" s="663"/>
      <c r="CB47" s="663"/>
      <c r="CC47" s="663"/>
      <c r="CD47" s="663"/>
      <c r="CE47" s="663"/>
      <c r="CF47" s="663"/>
      <c r="CG47" s="663"/>
      <c r="CH47" s="663"/>
      <c r="CI47" s="663"/>
      <c r="CJ47" s="663"/>
      <c r="CK47" s="663"/>
      <c r="CL47" s="663"/>
      <c r="CM47" s="663"/>
      <c r="CN47" s="663"/>
      <c r="CO47" s="663"/>
      <c r="CP47" s="663"/>
      <c r="CQ47" s="663"/>
      <c r="CR47" s="663"/>
      <c r="CS47" s="663"/>
      <c r="CT47" s="663"/>
      <c r="CU47" s="663"/>
      <c r="CV47" s="663"/>
      <c r="CW47" s="663"/>
      <c r="CX47" s="663"/>
      <c r="CY47" s="663"/>
      <c r="CZ47" s="663"/>
      <c r="DA47" s="663"/>
      <c r="DB47" s="663"/>
      <c r="DC47" s="663"/>
      <c r="DD47" s="663"/>
      <c r="DE47" s="663"/>
      <c r="DF47" s="663"/>
      <c r="DG47" s="663"/>
      <c r="DH47" s="663"/>
      <c r="DI47" s="663"/>
      <c r="DJ47" s="663"/>
      <c r="DK47" s="663"/>
      <c r="DL47" s="663"/>
      <c r="DM47" s="663"/>
    </row>
    <row r="48" spans="1:117" s="654" customFormat="1" ht="14.25" x14ac:dyDescent="0.2">
      <c r="A48" s="658"/>
      <c r="B48" s="871" t="s">
        <v>166</v>
      </c>
      <c r="C48" s="872"/>
      <c r="D48" s="872"/>
      <c r="E48" s="872"/>
      <c r="F48" s="872"/>
      <c r="G48" s="873"/>
      <c r="H48" s="746"/>
      <c r="I48" s="657">
        <f t="shared" si="4"/>
        <v>0</v>
      </c>
      <c r="J48" s="731">
        <v>0</v>
      </c>
      <c r="K48" s="731">
        <v>0</v>
      </c>
      <c r="L48" s="731">
        <v>0</v>
      </c>
      <c r="M48" s="731">
        <v>0</v>
      </c>
      <c r="N48" s="731">
        <v>0</v>
      </c>
      <c r="O48" s="731">
        <v>0</v>
      </c>
      <c r="P48" s="731">
        <v>0</v>
      </c>
      <c r="Q48" s="731">
        <v>0</v>
      </c>
      <c r="R48" s="731">
        <v>0</v>
      </c>
      <c r="S48" s="732">
        <f t="shared" si="5"/>
        <v>0</v>
      </c>
      <c r="T48" s="731">
        <v>0</v>
      </c>
      <c r="U48" s="731">
        <v>0</v>
      </c>
      <c r="V48" s="731">
        <v>0</v>
      </c>
      <c r="W48" s="680"/>
      <c r="X48" s="677"/>
      <c r="Y48" s="677"/>
      <c r="Z48" s="677"/>
      <c r="AA48" s="677"/>
      <c r="AB48" s="677"/>
      <c r="AC48" s="677"/>
      <c r="AD48" s="677"/>
      <c r="AE48" s="677"/>
      <c r="AF48" s="663"/>
      <c r="AG48" s="663"/>
      <c r="AH48" s="663"/>
      <c r="AI48" s="663"/>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3"/>
      <c r="BH48" s="663"/>
      <c r="BI48" s="663"/>
      <c r="BJ48" s="663"/>
      <c r="BK48" s="663"/>
      <c r="BL48" s="663"/>
      <c r="BM48" s="663"/>
      <c r="BN48" s="663"/>
      <c r="BO48" s="663"/>
      <c r="BP48" s="663"/>
      <c r="BQ48" s="663"/>
      <c r="BR48" s="663"/>
      <c r="BS48" s="663"/>
      <c r="BT48" s="663"/>
      <c r="BU48" s="663"/>
      <c r="BV48" s="663"/>
      <c r="BW48" s="663"/>
      <c r="BX48" s="663"/>
      <c r="BY48" s="663"/>
      <c r="BZ48" s="663"/>
      <c r="CA48" s="663"/>
      <c r="CB48" s="663"/>
      <c r="CC48" s="663"/>
      <c r="CD48" s="663"/>
      <c r="CE48" s="663"/>
      <c r="CF48" s="663"/>
      <c r="CG48" s="663"/>
      <c r="CH48" s="663"/>
      <c r="CI48" s="663"/>
      <c r="CJ48" s="663"/>
      <c r="CK48" s="663"/>
      <c r="CL48" s="663"/>
      <c r="CM48" s="663"/>
      <c r="CN48" s="663"/>
      <c r="CO48" s="663"/>
      <c r="CP48" s="663"/>
      <c r="CQ48" s="663"/>
      <c r="CR48" s="663"/>
      <c r="CS48" s="663"/>
      <c r="CT48" s="663"/>
      <c r="CU48" s="663"/>
      <c r="CV48" s="663"/>
      <c r="CW48" s="663"/>
      <c r="CX48" s="663"/>
      <c r="CY48" s="663"/>
      <c r="CZ48" s="663"/>
      <c r="DA48" s="663"/>
      <c r="DB48" s="663"/>
      <c r="DC48" s="663"/>
      <c r="DD48" s="663"/>
      <c r="DE48" s="663"/>
      <c r="DF48" s="663"/>
      <c r="DG48" s="663"/>
      <c r="DH48" s="663"/>
      <c r="DI48" s="663"/>
      <c r="DJ48" s="663"/>
      <c r="DK48" s="663"/>
      <c r="DL48" s="663"/>
      <c r="DM48" s="663"/>
    </row>
    <row r="49" spans="1:119" s="654" customFormat="1" ht="14.25" x14ac:dyDescent="0.2">
      <c r="A49" s="658"/>
      <c r="B49" s="871" t="s">
        <v>166</v>
      </c>
      <c r="C49" s="872"/>
      <c r="D49" s="872"/>
      <c r="E49" s="872"/>
      <c r="F49" s="872"/>
      <c r="G49" s="873"/>
      <c r="H49" s="746"/>
      <c r="I49" s="657">
        <f t="shared" si="4"/>
        <v>0</v>
      </c>
      <c r="J49" s="731">
        <v>0</v>
      </c>
      <c r="K49" s="731">
        <v>0</v>
      </c>
      <c r="L49" s="731">
        <v>0</v>
      </c>
      <c r="M49" s="731">
        <v>0</v>
      </c>
      <c r="N49" s="731">
        <v>0</v>
      </c>
      <c r="O49" s="731">
        <v>0</v>
      </c>
      <c r="P49" s="731">
        <v>0</v>
      </c>
      <c r="Q49" s="731">
        <v>0</v>
      </c>
      <c r="R49" s="731">
        <v>0</v>
      </c>
      <c r="S49" s="732">
        <f t="shared" si="5"/>
        <v>0</v>
      </c>
      <c r="T49" s="731">
        <v>0</v>
      </c>
      <c r="U49" s="731">
        <v>0</v>
      </c>
      <c r="V49" s="731">
        <v>0</v>
      </c>
      <c r="W49" s="680"/>
      <c r="X49" s="677"/>
      <c r="Y49" s="677"/>
      <c r="Z49" s="677"/>
      <c r="AA49" s="677"/>
      <c r="AB49" s="677"/>
      <c r="AC49" s="677"/>
      <c r="AD49" s="677"/>
      <c r="AE49" s="677"/>
      <c r="AF49" s="663"/>
      <c r="AG49" s="663"/>
      <c r="AH49" s="663"/>
      <c r="AI49" s="663"/>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3"/>
      <c r="BH49" s="663"/>
      <c r="BI49" s="663"/>
      <c r="BJ49" s="663"/>
      <c r="BK49" s="663"/>
      <c r="BL49" s="663"/>
      <c r="BM49" s="663"/>
      <c r="BN49" s="663"/>
      <c r="BO49" s="663"/>
      <c r="BP49" s="663"/>
      <c r="BQ49" s="663"/>
      <c r="BR49" s="663"/>
      <c r="BS49" s="663"/>
      <c r="BT49" s="663"/>
      <c r="BU49" s="663"/>
      <c r="BV49" s="663"/>
      <c r="BW49" s="663"/>
      <c r="BX49" s="663"/>
      <c r="BY49" s="663"/>
      <c r="BZ49" s="663"/>
      <c r="CA49" s="663"/>
      <c r="CB49" s="663"/>
      <c r="CC49" s="663"/>
      <c r="CD49" s="663"/>
      <c r="CE49" s="663"/>
      <c r="CF49" s="663"/>
      <c r="CG49" s="663"/>
      <c r="CH49" s="663"/>
      <c r="CI49" s="663"/>
      <c r="CJ49" s="663"/>
      <c r="CK49" s="663"/>
      <c r="CL49" s="663"/>
      <c r="CM49" s="663"/>
      <c r="CN49" s="663"/>
      <c r="CO49" s="663"/>
      <c r="CP49" s="663"/>
      <c r="CQ49" s="663"/>
      <c r="CR49" s="663"/>
      <c r="CS49" s="663"/>
      <c r="CT49" s="663"/>
      <c r="CU49" s="663"/>
      <c r="CV49" s="663"/>
      <c r="CW49" s="663"/>
      <c r="CX49" s="663"/>
      <c r="CY49" s="663"/>
      <c r="CZ49" s="663"/>
      <c r="DA49" s="663"/>
      <c r="DB49" s="663"/>
      <c r="DC49" s="663"/>
      <c r="DD49" s="663"/>
      <c r="DE49" s="663"/>
      <c r="DF49" s="663"/>
      <c r="DG49" s="663"/>
      <c r="DH49" s="663"/>
      <c r="DI49" s="663"/>
      <c r="DJ49" s="663"/>
      <c r="DK49" s="663"/>
      <c r="DL49" s="663"/>
      <c r="DM49" s="663"/>
    </row>
    <row r="50" spans="1:119" s="654" customFormat="1" ht="12.75" customHeight="1" x14ac:dyDescent="0.2">
      <c r="A50" s="658"/>
      <c r="B50" s="871" t="s">
        <v>166</v>
      </c>
      <c r="C50" s="872"/>
      <c r="D50" s="872"/>
      <c r="E50" s="872"/>
      <c r="F50" s="872"/>
      <c r="G50" s="873"/>
      <c r="H50" s="746"/>
      <c r="I50" s="657">
        <f t="shared" si="4"/>
        <v>0</v>
      </c>
      <c r="J50" s="731">
        <v>0</v>
      </c>
      <c r="K50" s="731">
        <v>0</v>
      </c>
      <c r="L50" s="731">
        <v>0</v>
      </c>
      <c r="M50" s="731">
        <v>0</v>
      </c>
      <c r="N50" s="731">
        <v>0</v>
      </c>
      <c r="O50" s="731">
        <v>0</v>
      </c>
      <c r="P50" s="731">
        <v>0</v>
      </c>
      <c r="Q50" s="731">
        <v>0</v>
      </c>
      <c r="R50" s="731">
        <v>0</v>
      </c>
      <c r="S50" s="732">
        <f t="shared" si="5"/>
        <v>0</v>
      </c>
      <c r="T50" s="731">
        <v>0</v>
      </c>
      <c r="U50" s="731">
        <v>0</v>
      </c>
      <c r="V50" s="731">
        <v>0</v>
      </c>
      <c r="W50" s="680"/>
      <c r="X50" s="677"/>
      <c r="Y50" s="677"/>
      <c r="Z50" s="677"/>
      <c r="AA50" s="677"/>
      <c r="AB50" s="677"/>
      <c r="AC50" s="677"/>
      <c r="AD50" s="677"/>
      <c r="AE50" s="677"/>
      <c r="AF50" s="663"/>
      <c r="AG50" s="663"/>
      <c r="AH50" s="663"/>
      <c r="AI50" s="663"/>
      <c r="AJ50" s="663"/>
      <c r="AK50" s="663"/>
      <c r="AL50" s="663"/>
      <c r="AM50" s="663"/>
      <c r="AN50" s="663"/>
      <c r="AO50" s="663"/>
      <c r="AP50" s="663"/>
      <c r="AQ50" s="663"/>
      <c r="AR50" s="663"/>
      <c r="AS50" s="663"/>
      <c r="AT50" s="663"/>
      <c r="AU50" s="663"/>
      <c r="AV50" s="663"/>
      <c r="AW50" s="663"/>
      <c r="AX50" s="663"/>
      <c r="AY50" s="663"/>
      <c r="AZ50" s="663"/>
      <c r="BA50" s="663"/>
      <c r="BB50" s="663"/>
      <c r="BC50" s="663"/>
      <c r="BD50" s="663"/>
      <c r="BE50" s="663"/>
      <c r="BF50" s="663"/>
      <c r="BG50" s="663"/>
      <c r="BH50" s="663"/>
      <c r="BI50" s="663"/>
      <c r="BJ50" s="663"/>
      <c r="BK50" s="663"/>
      <c r="BL50" s="663"/>
      <c r="BM50" s="663"/>
      <c r="BN50" s="663"/>
      <c r="BO50" s="663"/>
      <c r="BP50" s="663"/>
      <c r="BQ50" s="663"/>
      <c r="BR50" s="663"/>
      <c r="BS50" s="663"/>
      <c r="BT50" s="663"/>
      <c r="BU50" s="663"/>
      <c r="BV50" s="663"/>
      <c r="BW50" s="663"/>
      <c r="BX50" s="663"/>
      <c r="BY50" s="663"/>
      <c r="BZ50" s="663"/>
      <c r="CA50" s="663"/>
      <c r="CB50" s="663"/>
      <c r="CC50" s="663"/>
      <c r="CD50" s="663"/>
      <c r="CE50" s="663"/>
      <c r="CF50" s="663"/>
      <c r="CG50" s="663"/>
      <c r="CH50" s="663"/>
      <c r="CI50" s="663"/>
      <c r="CJ50" s="663"/>
      <c r="CK50" s="663"/>
      <c r="CL50" s="663"/>
      <c r="CM50" s="663"/>
      <c r="CN50" s="663"/>
      <c r="CO50" s="663"/>
      <c r="CP50" s="663"/>
      <c r="CQ50" s="663"/>
      <c r="CR50" s="663"/>
      <c r="CS50" s="663"/>
      <c r="CT50" s="663"/>
      <c r="CU50" s="663"/>
      <c r="CV50" s="663"/>
      <c r="CW50" s="663"/>
      <c r="CX50" s="663"/>
      <c r="CY50" s="663"/>
      <c r="CZ50" s="663"/>
      <c r="DA50" s="663"/>
      <c r="DB50" s="663"/>
      <c r="DC50" s="663"/>
      <c r="DD50" s="663"/>
      <c r="DE50" s="663"/>
      <c r="DF50" s="663"/>
      <c r="DG50" s="663"/>
      <c r="DH50" s="663"/>
      <c r="DI50" s="663"/>
      <c r="DJ50" s="663"/>
      <c r="DK50" s="663"/>
      <c r="DL50" s="663"/>
      <c r="DM50" s="663"/>
    </row>
    <row r="51" spans="1:119" s="654" customFormat="1" ht="14.25" x14ac:dyDescent="0.2">
      <c r="A51" s="658"/>
      <c r="B51" s="871" t="s">
        <v>166</v>
      </c>
      <c r="C51" s="872"/>
      <c r="D51" s="872"/>
      <c r="E51" s="872"/>
      <c r="F51" s="872"/>
      <c r="G51" s="873"/>
      <c r="H51" s="746"/>
      <c r="I51" s="657">
        <f t="shared" si="4"/>
        <v>0</v>
      </c>
      <c r="J51" s="731">
        <v>0</v>
      </c>
      <c r="K51" s="731">
        <v>0</v>
      </c>
      <c r="L51" s="731">
        <v>0</v>
      </c>
      <c r="M51" s="731">
        <v>0</v>
      </c>
      <c r="N51" s="731">
        <v>0</v>
      </c>
      <c r="O51" s="731">
        <v>0</v>
      </c>
      <c r="P51" s="731">
        <v>0</v>
      </c>
      <c r="Q51" s="731">
        <v>0</v>
      </c>
      <c r="R51" s="731">
        <v>0</v>
      </c>
      <c r="S51" s="732">
        <f t="shared" si="5"/>
        <v>0</v>
      </c>
      <c r="T51" s="731">
        <v>0</v>
      </c>
      <c r="U51" s="731">
        <v>0</v>
      </c>
      <c r="V51" s="731">
        <v>0</v>
      </c>
      <c r="W51" s="680"/>
      <c r="X51" s="677"/>
      <c r="Y51" s="677"/>
      <c r="Z51" s="677"/>
      <c r="AA51" s="677"/>
      <c r="AB51" s="677"/>
      <c r="AC51" s="677"/>
      <c r="AD51" s="677"/>
      <c r="AE51" s="677"/>
      <c r="AF51" s="663"/>
      <c r="AG51" s="663"/>
      <c r="AH51" s="663"/>
      <c r="AI51" s="663"/>
      <c r="AJ51" s="663"/>
      <c r="AK51" s="663"/>
      <c r="AL51" s="663"/>
      <c r="AM51" s="663"/>
      <c r="AN51" s="663"/>
      <c r="AO51" s="663"/>
      <c r="AP51" s="663"/>
      <c r="AQ51" s="663"/>
      <c r="AR51" s="663"/>
      <c r="AS51" s="663"/>
      <c r="AT51" s="663"/>
      <c r="AU51" s="663"/>
      <c r="AV51" s="663"/>
      <c r="AW51" s="663"/>
      <c r="AX51" s="663"/>
      <c r="AY51" s="663"/>
      <c r="AZ51" s="663"/>
      <c r="BA51" s="663"/>
      <c r="BB51" s="663"/>
      <c r="BC51" s="663"/>
      <c r="BD51" s="663"/>
      <c r="BE51" s="663"/>
      <c r="BF51" s="663"/>
      <c r="BG51" s="663"/>
      <c r="BH51" s="663"/>
      <c r="BI51" s="663"/>
      <c r="BJ51" s="663"/>
      <c r="BK51" s="663"/>
      <c r="BL51" s="663"/>
      <c r="BM51" s="663"/>
      <c r="BN51" s="663"/>
      <c r="BO51" s="663"/>
      <c r="BP51" s="663"/>
      <c r="BQ51" s="663"/>
      <c r="BR51" s="663"/>
      <c r="BS51" s="663"/>
      <c r="BT51" s="663"/>
      <c r="BU51" s="663"/>
      <c r="BV51" s="663"/>
      <c r="BW51" s="663"/>
      <c r="BX51" s="663"/>
      <c r="BY51" s="663"/>
      <c r="BZ51" s="663"/>
      <c r="CA51" s="663"/>
      <c r="CB51" s="663"/>
      <c r="CC51" s="663"/>
      <c r="CD51" s="663"/>
      <c r="CE51" s="663"/>
      <c r="CF51" s="663"/>
      <c r="CG51" s="663"/>
      <c r="CH51" s="663"/>
      <c r="CI51" s="663"/>
      <c r="CJ51" s="663"/>
      <c r="CK51" s="663"/>
      <c r="CL51" s="663"/>
      <c r="CM51" s="663"/>
      <c r="CN51" s="663"/>
      <c r="CO51" s="663"/>
      <c r="CP51" s="663"/>
      <c r="CQ51" s="663"/>
      <c r="CR51" s="663"/>
      <c r="CS51" s="663"/>
      <c r="CT51" s="663"/>
      <c r="CU51" s="663"/>
      <c r="CV51" s="663"/>
      <c r="CW51" s="663"/>
      <c r="CX51" s="663"/>
      <c r="CY51" s="663"/>
      <c r="CZ51" s="663"/>
      <c r="DA51" s="663"/>
      <c r="DB51" s="663"/>
      <c r="DC51" s="663"/>
      <c r="DD51" s="663"/>
      <c r="DE51" s="663"/>
      <c r="DF51" s="663"/>
      <c r="DG51" s="663"/>
      <c r="DH51" s="663"/>
      <c r="DI51" s="663"/>
      <c r="DJ51" s="663"/>
      <c r="DK51" s="663"/>
      <c r="DL51" s="663"/>
      <c r="DM51" s="663"/>
    </row>
    <row r="52" spans="1:119" s="654" customFormat="1" ht="13.15" customHeight="1" x14ac:dyDescent="0.2">
      <c r="A52" s="658"/>
      <c r="B52" s="871" t="s">
        <v>166</v>
      </c>
      <c r="C52" s="872"/>
      <c r="D52" s="872"/>
      <c r="E52" s="872"/>
      <c r="F52" s="872"/>
      <c r="G52" s="873"/>
      <c r="H52" s="746"/>
      <c r="I52" s="657">
        <f t="shared" si="4"/>
        <v>0</v>
      </c>
      <c r="J52" s="731">
        <v>0</v>
      </c>
      <c r="K52" s="731">
        <v>0</v>
      </c>
      <c r="L52" s="731">
        <v>0</v>
      </c>
      <c r="M52" s="731">
        <v>0</v>
      </c>
      <c r="N52" s="731">
        <v>0</v>
      </c>
      <c r="O52" s="731">
        <v>0</v>
      </c>
      <c r="P52" s="731">
        <v>0</v>
      </c>
      <c r="Q52" s="731">
        <v>0</v>
      </c>
      <c r="R52" s="731">
        <v>0</v>
      </c>
      <c r="S52" s="732">
        <f t="shared" si="5"/>
        <v>0</v>
      </c>
      <c r="T52" s="731">
        <v>0</v>
      </c>
      <c r="U52" s="731">
        <v>0</v>
      </c>
      <c r="V52" s="731">
        <v>0</v>
      </c>
      <c r="W52" s="680"/>
      <c r="X52" s="677"/>
      <c r="Y52" s="677"/>
      <c r="Z52" s="677"/>
      <c r="AA52" s="677"/>
      <c r="AB52" s="677"/>
      <c r="AC52" s="677"/>
      <c r="AD52" s="677"/>
      <c r="AE52" s="677"/>
      <c r="AF52" s="663"/>
      <c r="AG52" s="663"/>
      <c r="AH52" s="663"/>
      <c r="AI52" s="663"/>
      <c r="AJ52" s="663"/>
      <c r="AK52" s="663"/>
      <c r="AL52" s="663"/>
      <c r="AM52" s="663"/>
      <c r="AN52" s="663"/>
      <c r="AO52" s="663"/>
      <c r="AP52" s="663"/>
      <c r="AQ52" s="663"/>
      <c r="AR52" s="663"/>
      <c r="AS52" s="663"/>
      <c r="AT52" s="663"/>
      <c r="AU52" s="663"/>
      <c r="AV52" s="663"/>
      <c r="AW52" s="663"/>
      <c r="AX52" s="663"/>
      <c r="AY52" s="663"/>
      <c r="AZ52" s="663"/>
      <c r="BA52" s="663"/>
      <c r="BB52" s="663"/>
      <c r="BC52" s="663"/>
      <c r="BD52" s="663"/>
      <c r="BE52" s="663"/>
      <c r="BF52" s="663"/>
      <c r="BG52" s="663"/>
      <c r="BH52" s="663"/>
      <c r="BI52" s="663"/>
      <c r="BJ52" s="663"/>
      <c r="BK52" s="663"/>
      <c r="BL52" s="663"/>
      <c r="BM52" s="663"/>
      <c r="BN52" s="663"/>
      <c r="BO52" s="663"/>
      <c r="BP52" s="663"/>
      <c r="BQ52" s="663"/>
      <c r="BR52" s="663"/>
      <c r="BS52" s="663"/>
      <c r="BT52" s="663"/>
      <c r="BU52" s="663"/>
      <c r="BV52" s="663"/>
      <c r="BW52" s="663"/>
      <c r="BX52" s="663"/>
      <c r="BY52" s="663"/>
      <c r="BZ52" s="663"/>
      <c r="CA52" s="663"/>
      <c r="CB52" s="663"/>
      <c r="CC52" s="663"/>
      <c r="CD52" s="663"/>
      <c r="CE52" s="663"/>
      <c r="CF52" s="663"/>
      <c r="CG52" s="663"/>
      <c r="CH52" s="663"/>
      <c r="CI52" s="663"/>
      <c r="CJ52" s="663"/>
      <c r="CK52" s="663"/>
      <c r="CL52" s="663"/>
      <c r="CM52" s="663"/>
      <c r="CN52" s="663"/>
      <c r="CO52" s="663"/>
      <c r="CP52" s="663"/>
      <c r="CQ52" s="663"/>
      <c r="CR52" s="663"/>
      <c r="CS52" s="663"/>
      <c r="CT52" s="663"/>
      <c r="CU52" s="663"/>
      <c r="CV52" s="663"/>
      <c r="CW52" s="663"/>
      <c r="CX52" s="663"/>
      <c r="CY52" s="663"/>
      <c r="CZ52" s="663"/>
      <c r="DA52" s="663"/>
      <c r="DB52" s="663"/>
      <c r="DC52" s="663"/>
      <c r="DD52" s="663"/>
      <c r="DE52" s="663"/>
      <c r="DF52" s="663"/>
      <c r="DG52" s="663"/>
      <c r="DH52" s="663"/>
      <c r="DI52" s="663"/>
      <c r="DJ52" s="663"/>
      <c r="DK52" s="663"/>
      <c r="DL52" s="663"/>
      <c r="DM52" s="663"/>
    </row>
    <row r="53" spans="1:119" s="633" customFormat="1" ht="30" customHeight="1" x14ac:dyDescent="0.2">
      <c r="A53" s="868" t="s">
        <v>325</v>
      </c>
      <c r="B53" s="869"/>
      <c r="C53" s="869"/>
      <c r="D53" s="869"/>
      <c r="E53" s="869"/>
      <c r="F53" s="869"/>
      <c r="G53" s="869"/>
      <c r="H53" s="869"/>
      <c r="I53" s="729">
        <f>SUM(I11:I52)</f>
        <v>0</v>
      </c>
      <c r="J53" s="729">
        <f>SUM(J12:J52)</f>
        <v>0</v>
      </c>
      <c r="K53" s="729">
        <f t="shared" ref="K53:R53" si="6">SUM(K12:K52)</f>
        <v>0</v>
      </c>
      <c r="L53" s="729">
        <f t="shared" si="6"/>
        <v>0</v>
      </c>
      <c r="M53" s="729">
        <f t="shared" si="6"/>
        <v>0</v>
      </c>
      <c r="N53" s="729">
        <f t="shared" si="6"/>
        <v>0</v>
      </c>
      <c r="O53" s="729">
        <f t="shared" si="6"/>
        <v>0</v>
      </c>
      <c r="P53" s="729">
        <f t="shared" si="6"/>
        <v>0</v>
      </c>
      <c r="Q53" s="729">
        <f t="shared" si="6"/>
        <v>0</v>
      </c>
      <c r="R53" s="729">
        <f t="shared" si="6"/>
        <v>0</v>
      </c>
      <c r="S53" s="729">
        <f>SUM(S12:S52)</f>
        <v>0</v>
      </c>
      <c r="T53" s="729">
        <f>SUM(T12:T52)</f>
        <v>0</v>
      </c>
      <c r="U53" s="729">
        <f>SUM(U12:U52)</f>
        <v>0</v>
      </c>
      <c r="V53" s="729">
        <f>SUM(V12:V52)</f>
        <v>0</v>
      </c>
      <c r="W53" s="680"/>
      <c r="X53" s="677"/>
      <c r="Y53" s="677"/>
      <c r="Z53" s="677"/>
      <c r="AA53" s="677"/>
      <c r="AB53" s="677"/>
      <c r="AC53" s="677"/>
      <c r="AD53" s="677"/>
      <c r="AE53" s="677"/>
      <c r="AF53" s="663"/>
      <c r="AG53" s="663"/>
      <c r="AH53" s="663"/>
      <c r="AI53" s="663"/>
      <c r="AJ53" s="663"/>
      <c r="AK53" s="663"/>
      <c r="AL53" s="663"/>
      <c r="AM53" s="663"/>
      <c r="AN53" s="663"/>
      <c r="AO53" s="663"/>
      <c r="AP53" s="663"/>
      <c r="AQ53" s="663"/>
      <c r="AR53" s="663"/>
      <c r="AS53" s="663"/>
      <c r="AT53" s="663"/>
      <c r="AU53" s="663"/>
      <c r="AV53" s="663"/>
      <c r="AW53" s="663"/>
      <c r="AX53" s="663"/>
      <c r="AY53" s="663"/>
      <c r="AZ53" s="663"/>
      <c r="BA53" s="663"/>
      <c r="BB53" s="663"/>
      <c r="BC53" s="663"/>
      <c r="BD53" s="663"/>
      <c r="BE53" s="663"/>
      <c r="BF53" s="663"/>
      <c r="BG53" s="663"/>
      <c r="BH53" s="663"/>
      <c r="BI53" s="663"/>
      <c r="BJ53" s="663"/>
      <c r="BK53" s="663"/>
      <c r="BL53" s="663"/>
      <c r="BM53" s="663"/>
      <c r="BN53" s="663"/>
      <c r="BO53" s="663"/>
      <c r="BP53" s="663"/>
      <c r="BQ53" s="663"/>
      <c r="BR53" s="663"/>
      <c r="BS53" s="663"/>
      <c r="BT53" s="663"/>
      <c r="BU53" s="663"/>
      <c r="BV53" s="663"/>
      <c r="BW53" s="663"/>
      <c r="BX53" s="663"/>
      <c r="BY53" s="663"/>
      <c r="BZ53" s="663"/>
      <c r="CA53" s="663"/>
      <c r="CB53" s="663"/>
      <c r="CC53" s="663"/>
      <c r="CD53" s="663"/>
      <c r="CE53" s="663"/>
      <c r="CF53" s="663"/>
      <c r="CG53" s="663"/>
      <c r="CH53" s="663"/>
      <c r="CI53" s="663"/>
      <c r="CJ53" s="663"/>
      <c r="CK53" s="663"/>
      <c r="CL53" s="663"/>
      <c r="CM53" s="663"/>
      <c r="CN53" s="663"/>
      <c r="CO53" s="663"/>
      <c r="CP53" s="663"/>
      <c r="CQ53" s="663"/>
      <c r="CR53" s="663"/>
      <c r="CS53" s="663"/>
      <c r="CT53" s="663"/>
      <c r="CU53" s="663"/>
      <c r="CV53" s="663"/>
      <c r="CW53" s="663"/>
      <c r="CX53" s="663"/>
      <c r="CY53" s="663"/>
      <c r="CZ53" s="663"/>
      <c r="DA53" s="663"/>
      <c r="DB53" s="663"/>
      <c r="DC53" s="663"/>
      <c r="DD53" s="663"/>
      <c r="DE53" s="663"/>
      <c r="DF53" s="663"/>
      <c r="DG53" s="663"/>
      <c r="DH53" s="663"/>
      <c r="DI53" s="663"/>
      <c r="DJ53" s="663"/>
      <c r="DK53" s="663"/>
      <c r="DL53" s="663"/>
      <c r="DM53" s="663"/>
    </row>
    <row r="54" spans="1:119" s="654" customFormat="1" ht="15" customHeight="1" x14ac:dyDescent="0.2">
      <c r="A54" s="869" t="s">
        <v>324</v>
      </c>
      <c r="B54" s="870"/>
      <c r="C54" s="870"/>
      <c r="D54" s="870"/>
      <c r="E54" s="870"/>
      <c r="F54" s="870"/>
      <c r="G54" s="870"/>
      <c r="H54" s="870"/>
      <c r="I54" s="730"/>
      <c r="J54" s="733"/>
      <c r="K54" s="733"/>
      <c r="L54" s="733"/>
      <c r="M54" s="733"/>
      <c r="N54" s="733"/>
      <c r="O54" s="733"/>
      <c r="P54" s="733"/>
      <c r="Q54" s="733"/>
      <c r="R54" s="733"/>
      <c r="S54" s="733"/>
      <c r="T54" s="733"/>
      <c r="U54" s="733"/>
      <c r="V54" s="733"/>
      <c r="W54" s="680"/>
      <c r="X54" s="677"/>
      <c r="Y54" s="677"/>
      <c r="Z54" s="677"/>
      <c r="AA54" s="677"/>
      <c r="AB54" s="677"/>
      <c r="AC54" s="677"/>
      <c r="AD54" s="677"/>
      <c r="AE54" s="677"/>
      <c r="AF54" s="663"/>
      <c r="AG54" s="663"/>
      <c r="AH54" s="663"/>
      <c r="AI54" s="663"/>
      <c r="AJ54" s="663"/>
      <c r="AK54" s="663"/>
      <c r="AL54" s="663"/>
      <c r="AM54" s="663"/>
      <c r="AN54" s="663"/>
      <c r="AO54" s="663"/>
      <c r="AP54" s="663"/>
      <c r="AQ54" s="663"/>
      <c r="AR54" s="663"/>
      <c r="AS54" s="663"/>
      <c r="AT54" s="663"/>
      <c r="AU54" s="663"/>
      <c r="AV54" s="663"/>
      <c r="AW54" s="663"/>
      <c r="AX54" s="663"/>
      <c r="AY54" s="663"/>
      <c r="AZ54" s="663"/>
      <c r="BA54" s="663"/>
      <c r="BB54" s="663"/>
      <c r="BC54" s="663"/>
      <c r="BD54" s="663"/>
      <c r="BE54" s="663"/>
      <c r="BF54" s="663"/>
      <c r="BG54" s="663"/>
      <c r="BH54" s="663"/>
      <c r="BI54" s="663"/>
      <c r="BJ54" s="663"/>
      <c r="BK54" s="663"/>
      <c r="BL54" s="663"/>
      <c r="BM54" s="663"/>
      <c r="BN54" s="663"/>
      <c r="BO54" s="663"/>
      <c r="BP54" s="663"/>
      <c r="BQ54" s="663"/>
      <c r="BR54" s="663"/>
      <c r="BS54" s="663"/>
      <c r="BT54" s="663"/>
      <c r="BU54" s="663"/>
      <c r="BV54" s="663"/>
      <c r="BW54" s="663"/>
      <c r="BX54" s="663"/>
      <c r="BY54" s="663"/>
      <c r="BZ54" s="663"/>
      <c r="CA54" s="663"/>
      <c r="CB54" s="663"/>
      <c r="CC54" s="663"/>
      <c r="CD54" s="663"/>
      <c r="CE54" s="663"/>
      <c r="CF54" s="663"/>
      <c r="CG54" s="663"/>
      <c r="CH54" s="663"/>
      <c r="CI54" s="663"/>
      <c r="CJ54" s="663"/>
      <c r="CK54" s="663"/>
      <c r="CL54" s="663"/>
      <c r="CM54" s="663"/>
      <c r="CN54" s="663"/>
      <c r="CO54" s="663"/>
      <c r="CP54" s="663"/>
      <c r="CQ54" s="663"/>
      <c r="CR54" s="663"/>
      <c r="CS54" s="663"/>
      <c r="CT54" s="663"/>
      <c r="CU54" s="663"/>
      <c r="CV54" s="663"/>
      <c r="CW54" s="663"/>
      <c r="CX54" s="663"/>
      <c r="CY54" s="663"/>
      <c r="CZ54" s="663"/>
      <c r="DA54" s="663"/>
      <c r="DB54" s="663"/>
      <c r="DC54" s="663"/>
      <c r="DD54" s="663"/>
      <c r="DE54" s="663"/>
      <c r="DF54" s="663"/>
      <c r="DG54" s="663"/>
      <c r="DH54" s="663"/>
      <c r="DI54" s="663"/>
      <c r="DJ54" s="663"/>
      <c r="DK54" s="663"/>
      <c r="DL54" s="663"/>
      <c r="DM54" s="663"/>
    </row>
    <row r="55" spans="1:119" s="654" customFormat="1" ht="15" x14ac:dyDescent="0.2">
      <c r="A55" s="869" t="s">
        <v>186</v>
      </c>
      <c r="B55" s="869"/>
      <c r="C55" s="869"/>
      <c r="D55" s="869"/>
      <c r="E55" s="869"/>
      <c r="F55" s="869"/>
      <c r="G55" s="869"/>
      <c r="H55" s="869"/>
      <c r="I55" s="732">
        <f>SUM(I13:I21)</f>
        <v>0</v>
      </c>
      <c r="J55" s="732">
        <f>SUM(J13:J21)</f>
        <v>0</v>
      </c>
      <c r="K55" s="732">
        <f t="shared" ref="K55:V55" si="7">SUM(K13:K21)</f>
        <v>0</v>
      </c>
      <c r="L55" s="732">
        <f t="shared" si="7"/>
        <v>0</v>
      </c>
      <c r="M55" s="732">
        <f t="shared" si="7"/>
        <v>0</v>
      </c>
      <c r="N55" s="732">
        <f t="shared" si="7"/>
        <v>0</v>
      </c>
      <c r="O55" s="732">
        <f t="shared" si="7"/>
        <v>0</v>
      </c>
      <c r="P55" s="732">
        <f t="shared" si="7"/>
        <v>0</v>
      </c>
      <c r="Q55" s="732">
        <f t="shared" si="7"/>
        <v>0</v>
      </c>
      <c r="R55" s="732">
        <f t="shared" si="7"/>
        <v>0</v>
      </c>
      <c r="S55" s="732">
        <f t="shared" si="7"/>
        <v>0</v>
      </c>
      <c r="T55" s="732">
        <f t="shared" si="7"/>
        <v>0</v>
      </c>
      <c r="U55" s="732">
        <f t="shared" si="7"/>
        <v>0</v>
      </c>
      <c r="V55" s="732">
        <f t="shared" si="7"/>
        <v>0</v>
      </c>
      <c r="W55" s="680"/>
      <c r="X55" s="677"/>
      <c r="Y55" s="677"/>
      <c r="Z55" s="677"/>
      <c r="AA55" s="677"/>
      <c r="AB55" s="677"/>
      <c r="AC55" s="677"/>
      <c r="AD55" s="677"/>
      <c r="AE55" s="677"/>
      <c r="AF55" s="663"/>
      <c r="AG55" s="663"/>
      <c r="AH55" s="663"/>
      <c r="AI55" s="663"/>
      <c r="AJ55" s="663"/>
      <c r="AK55" s="663"/>
      <c r="AL55" s="663"/>
      <c r="AM55" s="663"/>
      <c r="AN55" s="663"/>
      <c r="AO55" s="663"/>
      <c r="AP55" s="663"/>
      <c r="AQ55" s="663"/>
      <c r="AR55" s="663"/>
      <c r="AS55" s="663"/>
      <c r="AT55" s="663"/>
      <c r="AU55" s="663"/>
      <c r="AV55" s="663"/>
      <c r="AW55" s="663"/>
      <c r="AX55" s="663"/>
      <c r="AY55" s="663"/>
      <c r="AZ55" s="663"/>
      <c r="BA55" s="663"/>
      <c r="BB55" s="663"/>
      <c r="BC55" s="663"/>
      <c r="BD55" s="663"/>
      <c r="BE55" s="663"/>
      <c r="BF55" s="663"/>
      <c r="BG55" s="663"/>
      <c r="BH55" s="663"/>
      <c r="BI55" s="663"/>
      <c r="BJ55" s="663"/>
      <c r="BK55" s="663"/>
      <c r="BL55" s="663"/>
      <c r="BM55" s="663"/>
      <c r="BN55" s="663"/>
      <c r="BO55" s="663"/>
      <c r="BP55" s="663"/>
      <c r="BQ55" s="663"/>
      <c r="BR55" s="663"/>
      <c r="BS55" s="663"/>
      <c r="BT55" s="663"/>
      <c r="BU55" s="663"/>
      <c r="BV55" s="663"/>
      <c r="BW55" s="663"/>
      <c r="BX55" s="663"/>
      <c r="BY55" s="663"/>
      <c r="BZ55" s="663"/>
      <c r="CA55" s="663"/>
      <c r="CB55" s="663"/>
      <c r="CC55" s="663"/>
      <c r="CD55" s="663"/>
      <c r="CE55" s="663"/>
      <c r="CF55" s="663"/>
      <c r="CG55" s="663"/>
      <c r="CH55" s="663"/>
      <c r="CI55" s="663"/>
      <c r="CJ55" s="663"/>
      <c r="CK55" s="663"/>
      <c r="CL55" s="663"/>
      <c r="CM55" s="663"/>
      <c r="CN55" s="663"/>
      <c r="CO55" s="663"/>
      <c r="CP55" s="663"/>
      <c r="CQ55" s="663"/>
      <c r="CR55" s="663"/>
      <c r="CS55" s="663"/>
      <c r="CT55" s="663"/>
      <c r="CU55" s="663"/>
      <c r="CV55" s="663"/>
      <c r="CW55" s="663"/>
      <c r="CX55" s="663"/>
      <c r="CY55" s="663"/>
      <c r="CZ55" s="663"/>
      <c r="DA55" s="663"/>
      <c r="DB55" s="663"/>
      <c r="DC55" s="663"/>
      <c r="DD55" s="663"/>
      <c r="DE55" s="663"/>
      <c r="DF55" s="663"/>
      <c r="DG55" s="663"/>
      <c r="DH55" s="663"/>
      <c r="DI55" s="663"/>
      <c r="DJ55" s="663"/>
      <c r="DK55" s="663"/>
      <c r="DL55" s="663"/>
      <c r="DM55" s="663"/>
    </row>
    <row r="56" spans="1:119" s="654" customFormat="1" ht="9.75" customHeight="1" x14ac:dyDescent="0.2">
      <c r="A56" s="660"/>
      <c r="B56" s="880"/>
      <c r="C56" s="880"/>
      <c r="D56" s="880"/>
      <c r="E56" s="880"/>
      <c r="F56" s="880"/>
      <c r="G56" s="880"/>
      <c r="H56" s="880"/>
      <c r="I56" s="656">
        <v>0</v>
      </c>
      <c r="J56" s="656"/>
      <c r="K56" s="656"/>
      <c r="L56" s="656"/>
      <c r="M56" s="656"/>
      <c r="N56" s="656"/>
      <c r="O56" s="656"/>
      <c r="P56" s="656"/>
      <c r="Q56" s="656"/>
      <c r="R56" s="656"/>
      <c r="S56" s="656"/>
      <c r="T56" s="656"/>
      <c r="U56" s="656"/>
      <c r="V56" s="656"/>
      <c r="W56" s="680"/>
      <c r="X56" s="677"/>
      <c r="Y56" s="677"/>
      <c r="Z56" s="677"/>
      <c r="AA56" s="677"/>
      <c r="AB56" s="677"/>
      <c r="AC56" s="677"/>
      <c r="AD56" s="677"/>
      <c r="AE56" s="677"/>
      <c r="AF56" s="663"/>
      <c r="AG56" s="663"/>
      <c r="AH56" s="663"/>
      <c r="AI56" s="663"/>
      <c r="AJ56" s="663"/>
      <c r="AK56" s="663"/>
      <c r="AL56" s="663"/>
      <c r="AM56" s="663"/>
      <c r="AN56" s="663"/>
      <c r="AO56" s="663"/>
      <c r="AP56" s="663"/>
      <c r="AQ56" s="663"/>
      <c r="AR56" s="663"/>
      <c r="AS56" s="663"/>
      <c r="AT56" s="663"/>
      <c r="AU56" s="663"/>
      <c r="AV56" s="663"/>
      <c r="AW56" s="663"/>
      <c r="AX56" s="663"/>
      <c r="AY56" s="663"/>
      <c r="AZ56" s="663"/>
      <c r="BA56" s="663"/>
      <c r="BB56" s="663"/>
      <c r="BC56" s="663"/>
      <c r="BD56" s="663"/>
      <c r="BE56" s="663"/>
      <c r="BF56" s="663"/>
      <c r="BG56" s="663"/>
      <c r="BH56" s="663"/>
      <c r="BI56" s="663"/>
      <c r="BJ56" s="663"/>
      <c r="BK56" s="663"/>
      <c r="BL56" s="663"/>
      <c r="BM56" s="663"/>
      <c r="BN56" s="663"/>
      <c r="BO56" s="663"/>
      <c r="BP56" s="663"/>
      <c r="BQ56" s="663"/>
      <c r="BR56" s="663"/>
      <c r="BS56" s="663"/>
      <c r="BT56" s="663"/>
      <c r="BU56" s="663"/>
      <c r="BV56" s="663"/>
      <c r="BW56" s="663"/>
      <c r="BX56" s="663"/>
      <c r="BY56" s="663"/>
      <c r="BZ56" s="663"/>
      <c r="CA56" s="663"/>
      <c r="CB56" s="663"/>
      <c r="CC56" s="663"/>
      <c r="CD56" s="663"/>
      <c r="CE56" s="663"/>
      <c r="CF56" s="663"/>
      <c r="CG56" s="663"/>
      <c r="CH56" s="663"/>
      <c r="CI56" s="663"/>
      <c r="CJ56" s="663"/>
      <c r="CK56" s="663"/>
      <c r="CL56" s="663"/>
      <c r="CM56" s="663"/>
      <c r="CN56" s="663"/>
      <c r="CO56" s="663"/>
      <c r="CP56" s="663"/>
      <c r="CQ56" s="663"/>
      <c r="CR56" s="663"/>
      <c r="CS56" s="663"/>
      <c r="CT56" s="663"/>
      <c r="CU56" s="663"/>
      <c r="CV56" s="663"/>
      <c r="CW56" s="663"/>
      <c r="CX56" s="663"/>
      <c r="CY56" s="663"/>
      <c r="CZ56" s="663"/>
      <c r="DA56" s="663"/>
      <c r="DB56" s="663"/>
      <c r="DC56" s="663"/>
      <c r="DD56" s="663"/>
      <c r="DE56" s="663"/>
      <c r="DF56" s="663"/>
      <c r="DG56" s="663"/>
      <c r="DH56" s="663"/>
      <c r="DI56" s="663"/>
      <c r="DJ56" s="663"/>
      <c r="DK56" s="663"/>
      <c r="DL56" s="663"/>
      <c r="DM56" s="663"/>
    </row>
    <row r="57" spans="1:119" s="633" customFormat="1" ht="13.15" customHeight="1" x14ac:dyDescent="0.2">
      <c r="A57" s="869" t="s">
        <v>187</v>
      </c>
      <c r="B57" s="870"/>
      <c r="C57" s="870"/>
      <c r="D57" s="870"/>
      <c r="E57" s="870"/>
      <c r="F57" s="870"/>
      <c r="G57" s="870"/>
      <c r="H57" s="870"/>
      <c r="I57" s="732">
        <f t="shared" ref="I57:R57" si="8">SUM(I23:I40,I43:I52)</f>
        <v>0</v>
      </c>
      <c r="J57" s="732">
        <f>SUM(J23:J40,J43:J52)</f>
        <v>0</v>
      </c>
      <c r="K57" s="732">
        <f t="shared" si="8"/>
        <v>0</v>
      </c>
      <c r="L57" s="732">
        <f t="shared" si="8"/>
        <v>0</v>
      </c>
      <c r="M57" s="732">
        <f t="shared" si="8"/>
        <v>0</v>
      </c>
      <c r="N57" s="732">
        <f t="shared" si="8"/>
        <v>0</v>
      </c>
      <c r="O57" s="732">
        <f t="shared" si="8"/>
        <v>0</v>
      </c>
      <c r="P57" s="732">
        <f t="shared" si="8"/>
        <v>0</v>
      </c>
      <c r="Q57" s="732">
        <f t="shared" si="8"/>
        <v>0</v>
      </c>
      <c r="R57" s="732">
        <f t="shared" si="8"/>
        <v>0</v>
      </c>
      <c r="S57" s="732">
        <f>SUM(S23:S40,S43:S52)</f>
        <v>0</v>
      </c>
      <c r="T57" s="732">
        <f>SUM(T23:T40,T43:T52)</f>
        <v>0</v>
      </c>
      <c r="U57" s="732">
        <f>SUM(U23:U40,U43:U52)</f>
        <v>0</v>
      </c>
      <c r="V57" s="732">
        <f>SUM(V23:V40,V43:V52)</f>
        <v>0</v>
      </c>
      <c r="W57" s="680"/>
      <c r="X57" s="677"/>
      <c r="Y57" s="677"/>
      <c r="Z57" s="677"/>
      <c r="AA57" s="677"/>
      <c r="AB57" s="677"/>
      <c r="AC57" s="677"/>
      <c r="AD57" s="677"/>
      <c r="AE57" s="677"/>
      <c r="AF57" s="663"/>
      <c r="AG57" s="663"/>
      <c r="AH57" s="663"/>
      <c r="AI57" s="663"/>
      <c r="AJ57" s="663"/>
      <c r="AK57" s="663"/>
      <c r="AL57" s="663"/>
      <c r="AM57" s="663"/>
      <c r="AN57" s="663"/>
      <c r="AO57" s="663"/>
      <c r="AP57" s="663"/>
      <c r="AQ57" s="663"/>
      <c r="AR57" s="663"/>
      <c r="AS57" s="663"/>
      <c r="AT57" s="663"/>
      <c r="AU57" s="663"/>
      <c r="AV57" s="663"/>
      <c r="AW57" s="663"/>
      <c r="AX57" s="663"/>
      <c r="AY57" s="663"/>
      <c r="AZ57" s="663"/>
      <c r="BA57" s="663"/>
      <c r="BB57" s="663"/>
      <c r="BC57" s="663"/>
      <c r="BD57" s="663"/>
      <c r="BE57" s="663"/>
      <c r="BF57" s="663"/>
      <c r="BG57" s="663"/>
      <c r="BH57" s="663"/>
      <c r="BI57" s="663"/>
      <c r="BJ57" s="663"/>
      <c r="BK57" s="663"/>
      <c r="BL57" s="663"/>
      <c r="BM57" s="663"/>
      <c r="BN57" s="663"/>
      <c r="BO57" s="663"/>
      <c r="BP57" s="663"/>
      <c r="BQ57" s="663"/>
      <c r="BR57" s="663"/>
      <c r="BS57" s="663"/>
      <c r="BT57" s="663"/>
      <c r="BU57" s="663"/>
      <c r="BV57" s="663"/>
      <c r="BW57" s="663"/>
      <c r="BX57" s="663"/>
      <c r="BY57" s="663"/>
      <c r="BZ57" s="663"/>
      <c r="CA57" s="663"/>
      <c r="CB57" s="663"/>
      <c r="CC57" s="663"/>
      <c r="CD57" s="663"/>
      <c r="CE57" s="663"/>
      <c r="CF57" s="663"/>
      <c r="CG57" s="663"/>
      <c r="CH57" s="663"/>
      <c r="CI57" s="663"/>
      <c r="CJ57" s="663"/>
      <c r="CK57" s="663"/>
      <c r="CL57" s="663"/>
      <c r="CM57" s="663"/>
      <c r="CN57" s="663"/>
      <c r="CO57" s="663"/>
      <c r="CP57" s="663"/>
      <c r="CQ57" s="663"/>
      <c r="CR57" s="663"/>
      <c r="CS57" s="663"/>
      <c r="CT57" s="663"/>
      <c r="CU57" s="663"/>
      <c r="CV57" s="663"/>
      <c r="CW57" s="663"/>
      <c r="CX57" s="663"/>
      <c r="CY57" s="663"/>
      <c r="CZ57" s="663"/>
      <c r="DA57" s="663"/>
      <c r="DB57" s="663"/>
      <c r="DC57" s="663"/>
      <c r="DD57" s="663"/>
      <c r="DE57" s="663"/>
      <c r="DF57" s="663"/>
      <c r="DG57" s="663"/>
      <c r="DH57" s="663"/>
      <c r="DI57" s="663"/>
      <c r="DJ57" s="663"/>
      <c r="DK57" s="663"/>
      <c r="DL57" s="663"/>
      <c r="DM57" s="663"/>
    </row>
    <row r="58" spans="1:119" s="633" customFormat="1" ht="15" x14ac:dyDescent="0.2">
      <c r="A58" s="748"/>
      <c r="B58" s="870" t="s">
        <v>175</v>
      </c>
      <c r="C58" s="870"/>
      <c r="D58" s="870"/>
      <c r="E58" s="870"/>
      <c r="F58" s="870"/>
      <c r="G58" s="870"/>
      <c r="H58" s="870"/>
      <c r="I58" s="657">
        <f t="shared" ref="I58:R58" si="9">(I57)*(I6)</f>
        <v>0</v>
      </c>
      <c r="J58" s="657">
        <f>(J57)*(J6)</f>
        <v>0</v>
      </c>
      <c r="K58" s="657">
        <f t="shared" si="9"/>
        <v>0</v>
      </c>
      <c r="L58" s="657">
        <f t="shared" si="9"/>
        <v>0</v>
      </c>
      <c r="M58" s="657">
        <f t="shared" si="9"/>
        <v>0</v>
      </c>
      <c r="N58" s="657">
        <f t="shared" si="9"/>
        <v>0</v>
      </c>
      <c r="O58" s="657">
        <f t="shared" si="9"/>
        <v>0</v>
      </c>
      <c r="P58" s="657">
        <f t="shared" si="9"/>
        <v>0</v>
      </c>
      <c r="Q58" s="657">
        <f t="shared" si="9"/>
        <v>0</v>
      </c>
      <c r="R58" s="657">
        <f t="shared" si="9"/>
        <v>0</v>
      </c>
      <c r="S58" s="657">
        <f>(S57)*(S6)</f>
        <v>0</v>
      </c>
      <c r="T58" s="657">
        <f>(T57)*(T6)</f>
        <v>0</v>
      </c>
      <c r="U58" s="657">
        <f>(U57)*(U6)</f>
        <v>0</v>
      </c>
      <c r="V58" s="657">
        <f>(V57)*(V6)</f>
        <v>0</v>
      </c>
      <c r="W58" s="680"/>
      <c r="X58" s="677"/>
      <c r="Y58" s="677"/>
      <c r="Z58" s="677"/>
      <c r="AA58" s="677"/>
      <c r="AB58" s="677"/>
      <c r="AC58" s="677"/>
      <c r="AD58" s="677"/>
      <c r="AE58" s="677"/>
      <c r="AF58" s="663"/>
      <c r="AG58" s="663"/>
      <c r="AH58" s="663"/>
      <c r="AI58" s="663"/>
      <c r="AJ58" s="663"/>
      <c r="AK58" s="663"/>
      <c r="AL58" s="663"/>
      <c r="AM58" s="663"/>
      <c r="AN58" s="663"/>
      <c r="AO58" s="663"/>
      <c r="AP58" s="663"/>
      <c r="AQ58" s="663"/>
      <c r="AR58" s="663"/>
      <c r="AS58" s="663"/>
      <c r="AT58" s="663"/>
      <c r="AU58" s="663"/>
      <c r="AV58" s="663"/>
      <c r="AW58" s="663"/>
      <c r="AX58" s="663"/>
      <c r="AY58" s="663"/>
      <c r="AZ58" s="663"/>
      <c r="BA58" s="663"/>
      <c r="BB58" s="663"/>
      <c r="BC58" s="663"/>
      <c r="BD58" s="663"/>
      <c r="BE58" s="663"/>
      <c r="BF58" s="663"/>
      <c r="BG58" s="663"/>
      <c r="BH58" s="663"/>
      <c r="BI58" s="663"/>
      <c r="BJ58" s="663"/>
      <c r="BK58" s="663"/>
      <c r="BL58" s="663"/>
      <c r="BM58" s="663"/>
      <c r="BN58" s="663"/>
      <c r="BO58" s="663"/>
      <c r="BP58" s="663"/>
      <c r="BQ58" s="663"/>
      <c r="BR58" s="663"/>
      <c r="BS58" s="663"/>
      <c r="BT58" s="663"/>
      <c r="BU58" s="663"/>
      <c r="BV58" s="663"/>
      <c r="BW58" s="663"/>
      <c r="BX58" s="663"/>
      <c r="BY58" s="663"/>
      <c r="BZ58" s="663"/>
      <c r="CA58" s="663"/>
      <c r="CB58" s="663"/>
      <c r="CC58" s="663"/>
      <c r="CD58" s="663"/>
      <c r="CE58" s="663"/>
      <c r="CF58" s="663"/>
      <c r="CG58" s="663"/>
      <c r="CH58" s="663"/>
      <c r="CI58" s="663"/>
      <c r="CJ58" s="663"/>
      <c r="CK58" s="663"/>
      <c r="CL58" s="663"/>
      <c r="CM58" s="663"/>
      <c r="CN58" s="663"/>
      <c r="CO58" s="663"/>
      <c r="CP58" s="663"/>
      <c r="CQ58" s="663"/>
      <c r="CR58" s="663"/>
      <c r="CS58" s="663"/>
      <c r="CT58" s="663"/>
      <c r="CU58" s="663"/>
      <c r="CV58" s="663"/>
      <c r="CW58" s="663"/>
      <c r="CX58" s="663"/>
      <c r="CY58" s="663"/>
      <c r="CZ58" s="663"/>
      <c r="DA58" s="663"/>
      <c r="DB58" s="663"/>
      <c r="DC58" s="663"/>
      <c r="DD58" s="663"/>
      <c r="DE58" s="663"/>
      <c r="DF58" s="663"/>
      <c r="DG58" s="663"/>
      <c r="DH58" s="663"/>
      <c r="DI58" s="663"/>
      <c r="DJ58" s="663"/>
      <c r="DK58" s="663"/>
      <c r="DL58" s="663"/>
      <c r="DM58" s="663"/>
    </row>
    <row r="59" spans="1:119" s="654" customFormat="1" ht="4.9000000000000004" customHeight="1" x14ac:dyDescent="0.2">
      <c r="A59" s="881" t="s">
        <v>160</v>
      </c>
      <c r="B59" s="882"/>
      <c r="C59" s="882"/>
      <c r="D59" s="882"/>
      <c r="E59" s="882"/>
      <c r="F59" s="882"/>
      <c r="G59" s="882"/>
      <c r="H59" s="882"/>
      <c r="I59" s="730" t="s">
        <v>160</v>
      </c>
      <c r="J59" s="730" t="s">
        <v>160</v>
      </c>
      <c r="K59" s="730" t="s">
        <v>160</v>
      </c>
      <c r="L59" s="730" t="s">
        <v>160</v>
      </c>
      <c r="M59" s="730" t="s">
        <v>160</v>
      </c>
      <c r="N59" s="730" t="s">
        <v>160</v>
      </c>
      <c r="O59" s="730" t="s">
        <v>160</v>
      </c>
      <c r="P59" s="730" t="s">
        <v>160</v>
      </c>
      <c r="Q59" s="730" t="s">
        <v>160</v>
      </c>
      <c r="R59" s="730" t="s">
        <v>160</v>
      </c>
      <c r="S59" s="730" t="s">
        <v>160</v>
      </c>
      <c r="T59" s="730" t="s">
        <v>160</v>
      </c>
      <c r="U59" s="730" t="s">
        <v>160</v>
      </c>
      <c r="V59" s="730" t="s">
        <v>160</v>
      </c>
      <c r="W59" s="680"/>
      <c r="X59" s="677"/>
      <c r="Y59" s="677"/>
      <c r="Z59" s="677"/>
      <c r="AA59" s="677"/>
      <c r="AB59" s="677"/>
      <c r="AC59" s="677"/>
      <c r="AD59" s="677"/>
      <c r="AE59" s="677"/>
      <c r="AF59" s="663"/>
      <c r="AG59" s="663"/>
      <c r="AH59" s="663"/>
      <c r="AI59" s="663"/>
      <c r="AJ59" s="663"/>
      <c r="AK59" s="663"/>
      <c r="AL59" s="663"/>
      <c r="AM59" s="663"/>
      <c r="AN59" s="663"/>
      <c r="AO59" s="663"/>
      <c r="AP59" s="663"/>
      <c r="AQ59" s="663"/>
      <c r="AR59" s="663"/>
      <c r="AS59" s="663"/>
      <c r="AT59" s="663"/>
      <c r="AU59" s="663"/>
      <c r="AV59" s="663"/>
      <c r="AW59" s="663"/>
      <c r="AX59" s="663"/>
      <c r="AY59" s="663"/>
      <c r="AZ59" s="663"/>
      <c r="BA59" s="663"/>
      <c r="BB59" s="663"/>
      <c r="BC59" s="663"/>
      <c r="BD59" s="663"/>
      <c r="BE59" s="663"/>
      <c r="BF59" s="663"/>
      <c r="BG59" s="663"/>
      <c r="BH59" s="663"/>
      <c r="BI59" s="663"/>
      <c r="BJ59" s="663"/>
      <c r="BK59" s="663"/>
      <c r="BL59" s="663"/>
      <c r="BM59" s="663"/>
      <c r="BN59" s="663"/>
      <c r="BO59" s="663"/>
      <c r="BP59" s="663"/>
      <c r="BQ59" s="663"/>
      <c r="BR59" s="663"/>
      <c r="BS59" s="663"/>
      <c r="BT59" s="663"/>
      <c r="BU59" s="663"/>
      <c r="BV59" s="663"/>
      <c r="BW59" s="663"/>
      <c r="BX59" s="663"/>
      <c r="BY59" s="663"/>
      <c r="BZ59" s="663"/>
      <c r="CA59" s="663"/>
      <c r="CB59" s="663"/>
      <c r="CC59" s="663"/>
      <c r="CD59" s="663"/>
      <c r="CE59" s="663"/>
      <c r="CF59" s="663"/>
      <c r="CG59" s="663"/>
      <c r="CH59" s="663"/>
      <c r="CI59" s="663"/>
      <c r="CJ59" s="663"/>
      <c r="CK59" s="663"/>
      <c r="CL59" s="663"/>
      <c r="CM59" s="663"/>
      <c r="CN59" s="663"/>
      <c r="CO59" s="663"/>
      <c r="CP59" s="663"/>
      <c r="CQ59" s="663"/>
      <c r="CR59" s="663"/>
      <c r="CS59" s="663"/>
      <c r="CT59" s="663"/>
      <c r="CU59" s="663"/>
      <c r="CV59" s="663"/>
      <c r="CW59" s="663"/>
      <c r="CX59" s="663"/>
      <c r="CY59" s="663"/>
      <c r="CZ59" s="663"/>
      <c r="DA59" s="663"/>
      <c r="DB59" s="663"/>
      <c r="DC59" s="663"/>
      <c r="DD59" s="663"/>
      <c r="DE59" s="663"/>
      <c r="DF59" s="663"/>
      <c r="DG59" s="663"/>
      <c r="DH59" s="663"/>
      <c r="DI59" s="663"/>
      <c r="DJ59" s="663"/>
      <c r="DK59" s="663"/>
      <c r="DL59" s="663"/>
      <c r="DM59" s="663"/>
    </row>
    <row r="60" spans="1:119" s="654" customFormat="1" ht="4.9000000000000004" customHeight="1" x14ac:dyDescent="0.2">
      <c r="A60" s="948" t="s">
        <v>160</v>
      </c>
      <c r="B60" s="949"/>
      <c r="C60" s="949"/>
      <c r="D60" s="949"/>
      <c r="E60" s="949"/>
      <c r="F60" s="949"/>
      <c r="G60" s="949"/>
      <c r="H60" s="950"/>
      <c r="I60" s="659" t="s">
        <v>160</v>
      </c>
      <c r="J60" s="659" t="s">
        <v>160</v>
      </c>
      <c r="K60" s="659" t="s">
        <v>160</v>
      </c>
      <c r="L60" s="659" t="s">
        <v>160</v>
      </c>
      <c r="M60" s="659" t="s">
        <v>160</v>
      </c>
      <c r="N60" s="659" t="s">
        <v>160</v>
      </c>
      <c r="O60" s="659" t="s">
        <v>160</v>
      </c>
      <c r="P60" s="659" t="s">
        <v>160</v>
      </c>
      <c r="Q60" s="659" t="s">
        <v>160</v>
      </c>
      <c r="R60" s="659" t="s">
        <v>160</v>
      </c>
      <c r="S60" s="659" t="s">
        <v>160</v>
      </c>
      <c r="T60" s="659" t="s">
        <v>160</v>
      </c>
      <c r="U60" s="659" t="s">
        <v>160</v>
      </c>
      <c r="V60" s="659" t="s">
        <v>160</v>
      </c>
      <c r="W60" s="680"/>
      <c r="X60" s="677"/>
      <c r="Y60" s="677"/>
      <c r="Z60" s="677"/>
      <c r="AA60" s="677"/>
      <c r="AB60" s="677"/>
      <c r="AC60" s="677"/>
      <c r="AD60" s="677"/>
      <c r="AE60" s="677"/>
      <c r="AF60" s="663"/>
      <c r="AG60" s="663"/>
      <c r="AH60" s="663"/>
      <c r="AI60" s="663"/>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3"/>
      <c r="BH60" s="663"/>
      <c r="BI60" s="663"/>
      <c r="BJ60" s="663"/>
      <c r="BK60" s="663"/>
      <c r="BL60" s="663"/>
      <c r="BM60" s="663"/>
      <c r="BN60" s="663"/>
      <c r="BO60" s="663"/>
      <c r="BP60" s="663"/>
      <c r="BQ60" s="663"/>
      <c r="BR60" s="663"/>
      <c r="BS60" s="663"/>
      <c r="BT60" s="663"/>
      <c r="BU60" s="663"/>
      <c r="BV60" s="663"/>
      <c r="BW60" s="663"/>
      <c r="BX60" s="663"/>
      <c r="BY60" s="663"/>
      <c r="BZ60" s="663"/>
      <c r="CA60" s="663"/>
      <c r="CB60" s="663"/>
      <c r="CC60" s="663"/>
      <c r="CD60" s="663"/>
      <c r="CE60" s="663"/>
      <c r="CF60" s="663"/>
      <c r="CG60" s="663"/>
      <c r="CH60" s="663"/>
      <c r="CI60" s="663"/>
      <c r="CJ60" s="663"/>
      <c r="CK60" s="663"/>
      <c r="CL60" s="663"/>
      <c r="CM60" s="663"/>
      <c r="CN60" s="663"/>
      <c r="CO60" s="663"/>
      <c r="CP60" s="663"/>
      <c r="CQ60" s="663"/>
      <c r="CR60" s="663"/>
      <c r="CS60" s="663"/>
      <c r="CT60" s="663"/>
      <c r="CU60" s="663"/>
      <c r="CV60" s="663"/>
      <c r="CW60" s="663"/>
      <c r="CX60" s="663"/>
      <c r="CY60" s="663"/>
      <c r="CZ60" s="663"/>
      <c r="DA60" s="663"/>
      <c r="DB60" s="663"/>
      <c r="DC60" s="663"/>
      <c r="DD60" s="663"/>
      <c r="DE60" s="663"/>
      <c r="DF60" s="663"/>
      <c r="DG60" s="663"/>
      <c r="DH60" s="663"/>
      <c r="DI60" s="663"/>
      <c r="DJ60" s="663"/>
      <c r="DK60" s="663"/>
      <c r="DL60" s="663"/>
      <c r="DM60" s="663"/>
    </row>
    <row r="61" spans="1:119" s="633" customFormat="1" ht="30" customHeight="1" thickBot="1" x14ac:dyDescent="0.25">
      <c r="A61" s="869" t="s">
        <v>176</v>
      </c>
      <c r="B61" s="869"/>
      <c r="C61" s="869"/>
      <c r="D61" s="869"/>
      <c r="E61" s="869"/>
      <c r="F61" s="869"/>
      <c r="G61" s="869"/>
      <c r="H61" s="869"/>
      <c r="I61" s="729">
        <f>SUM(I55:I58)</f>
        <v>0</v>
      </c>
      <c r="J61" s="729">
        <f t="shared" ref="J61:V61" si="10">SUM(J55:J58)</f>
        <v>0</v>
      </c>
      <c r="K61" s="729">
        <f t="shared" si="10"/>
        <v>0</v>
      </c>
      <c r="L61" s="729">
        <f t="shared" si="10"/>
        <v>0</v>
      </c>
      <c r="M61" s="729">
        <f t="shared" si="10"/>
        <v>0</v>
      </c>
      <c r="N61" s="729">
        <f t="shared" si="10"/>
        <v>0</v>
      </c>
      <c r="O61" s="729">
        <f t="shared" si="10"/>
        <v>0</v>
      </c>
      <c r="P61" s="729">
        <f t="shared" si="10"/>
        <v>0</v>
      </c>
      <c r="Q61" s="729">
        <f t="shared" si="10"/>
        <v>0</v>
      </c>
      <c r="R61" s="729">
        <f t="shared" si="10"/>
        <v>0</v>
      </c>
      <c r="S61" s="729">
        <f t="shared" si="10"/>
        <v>0</v>
      </c>
      <c r="T61" s="729">
        <f t="shared" si="10"/>
        <v>0</v>
      </c>
      <c r="U61" s="729">
        <f t="shared" si="10"/>
        <v>0</v>
      </c>
      <c r="V61" s="729">
        <f t="shared" si="10"/>
        <v>0</v>
      </c>
      <c r="W61" s="680"/>
      <c r="X61" s="677"/>
      <c r="Y61" s="677"/>
      <c r="Z61" s="677"/>
      <c r="AA61" s="677"/>
      <c r="AB61" s="677"/>
      <c r="AC61" s="677"/>
      <c r="AD61" s="677"/>
      <c r="AE61" s="677"/>
      <c r="AF61" s="663"/>
      <c r="AG61" s="663"/>
      <c r="AH61" s="663"/>
      <c r="AI61" s="663"/>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3"/>
      <c r="BH61" s="663"/>
      <c r="BI61" s="663"/>
      <c r="BJ61" s="663"/>
      <c r="BK61" s="663"/>
      <c r="BL61" s="663"/>
      <c r="BM61" s="663"/>
      <c r="BN61" s="663"/>
      <c r="BO61" s="663"/>
      <c r="BP61" s="663"/>
      <c r="BQ61" s="663"/>
      <c r="BR61" s="663"/>
      <c r="BS61" s="663"/>
      <c r="BT61" s="663"/>
      <c r="BU61" s="663"/>
      <c r="BV61" s="663"/>
      <c r="BW61" s="663"/>
      <c r="BX61" s="663"/>
      <c r="BY61" s="663"/>
      <c r="BZ61" s="663"/>
      <c r="CA61" s="663"/>
      <c r="CB61" s="663"/>
      <c r="CC61" s="663"/>
      <c r="CD61" s="663"/>
      <c r="CE61" s="663"/>
      <c r="CF61" s="663"/>
      <c r="CG61" s="663"/>
      <c r="CH61" s="663"/>
      <c r="CI61" s="663"/>
      <c r="CJ61" s="663"/>
      <c r="CK61" s="663"/>
      <c r="CL61" s="663"/>
      <c r="CM61" s="663"/>
      <c r="CN61" s="663"/>
      <c r="CO61" s="663"/>
      <c r="CP61" s="663"/>
      <c r="CQ61" s="663"/>
      <c r="CR61" s="663"/>
      <c r="CS61" s="663"/>
      <c r="CT61" s="663"/>
      <c r="CU61" s="663"/>
      <c r="CV61" s="663"/>
      <c r="CW61" s="663"/>
      <c r="CX61" s="663"/>
      <c r="CY61" s="663"/>
      <c r="CZ61" s="663"/>
      <c r="DA61" s="663"/>
      <c r="DB61" s="663"/>
      <c r="DC61" s="663"/>
      <c r="DD61" s="663"/>
      <c r="DE61" s="663"/>
      <c r="DF61" s="663"/>
      <c r="DG61" s="663"/>
      <c r="DH61" s="663"/>
      <c r="DI61" s="663"/>
      <c r="DJ61" s="663"/>
      <c r="DK61" s="663"/>
      <c r="DL61" s="663"/>
      <c r="DM61" s="663"/>
    </row>
    <row r="62" spans="1:119" s="754" customFormat="1" ht="14.25" x14ac:dyDescent="0.2">
      <c r="A62" s="673" t="s">
        <v>82</v>
      </c>
      <c r="B62" s="673"/>
      <c r="C62" s="673"/>
      <c r="F62" s="674" t="s">
        <v>83</v>
      </c>
      <c r="G62" s="653"/>
      <c r="H62" s="653"/>
      <c r="I62" s="665">
        <v>1</v>
      </c>
      <c r="J62" s="665"/>
      <c r="K62" s="676"/>
      <c r="L62" s="676"/>
      <c r="M62" s="676"/>
      <c r="N62" s="676"/>
      <c r="O62" s="676"/>
      <c r="P62" s="676"/>
      <c r="Q62" s="676"/>
      <c r="R62" s="676"/>
      <c r="S62" s="676"/>
      <c r="T62" s="676"/>
      <c r="U62" s="676"/>
      <c r="V62" s="676"/>
      <c r="W62" s="681"/>
      <c r="X62" s="653"/>
      <c r="Y62" s="677"/>
      <c r="Z62" s="677"/>
      <c r="AA62" s="677"/>
      <c r="AB62" s="677"/>
      <c r="AC62" s="677"/>
      <c r="AD62" s="677"/>
      <c r="AE62" s="677"/>
      <c r="AF62" s="677"/>
      <c r="AG62" s="677"/>
      <c r="AH62" s="677"/>
      <c r="AI62" s="677"/>
      <c r="AJ62" s="677"/>
      <c r="AK62" s="677"/>
      <c r="AL62" s="677"/>
      <c r="AM62" s="677"/>
      <c r="AN62" s="677"/>
      <c r="AO62" s="677"/>
      <c r="AP62" s="677"/>
      <c r="AQ62" s="677"/>
      <c r="AR62" s="677"/>
      <c r="AS62" s="677"/>
      <c r="AT62" s="677"/>
      <c r="AU62" s="677"/>
      <c r="AV62" s="677"/>
      <c r="AW62" s="677"/>
      <c r="AX62" s="677"/>
      <c r="AY62" s="677"/>
      <c r="AZ62" s="677"/>
      <c r="BA62" s="677"/>
      <c r="BB62" s="677"/>
      <c r="BC62" s="677"/>
      <c r="BD62" s="677"/>
      <c r="BE62" s="677"/>
      <c r="BF62" s="677"/>
      <c r="BG62" s="677"/>
      <c r="BH62" s="677"/>
      <c r="BI62" s="677"/>
      <c r="BJ62" s="677"/>
      <c r="BK62" s="677"/>
      <c r="BL62" s="677"/>
      <c r="BM62" s="677"/>
      <c r="BN62" s="677"/>
      <c r="BO62" s="677"/>
      <c r="BP62" s="677"/>
      <c r="BQ62" s="677"/>
      <c r="BR62" s="677"/>
      <c r="BS62" s="677"/>
      <c r="BT62" s="677"/>
      <c r="BU62" s="677"/>
      <c r="BV62" s="677"/>
      <c r="BW62" s="677"/>
      <c r="BX62" s="677"/>
      <c r="BY62" s="677"/>
      <c r="BZ62" s="677"/>
      <c r="CA62" s="677"/>
      <c r="CB62" s="677"/>
      <c r="CC62" s="677"/>
      <c r="CD62" s="677"/>
      <c r="CE62" s="677"/>
      <c r="CF62" s="677"/>
      <c r="CG62" s="677"/>
      <c r="CH62" s="677"/>
      <c r="CI62" s="677"/>
      <c r="CJ62" s="677"/>
      <c r="CK62" s="677"/>
      <c r="CL62" s="677"/>
      <c r="CM62" s="677"/>
      <c r="CN62" s="677"/>
      <c r="CO62" s="677"/>
      <c r="CP62" s="677"/>
      <c r="CQ62" s="677"/>
      <c r="CR62" s="677"/>
      <c r="CS62" s="677"/>
      <c r="CT62" s="677"/>
      <c r="CU62" s="677"/>
      <c r="CV62" s="677"/>
      <c r="CW62" s="677"/>
      <c r="CX62" s="677"/>
      <c r="CY62" s="677"/>
      <c r="CZ62" s="677"/>
      <c r="DA62" s="677"/>
      <c r="DB62" s="677"/>
      <c r="DC62" s="677"/>
      <c r="DD62" s="677"/>
      <c r="DE62" s="677"/>
      <c r="DF62" s="677"/>
      <c r="DG62" s="677"/>
      <c r="DH62" s="677"/>
      <c r="DI62" s="677"/>
      <c r="DJ62" s="677"/>
      <c r="DK62" s="677"/>
      <c r="DL62" s="677"/>
      <c r="DM62" s="677"/>
      <c r="DN62" s="677"/>
      <c r="DO62" s="677"/>
    </row>
    <row r="63" spans="1:119" s="749" customFormat="1" x14ac:dyDescent="0.2">
      <c r="F63" s="883"/>
      <c r="G63" s="883"/>
      <c r="H63" s="883"/>
      <c r="I63" s="637">
        <v>2</v>
      </c>
      <c r="J63" s="637"/>
      <c r="K63" s="745"/>
      <c r="L63" s="745"/>
      <c r="M63" s="745"/>
      <c r="N63" s="745"/>
      <c r="O63" s="745"/>
      <c r="P63" s="745"/>
      <c r="Q63" s="745"/>
      <c r="R63" s="745"/>
      <c r="S63" s="745"/>
      <c r="T63" s="745"/>
      <c r="U63" s="745"/>
      <c r="V63" s="745"/>
      <c r="W63" s="684"/>
      <c r="X63" s="745"/>
      <c r="Y63" s="675"/>
      <c r="Z63" s="675"/>
      <c r="AA63" s="675"/>
      <c r="AB63" s="675"/>
      <c r="AC63" s="675"/>
      <c r="AD63" s="675"/>
      <c r="AE63" s="675"/>
      <c r="AF63" s="675"/>
      <c r="AG63" s="675"/>
      <c r="AH63" s="675"/>
      <c r="AI63" s="675"/>
      <c r="AJ63" s="675"/>
      <c r="AK63" s="675"/>
      <c r="AL63" s="675"/>
      <c r="AM63" s="675"/>
      <c r="AN63" s="675"/>
      <c r="AO63" s="675"/>
      <c r="AP63" s="675"/>
      <c r="AQ63" s="675"/>
      <c r="AR63" s="675"/>
      <c r="AS63" s="675"/>
      <c r="AT63" s="675"/>
      <c r="AU63" s="675"/>
      <c r="AV63" s="675"/>
      <c r="AW63" s="675"/>
      <c r="AX63" s="675"/>
      <c r="AY63" s="675"/>
      <c r="AZ63" s="675"/>
      <c r="BA63" s="675"/>
      <c r="BB63" s="675"/>
      <c r="BC63" s="675"/>
      <c r="BD63" s="675"/>
      <c r="BE63" s="675"/>
      <c r="BF63" s="675"/>
      <c r="BG63" s="675"/>
      <c r="BH63" s="675"/>
      <c r="BI63" s="675"/>
      <c r="BJ63" s="675"/>
      <c r="BK63" s="675"/>
      <c r="BL63" s="675"/>
      <c r="BM63" s="675"/>
      <c r="BN63" s="675"/>
      <c r="BO63" s="675"/>
      <c r="BP63" s="675"/>
      <c r="BQ63" s="675"/>
      <c r="BR63" s="675"/>
      <c r="BS63" s="675"/>
      <c r="BT63" s="675"/>
      <c r="BU63" s="675"/>
      <c r="BV63" s="675"/>
      <c r="BW63" s="675"/>
      <c r="BX63" s="675"/>
      <c r="BY63" s="675"/>
      <c r="BZ63" s="675"/>
      <c r="CA63" s="675"/>
      <c r="CB63" s="675"/>
      <c r="CC63" s="675"/>
      <c r="CD63" s="675"/>
      <c r="CE63" s="675"/>
      <c r="CF63" s="675"/>
      <c r="CG63" s="675"/>
      <c r="CH63" s="675"/>
      <c r="CI63" s="675"/>
      <c r="CJ63" s="675"/>
      <c r="CK63" s="675"/>
      <c r="CL63" s="675"/>
      <c r="CM63" s="675"/>
      <c r="CN63" s="675"/>
      <c r="CO63" s="675"/>
      <c r="CP63" s="675"/>
      <c r="CQ63" s="675"/>
      <c r="CR63" s="675"/>
      <c r="CS63" s="675"/>
      <c r="CT63" s="675"/>
      <c r="CU63" s="675"/>
      <c r="CV63" s="675"/>
      <c r="CW63" s="675"/>
      <c r="CX63" s="675"/>
      <c r="CY63" s="675"/>
      <c r="CZ63" s="675"/>
      <c r="DA63" s="675"/>
      <c r="DB63" s="675"/>
      <c r="DC63" s="675"/>
      <c r="DD63" s="675"/>
      <c r="DE63" s="675"/>
      <c r="DF63" s="675"/>
      <c r="DG63" s="675"/>
      <c r="DH63" s="675"/>
      <c r="DI63" s="675"/>
      <c r="DJ63" s="675"/>
      <c r="DK63" s="675"/>
      <c r="DL63" s="675"/>
      <c r="DM63" s="675"/>
      <c r="DN63" s="675"/>
      <c r="DO63" s="675"/>
    </row>
    <row r="64" spans="1:119" s="675" customFormat="1" x14ac:dyDescent="0.2">
      <c r="W64" s="683"/>
    </row>
    <row r="65" spans="1:24" s="631" customFormat="1" x14ac:dyDescent="0.2">
      <c r="A65" s="675"/>
      <c r="B65" s="675"/>
      <c r="C65" s="675"/>
      <c r="D65" s="675"/>
      <c r="E65" s="675"/>
      <c r="F65" s="675"/>
      <c r="G65" s="675"/>
      <c r="H65" s="675"/>
      <c r="I65" s="675"/>
      <c r="J65" s="675"/>
      <c r="K65" s="675"/>
      <c r="L65" s="675"/>
      <c r="M65" s="675"/>
      <c r="N65" s="675"/>
      <c r="O65" s="675"/>
      <c r="P65" s="675"/>
      <c r="Q65" s="675"/>
      <c r="R65" s="675"/>
      <c r="S65" s="675"/>
      <c r="T65" s="675"/>
      <c r="U65" s="675"/>
      <c r="V65" s="675"/>
      <c r="W65" s="683"/>
      <c r="X65" s="675"/>
    </row>
    <row r="66" spans="1:24" s="631" customFormat="1" x14ac:dyDescent="0.2">
      <c r="A66" s="675"/>
      <c r="B66" s="675"/>
      <c r="C66" s="675"/>
      <c r="D66" s="675"/>
      <c r="E66" s="675"/>
      <c r="F66" s="675"/>
      <c r="G66" s="675"/>
      <c r="H66" s="675"/>
      <c r="I66" s="675"/>
      <c r="J66" s="675"/>
      <c r="K66" s="675"/>
      <c r="L66" s="675"/>
      <c r="M66" s="675"/>
      <c r="N66" s="675"/>
      <c r="O66" s="675"/>
      <c r="P66" s="675"/>
      <c r="Q66" s="675"/>
      <c r="R66" s="675"/>
      <c r="S66" s="675"/>
      <c r="T66" s="675"/>
      <c r="U66" s="675"/>
      <c r="V66" s="675"/>
      <c r="W66" s="683"/>
      <c r="X66" s="675"/>
    </row>
    <row r="67" spans="1:24" s="631" customFormat="1" x14ac:dyDescent="0.2">
      <c r="A67" s="675"/>
      <c r="B67" s="675"/>
      <c r="C67" s="675"/>
      <c r="D67" s="675"/>
      <c r="E67" s="675"/>
      <c r="F67" s="675"/>
      <c r="G67" s="675"/>
      <c r="H67" s="675"/>
      <c r="I67" s="675"/>
      <c r="J67" s="675"/>
      <c r="K67" s="675"/>
      <c r="L67" s="675"/>
      <c r="M67" s="675"/>
      <c r="N67" s="675"/>
      <c r="O67" s="675"/>
      <c r="P67" s="675"/>
      <c r="Q67" s="675"/>
      <c r="R67" s="675"/>
      <c r="S67" s="675"/>
      <c r="T67" s="675"/>
      <c r="U67" s="675"/>
      <c r="V67" s="675"/>
      <c r="W67" s="683"/>
      <c r="X67" s="675"/>
    </row>
    <row r="68" spans="1:24" s="631" customFormat="1" x14ac:dyDescent="0.2">
      <c r="A68" s="675"/>
      <c r="B68" s="675"/>
      <c r="C68" s="675"/>
      <c r="D68" s="675"/>
      <c r="E68" s="675"/>
      <c r="F68" s="675"/>
      <c r="G68" s="675"/>
      <c r="H68" s="675"/>
      <c r="I68" s="675"/>
      <c r="J68" s="675"/>
      <c r="K68" s="675"/>
      <c r="L68" s="675"/>
      <c r="M68" s="675"/>
      <c r="N68" s="675"/>
      <c r="O68" s="675"/>
      <c r="P68" s="675"/>
      <c r="Q68" s="675"/>
      <c r="R68" s="675"/>
      <c r="S68" s="675"/>
      <c r="T68" s="675"/>
      <c r="U68" s="675"/>
      <c r="V68" s="675"/>
      <c r="W68" s="683"/>
      <c r="X68" s="675"/>
    </row>
    <row r="69" spans="1:24" s="631" customFormat="1" x14ac:dyDescent="0.2">
      <c r="A69" s="675"/>
      <c r="B69" s="675"/>
      <c r="C69" s="675"/>
      <c r="D69" s="675"/>
      <c r="E69" s="675"/>
      <c r="F69" s="675"/>
      <c r="G69" s="675"/>
      <c r="H69" s="675"/>
      <c r="I69" s="675"/>
      <c r="J69" s="675"/>
      <c r="K69" s="675"/>
      <c r="L69" s="675"/>
      <c r="M69" s="675"/>
      <c r="N69" s="675"/>
      <c r="O69" s="675"/>
      <c r="P69" s="675"/>
      <c r="Q69" s="675"/>
      <c r="R69" s="675"/>
      <c r="S69" s="675"/>
      <c r="T69" s="675"/>
      <c r="U69" s="675"/>
      <c r="V69" s="675"/>
      <c r="W69" s="683"/>
      <c r="X69" s="675"/>
    </row>
    <row r="70" spans="1:24" s="631" customFormat="1" x14ac:dyDescent="0.2">
      <c r="A70" s="675"/>
      <c r="B70" s="675"/>
      <c r="C70" s="675"/>
      <c r="D70" s="675"/>
      <c r="E70" s="675"/>
      <c r="F70" s="675"/>
      <c r="G70" s="675"/>
      <c r="H70" s="675"/>
      <c r="I70" s="675"/>
      <c r="J70" s="675"/>
      <c r="K70" s="675"/>
      <c r="L70" s="675"/>
      <c r="M70" s="675"/>
      <c r="N70" s="675"/>
      <c r="O70" s="675"/>
      <c r="P70" s="675"/>
      <c r="Q70" s="675"/>
      <c r="R70" s="675"/>
      <c r="S70" s="675"/>
      <c r="T70" s="675"/>
      <c r="U70" s="675"/>
      <c r="V70" s="675"/>
      <c r="W70" s="683"/>
      <c r="X70" s="675"/>
    </row>
    <row r="71" spans="1:24" s="631" customFormat="1" x14ac:dyDescent="0.2">
      <c r="A71" s="675"/>
      <c r="B71" s="675"/>
      <c r="C71" s="675"/>
      <c r="D71" s="675"/>
      <c r="E71" s="675"/>
      <c r="F71" s="675"/>
      <c r="G71" s="675"/>
      <c r="H71" s="675"/>
      <c r="I71" s="675"/>
      <c r="J71" s="675"/>
      <c r="K71" s="675"/>
      <c r="L71" s="675"/>
      <c r="M71" s="675"/>
      <c r="N71" s="675"/>
      <c r="O71" s="675"/>
      <c r="P71" s="675"/>
      <c r="Q71" s="675"/>
      <c r="R71" s="675"/>
      <c r="S71" s="675"/>
      <c r="T71" s="675"/>
      <c r="U71" s="675"/>
      <c r="V71" s="675"/>
      <c r="W71" s="683"/>
      <c r="X71" s="675"/>
    </row>
    <row r="72" spans="1:24" s="631" customFormat="1" x14ac:dyDescent="0.2">
      <c r="A72" s="675"/>
      <c r="B72" s="675"/>
      <c r="C72" s="675"/>
      <c r="D72" s="675"/>
      <c r="E72" s="675"/>
      <c r="F72" s="675"/>
      <c r="G72" s="675"/>
      <c r="H72" s="675"/>
      <c r="I72" s="675"/>
      <c r="J72" s="675"/>
      <c r="K72" s="675"/>
      <c r="L72" s="675"/>
      <c r="M72" s="675"/>
      <c r="N72" s="675"/>
      <c r="O72" s="675"/>
      <c r="P72" s="675"/>
      <c r="Q72" s="675"/>
      <c r="R72" s="675"/>
      <c r="S72" s="675"/>
      <c r="T72" s="675"/>
      <c r="U72" s="675"/>
      <c r="V72" s="675"/>
      <c r="W72" s="683"/>
      <c r="X72" s="675"/>
    </row>
    <row r="73" spans="1:24" s="631" customFormat="1" x14ac:dyDescent="0.2">
      <c r="A73" s="675"/>
      <c r="B73" s="675"/>
      <c r="C73" s="675"/>
      <c r="D73" s="675"/>
      <c r="E73" s="675"/>
      <c r="F73" s="675"/>
      <c r="G73" s="675"/>
      <c r="H73" s="686" t="s">
        <v>127</v>
      </c>
      <c r="I73" s="687">
        <f>'NADP Staffing'!B55</f>
        <v>0</v>
      </c>
      <c r="J73" s="715" t="s">
        <v>820</v>
      </c>
      <c r="K73" s="675"/>
      <c r="L73" s="675"/>
      <c r="M73" s="675"/>
      <c r="N73" s="675"/>
      <c r="O73" s="675"/>
      <c r="P73" s="675"/>
      <c r="Q73" s="675"/>
      <c r="R73" s="675"/>
      <c r="S73" s="675"/>
      <c r="T73" s="675"/>
      <c r="U73" s="675"/>
      <c r="V73" s="675"/>
      <c r="W73" s="683"/>
      <c r="X73" s="675"/>
    </row>
    <row r="74" spans="1:24" s="631" customFormat="1" x14ac:dyDescent="0.2">
      <c r="A74" s="675"/>
      <c r="B74" s="675"/>
      <c r="C74" s="675"/>
      <c r="D74" s="675"/>
      <c r="E74" s="675"/>
      <c r="F74" s="675"/>
      <c r="G74" s="675"/>
      <c r="H74" s="686"/>
      <c r="I74" s="688">
        <f>SUM(J13:R52,T13:V52)</f>
        <v>0</v>
      </c>
      <c r="J74" s="686" t="s">
        <v>222</v>
      </c>
      <c r="K74" s="675"/>
      <c r="L74" s="675"/>
      <c r="M74" s="675"/>
      <c r="N74" s="675"/>
      <c r="O74" s="675"/>
      <c r="P74" s="675"/>
      <c r="Q74" s="675"/>
      <c r="R74" s="675"/>
      <c r="S74" s="675"/>
      <c r="T74" s="675"/>
      <c r="U74" s="675"/>
      <c r="V74" s="675"/>
      <c r="W74" s="683"/>
      <c r="X74" s="675"/>
    </row>
    <row r="75" spans="1:24" s="631" customFormat="1" x14ac:dyDescent="0.2">
      <c r="A75" s="675"/>
      <c r="B75" s="675"/>
      <c r="C75" s="675"/>
      <c r="D75" s="675"/>
      <c r="E75" s="675"/>
      <c r="F75" s="675"/>
      <c r="G75" s="675"/>
      <c r="H75" s="686"/>
      <c r="I75" s="688">
        <f>SUM(J55:R58,T55:V58)</f>
        <v>0</v>
      </c>
      <c r="J75" s="686" t="s">
        <v>223</v>
      </c>
      <c r="K75" s="675"/>
      <c r="L75" s="675"/>
      <c r="M75" s="675"/>
      <c r="N75" s="675"/>
      <c r="O75" s="675"/>
      <c r="P75" s="675"/>
      <c r="Q75" s="675"/>
      <c r="R75" s="675"/>
      <c r="S75" s="675"/>
      <c r="T75" s="675"/>
      <c r="U75" s="675"/>
      <c r="V75" s="675"/>
      <c r="W75" s="683"/>
      <c r="X75" s="675"/>
    </row>
    <row r="76" spans="1:24" s="631" customFormat="1" x14ac:dyDescent="0.2">
      <c r="A76" s="675"/>
      <c r="B76" s="675"/>
      <c r="C76" s="675"/>
      <c r="D76" s="675"/>
      <c r="E76" s="675"/>
      <c r="F76" s="675"/>
      <c r="G76" s="675"/>
      <c r="H76" s="675"/>
      <c r="I76" s="675"/>
      <c r="J76" s="675"/>
      <c r="K76" s="675"/>
      <c r="L76" s="675"/>
      <c r="M76" s="675"/>
      <c r="N76" s="675"/>
      <c r="O76" s="675"/>
      <c r="P76" s="675"/>
      <c r="Q76" s="675"/>
      <c r="R76" s="675"/>
      <c r="S76" s="675"/>
      <c r="T76" s="675"/>
      <c r="U76" s="675"/>
      <c r="V76" s="675"/>
      <c r="W76" s="683"/>
      <c r="X76" s="675"/>
    </row>
    <row r="77" spans="1:24" s="631" customFormat="1" x14ac:dyDescent="0.2">
      <c r="A77" s="675"/>
      <c r="B77" s="675"/>
      <c r="C77" s="675"/>
      <c r="D77" s="675"/>
      <c r="E77" s="675"/>
      <c r="F77" s="675"/>
      <c r="G77" s="675"/>
      <c r="H77" s="675"/>
      <c r="I77" s="675"/>
      <c r="J77" s="675"/>
      <c r="K77" s="675"/>
      <c r="L77" s="675"/>
      <c r="M77" s="675"/>
      <c r="N77" s="675"/>
      <c r="O77" s="675"/>
      <c r="P77" s="675"/>
      <c r="Q77" s="675"/>
      <c r="R77" s="675"/>
      <c r="S77" s="675"/>
      <c r="T77" s="675"/>
      <c r="U77" s="675"/>
      <c r="V77" s="675"/>
      <c r="W77" s="683"/>
      <c r="X77" s="675"/>
    </row>
    <row r="78" spans="1:24" s="631" customFormat="1" x14ac:dyDescent="0.2">
      <c r="A78" s="675"/>
      <c r="B78" s="675"/>
      <c r="C78" s="675"/>
      <c r="D78" s="675"/>
      <c r="E78" s="675"/>
      <c r="F78" s="675"/>
      <c r="G78" s="675"/>
      <c r="H78" s="675"/>
      <c r="I78" s="675"/>
      <c r="J78" s="675"/>
      <c r="K78" s="675"/>
      <c r="L78" s="675"/>
      <c r="M78" s="675"/>
      <c r="N78" s="675"/>
      <c r="O78" s="675"/>
      <c r="P78" s="675"/>
      <c r="Q78" s="675"/>
      <c r="R78" s="675"/>
      <c r="S78" s="675"/>
      <c r="T78" s="675"/>
      <c r="U78" s="675"/>
      <c r="V78" s="675"/>
      <c r="W78" s="683"/>
      <c r="X78" s="675"/>
    </row>
    <row r="79" spans="1:24" s="631" customFormat="1" x14ac:dyDescent="0.2">
      <c r="A79" s="675"/>
      <c r="B79" s="675"/>
      <c r="C79" s="675"/>
      <c r="D79" s="675"/>
      <c r="E79" s="675"/>
      <c r="F79" s="675"/>
      <c r="G79" s="675"/>
      <c r="H79" s="675"/>
      <c r="I79" s="675"/>
      <c r="J79" s="675"/>
      <c r="K79" s="675"/>
      <c r="L79" s="675"/>
      <c r="M79" s="675"/>
      <c r="N79" s="675"/>
      <c r="O79" s="675"/>
      <c r="P79" s="675"/>
      <c r="Q79" s="675"/>
      <c r="R79" s="675"/>
      <c r="S79" s="675"/>
      <c r="T79" s="675"/>
      <c r="U79" s="675"/>
      <c r="V79" s="675"/>
      <c r="W79" s="683"/>
      <c r="X79" s="675"/>
    </row>
    <row r="80" spans="1:24" s="631" customFormat="1" x14ac:dyDescent="0.2">
      <c r="A80" s="675"/>
      <c r="B80" s="675"/>
      <c r="C80" s="675"/>
      <c r="D80" s="675"/>
      <c r="E80" s="675"/>
      <c r="F80" s="675"/>
      <c r="G80" s="675"/>
      <c r="H80" s="675"/>
      <c r="I80" s="675"/>
      <c r="J80" s="675"/>
      <c r="K80" s="675"/>
      <c r="L80" s="675"/>
      <c r="M80" s="675"/>
      <c r="N80" s="675"/>
      <c r="O80" s="675"/>
      <c r="P80" s="675"/>
      <c r="Q80" s="675"/>
      <c r="R80" s="675"/>
      <c r="S80" s="675"/>
      <c r="T80" s="675"/>
      <c r="U80" s="675"/>
      <c r="V80" s="675"/>
      <c r="W80" s="683"/>
      <c r="X80" s="675"/>
    </row>
    <row r="81" spans="1:24" s="631" customFormat="1" x14ac:dyDescent="0.2">
      <c r="A81" s="675"/>
      <c r="B81" s="675"/>
      <c r="C81" s="675"/>
      <c r="D81" s="675"/>
      <c r="E81" s="675"/>
      <c r="F81" s="675"/>
      <c r="G81" s="675"/>
      <c r="H81" s="675"/>
      <c r="I81" s="675"/>
      <c r="J81" s="675"/>
      <c r="K81" s="675"/>
      <c r="L81" s="675"/>
      <c r="M81" s="675"/>
      <c r="N81" s="675"/>
      <c r="O81" s="675"/>
      <c r="P81" s="675"/>
      <c r="Q81" s="675"/>
      <c r="R81" s="675"/>
      <c r="S81" s="675"/>
      <c r="T81" s="675"/>
      <c r="U81" s="675"/>
      <c r="V81" s="675"/>
      <c r="W81" s="683"/>
      <c r="X81" s="675"/>
    </row>
    <row r="82" spans="1:24" s="631" customFormat="1" x14ac:dyDescent="0.2">
      <c r="A82" s="675"/>
      <c r="B82" s="675"/>
      <c r="C82" s="675"/>
      <c r="D82" s="675"/>
      <c r="E82" s="675"/>
      <c r="F82" s="675"/>
      <c r="G82" s="675"/>
      <c r="H82" s="675"/>
      <c r="I82" s="675"/>
      <c r="J82" s="675"/>
      <c r="K82" s="675"/>
      <c r="L82" s="675"/>
      <c r="M82" s="675"/>
      <c r="N82" s="675"/>
      <c r="O82" s="675"/>
      <c r="P82" s="675"/>
      <c r="Q82" s="675"/>
      <c r="R82" s="675"/>
      <c r="S82" s="675"/>
      <c r="T82" s="675"/>
      <c r="U82" s="675"/>
      <c r="V82" s="675"/>
      <c r="W82" s="683"/>
      <c r="X82" s="675"/>
    </row>
    <row r="83" spans="1:24" s="631" customFormat="1" x14ac:dyDescent="0.2">
      <c r="A83" s="675"/>
      <c r="B83" s="675"/>
      <c r="C83" s="675"/>
      <c r="D83" s="675"/>
      <c r="E83" s="675"/>
      <c r="F83" s="675"/>
      <c r="G83" s="675"/>
      <c r="H83" s="675"/>
      <c r="I83" s="675"/>
      <c r="J83" s="675"/>
      <c r="K83" s="675"/>
      <c r="L83" s="675"/>
      <c r="M83" s="675"/>
      <c r="N83" s="675"/>
      <c r="O83" s="675"/>
      <c r="P83" s="675"/>
      <c r="Q83" s="675"/>
      <c r="R83" s="675"/>
      <c r="S83" s="675"/>
      <c r="T83" s="675"/>
      <c r="U83" s="675"/>
      <c r="V83" s="675"/>
      <c r="W83" s="683"/>
      <c r="X83" s="675"/>
    </row>
    <row r="84" spans="1:24" s="631" customFormat="1" x14ac:dyDescent="0.2">
      <c r="A84" s="675"/>
      <c r="B84" s="675"/>
      <c r="C84" s="675"/>
      <c r="D84" s="675"/>
      <c r="E84" s="675"/>
      <c r="F84" s="675"/>
      <c r="G84" s="675"/>
      <c r="H84" s="675"/>
      <c r="I84" s="675"/>
      <c r="J84" s="675"/>
      <c r="K84" s="675"/>
      <c r="L84" s="675"/>
      <c r="M84" s="675"/>
      <c r="N84" s="675"/>
      <c r="O84" s="675"/>
      <c r="P84" s="675"/>
      <c r="Q84" s="675"/>
      <c r="R84" s="675"/>
      <c r="S84" s="675"/>
      <c r="T84" s="675"/>
      <c r="U84" s="675"/>
      <c r="V84" s="675"/>
      <c r="W84" s="683"/>
      <c r="X84" s="675"/>
    </row>
    <row r="85" spans="1:24" s="631" customFormat="1" x14ac:dyDescent="0.2">
      <c r="A85" s="675"/>
      <c r="B85" s="675"/>
      <c r="C85" s="675"/>
      <c r="D85" s="675"/>
      <c r="E85" s="675"/>
      <c r="F85" s="675"/>
      <c r="G85" s="675"/>
      <c r="H85" s="675"/>
      <c r="I85" s="675"/>
      <c r="J85" s="675"/>
      <c r="K85" s="675"/>
      <c r="L85" s="675"/>
      <c r="M85" s="675"/>
      <c r="N85" s="675"/>
      <c r="O85" s="675"/>
      <c r="P85" s="675"/>
      <c r="Q85" s="675"/>
      <c r="R85" s="675"/>
      <c r="S85" s="675"/>
      <c r="T85" s="675"/>
      <c r="U85" s="675"/>
      <c r="V85" s="675"/>
      <c r="W85" s="683"/>
      <c r="X85" s="675"/>
    </row>
    <row r="86" spans="1:24" s="631" customFormat="1" x14ac:dyDescent="0.2">
      <c r="A86" s="675"/>
      <c r="B86" s="675"/>
      <c r="C86" s="675"/>
      <c r="D86" s="675"/>
      <c r="E86" s="675"/>
      <c r="F86" s="675"/>
      <c r="G86" s="675"/>
      <c r="H86" s="675"/>
      <c r="I86" s="675"/>
      <c r="J86" s="675"/>
      <c r="K86" s="675"/>
      <c r="L86" s="675"/>
      <c r="M86" s="675"/>
      <c r="N86" s="675"/>
      <c r="O86" s="675"/>
      <c r="P86" s="675"/>
      <c r="Q86" s="675"/>
      <c r="R86" s="675"/>
      <c r="S86" s="675"/>
      <c r="T86" s="675"/>
      <c r="U86" s="675"/>
      <c r="V86" s="675"/>
      <c r="W86" s="683"/>
      <c r="X86" s="675"/>
    </row>
    <row r="87" spans="1:24" s="631" customFormat="1" x14ac:dyDescent="0.2">
      <c r="A87" s="675"/>
      <c r="B87" s="675"/>
      <c r="C87" s="675"/>
      <c r="D87" s="675"/>
      <c r="E87" s="675"/>
      <c r="F87" s="675"/>
      <c r="G87" s="675"/>
      <c r="H87" s="675"/>
      <c r="I87" s="675"/>
      <c r="J87" s="675"/>
      <c r="K87" s="675"/>
      <c r="L87" s="675"/>
      <c r="M87" s="675"/>
      <c r="N87" s="675"/>
      <c r="O87" s="675"/>
      <c r="P87" s="675"/>
      <c r="Q87" s="675"/>
      <c r="R87" s="675"/>
      <c r="S87" s="675"/>
      <c r="T87" s="675"/>
      <c r="U87" s="675"/>
      <c r="V87" s="675"/>
      <c r="W87" s="683"/>
      <c r="X87" s="675"/>
    </row>
    <row r="88" spans="1:24" s="631" customFormat="1" x14ac:dyDescent="0.2">
      <c r="A88" s="685"/>
      <c r="B88" s="685"/>
      <c r="C88" s="685"/>
      <c r="D88" s="685"/>
      <c r="E88" s="685"/>
      <c r="F88" s="685"/>
      <c r="G88" s="685"/>
      <c r="H88" s="685"/>
      <c r="I88" s="685"/>
      <c r="J88" s="685"/>
      <c r="K88" s="685"/>
      <c r="L88" s="685"/>
      <c r="M88" s="685"/>
      <c r="N88" s="685"/>
      <c r="O88" s="685"/>
      <c r="P88" s="685"/>
      <c r="Q88" s="685"/>
      <c r="R88" s="685"/>
      <c r="S88" s="685"/>
      <c r="T88" s="685"/>
      <c r="U88" s="685"/>
      <c r="V88" s="685"/>
      <c r="W88" s="685"/>
      <c r="X88" s="685"/>
    </row>
    <row r="89" spans="1:24" s="631" customFormat="1" x14ac:dyDescent="0.2">
      <c r="A89" s="685"/>
      <c r="B89" s="685"/>
      <c r="C89" s="685"/>
      <c r="D89" s="685"/>
      <c r="E89" s="685"/>
      <c r="F89" s="685"/>
      <c r="G89" s="685"/>
      <c r="H89" s="685"/>
      <c r="I89" s="685"/>
      <c r="J89" s="685"/>
      <c r="K89" s="685"/>
      <c r="L89" s="685"/>
      <c r="M89" s="685"/>
      <c r="N89" s="685"/>
      <c r="O89" s="685"/>
      <c r="P89" s="685"/>
      <c r="Q89" s="685"/>
      <c r="R89" s="685"/>
      <c r="S89" s="685"/>
      <c r="T89" s="685"/>
      <c r="U89" s="685"/>
      <c r="V89" s="685"/>
      <c r="W89" s="685"/>
      <c r="X89" s="685"/>
    </row>
    <row r="90" spans="1:24" s="631" customFormat="1" x14ac:dyDescent="0.2">
      <c r="A90" s="685"/>
      <c r="B90" s="685"/>
      <c r="C90" s="685"/>
      <c r="D90" s="685"/>
      <c r="E90" s="685"/>
      <c r="F90" s="685"/>
      <c r="G90" s="685"/>
      <c r="H90" s="685"/>
      <c r="I90" s="685"/>
      <c r="J90" s="685"/>
      <c r="K90" s="685"/>
      <c r="L90" s="685"/>
      <c r="M90" s="685"/>
      <c r="N90" s="685"/>
      <c r="O90" s="685"/>
      <c r="P90" s="685"/>
      <c r="Q90" s="685"/>
      <c r="R90" s="685"/>
      <c r="S90" s="685"/>
      <c r="T90" s="685"/>
      <c r="U90" s="685"/>
      <c r="V90" s="685"/>
      <c r="W90" s="685"/>
      <c r="X90" s="685"/>
    </row>
    <row r="91" spans="1:24" s="631" customFormat="1" x14ac:dyDescent="0.2">
      <c r="A91" s="685"/>
      <c r="B91" s="685"/>
      <c r="C91" s="685"/>
      <c r="D91" s="685"/>
      <c r="E91" s="685"/>
      <c r="F91" s="685"/>
      <c r="G91" s="685"/>
      <c r="H91" s="685"/>
      <c r="I91" s="685"/>
      <c r="J91" s="685"/>
      <c r="K91" s="685"/>
      <c r="L91" s="685"/>
      <c r="M91" s="685"/>
      <c r="N91" s="685"/>
      <c r="O91" s="685"/>
      <c r="P91" s="685"/>
      <c r="Q91" s="685"/>
      <c r="R91" s="685"/>
      <c r="S91" s="685"/>
      <c r="T91" s="685"/>
      <c r="U91" s="685"/>
      <c r="V91" s="685"/>
      <c r="W91" s="685"/>
      <c r="X91" s="685"/>
    </row>
    <row r="92" spans="1:24" s="631" customFormat="1" x14ac:dyDescent="0.2">
      <c r="A92" s="685"/>
      <c r="B92" s="685"/>
      <c r="C92" s="685"/>
      <c r="D92" s="685"/>
      <c r="E92" s="685"/>
      <c r="F92" s="685"/>
      <c r="G92" s="685"/>
      <c r="H92" s="685"/>
      <c r="I92" s="685"/>
      <c r="J92" s="685"/>
      <c r="K92" s="685"/>
      <c r="L92" s="685"/>
      <c r="M92" s="685"/>
      <c r="N92" s="685"/>
      <c r="O92" s="685"/>
      <c r="P92" s="685"/>
      <c r="Q92" s="685"/>
      <c r="R92" s="685"/>
      <c r="S92" s="685"/>
      <c r="T92" s="685"/>
      <c r="U92" s="685"/>
      <c r="V92" s="685"/>
      <c r="W92" s="685"/>
      <c r="X92" s="685"/>
    </row>
    <row r="93" spans="1:24" s="631" customFormat="1" x14ac:dyDescent="0.2">
      <c r="A93" s="685"/>
      <c r="B93" s="685"/>
      <c r="C93" s="685"/>
      <c r="D93" s="685"/>
      <c r="E93" s="685"/>
      <c r="F93" s="685"/>
      <c r="G93" s="685"/>
      <c r="H93" s="685"/>
      <c r="I93" s="685"/>
      <c r="J93" s="685"/>
      <c r="K93" s="685"/>
      <c r="L93" s="685"/>
      <c r="M93" s="685"/>
      <c r="N93" s="685"/>
      <c r="O93" s="685"/>
      <c r="P93" s="685"/>
      <c r="Q93" s="685"/>
      <c r="R93" s="685"/>
      <c r="S93" s="685"/>
      <c r="T93" s="685"/>
      <c r="U93" s="685"/>
      <c r="V93" s="685"/>
      <c r="W93" s="685"/>
      <c r="X93" s="685"/>
    </row>
    <row r="94" spans="1:24" s="631" customFormat="1" x14ac:dyDescent="0.2">
      <c r="A94" s="685"/>
      <c r="B94" s="685"/>
      <c r="C94" s="685"/>
      <c r="D94" s="685"/>
      <c r="E94" s="685"/>
      <c r="F94" s="685"/>
      <c r="G94" s="685"/>
      <c r="H94" s="685"/>
      <c r="I94" s="685"/>
      <c r="J94" s="685"/>
      <c r="K94" s="685"/>
      <c r="L94" s="685"/>
      <c r="M94" s="685"/>
      <c r="N94" s="685"/>
      <c r="O94" s="685"/>
      <c r="P94" s="685"/>
      <c r="Q94" s="685"/>
      <c r="R94" s="685"/>
      <c r="S94" s="685"/>
      <c r="T94" s="685"/>
      <c r="U94" s="685"/>
      <c r="V94" s="685"/>
      <c r="W94" s="685"/>
      <c r="X94" s="685"/>
    </row>
    <row r="95" spans="1:24" s="631" customFormat="1" x14ac:dyDescent="0.2">
      <c r="A95" s="685"/>
      <c r="B95" s="685"/>
      <c r="C95" s="685"/>
      <c r="D95" s="685"/>
      <c r="E95" s="685"/>
      <c r="F95" s="685"/>
      <c r="G95" s="685"/>
      <c r="H95" s="685"/>
      <c r="I95" s="685"/>
      <c r="J95" s="685"/>
      <c r="K95" s="685"/>
      <c r="L95" s="685"/>
      <c r="M95" s="685"/>
      <c r="N95" s="685"/>
      <c r="O95" s="685"/>
      <c r="P95" s="685"/>
      <c r="Q95" s="685"/>
      <c r="R95" s="685"/>
      <c r="S95" s="685"/>
      <c r="T95" s="685"/>
      <c r="U95" s="685"/>
      <c r="V95" s="685"/>
      <c r="W95" s="685"/>
      <c r="X95" s="685"/>
    </row>
    <row r="96" spans="1:24" s="631" customFormat="1" x14ac:dyDescent="0.2">
      <c r="A96" s="685"/>
      <c r="B96" s="685"/>
      <c r="C96" s="685"/>
      <c r="D96" s="685"/>
      <c r="E96" s="685"/>
      <c r="F96" s="685"/>
      <c r="G96" s="685"/>
      <c r="H96" s="685"/>
      <c r="I96" s="685"/>
      <c r="J96" s="685"/>
      <c r="K96" s="685"/>
      <c r="L96" s="685"/>
      <c r="M96" s="685"/>
      <c r="N96" s="685"/>
      <c r="O96" s="685"/>
      <c r="P96" s="685"/>
      <c r="Q96" s="685"/>
      <c r="R96" s="685"/>
      <c r="S96" s="685"/>
      <c r="T96" s="685"/>
      <c r="U96" s="685"/>
      <c r="V96" s="685"/>
      <c r="W96" s="685"/>
      <c r="X96" s="685"/>
    </row>
    <row r="97" spans="1:22" s="631" customFormat="1" x14ac:dyDescent="0.2">
      <c r="A97" s="685"/>
      <c r="B97" s="685"/>
      <c r="C97" s="685"/>
      <c r="D97" s="685"/>
      <c r="E97" s="685"/>
      <c r="F97" s="685"/>
      <c r="G97" s="685"/>
      <c r="H97" s="685"/>
      <c r="I97" s="685"/>
      <c r="J97" s="685"/>
      <c r="K97" s="685"/>
      <c r="L97" s="685"/>
      <c r="M97" s="685"/>
      <c r="N97" s="685"/>
      <c r="O97" s="685"/>
      <c r="P97" s="685"/>
      <c r="Q97" s="685"/>
      <c r="R97" s="685"/>
      <c r="S97" s="685"/>
      <c r="T97" s="685"/>
      <c r="U97" s="685"/>
      <c r="V97" s="685"/>
    </row>
    <row r="98" spans="1:22" s="631" customFormat="1" x14ac:dyDescent="0.2">
      <c r="A98" s="685"/>
      <c r="B98" s="685"/>
      <c r="C98" s="685"/>
      <c r="D98" s="685"/>
      <c r="E98" s="685"/>
      <c r="F98" s="685"/>
      <c r="G98" s="685"/>
      <c r="H98" s="685"/>
      <c r="I98" s="685"/>
      <c r="J98" s="685"/>
      <c r="K98" s="685"/>
      <c r="L98" s="685"/>
      <c r="M98" s="685"/>
      <c r="N98" s="685"/>
      <c r="O98" s="685"/>
      <c r="P98" s="685"/>
      <c r="Q98" s="685"/>
      <c r="R98" s="685"/>
      <c r="S98" s="685"/>
      <c r="T98" s="685"/>
      <c r="U98" s="685"/>
      <c r="V98" s="685"/>
    </row>
    <row r="99" spans="1:22" s="631" customFormat="1" x14ac:dyDescent="0.2">
      <c r="A99" s="685"/>
      <c r="B99" s="685"/>
      <c r="C99" s="685"/>
      <c r="D99" s="685"/>
      <c r="E99" s="685"/>
      <c r="F99" s="685"/>
      <c r="G99" s="685"/>
      <c r="H99" s="685"/>
      <c r="I99" s="685"/>
      <c r="J99" s="685"/>
      <c r="K99" s="685"/>
      <c r="L99" s="685"/>
      <c r="M99" s="685"/>
      <c r="N99" s="685"/>
      <c r="O99" s="685"/>
      <c r="P99" s="685"/>
      <c r="Q99" s="685"/>
      <c r="R99" s="685"/>
      <c r="S99" s="685"/>
      <c r="T99" s="685"/>
      <c r="U99" s="685"/>
      <c r="V99" s="685"/>
    </row>
    <row r="100" spans="1:22" s="631" customFormat="1" x14ac:dyDescent="0.2">
      <c r="A100" s="685"/>
      <c r="B100" s="685"/>
      <c r="C100" s="685"/>
      <c r="D100" s="685"/>
      <c r="E100" s="685"/>
      <c r="F100" s="685"/>
      <c r="G100" s="685"/>
      <c r="H100" s="685"/>
      <c r="I100" s="685"/>
      <c r="J100" s="685"/>
      <c r="K100" s="685"/>
      <c r="L100" s="685"/>
      <c r="M100" s="685"/>
      <c r="N100" s="685"/>
      <c r="O100" s="685"/>
      <c r="P100" s="685"/>
      <c r="Q100" s="685"/>
      <c r="R100" s="685"/>
      <c r="S100" s="685"/>
      <c r="T100" s="685"/>
      <c r="U100" s="685"/>
      <c r="V100" s="685"/>
    </row>
    <row r="101" spans="1:22" s="631" customFormat="1" x14ac:dyDescent="0.2">
      <c r="A101" s="685"/>
      <c r="B101" s="685"/>
      <c r="C101" s="685"/>
      <c r="D101" s="685"/>
      <c r="E101" s="685"/>
      <c r="F101" s="685"/>
      <c r="G101" s="685"/>
      <c r="H101" s="685"/>
      <c r="I101" s="685"/>
      <c r="J101" s="685"/>
      <c r="K101" s="685"/>
      <c r="L101" s="685"/>
      <c r="M101" s="685"/>
      <c r="N101" s="685"/>
      <c r="O101" s="685"/>
      <c r="P101" s="685"/>
      <c r="Q101" s="685"/>
      <c r="R101" s="685"/>
      <c r="S101" s="685"/>
      <c r="T101" s="685"/>
      <c r="U101" s="685"/>
      <c r="V101" s="685"/>
    </row>
    <row r="102" spans="1:22" s="631" customFormat="1" x14ac:dyDescent="0.2">
      <c r="A102" s="685"/>
      <c r="B102" s="685"/>
      <c r="C102" s="685"/>
      <c r="D102" s="685"/>
      <c r="E102" s="685"/>
      <c r="F102" s="685"/>
      <c r="G102" s="685"/>
      <c r="H102" s="685"/>
      <c r="I102" s="685"/>
      <c r="J102" s="685"/>
      <c r="K102" s="685"/>
      <c r="L102" s="685"/>
      <c r="M102" s="685"/>
      <c r="N102" s="685"/>
      <c r="O102" s="685"/>
      <c r="P102" s="685"/>
      <c r="Q102" s="685"/>
      <c r="R102" s="685"/>
      <c r="S102" s="685"/>
      <c r="T102" s="685"/>
      <c r="U102" s="685"/>
      <c r="V102" s="685"/>
    </row>
    <row r="103" spans="1:22" s="631" customFormat="1" x14ac:dyDescent="0.2">
      <c r="A103" s="685"/>
      <c r="B103" s="685"/>
      <c r="C103" s="685"/>
      <c r="D103" s="685"/>
      <c r="E103" s="685"/>
      <c r="F103" s="685"/>
      <c r="G103" s="685"/>
      <c r="H103" s="685"/>
      <c r="I103" s="685"/>
      <c r="J103" s="685"/>
      <c r="K103" s="685"/>
      <c r="L103" s="685"/>
      <c r="M103" s="685"/>
      <c r="N103" s="685"/>
      <c r="O103" s="685"/>
      <c r="P103" s="685"/>
      <c r="Q103" s="685"/>
      <c r="R103" s="685"/>
      <c r="S103" s="685"/>
      <c r="T103" s="685"/>
      <c r="U103" s="685"/>
      <c r="V103" s="685"/>
    </row>
    <row r="104" spans="1:22" s="631" customFormat="1" x14ac:dyDescent="0.2">
      <c r="A104" s="685"/>
      <c r="B104" s="685"/>
      <c r="C104" s="685"/>
      <c r="D104" s="685"/>
      <c r="E104" s="685"/>
      <c r="F104" s="685"/>
      <c r="G104" s="685"/>
      <c r="H104" s="685"/>
      <c r="I104" s="685"/>
      <c r="J104" s="685"/>
      <c r="K104" s="685"/>
      <c r="L104" s="685"/>
      <c r="M104" s="685"/>
      <c r="N104" s="685"/>
      <c r="O104" s="685"/>
      <c r="P104" s="685"/>
      <c r="Q104" s="685"/>
      <c r="R104" s="685"/>
      <c r="S104" s="685"/>
      <c r="T104" s="685"/>
      <c r="U104" s="685"/>
      <c r="V104" s="685"/>
    </row>
    <row r="105" spans="1:22" s="631" customFormat="1" x14ac:dyDescent="0.2">
      <c r="A105" s="685"/>
      <c r="B105" s="685"/>
      <c r="C105" s="685"/>
      <c r="D105" s="685"/>
      <c r="E105" s="685"/>
      <c r="F105" s="685"/>
      <c r="G105" s="685"/>
      <c r="H105" s="685"/>
      <c r="I105" s="685"/>
      <c r="J105" s="685"/>
      <c r="K105" s="685"/>
      <c r="L105" s="685"/>
      <c r="M105" s="685"/>
      <c r="N105" s="685"/>
      <c r="O105" s="685"/>
      <c r="P105" s="685"/>
      <c r="Q105" s="685"/>
      <c r="R105" s="685"/>
      <c r="S105" s="685"/>
      <c r="T105" s="685"/>
      <c r="U105" s="685"/>
      <c r="V105" s="685"/>
    </row>
    <row r="106" spans="1:22" s="631" customFormat="1" x14ac:dyDescent="0.2">
      <c r="A106" s="685"/>
      <c r="B106" s="685"/>
      <c r="C106" s="685"/>
      <c r="D106" s="685"/>
      <c r="E106" s="685"/>
      <c r="F106" s="685"/>
      <c r="G106" s="685"/>
      <c r="H106" s="685"/>
      <c r="I106" s="685"/>
      <c r="J106" s="685"/>
      <c r="K106" s="685"/>
      <c r="L106" s="685"/>
      <c r="M106" s="685"/>
      <c r="N106" s="685"/>
      <c r="O106" s="685"/>
      <c r="P106" s="685"/>
      <c r="Q106" s="685"/>
      <c r="R106" s="685"/>
      <c r="S106" s="685"/>
      <c r="T106" s="685"/>
      <c r="U106" s="685"/>
      <c r="V106" s="685"/>
    </row>
    <row r="107" spans="1:22" s="631" customFormat="1" x14ac:dyDescent="0.2">
      <c r="A107" s="685"/>
      <c r="B107" s="685"/>
      <c r="C107" s="685"/>
      <c r="D107" s="685"/>
      <c r="E107" s="685"/>
      <c r="F107" s="685"/>
      <c r="G107" s="685"/>
      <c r="H107" s="685"/>
      <c r="I107" s="685"/>
      <c r="J107" s="685"/>
      <c r="K107" s="685"/>
      <c r="L107" s="685"/>
      <c r="M107" s="685"/>
      <c r="N107" s="685"/>
      <c r="O107" s="685"/>
      <c r="P107" s="685"/>
      <c r="Q107" s="685"/>
      <c r="R107" s="685"/>
      <c r="S107" s="685"/>
      <c r="T107" s="685"/>
      <c r="U107" s="685"/>
      <c r="V107" s="685"/>
    </row>
    <row r="108" spans="1:22" s="631" customFormat="1" x14ac:dyDescent="0.2">
      <c r="A108" s="685"/>
      <c r="B108" s="685"/>
      <c r="C108" s="685"/>
      <c r="D108" s="685"/>
      <c r="E108" s="685"/>
      <c r="F108" s="685"/>
      <c r="G108" s="685"/>
      <c r="H108" s="685"/>
      <c r="I108" s="685"/>
      <c r="J108" s="685"/>
      <c r="K108" s="685"/>
      <c r="L108" s="685"/>
      <c r="M108" s="685"/>
      <c r="N108" s="685"/>
      <c r="O108" s="685"/>
      <c r="P108" s="685"/>
      <c r="Q108" s="685"/>
      <c r="R108" s="685"/>
      <c r="S108" s="685"/>
      <c r="T108" s="685"/>
      <c r="U108" s="685"/>
      <c r="V108" s="685"/>
    </row>
    <row r="109" spans="1:22" s="631" customFormat="1" x14ac:dyDescent="0.2">
      <c r="A109" s="685"/>
      <c r="B109" s="685"/>
      <c r="C109" s="685"/>
      <c r="D109" s="685"/>
      <c r="E109" s="685"/>
      <c r="F109" s="685"/>
      <c r="G109" s="685"/>
      <c r="H109" s="685"/>
      <c r="I109" s="685"/>
      <c r="J109" s="685"/>
      <c r="K109" s="685"/>
      <c r="L109" s="685"/>
      <c r="M109" s="685"/>
      <c r="N109" s="685"/>
      <c r="O109" s="685"/>
      <c r="P109" s="685"/>
      <c r="Q109" s="685"/>
      <c r="R109" s="685"/>
      <c r="S109" s="685"/>
      <c r="T109" s="685"/>
      <c r="U109" s="685"/>
      <c r="V109" s="685"/>
    </row>
    <row r="110" spans="1:22" s="631" customFormat="1" x14ac:dyDescent="0.2">
      <c r="A110" s="685"/>
      <c r="B110" s="685"/>
      <c r="C110" s="685"/>
      <c r="D110" s="685"/>
      <c r="E110" s="685"/>
      <c r="F110" s="685"/>
      <c r="G110" s="685"/>
      <c r="H110" s="685"/>
      <c r="I110" s="685"/>
      <c r="J110" s="685"/>
      <c r="K110" s="685"/>
      <c r="L110" s="685"/>
      <c r="M110" s="685"/>
      <c r="N110" s="685"/>
      <c r="O110" s="685"/>
      <c r="P110" s="685"/>
      <c r="Q110" s="685"/>
      <c r="R110" s="685"/>
      <c r="S110" s="685"/>
      <c r="T110" s="685"/>
      <c r="U110" s="685"/>
      <c r="V110" s="685"/>
    </row>
    <row r="111" spans="1:22" s="631" customFormat="1" x14ac:dyDescent="0.2">
      <c r="A111" s="685"/>
      <c r="B111" s="685"/>
      <c r="C111" s="685"/>
      <c r="D111" s="685"/>
      <c r="E111" s="685"/>
      <c r="F111" s="685"/>
      <c r="G111" s="685"/>
      <c r="H111" s="685"/>
      <c r="I111" s="685"/>
      <c r="J111" s="685"/>
      <c r="K111" s="685"/>
      <c r="L111" s="685"/>
      <c r="M111" s="685"/>
      <c r="N111" s="685"/>
      <c r="O111" s="685"/>
      <c r="P111" s="685"/>
      <c r="Q111" s="685"/>
      <c r="R111" s="685"/>
      <c r="S111" s="685"/>
      <c r="T111" s="685"/>
      <c r="U111" s="685"/>
      <c r="V111" s="685"/>
    </row>
    <row r="112" spans="1:22" s="631" customFormat="1" x14ac:dyDescent="0.2">
      <c r="A112" s="685"/>
      <c r="B112" s="685"/>
      <c r="C112" s="685"/>
      <c r="D112" s="685"/>
      <c r="E112" s="685"/>
      <c r="F112" s="685"/>
      <c r="G112" s="685"/>
      <c r="H112" s="685"/>
      <c r="I112" s="685"/>
      <c r="J112" s="685"/>
      <c r="K112" s="685"/>
      <c r="L112" s="685"/>
      <c r="M112" s="685"/>
      <c r="N112" s="685"/>
      <c r="O112" s="685"/>
      <c r="P112" s="685"/>
      <c r="Q112" s="685"/>
      <c r="R112" s="685"/>
      <c r="S112" s="685"/>
      <c r="T112" s="685"/>
      <c r="U112" s="685"/>
      <c r="V112" s="685"/>
    </row>
    <row r="113" spans="1:22" s="631" customFormat="1" x14ac:dyDescent="0.2">
      <c r="A113" s="685"/>
      <c r="B113" s="685"/>
      <c r="C113" s="685"/>
      <c r="D113" s="685"/>
      <c r="E113" s="685"/>
      <c r="F113" s="685"/>
      <c r="G113" s="685"/>
      <c r="H113" s="685"/>
      <c r="I113" s="685"/>
      <c r="J113" s="685"/>
      <c r="K113" s="685"/>
      <c r="L113" s="685"/>
      <c r="M113" s="685"/>
      <c r="N113" s="685"/>
      <c r="O113" s="685"/>
      <c r="P113" s="685"/>
      <c r="Q113" s="685"/>
      <c r="R113" s="685"/>
      <c r="S113" s="685"/>
      <c r="T113" s="685"/>
      <c r="U113" s="685"/>
      <c r="V113" s="685"/>
    </row>
    <row r="114" spans="1:22" s="631" customFormat="1" x14ac:dyDescent="0.2">
      <c r="A114" s="685"/>
      <c r="B114" s="685"/>
      <c r="C114" s="685"/>
      <c r="D114" s="685"/>
      <c r="E114" s="685"/>
      <c r="F114" s="685"/>
      <c r="G114" s="685"/>
      <c r="H114" s="685"/>
      <c r="I114" s="685"/>
      <c r="J114" s="685"/>
      <c r="K114" s="685"/>
      <c r="L114" s="685"/>
      <c r="M114" s="685"/>
      <c r="N114" s="685"/>
      <c r="O114" s="685"/>
      <c r="P114" s="685"/>
      <c r="Q114" s="685"/>
      <c r="R114" s="685"/>
      <c r="S114" s="685"/>
      <c r="T114" s="685"/>
      <c r="U114" s="685"/>
      <c r="V114" s="685"/>
    </row>
    <row r="115" spans="1:22" s="631" customFormat="1" x14ac:dyDescent="0.2">
      <c r="A115" s="685"/>
      <c r="B115" s="685"/>
      <c r="C115" s="685"/>
      <c r="D115" s="685"/>
      <c r="E115" s="685"/>
      <c r="F115" s="685"/>
      <c r="G115" s="685"/>
      <c r="H115" s="685"/>
      <c r="I115" s="685"/>
      <c r="J115" s="685"/>
      <c r="K115" s="685"/>
      <c r="L115" s="685"/>
      <c r="M115" s="685"/>
      <c r="N115" s="685"/>
      <c r="O115" s="685"/>
      <c r="P115" s="685"/>
      <c r="Q115" s="685"/>
      <c r="R115" s="685"/>
      <c r="S115" s="685"/>
      <c r="T115" s="685"/>
      <c r="U115" s="685"/>
      <c r="V115" s="685"/>
    </row>
    <row r="116" spans="1:22" s="631" customFormat="1" x14ac:dyDescent="0.2">
      <c r="A116" s="685"/>
      <c r="B116" s="685"/>
      <c r="C116" s="685"/>
      <c r="D116" s="685"/>
      <c r="E116" s="685"/>
      <c r="F116" s="685"/>
      <c r="G116" s="685"/>
      <c r="H116" s="685"/>
      <c r="I116" s="685"/>
      <c r="J116" s="685"/>
      <c r="K116" s="685"/>
      <c r="L116" s="685"/>
      <c r="M116" s="685"/>
      <c r="N116" s="685"/>
      <c r="O116" s="685"/>
      <c r="P116" s="685"/>
      <c r="Q116" s="685"/>
      <c r="R116" s="685"/>
      <c r="S116" s="685"/>
      <c r="T116" s="685"/>
      <c r="U116" s="685"/>
      <c r="V116" s="685"/>
    </row>
    <row r="117" spans="1:22" s="631" customFormat="1" x14ac:dyDescent="0.2">
      <c r="A117" s="685"/>
      <c r="B117" s="685"/>
      <c r="C117" s="685"/>
      <c r="D117" s="685"/>
      <c r="E117" s="685"/>
      <c r="F117" s="685"/>
      <c r="G117" s="685"/>
      <c r="H117" s="685"/>
      <c r="I117" s="685"/>
      <c r="J117" s="685"/>
      <c r="K117" s="685"/>
      <c r="L117" s="685"/>
      <c r="M117" s="685"/>
      <c r="N117" s="685"/>
      <c r="O117" s="685"/>
      <c r="P117" s="685"/>
      <c r="Q117" s="685"/>
      <c r="R117" s="685"/>
      <c r="S117" s="685"/>
      <c r="T117" s="685"/>
      <c r="U117" s="685"/>
      <c r="V117" s="685"/>
    </row>
    <row r="118" spans="1:22" s="631" customFormat="1" x14ac:dyDescent="0.2">
      <c r="A118" s="685"/>
      <c r="B118" s="685"/>
      <c r="C118" s="685"/>
      <c r="D118" s="685"/>
      <c r="E118" s="685"/>
      <c r="F118" s="685"/>
      <c r="G118" s="685"/>
      <c r="H118" s="685"/>
      <c r="I118" s="685"/>
      <c r="J118" s="685"/>
      <c r="K118" s="685"/>
      <c r="L118" s="685"/>
      <c r="M118" s="685"/>
      <c r="N118" s="685"/>
      <c r="O118" s="685"/>
      <c r="P118" s="685"/>
      <c r="Q118" s="685"/>
      <c r="R118" s="685"/>
      <c r="S118" s="685"/>
      <c r="T118" s="685"/>
      <c r="U118" s="685"/>
      <c r="V118" s="685"/>
    </row>
    <row r="119" spans="1:22" s="631" customFormat="1" x14ac:dyDescent="0.2">
      <c r="A119" s="685"/>
      <c r="B119" s="685"/>
      <c r="C119" s="685"/>
      <c r="D119" s="685"/>
      <c r="E119" s="685"/>
      <c r="F119" s="685"/>
      <c r="G119" s="685"/>
      <c r="H119" s="685"/>
      <c r="I119" s="685"/>
      <c r="J119" s="685"/>
      <c r="K119" s="685"/>
      <c r="L119" s="685"/>
      <c r="M119" s="685"/>
      <c r="N119" s="685"/>
      <c r="O119" s="685"/>
      <c r="P119" s="685"/>
      <c r="Q119" s="685"/>
      <c r="R119" s="685"/>
      <c r="S119" s="685"/>
      <c r="T119" s="685"/>
      <c r="U119" s="685"/>
      <c r="V119" s="685"/>
    </row>
    <row r="120" spans="1:22" s="631" customFormat="1" x14ac:dyDescent="0.2">
      <c r="A120" s="685"/>
      <c r="B120" s="685"/>
      <c r="C120" s="685"/>
      <c r="D120" s="685"/>
      <c r="E120" s="685"/>
      <c r="F120" s="685"/>
      <c r="G120" s="685"/>
      <c r="H120" s="685"/>
      <c r="I120" s="685"/>
      <c r="J120" s="685"/>
      <c r="K120" s="685"/>
      <c r="L120" s="685"/>
      <c r="M120" s="685"/>
      <c r="N120" s="685"/>
      <c r="O120" s="685"/>
      <c r="P120" s="685"/>
      <c r="Q120" s="685"/>
      <c r="R120" s="685"/>
      <c r="S120" s="685"/>
      <c r="T120" s="685"/>
      <c r="U120" s="685"/>
      <c r="V120" s="685"/>
    </row>
    <row r="121" spans="1:22" s="631" customFormat="1" x14ac:dyDescent="0.2">
      <c r="A121" s="685"/>
      <c r="B121" s="685"/>
      <c r="C121" s="685"/>
      <c r="D121" s="685"/>
      <c r="E121" s="685"/>
      <c r="F121" s="685"/>
      <c r="G121" s="685"/>
      <c r="H121" s="685"/>
      <c r="I121" s="685"/>
      <c r="J121" s="685"/>
      <c r="K121" s="685"/>
      <c r="L121" s="685"/>
      <c r="M121" s="685"/>
      <c r="N121" s="685"/>
      <c r="O121" s="685"/>
      <c r="P121" s="685"/>
      <c r="Q121" s="685"/>
      <c r="R121" s="685"/>
      <c r="S121" s="685"/>
      <c r="T121" s="685"/>
      <c r="U121" s="685"/>
      <c r="V121" s="685"/>
    </row>
    <row r="122" spans="1:22" s="631" customFormat="1" x14ac:dyDescent="0.2">
      <c r="A122" s="685"/>
      <c r="B122" s="685"/>
      <c r="C122" s="685"/>
      <c r="D122" s="685"/>
      <c r="E122" s="685"/>
      <c r="F122" s="685"/>
      <c r="G122" s="685"/>
      <c r="H122" s="685"/>
      <c r="I122" s="685"/>
      <c r="J122" s="685"/>
      <c r="K122" s="685"/>
      <c r="L122" s="685"/>
      <c r="M122" s="685"/>
      <c r="N122" s="685"/>
      <c r="O122" s="685"/>
      <c r="P122" s="685"/>
      <c r="Q122" s="685"/>
      <c r="R122" s="685"/>
      <c r="S122" s="685"/>
      <c r="T122" s="685"/>
      <c r="U122" s="685"/>
      <c r="V122" s="685"/>
    </row>
    <row r="123" spans="1:22" s="631" customFormat="1" x14ac:dyDescent="0.2">
      <c r="A123" s="685"/>
      <c r="B123" s="685"/>
      <c r="C123" s="685"/>
      <c r="D123" s="685"/>
      <c r="E123" s="685"/>
      <c r="F123" s="685"/>
      <c r="G123" s="685"/>
      <c r="H123" s="685"/>
      <c r="I123" s="685"/>
      <c r="J123" s="685"/>
      <c r="K123" s="685"/>
      <c r="L123" s="685"/>
      <c r="M123" s="685"/>
      <c r="N123" s="685"/>
      <c r="O123" s="685"/>
      <c r="P123" s="685"/>
      <c r="Q123" s="685"/>
      <c r="R123" s="685"/>
      <c r="S123" s="685"/>
      <c r="T123" s="685"/>
      <c r="U123" s="685"/>
      <c r="V123" s="685"/>
    </row>
    <row r="124" spans="1:22" s="631" customFormat="1" x14ac:dyDescent="0.2">
      <c r="A124" s="685"/>
      <c r="B124" s="685"/>
      <c r="C124" s="685"/>
      <c r="D124" s="685"/>
      <c r="E124" s="685"/>
      <c r="F124" s="685"/>
      <c r="G124" s="685"/>
      <c r="H124" s="685"/>
      <c r="I124" s="685"/>
      <c r="J124" s="685"/>
      <c r="K124" s="685"/>
      <c r="L124" s="685"/>
      <c r="M124" s="685"/>
      <c r="N124" s="685"/>
      <c r="O124" s="685"/>
      <c r="P124" s="685"/>
      <c r="Q124" s="685"/>
      <c r="R124" s="685"/>
      <c r="S124" s="685"/>
      <c r="T124" s="685"/>
      <c r="U124" s="685"/>
      <c r="V124" s="685"/>
    </row>
    <row r="125" spans="1:22" s="631" customFormat="1" x14ac:dyDescent="0.2">
      <c r="A125" s="685"/>
      <c r="B125" s="685"/>
      <c r="C125" s="685"/>
      <c r="D125" s="685"/>
      <c r="E125" s="685"/>
      <c r="F125" s="685"/>
      <c r="G125" s="685"/>
      <c r="H125" s="685"/>
      <c r="I125" s="685"/>
      <c r="J125" s="685"/>
      <c r="K125" s="685"/>
      <c r="L125" s="685"/>
      <c r="M125" s="685"/>
      <c r="N125" s="685"/>
      <c r="O125" s="685"/>
      <c r="P125" s="685"/>
      <c r="Q125" s="685"/>
      <c r="R125" s="685"/>
      <c r="S125" s="685"/>
      <c r="T125" s="685"/>
      <c r="U125" s="685"/>
      <c r="V125" s="685"/>
    </row>
    <row r="126" spans="1:22" s="631" customFormat="1" x14ac:dyDescent="0.2">
      <c r="A126" s="685"/>
      <c r="B126" s="685"/>
      <c r="C126" s="685"/>
      <c r="D126" s="685"/>
      <c r="E126" s="685"/>
      <c r="F126" s="685"/>
      <c r="G126" s="685"/>
      <c r="H126" s="685"/>
      <c r="I126" s="685"/>
      <c r="J126" s="685"/>
      <c r="K126" s="685"/>
      <c r="L126" s="685"/>
      <c r="M126" s="685"/>
      <c r="N126" s="685"/>
      <c r="O126" s="685"/>
      <c r="P126" s="685"/>
      <c r="Q126" s="685"/>
      <c r="R126" s="685"/>
      <c r="S126" s="685"/>
      <c r="T126" s="685"/>
      <c r="U126" s="685"/>
      <c r="V126" s="685"/>
    </row>
    <row r="127" spans="1:22" s="631" customFormat="1" x14ac:dyDescent="0.2">
      <c r="A127" s="685"/>
      <c r="B127" s="685"/>
      <c r="C127" s="685"/>
      <c r="D127" s="685"/>
      <c r="E127" s="685"/>
      <c r="F127" s="685"/>
      <c r="G127" s="685"/>
      <c r="H127" s="685"/>
      <c r="I127" s="685"/>
      <c r="J127" s="685"/>
      <c r="K127" s="685"/>
      <c r="L127" s="685"/>
      <c r="M127" s="685"/>
      <c r="N127" s="685"/>
      <c r="O127" s="685"/>
      <c r="P127" s="685"/>
      <c r="Q127" s="685"/>
      <c r="R127" s="685"/>
      <c r="S127" s="685"/>
      <c r="T127" s="685"/>
      <c r="U127" s="685"/>
      <c r="V127" s="685"/>
    </row>
    <row r="128" spans="1:22" s="631" customFormat="1" x14ac:dyDescent="0.2">
      <c r="A128" s="685"/>
      <c r="B128" s="685"/>
      <c r="C128" s="685"/>
      <c r="D128" s="685"/>
      <c r="E128" s="685"/>
      <c r="F128" s="685"/>
      <c r="G128" s="685"/>
      <c r="H128" s="685"/>
      <c r="I128" s="685"/>
      <c r="J128" s="685"/>
      <c r="K128" s="685"/>
      <c r="L128" s="685"/>
      <c r="M128" s="685"/>
      <c r="N128" s="685"/>
      <c r="O128" s="685"/>
      <c r="P128" s="685"/>
      <c r="Q128" s="685"/>
      <c r="R128" s="685"/>
      <c r="S128" s="685"/>
      <c r="T128" s="685"/>
      <c r="U128" s="685"/>
      <c r="V128" s="685"/>
    </row>
    <row r="129" spans="1:22" s="631" customFormat="1" x14ac:dyDescent="0.2">
      <c r="A129" s="685"/>
      <c r="B129" s="685"/>
      <c r="C129" s="685"/>
      <c r="D129" s="685"/>
      <c r="E129" s="685"/>
      <c r="F129" s="685"/>
      <c r="G129" s="685"/>
      <c r="H129" s="685"/>
      <c r="I129" s="685"/>
      <c r="J129" s="685"/>
      <c r="K129" s="685"/>
      <c r="L129" s="685"/>
      <c r="M129" s="685"/>
      <c r="N129" s="685"/>
      <c r="O129" s="685"/>
      <c r="P129" s="685"/>
      <c r="Q129" s="685"/>
      <c r="R129" s="685"/>
      <c r="S129" s="685"/>
      <c r="T129" s="685"/>
      <c r="U129" s="685"/>
      <c r="V129" s="685"/>
    </row>
    <row r="130" spans="1:22" s="631" customFormat="1" x14ac:dyDescent="0.2">
      <c r="A130" s="685"/>
      <c r="B130" s="685"/>
      <c r="C130" s="685"/>
      <c r="D130" s="685"/>
      <c r="E130" s="685"/>
      <c r="F130" s="685"/>
      <c r="G130" s="685"/>
      <c r="H130" s="685"/>
      <c r="I130" s="685"/>
      <c r="J130" s="685"/>
      <c r="K130" s="685"/>
      <c r="L130" s="685"/>
      <c r="M130" s="685"/>
      <c r="N130" s="685"/>
      <c r="O130" s="685"/>
      <c r="P130" s="685"/>
      <c r="Q130" s="685"/>
      <c r="R130" s="685"/>
      <c r="S130" s="685"/>
      <c r="T130" s="685"/>
      <c r="U130" s="685"/>
      <c r="V130" s="685"/>
    </row>
    <row r="131" spans="1:22" s="631" customFormat="1" x14ac:dyDescent="0.2">
      <c r="A131" s="685"/>
      <c r="B131" s="685"/>
      <c r="C131" s="685"/>
      <c r="D131" s="685"/>
      <c r="E131" s="685"/>
      <c r="F131" s="685"/>
      <c r="G131" s="685"/>
      <c r="H131" s="685"/>
      <c r="I131" s="685"/>
      <c r="J131" s="685"/>
      <c r="K131" s="685"/>
      <c r="L131" s="685"/>
      <c r="M131" s="685"/>
      <c r="N131" s="685"/>
      <c r="O131" s="685"/>
      <c r="P131" s="685"/>
      <c r="Q131" s="685"/>
      <c r="R131" s="685"/>
      <c r="S131" s="685"/>
      <c r="T131" s="685"/>
      <c r="U131" s="685"/>
      <c r="V131" s="685"/>
    </row>
    <row r="132" spans="1:22" s="631" customFormat="1" x14ac:dyDescent="0.2">
      <c r="A132" s="685"/>
      <c r="B132" s="685"/>
      <c r="C132" s="685"/>
      <c r="D132" s="685"/>
      <c r="E132" s="685"/>
      <c r="F132" s="685"/>
      <c r="G132" s="685"/>
      <c r="H132" s="685"/>
      <c r="I132" s="685"/>
      <c r="J132" s="685"/>
      <c r="K132" s="685"/>
      <c r="L132" s="685"/>
      <c r="M132" s="685"/>
      <c r="N132" s="685"/>
      <c r="O132" s="685"/>
      <c r="P132" s="685"/>
      <c r="Q132" s="685"/>
      <c r="R132" s="685"/>
      <c r="S132" s="685"/>
      <c r="T132" s="685"/>
      <c r="U132" s="685"/>
      <c r="V132" s="685"/>
    </row>
    <row r="133" spans="1:22" s="631" customFormat="1" x14ac:dyDescent="0.2">
      <c r="A133" s="685"/>
      <c r="B133" s="685"/>
      <c r="C133" s="685"/>
      <c r="D133" s="685"/>
      <c r="E133" s="685"/>
      <c r="F133" s="685"/>
      <c r="G133" s="685"/>
      <c r="H133" s="685"/>
      <c r="I133" s="685"/>
      <c r="J133" s="685"/>
      <c r="K133" s="685"/>
      <c r="L133" s="685"/>
      <c r="M133" s="685"/>
      <c r="N133" s="685"/>
      <c r="O133" s="685"/>
      <c r="P133" s="685"/>
      <c r="Q133" s="685"/>
      <c r="R133" s="685"/>
      <c r="S133" s="685"/>
      <c r="T133" s="685"/>
      <c r="U133" s="685"/>
      <c r="V133" s="685"/>
    </row>
    <row r="134" spans="1:22" s="631" customFormat="1" x14ac:dyDescent="0.2">
      <c r="A134" s="685"/>
      <c r="B134" s="685"/>
      <c r="C134" s="685"/>
      <c r="D134" s="685"/>
      <c r="E134" s="685"/>
      <c r="F134" s="685"/>
      <c r="G134" s="685"/>
      <c r="H134" s="685"/>
      <c r="I134" s="685"/>
      <c r="J134" s="685"/>
      <c r="K134" s="685"/>
      <c r="L134" s="685"/>
      <c r="M134" s="685"/>
      <c r="N134" s="685"/>
      <c r="O134" s="685"/>
      <c r="P134" s="685"/>
      <c r="Q134" s="685"/>
      <c r="R134" s="685"/>
      <c r="S134" s="685"/>
      <c r="T134" s="685"/>
      <c r="U134" s="685"/>
      <c r="V134" s="685"/>
    </row>
    <row r="135" spans="1:22" s="631" customFormat="1" x14ac:dyDescent="0.2">
      <c r="A135" s="685"/>
      <c r="B135" s="685"/>
      <c r="C135" s="685"/>
      <c r="D135" s="685"/>
      <c r="E135" s="685"/>
      <c r="F135" s="685"/>
      <c r="G135" s="685"/>
      <c r="H135" s="685"/>
      <c r="I135" s="685"/>
      <c r="J135" s="685"/>
      <c r="K135" s="685"/>
      <c r="L135" s="685"/>
      <c r="M135" s="685"/>
      <c r="N135" s="685"/>
      <c r="O135" s="685"/>
      <c r="P135" s="685"/>
      <c r="Q135" s="685"/>
      <c r="R135" s="685"/>
      <c r="S135" s="685"/>
      <c r="T135" s="685"/>
      <c r="U135" s="685"/>
      <c r="V135" s="685"/>
    </row>
    <row r="136" spans="1:22" s="631" customFormat="1" x14ac:dyDescent="0.2">
      <c r="A136" s="685"/>
      <c r="B136" s="685"/>
      <c r="C136" s="685"/>
      <c r="D136" s="685"/>
      <c r="E136" s="685"/>
      <c r="F136" s="685"/>
      <c r="G136" s="685"/>
      <c r="H136" s="685"/>
      <c r="I136" s="685"/>
      <c r="J136" s="685"/>
      <c r="K136" s="685"/>
      <c r="L136" s="685"/>
      <c r="M136" s="685"/>
      <c r="N136" s="685"/>
      <c r="O136" s="685"/>
      <c r="P136" s="685"/>
      <c r="Q136" s="685"/>
      <c r="R136" s="685"/>
      <c r="S136" s="685"/>
      <c r="T136" s="685"/>
      <c r="U136" s="685"/>
      <c r="V136" s="685"/>
    </row>
    <row r="137" spans="1:22" s="631" customFormat="1" x14ac:dyDescent="0.2">
      <c r="A137" s="685"/>
      <c r="B137" s="685"/>
      <c r="C137" s="685"/>
      <c r="D137" s="685"/>
      <c r="E137" s="685"/>
      <c r="F137" s="685"/>
      <c r="G137" s="685"/>
      <c r="H137" s="685"/>
      <c r="I137" s="685"/>
      <c r="J137" s="685"/>
      <c r="K137" s="685"/>
      <c r="L137" s="685"/>
      <c r="M137" s="685"/>
      <c r="N137" s="685"/>
      <c r="O137" s="685"/>
      <c r="P137" s="685"/>
      <c r="Q137" s="685"/>
      <c r="R137" s="685"/>
      <c r="S137" s="685"/>
      <c r="T137" s="685"/>
      <c r="U137" s="685"/>
      <c r="V137" s="685"/>
    </row>
    <row r="138" spans="1:22" s="631" customFormat="1" x14ac:dyDescent="0.2">
      <c r="A138" s="685"/>
      <c r="B138" s="685"/>
      <c r="C138" s="685"/>
      <c r="D138" s="685"/>
      <c r="E138" s="685"/>
      <c r="F138" s="685"/>
      <c r="G138" s="685"/>
      <c r="H138" s="685"/>
      <c r="I138" s="685"/>
      <c r="J138" s="685"/>
      <c r="K138" s="685"/>
      <c r="L138" s="685"/>
      <c r="M138" s="685"/>
      <c r="N138" s="685"/>
      <c r="O138" s="685"/>
      <c r="P138" s="685"/>
      <c r="Q138" s="685"/>
      <c r="R138" s="685"/>
      <c r="S138" s="685"/>
      <c r="T138" s="685"/>
      <c r="U138" s="685"/>
      <c r="V138" s="685"/>
    </row>
    <row r="139" spans="1:22" s="631" customFormat="1" x14ac:dyDescent="0.2">
      <c r="A139" s="685"/>
      <c r="B139" s="685"/>
      <c r="C139" s="685"/>
      <c r="D139" s="685"/>
      <c r="E139" s="685"/>
      <c r="F139" s="685"/>
      <c r="G139" s="685"/>
      <c r="H139" s="685"/>
      <c r="I139" s="685"/>
      <c r="J139" s="685"/>
      <c r="K139" s="685"/>
      <c r="L139" s="685"/>
      <c r="M139" s="685"/>
      <c r="N139" s="685"/>
      <c r="O139" s="685"/>
      <c r="P139" s="685"/>
      <c r="Q139" s="685"/>
      <c r="R139" s="685"/>
      <c r="S139" s="685"/>
      <c r="T139" s="685"/>
      <c r="U139" s="685"/>
      <c r="V139" s="685"/>
    </row>
    <row r="140" spans="1:22" s="631" customFormat="1" x14ac:dyDescent="0.2">
      <c r="A140" s="685"/>
      <c r="B140" s="685"/>
      <c r="C140" s="685"/>
      <c r="D140" s="685"/>
      <c r="E140" s="685"/>
      <c r="F140" s="685"/>
      <c r="G140" s="685"/>
      <c r="H140" s="685"/>
      <c r="I140" s="685"/>
      <c r="J140" s="685"/>
      <c r="K140" s="685"/>
      <c r="L140" s="685"/>
      <c r="M140" s="685"/>
      <c r="N140" s="685"/>
      <c r="O140" s="685"/>
      <c r="P140" s="685"/>
      <c r="Q140" s="685"/>
      <c r="R140" s="685"/>
      <c r="S140" s="685"/>
      <c r="T140" s="685"/>
      <c r="U140" s="685"/>
      <c r="V140" s="685"/>
    </row>
    <row r="141" spans="1:22" s="631" customFormat="1" x14ac:dyDescent="0.2">
      <c r="A141" s="685"/>
      <c r="B141" s="685"/>
      <c r="C141" s="685"/>
      <c r="D141" s="685"/>
      <c r="E141" s="685"/>
      <c r="F141" s="685"/>
      <c r="G141" s="685"/>
      <c r="H141" s="685"/>
      <c r="I141" s="685"/>
      <c r="J141" s="685"/>
      <c r="K141" s="685"/>
      <c r="L141" s="685"/>
      <c r="M141" s="685"/>
      <c r="N141" s="685"/>
      <c r="O141" s="685"/>
      <c r="P141" s="685"/>
      <c r="Q141" s="685"/>
      <c r="R141" s="685"/>
      <c r="S141" s="685"/>
      <c r="T141" s="685"/>
      <c r="U141" s="685"/>
      <c r="V141" s="685"/>
    </row>
    <row r="142" spans="1:22" s="631" customFormat="1" x14ac:dyDescent="0.2">
      <c r="A142" s="685"/>
      <c r="B142" s="685"/>
      <c r="C142" s="685"/>
      <c r="D142" s="685"/>
      <c r="E142" s="685"/>
      <c r="F142" s="685"/>
      <c r="G142" s="685"/>
      <c r="H142" s="685"/>
      <c r="I142" s="685"/>
      <c r="J142" s="685"/>
      <c r="K142" s="685"/>
      <c r="L142" s="685"/>
      <c r="M142" s="685"/>
      <c r="N142" s="685"/>
      <c r="O142" s="685"/>
      <c r="P142" s="685"/>
      <c r="Q142" s="685"/>
      <c r="R142" s="685"/>
      <c r="S142" s="685"/>
      <c r="T142" s="685"/>
      <c r="U142" s="685"/>
      <c r="V142" s="685"/>
    </row>
    <row r="143" spans="1:22" s="631" customFormat="1" x14ac:dyDescent="0.2">
      <c r="A143" s="685"/>
      <c r="B143" s="685"/>
      <c r="C143" s="685"/>
      <c r="D143" s="685"/>
      <c r="E143" s="685"/>
      <c r="F143" s="685"/>
      <c r="G143" s="685"/>
      <c r="H143" s="685"/>
      <c r="I143" s="685"/>
      <c r="J143" s="685"/>
      <c r="K143" s="685"/>
      <c r="L143" s="685"/>
      <c r="M143" s="685"/>
      <c r="N143" s="685"/>
      <c r="O143" s="685"/>
      <c r="P143" s="685"/>
      <c r="Q143" s="685"/>
      <c r="R143" s="685"/>
      <c r="S143" s="685"/>
      <c r="T143" s="685"/>
      <c r="U143" s="685"/>
      <c r="V143" s="685"/>
    </row>
    <row r="144" spans="1:22" s="631" customFormat="1" x14ac:dyDescent="0.2">
      <c r="A144" s="685"/>
      <c r="B144" s="685"/>
      <c r="C144" s="685"/>
      <c r="D144" s="685"/>
      <c r="E144" s="685"/>
      <c r="F144" s="685"/>
      <c r="G144" s="685"/>
      <c r="H144" s="685"/>
      <c r="I144" s="685"/>
      <c r="J144" s="685"/>
      <c r="K144" s="685"/>
      <c r="L144" s="685"/>
      <c r="M144" s="685"/>
      <c r="N144" s="685"/>
      <c r="O144" s="685"/>
      <c r="P144" s="685"/>
      <c r="Q144" s="685"/>
      <c r="R144" s="685"/>
      <c r="S144" s="685"/>
      <c r="T144" s="685"/>
      <c r="U144" s="685"/>
      <c r="V144" s="685"/>
    </row>
    <row r="145" spans="1:22" s="631" customFormat="1" x14ac:dyDescent="0.2">
      <c r="A145" s="685"/>
      <c r="B145" s="685"/>
      <c r="C145" s="685"/>
      <c r="D145" s="685"/>
      <c r="E145" s="685"/>
      <c r="F145" s="685"/>
      <c r="G145" s="685"/>
      <c r="H145" s="685"/>
      <c r="I145" s="685"/>
      <c r="J145" s="685"/>
      <c r="K145" s="685"/>
      <c r="L145" s="685"/>
      <c r="M145" s="685"/>
      <c r="N145" s="685"/>
      <c r="O145" s="685"/>
      <c r="P145" s="685"/>
      <c r="Q145" s="685"/>
      <c r="R145" s="685"/>
      <c r="S145" s="685"/>
      <c r="T145" s="685"/>
      <c r="U145" s="685"/>
      <c r="V145" s="685"/>
    </row>
    <row r="146" spans="1:22" s="631" customFormat="1" x14ac:dyDescent="0.2">
      <c r="A146" s="685"/>
      <c r="B146" s="685"/>
      <c r="C146" s="685"/>
      <c r="D146" s="685"/>
      <c r="E146" s="685"/>
      <c r="F146" s="685"/>
      <c r="G146" s="685"/>
      <c r="H146" s="685"/>
      <c r="I146" s="685"/>
      <c r="J146" s="685"/>
      <c r="K146" s="685"/>
      <c r="L146" s="685"/>
      <c r="M146" s="685"/>
      <c r="N146" s="685"/>
      <c r="O146" s="685"/>
      <c r="P146" s="685"/>
      <c r="Q146" s="685"/>
      <c r="R146" s="685"/>
      <c r="S146" s="685"/>
      <c r="T146" s="685"/>
      <c r="U146" s="685"/>
      <c r="V146" s="685"/>
    </row>
    <row r="147" spans="1:22" s="631" customFormat="1" x14ac:dyDescent="0.2">
      <c r="A147" s="685"/>
      <c r="B147" s="685"/>
      <c r="C147" s="685"/>
      <c r="D147" s="685"/>
      <c r="E147" s="685"/>
      <c r="F147" s="685"/>
      <c r="G147" s="685"/>
      <c r="H147" s="685"/>
      <c r="I147" s="685"/>
      <c r="J147" s="685"/>
      <c r="K147" s="685"/>
      <c r="L147" s="685"/>
      <c r="M147" s="685"/>
      <c r="N147" s="685"/>
      <c r="O147" s="685"/>
      <c r="P147" s="685"/>
      <c r="Q147" s="685"/>
      <c r="R147" s="685"/>
      <c r="S147" s="685"/>
      <c r="T147" s="685"/>
      <c r="U147" s="685"/>
      <c r="V147" s="685"/>
    </row>
    <row r="148" spans="1:22" s="631" customFormat="1" x14ac:dyDescent="0.2">
      <c r="A148" s="685"/>
      <c r="B148" s="685"/>
      <c r="C148" s="685"/>
      <c r="D148" s="685"/>
      <c r="E148" s="685"/>
      <c r="F148" s="685"/>
      <c r="G148" s="685"/>
      <c r="H148" s="685"/>
      <c r="I148" s="685"/>
      <c r="J148" s="685"/>
      <c r="K148" s="685"/>
      <c r="L148" s="685"/>
      <c r="M148" s="685"/>
      <c r="N148" s="685"/>
      <c r="O148" s="685"/>
      <c r="P148" s="685"/>
      <c r="Q148" s="685"/>
      <c r="R148" s="685"/>
      <c r="S148" s="685"/>
      <c r="T148" s="685"/>
      <c r="U148" s="685"/>
      <c r="V148" s="685"/>
    </row>
    <row r="149" spans="1:22" s="631" customFormat="1" x14ac:dyDescent="0.2">
      <c r="A149" s="685"/>
      <c r="B149" s="685"/>
      <c r="C149" s="685"/>
      <c r="D149" s="685"/>
      <c r="E149" s="685"/>
      <c r="F149" s="685"/>
      <c r="G149" s="685"/>
      <c r="H149" s="685"/>
      <c r="I149" s="685"/>
      <c r="J149" s="685"/>
      <c r="K149" s="685"/>
      <c r="L149" s="685"/>
      <c r="M149" s="685"/>
      <c r="N149" s="685"/>
      <c r="O149" s="685"/>
      <c r="P149" s="685"/>
      <c r="Q149" s="685"/>
      <c r="R149" s="685"/>
      <c r="S149" s="685"/>
      <c r="T149" s="685"/>
      <c r="U149" s="685"/>
      <c r="V149" s="685"/>
    </row>
    <row r="150" spans="1:22" s="631" customFormat="1" x14ac:dyDescent="0.2">
      <c r="A150" s="685"/>
      <c r="B150" s="685"/>
      <c r="C150" s="685"/>
      <c r="D150" s="685"/>
      <c r="E150" s="685"/>
      <c r="F150" s="685"/>
      <c r="G150" s="685"/>
      <c r="H150" s="685"/>
      <c r="I150" s="685"/>
      <c r="J150" s="685"/>
      <c r="K150" s="685"/>
      <c r="L150" s="685"/>
      <c r="M150" s="685"/>
      <c r="N150" s="685"/>
      <c r="O150" s="685"/>
      <c r="P150" s="685"/>
      <c r="Q150" s="685"/>
      <c r="R150" s="685"/>
      <c r="S150" s="685"/>
      <c r="T150" s="685"/>
      <c r="U150" s="685"/>
      <c r="V150" s="685"/>
    </row>
    <row r="151" spans="1:22" s="631" customFormat="1" x14ac:dyDescent="0.2">
      <c r="A151" s="685"/>
      <c r="B151" s="685"/>
      <c r="C151" s="685"/>
      <c r="D151" s="685"/>
      <c r="E151" s="685"/>
      <c r="F151" s="685"/>
      <c r="G151" s="685"/>
      <c r="H151" s="685"/>
      <c r="I151" s="685"/>
      <c r="J151" s="685"/>
      <c r="K151" s="685"/>
      <c r="L151" s="685"/>
      <c r="M151" s="685"/>
      <c r="N151" s="685"/>
      <c r="O151" s="685"/>
      <c r="P151" s="685"/>
      <c r="Q151" s="685"/>
      <c r="R151" s="685"/>
      <c r="S151" s="685"/>
      <c r="T151" s="685"/>
      <c r="U151" s="685"/>
      <c r="V151" s="685"/>
    </row>
    <row r="152" spans="1:22" s="631" customFormat="1" x14ac:dyDescent="0.2">
      <c r="A152" s="685"/>
      <c r="B152" s="685"/>
      <c r="C152" s="685"/>
      <c r="D152" s="685"/>
      <c r="E152" s="685"/>
      <c r="F152" s="685"/>
      <c r="G152" s="685"/>
      <c r="H152" s="685"/>
      <c r="I152" s="685"/>
      <c r="J152" s="685"/>
      <c r="K152" s="685"/>
      <c r="L152" s="685"/>
      <c r="M152" s="685"/>
      <c r="N152" s="685"/>
      <c r="O152" s="685"/>
      <c r="P152" s="685"/>
      <c r="Q152" s="685"/>
      <c r="R152" s="685"/>
      <c r="S152" s="685"/>
      <c r="T152" s="685"/>
      <c r="U152" s="685"/>
      <c r="V152" s="685"/>
    </row>
    <row r="153" spans="1:22" s="631" customFormat="1" x14ac:dyDescent="0.2">
      <c r="A153" s="685"/>
      <c r="B153" s="685"/>
      <c r="C153" s="685"/>
      <c r="D153" s="685"/>
      <c r="E153" s="685"/>
      <c r="F153" s="685"/>
      <c r="G153" s="685"/>
      <c r="H153" s="685"/>
      <c r="I153" s="685"/>
      <c r="J153" s="685"/>
      <c r="K153" s="685"/>
      <c r="L153" s="685"/>
      <c r="M153" s="685"/>
      <c r="N153" s="685"/>
      <c r="O153" s="685"/>
      <c r="P153" s="685"/>
      <c r="Q153" s="685"/>
      <c r="R153" s="685"/>
      <c r="S153" s="685"/>
      <c r="T153" s="685"/>
      <c r="U153" s="685"/>
      <c r="V153" s="685"/>
    </row>
    <row r="154" spans="1:22" s="631" customFormat="1" x14ac:dyDescent="0.2">
      <c r="A154" s="685"/>
      <c r="B154" s="685"/>
      <c r="C154" s="685"/>
      <c r="D154" s="685"/>
      <c r="E154" s="685"/>
      <c r="F154" s="685"/>
      <c r="G154" s="685"/>
      <c r="H154" s="685"/>
      <c r="I154" s="685"/>
      <c r="J154" s="685"/>
      <c r="K154" s="685"/>
      <c r="L154" s="685"/>
      <c r="M154" s="685"/>
      <c r="N154" s="685"/>
      <c r="O154" s="685"/>
      <c r="P154" s="685"/>
      <c r="Q154" s="685"/>
      <c r="R154" s="685"/>
      <c r="S154" s="685"/>
      <c r="T154" s="685"/>
      <c r="U154" s="685"/>
      <c r="V154" s="685"/>
    </row>
    <row r="155" spans="1:22" s="631" customFormat="1" x14ac:dyDescent="0.2">
      <c r="A155" s="685"/>
      <c r="B155" s="685"/>
      <c r="C155" s="685"/>
      <c r="D155" s="685"/>
      <c r="E155" s="685"/>
      <c r="F155" s="685"/>
      <c r="G155" s="685"/>
      <c r="H155" s="685"/>
      <c r="I155" s="685"/>
      <c r="J155" s="685"/>
      <c r="K155" s="685"/>
      <c r="L155" s="685"/>
      <c r="M155" s="685"/>
      <c r="N155" s="685"/>
      <c r="O155" s="685"/>
      <c r="P155" s="685"/>
      <c r="Q155" s="685"/>
      <c r="R155" s="685"/>
      <c r="S155" s="685"/>
      <c r="T155" s="685"/>
      <c r="U155" s="685"/>
      <c r="V155" s="685"/>
    </row>
    <row r="156" spans="1:22" s="631" customFormat="1" x14ac:dyDescent="0.2">
      <c r="A156" s="685"/>
      <c r="B156" s="685"/>
      <c r="C156" s="685"/>
      <c r="D156" s="685"/>
      <c r="E156" s="685"/>
      <c r="F156" s="685"/>
      <c r="G156" s="685"/>
      <c r="H156" s="685"/>
      <c r="I156" s="685"/>
      <c r="J156" s="685"/>
      <c r="K156" s="685"/>
      <c r="L156" s="685"/>
      <c r="M156" s="685"/>
      <c r="N156" s="685"/>
      <c r="O156" s="685"/>
      <c r="P156" s="685"/>
      <c r="Q156" s="685"/>
      <c r="R156" s="685"/>
      <c r="S156" s="685"/>
      <c r="T156" s="685"/>
      <c r="U156" s="685"/>
      <c r="V156" s="685"/>
    </row>
    <row r="157" spans="1:22" s="631" customFormat="1" x14ac:dyDescent="0.2">
      <c r="A157" s="685"/>
      <c r="B157" s="685"/>
      <c r="C157" s="685"/>
      <c r="D157" s="685"/>
      <c r="E157" s="685"/>
      <c r="F157" s="685"/>
      <c r="G157" s="685"/>
      <c r="H157" s="685"/>
      <c r="I157" s="685"/>
      <c r="J157" s="685"/>
      <c r="K157" s="685"/>
      <c r="L157" s="685"/>
      <c r="M157" s="685"/>
      <c r="N157" s="685"/>
      <c r="O157" s="685"/>
      <c r="P157" s="685"/>
      <c r="Q157" s="685"/>
      <c r="R157" s="685"/>
      <c r="S157" s="685"/>
      <c r="T157" s="685"/>
      <c r="U157" s="685"/>
      <c r="V157" s="685"/>
    </row>
    <row r="158" spans="1:22" s="631" customFormat="1" x14ac:dyDescent="0.2">
      <c r="A158" s="685"/>
      <c r="B158" s="685"/>
      <c r="C158" s="685"/>
      <c r="D158" s="685"/>
      <c r="E158" s="685"/>
      <c r="F158" s="685"/>
      <c r="G158" s="685"/>
      <c r="H158" s="685"/>
      <c r="I158" s="685"/>
      <c r="J158" s="685"/>
      <c r="K158" s="685"/>
      <c r="L158" s="685"/>
      <c r="M158" s="685"/>
      <c r="N158" s="685"/>
      <c r="O158" s="685"/>
      <c r="P158" s="685"/>
      <c r="Q158" s="685"/>
      <c r="R158" s="685"/>
      <c r="S158" s="685"/>
      <c r="T158" s="685"/>
      <c r="U158" s="685"/>
      <c r="V158" s="685"/>
    </row>
    <row r="159" spans="1:22" s="631" customFormat="1" x14ac:dyDescent="0.2">
      <c r="A159" s="685"/>
      <c r="B159" s="685"/>
      <c r="C159" s="685"/>
      <c r="D159" s="685"/>
      <c r="E159" s="685"/>
      <c r="F159" s="685"/>
      <c r="G159" s="685"/>
      <c r="H159" s="685"/>
      <c r="I159" s="685"/>
      <c r="J159" s="685"/>
      <c r="K159" s="685"/>
      <c r="L159" s="685"/>
      <c r="M159" s="685"/>
      <c r="N159" s="685"/>
      <c r="O159" s="685"/>
      <c r="P159" s="685"/>
      <c r="Q159" s="685"/>
      <c r="R159" s="685"/>
      <c r="S159" s="685"/>
      <c r="T159" s="685"/>
      <c r="U159" s="685"/>
      <c r="V159" s="685"/>
    </row>
    <row r="160" spans="1:22" s="631" customFormat="1" x14ac:dyDescent="0.2">
      <c r="A160" s="685"/>
      <c r="B160" s="685"/>
      <c r="C160" s="685"/>
      <c r="D160" s="685"/>
      <c r="E160" s="685"/>
      <c r="F160" s="685"/>
      <c r="G160" s="685"/>
      <c r="H160" s="685"/>
      <c r="I160" s="685"/>
      <c r="J160" s="685"/>
      <c r="K160" s="685"/>
      <c r="L160" s="685"/>
      <c r="M160" s="685"/>
      <c r="N160" s="685"/>
      <c r="O160" s="685"/>
      <c r="P160" s="685"/>
      <c r="Q160" s="685"/>
      <c r="R160" s="685"/>
      <c r="S160" s="685"/>
      <c r="T160" s="685"/>
      <c r="U160" s="685"/>
      <c r="V160" s="685"/>
    </row>
    <row r="161" spans="1:22" s="631" customFormat="1" x14ac:dyDescent="0.2">
      <c r="A161" s="685"/>
      <c r="B161" s="685"/>
      <c r="C161" s="685"/>
      <c r="D161" s="685"/>
      <c r="E161" s="685"/>
      <c r="F161" s="685"/>
      <c r="G161" s="685"/>
      <c r="H161" s="685"/>
      <c r="I161" s="685"/>
      <c r="J161" s="685"/>
      <c r="K161" s="685"/>
      <c r="L161" s="685"/>
      <c r="M161" s="685"/>
      <c r="N161" s="685"/>
      <c r="O161" s="685"/>
      <c r="P161" s="685"/>
      <c r="Q161" s="685"/>
      <c r="R161" s="685"/>
      <c r="S161" s="685"/>
      <c r="T161" s="685"/>
      <c r="U161" s="685"/>
      <c r="V161" s="685"/>
    </row>
    <row r="162" spans="1:22" s="631" customFormat="1" x14ac:dyDescent="0.2">
      <c r="A162" s="685"/>
      <c r="B162" s="685"/>
      <c r="C162" s="685"/>
      <c r="D162" s="685"/>
      <c r="E162" s="685"/>
      <c r="F162" s="685"/>
      <c r="G162" s="685"/>
      <c r="H162" s="685"/>
      <c r="I162" s="685"/>
      <c r="J162" s="685"/>
      <c r="K162" s="685"/>
      <c r="L162" s="685"/>
      <c r="M162" s="685"/>
      <c r="N162" s="685"/>
      <c r="O162" s="685"/>
      <c r="P162" s="685"/>
      <c r="Q162" s="685"/>
      <c r="R162" s="685"/>
      <c r="S162" s="685"/>
      <c r="T162" s="685"/>
      <c r="U162" s="685"/>
      <c r="V162" s="685"/>
    </row>
    <row r="163" spans="1:22" s="631" customFormat="1" x14ac:dyDescent="0.2">
      <c r="A163" s="685"/>
      <c r="B163" s="685"/>
      <c r="C163" s="685"/>
      <c r="D163" s="685"/>
      <c r="E163" s="685"/>
      <c r="F163" s="685"/>
      <c r="G163" s="685"/>
      <c r="H163" s="685"/>
      <c r="I163" s="685"/>
      <c r="J163" s="685"/>
      <c r="K163" s="685"/>
      <c r="L163" s="685"/>
      <c r="M163" s="685"/>
      <c r="N163" s="685"/>
      <c r="O163" s="685"/>
      <c r="P163" s="685"/>
      <c r="Q163" s="685"/>
      <c r="R163" s="685"/>
      <c r="S163" s="685"/>
      <c r="T163" s="685"/>
      <c r="U163" s="685"/>
      <c r="V163" s="685"/>
    </row>
    <row r="164" spans="1:22" s="631" customFormat="1" x14ac:dyDescent="0.2">
      <c r="A164" s="685"/>
      <c r="B164" s="685"/>
      <c r="C164" s="685"/>
      <c r="D164" s="685"/>
      <c r="E164" s="685"/>
      <c r="F164" s="685"/>
      <c r="G164" s="685"/>
      <c r="H164" s="685"/>
      <c r="I164" s="685"/>
      <c r="J164" s="685"/>
      <c r="K164" s="685"/>
      <c r="L164" s="685"/>
      <c r="M164" s="685"/>
      <c r="N164" s="685"/>
      <c r="O164" s="685"/>
      <c r="P164" s="685"/>
      <c r="Q164" s="685"/>
      <c r="R164" s="685"/>
      <c r="S164" s="685"/>
      <c r="T164" s="685"/>
      <c r="U164" s="685"/>
      <c r="V164" s="685"/>
    </row>
    <row r="165" spans="1:22" s="631" customFormat="1" x14ac:dyDescent="0.2">
      <c r="A165" s="685"/>
      <c r="B165" s="685"/>
      <c r="C165" s="685"/>
      <c r="D165" s="685"/>
      <c r="E165" s="685"/>
      <c r="F165" s="685"/>
      <c r="G165" s="685"/>
      <c r="H165" s="685"/>
      <c r="I165" s="685"/>
      <c r="J165" s="685"/>
      <c r="K165" s="685"/>
      <c r="L165" s="685"/>
      <c r="M165" s="685"/>
      <c r="N165" s="685"/>
      <c r="O165" s="685"/>
      <c r="P165" s="685"/>
      <c r="Q165" s="685"/>
      <c r="R165" s="685"/>
      <c r="S165" s="685"/>
      <c r="T165" s="685"/>
      <c r="U165" s="685"/>
      <c r="V165" s="685"/>
    </row>
    <row r="166" spans="1:22" s="631" customFormat="1" x14ac:dyDescent="0.2">
      <c r="A166" s="685"/>
      <c r="B166" s="685"/>
      <c r="C166" s="685"/>
      <c r="D166" s="685"/>
      <c r="E166" s="685"/>
      <c r="F166" s="685"/>
      <c r="G166" s="685"/>
      <c r="H166" s="685"/>
      <c r="I166" s="685"/>
      <c r="J166" s="685"/>
      <c r="K166" s="685"/>
      <c r="L166" s="685"/>
      <c r="M166" s="685"/>
      <c r="N166" s="685"/>
      <c r="O166" s="685"/>
      <c r="P166" s="685"/>
      <c r="Q166" s="685"/>
      <c r="R166" s="685"/>
      <c r="S166" s="685"/>
      <c r="T166" s="685"/>
      <c r="U166" s="685"/>
      <c r="V166" s="685"/>
    </row>
    <row r="167" spans="1:22" s="631" customFormat="1" x14ac:dyDescent="0.2">
      <c r="A167" s="685"/>
      <c r="B167" s="685"/>
      <c r="C167" s="685"/>
      <c r="D167" s="685"/>
      <c r="E167" s="685"/>
      <c r="F167" s="685"/>
      <c r="G167" s="685"/>
      <c r="H167" s="685"/>
      <c r="I167" s="685"/>
      <c r="J167" s="685"/>
      <c r="K167" s="685"/>
      <c r="L167" s="685"/>
      <c r="M167" s="685"/>
      <c r="N167" s="685"/>
      <c r="O167" s="685"/>
      <c r="P167" s="685"/>
      <c r="Q167" s="685"/>
      <c r="R167" s="685"/>
      <c r="S167" s="685"/>
      <c r="T167" s="685"/>
      <c r="U167" s="685"/>
      <c r="V167" s="685"/>
    </row>
    <row r="168" spans="1:22" s="631" customFormat="1" x14ac:dyDescent="0.2">
      <c r="A168" s="685"/>
      <c r="B168" s="685"/>
      <c r="C168" s="685"/>
      <c r="D168" s="685"/>
      <c r="E168" s="685"/>
      <c r="F168" s="685"/>
      <c r="G168" s="685"/>
      <c r="H168" s="685"/>
      <c r="I168" s="685"/>
      <c r="J168" s="685"/>
      <c r="K168" s="685"/>
      <c r="L168" s="685"/>
      <c r="M168" s="685"/>
      <c r="N168" s="685"/>
      <c r="O168" s="685"/>
      <c r="P168" s="685"/>
      <c r="Q168" s="685"/>
      <c r="R168" s="685"/>
      <c r="S168" s="685"/>
      <c r="T168" s="685"/>
      <c r="U168" s="685"/>
      <c r="V168" s="685"/>
    </row>
    <row r="169" spans="1:22" s="631" customFormat="1" x14ac:dyDescent="0.2">
      <c r="A169" s="685"/>
      <c r="B169" s="685"/>
      <c r="C169" s="685"/>
      <c r="D169" s="685"/>
      <c r="E169" s="685"/>
      <c r="F169" s="685"/>
      <c r="G169" s="685"/>
      <c r="H169" s="685"/>
      <c r="I169" s="685"/>
      <c r="J169" s="685"/>
      <c r="K169" s="685"/>
      <c r="L169" s="685"/>
      <c r="M169" s="685"/>
      <c r="N169" s="685"/>
      <c r="O169" s="685"/>
      <c r="P169" s="685"/>
      <c r="Q169" s="685"/>
      <c r="R169" s="685"/>
      <c r="S169" s="685"/>
      <c r="T169" s="685"/>
      <c r="U169" s="685"/>
      <c r="V169" s="685"/>
    </row>
    <row r="170" spans="1:22" s="631" customFormat="1" x14ac:dyDescent="0.2">
      <c r="A170" s="685"/>
      <c r="B170" s="685"/>
      <c r="C170" s="685"/>
      <c r="D170" s="685"/>
      <c r="E170" s="685"/>
      <c r="F170" s="685"/>
      <c r="G170" s="685"/>
      <c r="H170" s="685"/>
      <c r="I170" s="685"/>
      <c r="J170" s="685"/>
      <c r="K170" s="685"/>
      <c r="L170" s="685"/>
      <c r="M170" s="685"/>
      <c r="N170" s="685"/>
      <c r="O170" s="685"/>
      <c r="P170" s="685"/>
      <c r="Q170" s="685"/>
      <c r="R170" s="685"/>
      <c r="S170" s="685"/>
      <c r="T170" s="685"/>
      <c r="U170" s="685"/>
      <c r="V170" s="685"/>
    </row>
    <row r="171" spans="1:22" s="631" customFormat="1" x14ac:dyDescent="0.2">
      <c r="A171" s="685"/>
      <c r="B171" s="685"/>
      <c r="C171" s="685"/>
      <c r="D171" s="685"/>
      <c r="E171" s="685"/>
      <c r="F171" s="685"/>
      <c r="G171" s="685"/>
      <c r="H171" s="685"/>
      <c r="I171" s="685"/>
      <c r="J171" s="685"/>
      <c r="K171" s="685"/>
      <c r="L171" s="685"/>
      <c r="M171" s="685"/>
      <c r="N171" s="685"/>
      <c r="O171" s="685"/>
      <c r="P171" s="685"/>
      <c r="Q171" s="685"/>
      <c r="R171" s="685"/>
      <c r="S171" s="685"/>
      <c r="T171" s="685"/>
      <c r="U171" s="685"/>
      <c r="V171" s="685"/>
    </row>
    <row r="172" spans="1:22" s="631" customFormat="1" x14ac:dyDescent="0.2">
      <c r="A172" s="685"/>
      <c r="B172" s="685"/>
      <c r="C172" s="685"/>
      <c r="D172" s="685"/>
      <c r="E172" s="685"/>
      <c r="F172" s="685"/>
      <c r="G172" s="685"/>
      <c r="H172" s="685"/>
      <c r="I172" s="685"/>
      <c r="J172" s="685"/>
      <c r="K172" s="685"/>
      <c r="L172" s="685"/>
      <c r="M172" s="685"/>
      <c r="N172" s="685"/>
      <c r="O172" s="685"/>
      <c r="P172" s="685"/>
      <c r="Q172" s="685"/>
      <c r="R172" s="685"/>
      <c r="S172" s="685"/>
      <c r="T172" s="685"/>
      <c r="U172" s="685"/>
      <c r="V172" s="685"/>
    </row>
    <row r="173" spans="1:22" s="631" customFormat="1" x14ac:dyDescent="0.2">
      <c r="A173" s="685"/>
      <c r="B173" s="685"/>
      <c r="C173" s="685"/>
      <c r="D173" s="685"/>
      <c r="E173" s="685"/>
      <c r="F173" s="685"/>
      <c r="G173" s="685"/>
      <c r="H173" s="685"/>
      <c r="I173" s="685"/>
      <c r="J173" s="685"/>
      <c r="K173" s="685"/>
      <c r="L173" s="685"/>
      <c r="M173" s="685"/>
      <c r="N173" s="685"/>
      <c r="O173" s="685"/>
      <c r="P173" s="685"/>
      <c r="Q173" s="685"/>
      <c r="R173" s="685"/>
      <c r="S173" s="685"/>
      <c r="T173" s="685"/>
      <c r="U173" s="685"/>
      <c r="V173" s="685"/>
    </row>
    <row r="174" spans="1:22" s="631" customFormat="1" x14ac:dyDescent="0.2">
      <c r="A174" s="685"/>
      <c r="B174" s="685"/>
      <c r="C174" s="685"/>
      <c r="D174" s="685"/>
      <c r="E174" s="685"/>
      <c r="F174" s="685"/>
      <c r="G174" s="685"/>
      <c r="H174" s="685"/>
      <c r="I174" s="685"/>
      <c r="J174" s="685"/>
      <c r="K174" s="685"/>
      <c r="L174" s="685"/>
      <c r="M174" s="685"/>
      <c r="N174" s="685"/>
      <c r="O174" s="685"/>
      <c r="P174" s="685"/>
      <c r="Q174" s="685"/>
      <c r="R174" s="685"/>
      <c r="S174" s="685"/>
      <c r="T174" s="685"/>
      <c r="U174" s="685"/>
      <c r="V174" s="685"/>
    </row>
    <row r="175" spans="1:22" s="631" customFormat="1" x14ac:dyDescent="0.2">
      <c r="A175" s="685"/>
      <c r="B175" s="685"/>
      <c r="C175" s="685"/>
      <c r="D175" s="685"/>
      <c r="E175" s="685"/>
      <c r="F175" s="685"/>
      <c r="G175" s="685"/>
      <c r="H175" s="685"/>
      <c r="I175" s="685"/>
      <c r="J175" s="685"/>
      <c r="K175" s="685"/>
      <c r="L175" s="685"/>
      <c r="M175" s="685"/>
      <c r="N175" s="685"/>
      <c r="O175" s="685"/>
      <c r="P175" s="685"/>
      <c r="Q175" s="685"/>
      <c r="R175" s="685"/>
      <c r="S175" s="685"/>
      <c r="T175" s="685"/>
      <c r="U175" s="685"/>
      <c r="V175" s="685"/>
    </row>
    <row r="176" spans="1:22" s="631" customFormat="1" x14ac:dyDescent="0.2">
      <c r="A176" s="685"/>
      <c r="B176" s="685"/>
      <c r="C176" s="685"/>
      <c r="D176" s="685"/>
      <c r="E176" s="685"/>
      <c r="F176" s="685"/>
      <c r="G176" s="685"/>
      <c r="H176" s="685"/>
      <c r="I176" s="685"/>
      <c r="J176" s="685"/>
      <c r="K176" s="685"/>
      <c r="L176" s="685"/>
      <c r="M176" s="685"/>
      <c r="N176" s="685"/>
      <c r="O176" s="685"/>
      <c r="P176" s="685"/>
      <c r="Q176" s="685"/>
      <c r="R176" s="685"/>
      <c r="S176" s="685"/>
      <c r="T176" s="685"/>
      <c r="U176" s="685"/>
      <c r="V176" s="685"/>
    </row>
    <row r="177" spans="1:22" s="631" customFormat="1" x14ac:dyDescent="0.2">
      <c r="A177" s="685"/>
      <c r="B177" s="685"/>
      <c r="C177" s="685"/>
      <c r="D177" s="685"/>
      <c r="E177" s="685"/>
      <c r="F177" s="685"/>
      <c r="G177" s="685"/>
      <c r="H177" s="685"/>
      <c r="I177" s="685"/>
      <c r="J177" s="685"/>
      <c r="K177" s="685"/>
      <c r="L177" s="685"/>
      <c r="M177" s="685"/>
      <c r="N177" s="685"/>
      <c r="O177" s="685"/>
      <c r="P177" s="685"/>
      <c r="Q177" s="685"/>
      <c r="R177" s="685"/>
      <c r="S177" s="685"/>
      <c r="T177" s="685"/>
      <c r="U177" s="685"/>
      <c r="V177" s="685"/>
    </row>
    <row r="178" spans="1:22" s="631" customFormat="1" x14ac:dyDescent="0.2">
      <c r="A178" s="685"/>
      <c r="B178" s="685"/>
      <c r="C178" s="685"/>
      <c r="D178" s="685"/>
      <c r="E178" s="685"/>
      <c r="F178" s="685"/>
      <c r="G178" s="685"/>
      <c r="H178" s="685"/>
      <c r="I178" s="685"/>
      <c r="J178" s="685"/>
      <c r="K178" s="685"/>
      <c r="L178" s="685"/>
      <c r="M178" s="685"/>
      <c r="N178" s="685"/>
      <c r="O178" s="685"/>
      <c r="P178" s="685"/>
      <c r="Q178" s="685"/>
      <c r="R178" s="685"/>
      <c r="S178" s="685"/>
      <c r="T178" s="685"/>
      <c r="U178" s="685"/>
      <c r="V178" s="685"/>
    </row>
    <row r="179" spans="1:22" s="631" customFormat="1" x14ac:dyDescent="0.2">
      <c r="A179" s="685"/>
      <c r="B179" s="685"/>
      <c r="C179" s="685"/>
      <c r="D179" s="685"/>
      <c r="E179" s="685"/>
      <c r="F179" s="685"/>
      <c r="G179" s="685"/>
      <c r="H179" s="685"/>
      <c r="I179" s="685"/>
      <c r="J179" s="685"/>
      <c r="K179" s="685"/>
      <c r="L179" s="685"/>
      <c r="M179" s="685"/>
      <c r="N179" s="685"/>
      <c r="O179" s="685"/>
      <c r="P179" s="685"/>
      <c r="Q179" s="685"/>
      <c r="R179" s="685"/>
      <c r="S179" s="685"/>
      <c r="T179" s="685"/>
      <c r="U179" s="685"/>
      <c r="V179" s="685"/>
    </row>
    <row r="180" spans="1:22" s="631" customFormat="1" x14ac:dyDescent="0.2">
      <c r="A180" s="685"/>
      <c r="B180" s="685"/>
      <c r="C180" s="685"/>
      <c r="D180" s="685"/>
      <c r="E180" s="685"/>
      <c r="F180" s="685"/>
      <c r="G180" s="685"/>
      <c r="H180" s="685"/>
      <c r="I180" s="685"/>
      <c r="J180" s="685"/>
      <c r="K180" s="685"/>
      <c r="L180" s="685"/>
      <c r="M180" s="685"/>
      <c r="N180" s="685"/>
      <c r="O180" s="685"/>
      <c r="P180" s="685"/>
      <c r="Q180" s="685"/>
      <c r="R180" s="685"/>
      <c r="S180" s="685"/>
      <c r="T180" s="685"/>
      <c r="U180" s="685"/>
      <c r="V180" s="685"/>
    </row>
  </sheetData>
  <sheetProtection password="C79E" sheet="1" objects="1" scenarios="1"/>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workbookViewId="0">
      <selection activeCell="G55" sqref="G55"/>
    </sheetView>
  </sheetViews>
  <sheetFormatPr defaultColWidth="9.140625" defaultRowHeight="14.25" x14ac:dyDescent="0.2"/>
  <cols>
    <col min="1" max="1" width="35.42578125" style="628" customWidth="1"/>
    <col min="2" max="2" width="25" style="628" customWidth="1"/>
    <col min="3" max="3" width="12.42578125" style="628" customWidth="1"/>
    <col min="4" max="4" width="8" style="628" customWidth="1"/>
    <col min="5" max="5" width="6" style="628" bestFit="1" customWidth="1"/>
    <col min="6" max="6" width="14.85546875" style="628" customWidth="1"/>
    <col min="7" max="7" width="12.7109375" style="628" customWidth="1"/>
    <col min="8" max="8" width="10.5703125" style="628" customWidth="1"/>
    <col min="9" max="9" width="12.7109375" style="628" customWidth="1"/>
    <col min="10" max="10" width="10.5703125" style="630" customWidth="1"/>
    <col min="11" max="11" width="12.7109375" style="628" customWidth="1"/>
    <col min="12" max="12" width="10.5703125" style="630" customWidth="1"/>
    <col min="13" max="13" width="12.7109375" style="628" customWidth="1"/>
    <col min="14" max="14" width="10.5703125" style="630" customWidth="1"/>
    <col min="15" max="15" width="12.7109375" style="628" customWidth="1"/>
    <col min="16" max="16" width="10.5703125" style="628" customWidth="1"/>
    <col min="17" max="17" width="12.7109375" style="628" customWidth="1"/>
    <col min="18" max="18" width="10.5703125" style="628" customWidth="1"/>
    <col min="19" max="19" width="12.7109375" style="628" customWidth="1"/>
    <col min="20" max="20" width="10.5703125" style="628" customWidth="1"/>
    <col min="21" max="21" width="12.7109375" style="628" customWidth="1"/>
    <col min="22" max="22" width="10.5703125" style="628" customWidth="1"/>
    <col min="23" max="23" width="12.7109375" style="628" customWidth="1"/>
    <col min="24" max="24" width="10.42578125" style="628" customWidth="1"/>
    <col min="25" max="25" width="12.7109375" style="690" customWidth="1"/>
    <col min="26" max="26" width="12.28515625" style="690" customWidth="1"/>
    <col min="27" max="27" width="10.5703125" style="690" customWidth="1"/>
    <col min="28" max="30" width="10.5703125" style="691" customWidth="1"/>
    <col min="31" max="31" width="13.85546875" style="653" customWidth="1"/>
    <col min="32" max="32" width="19" style="653" customWidth="1"/>
    <col min="33" max="33" width="59.85546875" style="681" customWidth="1"/>
    <col min="34" max="34" width="5.28515625" style="653" customWidth="1"/>
    <col min="35" max="35" width="12.7109375" style="677" customWidth="1"/>
    <col min="36" max="36" width="13.7109375" style="677" customWidth="1"/>
    <col min="37" max="37" width="40.7109375" style="677" customWidth="1"/>
    <col min="38" max="38" width="34.5703125" style="672" customWidth="1"/>
    <col min="39" max="39" width="9.28515625" style="188" customWidth="1"/>
    <col min="40" max="40" width="15.7109375" style="672" customWidth="1"/>
    <col min="41" max="50" width="21.7109375" style="672" customWidth="1"/>
    <col min="51" max="16384" width="9.140625" style="628"/>
  </cols>
  <sheetData>
    <row r="1" spans="1:50" ht="18.75" customHeight="1" thickBot="1" x14ac:dyDescent="0.25">
      <c r="A1" s="862" t="str">
        <f>'SC Staffing Summary'!A1:F2</f>
        <v>FY 2016</v>
      </c>
      <c r="B1" s="862"/>
      <c r="C1" s="862"/>
      <c r="D1" s="862"/>
      <c r="E1" s="862"/>
      <c r="F1" s="863"/>
      <c r="G1" s="638"/>
      <c r="H1" s="638"/>
      <c r="I1" s="918" t="s">
        <v>813</v>
      </c>
      <c r="J1" s="919"/>
      <c r="K1" s="919"/>
      <c r="L1" s="919"/>
      <c r="M1" s="919"/>
      <c r="N1" s="919"/>
      <c r="O1" s="919"/>
      <c r="P1" s="919"/>
      <c r="Q1" s="919"/>
      <c r="R1" s="919"/>
      <c r="S1" s="919"/>
      <c r="T1" s="919"/>
      <c r="U1" s="919"/>
      <c r="V1" s="919"/>
      <c r="W1" s="919"/>
      <c r="X1" s="919"/>
      <c r="Y1" s="919"/>
      <c r="Z1" s="919"/>
      <c r="AA1" s="919"/>
      <c r="AB1" s="919"/>
      <c r="AC1" s="919"/>
      <c r="AD1" s="919"/>
      <c r="AK1" s="689"/>
      <c r="AL1" s="678"/>
      <c r="AM1" s="678"/>
      <c r="AN1" s="678"/>
    </row>
    <row r="2" spans="1:50" ht="17.25" customHeight="1" thickBot="1" x14ac:dyDescent="0.25">
      <c r="A2" s="862"/>
      <c r="B2" s="862"/>
      <c r="C2" s="862"/>
      <c r="D2" s="862"/>
      <c r="E2" s="862"/>
      <c r="F2" s="863"/>
      <c r="G2" s="922"/>
      <c r="H2" s="923"/>
      <c r="I2" s="924" t="s">
        <v>548</v>
      </c>
      <c r="J2" s="925"/>
      <c r="K2" s="925"/>
      <c r="L2" s="925"/>
      <c r="M2" s="925"/>
      <c r="N2" s="925"/>
      <c r="O2" s="925"/>
      <c r="P2" s="925"/>
      <c r="Q2" s="925"/>
      <c r="R2" s="925"/>
      <c r="S2" s="925"/>
      <c r="T2" s="925"/>
      <c r="U2" s="925"/>
      <c r="V2" s="925"/>
      <c r="W2" s="925"/>
      <c r="X2" s="925"/>
      <c r="Y2" s="924" t="s">
        <v>547</v>
      </c>
      <c r="Z2" s="925"/>
      <c r="AA2" s="925"/>
      <c r="AB2" s="925"/>
      <c r="AC2" s="925"/>
      <c r="AD2" s="925"/>
      <c r="AK2" s="653"/>
      <c r="AM2" s="672"/>
    </row>
    <row r="3" spans="1:50" ht="54" customHeight="1" thickBot="1" x14ac:dyDescent="0.25">
      <c r="A3" s="860" t="str">
        <f>'START HERE'!$C$3</f>
        <v>XX</v>
      </c>
      <c r="B3" s="860"/>
      <c r="C3" s="860"/>
      <c r="D3" s="860"/>
      <c r="E3" s="860"/>
      <c r="F3" s="861"/>
      <c r="G3" s="1068" t="s">
        <v>821</v>
      </c>
      <c r="H3" s="1069"/>
      <c r="I3" s="954" t="s">
        <v>554</v>
      </c>
      <c r="J3" s="955"/>
      <c r="K3" s="954" t="s">
        <v>556</v>
      </c>
      <c r="L3" s="955"/>
      <c r="M3" s="954" t="s">
        <v>557</v>
      </c>
      <c r="N3" s="955"/>
      <c r="O3" s="954" t="s">
        <v>558</v>
      </c>
      <c r="P3" s="955"/>
      <c r="Q3" s="954" t="s">
        <v>559</v>
      </c>
      <c r="R3" s="955"/>
      <c r="S3" s="954" t="s">
        <v>560</v>
      </c>
      <c r="T3" s="955"/>
      <c r="U3" s="954" t="s">
        <v>561</v>
      </c>
      <c r="V3" s="955"/>
      <c r="W3" s="954" t="s">
        <v>562</v>
      </c>
      <c r="X3" s="955"/>
      <c r="Y3" s="956" t="s">
        <v>822</v>
      </c>
      <c r="Z3" s="957"/>
      <c r="AA3" s="956" t="s">
        <v>822</v>
      </c>
      <c r="AB3" s="957"/>
      <c r="AC3" s="956" t="s">
        <v>822</v>
      </c>
      <c r="AD3" s="957"/>
      <c r="AK3" s="653"/>
      <c r="AM3" s="672"/>
    </row>
    <row r="4" spans="1:50" ht="31.5" customHeight="1" thickBot="1" x14ac:dyDescent="0.3">
      <c r="A4" s="860" t="str">
        <f>'START HERE'!C4</f>
        <v>GGXXXX0000</v>
      </c>
      <c r="B4" s="860"/>
      <c r="C4" s="860"/>
      <c r="D4" s="860"/>
      <c r="E4" s="860"/>
      <c r="F4" s="861"/>
      <c r="G4" s="1070"/>
      <c r="H4" s="1071"/>
      <c r="I4" s="960" t="s">
        <v>555</v>
      </c>
      <c r="J4" s="961"/>
      <c r="K4" s="961"/>
      <c r="L4" s="961"/>
      <c r="M4" s="961"/>
      <c r="N4" s="961"/>
      <c r="O4" s="961"/>
      <c r="P4" s="961"/>
      <c r="Q4" s="961"/>
      <c r="R4" s="961"/>
      <c r="S4" s="961"/>
      <c r="T4" s="961"/>
      <c r="U4" s="961"/>
      <c r="V4" s="961"/>
      <c r="W4" s="961"/>
      <c r="X4" s="961"/>
      <c r="Y4" s="920" t="s">
        <v>479</v>
      </c>
      <c r="Z4" s="921"/>
      <c r="AA4" s="920" t="s">
        <v>480</v>
      </c>
      <c r="AB4" s="921"/>
      <c r="AC4" s="920" t="s">
        <v>481</v>
      </c>
      <c r="AD4" s="921"/>
      <c r="AE4" s="303"/>
      <c r="AF4" s="300"/>
      <c r="AG4" s="297"/>
      <c r="AH4" s="297"/>
      <c r="AI4" s="297"/>
      <c r="AJ4" s="289"/>
      <c r="AK4" s="290"/>
      <c r="AM4" s="672"/>
    </row>
    <row r="5" spans="1:50" s="629" customFormat="1" ht="21" thickBot="1" x14ac:dyDescent="0.3">
      <c r="A5" s="757"/>
      <c r="B5" s="755"/>
      <c r="C5" s="755"/>
      <c r="D5" s="755"/>
      <c r="E5" s="755"/>
      <c r="F5" s="756"/>
      <c r="G5" s="912"/>
      <c r="H5" s="913"/>
      <c r="I5" s="713"/>
      <c r="J5" s="714"/>
      <c r="K5" s="713"/>
      <c r="L5" s="714"/>
      <c r="M5" s="713"/>
      <c r="N5" s="714"/>
      <c r="O5" s="713"/>
      <c r="P5" s="714"/>
      <c r="Q5" s="713"/>
      <c r="R5" s="714"/>
      <c r="S5" s="713"/>
      <c r="T5" s="714"/>
      <c r="U5" s="713"/>
      <c r="V5" s="714"/>
      <c r="W5" s="713"/>
      <c r="X5" s="714"/>
      <c r="Y5" s="750" t="s">
        <v>193</v>
      </c>
      <c r="Z5" s="646"/>
      <c r="AA5" s="750" t="s">
        <v>194</v>
      </c>
      <c r="AB5" s="646"/>
      <c r="AC5" s="750" t="s">
        <v>194</v>
      </c>
      <c r="AD5" s="646"/>
      <c r="AE5" s="305"/>
      <c r="AF5" s="288"/>
      <c r="AG5" s="301"/>
      <c r="AH5" s="304"/>
      <c r="AI5" s="301"/>
      <c r="AJ5" s="302"/>
      <c r="AK5" s="290"/>
      <c r="AL5" s="679"/>
      <c r="AM5" s="679"/>
      <c r="AN5" s="679"/>
      <c r="AO5" s="679"/>
      <c r="AP5" s="679"/>
      <c r="AQ5" s="679"/>
      <c r="AR5" s="679"/>
      <c r="AS5" s="679"/>
      <c r="AT5" s="679"/>
      <c r="AU5" s="679"/>
      <c r="AV5" s="679"/>
      <c r="AW5" s="679"/>
      <c r="AX5" s="679"/>
    </row>
    <row r="6" spans="1:50" s="46" customFormat="1" ht="76.5" x14ac:dyDescent="0.25">
      <c r="A6" s="43" t="s">
        <v>153</v>
      </c>
      <c r="B6" s="43" t="s">
        <v>154</v>
      </c>
      <c r="C6" s="645" t="s">
        <v>800</v>
      </c>
      <c r="D6" s="43" t="s">
        <v>155</v>
      </c>
      <c r="E6" s="43" t="s">
        <v>156</v>
      </c>
      <c r="F6" s="44" t="s">
        <v>157</v>
      </c>
      <c r="G6" s="43" t="s">
        <v>158</v>
      </c>
      <c r="H6" s="43" t="s">
        <v>159</v>
      </c>
      <c r="I6" s="43" t="s">
        <v>158</v>
      </c>
      <c r="J6" s="43" t="s">
        <v>159</v>
      </c>
      <c r="K6" s="43" t="s">
        <v>158</v>
      </c>
      <c r="L6" s="43" t="s">
        <v>159</v>
      </c>
      <c r="M6" s="43" t="s">
        <v>158</v>
      </c>
      <c r="N6" s="43" t="s">
        <v>159</v>
      </c>
      <c r="O6" s="43" t="s">
        <v>158</v>
      </c>
      <c r="P6" s="43" t="s">
        <v>159</v>
      </c>
      <c r="Q6" s="43" t="s">
        <v>158</v>
      </c>
      <c r="R6" s="43" t="s">
        <v>159</v>
      </c>
      <c r="S6" s="43" t="s">
        <v>158</v>
      </c>
      <c r="T6" s="43" t="s">
        <v>159</v>
      </c>
      <c r="U6" s="43" t="s">
        <v>158</v>
      </c>
      <c r="V6" s="43" t="s">
        <v>159</v>
      </c>
      <c r="W6" s="43" t="s">
        <v>158</v>
      </c>
      <c r="X6" s="43" t="s">
        <v>159</v>
      </c>
      <c r="Y6" s="43" t="s">
        <v>158</v>
      </c>
      <c r="Z6" s="43" t="s">
        <v>159</v>
      </c>
      <c r="AA6" s="43" t="s">
        <v>158</v>
      </c>
      <c r="AB6" s="43" t="s">
        <v>159</v>
      </c>
      <c r="AC6" s="43" t="s">
        <v>158</v>
      </c>
      <c r="AD6" s="43" t="s">
        <v>159</v>
      </c>
      <c r="AE6" s="291"/>
      <c r="AF6" s="291"/>
      <c r="AG6" s="291"/>
      <c r="AH6" s="298"/>
      <c r="AI6" s="299"/>
      <c r="AJ6" s="299"/>
      <c r="AK6" s="442"/>
      <c r="AL6" s="707"/>
      <c r="AM6" s="508"/>
      <c r="AN6" s="508"/>
      <c r="AO6" s="47"/>
      <c r="AP6" s="47"/>
      <c r="AQ6" s="47"/>
      <c r="AR6" s="47"/>
      <c r="AS6" s="47"/>
      <c r="AT6" s="47"/>
      <c r="AU6" s="708"/>
      <c r="AV6" s="47"/>
      <c r="AW6" s="47"/>
      <c r="AX6" s="47"/>
    </row>
    <row r="7" spans="1:50" s="649" customFormat="1" ht="16.5" customHeight="1" x14ac:dyDescent="0.25">
      <c r="A7" s="661"/>
      <c r="B7" s="748" t="s">
        <v>161</v>
      </c>
      <c r="C7" s="662">
        <f>SUM(C8:C42)</f>
        <v>0</v>
      </c>
      <c r="D7" s="748"/>
      <c r="E7" s="748"/>
      <c r="F7" s="339">
        <f>SUM(G7,I7,K7,M7,O7,Q7,S7,U7,W7,Y7,AA7,AC7)</f>
        <v>0</v>
      </c>
      <c r="G7" s="647">
        <f>SUM(G8:G42)</f>
        <v>0</v>
      </c>
      <c r="H7" s="648">
        <f>SUM(H8:H42)</f>
        <v>0</v>
      </c>
      <c r="I7" s="647">
        <f t="shared" ref="I7:AD7" si="0">SUM(I8:I42)</f>
        <v>0</v>
      </c>
      <c r="J7" s="648">
        <f t="shared" si="0"/>
        <v>0</v>
      </c>
      <c r="K7" s="647">
        <f t="shared" si="0"/>
        <v>0</v>
      </c>
      <c r="L7" s="648">
        <f t="shared" si="0"/>
        <v>0</v>
      </c>
      <c r="M7" s="647">
        <f t="shared" si="0"/>
        <v>0</v>
      </c>
      <c r="N7" s="648">
        <f t="shared" si="0"/>
        <v>0</v>
      </c>
      <c r="O7" s="647">
        <f t="shared" si="0"/>
        <v>0</v>
      </c>
      <c r="P7" s="648">
        <f t="shared" si="0"/>
        <v>0</v>
      </c>
      <c r="Q7" s="647">
        <f t="shared" si="0"/>
        <v>0</v>
      </c>
      <c r="R7" s="648">
        <f t="shared" si="0"/>
        <v>0</v>
      </c>
      <c r="S7" s="647">
        <f t="shared" si="0"/>
        <v>0</v>
      </c>
      <c r="T7" s="648">
        <f t="shared" si="0"/>
        <v>0</v>
      </c>
      <c r="U7" s="647">
        <f t="shared" si="0"/>
        <v>0</v>
      </c>
      <c r="V7" s="648">
        <f t="shared" si="0"/>
        <v>0</v>
      </c>
      <c r="W7" s="647">
        <f t="shared" si="0"/>
        <v>0</v>
      </c>
      <c r="X7" s="648">
        <f t="shared" si="0"/>
        <v>0</v>
      </c>
      <c r="Y7" s="647">
        <f t="shared" si="0"/>
        <v>0</v>
      </c>
      <c r="Z7" s="648">
        <f t="shared" si="0"/>
        <v>0</v>
      </c>
      <c r="AA7" s="647">
        <f t="shared" si="0"/>
        <v>0</v>
      </c>
      <c r="AB7" s="648">
        <f t="shared" si="0"/>
        <v>0</v>
      </c>
      <c r="AC7" s="647">
        <f t="shared" si="0"/>
        <v>0</v>
      </c>
      <c r="AD7" s="648">
        <f t="shared" si="0"/>
        <v>0</v>
      </c>
      <c r="AE7" s="711"/>
      <c r="AF7" s="711"/>
      <c r="AG7" s="710"/>
      <c r="AH7" s="710"/>
      <c r="AI7" s="509"/>
      <c r="AJ7" s="509"/>
      <c r="AK7" s="510"/>
      <c r="AL7" s="509"/>
      <c r="AM7" s="509"/>
      <c r="AN7" s="511"/>
      <c r="AO7" s="682"/>
      <c r="AP7" s="682"/>
      <c r="AQ7" s="682"/>
      <c r="AR7" s="682"/>
      <c r="AS7" s="682"/>
      <c r="AT7" s="682"/>
      <c r="AU7" s="709"/>
      <c r="AV7" s="682"/>
      <c r="AW7" s="682"/>
      <c r="AX7" s="682"/>
    </row>
    <row r="8" spans="1:50" s="652" customFormat="1" ht="16.5" customHeight="1" x14ac:dyDescent="0.25">
      <c r="A8" s="667">
        <f>'SC Staffing Summary'!$A$8</f>
        <v>0</v>
      </c>
      <c r="B8" s="668" t="str">
        <f>'SC Staffing Summary'!B8</f>
        <v>NAWQA-- SC Contact</v>
      </c>
      <c r="C8" s="651">
        <f>SUM(H8,J8,L8,N8,P8,R8,T8,V8,X8,Z8,AB8,AD8)</f>
        <v>0</v>
      </c>
      <c r="D8" s="671">
        <f>'SC Staffing Summary'!D8</f>
        <v>0</v>
      </c>
      <c r="E8" s="671">
        <f>'SC Staffing Summary'!E8</f>
        <v>0</v>
      </c>
      <c r="F8" s="706">
        <f>'SC Staffing Summary'!F8</f>
        <v>0</v>
      </c>
      <c r="G8" s="723">
        <f>$F$8*H8</f>
        <v>0</v>
      </c>
      <c r="H8" s="650">
        <v>0</v>
      </c>
      <c r="I8" s="723">
        <f>$F$8*J8</f>
        <v>0</v>
      </c>
      <c r="J8" s="650">
        <v>0</v>
      </c>
      <c r="K8" s="723">
        <f>$F$8*L8</f>
        <v>0</v>
      </c>
      <c r="L8" s="650">
        <v>0</v>
      </c>
      <c r="M8" s="723">
        <f>$F$8*N8</f>
        <v>0</v>
      </c>
      <c r="N8" s="650">
        <v>0</v>
      </c>
      <c r="O8" s="723">
        <f>$F$8*P8</f>
        <v>0</v>
      </c>
      <c r="P8" s="650">
        <v>0</v>
      </c>
      <c r="Q8" s="723">
        <f>$F$8*R8</f>
        <v>0</v>
      </c>
      <c r="R8" s="650">
        <v>0</v>
      </c>
      <c r="S8" s="723">
        <f>$F$8*T8</f>
        <v>0</v>
      </c>
      <c r="T8" s="650">
        <v>0</v>
      </c>
      <c r="U8" s="723">
        <f>$F$8*V8</f>
        <v>0</v>
      </c>
      <c r="V8" s="650">
        <v>0</v>
      </c>
      <c r="W8" s="723">
        <f>$F$8*X8</f>
        <v>0</v>
      </c>
      <c r="X8" s="650">
        <v>0</v>
      </c>
      <c r="Y8" s="723">
        <f>$F$8*Z8</f>
        <v>0</v>
      </c>
      <c r="Z8" s="650">
        <v>0</v>
      </c>
      <c r="AA8" s="723">
        <f>$F$8*AB8</f>
        <v>0</v>
      </c>
      <c r="AB8" s="650">
        <v>0</v>
      </c>
      <c r="AC8" s="723">
        <f>$F$8*AD8</f>
        <v>0</v>
      </c>
      <c r="AD8" s="650">
        <v>0</v>
      </c>
      <c r="AE8" s="710"/>
      <c r="AF8" s="710"/>
      <c r="AG8" s="710"/>
      <c r="AH8" s="710"/>
      <c r="AI8" s="509"/>
      <c r="AJ8" s="509"/>
      <c r="AK8" s="510"/>
      <c r="AL8" s="509"/>
      <c r="AM8" s="509"/>
      <c r="AN8" s="511"/>
      <c r="AO8" s="653"/>
      <c r="AP8" s="653"/>
      <c r="AQ8" s="653"/>
      <c r="AR8" s="653"/>
      <c r="AS8" s="653"/>
      <c r="AT8" s="653"/>
      <c r="AU8" s="710"/>
      <c r="AV8" s="653"/>
      <c r="AW8" s="653"/>
      <c r="AX8" s="653"/>
    </row>
    <row r="9" spans="1:50" s="652" customFormat="1" ht="16.5" customHeight="1" x14ac:dyDescent="0.25">
      <c r="A9" s="667">
        <f>'SC Staffing Summary'!$A$9</f>
        <v>0</v>
      </c>
      <c r="B9" s="668" t="str">
        <f>'SC Staffing Summary'!$B$9</f>
        <v>Specify</v>
      </c>
      <c r="C9" s="651">
        <f t="shared" ref="C9:C42" si="1">SUM(H9,J9,L9,N9,P9,R9,T9,V9,X9,Z9,AB9,AD9)</f>
        <v>0</v>
      </c>
      <c r="D9" s="671">
        <f>'SC Staffing Summary'!D9</f>
        <v>0</v>
      </c>
      <c r="E9" s="671">
        <f>'SC Staffing Summary'!E9</f>
        <v>0</v>
      </c>
      <c r="F9" s="706">
        <f>'SC Staffing Summary'!F9</f>
        <v>0</v>
      </c>
      <c r="G9" s="723">
        <f>$F$9*H9</f>
        <v>0</v>
      </c>
      <c r="H9" s="650">
        <v>0</v>
      </c>
      <c r="I9" s="723">
        <f>$F$9*J9</f>
        <v>0</v>
      </c>
      <c r="J9" s="650">
        <v>0</v>
      </c>
      <c r="K9" s="723">
        <f>$F$9*L9</f>
        <v>0</v>
      </c>
      <c r="L9" s="650">
        <v>0</v>
      </c>
      <c r="M9" s="723">
        <f>$F$9*N9</f>
        <v>0</v>
      </c>
      <c r="N9" s="650">
        <v>0</v>
      </c>
      <c r="O9" s="723">
        <f>$F$9*P9</f>
        <v>0</v>
      </c>
      <c r="P9" s="650">
        <v>0</v>
      </c>
      <c r="Q9" s="723">
        <f>$F$9*R9</f>
        <v>0</v>
      </c>
      <c r="R9" s="650">
        <v>0</v>
      </c>
      <c r="S9" s="723">
        <f>$F$9*T9</f>
        <v>0</v>
      </c>
      <c r="T9" s="650">
        <v>0</v>
      </c>
      <c r="U9" s="723">
        <f>$F$9*V9</f>
        <v>0</v>
      </c>
      <c r="V9" s="650">
        <v>0</v>
      </c>
      <c r="W9" s="723">
        <f>$F$9*X9</f>
        <v>0</v>
      </c>
      <c r="X9" s="650">
        <v>0</v>
      </c>
      <c r="Y9" s="723">
        <f>$F$9*Z9</f>
        <v>0</v>
      </c>
      <c r="Z9" s="650">
        <v>0</v>
      </c>
      <c r="AA9" s="723">
        <f>$F$9*AB9</f>
        <v>0</v>
      </c>
      <c r="AB9" s="650">
        <v>0</v>
      </c>
      <c r="AC9" s="723">
        <f>$F$9*AD9</f>
        <v>0</v>
      </c>
      <c r="AD9" s="650">
        <v>0</v>
      </c>
      <c r="AE9" s="710"/>
      <c r="AF9" s="710"/>
      <c r="AG9" s="710"/>
      <c r="AH9" s="710"/>
      <c r="AI9" s="509"/>
      <c r="AJ9" s="509"/>
      <c r="AK9" s="510"/>
      <c r="AL9" s="509"/>
      <c r="AM9" s="509"/>
      <c r="AN9" s="511"/>
      <c r="AO9" s="653"/>
      <c r="AP9" s="653"/>
      <c r="AQ9" s="653"/>
      <c r="AR9" s="653"/>
      <c r="AS9" s="653"/>
      <c r="AT9" s="653"/>
      <c r="AU9" s="710"/>
      <c r="AV9" s="653"/>
      <c r="AW9" s="653"/>
      <c r="AX9" s="653"/>
    </row>
    <row r="10" spans="1:50" s="652" customFormat="1" ht="16.5" customHeight="1" x14ac:dyDescent="0.25">
      <c r="A10" s="667">
        <f>'SC Staffing Summary'!$A$10</f>
        <v>0</v>
      </c>
      <c r="B10" s="668" t="str">
        <f>'SC Staffing Summary'!$B$10</f>
        <v>Specify</v>
      </c>
      <c r="C10" s="651">
        <f t="shared" si="1"/>
        <v>0</v>
      </c>
      <c r="D10" s="671">
        <f>'SC Staffing Summary'!D10</f>
        <v>0</v>
      </c>
      <c r="E10" s="671">
        <f>'SC Staffing Summary'!E10</f>
        <v>0</v>
      </c>
      <c r="F10" s="706">
        <f>'SC Staffing Summary'!F10</f>
        <v>0</v>
      </c>
      <c r="G10" s="723">
        <f>$F$10*H10</f>
        <v>0</v>
      </c>
      <c r="H10" s="650">
        <v>0</v>
      </c>
      <c r="I10" s="723">
        <f>$F$10*J10</f>
        <v>0</v>
      </c>
      <c r="J10" s="650">
        <v>0</v>
      </c>
      <c r="K10" s="723">
        <f>$F$10*L10</f>
        <v>0</v>
      </c>
      <c r="L10" s="650">
        <v>0</v>
      </c>
      <c r="M10" s="723">
        <f>$F$10*N10</f>
        <v>0</v>
      </c>
      <c r="N10" s="650">
        <v>0</v>
      </c>
      <c r="O10" s="723">
        <f>$F$10*P10</f>
        <v>0</v>
      </c>
      <c r="P10" s="650">
        <v>0</v>
      </c>
      <c r="Q10" s="723">
        <f>$F$10*R10</f>
        <v>0</v>
      </c>
      <c r="R10" s="650">
        <v>0</v>
      </c>
      <c r="S10" s="723">
        <f>$F$10*T10</f>
        <v>0</v>
      </c>
      <c r="T10" s="650">
        <v>0</v>
      </c>
      <c r="U10" s="723">
        <f>$F$10*V10</f>
        <v>0</v>
      </c>
      <c r="V10" s="650">
        <v>0</v>
      </c>
      <c r="W10" s="723">
        <f>$F$10*X10</f>
        <v>0</v>
      </c>
      <c r="X10" s="650">
        <v>0</v>
      </c>
      <c r="Y10" s="723">
        <f>$F$10*Z10</f>
        <v>0</v>
      </c>
      <c r="Z10" s="650">
        <v>0</v>
      </c>
      <c r="AA10" s="723">
        <f>$F$10*AB10</f>
        <v>0</v>
      </c>
      <c r="AB10" s="650">
        <v>0</v>
      </c>
      <c r="AC10" s="723">
        <f>$F$10*AD10</f>
        <v>0</v>
      </c>
      <c r="AD10" s="650">
        <v>0</v>
      </c>
      <c r="AE10" s="710"/>
      <c r="AF10" s="710"/>
      <c r="AG10" s="710"/>
      <c r="AH10" s="710"/>
      <c r="AI10" s="509"/>
      <c r="AJ10" s="509"/>
      <c r="AK10" s="510"/>
      <c r="AL10" s="509"/>
      <c r="AM10" s="509"/>
      <c r="AN10" s="511"/>
      <c r="AO10" s="653"/>
      <c r="AP10" s="653"/>
      <c r="AQ10" s="653"/>
      <c r="AR10" s="653"/>
      <c r="AS10" s="653"/>
      <c r="AT10" s="653"/>
      <c r="AU10" s="710"/>
      <c r="AV10" s="653"/>
      <c r="AW10" s="653"/>
      <c r="AX10" s="653"/>
    </row>
    <row r="11" spans="1:50" s="652" customFormat="1" ht="16.5" customHeight="1" x14ac:dyDescent="0.25">
      <c r="A11" s="667">
        <f>'SC Staffing Summary'!$A$11</f>
        <v>0</v>
      </c>
      <c r="B11" s="668" t="str">
        <f>'SC Staffing Summary'!$B$11</f>
        <v>Specify</v>
      </c>
      <c r="C11" s="651">
        <f t="shared" si="1"/>
        <v>0</v>
      </c>
      <c r="D11" s="671">
        <f>'SC Staffing Summary'!D11</f>
        <v>0</v>
      </c>
      <c r="E11" s="671">
        <f>'SC Staffing Summary'!E11</f>
        <v>0</v>
      </c>
      <c r="F11" s="706">
        <f>'SC Staffing Summary'!F11</f>
        <v>0</v>
      </c>
      <c r="G11" s="723">
        <f>$F$11*H11</f>
        <v>0</v>
      </c>
      <c r="H11" s="650">
        <v>0</v>
      </c>
      <c r="I11" s="723">
        <f>$F$11*J11</f>
        <v>0</v>
      </c>
      <c r="J11" s="650">
        <v>0</v>
      </c>
      <c r="K11" s="723">
        <f>$F$11*L11</f>
        <v>0</v>
      </c>
      <c r="L11" s="650">
        <v>0</v>
      </c>
      <c r="M11" s="723">
        <f>$F$11*N11</f>
        <v>0</v>
      </c>
      <c r="N11" s="650">
        <v>0</v>
      </c>
      <c r="O11" s="723">
        <f>$F$11*P11</f>
        <v>0</v>
      </c>
      <c r="P11" s="650">
        <v>0</v>
      </c>
      <c r="Q11" s="723">
        <f>$F$11*R11</f>
        <v>0</v>
      </c>
      <c r="R11" s="650">
        <v>0</v>
      </c>
      <c r="S11" s="723">
        <f>$F$11*T11</f>
        <v>0</v>
      </c>
      <c r="T11" s="650">
        <v>0</v>
      </c>
      <c r="U11" s="723">
        <f>$F$11*V11</f>
        <v>0</v>
      </c>
      <c r="V11" s="650">
        <v>0</v>
      </c>
      <c r="W11" s="723">
        <f>$F$11*X11</f>
        <v>0</v>
      </c>
      <c r="X11" s="650">
        <v>0</v>
      </c>
      <c r="Y11" s="723">
        <f>$F$11*Z11</f>
        <v>0</v>
      </c>
      <c r="Z11" s="650">
        <v>0</v>
      </c>
      <c r="AA11" s="723">
        <f>$F$11*AB11</f>
        <v>0</v>
      </c>
      <c r="AB11" s="650">
        <v>0</v>
      </c>
      <c r="AC11" s="723">
        <f>$F$11*AD11</f>
        <v>0</v>
      </c>
      <c r="AD11" s="650">
        <v>0</v>
      </c>
      <c r="AE11" s="710"/>
      <c r="AF11" s="710"/>
      <c r="AG11" s="710"/>
      <c r="AH11" s="710"/>
      <c r="AI11" s="509"/>
      <c r="AJ11" s="509"/>
      <c r="AK11" s="510"/>
      <c r="AL11" s="509"/>
      <c r="AM11" s="509"/>
      <c r="AN11" s="511"/>
      <c r="AO11" s="653"/>
      <c r="AP11" s="653"/>
      <c r="AQ11" s="653"/>
      <c r="AR11" s="653"/>
      <c r="AS11" s="653"/>
      <c r="AT11" s="653"/>
      <c r="AU11" s="710"/>
      <c r="AV11" s="653"/>
      <c r="AW11" s="653"/>
      <c r="AX11" s="653"/>
    </row>
    <row r="12" spans="1:50" s="652" customFormat="1" ht="16.5" customHeight="1" x14ac:dyDescent="0.25">
      <c r="A12" s="667">
        <f>'SC Staffing Summary'!$A$12</f>
        <v>0</v>
      </c>
      <c r="B12" s="668" t="str">
        <f>'SC Staffing Summary'!$B$12</f>
        <v>Specify</v>
      </c>
      <c r="C12" s="651">
        <f t="shared" si="1"/>
        <v>0</v>
      </c>
      <c r="D12" s="671">
        <f>'SC Staffing Summary'!D12</f>
        <v>0</v>
      </c>
      <c r="E12" s="671">
        <f>'SC Staffing Summary'!E12</f>
        <v>0</v>
      </c>
      <c r="F12" s="706">
        <f>'SC Staffing Summary'!F12</f>
        <v>0</v>
      </c>
      <c r="G12" s="723">
        <f>$F$12*H12</f>
        <v>0</v>
      </c>
      <c r="H12" s="650">
        <v>0</v>
      </c>
      <c r="I12" s="723">
        <f>$F$12*J12</f>
        <v>0</v>
      </c>
      <c r="J12" s="650">
        <v>0</v>
      </c>
      <c r="K12" s="723">
        <f>$F$12*L12</f>
        <v>0</v>
      </c>
      <c r="L12" s="650">
        <v>0</v>
      </c>
      <c r="M12" s="723">
        <f>$F$12*N12</f>
        <v>0</v>
      </c>
      <c r="N12" s="650">
        <v>0</v>
      </c>
      <c r="O12" s="723">
        <f>$F$12*P12</f>
        <v>0</v>
      </c>
      <c r="P12" s="650">
        <v>0</v>
      </c>
      <c r="Q12" s="723">
        <f>$F$12*R12</f>
        <v>0</v>
      </c>
      <c r="R12" s="650">
        <v>0</v>
      </c>
      <c r="S12" s="723">
        <f>$F$12*T12</f>
        <v>0</v>
      </c>
      <c r="T12" s="650">
        <v>0</v>
      </c>
      <c r="U12" s="723">
        <f>$F$12*V12</f>
        <v>0</v>
      </c>
      <c r="V12" s="650">
        <v>0</v>
      </c>
      <c r="W12" s="723">
        <f>$F$12*X12</f>
        <v>0</v>
      </c>
      <c r="X12" s="650">
        <v>0</v>
      </c>
      <c r="Y12" s="723">
        <f>$F$12*Z12</f>
        <v>0</v>
      </c>
      <c r="Z12" s="650">
        <v>0</v>
      </c>
      <c r="AA12" s="723">
        <f>$F$12*AB12</f>
        <v>0</v>
      </c>
      <c r="AB12" s="650">
        <v>0</v>
      </c>
      <c r="AC12" s="723">
        <f>$F$12*AD12</f>
        <v>0</v>
      </c>
      <c r="AD12" s="650">
        <v>0</v>
      </c>
      <c r="AE12" s="710"/>
      <c r="AF12" s="710"/>
      <c r="AG12" s="710"/>
      <c r="AH12" s="710"/>
      <c r="AI12" s="509"/>
      <c r="AJ12" s="509"/>
      <c r="AK12" s="510"/>
      <c r="AL12" s="509"/>
      <c r="AM12" s="512"/>
      <c r="AN12" s="511"/>
      <c r="AO12" s="653"/>
      <c r="AP12" s="653"/>
      <c r="AQ12" s="653"/>
      <c r="AR12" s="653"/>
      <c r="AS12" s="653"/>
      <c r="AT12" s="653"/>
      <c r="AU12" s="710"/>
      <c r="AV12" s="653"/>
      <c r="AW12" s="653"/>
      <c r="AX12" s="653"/>
    </row>
    <row r="13" spans="1:50" s="652" customFormat="1" ht="16.5" customHeight="1" x14ac:dyDescent="0.25">
      <c r="A13" s="667">
        <f>'SC Staffing Summary'!$A$13</f>
        <v>0</v>
      </c>
      <c r="B13" s="668" t="str">
        <f>'SC Staffing Summary'!$B$13</f>
        <v>Specify</v>
      </c>
      <c r="C13" s="651">
        <f t="shared" si="1"/>
        <v>0</v>
      </c>
      <c r="D13" s="671">
        <f>'SC Staffing Summary'!D13</f>
        <v>0</v>
      </c>
      <c r="E13" s="671">
        <f>'SC Staffing Summary'!E13</f>
        <v>0</v>
      </c>
      <c r="F13" s="706">
        <f>'SC Staffing Summary'!F13</f>
        <v>0</v>
      </c>
      <c r="G13" s="723">
        <f>$F$13*H13</f>
        <v>0</v>
      </c>
      <c r="H13" s="650">
        <v>0</v>
      </c>
      <c r="I13" s="723">
        <f>$F$13*J13</f>
        <v>0</v>
      </c>
      <c r="J13" s="650">
        <v>0</v>
      </c>
      <c r="K13" s="723">
        <f>$F$13*L13</f>
        <v>0</v>
      </c>
      <c r="L13" s="650">
        <v>0</v>
      </c>
      <c r="M13" s="723">
        <f>$F$13*N13</f>
        <v>0</v>
      </c>
      <c r="N13" s="650">
        <v>0</v>
      </c>
      <c r="O13" s="723">
        <f>$F$13*P13</f>
        <v>0</v>
      </c>
      <c r="P13" s="650">
        <v>0</v>
      </c>
      <c r="Q13" s="723">
        <f>$F$13*R13</f>
        <v>0</v>
      </c>
      <c r="R13" s="650">
        <v>0</v>
      </c>
      <c r="S13" s="723">
        <f>$F$13*T13</f>
        <v>0</v>
      </c>
      <c r="T13" s="650">
        <v>0</v>
      </c>
      <c r="U13" s="723">
        <f>$F$13*V13</f>
        <v>0</v>
      </c>
      <c r="V13" s="650">
        <v>0</v>
      </c>
      <c r="W13" s="723">
        <f>$F$13*X13</f>
        <v>0</v>
      </c>
      <c r="X13" s="650">
        <v>0</v>
      </c>
      <c r="Y13" s="723">
        <f>$F$13*Z13</f>
        <v>0</v>
      </c>
      <c r="Z13" s="650">
        <v>0</v>
      </c>
      <c r="AA13" s="723">
        <f>$F$13*AB13</f>
        <v>0</v>
      </c>
      <c r="AB13" s="650">
        <v>0</v>
      </c>
      <c r="AC13" s="723">
        <f>$F$13*AD13</f>
        <v>0</v>
      </c>
      <c r="AD13" s="650">
        <v>0</v>
      </c>
      <c r="AE13" s="710"/>
      <c r="AF13" s="710"/>
      <c r="AG13" s="710"/>
      <c r="AH13" s="710"/>
      <c r="AI13" s="511"/>
      <c r="AJ13" s="511"/>
      <c r="AK13" s="513"/>
      <c r="AL13" s="511"/>
      <c r="AM13" s="514"/>
      <c r="AN13" s="511"/>
      <c r="AO13" s="653"/>
      <c r="AP13" s="653"/>
      <c r="AQ13" s="653"/>
      <c r="AR13" s="653"/>
      <c r="AS13" s="653"/>
      <c r="AT13" s="653"/>
      <c r="AU13" s="710"/>
      <c r="AV13" s="653"/>
      <c r="AW13" s="653"/>
      <c r="AX13" s="653"/>
    </row>
    <row r="14" spans="1:50" s="652" customFormat="1" ht="16.5" customHeight="1" x14ac:dyDescent="0.2">
      <c r="A14" s="667">
        <f>'SC Staffing Summary'!$A$14</f>
        <v>0</v>
      </c>
      <c r="B14" s="668" t="str">
        <f>'SC Staffing Summary'!$B$14</f>
        <v>Specify</v>
      </c>
      <c r="C14" s="651">
        <f t="shared" si="1"/>
        <v>0</v>
      </c>
      <c r="D14" s="671">
        <f>'SC Staffing Summary'!D14</f>
        <v>0</v>
      </c>
      <c r="E14" s="671">
        <f>'SC Staffing Summary'!E14</f>
        <v>0</v>
      </c>
      <c r="F14" s="706">
        <f>'SC Staffing Summary'!F14</f>
        <v>0</v>
      </c>
      <c r="G14" s="723">
        <f>$F$14*H14</f>
        <v>0</v>
      </c>
      <c r="H14" s="650">
        <v>0</v>
      </c>
      <c r="I14" s="723">
        <f>$F$14*J14</f>
        <v>0</v>
      </c>
      <c r="J14" s="650">
        <v>0</v>
      </c>
      <c r="K14" s="723">
        <f>$F$14*L14</f>
        <v>0</v>
      </c>
      <c r="L14" s="650">
        <v>0</v>
      </c>
      <c r="M14" s="723">
        <f>$F$14*N14</f>
        <v>0</v>
      </c>
      <c r="N14" s="650">
        <v>0</v>
      </c>
      <c r="O14" s="723">
        <f>$F$14*P14</f>
        <v>0</v>
      </c>
      <c r="P14" s="650">
        <v>0</v>
      </c>
      <c r="Q14" s="723">
        <f>$F$14*R14</f>
        <v>0</v>
      </c>
      <c r="R14" s="650">
        <v>0</v>
      </c>
      <c r="S14" s="723">
        <f>$F$14*T14</f>
        <v>0</v>
      </c>
      <c r="T14" s="650">
        <v>0</v>
      </c>
      <c r="U14" s="723">
        <f>$F$14*V14</f>
        <v>0</v>
      </c>
      <c r="V14" s="650">
        <v>0</v>
      </c>
      <c r="W14" s="723">
        <f>$F$14*X14</f>
        <v>0</v>
      </c>
      <c r="X14" s="650">
        <v>0</v>
      </c>
      <c r="Y14" s="723">
        <f>$F$14*Z14</f>
        <v>0</v>
      </c>
      <c r="Z14" s="650">
        <v>0</v>
      </c>
      <c r="AA14" s="723">
        <f>$F$14*AB14</f>
        <v>0</v>
      </c>
      <c r="AB14" s="650">
        <v>0</v>
      </c>
      <c r="AC14" s="723">
        <f>$F$14*AD14</f>
        <v>0</v>
      </c>
      <c r="AD14" s="650">
        <v>0</v>
      </c>
      <c r="AE14" s="710"/>
      <c r="AF14" s="710"/>
      <c r="AG14" s="710"/>
      <c r="AH14" s="710"/>
      <c r="AI14" s="653"/>
      <c r="AJ14" s="653"/>
      <c r="AK14" s="653"/>
      <c r="AL14" s="653"/>
      <c r="AM14" s="653"/>
      <c r="AN14" s="653"/>
      <c r="AO14" s="653"/>
      <c r="AP14" s="653"/>
      <c r="AQ14" s="653"/>
      <c r="AR14" s="653"/>
      <c r="AS14" s="653"/>
      <c r="AT14" s="653"/>
      <c r="AU14" s="710"/>
      <c r="AV14" s="653"/>
      <c r="AW14" s="653"/>
      <c r="AX14" s="653"/>
    </row>
    <row r="15" spans="1:50" s="652" customFormat="1" ht="16.5" customHeight="1" x14ac:dyDescent="0.2">
      <c r="A15" s="667">
        <f>'SC Staffing Summary'!$A$15</f>
        <v>0</v>
      </c>
      <c r="B15" s="668" t="str">
        <f>'SC Staffing Summary'!$B$15</f>
        <v>Specify</v>
      </c>
      <c r="C15" s="651">
        <f t="shared" si="1"/>
        <v>0</v>
      </c>
      <c r="D15" s="671">
        <f>'SC Staffing Summary'!D15</f>
        <v>0</v>
      </c>
      <c r="E15" s="671">
        <f>'SC Staffing Summary'!E15</f>
        <v>0</v>
      </c>
      <c r="F15" s="706">
        <f>'SC Staffing Summary'!F15</f>
        <v>0</v>
      </c>
      <c r="G15" s="723">
        <f>$F$15*H15</f>
        <v>0</v>
      </c>
      <c r="H15" s="650">
        <v>0</v>
      </c>
      <c r="I15" s="723">
        <f>$F$15*J15</f>
        <v>0</v>
      </c>
      <c r="J15" s="650">
        <v>0</v>
      </c>
      <c r="K15" s="723">
        <f>$F$15*L15</f>
        <v>0</v>
      </c>
      <c r="L15" s="650">
        <v>0</v>
      </c>
      <c r="M15" s="723">
        <f>$F$15*N15</f>
        <v>0</v>
      </c>
      <c r="N15" s="650">
        <v>0</v>
      </c>
      <c r="O15" s="723">
        <f>$F$15*P15</f>
        <v>0</v>
      </c>
      <c r="P15" s="650">
        <v>0</v>
      </c>
      <c r="Q15" s="723">
        <f>$F$15*R15</f>
        <v>0</v>
      </c>
      <c r="R15" s="650">
        <v>0</v>
      </c>
      <c r="S15" s="723">
        <f>$F$15*T15</f>
        <v>0</v>
      </c>
      <c r="T15" s="650">
        <v>0</v>
      </c>
      <c r="U15" s="723">
        <f>$F$15*V15</f>
        <v>0</v>
      </c>
      <c r="V15" s="650">
        <v>0</v>
      </c>
      <c r="W15" s="723">
        <f>$F$15*X15</f>
        <v>0</v>
      </c>
      <c r="X15" s="650">
        <v>0</v>
      </c>
      <c r="Y15" s="723">
        <f>$F$15*Z15</f>
        <v>0</v>
      </c>
      <c r="Z15" s="650">
        <v>0</v>
      </c>
      <c r="AA15" s="723">
        <f>$F$15*AB15</f>
        <v>0</v>
      </c>
      <c r="AB15" s="650">
        <v>0</v>
      </c>
      <c r="AC15" s="723">
        <f>$F$15*AD15</f>
        <v>0</v>
      </c>
      <c r="AD15" s="650">
        <v>0</v>
      </c>
      <c r="AE15" s="710"/>
      <c r="AF15" s="710"/>
      <c r="AG15" s="710"/>
      <c r="AH15" s="710"/>
      <c r="AI15" s="653"/>
      <c r="AJ15" s="653"/>
      <c r="AK15" s="653"/>
      <c r="AL15" s="653"/>
      <c r="AM15" s="653"/>
      <c r="AN15" s="653"/>
      <c r="AO15" s="653"/>
      <c r="AP15" s="653"/>
      <c r="AQ15" s="653"/>
      <c r="AR15" s="653"/>
      <c r="AS15" s="653"/>
      <c r="AT15" s="653"/>
      <c r="AU15" s="710"/>
      <c r="AV15" s="653"/>
      <c r="AW15" s="653"/>
      <c r="AX15" s="653"/>
    </row>
    <row r="16" spans="1:50" s="652" customFormat="1" ht="16.5" customHeight="1" x14ac:dyDescent="0.2">
      <c r="A16" s="667">
        <f>'SC Staffing Summary'!$A$16</f>
        <v>0</v>
      </c>
      <c r="B16" s="668" t="str">
        <f>'SC Staffing Summary'!$B$16</f>
        <v>Specify</v>
      </c>
      <c r="C16" s="651">
        <f t="shared" si="1"/>
        <v>0</v>
      </c>
      <c r="D16" s="671">
        <f>'SC Staffing Summary'!D16</f>
        <v>0</v>
      </c>
      <c r="E16" s="671">
        <f>'SC Staffing Summary'!E16</f>
        <v>0</v>
      </c>
      <c r="F16" s="706">
        <f>'SC Staffing Summary'!F16</f>
        <v>0</v>
      </c>
      <c r="G16" s="723">
        <f>$F$16*H16</f>
        <v>0</v>
      </c>
      <c r="H16" s="650">
        <v>0</v>
      </c>
      <c r="I16" s="723">
        <f>$F$16*J16</f>
        <v>0</v>
      </c>
      <c r="J16" s="650">
        <v>0</v>
      </c>
      <c r="K16" s="723">
        <f>$F$16*L16</f>
        <v>0</v>
      </c>
      <c r="L16" s="650">
        <v>0</v>
      </c>
      <c r="M16" s="723">
        <f>$F$16*N16</f>
        <v>0</v>
      </c>
      <c r="N16" s="650">
        <v>0</v>
      </c>
      <c r="O16" s="723">
        <f>$F$16*P16</f>
        <v>0</v>
      </c>
      <c r="P16" s="650">
        <v>0</v>
      </c>
      <c r="Q16" s="723">
        <f>$F$16*R16</f>
        <v>0</v>
      </c>
      <c r="R16" s="650">
        <v>0</v>
      </c>
      <c r="S16" s="723">
        <f>$F$16*T16</f>
        <v>0</v>
      </c>
      <c r="T16" s="650">
        <v>0</v>
      </c>
      <c r="U16" s="723">
        <f>$F$16*V16</f>
        <v>0</v>
      </c>
      <c r="V16" s="650">
        <v>0</v>
      </c>
      <c r="W16" s="723">
        <f>$F$16*X16</f>
        <v>0</v>
      </c>
      <c r="X16" s="650">
        <v>0</v>
      </c>
      <c r="Y16" s="723">
        <f>$F$16*Z16</f>
        <v>0</v>
      </c>
      <c r="Z16" s="650">
        <v>0</v>
      </c>
      <c r="AA16" s="723">
        <f>$F$16*AB16</f>
        <v>0</v>
      </c>
      <c r="AB16" s="650">
        <v>0</v>
      </c>
      <c r="AC16" s="723">
        <f>$F$16*AD16</f>
        <v>0</v>
      </c>
      <c r="AD16" s="650">
        <v>0</v>
      </c>
      <c r="AE16" s="653"/>
      <c r="AF16" s="653"/>
      <c r="AG16" s="653"/>
      <c r="AH16" s="710"/>
      <c r="AI16" s="653"/>
      <c r="AJ16" s="653"/>
      <c r="AK16" s="653"/>
      <c r="AL16" s="653"/>
      <c r="AM16" s="653"/>
      <c r="AN16" s="653"/>
      <c r="AO16" s="653"/>
      <c r="AP16" s="653"/>
      <c r="AQ16" s="653"/>
      <c r="AR16" s="653"/>
      <c r="AS16" s="653"/>
      <c r="AT16" s="653"/>
      <c r="AU16" s="710"/>
      <c r="AV16" s="653"/>
      <c r="AW16" s="653"/>
      <c r="AX16" s="653"/>
    </row>
    <row r="17" spans="1:50" s="652" customFormat="1" ht="16.5" customHeight="1" x14ac:dyDescent="0.2">
      <c r="A17" s="667">
        <f>'SC Staffing Summary'!$A$17</f>
        <v>0</v>
      </c>
      <c r="B17" s="668" t="str">
        <f>'SC Staffing Summary'!$B$17</f>
        <v>Specify</v>
      </c>
      <c r="C17" s="651">
        <f t="shared" si="1"/>
        <v>0</v>
      </c>
      <c r="D17" s="671">
        <f>'SC Staffing Summary'!D17</f>
        <v>0</v>
      </c>
      <c r="E17" s="671">
        <f>'SC Staffing Summary'!E17</f>
        <v>0</v>
      </c>
      <c r="F17" s="706">
        <f>'SC Staffing Summary'!F17</f>
        <v>0</v>
      </c>
      <c r="G17" s="723">
        <f>$F$17*H17</f>
        <v>0</v>
      </c>
      <c r="H17" s="650">
        <v>0</v>
      </c>
      <c r="I17" s="723">
        <f>$F$17*J17</f>
        <v>0</v>
      </c>
      <c r="J17" s="650">
        <v>0</v>
      </c>
      <c r="K17" s="723">
        <f>$F$17*L17</f>
        <v>0</v>
      </c>
      <c r="L17" s="650">
        <v>0</v>
      </c>
      <c r="M17" s="723">
        <f>$F$17*N17</f>
        <v>0</v>
      </c>
      <c r="N17" s="650">
        <v>0</v>
      </c>
      <c r="O17" s="723">
        <f>$F$17*P17</f>
        <v>0</v>
      </c>
      <c r="P17" s="650">
        <v>0</v>
      </c>
      <c r="Q17" s="723">
        <f>$F$17*R17</f>
        <v>0</v>
      </c>
      <c r="R17" s="650">
        <v>0</v>
      </c>
      <c r="S17" s="723">
        <f>$F$17*T17</f>
        <v>0</v>
      </c>
      <c r="T17" s="650">
        <v>0</v>
      </c>
      <c r="U17" s="723">
        <f>$F$17*V17</f>
        <v>0</v>
      </c>
      <c r="V17" s="650">
        <v>0</v>
      </c>
      <c r="W17" s="723">
        <f>$F$17*X17</f>
        <v>0</v>
      </c>
      <c r="X17" s="650">
        <v>0</v>
      </c>
      <c r="Y17" s="723">
        <f>$F$17*Z17</f>
        <v>0</v>
      </c>
      <c r="Z17" s="650">
        <v>0</v>
      </c>
      <c r="AA17" s="723">
        <f>$F$17*AB17</f>
        <v>0</v>
      </c>
      <c r="AB17" s="650">
        <v>0</v>
      </c>
      <c r="AC17" s="723">
        <f>$F$17*AD17</f>
        <v>0</v>
      </c>
      <c r="AD17" s="650">
        <v>0</v>
      </c>
      <c r="AE17" s="653"/>
      <c r="AF17" s="653"/>
      <c r="AG17" s="653"/>
      <c r="AH17" s="710"/>
      <c r="AI17" s="307"/>
      <c r="AJ17" s="307"/>
      <c r="AK17" s="653"/>
      <c r="AL17" s="653"/>
      <c r="AM17" s="653"/>
      <c r="AN17" s="653"/>
      <c r="AO17" s="653"/>
      <c r="AP17" s="653"/>
      <c r="AQ17" s="653"/>
      <c r="AR17" s="653"/>
      <c r="AS17" s="653"/>
      <c r="AT17" s="653"/>
      <c r="AU17" s="710"/>
      <c r="AV17" s="653"/>
      <c r="AW17" s="653"/>
      <c r="AX17" s="653"/>
    </row>
    <row r="18" spans="1:50" s="652" customFormat="1" ht="16.5" customHeight="1" x14ac:dyDescent="0.2">
      <c r="A18" s="667">
        <f>'SC Staffing Summary'!$A$18</f>
        <v>0</v>
      </c>
      <c r="B18" s="668" t="str">
        <f>'SC Staffing Summary'!$B$18</f>
        <v>Specify</v>
      </c>
      <c r="C18" s="651">
        <f t="shared" si="1"/>
        <v>0</v>
      </c>
      <c r="D18" s="671">
        <f>'SC Staffing Summary'!D18</f>
        <v>0</v>
      </c>
      <c r="E18" s="671">
        <f>'SC Staffing Summary'!E18</f>
        <v>0</v>
      </c>
      <c r="F18" s="706">
        <f>'SC Staffing Summary'!F18</f>
        <v>0</v>
      </c>
      <c r="G18" s="723">
        <f>$F$18*H18</f>
        <v>0</v>
      </c>
      <c r="H18" s="650">
        <v>0</v>
      </c>
      <c r="I18" s="723">
        <f>$F$18*J18</f>
        <v>0</v>
      </c>
      <c r="J18" s="650">
        <v>0</v>
      </c>
      <c r="K18" s="723">
        <f>$F$18*L18</f>
        <v>0</v>
      </c>
      <c r="L18" s="650">
        <v>0</v>
      </c>
      <c r="M18" s="723">
        <f>$F$18*N18</f>
        <v>0</v>
      </c>
      <c r="N18" s="650">
        <v>0</v>
      </c>
      <c r="O18" s="723">
        <f>$F$18*P18</f>
        <v>0</v>
      </c>
      <c r="P18" s="650">
        <v>0</v>
      </c>
      <c r="Q18" s="723">
        <f>$F$18*R18</f>
        <v>0</v>
      </c>
      <c r="R18" s="650">
        <v>0</v>
      </c>
      <c r="S18" s="723">
        <f>$F$18*T18</f>
        <v>0</v>
      </c>
      <c r="T18" s="650">
        <v>0</v>
      </c>
      <c r="U18" s="723">
        <f>$F$18*V18</f>
        <v>0</v>
      </c>
      <c r="V18" s="650">
        <v>0</v>
      </c>
      <c r="W18" s="723">
        <f>$F$18*X18</f>
        <v>0</v>
      </c>
      <c r="X18" s="650">
        <v>0</v>
      </c>
      <c r="Y18" s="723">
        <f>$F$18*Z18</f>
        <v>0</v>
      </c>
      <c r="Z18" s="650">
        <v>0</v>
      </c>
      <c r="AA18" s="723">
        <f>$F$18*AB18</f>
        <v>0</v>
      </c>
      <c r="AB18" s="650">
        <v>0</v>
      </c>
      <c r="AC18" s="723">
        <f>$F$18*AD18</f>
        <v>0</v>
      </c>
      <c r="AD18" s="650">
        <v>0</v>
      </c>
      <c r="AE18" s="653"/>
      <c r="AF18" s="653"/>
      <c r="AG18" s="653"/>
      <c r="AH18" s="710"/>
      <c r="AI18" s="307"/>
      <c r="AJ18" s="307"/>
      <c r="AK18" s="653"/>
      <c r="AL18" s="653"/>
      <c r="AM18" s="653"/>
      <c r="AN18" s="653"/>
      <c r="AO18" s="653"/>
      <c r="AP18" s="653"/>
      <c r="AQ18" s="653"/>
      <c r="AR18" s="653"/>
      <c r="AS18" s="653"/>
      <c r="AT18" s="653"/>
      <c r="AU18" s="710"/>
      <c r="AV18" s="653"/>
      <c r="AW18" s="653"/>
      <c r="AX18" s="653"/>
    </row>
    <row r="19" spans="1:50" s="652" customFormat="1" ht="16.5" customHeight="1" x14ac:dyDescent="0.2">
      <c r="A19" s="667">
        <f>'SC Staffing Summary'!$A$19</f>
        <v>0</v>
      </c>
      <c r="B19" s="668" t="str">
        <f>'SC Staffing Summary'!$B$19</f>
        <v>Specify</v>
      </c>
      <c r="C19" s="651">
        <f t="shared" si="1"/>
        <v>0</v>
      </c>
      <c r="D19" s="671">
        <f>'SC Staffing Summary'!D19</f>
        <v>0</v>
      </c>
      <c r="E19" s="671">
        <f>'SC Staffing Summary'!E19</f>
        <v>0</v>
      </c>
      <c r="F19" s="706">
        <f>'SC Staffing Summary'!F19</f>
        <v>0</v>
      </c>
      <c r="G19" s="723">
        <f>$F$19*H19</f>
        <v>0</v>
      </c>
      <c r="H19" s="650">
        <v>0</v>
      </c>
      <c r="I19" s="723">
        <f>$F$19*J19</f>
        <v>0</v>
      </c>
      <c r="J19" s="650">
        <v>0</v>
      </c>
      <c r="K19" s="723">
        <f>$F$19*L19</f>
        <v>0</v>
      </c>
      <c r="L19" s="650">
        <v>0</v>
      </c>
      <c r="M19" s="723">
        <f>$F$19*N19</f>
        <v>0</v>
      </c>
      <c r="N19" s="650">
        <v>0</v>
      </c>
      <c r="O19" s="723">
        <f>$F$19*P19</f>
        <v>0</v>
      </c>
      <c r="P19" s="650">
        <v>0</v>
      </c>
      <c r="Q19" s="723">
        <f>$F$19*R19</f>
        <v>0</v>
      </c>
      <c r="R19" s="650">
        <v>0</v>
      </c>
      <c r="S19" s="723">
        <f>$F$19*T19</f>
        <v>0</v>
      </c>
      <c r="T19" s="650">
        <v>0</v>
      </c>
      <c r="U19" s="723">
        <f>$F$19*V19</f>
        <v>0</v>
      </c>
      <c r="V19" s="650">
        <v>0</v>
      </c>
      <c r="W19" s="723">
        <f>$F$19*X19</f>
        <v>0</v>
      </c>
      <c r="X19" s="650">
        <v>0</v>
      </c>
      <c r="Y19" s="723">
        <f>$F$19*Z19</f>
        <v>0</v>
      </c>
      <c r="Z19" s="650">
        <v>0</v>
      </c>
      <c r="AA19" s="723">
        <f>$F$19*AB19</f>
        <v>0</v>
      </c>
      <c r="AB19" s="650">
        <v>0</v>
      </c>
      <c r="AC19" s="723">
        <f>$F$19*AD19</f>
        <v>0</v>
      </c>
      <c r="AD19" s="650">
        <v>0</v>
      </c>
      <c r="AE19" s="653"/>
      <c r="AF19" s="653"/>
      <c r="AG19" s="653"/>
      <c r="AH19" s="710"/>
      <c r="AI19" s="307"/>
      <c r="AJ19" s="307"/>
      <c r="AK19" s="432"/>
      <c r="AL19" s="653"/>
      <c r="AM19" s="653"/>
      <c r="AN19" s="653"/>
      <c r="AO19" s="653"/>
      <c r="AP19" s="653"/>
      <c r="AQ19" s="653"/>
      <c r="AR19" s="653"/>
      <c r="AS19" s="653"/>
      <c r="AT19" s="653"/>
      <c r="AU19" s="710"/>
      <c r="AV19" s="653"/>
      <c r="AW19" s="653"/>
      <c r="AX19" s="653"/>
    </row>
    <row r="20" spans="1:50" s="652" customFormat="1" ht="16.5" customHeight="1" x14ac:dyDescent="0.2">
      <c r="A20" s="667">
        <f>'SC Staffing Summary'!$A$20</f>
        <v>0</v>
      </c>
      <c r="B20" s="668" t="str">
        <f>'SC Staffing Summary'!$B$20</f>
        <v>Specify</v>
      </c>
      <c r="C20" s="651">
        <f t="shared" si="1"/>
        <v>0</v>
      </c>
      <c r="D20" s="671">
        <f>'SC Staffing Summary'!D20</f>
        <v>0</v>
      </c>
      <c r="E20" s="671">
        <f>'SC Staffing Summary'!E20</f>
        <v>0</v>
      </c>
      <c r="F20" s="706">
        <f>'SC Staffing Summary'!F20</f>
        <v>0</v>
      </c>
      <c r="G20" s="723">
        <f>$F$20*H20</f>
        <v>0</v>
      </c>
      <c r="H20" s="650">
        <v>0</v>
      </c>
      <c r="I20" s="723">
        <f>$F$20*J20</f>
        <v>0</v>
      </c>
      <c r="J20" s="650">
        <v>0</v>
      </c>
      <c r="K20" s="723">
        <f>$F$20*L20</f>
        <v>0</v>
      </c>
      <c r="L20" s="650">
        <v>0</v>
      </c>
      <c r="M20" s="723">
        <f>$F$20*N20</f>
        <v>0</v>
      </c>
      <c r="N20" s="650">
        <v>0</v>
      </c>
      <c r="O20" s="723">
        <f>$F$20*P20</f>
        <v>0</v>
      </c>
      <c r="P20" s="650">
        <v>0</v>
      </c>
      <c r="Q20" s="723">
        <f>$F$20*R20</f>
        <v>0</v>
      </c>
      <c r="R20" s="650">
        <v>0</v>
      </c>
      <c r="S20" s="723">
        <f>$F$20*T20</f>
        <v>0</v>
      </c>
      <c r="T20" s="650">
        <v>0</v>
      </c>
      <c r="U20" s="723">
        <f>$F$20*V20</f>
        <v>0</v>
      </c>
      <c r="V20" s="650">
        <v>0</v>
      </c>
      <c r="W20" s="723">
        <f>$F$20*X20</f>
        <v>0</v>
      </c>
      <c r="X20" s="650">
        <v>0</v>
      </c>
      <c r="Y20" s="723">
        <f>$F$20*Z20</f>
        <v>0</v>
      </c>
      <c r="Z20" s="650">
        <v>0</v>
      </c>
      <c r="AA20" s="723">
        <f>$F$20*AB20</f>
        <v>0</v>
      </c>
      <c r="AB20" s="650">
        <v>0</v>
      </c>
      <c r="AC20" s="723">
        <f>$F$20*AD20</f>
        <v>0</v>
      </c>
      <c r="AD20" s="650">
        <v>0</v>
      </c>
      <c r="AE20" s="653"/>
      <c r="AF20" s="653"/>
      <c r="AG20" s="653"/>
      <c r="AH20" s="710"/>
      <c r="AI20" s="307"/>
      <c r="AJ20" s="307"/>
      <c r="AK20" s="307"/>
      <c r="AL20" s="653"/>
      <c r="AM20" s="653"/>
      <c r="AN20" s="653"/>
      <c r="AO20" s="653"/>
      <c r="AP20" s="653"/>
      <c r="AQ20" s="653"/>
      <c r="AR20" s="653"/>
      <c r="AS20" s="653"/>
      <c r="AT20" s="653"/>
      <c r="AU20" s="710"/>
      <c r="AV20" s="653"/>
      <c r="AW20" s="653"/>
      <c r="AX20" s="653"/>
    </row>
    <row r="21" spans="1:50" s="652" customFormat="1" ht="16.5" customHeight="1" x14ac:dyDescent="0.2">
      <c r="A21" s="667">
        <f>'SC Staffing Summary'!$A$21</f>
        <v>0</v>
      </c>
      <c r="B21" s="668" t="str">
        <f>'SC Staffing Summary'!$B$21</f>
        <v>Specify</v>
      </c>
      <c r="C21" s="651">
        <f t="shared" si="1"/>
        <v>0</v>
      </c>
      <c r="D21" s="671">
        <f>'SC Staffing Summary'!D21</f>
        <v>0</v>
      </c>
      <c r="E21" s="671">
        <f>'SC Staffing Summary'!E21</f>
        <v>0</v>
      </c>
      <c r="F21" s="706">
        <f>'SC Staffing Summary'!F21</f>
        <v>0</v>
      </c>
      <c r="G21" s="723">
        <f>$F$21*H21</f>
        <v>0</v>
      </c>
      <c r="H21" s="650">
        <v>0</v>
      </c>
      <c r="I21" s="723">
        <f>$F$21*J21</f>
        <v>0</v>
      </c>
      <c r="J21" s="650">
        <v>0</v>
      </c>
      <c r="K21" s="723">
        <f>$F$21*L21</f>
        <v>0</v>
      </c>
      <c r="L21" s="650">
        <v>0</v>
      </c>
      <c r="M21" s="723">
        <f>$F$21*N21</f>
        <v>0</v>
      </c>
      <c r="N21" s="650">
        <v>0</v>
      </c>
      <c r="O21" s="723">
        <f>$F$21*P21</f>
        <v>0</v>
      </c>
      <c r="P21" s="650">
        <v>0</v>
      </c>
      <c r="Q21" s="723">
        <f>$F$21*R21</f>
        <v>0</v>
      </c>
      <c r="R21" s="650">
        <v>0</v>
      </c>
      <c r="S21" s="723">
        <f>$F$21*T21</f>
        <v>0</v>
      </c>
      <c r="T21" s="650">
        <v>0</v>
      </c>
      <c r="U21" s="723">
        <f>$F$21*V21</f>
        <v>0</v>
      </c>
      <c r="V21" s="650">
        <v>0</v>
      </c>
      <c r="W21" s="723">
        <f>$F$21*X21</f>
        <v>0</v>
      </c>
      <c r="X21" s="650">
        <v>0</v>
      </c>
      <c r="Y21" s="723">
        <f>$F$21*Z21</f>
        <v>0</v>
      </c>
      <c r="Z21" s="650">
        <v>0</v>
      </c>
      <c r="AA21" s="723">
        <f>$F$21*AB21</f>
        <v>0</v>
      </c>
      <c r="AB21" s="650">
        <v>0</v>
      </c>
      <c r="AC21" s="723">
        <f>$F$21*AD21</f>
        <v>0</v>
      </c>
      <c r="AD21" s="650">
        <v>0</v>
      </c>
      <c r="AE21" s="296"/>
      <c r="AF21" s="296"/>
      <c r="AG21" s="289"/>
      <c r="AH21" s="307"/>
      <c r="AI21" s="307"/>
      <c r="AJ21" s="307"/>
      <c r="AK21" s="307"/>
      <c r="AL21" s="653"/>
      <c r="AM21" s="653"/>
      <c r="AN21" s="653"/>
      <c r="AO21" s="653"/>
      <c r="AP21" s="653"/>
      <c r="AQ21" s="653"/>
      <c r="AR21" s="653"/>
      <c r="AS21" s="653"/>
      <c r="AT21" s="653"/>
      <c r="AU21" s="653"/>
      <c r="AV21" s="653"/>
      <c r="AW21" s="653"/>
      <c r="AX21" s="653"/>
    </row>
    <row r="22" spans="1:50" s="652" customFormat="1" ht="16.5" customHeight="1" x14ac:dyDescent="0.2">
      <c r="A22" s="667">
        <f>'SC Staffing Summary'!$A$22</f>
        <v>0</v>
      </c>
      <c r="B22" s="668" t="str">
        <f>'SC Staffing Summary'!$B$22</f>
        <v>Specify</v>
      </c>
      <c r="C22" s="651">
        <f t="shared" si="1"/>
        <v>0</v>
      </c>
      <c r="D22" s="671">
        <f>'SC Staffing Summary'!D22</f>
        <v>0</v>
      </c>
      <c r="E22" s="671">
        <f>'SC Staffing Summary'!E22</f>
        <v>0</v>
      </c>
      <c r="F22" s="706">
        <f>'SC Staffing Summary'!F22</f>
        <v>0</v>
      </c>
      <c r="G22" s="723">
        <f>$F$22*H22</f>
        <v>0</v>
      </c>
      <c r="H22" s="650">
        <v>0</v>
      </c>
      <c r="I22" s="723">
        <f>$F$22*J22</f>
        <v>0</v>
      </c>
      <c r="J22" s="650">
        <v>0</v>
      </c>
      <c r="K22" s="723">
        <f>$F$22*L22</f>
        <v>0</v>
      </c>
      <c r="L22" s="650">
        <v>0</v>
      </c>
      <c r="M22" s="723">
        <f>$F$22*N22</f>
        <v>0</v>
      </c>
      <c r="N22" s="650">
        <v>0</v>
      </c>
      <c r="O22" s="723">
        <f>$F$22*P22</f>
        <v>0</v>
      </c>
      <c r="P22" s="650">
        <v>0</v>
      </c>
      <c r="Q22" s="723">
        <f>$F$22*R22</f>
        <v>0</v>
      </c>
      <c r="R22" s="650">
        <v>0</v>
      </c>
      <c r="S22" s="723">
        <f>$F$22*T22</f>
        <v>0</v>
      </c>
      <c r="T22" s="650">
        <v>0</v>
      </c>
      <c r="U22" s="723">
        <f>$F$22*V22</f>
        <v>0</v>
      </c>
      <c r="V22" s="650">
        <v>0</v>
      </c>
      <c r="W22" s="723">
        <f>$F$22*X22</f>
        <v>0</v>
      </c>
      <c r="X22" s="650">
        <v>0</v>
      </c>
      <c r="Y22" s="723">
        <f>$F$22*Z22</f>
        <v>0</v>
      </c>
      <c r="Z22" s="650">
        <v>0</v>
      </c>
      <c r="AA22" s="723">
        <f>$F$22*AB22</f>
        <v>0</v>
      </c>
      <c r="AB22" s="650">
        <v>0</v>
      </c>
      <c r="AC22" s="723">
        <f>$F$22*AD22</f>
        <v>0</v>
      </c>
      <c r="AD22" s="650">
        <v>0</v>
      </c>
      <c r="AE22" s="296"/>
      <c r="AF22" s="296"/>
      <c r="AG22" s="289"/>
      <c r="AH22" s="307"/>
      <c r="AI22" s="307"/>
      <c r="AJ22" s="307"/>
      <c r="AK22" s="307"/>
      <c r="AL22" s="653"/>
      <c r="AM22" s="653"/>
      <c r="AN22" s="653"/>
      <c r="AO22" s="653"/>
      <c r="AP22" s="653"/>
      <c r="AQ22" s="653"/>
      <c r="AR22" s="653"/>
      <c r="AS22" s="653"/>
      <c r="AT22" s="653"/>
      <c r="AU22" s="653"/>
      <c r="AV22" s="653"/>
      <c r="AW22" s="653"/>
      <c r="AX22" s="653"/>
    </row>
    <row r="23" spans="1:50" s="652" customFormat="1" ht="16.5" customHeight="1" x14ac:dyDescent="0.2">
      <c r="A23" s="667">
        <f>'SC Staffing Summary'!$A$23</f>
        <v>0</v>
      </c>
      <c r="B23" s="668" t="str">
        <f>'SC Staffing Summary'!$B$23</f>
        <v>Specify</v>
      </c>
      <c r="C23" s="651">
        <f t="shared" si="1"/>
        <v>0</v>
      </c>
      <c r="D23" s="671">
        <f>'SC Staffing Summary'!D23</f>
        <v>0</v>
      </c>
      <c r="E23" s="671">
        <f>'SC Staffing Summary'!E23</f>
        <v>0</v>
      </c>
      <c r="F23" s="706">
        <f>'SC Staffing Summary'!F23</f>
        <v>0</v>
      </c>
      <c r="G23" s="723">
        <f>$F$23*H23</f>
        <v>0</v>
      </c>
      <c r="H23" s="650">
        <v>0</v>
      </c>
      <c r="I23" s="723">
        <f>$F$23*J23</f>
        <v>0</v>
      </c>
      <c r="J23" s="650">
        <v>0</v>
      </c>
      <c r="K23" s="723">
        <f>$F$23*L23</f>
        <v>0</v>
      </c>
      <c r="L23" s="650">
        <v>0</v>
      </c>
      <c r="M23" s="723">
        <f>$F$23*N23</f>
        <v>0</v>
      </c>
      <c r="N23" s="650">
        <v>0</v>
      </c>
      <c r="O23" s="723">
        <f>$F$23*P23</f>
        <v>0</v>
      </c>
      <c r="P23" s="650">
        <v>0</v>
      </c>
      <c r="Q23" s="723">
        <f>$F$23*R23</f>
        <v>0</v>
      </c>
      <c r="R23" s="650">
        <v>0</v>
      </c>
      <c r="S23" s="723">
        <f>$F$23*T23</f>
        <v>0</v>
      </c>
      <c r="T23" s="650">
        <v>0</v>
      </c>
      <c r="U23" s="723">
        <f>$F$23*V23</f>
        <v>0</v>
      </c>
      <c r="V23" s="650">
        <v>0</v>
      </c>
      <c r="W23" s="723">
        <f>$F$23*X23</f>
        <v>0</v>
      </c>
      <c r="X23" s="650">
        <v>0</v>
      </c>
      <c r="Y23" s="723">
        <f>$F$23*Z23</f>
        <v>0</v>
      </c>
      <c r="Z23" s="650">
        <v>0</v>
      </c>
      <c r="AA23" s="723">
        <f>$F$23*AB23</f>
        <v>0</v>
      </c>
      <c r="AB23" s="650">
        <v>0</v>
      </c>
      <c r="AC23" s="723">
        <f>$F$23*AD23</f>
        <v>0</v>
      </c>
      <c r="AD23" s="650">
        <v>0</v>
      </c>
      <c r="AE23" s="296"/>
      <c r="AF23" s="296"/>
      <c r="AG23" s="289"/>
      <c r="AH23" s="307"/>
      <c r="AI23" s="307"/>
      <c r="AJ23" s="307"/>
      <c r="AK23" s="307"/>
      <c r="AL23" s="653"/>
      <c r="AM23" s="653"/>
      <c r="AN23" s="653"/>
      <c r="AO23" s="653"/>
      <c r="AP23" s="653"/>
      <c r="AQ23" s="653"/>
      <c r="AR23" s="653"/>
      <c r="AS23" s="653"/>
      <c r="AT23" s="653"/>
      <c r="AU23" s="653"/>
      <c r="AV23" s="653"/>
      <c r="AW23" s="653"/>
      <c r="AX23" s="653"/>
    </row>
    <row r="24" spans="1:50" s="652" customFormat="1" ht="16.5" customHeight="1" x14ac:dyDescent="0.2">
      <c r="A24" s="667">
        <f>'SC Staffing Summary'!$A$24</f>
        <v>0</v>
      </c>
      <c r="B24" s="668" t="str">
        <f>'SC Staffing Summary'!$B$24</f>
        <v>Specify</v>
      </c>
      <c r="C24" s="651">
        <f t="shared" si="1"/>
        <v>0</v>
      </c>
      <c r="D24" s="671">
        <f>'SC Staffing Summary'!D24</f>
        <v>0</v>
      </c>
      <c r="E24" s="671">
        <f>'SC Staffing Summary'!E24</f>
        <v>0</v>
      </c>
      <c r="F24" s="706">
        <f>'SC Staffing Summary'!F24</f>
        <v>0</v>
      </c>
      <c r="G24" s="723">
        <f>$F$24*H24</f>
        <v>0</v>
      </c>
      <c r="H24" s="650">
        <v>0</v>
      </c>
      <c r="I24" s="723">
        <f>$F$24*J24</f>
        <v>0</v>
      </c>
      <c r="J24" s="650">
        <v>0</v>
      </c>
      <c r="K24" s="723">
        <f>$F$24*L24</f>
        <v>0</v>
      </c>
      <c r="L24" s="650">
        <v>0</v>
      </c>
      <c r="M24" s="723">
        <f>$F$24*N24</f>
        <v>0</v>
      </c>
      <c r="N24" s="650">
        <v>0</v>
      </c>
      <c r="O24" s="723">
        <f>$F$24*P24</f>
        <v>0</v>
      </c>
      <c r="P24" s="650">
        <v>0</v>
      </c>
      <c r="Q24" s="723">
        <f>$F$24*R24</f>
        <v>0</v>
      </c>
      <c r="R24" s="650">
        <v>0</v>
      </c>
      <c r="S24" s="723">
        <f>$F$24*T24</f>
        <v>0</v>
      </c>
      <c r="T24" s="650">
        <v>0</v>
      </c>
      <c r="U24" s="723">
        <f>$F$24*V24</f>
        <v>0</v>
      </c>
      <c r="V24" s="650">
        <v>0</v>
      </c>
      <c r="W24" s="723">
        <f>$F$24*X24</f>
        <v>0</v>
      </c>
      <c r="X24" s="650">
        <v>0</v>
      </c>
      <c r="Y24" s="723">
        <f>$F$24*Z24</f>
        <v>0</v>
      </c>
      <c r="Z24" s="650">
        <v>0</v>
      </c>
      <c r="AA24" s="723">
        <f>$F$24*AB24</f>
        <v>0</v>
      </c>
      <c r="AB24" s="650">
        <v>0</v>
      </c>
      <c r="AC24" s="723">
        <f>$F$24*AD24</f>
        <v>0</v>
      </c>
      <c r="AD24" s="650">
        <v>0</v>
      </c>
      <c r="AE24" s="443"/>
      <c r="AF24" s="296"/>
      <c r="AG24" s="289"/>
      <c r="AH24" s="307"/>
      <c r="AI24" s="307"/>
      <c r="AJ24" s="307"/>
      <c r="AK24" s="307"/>
      <c r="AL24" s="653"/>
      <c r="AM24" s="653"/>
      <c r="AN24" s="653"/>
      <c r="AO24" s="653"/>
      <c r="AP24" s="653"/>
      <c r="AQ24" s="653"/>
      <c r="AR24" s="653"/>
      <c r="AS24" s="653"/>
      <c r="AT24" s="653"/>
      <c r="AU24" s="653"/>
      <c r="AV24" s="653"/>
      <c r="AW24" s="653"/>
      <c r="AX24" s="653"/>
    </row>
    <row r="25" spans="1:50" s="652" customFormat="1" ht="16.5" customHeight="1" x14ac:dyDescent="0.2">
      <c r="A25" s="667">
        <f>'SC Staffing Summary'!$A$25</f>
        <v>0</v>
      </c>
      <c r="B25" s="668" t="str">
        <f>'SC Staffing Summary'!$B$25</f>
        <v>Specify</v>
      </c>
      <c r="C25" s="651">
        <f t="shared" si="1"/>
        <v>0</v>
      </c>
      <c r="D25" s="671">
        <f>'SC Staffing Summary'!D25</f>
        <v>0</v>
      </c>
      <c r="E25" s="671">
        <f>'SC Staffing Summary'!E25</f>
        <v>0</v>
      </c>
      <c r="F25" s="706">
        <f>'SC Staffing Summary'!F25</f>
        <v>0</v>
      </c>
      <c r="G25" s="723">
        <f>$F$25*H25</f>
        <v>0</v>
      </c>
      <c r="H25" s="650">
        <v>0</v>
      </c>
      <c r="I25" s="723">
        <f>$F$25*J25</f>
        <v>0</v>
      </c>
      <c r="J25" s="650">
        <v>0</v>
      </c>
      <c r="K25" s="723">
        <f>$F$25*L25</f>
        <v>0</v>
      </c>
      <c r="L25" s="650">
        <v>0</v>
      </c>
      <c r="M25" s="723">
        <f>$F$25*N25</f>
        <v>0</v>
      </c>
      <c r="N25" s="650">
        <v>0</v>
      </c>
      <c r="O25" s="723">
        <f>$F$25*P25</f>
        <v>0</v>
      </c>
      <c r="P25" s="650">
        <v>0</v>
      </c>
      <c r="Q25" s="723">
        <f>$F$25*R25</f>
        <v>0</v>
      </c>
      <c r="R25" s="650">
        <v>0</v>
      </c>
      <c r="S25" s="723">
        <f>$F$25*T25</f>
        <v>0</v>
      </c>
      <c r="T25" s="650">
        <v>0</v>
      </c>
      <c r="U25" s="723">
        <f>$F$25*V25</f>
        <v>0</v>
      </c>
      <c r="V25" s="650">
        <v>0</v>
      </c>
      <c r="W25" s="723">
        <f>$F$25*X25</f>
        <v>0</v>
      </c>
      <c r="X25" s="650">
        <v>0</v>
      </c>
      <c r="Y25" s="723">
        <f>$F$25*Z25</f>
        <v>0</v>
      </c>
      <c r="Z25" s="650">
        <v>0</v>
      </c>
      <c r="AA25" s="723">
        <f>$F$25*AB25</f>
        <v>0</v>
      </c>
      <c r="AB25" s="650">
        <v>0</v>
      </c>
      <c r="AC25" s="723">
        <f>$F$25*AD25</f>
        <v>0</v>
      </c>
      <c r="AD25" s="650">
        <v>0</v>
      </c>
      <c r="AE25" s="710"/>
      <c r="AF25" s="710"/>
      <c r="AG25" s="710"/>
      <c r="AH25" s="307"/>
      <c r="AI25" s="307"/>
      <c r="AJ25" s="307"/>
      <c r="AK25" s="307"/>
      <c r="AL25" s="653"/>
      <c r="AM25" s="653"/>
      <c r="AN25" s="653"/>
      <c r="AO25" s="653"/>
      <c r="AP25" s="653"/>
      <c r="AQ25" s="653"/>
      <c r="AR25" s="653"/>
      <c r="AS25" s="653"/>
      <c r="AT25" s="653"/>
      <c r="AU25" s="653"/>
      <c r="AV25" s="653"/>
      <c r="AW25" s="653"/>
      <c r="AX25" s="653"/>
    </row>
    <row r="26" spans="1:50" s="652" customFormat="1" ht="16.5" customHeight="1" x14ac:dyDescent="0.2">
      <c r="A26" s="667">
        <f>'SC Staffing Summary'!$A$26</f>
        <v>0</v>
      </c>
      <c r="B26" s="668" t="str">
        <f>'SC Staffing Summary'!$B$26</f>
        <v>Specify</v>
      </c>
      <c r="C26" s="651">
        <f t="shared" si="1"/>
        <v>0</v>
      </c>
      <c r="D26" s="671">
        <f>'SC Staffing Summary'!D26</f>
        <v>0</v>
      </c>
      <c r="E26" s="671">
        <f>'SC Staffing Summary'!E26</f>
        <v>0</v>
      </c>
      <c r="F26" s="706">
        <f>'SC Staffing Summary'!F26</f>
        <v>0</v>
      </c>
      <c r="G26" s="723">
        <f>$F$26*H26</f>
        <v>0</v>
      </c>
      <c r="H26" s="650">
        <v>0</v>
      </c>
      <c r="I26" s="723">
        <f>$F$26*J26</f>
        <v>0</v>
      </c>
      <c r="J26" s="650">
        <v>0</v>
      </c>
      <c r="K26" s="723">
        <f>$F$26*L26</f>
        <v>0</v>
      </c>
      <c r="L26" s="650">
        <v>0</v>
      </c>
      <c r="M26" s="723">
        <f>$F$26*N26</f>
        <v>0</v>
      </c>
      <c r="N26" s="650">
        <v>0</v>
      </c>
      <c r="O26" s="723">
        <f>$F$26*P26</f>
        <v>0</v>
      </c>
      <c r="P26" s="650">
        <v>0</v>
      </c>
      <c r="Q26" s="723">
        <f>$F$26*R26</f>
        <v>0</v>
      </c>
      <c r="R26" s="650">
        <v>0</v>
      </c>
      <c r="S26" s="723">
        <f>$F$26*T26</f>
        <v>0</v>
      </c>
      <c r="T26" s="650">
        <v>0</v>
      </c>
      <c r="U26" s="723">
        <f>$F$26*V26</f>
        <v>0</v>
      </c>
      <c r="V26" s="650">
        <v>0</v>
      </c>
      <c r="W26" s="723">
        <f>$F$26*X26</f>
        <v>0</v>
      </c>
      <c r="X26" s="650">
        <v>0</v>
      </c>
      <c r="Y26" s="723">
        <f>$F$26*Z26</f>
        <v>0</v>
      </c>
      <c r="Z26" s="650">
        <v>0</v>
      </c>
      <c r="AA26" s="723">
        <f>$F$26*AB26</f>
        <v>0</v>
      </c>
      <c r="AB26" s="650">
        <v>0</v>
      </c>
      <c r="AC26" s="723">
        <f>$F$26*AD26</f>
        <v>0</v>
      </c>
      <c r="AD26" s="650">
        <v>0</v>
      </c>
      <c r="AE26" s="710"/>
      <c r="AF26" s="710"/>
      <c r="AG26" s="710"/>
      <c r="AH26" s="307"/>
      <c r="AI26" s="307"/>
      <c r="AJ26" s="307"/>
      <c r="AK26" s="307"/>
      <c r="AL26" s="653"/>
      <c r="AM26" s="653"/>
      <c r="AN26" s="653"/>
      <c r="AO26" s="653"/>
      <c r="AP26" s="653"/>
      <c r="AQ26" s="653"/>
      <c r="AR26" s="653"/>
      <c r="AS26" s="653"/>
      <c r="AT26" s="653"/>
      <c r="AU26" s="653"/>
      <c r="AV26" s="653"/>
      <c r="AW26" s="653"/>
      <c r="AX26" s="653"/>
    </row>
    <row r="27" spans="1:50" s="652" customFormat="1" ht="16.5" customHeight="1" x14ac:dyDescent="0.2">
      <c r="A27" s="667">
        <f>'SC Staffing Summary'!$A$27</f>
        <v>0</v>
      </c>
      <c r="B27" s="668" t="str">
        <f>'SC Staffing Summary'!$B$27</f>
        <v>Specify</v>
      </c>
      <c r="C27" s="651">
        <f t="shared" si="1"/>
        <v>0</v>
      </c>
      <c r="D27" s="671">
        <f>'SC Staffing Summary'!D27</f>
        <v>0</v>
      </c>
      <c r="E27" s="671">
        <f>'SC Staffing Summary'!E27</f>
        <v>0</v>
      </c>
      <c r="F27" s="706">
        <f>'SC Staffing Summary'!F27</f>
        <v>0</v>
      </c>
      <c r="G27" s="723">
        <f>$F$27*H27</f>
        <v>0</v>
      </c>
      <c r="H27" s="650">
        <v>0</v>
      </c>
      <c r="I27" s="723">
        <f>$F$27*J27</f>
        <v>0</v>
      </c>
      <c r="J27" s="650">
        <v>0</v>
      </c>
      <c r="K27" s="723">
        <f>$F$27*L27</f>
        <v>0</v>
      </c>
      <c r="L27" s="650">
        <v>0</v>
      </c>
      <c r="M27" s="723">
        <f>$F$27*N27</f>
        <v>0</v>
      </c>
      <c r="N27" s="650">
        <v>0</v>
      </c>
      <c r="O27" s="723">
        <f>$F$27*P27</f>
        <v>0</v>
      </c>
      <c r="P27" s="650">
        <v>0</v>
      </c>
      <c r="Q27" s="723">
        <f>$F$27*R27</f>
        <v>0</v>
      </c>
      <c r="R27" s="650">
        <v>0</v>
      </c>
      <c r="S27" s="723">
        <f>$F$27*T27</f>
        <v>0</v>
      </c>
      <c r="T27" s="650">
        <v>0</v>
      </c>
      <c r="U27" s="723">
        <f>$F$27*V27</f>
        <v>0</v>
      </c>
      <c r="V27" s="650">
        <v>0</v>
      </c>
      <c r="W27" s="723">
        <f>$F$27*X27</f>
        <v>0</v>
      </c>
      <c r="X27" s="650">
        <v>0</v>
      </c>
      <c r="Y27" s="723">
        <f>$F$27*Z27</f>
        <v>0</v>
      </c>
      <c r="Z27" s="650">
        <v>0</v>
      </c>
      <c r="AA27" s="723">
        <f>$F$27*AB27</f>
        <v>0</v>
      </c>
      <c r="AB27" s="650">
        <v>0</v>
      </c>
      <c r="AC27" s="723">
        <f>$F$27*AD27</f>
        <v>0</v>
      </c>
      <c r="AD27" s="650">
        <v>0</v>
      </c>
      <c r="AE27" s="710"/>
      <c r="AF27" s="710"/>
      <c r="AG27" s="710"/>
      <c r="AH27" s="307"/>
      <c r="AI27" s="307"/>
      <c r="AJ27" s="307"/>
      <c r="AK27" s="307"/>
      <c r="AL27" s="653"/>
      <c r="AM27" s="653"/>
      <c r="AN27" s="653"/>
      <c r="AO27" s="653"/>
      <c r="AP27" s="653"/>
      <c r="AQ27" s="653"/>
      <c r="AR27" s="653"/>
      <c r="AS27" s="653"/>
      <c r="AT27" s="653"/>
      <c r="AU27" s="653"/>
      <c r="AV27" s="653"/>
      <c r="AW27" s="653"/>
      <c r="AX27" s="653"/>
    </row>
    <row r="28" spans="1:50" s="652" customFormat="1" ht="16.5" customHeight="1" x14ac:dyDescent="0.2">
      <c r="A28" s="667">
        <f>'SC Staffing Summary'!$A$28</f>
        <v>0</v>
      </c>
      <c r="B28" s="668" t="str">
        <f>'SC Staffing Summary'!$B$28</f>
        <v>Specify</v>
      </c>
      <c r="C28" s="651">
        <f t="shared" si="1"/>
        <v>0</v>
      </c>
      <c r="D28" s="671">
        <f>'SC Staffing Summary'!D28</f>
        <v>0</v>
      </c>
      <c r="E28" s="671">
        <f>'SC Staffing Summary'!E28</f>
        <v>0</v>
      </c>
      <c r="F28" s="706">
        <f>'SC Staffing Summary'!F28</f>
        <v>0</v>
      </c>
      <c r="G28" s="723">
        <f>$F$28*H28</f>
        <v>0</v>
      </c>
      <c r="H28" s="650">
        <v>0</v>
      </c>
      <c r="I28" s="723">
        <f>$F$28*J28</f>
        <v>0</v>
      </c>
      <c r="J28" s="650">
        <v>0</v>
      </c>
      <c r="K28" s="723">
        <f>$F$28*L28</f>
        <v>0</v>
      </c>
      <c r="L28" s="650">
        <v>0</v>
      </c>
      <c r="M28" s="723">
        <f>$F$28*N28</f>
        <v>0</v>
      </c>
      <c r="N28" s="650">
        <v>0</v>
      </c>
      <c r="O28" s="723">
        <f>$F$28*P28</f>
        <v>0</v>
      </c>
      <c r="P28" s="650">
        <v>0</v>
      </c>
      <c r="Q28" s="723">
        <f>$F$28*R28</f>
        <v>0</v>
      </c>
      <c r="R28" s="650">
        <v>0</v>
      </c>
      <c r="S28" s="723">
        <f>$F$28*T28</f>
        <v>0</v>
      </c>
      <c r="T28" s="650">
        <v>0</v>
      </c>
      <c r="U28" s="723">
        <f>$F$28*V28</f>
        <v>0</v>
      </c>
      <c r="V28" s="650">
        <v>0</v>
      </c>
      <c r="W28" s="723">
        <f>$F$28*X28</f>
        <v>0</v>
      </c>
      <c r="X28" s="650">
        <v>0</v>
      </c>
      <c r="Y28" s="723">
        <f>$F$28*Z28</f>
        <v>0</v>
      </c>
      <c r="Z28" s="650">
        <v>0</v>
      </c>
      <c r="AA28" s="723">
        <f>$F$28*AB28</f>
        <v>0</v>
      </c>
      <c r="AB28" s="650">
        <v>0</v>
      </c>
      <c r="AC28" s="723">
        <f>$F$28*AD28</f>
        <v>0</v>
      </c>
      <c r="AD28" s="650">
        <v>0</v>
      </c>
      <c r="AE28" s="710"/>
      <c r="AF28" s="710"/>
      <c r="AG28" s="710"/>
      <c r="AH28" s="307"/>
      <c r="AI28" s="307"/>
      <c r="AJ28" s="307"/>
      <c r="AK28" s="307"/>
      <c r="AL28" s="653"/>
      <c r="AM28" s="653"/>
      <c r="AN28" s="653"/>
      <c r="AO28" s="653"/>
      <c r="AP28" s="653"/>
      <c r="AQ28" s="653"/>
      <c r="AR28" s="653"/>
      <c r="AS28" s="653"/>
      <c r="AT28" s="653"/>
      <c r="AU28" s="653"/>
      <c r="AV28" s="653"/>
      <c r="AW28" s="653"/>
      <c r="AX28" s="653"/>
    </row>
    <row r="29" spans="1:50" s="652" customFormat="1" ht="16.5" customHeight="1" x14ac:dyDescent="0.2">
      <c r="A29" s="667">
        <f>'SC Staffing Summary'!$A$29</f>
        <v>0</v>
      </c>
      <c r="B29" s="668" t="str">
        <f>'SC Staffing Summary'!$B$29</f>
        <v>Specify</v>
      </c>
      <c r="C29" s="651">
        <f t="shared" si="1"/>
        <v>0</v>
      </c>
      <c r="D29" s="671">
        <f>'SC Staffing Summary'!D29</f>
        <v>0</v>
      </c>
      <c r="E29" s="671">
        <f>'SC Staffing Summary'!E29</f>
        <v>0</v>
      </c>
      <c r="F29" s="706">
        <f>'SC Staffing Summary'!F29</f>
        <v>0</v>
      </c>
      <c r="G29" s="723">
        <f>$F$29*H29</f>
        <v>0</v>
      </c>
      <c r="H29" s="650">
        <v>0</v>
      </c>
      <c r="I29" s="723">
        <f>$F$29*J29</f>
        <v>0</v>
      </c>
      <c r="J29" s="650">
        <v>0</v>
      </c>
      <c r="K29" s="723">
        <f>$F$29*L29</f>
        <v>0</v>
      </c>
      <c r="L29" s="650">
        <v>0</v>
      </c>
      <c r="M29" s="723">
        <f>$F$29*N29</f>
        <v>0</v>
      </c>
      <c r="N29" s="650">
        <v>0</v>
      </c>
      <c r="O29" s="723">
        <f>$F$29*P29</f>
        <v>0</v>
      </c>
      <c r="P29" s="650">
        <v>0</v>
      </c>
      <c r="Q29" s="723">
        <f>$F$29*R29</f>
        <v>0</v>
      </c>
      <c r="R29" s="650">
        <v>0</v>
      </c>
      <c r="S29" s="723">
        <f>$F$29*T29</f>
        <v>0</v>
      </c>
      <c r="T29" s="650">
        <v>0</v>
      </c>
      <c r="U29" s="723">
        <f>$F$29*V29</f>
        <v>0</v>
      </c>
      <c r="V29" s="650">
        <v>0</v>
      </c>
      <c r="W29" s="723">
        <f>$F$29*X29</f>
        <v>0</v>
      </c>
      <c r="X29" s="650">
        <v>0</v>
      </c>
      <c r="Y29" s="723">
        <f>$F$29*Z29</f>
        <v>0</v>
      </c>
      <c r="Z29" s="650">
        <v>0</v>
      </c>
      <c r="AA29" s="723">
        <f>$F$29*AB29</f>
        <v>0</v>
      </c>
      <c r="AB29" s="650">
        <v>0</v>
      </c>
      <c r="AC29" s="723">
        <f>$F$29*AD29</f>
        <v>0</v>
      </c>
      <c r="AD29" s="650">
        <v>0</v>
      </c>
      <c r="AE29" s="710"/>
      <c r="AF29" s="710"/>
      <c r="AG29" s="710"/>
      <c r="AH29" s="307"/>
      <c r="AI29" s="307"/>
      <c r="AJ29" s="307"/>
      <c r="AK29" s="307"/>
      <c r="AL29" s="653"/>
      <c r="AM29" s="653"/>
      <c r="AN29" s="653"/>
      <c r="AO29" s="653"/>
      <c r="AP29" s="653"/>
      <c r="AQ29" s="653"/>
      <c r="AR29" s="653"/>
      <c r="AS29" s="653"/>
      <c r="AT29" s="653"/>
      <c r="AU29" s="653"/>
      <c r="AV29" s="653"/>
      <c r="AW29" s="653"/>
      <c r="AX29" s="653"/>
    </row>
    <row r="30" spans="1:50" s="652" customFormat="1" ht="16.5" customHeight="1" x14ac:dyDescent="0.2">
      <c r="A30" s="667">
        <f>'SC Staffing Summary'!$A$30</f>
        <v>0</v>
      </c>
      <c r="B30" s="668" t="str">
        <f>'SC Staffing Summary'!$B$30</f>
        <v>Specify</v>
      </c>
      <c r="C30" s="651">
        <f t="shared" si="1"/>
        <v>0</v>
      </c>
      <c r="D30" s="671">
        <f>'SC Staffing Summary'!D30</f>
        <v>0</v>
      </c>
      <c r="E30" s="671">
        <f>'SC Staffing Summary'!E30</f>
        <v>0</v>
      </c>
      <c r="F30" s="706">
        <f>'SC Staffing Summary'!F30</f>
        <v>0</v>
      </c>
      <c r="G30" s="723">
        <f>$F$30*H30</f>
        <v>0</v>
      </c>
      <c r="H30" s="650">
        <v>0</v>
      </c>
      <c r="I30" s="723">
        <f>$F$30*J30</f>
        <v>0</v>
      </c>
      <c r="J30" s="650">
        <v>0</v>
      </c>
      <c r="K30" s="723">
        <f>$F$30*L30</f>
        <v>0</v>
      </c>
      <c r="L30" s="650">
        <v>0</v>
      </c>
      <c r="M30" s="723">
        <f>$F$30*N30</f>
        <v>0</v>
      </c>
      <c r="N30" s="650">
        <v>0</v>
      </c>
      <c r="O30" s="723">
        <f>$F$30*P30</f>
        <v>0</v>
      </c>
      <c r="P30" s="650">
        <v>0</v>
      </c>
      <c r="Q30" s="723">
        <f>$F$30*R30</f>
        <v>0</v>
      </c>
      <c r="R30" s="650">
        <v>0</v>
      </c>
      <c r="S30" s="723">
        <f>$F$30*T30</f>
        <v>0</v>
      </c>
      <c r="T30" s="650">
        <v>0</v>
      </c>
      <c r="U30" s="723">
        <f>$F$30*V30</f>
        <v>0</v>
      </c>
      <c r="V30" s="650">
        <v>0</v>
      </c>
      <c r="W30" s="723">
        <f>$F$30*X30</f>
        <v>0</v>
      </c>
      <c r="X30" s="650">
        <v>0</v>
      </c>
      <c r="Y30" s="723">
        <f>$F$30*Z30</f>
        <v>0</v>
      </c>
      <c r="Z30" s="650">
        <v>0</v>
      </c>
      <c r="AA30" s="723">
        <f>$F$30*AB30</f>
        <v>0</v>
      </c>
      <c r="AB30" s="650">
        <v>0</v>
      </c>
      <c r="AC30" s="723">
        <f>$F$30*AD30</f>
        <v>0</v>
      </c>
      <c r="AD30" s="650">
        <v>0</v>
      </c>
      <c r="AE30" s="710"/>
      <c r="AF30" s="710"/>
      <c r="AG30" s="710"/>
      <c r="AH30" s="307"/>
      <c r="AI30" s="307"/>
      <c r="AJ30" s="307"/>
      <c r="AK30" s="307"/>
      <c r="AL30" s="653"/>
      <c r="AM30" s="653"/>
      <c r="AN30" s="653"/>
      <c r="AO30" s="653"/>
      <c r="AP30" s="653"/>
      <c r="AQ30" s="653"/>
      <c r="AR30" s="653"/>
      <c r="AS30" s="653"/>
      <c r="AT30" s="653"/>
      <c r="AU30" s="653"/>
      <c r="AV30" s="653"/>
      <c r="AW30" s="653"/>
      <c r="AX30" s="653"/>
    </row>
    <row r="31" spans="1:50" s="652" customFormat="1" ht="16.5" customHeight="1" x14ac:dyDescent="0.2">
      <c r="A31" s="667">
        <f>'SC Staffing Summary'!$A$31</f>
        <v>0</v>
      </c>
      <c r="B31" s="668" t="str">
        <f>'SC Staffing Summary'!$B$31</f>
        <v>Specify</v>
      </c>
      <c r="C31" s="651">
        <f t="shared" si="1"/>
        <v>0</v>
      </c>
      <c r="D31" s="671">
        <f>'SC Staffing Summary'!D31</f>
        <v>0</v>
      </c>
      <c r="E31" s="671">
        <f>'SC Staffing Summary'!E31</f>
        <v>0</v>
      </c>
      <c r="F31" s="706">
        <f>'SC Staffing Summary'!F31</f>
        <v>0</v>
      </c>
      <c r="G31" s="723">
        <f>$F$31*H31</f>
        <v>0</v>
      </c>
      <c r="H31" s="650">
        <v>0</v>
      </c>
      <c r="I31" s="723">
        <f>$F$31*J31</f>
        <v>0</v>
      </c>
      <c r="J31" s="650">
        <v>0</v>
      </c>
      <c r="K31" s="723">
        <f>$F$31*L31</f>
        <v>0</v>
      </c>
      <c r="L31" s="650">
        <v>0</v>
      </c>
      <c r="M31" s="723">
        <f>$F$31*N31</f>
        <v>0</v>
      </c>
      <c r="N31" s="650">
        <v>0</v>
      </c>
      <c r="O31" s="723">
        <f>$F$31*P31</f>
        <v>0</v>
      </c>
      <c r="P31" s="650">
        <v>0</v>
      </c>
      <c r="Q31" s="723">
        <f>$F$31*R31</f>
        <v>0</v>
      </c>
      <c r="R31" s="650">
        <v>0</v>
      </c>
      <c r="S31" s="723">
        <f>$F$31*T31</f>
        <v>0</v>
      </c>
      <c r="T31" s="650">
        <v>0</v>
      </c>
      <c r="U31" s="723">
        <f>$F$31*V31</f>
        <v>0</v>
      </c>
      <c r="V31" s="650">
        <v>0</v>
      </c>
      <c r="W31" s="723">
        <f>$F$31*X31</f>
        <v>0</v>
      </c>
      <c r="X31" s="650">
        <v>0</v>
      </c>
      <c r="Y31" s="723">
        <f>$F$31*Z31</f>
        <v>0</v>
      </c>
      <c r="Z31" s="650">
        <v>0</v>
      </c>
      <c r="AA31" s="723">
        <f>$F$31*AB31</f>
        <v>0</v>
      </c>
      <c r="AB31" s="650">
        <v>0</v>
      </c>
      <c r="AC31" s="723">
        <f>$F$31*AD31</f>
        <v>0</v>
      </c>
      <c r="AD31" s="650">
        <v>0</v>
      </c>
      <c r="AE31" s="296"/>
      <c r="AF31" s="292"/>
      <c r="AG31" s="289"/>
      <c r="AH31" s="307"/>
      <c r="AI31" s="307"/>
      <c r="AJ31" s="307"/>
      <c r="AK31" s="307"/>
      <c r="AL31" s="653"/>
      <c r="AM31" s="653"/>
      <c r="AN31" s="653"/>
      <c r="AO31" s="653"/>
      <c r="AP31" s="653"/>
      <c r="AQ31" s="653"/>
      <c r="AR31" s="653"/>
      <c r="AS31" s="653"/>
      <c r="AT31" s="653"/>
      <c r="AU31" s="653"/>
      <c r="AV31" s="653"/>
      <c r="AW31" s="653"/>
      <c r="AX31" s="653"/>
    </row>
    <row r="32" spans="1:50" s="652" customFormat="1" ht="16.5" customHeight="1" x14ac:dyDescent="0.2">
      <c r="A32" s="667">
        <f>'SC Staffing Summary'!$A$32</f>
        <v>0</v>
      </c>
      <c r="B32" s="668" t="str">
        <f>'SC Staffing Summary'!$B$32</f>
        <v>Specify</v>
      </c>
      <c r="C32" s="651">
        <f t="shared" si="1"/>
        <v>0</v>
      </c>
      <c r="D32" s="671">
        <f>'SC Staffing Summary'!D32</f>
        <v>0</v>
      </c>
      <c r="E32" s="671">
        <f>'SC Staffing Summary'!E32</f>
        <v>0</v>
      </c>
      <c r="F32" s="706">
        <f>'SC Staffing Summary'!F32</f>
        <v>0</v>
      </c>
      <c r="G32" s="723">
        <f>$F$32*H32</f>
        <v>0</v>
      </c>
      <c r="H32" s="650">
        <v>0</v>
      </c>
      <c r="I32" s="723">
        <f>$F$32*J32</f>
        <v>0</v>
      </c>
      <c r="J32" s="650">
        <v>0</v>
      </c>
      <c r="K32" s="723">
        <f>$F$32*L32</f>
        <v>0</v>
      </c>
      <c r="L32" s="650">
        <v>0</v>
      </c>
      <c r="M32" s="723">
        <f>$F$32*N32</f>
        <v>0</v>
      </c>
      <c r="N32" s="650">
        <v>0</v>
      </c>
      <c r="O32" s="723">
        <f>$F$32*P32</f>
        <v>0</v>
      </c>
      <c r="P32" s="650">
        <v>0</v>
      </c>
      <c r="Q32" s="723">
        <f>$F$32*R32</f>
        <v>0</v>
      </c>
      <c r="R32" s="650">
        <v>0</v>
      </c>
      <c r="S32" s="723">
        <f>$F$32*T32</f>
        <v>0</v>
      </c>
      <c r="T32" s="650">
        <v>0</v>
      </c>
      <c r="U32" s="723">
        <f>$F$32*V32</f>
        <v>0</v>
      </c>
      <c r="V32" s="650">
        <v>0</v>
      </c>
      <c r="W32" s="723">
        <f>$F$32*X32</f>
        <v>0</v>
      </c>
      <c r="X32" s="650">
        <v>0</v>
      </c>
      <c r="Y32" s="723">
        <f>$F$32*Z32</f>
        <v>0</v>
      </c>
      <c r="Z32" s="650">
        <v>0</v>
      </c>
      <c r="AA32" s="723">
        <f>$F$32*AB32</f>
        <v>0</v>
      </c>
      <c r="AB32" s="650">
        <v>0</v>
      </c>
      <c r="AC32" s="723">
        <f>$F$32*AD32</f>
        <v>0</v>
      </c>
      <c r="AD32" s="650">
        <v>0</v>
      </c>
      <c r="AE32" s="296"/>
      <c r="AF32" s="292"/>
      <c r="AG32" s="289"/>
      <c r="AH32" s="307"/>
      <c r="AI32" s="307"/>
      <c r="AJ32" s="307"/>
      <c r="AK32" s="307"/>
      <c r="AL32" s="653"/>
      <c r="AM32" s="653"/>
      <c r="AN32" s="653"/>
      <c r="AO32" s="653"/>
      <c r="AP32" s="653"/>
      <c r="AQ32" s="653"/>
      <c r="AR32" s="653"/>
      <c r="AS32" s="653"/>
      <c r="AT32" s="653"/>
      <c r="AU32" s="653"/>
      <c r="AV32" s="653"/>
      <c r="AW32" s="653"/>
      <c r="AX32" s="653"/>
    </row>
    <row r="33" spans="1:50" s="652" customFormat="1" ht="16.5" customHeight="1" x14ac:dyDescent="0.2">
      <c r="A33" s="667">
        <f>'SC Staffing Summary'!$A$33</f>
        <v>0</v>
      </c>
      <c r="B33" s="668" t="str">
        <f>'SC Staffing Summary'!$B$33</f>
        <v>Specify</v>
      </c>
      <c r="C33" s="651">
        <f t="shared" si="1"/>
        <v>0</v>
      </c>
      <c r="D33" s="671">
        <f>'SC Staffing Summary'!D33</f>
        <v>0</v>
      </c>
      <c r="E33" s="671">
        <f>'SC Staffing Summary'!E33</f>
        <v>0</v>
      </c>
      <c r="F33" s="706">
        <f>'SC Staffing Summary'!F33</f>
        <v>0</v>
      </c>
      <c r="G33" s="723">
        <f>$F$33*H33</f>
        <v>0</v>
      </c>
      <c r="H33" s="650">
        <v>0</v>
      </c>
      <c r="I33" s="723">
        <f>$F$33*J33</f>
        <v>0</v>
      </c>
      <c r="J33" s="650">
        <v>0</v>
      </c>
      <c r="K33" s="723">
        <f>$F$33*L33</f>
        <v>0</v>
      </c>
      <c r="L33" s="650">
        <v>0</v>
      </c>
      <c r="M33" s="723">
        <f>$F$33*N33</f>
        <v>0</v>
      </c>
      <c r="N33" s="650">
        <v>0</v>
      </c>
      <c r="O33" s="723">
        <f>$F$33*P33</f>
        <v>0</v>
      </c>
      <c r="P33" s="650">
        <v>0</v>
      </c>
      <c r="Q33" s="723">
        <f>$F$33*R33</f>
        <v>0</v>
      </c>
      <c r="R33" s="650">
        <v>0</v>
      </c>
      <c r="S33" s="723">
        <f>$F$33*T33</f>
        <v>0</v>
      </c>
      <c r="T33" s="650">
        <v>0</v>
      </c>
      <c r="U33" s="723">
        <f>$F$33*V33</f>
        <v>0</v>
      </c>
      <c r="V33" s="650">
        <v>0</v>
      </c>
      <c r="W33" s="723">
        <f>$F$33*X33</f>
        <v>0</v>
      </c>
      <c r="X33" s="650">
        <v>0</v>
      </c>
      <c r="Y33" s="723">
        <f>$F$33*Z33</f>
        <v>0</v>
      </c>
      <c r="Z33" s="650">
        <v>0</v>
      </c>
      <c r="AA33" s="723">
        <f>$F$33*AB33</f>
        <v>0</v>
      </c>
      <c r="AB33" s="650">
        <v>0</v>
      </c>
      <c r="AC33" s="723">
        <f>$F$33*AD33</f>
        <v>0</v>
      </c>
      <c r="AD33" s="650">
        <v>0</v>
      </c>
      <c r="AE33" s="296"/>
      <c r="AF33" s="292"/>
      <c r="AG33" s="289"/>
      <c r="AH33" s="307"/>
      <c r="AI33" s="307"/>
      <c r="AJ33" s="307"/>
      <c r="AK33" s="307"/>
      <c r="AL33" s="653"/>
      <c r="AM33" s="653"/>
      <c r="AN33" s="653"/>
      <c r="AO33" s="653"/>
      <c r="AP33" s="653"/>
      <c r="AQ33" s="653"/>
      <c r="AR33" s="653"/>
      <c r="AS33" s="653"/>
      <c r="AT33" s="653"/>
      <c r="AU33" s="653"/>
      <c r="AV33" s="653"/>
      <c r="AW33" s="653"/>
      <c r="AX33" s="653"/>
    </row>
    <row r="34" spans="1:50" s="652" customFormat="1" ht="16.5" customHeight="1" x14ac:dyDescent="0.2">
      <c r="A34" s="667">
        <f>'SC Staffing Summary'!$A$34</f>
        <v>0</v>
      </c>
      <c r="B34" s="668" t="str">
        <f>'SC Staffing Summary'!$B$34</f>
        <v>Specify</v>
      </c>
      <c r="C34" s="651">
        <f t="shared" si="1"/>
        <v>0</v>
      </c>
      <c r="D34" s="671">
        <f>'SC Staffing Summary'!D34</f>
        <v>0</v>
      </c>
      <c r="E34" s="671">
        <f>'SC Staffing Summary'!E34</f>
        <v>0</v>
      </c>
      <c r="F34" s="706">
        <f>'SC Staffing Summary'!F34</f>
        <v>0</v>
      </c>
      <c r="G34" s="723">
        <f>$F$34*H34</f>
        <v>0</v>
      </c>
      <c r="H34" s="650">
        <v>0</v>
      </c>
      <c r="I34" s="723">
        <f>$F$34*J34</f>
        <v>0</v>
      </c>
      <c r="J34" s="650">
        <v>0</v>
      </c>
      <c r="K34" s="723">
        <f>$F$34*L34</f>
        <v>0</v>
      </c>
      <c r="L34" s="650">
        <v>0</v>
      </c>
      <c r="M34" s="723">
        <f>$F$34*N34</f>
        <v>0</v>
      </c>
      <c r="N34" s="650">
        <v>0</v>
      </c>
      <c r="O34" s="723">
        <f>$F$34*P34</f>
        <v>0</v>
      </c>
      <c r="P34" s="650">
        <v>0</v>
      </c>
      <c r="Q34" s="723">
        <f>$F$34*R34</f>
        <v>0</v>
      </c>
      <c r="R34" s="650">
        <v>0</v>
      </c>
      <c r="S34" s="723">
        <f>$F$34*T34</f>
        <v>0</v>
      </c>
      <c r="T34" s="650">
        <v>0</v>
      </c>
      <c r="U34" s="723">
        <f>$F$34*V34</f>
        <v>0</v>
      </c>
      <c r="V34" s="650">
        <v>0</v>
      </c>
      <c r="W34" s="723">
        <f>$F$34*X34</f>
        <v>0</v>
      </c>
      <c r="X34" s="650">
        <v>0</v>
      </c>
      <c r="Y34" s="723">
        <f>$F$34*Z34</f>
        <v>0</v>
      </c>
      <c r="Z34" s="650">
        <v>0</v>
      </c>
      <c r="AA34" s="723">
        <f>$F$34*AB34</f>
        <v>0</v>
      </c>
      <c r="AB34" s="650">
        <v>0</v>
      </c>
      <c r="AC34" s="723">
        <f>$F$34*AD34</f>
        <v>0</v>
      </c>
      <c r="AD34" s="650">
        <v>0</v>
      </c>
      <c r="AE34" s="296"/>
      <c r="AF34" s="296"/>
      <c r="AG34" s="289"/>
      <c r="AH34" s="307"/>
      <c r="AI34" s="307"/>
      <c r="AJ34" s="307"/>
      <c r="AK34" s="307"/>
      <c r="AL34" s="653"/>
      <c r="AM34" s="653"/>
      <c r="AN34" s="653"/>
      <c r="AO34" s="653"/>
      <c r="AP34" s="653"/>
      <c r="AQ34" s="653"/>
      <c r="AR34" s="653"/>
      <c r="AS34" s="653"/>
      <c r="AT34" s="653"/>
      <c r="AU34" s="653"/>
      <c r="AV34" s="653"/>
      <c r="AW34" s="653"/>
      <c r="AX34" s="653"/>
    </row>
    <row r="35" spans="1:50" s="652" customFormat="1" ht="16.5" customHeight="1" x14ac:dyDescent="0.2">
      <c r="A35" s="667">
        <f>'SC Staffing Summary'!$A$35</f>
        <v>0</v>
      </c>
      <c r="B35" s="668" t="str">
        <f>'SC Staffing Summary'!$B$35</f>
        <v>Specify</v>
      </c>
      <c r="C35" s="651">
        <f t="shared" si="1"/>
        <v>0</v>
      </c>
      <c r="D35" s="671">
        <f>'SC Staffing Summary'!D35</f>
        <v>0</v>
      </c>
      <c r="E35" s="671">
        <f>'SC Staffing Summary'!E35</f>
        <v>0</v>
      </c>
      <c r="F35" s="706">
        <f>'SC Staffing Summary'!F35</f>
        <v>0</v>
      </c>
      <c r="G35" s="723">
        <f>$F$35*H35</f>
        <v>0</v>
      </c>
      <c r="H35" s="650">
        <v>0</v>
      </c>
      <c r="I35" s="723">
        <f>$F$35*J35</f>
        <v>0</v>
      </c>
      <c r="J35" s="650">
        <v>0</v>
      </c>
      <c r="K35" s="723">
        <f>$F$35*L35</f>
        <v>0</v>
      </c>
      <c r="L35" s="650">
        <v>0</v>
      </c>
      <c r="M35" s="723">
        <f>$F$35*N35</f>
        <v>0</v>
      </c>
      <c r="N35" s="650">
        <v>0</v>
      </c>
      <c r="O35" s="723">
        <f>$F$35*P35</f>
        <v>0</v>
      </c>
      <c r="P35" s="650">
        <v>0</v>
      </c>
      <c r="Q35" s="723">
        <f>$F$35*R35</f>
        <v>0</v>
      </c>
      <c r="R35" s="650">
        <v>0</v>
      </c>
      <c r="S35" s="723">
        <f>$F$35*T35</f>
        <v>0</v>
      </c>
      <c r="T35" s="650">
        <v>0</v>
      </c>
      <c r="U35" s="723">
        <f>$F$35*V35</f>
        <v>0</v>
      </c>
      <c r="V35" s="650">
        <v>0</v>
      </c>
      <c r="W35" s="723">
        <f>$F$35*X35</f>
        <v>0</v>
      </c>
      <c r="X35" s="650">
        <v>0</v>
      </c>
      <c r="Y35" s="723">
        <f>$F$35*Z35</f>
        <v>0</v>
      </c>
      <c r="Z35" s="650">
        <v>0</v>
      </c>
      <c r="AA35" s="723">
        <f>$F$35*AB35</f>
        <v>0</v>
      </c>
      <c r="AB35" s="650">
        <v>0</v>
      </c>
      <c r="AC35" s="723">
        <f>$F$35*AD35</f>
        <v>0</v>
      </c>
      <c r="AD35" s="650">
        <v>0</v>
      </c>
      <c r="AE35" s="295"/>
      <c r="AF35" s="296"/>
      <c r="AG35" s="289"/>
      <c r="AH35" s="307"/>
      <c r="AI35" s="307"/>
      <c r="AJ35" s="307"/>
      <c r="AK35" s="307"/>
      <c r="AL35" s="653"/>
      <c r="AM35" s="653"/>
      <c r="AN35" s="653"/>
      <c r="AO35" s="653"/>
      <c r="AP35" s="653"/>
      <c r="AQ35" s="653"/>
      <c r="AR35" s="653"/>
      <c r="AS35" s="653"/>
      <c r="AT35" s="653"/>
      <c r="AU35" s="653"/>
      <c r="AV35" s="653"/>
      <c r="AW35" s="653"/>
      <c r="AX35" s="653"/>
    </row>
    <row r="36" spans="1:50" s="652" customFormat="1" ht="16.5" customHeight="1" x14ac:dyDescent="0.2">
      <c r="A36" s="667">
        <f>'SC Staffing Summary'!$A$36</f>
        <v>0</v>
      </c>
      <c r="B36" s="668" t="str">
        <f>'SC Staffing Summary'!$B$36</f>
        <v>Specify</v>
      </c>
      <c r="C36" s="651">
        <f t="shared" si="1"/>
        <v>0</v>
      </c>
      <c r="D36" s="671">
        <f>'SC Staffing Summary'!D36</f>
        <v>0</v>
      </c>
      <c r="E36" s="671">
        <f>'SC Staffing Summary'!E36</f>
        <v>0</v>
      </c>
      <c r="F36" s="706">
        <f>'SC Staffing Summary'!F36</f>
        <v>0</v>
      </c>
      <c r="G36" s="723">
        <f>$F$36*H36</f>
        <v>0</v>
      </c>
      <c r="H36" s="650">
        <v>0</v>
      </c>
      <c r="I36" s="723">
        <f>$F$36*J36</f>
        <v>0</v>
      </c>
      <c r="J36" s="650">
        <v>0</v>
      </c>
      <c r="K36" s="723">
        <f>$F$36*L36</f>
        <v>0</v>
      </c>
      <c r="L36" s="650">
        <v>0</v>
      </c>
      <c r="M36" s="723">
        <f>$F$36*N36</f>
        <v>0</v>
      </c>
      <c r="N36" s="650">
        <v>0</v>
      </c>
      <c r="O36" s="723">
        <f>$F$36*P36</f>
        <v>0</v>
      </c>
      <c r="P36" s="650">
        <v>0</v>
      </c>
      <c r="Q36" s="723">
        <f>$F$36*R36</f>
        <v>0</v>
      </c>
      <c r="R36" s="650">
        <v>0</v>
      </c>
      <c r="S36" s="723">
        <f>$F$36*T36</f>
        <v>0</v>
      </c>
      <c r="T36" s="650">
        <v>0</v>
      </c>
      <c r="U36" s="723">
        <f>$F$36*V36</f>
        <v>0</v>
      </c>
      <c r="V36" s="650">
        <v>0</v>
      </c>
      <c r="W36" s="723">
        <f>$F$36*X36</f>
        <v>0</v>
      </c>
      <c r="X36" s="650">
        <v>0</v>
      </c>
      <c r="Y36" s="723">
        <f>$F$36*Z36</f>
        <v>0</v>
      </c>
      <c r="Z36" s="650">
        <v>0</v>
      </c>
      <c r="AA36" s="723">
        <f>$F$36*AB36</f>
        <v>0</v>
      </c>
      <c r="AB36" s="650">
        <v>0</v>
      </c>
      <c r="AC36" s="723">
        <f>$F$36*AD36</f>
        <v>0</v>
      </c>
      <c r="AD36" s="650">
        <v>0</v>
      </c>
      <c r="AE36" s="296"/>
      <c r="AF36" s="296"/>
      <c r="AG36" s="289"/>
      <c r="AH36" s="307"/>
      <c r="AI36" s="307"/>
      <c r="AJ36" s="307"/>
      <c r="AK36" s="307"/>
      <c r="AL36" s="653"/>
      <c r="AM36" s="653"/>
      <c r="AN36" s="653"/>
      <c r="AO36" s="653"/>
      <c r="AP36" s="653"/>
      <c r="AQ36" s="653"/>
      <c r="AR36" s="653"/>
      <c r="AS36" s="653"/>
      <c r="AT36" s="653"/>
      <c r="AU36" s="653"/>
      <c r="AV36" s="653"/>
      <c r="AW36" s="653"/>
      <c r="AX36" s="653"/>
    </row>
    <row r="37" spans="1:50" s="652" customFormat="1" ht="16.5" customHeight="1" x14ac:dyDescent="0.2">
      <c r="A37" s="667">
        <f>'SC Staffing Summary'!$A$37</f>
        <v>0</v>
      </c>
      <c r="B37" s="668" t="str">
        <f>'SC Staffing Summary'!$B$37</f>
        <v>Specify</v>
      </c>
      <c r="C37" s="651">
        <f t="shared" si="1"/>
        <v>0</v>
      </c>
      <c r="D37" s="671">
        <f>'SC Staffing Summary'!D37</f>
        <v>0</v>
      </c>
      <c r="E37" s="671">
        <f>'SC Staffing Summary'!E37</f>
        <v>0</v>
      </c>
      <c r="F37" s="706">
        <f>'SC Staffing Summary'!F37</f>
        <v>0</v>
      </c>
      <c r="G37" s="723">
        <f>$F$37*H37</f>
        <v>0</v>
      </c>
      <c r="H37" s="650">
        <v>0</v>
      </c>
      <c r="I37" s="723">
        <f>$F$37*J37</f>
        <v>0</v>
      </c>
      <c r="J37" s="650">
        <v>0</v>
      </c>
      <c r="K37" s="723">
        <f>$F$37*L37</f>
        <v>0</v>
      </c>
      <c r="L37" s="650">
        <v>0</v>
      </c>
      <c r="M37" s="723">
        <f>$F$37*N37</f>
        <v>0</v>
      </c>
      <c r="N37" s="650">
        <v>0</v>
      </c>
      <c r="O37" s="723">
        <f>$F$37*P37</f>
        <v>0</v>
      </c>
      <c r="P37" s="650">
        <v>0</v>
      </c>
      <c r="Q37" s="723">
        <f>$F$37*R37</f>
        <v>0</v>
      </c>
      <c r="R37" s="650">
        <v>0</v>
      </c>
      <c r="S37" s="723">
        <f>$F$37*T37</f>
        <v>0</v>
      </c>
      <c r="T37" s="650">
        <v>0</v>
      </c>
      <c r="U37" s="723">
        <f>$F$37*V37</f>
        <v>0</v>
      </c>
      <c r="V37" s="650">
        <v>0</v>
      </c>
      <c r="W37" s="723">
        <f>$F$37*X37</f>
        <v>0</v>
      </c>
      <c r="X37" s="650">
        <v>0</v>
      </c>
      <c r="Y37" s="723">
        <f>$F$37*Z37</f>
        <v>0</v>
      </c>
      <c r="Z37" s="650">
        <v>0</v>
      </c>
      <c r="AA37" s="723">
        <f>$F$37*AB37</f>
        <v>0</v>
      </c>
      <c r="AB37" s="650">
        <v>0</v>
      </c>
      <c r="AC37" s="723">
        <f>$F$37*AD37</f>
        <v>0</v>
      </c>
      <c r="AD37" s="650">
        <v>0</v>
      </c>
      <c r="AE37" s="296"/>
      <c r="AF37" s="296"/>
      <c r="AG37" s="289"/>
      <c r="AH37" s="307"/>
      <c r="AI37" s="307"/>
      <c r="AJ37" s="307"/>
      <c r="AK37" s="307"/>
      <c r="AL37" s="653"/>
      <c r="AM37" s="653"/>
      <c r="AN37" s="653"/>
      <c r="AO37" s="653"/>
      <c r="AP37" s="653"/>
      <c r="AQ37" s="653"/>
      <c r="AR37" s="653"/>
      <c r="AS37" s="653"/>
      <c r="AT37" s="653"/>
      <c r="AU37" s="653"/>
      <c r="AV37" s="653"/>
      <c r="AW37" s="653"/>
      <c r="AX37" s="653"/>
    </row>
    <row r="38" spans="1:50" s="652" customFormat="1" ht="16.5" customHeight="1" x14ac:dyDescent="0.2">
      <c r="A38" s="667">
        <f>'SC Staffing Summary'!$A$38</f>
        <v>0</v>
      </c>
      <c r="B38" s="668" t="str">
        <f>'SC Staffing Summary'!$B$38</f>
        <v>Specify</v>
      </c>
      <c r="C38" s="651">
        <f t="shared" si="1"/>
        <v>0</v>
      </c>
      <c r="D38" s="671">
        <f>'SC Staffing Summary'!D38</f>
        <v>0</v>
      </c>
      <c r="E38" s="671">
        <f>'SC Staffing Summary'!E38</f>
        <v>0</v>
      </c>
      <c r="F38" s="706">
        <f>'SC Staffing Summary'!F38</f>
        <v>0</v>
      </c>
      <c r="G38" s="723">
        <f>$F$38*H38</f>
        <v>0</v>
      </c>
      <c r="H38" s="650">
        <v>0</v>
      </c>
      <c r="I38" s="723">
        <f>$F$38*J38</f>
        <v>0</v>
      </c>
      <c r="J38" s="650">
        <v>0</v>
      </c>
      <c r="K38" s="723">
        <f>$F$38*L38</f>
        <v>0</v>
      </c>
      <c r="L38" s="650">
        <v>0</v>
      </c>
      <c r="M38" s="723">
        <f>$F$38*N38</f>
        <v>0</v>
      </c>
      <c r="N38" s="650">
        <v>0</v>
      </c>
      <c r="O38" s="723">
        <f>$F$38*P38</f>
        <v>0</v>
      </c>
      <c r="P38" s="650">
        <v>0</v>
      </c>
      <c r="Q38" s="723">
        <f>$F$38*R38</f>
        <v>0</v>
      </c>
      <c r="R38" s="650">
        <v>0</v>
      </c>
      <c r="S38" s="723">
        <f>$F$38*T38</f>
        <v>0</v>
      </c>
      <c r="T38" s="650">
        <v>0</v>
      </c>
      <c r="U38" s="723">
        <f>$F$38*V38</f>
        <v>0</v>
      </c>
      <c r="V38" s="650">
        <v>0</v>
      </c>
      <c r="W38" s="723">
        <f>$F$38*X38</f>
        <v>0</v>
      </c>
      <c r="X38" s="650">
        <v>0</v>
      </c>
      <c r="Y38" s="723">
        <f>$F$38*Z38</f>
        <v>0</v>
      </c>
      <c r="Z38" s="650">
        <v>0</v>
      </c>
      <c r="AA38" s="723">
        <f>$F$38*AB38</f>
        <v>0</v>
      </c>
      <c r="AB38" s="650">
        <v>0</v>
      </c>
      <c r="AC38" s="723">
        <f>$F$38*AD38</f>
        <v>0</v>
      </c>
      <c r="AD38" s="650">
        <v>0</v>
      </c>
      <c r="AE38" s="296"/>
      <c r="AF38" s="296"/>
      <c r="AG38" s="289"/>
      <c r="AH38" s="307"/>
      <c r="AI38" s="307"/>
      <c r="AJ38" s="307"/>
      <c r="AK38" s="307"/>
      <c r="AL38" s="653"/>
      <c r="AM38" s="653"/>
      <c r="AN38" s="653"/>
      <c r="AO38" s="653"/>
      <c r="AP38" s="653"/>
      <c r="AQ38" s="653"/>
      <c r="AR38" s="653"/>
      <c r="AS38" s="653"/>
      <c r="AT38" s="653"/>
      <c r="AU38" s="653"/>
      <c r="AV38" s="653"/>
      <c r="AW38" s="653"/>
      <c r="AX38" s="653"/>
    </row>
    <row r="39" spans="1:50" s="652" customFormat="1" ht="16.5" customHeight="1" x14ac:dyDescent="0.2">
      <c r="A39" s="667">
        <f>'SC Staffing Summary'!$A$39</f>
        <v>0</v>
      </c>
      <c r="B39" s="668" t="str">
        <f>'SC Staffing Summary'!$B$39</f>
        <v>Specify</v>
      </c>
      <c r="C39" s="651">
        <f t="shared" si="1"/>
        <v>0</v>
      </c>
      <c r="D39" s="671">
        <f>'SC Staffing Summary'!D39</f>
        <v>0</v>
      </c>
      <c r="E39" s="671">
        <f>'SC Staffing Summary'!E39</f>
        <v>0</v>
      </c>
      <c r="F39" s="706">
        <f>'SC Staffing Summary'!F39</f>
        <v>0</v>
      </c>
      <c r="G39" s="723">
        <f>$F$38*H39</f>
        <v>0</v>
      </c>
      <c r="H39" s="650">
        <v>0</v>
      </c>
      <c r="I39" s="723">
        <f>$F$38*J39</f>
        <v>0</v>
      </c>
      <c r="J39" s="650">
        <v>0</v>
      </c>
      <c r="K39" s="723">
        <f>$F$38*L39</f>
        <v>0</v>
      </c>
      <c r="L39" s="650">
        <v>0</v>
      </c>
      <c r="M39" s="723">
        <f>$F$38*N39</f>
        <v>0</v>
      </c>
      <c r="N39" s="650">
        <v>0</v>
      </c>
      <c r="O39" s="723">
        <f>$F$38*P39</f>
        <v>0</v>
      </c>
      <c r="P39" s="650">
        <v>0</v>
      </c>
      <c r="Q39" s="723">
        <f>$F$38*R39</f>
        <v>0</v>
      </c>
      <c r="R39" s="650">
        <v>0</v>
      </c>
      <c r="S39" s="723">
        <f>$F$38*T39</f>
        <v>0</v>
      </c>
      <c r="T39" s="650">
        <v>0</v>
      </c>
      <c r="U39" s="723">
        <f>$F$38*V39</f>
        <v>0</v>
      </c>
      <c r="V39" s="650">
        <v>0</v>
      </c>
      <c r="W39" s="723">
        <f>$F$38*X39</f>
        <v>0</v>
      </c>
      <c r="X39" s="650">
        <v>0</v>
      </c>
      <c r="Y39" s="723">
        <f>$F$38*Z39</f>
        <v>0</v>
      </c>
      <c r="Z39" s="650">
        <v>0</v>
      </c>
      <c r="AA39" s="723">
        <f>$F$38*AB39</f>
        <v>0</v>
      </c>
      <c r="AB39" s="650">
        <v>0</v>
      </c>
      <c r="AC39" s="723">
        <f>$F$38*AD39</f>
        <v>0</v>
      </c>
      <c r="AD39" s="650">
        <v>0</v>
      </c>
      <c r="AE39" s="296"/>
      <c r="AF39" s="296"/>
      <c r="AG39" s="289"/>
      <c r="AH39" s="307"/>
      <c r="AI39" s="307"/>
      <c r="AJ39" s="307"/>
      <c r="AK39" s="307"/>
      <c r="AL39" s="653"/>
      <c r="AM39" s="653"/>
      <c r="AN39" s="653"/>
      <c r="AO39" s="653"/>
      <c r="AP39" s="653"/>
      <c r="AQ39" s="653"/>
      <c r="AR39" s="653"/>
      <c r="AS39" s="653"/>
      <c r="AT39" s="653"/>
      <c r="AU39" s="653"/>
      <c r="AV39" s="653"/>
      <c r="AW39" s="653"/>
      <c r="AX39" s="653"/>
    </row>
    <row r="40" spans="1:50" s="652" customFormat="1" ht="16.5" customHeight="1" x14ac:dyDescent="0.2">
      <c r="A40" s="667">
        <f>'SC Staffing Summary'!$A$40</f>
        <v>0</v>
      </c>
      <c r="B40" s="668" t="str">
        <f>'SC Staffing Summary'!$B$40</f>
        <v>Specify</v>
      </c>
      <c r="C40" s="651">
        <f t="shared" si="1"/>
        <v>0</v>
      </c>
      <c r="D40" s="671">
        <f>'SC Staffing Summary'!D40</f>
        <v>0</v>
      </c>
      <c r="E40" s="671">
        <f>'SC Staffing Summary'!E40</f>
        <v>0</v>
      </c>
      <c r="F40" s="706">
        <f>'SC Staffing Summary'!F40</f>
        <v>0</v>
      </c>
      <c r="G40" s="723">
        <f>$F$40*H40</f>
        <v>0</v>
      </c>
      <c r="H40" s="650">
        <v>0</v>
      </c>
      <c r="I40" s="723">
        <f>$F$40*J40</f>
        <v>0</v>
      </c>
      <c r="J40" s="650">
        <v>0</v>
      </c>
      <c r="K40" s="723">
        <f>$F$40*L40</f>
        <v>0</v>
      </c>
      <c r="L40" s="650">
        <v>0</v>
      </c>
      <c r="M40" s="723">
        <f>$F$40*N40</f>
        <v>0</v>
      </c>
      <c r="N40" s="650">
        <v>0</v>
      </c>
      <c r="O40" s="723">
        <f>$F$40*P40</f>
        <v>0</v>
      </c>
      <c r="P40" s="650">
        <v>0</v>
      </c>
      <c r="Q40" s="723">
        <f>$F$40*R40</f>
        <v>0</v>
      </c>
      <c r="R40" s="650">
        <v>0</v>
      </c>
      <c r="S40" s="723">
        <f>$F$40*T40</f>
        <v>0</v>
      </c>
      <c r="T40" s="650">
        <v>0</v>
      </c>
      <c r="U40" s="723">
        <f>$F$40*V40</f>
        <v>0</v>
      </c>
      <c r="V40" s="650">
        <v>0</v>
      </c>
      <c r="W40" s="723">
        <f>$F$40*X40</f>
        <v>0</v>
      </c>
      <c r="X40" s="650">
        <v>0</v>
      </c>
      <c r="Y40" s="723">
        <f>$F$40*Z40</f>
        <v>0</v>
      </c>
      <c r="Z40" s="650">
        <v>0</v>
      </c>
      <c r="AA40" s="723">
        <f>$F$40*AB40</f>
        <v>0</v>
      </c>
      <c r="AB40" s="650">
        <v>0</v>
      </c>
      <c r="AC40" s="723">
        <f>$F$40*AD40</f>
        <v>0</v>
      </c>
      <c r="AD40" s="650">
        <v>0</v>
      </c>
      <c r="AE40" s="296"/>
      <c r="AF40" s="296"/>
      <c r="AG40" s="289"/>
      <c r="AH40" s="307"/>
      <c r="AI40" s="307"/>
      <c r="AJ40" s="307"/>
      <c r="AK40" s="307"/>
      <c r="AL40" s="653"/>
      <c r="AM40" s="653"/>
      <c r="AN40" s="653"/>
      <c r="AO40" s="653"/>
      <c r="AP40" s="653"/>
      <c r="AQ40" s="653"/>
      <c r="AR40" s="653"/>
      <c r="AS40" s="653"/>
      <c r="AT40" s="653"/>
      <c r="AU40" s="653"/>
      <c r="AV40" s="653"/>
      <c r="AW40" s="653"/>
      <c r="AX40" s="653"/>
    </row>
    <row r="41" spans="1:50" s="652" customFormat="1" ht="16.5" customHeight="1" x14ac:dyDescent="0.2">
      <c r="A41" s="667">
        <f>'SC Staffing Summary'!$A$41</f>
        <v>0</v>
      </c>
      <c r="B41" s="668" t="str">
        <f>'SC Staffing Summary'!$B$41</f>
        <v>Specify</v>
      </c>
      <c r="C41" s="651">
        <f t="shared" si="1"/>
        <v>0</v>
      </c>
      <c r="D41" s="671">
        <f>'SC Staffing Summary'!D41</f>
        <v>0</v>
      </c>
      <c r="E41" s="671">
        <f>'SC Staffing Summary'!E41</f>
        <v>0</v>
      </c>
      <c r="F41" s="706">
        <f>'SC Staffing Summary'!F41</f>
        <v>0</v>
      </c>
      <c r="G41" s="723">
        <f>$F$41*H41</f>
        <v>0</v>
      </c>
      <c r="H41" s="650">
        <v>0</v>
      </c>
      <c r="I41" s="723">
        <f>$F$41*J41</f>
        <v>0</v>
      </c>
      <c r="J41" s="650">
        <v>0</v>
      </c>
      <c r="K41" s="723">
        <f>$F$41*L41</f>
        <v>0</v>
      </c>
      <c r="L41" s="650">
        <v>0</v>
      </c>
      <c r="M41" s="723">
        <f>$F$41*N41</f>
        <v>0</v>
      </c>
      <c r="N41" s="650">
        <v>0</v>
      </c>
      <c r="O41" s="723">
        <f>$F$41*P41</f>
        <v>0</v>
      </c>
      <c r="P41" s="650">
        <v>0</v>
      </c>
      <c r="Q41" s="723">
        <f>$F$41*R41</f>
        <v>0</v>
      </c>
      <c r="R41" s="650">
        <v>0</v>
      </c>
      <c r="S41" s="723">
        <f>$F$41*T41</f>
        <v>0</v>
      </c>
      <c r="T41" s="650">
        <v>0</v>
      </c>
      <c r="U41" s="723">
        <f>$F$41*V41</f>
        <v>0</v>
      </c>
      <c r="V41" s="650">
        <v>0</v>
      </c>
      <c r="W41" s="723">
        <f>$F$41*X41</f>
        <v>0</v>
      </c>
      <c r="X41" s="650">
        <v>0</v>
      </c>
      <c r="Y41" s="723">
        <f>$F$41*Z41</f>
        <v>0</v>
      </c>
      <c r="Z41" s="650">
        <v>0</v>
      </c>
      <c r="AA41" s="723">
        <f>$F$41*AB41</f>
        <v>0</v>
      </c>
      <c r="AB41" s="650">
        <v>0</v>
      </c>
      <c r="AC41" s="723">
        <f>$F$41*AD41</f>
        <v>0</v>
      </c>
      <c r="AD41" s="650">
        <v>0</v>
      </c>
      <c r="AE41" s="296"/>
      <c r="AF41" s="296"/>
      <c r="AG41" s="289"/>
      <c r="AH41" s="307"/>
      <c r="AI41" s="307"/>
      <c r="AJ41" s="307"/>
      <c r="AK41" s="307"/>
      <c r="AL41" s="653"/>
      <c r="AM41" s="653"/>
      <c r="AN41" s="653"/>
      <c r="AO41" s="653"/>
      <c r="AP41" s="653"/>
      <c r="AQ41" s="653"/>
      <c r="AR41" s="653"/>
      <c r="AS41" s="653"/>
      <c r="AT41" s="653"/>
      <c r="AU41" s="653"/>
      <c r="AV41" s="653"/>
      <c r="AW41" s="653"/>
      <c r="AX41" s="653"/>
    </row>
    <row r="42" spans="1:50" s="652" customFormat="1" ht="16.5" customHeight="1" x14ac:dyDescent="0.2">
      <c r="A42" s="667">
        <f>'SC Staffing Summary'!$A$42</f>
        <v>0</v>
      </c>
      <c r="B42" s="668" t="str">
        <f>'SC Staffing Summary'!$B$42</f>
        <v>Specify</v>
      </c>
      <c r="C42" s="651">
        <f t="shared" si="1"/>
        <v>0</v>
      </c>
      <c r="D42" s="671">
        <f>'SC Staffing Summary'!D42</f>
        <v>0</v>
      </c>
      <c r="E42" s="671">
        <f>'SC Staffing Summary'!E42</f>
        <v>0</v>
      </c>
      <c r="F42" s="706">
        <f>'SC Staffing Summary'!F42</f>
        <v>0</v>
      </c>
      <c r="G42" s="723">
        <f>$F$42*H42</f>
        <v>0</v>
      </c>
      <c r="H42" s="650">
        <v>0</v>
      </c>
      <c r="I42" s="723">
        <f>$F$42*J42</f>
        <v>0</v>
      </c>
      <c r="J42" s="650">
        <v>0</v>
      </c>
      <c r="K42" s="723">
        <f>$F$42*L42</f>
        <v>0</v>
      </c>
      <c r="L42" s="650">
        <v>0</v>
      </c>
      <c r="M42" s="723">
        <f>$F$42*N42</f>
        <v>0</v>
      </c>
      <c r="N42" s="650">
        <v>0</v>
      </c>
      <c r="O42" s="723">
        <f>$F$42*P42</f>
        <v>0</v>
      </c>
      <c r="P42" s="650">
        <v>0</v>
      </c>
      <c r="Q42" s="723">
        <f>$F$42*R42</f>
        <v>0</v>
      </c>
      <c r="R42" s="650">
        <v>0</v>
      </c>
      <c r="S42" s="723">
        <f>$F$42*T42</f>
        <v>0</v>
      </c>
      <c r="T42" s="650">
        <v>0</v>
      </c>
      <c r="U42" s="723">
        <f>$F$42*V42</f>
        <v>0</v>
      </c>
      <c r="V42" s="650">
        <v>0</v>
      </c>
      <c r="W42" s="723">
        <f>$F$42*X42</f>
        <v>0</v>
      </c>
      <c r="X42" s="650">
        <v>0</v>
      </c>
      <c r="Y42" s="723">
        <f>$F$42*Z42</f>
        <v>0</v>
      </c>
      <c r="Z42" s="650">
        <v>0</v>
      </c>
      <c r="AA42" s="723">
        <f>$F$42*AB42</f>
        <v>0</v>
      </c>
      <c r="AB42" s="650">
        <v>0</v>
      </c>
      <c r="AC42" s="723">
        <f>$F$42*AD42</f>
        <v>0</v>
      </c>
      <c r="AD42" s="650">
        <v>0</v>
      </c>
      <c r="AE42" s="296"/>
      <c r="AF42" s="287"/>
      <c r="AG42" s="289"/>
      <c r="AH42" s="307"/>
      <c r="AI42" s="307"/>
      <c r="AJ42" s="307"/>
      <c r="AK42" s="307"/>
      <c r="AL42" s="749"/>
      <c r="AM42" s="749"/>
      <c r="AN42" s="749"/>
      <c r="AO42" s="653"/>
      <c r="AP42" s="653"/>
      <c r="AQ42" s="653"/>
      <c r="AR42" s="653"/>
      <c r="AS42" s="653"/>
      <c r="AT42" s="653"/>
      <c r="AU42" s="653"/>
      <c r="AV42" s="653"/>
      <c r="AW42" s="653"/>
      <c r="AX42" s="653"/>
    </row>
    <row r="43" spans="1:50" s="749" customFormat="1" x14ac:dyDescent="0.2">
      <c r="A43" s="749" t="s">
        <v>82</v>
      </c>
      <c r="B43" s="637" t="s">
        <v>83</v>
      </c>
      <c r="C43" s="745"/>
      <c r="D43" s="745"/>
      <c r="E43" s="745"/>
      <c r="F43" s="745"/>
      <c r="G43" s="745"/>
      <c r="H43" s="745"/>
      <c r="I43" s="745"/>
      <c r="J43" s="745"/>
      <c r="K43" s="745"/>
      <c r="L43" s="745"/>
      <c r="M43" s="745"/>
      <c r="N43" s="745"/>
      <c r="O43" s="745"/>
      <c r="P43" s="745"/>
      <c r="Q43" s="745"/>
      <c r="R43" s="745"/>
      <c r="S43" s="745"/>
      <c r="T43" s="745"/>
      <c r="U43" s="745"/>
      <c r="V43" s="745"/>
      <c r="W43" s="745"/>
      <c r="X43" s="745"/>
      <c r="Y43" s="684"/>
      <c r="Z43" s="684"/>
      <c r="AA43" s="684"/>
      <c r="AB43" s="684"/>
      <c r="AC43" s="684"/>
      <c r="AD43" s="684"/>
      <c r="AE43" s="296"/>
      <c r="AF43" s="292"/>
      <c r="AG43" s="289"/>
      <c r="AH43" s="307"/>
      <c r="AI43" s="307"/>
      <c r="AJ43" s="307"/>
      <c r="AK43" s="307"/>
    </row>
    <row r="44" spans="1:50" s="749" customFormat="1" x14ac:dyDescent="0.2">
      <c r="A44" s="749">
        <v>1</v>
      </c>
      <c r="B44" s="637">
        <v>1</v>
      </c>
      <c r="C44" s="745">
        <v>1</v>
      </c>
      <c r="D44" s="745"/>
      <c r="E44" s="745"/>
      <c r="F44" s="745"/>
      <c r="G44" s="745"/>
      <c r="H44" s="745"/>
      <c r="I44" s="745"/>
      <c r="J44" s="745"/>
      <c r="K44" s="745"/>
      <c r="L44" s="745"/>
      <c r="M44" s="745"/>
      <c r="N44" s="745"/>
      <c r="O44" s="745"/>
      <c r="P44" s="745"/>
      <c r="Q44" s="745"/>
      <c r="R44" s="745"/>
      <c r="S44" s="745"/>
      <c r="T44" s="745"/>
      <c r="U44" s="745"/>
      <c r="V44" s="745"/>
      <c r="W44" s="745"/>
      <c r="X44" s="745"/>
      <c r="Y44" s="684"/>
      <c r="Z44" s="684"/>
      <c r="AA44" s="684"/>
      <c r="AB44" s="684"/>
      <c r="AC44" s="684"/>
      <c r="AD44" s="684"/>
      <c r="AE44" s="296"/>
      <c r="AF44" s="292"/>
      <c r="AG44" s="289"/>
      <c r="AH44" s="307"/>
      <c r="AI44" s="307"/>
      <c r="AJ44" s="307"/>
      <c r="AK44" s="307"/>
    </row>
    <row r="45" spans="1:50" s="749" customFormat="1" ht="15" customHeight="1" x14ac:dyDescent="0.2">
      <c r="B45" s="637">
        <v>2</v>
      </c>
      <c r="C45" s="745">
        <v>1</v>
      </c>
      <c r="D45" s="745"/>
      <c r="E45" s="745"/>
      <c r="F45" s="745"/>
      <c r="G45" s="745"/>
      <c r="H45" s="745"/>
      <c r="I45" s="745"/>
      <c r="J45" s="745"/>
      <c r="K45" s="745"/>
      <c r="L45" s="745"/>
      <c r="M45" s="745"/>
      <c r="N45" s="745"/>
      <c r="O45" s="745"/>
      <c r="P45" s="745"/>
      <c r="Q45" s="745"/>
      <c r="R45" s="745"/>
      <c r="S45" s="745"/>
      <c r="T45" s="745"/>
      <c r="U45" s="745"/>
      <c r="V45" s="745"/>
      <c r="W45" s="745"/>
      <c r="X45" s="745"/>
      <c r="Y45" s="684"/>
      <c r="Z45" s="684"/>
      <c r="AA45" s="684"/>
      <c r="AB45" s="684"/>
      <c r="AC45" s="684"/>
      <c r="AD45" s="684"/>
      <c r="AE45" s="296"/>
      <c r="AF45" s="296"/>
      <c r="AG45" s="289"/>
      <c r="AH45" s="307"/>
      <c r="AI45" s="307"/>
      <c r="AJ45" s="307"/>
      <c r="AK45" s="307"/>
    </row>
    <row r="46" spans="1:50" s="749" customFormat="1" ht="15" customHeight="1" x14ac:dyDescent="0.2">
      <c r="B46" s="637">
        <v>3</v>
      </c>
      <c r="C46" s="745">
        <v>1</v>
      </c>
      <c r="D46" s="745"/>
      <c r="E46" s="745"/>
      <c r="F46" s="745"/>
      <c r="G46" s="745"/>
      <c r="H46" s="745"/>
      <c r="I46" s="745"/>
      <c r="J46" s="745"/>
      <c r="K46" s="745"/>
      <c r="L46" s="745"/>
      <c r="M46" s="745"/>
      <c r="N46" s="745"/>
      <c r="O46" s="745"/>
      <c r="P46" s="745"/>
      <c r="Q46" s="745"/>
      <c r="R46" s="745"/>
      <c r="S46" s="745"/>
      <c r="T46" s="745"/>
      <c r="U46" s="745"/>
      <c r="V46" s="745"/>
      <c r="W46" s="745"/>
      <c r="X46" s="745"/>
      <c r="Y46" s="684"/>
      <c r="Z46" s="684"/>
      <c r="AA46" s="684"/>
      <c r="AB46" s="684"/>
      <c r="AC46" s="684"/>
      <c r="AD46" s="684"/>
      <c r="AE46" s="296"/>
      <c r="AF46" s="293"/>
      <c r="AG46" s="289"/>
      <c r="AH46" s="307"/>
      <c r="AI46" s="307"/>
      <c r="AJ46" s="307"/>
      <c r="AK46" s="307"/>
    </row>
    <row r="47" spans="1:50" s="749" customFormat="1" ht="15" customHeight="1" x14ac:dyDescent="0.2">
      <c r="B47" s="637">
        <v>4</v>
      </c>
      <c r="C47" s="745">
        <v>1</v>
      </c>
      <c r="D47" s="745"/>
      <c r="E47" s="745"/>
      <c r="F47" s="745"/>
      <c r="G47" s="745"/>
      <c r="H47" s="745"/>
      <c r="I47" s="745"/>
      <c r="J47" s="745"/>
      <c r="K47" s="745"/>
      <c r="L47" s="745"/>
      <c r="M47" s="745"/>
      <c r="N47" s="745"/>
      <c r="O47" s="745"/>
      <c r="P47" s="745"/>
      <c r="Q47" s="745"/>
      <c r="R47" s="745"/>
      <c r="S47" s="745"/>
      <c r="T47" s="745"/>
      <c r="U47" s="745"/>
      <c r="V47" s="745"/>
      <c r="W47" s="745"/>
      <c r="X47" s="745"/>
      <c r="Y47" s="684"/>
      <c r="Z47" s="684"/>
      <c r="AA47" s="684"/>
      <c r="AB47" s="684"/>
      <c r="AC47" s="684"/>
      <c r="AD47" s="684"/>
      <c r="AE47" s="296"/>
      <c r="AF47" s="296"/>
      <c r="AG47" s="289"/>
      <c r="AH47" s="307"/>
      <c r="AI47" s="307"/>
      <c r="AJ47" s="307"/>
      <c r="AK47" s="307"/>
    </row>
    <row r="48" spans="1:50" s="749" customFormat="1" ht="15" customHeight="1" x14ac:dyDescent="0.2">
      <c r="B48" s="637">
        <v>5</v>
      </c>
      <c r="C48" s="745">
        <v>1</v>
      </c>
      <c r="D48" s="745"/>
      <c r="E48" s="745"/>
      <c r="F48" s="745"/>
      <c r="G48" s="745"/>
      <c r="H48" s="745"/>
      <c r="I48" s="745"/>
      <c r="J48" s="745"/>
      <c r="K48" s="745"/>
      <c r="L48" s="745"/>
      <c r="M48" s="745"/>
      <c r="N48" s="745"/>
      <c r="O48" s="745"/>
      <c r="P48" s="745"/>
      <c r="Q48" s="745"/>
      <c r="R48" s="745"/>
      <c r="S48" s="745"/>
      <c r="T48" s="745"/>
      <c r="U48" s="745"/>
      <c r="V48" s="745"/>
      <c r="W48" s="745"/>
      <c r="X48" s="745"/>
      <c r="Y48" s="684"/>
      <c r="Z48" s="684"/>
      <c r="AA48" s="684"/>
      <c r="AB48" s="684"/>
      <c r="AC48" s="684"/>
      <c r="AD48" s="684"/>
      <c r="AE48" s="296"/>
      <c r="AF48" s="296"/>
      <c r="AG48" s="289"/>
      <c r="AH48" s="307"/>
      <c r="AI48" s="307"/>
      <c r="AJ48" s="307"/>
      <c r="AK48" s="307"/>
    </row>
    <row r="49" spans="2:50" s="749" customFormat="1" x14ac:dyDescent="0.2">
      <c r="B49" s="637">
        <v>6</v>
      </c>
      <c r="C49" s="745"/>
      <c r="D49" s="745"/>
      <c r="E49" s="745"/>
      <c r="F49" s="745"/>
      <c r="G49" s="745"/>
      <c r="H49" s="745"/>
      <c r="I49" s="745"/>
      <c r="J49" s="745"/>
      <c r="K49" s="745"/>
      <c r="L49" s="745"/>
      <c r="M49" s="745"/>
      <c r="N49" s="745"/>
      <c r="O49" s="745"/>
      <c r="P49" s="745"/>
      <c r="Q49" s="745"/>
      <c r="R49" s="745"/>
      <c r="S49" s="745"/>
      <c r="T49" s="745"/>
      <c r="U49" s="745"/>
      <c r="V49" s="745"/>
      <c r="W49" s="745"/>
      <c r="X49" s="745"/>
      <c r="Y49" s="684"/>
      <c r="Z49" s="684"/>
      <c r="AA49" s="684"/>
      <c r="AB49" s="684"/>
      <c r="AC49" s="684"/>
      <c r="AD49" s="684"/>
      <c r="AE49" s="296"/>
      <c r="AF49" s="296"/>
      <c r="AG49" s="289"/>
      <c r="AH49" s="307"/>
      <c r="AI49" s="307"/>
      <c r="AJ49" s="307"/>
      <c r="AK49" s="307"/>
    </row>
    <row r="50" spans="2:50" s="749" customFormat="1" x14ac:dyDescent="0.2">
      <c r="B50" s="637">
        <v>7</v>
      </c>
      <c r="C50" s="745"/>
      <c r="D50" s="745"/>
      <c r="E50" s="745"/>
      <c r="F50" s="745"/>
      <c r="G50" s="745"/>
      <c r="H50" s="745"/>
      <c r="I50" s="745"/>
      <c r="J50" s="745"/>
      <c r="K50" s="745"/>
      <c r="L50" s="745"/>
      <c r="M50" s="745"/>
      <c r="N50" s="745"/>
      <c r="O50" s="745"/>
      <c r="P50" s="745"/>
      <c r="Q50" s="745"/>
      <c r="R50" s="745"/>
      <c r="S50" s="745"/>
      <c r="T50" s="745"/>
      <c r="U50" s="745"/>
      <c r="V50" s="745"/>
      <c r="W50" s="745"/>
      <c r="X50" s="745"/>
      <c r="Y50" s="684"/>
      <c r="Z50" s="684"/>
      <c r="AA50" s="684"/>
      <c r="AB50" s="684"/>
      <c r="AC50" s="684"/>
      <c r="AD50" s="684"/>
      <c r="AE50" s="296"/>
      <c r="AF50" s="296"/>
      <c r="AG50" s="289"/>
      <c r="AH50" s="307"/>
      <c r="AI50" s="307"/>
      <c r="AJ50" s="307"/>
      <c r="AK50" s="307"/>
    </row>
    <row r="51" spans="2:50" s="749" customFormat="1" ht="13.5" customHeight="1" x14ac:dyDescent="0.2">
      <c r="B51" s="637">
        <v>8</v>
      </c>
      <c r="C51" s="745"/>
      <c r="D51" s="745"/>
      <c r="E51" s="745"/>
      <c r="F51" s="745"/>
      <c r="G51" s="745"/>
      <c r="H51" s="745"/>
      <c r="I51" s="745"/>
      <c r="J51" s="745"/>
      <c r="K51" s="745"/>
      <c r="L51" s="745"/>
      <c r="M51" s="745"/>
      <c r="N51" s="745"/>
      <c r="O51" s="745"/>
      <c r="P51" s="745"/>
      <c r="Q51" s="745"/>
      <c r="R51" s="745"/>
      <c r="S51" s="745"/>
      <c r="T51" s="745"/>
      <c r="U51" s="745"/>
      <c r="V51" s="745"/>
      <c r="W51" s="745"/>
      <c r="X51" s="745"/>
      <c r="Y51" s="684"/>
      <c r="Z51" s="684"/>
      <c r="AA51" s="684"/>
      <c r="AB51" s="684"/>
      <c r="AC51" s="684"/>
      <c r="AD51" s="684"/>
      <c r="AE51" s="295"/>
      <c r="AF51" s="296"/>
      <c r="AG51" s="289"/>
      <c r="AH51" s="307"/>
      <c r="AI51" s="307"/>
      <c r="AJ51" s="307"/>
      <c r="AK51" s="307"/>
      <c r="AL51" s="675"/>
      <c r="AM51" s="675"/>
      <c r="AN51" s="675"/>
    </row>
    <row r="52" spans="2:50" s="675" customFormat="1" x14ac:dyDescent="0.2">
      <c r="Y52" s="683"/>
      <c r="Z52" s="683"/>
      <c r="AA52" s="683"/>
      <c r="AB52" s="683"/>
      <c r="AC52" s="683"/>
      <c r="AD52" s="683"/>
      <c r="AE52" s="296"/>
      <c r="AF52" s="296"/>
      <c r="AG52" s="289"/>
      <c r="AH52" s="307"/>
      <c r="AI52" s="307"/>
      <c r="AJ52" s="307"/>
      <c r="AK52" s="307"/>
    </row>
    <row r="53" spans="2:50" s="675" customFormat="1" x14ac:dyDescent="0.2">
      <c r="Y53" s="683"/>
      <c r="Z53" s="683"/>
      <c r="AA53" s="683"/>
      <c r="AB53" s="683"/>
      <c r="AC53" s="683"/>
      <c r="AD53" s="683"/>
      <c r="AE53" s="296"/>
      <c r="AF53" s="296"/>
      <c r="AG53" s="289"/>
      <c r="AH53" s="307"/>
      <c r="AI53" s="307"/>
      <c r="AJ53" s="307"/>
      <c r="AK53" s="307"/>
    </row>
    <row r="54" spans="2:50" s="627" customFormat="1" x14ac:dyDescent="0.2">
      <c r="B54" s="694" t="s">
        <v>102</v>
      </c>
      <c r="C54" s="698"/>
      <c r="D54" s="698"/>
      <c r="E54" s="699"/>
      <c r="F54" s="699"/>
      <c r="G54" s="699"/>
      <c r="H54" s="697"/>
      <c r="I54" s="697"/>
      <c r="J54" s="697"/>
      <c r="K54" s="697"/>
      <c r="L54" s="697"/>
      <c r="M54" s="697"/>
      <c r="N54" s="697"/>
      <c r="O54" s="697"/>
      <c r="P54" s="697"/>
      <c r="Q54" s="697"/>
      <c r="R54" s="697"/>
      <c r="S54" s="697"/>
      <c r="T54" s="697"/>
      <c r="U54" s="697"/>
      <c r="V54" s="697"/>
      <c r="W54" s="697"/>
      <c r="X54" s="697"/>
      <c r="Y54" s="697"/>
      <c r="Z54" s="697"/>
      <c r="AA54" s="697"/>
      <c r="AB54" s="697"/>
      <c r="AC54" s="697"/>
      <c r="AD54" s="697"/>
      <c r="AE54" s="296"/>
      <c r="AF54" s="296"/>
      <c r="AG54" s="289"/>
      <c r="AH54" s="307"/>
      <c r="AI54" s="307"/>
      <c r="AJ54" s="307"/>
      <c r="AK54" s="307"/>
      <c r="AL54" s="675"/>
      <c r="AM54" s="675"/>
      <c r="AN54" s="675"/>
      <c r="AO54" s="675"/>
      <c r="AP54" s="675"/>
      <c r="AQ54" s="675"/>
      <c r="AR54" s="675"/>
      <c r="AS54" s="675"/>
      <c r="AT54" s="675"/>
      <c r="AU54" s="675"/>
      <c r="AV54" s="675"/>
      <c r="AW54" s="675"/>
      <c r="AX54" s="675"/>
    </row>
    <row r="55" spans="2:50" s="627" customFormat="1" x14ac:dyDescent="0.2">
      <c r="B55" s="695">
        <f>SUM(G55:AD55)</f>
        <v>0</v>
      </c>
      <c r="C55" s="698"/>
      <c r="D55" s="698"/>
      <c r="E55" s="699"/>
      <c r="F55" s="699"/>
      <c r="G55" s="696">
        <f>G7</f>
        <v>0</v>
      </c>
      <c r="H55" s="697"/>
      <c r="I55" s="696">
        <f>I7</f>
        <v>0</v>
      </c>
      <c r="J55" s="697"/>
      <c r="K55" s="696">
        <f>K7</f>
        <v>0</v>
      </c>
      <c r="L55" s="697"/>
      <c r="M55" s="696">
        <f>M7</f>
        <v>0</v>
      </c>
      <c r="N55" s="697"/>
      <c r="O55" s="696">
        <f>O7</f>
        <v>0</v>
      </c>
      <c r="P55" s="697"/>
      <c r="Q55" s="696">
        <f>Q7</f>
        <v>0</v>
      </c>
      <c r="R55" s="697"/>
      <c r="S55" s="696">
        <f>S7</f>
        <v>0</v>
      </c>
      <c r="T55" s="697"/>
      <c r="U55" s="696">
        <f>U7</f>
        <v>0</v>
      </c>
      <c r="V55" s="697"/>
      <c r="W55" s="696">
        <f>W7</f>
        <v>0</v>
      </c>
      <c r="X55" s="697"/>
      <c r="Y55" s="696">
        <f>Y7</f>
        <v>0</v>
      </c>
      <c r="Z55" s="697"/>
      <c r="AA55" s="696">
        <f>AA7</f>
        <v>0</v>
      </c>
      <c r="AB55" s="697"/>
      <c r="AC55" s="696">
        <f>AC7</f>
        <v>0</v>
      </c>
      <c r="AD55" s="697"/>
      <c r="AE55" s="296"/>
      <c r="AF55" s="296"/>
      <c r="AG55" s="289"/>
      <c r="AH55" s="307"/>
      <c r="AI55" s="307"/>
      <c r="AJ55" s="307"/>
      <c r="AK55" s="307"/>
      <c r="AL55" s="675"/>
      <c r="AM55" s="675"/>
      <c r="AN55" s="675"/>
      <c r="AO55" s="675"/>
      <c r="AP55" s="675"/>
      <c r="AQ55" s="675"/>
      <c r="AR55" s="675"/>
      <c r="AS55" s="675"/>
      <c r="AT55" s="675"/>
      <c r="AU55" s="675"/>
      <c r="AV55" s="675"/>
      <c r="AW55" s="675"/>
      <c r="AX55" s="675"/>
    </row>
    <row r="56" spans="2:50" s="675" customFormat="1" x14ac:dyDescent="0.2">
      <c r="Y56" s="683"/>
      <c r="Z56" s="683"/>
      <c r="AA56" s="683"/>
      <c r="AB56" s="683"/>
      <c r="AC56" s="683"/>
      <c r="AD56" s="683"/>
      <c r="AE56" s="296"/>
      <c r="AF56" s="296"/>
      <c r="AG56" s="289"/>
      <c r="AH56" s="307"/>
      <c r="AI56" s="307"/>
      <c r="AJ56" s="307"/>
      <c r="AK56" s="307"/>
    </row>
    <row r="57" spans="2:50" s="675" customFormat="1" x14ac:dyDescent="0.2">
      <c r="Y57" s="683"/>
      <c r="Z57" s="683"/>
      <c r="AA57" s="683"/>
      <c r="AB57" s="683"/>
      <c r="AC57" s="683"/>
      <c r="AD57" s="683"/>
      <c r="AE57" s="296"/>
      <c r="AF57" s="296"/>
      <c r="AG57" s="289"/>
      <c r="AH57" s="307"/>
      <c r="AI57" s="307"/>
      <c r="AJ57" s="307"/>
      <c r="AK57" s="307"/>
    </row>
    <row r="58" spans="2:50" s="675" customFormat="1" x14ac:dyDescent="0.2">
      <c r="Y58" s="683"/>
      <c r="Z58" s="683"/>
      <c r="AA58" s="683"/>
      <c r="AB58" s="683"/>
      <c r="AC58" s="683"/>
      <c r="AD58" s="683"/>
      <c r="AE58" s="296"/>
      <c r="AF58" s="296"/>
      <c r="AG58" s="289"/>
      <c r="AH58" s="307"/>
      <c r="AI58" s="307"/>
      <c r="AJ58" s="307"/>
      <c r="AK58" s="307"/>
    </row>
    <row r="59" spans="2:50" s="675" customFormat="1" x14ac:dyDescent="0.2">
      <c r="Y59" s="683"/>
      <c r="Z59" s="683"/>
      <c r="AA59" s="683"/>
      <c r="AB59" s="683"/>
      <c r="AC59" s="683"/>
      <c r="AD59" s="683"/>
      <c r="AE59" s="296"/>
      <c r="AF59" s="296"/>
      <c r="AG59" s="289"/>
      <c r="AH59" s="307"/>
      <c r="AI59" s="307"/>
      <c r="AJ59" s="307"/>
      <c r="AK59" s="307"/>
    </row>
    <row r="60" spans="2:50" s="675" customFormat="1" x14ac:dyDescent="0.2">
      <c r="Y60" s="683"/>
      <c r="Z60" s="683"/>
      <c r="AA60" s="683"/>
      <c r="AB60" s="683"/>
      <c r="AC60" s="683"/>
      <c r="AD60" s="683"/>
      <c r="AE60" s="296"/>
      <c r="AF60" s="296"/>
      <c r="AG60" s="287"/>
      <c r="AH60" s="307"/>
      <c r="AI60" s="307"/>
      <c r="AJ60" s="307"/>
      <c r="AK60" s="307"/>
    </row>
    <row r="61" spans="2:50" s="675" customFormat="1" x14ac:dyDescent="0.2">
      <c r="Y61" s="683"/>
      <c r="Z61" s="683"/>
      <c r="AA61" s="683"/>
      <c r="AB61" s="683"/>
      <c r="AC61" s="683"/>
      <c r="AD61" s="683"/>
      <c r="AE61" s="296"/>
      <c r="AF61" s="296"/>
      <c r="AG61" s="289"/>
      <c r="AH61" s="307"/>
      <c r="AI61" s="307"/>
      <c r="AJ61" s="307"/>
      <c r="AK61" s="307"/>
    </row>
    <row r="62" spans="2:50" s="675" customFormat="1" x14ac:dyDescent="0.2">
      <c r="Y62" s="683"/>
      <c r="Z62" s="683"/>
      <c r="AA62" s="683"/>
      <c r="AB62" s="683"/>
      <c r="AC62" s="683"/>
      <c r="AD62" s="683"/>
      <c r="AE62" s="296"/>
      <c r="AF62" s="296"/>
      <c r="AG62" s="289"/>
      <c r="AH62" s="307"/>
      <c r="AI62" s="307"/>
      <c r="AJ62" s="307"/>
      <c r="AK62" s="307"/>
    </row>
    <row r="63" spans="2:50" s="675" customFormat="1" x14ac:dyDescent="0.2">
      <c r="Y63" s="683"/>
      <c r="Z63" s="683"/>
      <c r="AA63" s="683"/>
      <c r="AB63" s="683"/>
      <c r="AC63" s="683"/>
      <c r="AD63" s="683"/>
      <c r="AE63" s="306"/>
      <c r="AF63" s="306"/>
      <c r="AG63" s="289"/>
      <c r="AH63" s="307"/>
      <c r="AI63" s="307"/>
      <c r="AJ63" s="307"/>
      <c r="AK63" s="307"/>
    </row>
    <row r="64" spans="2:50" s="675" customFormat="1" x14ac:dyDescent="0.2">
      <c r="Y64" s="683"/>
      <c r="Z64" s="683"/>
      <c r="AA64" s="683"/>
      <c r="AB64" s="683"/>
      <c r="AC64" s="683"/>
      <c r="AD64" s="683"/>
      <c r="AE64" s="295"/>
      <c r="AF64" s="296"/>
      <c r="AG64" s="289"/>
      <c r="AH64" s="307"/>
      <c r="AI64" s="307"/>
      <c r="AJ64" s="307"/>
      <c r="AK64" s="307"/>
    </row>
    <row r="65" spans="25:50" s="675" customFormat="1" x14ac:dyDescent="0.2">
      <c r="Y65" s="683"/>
      <c r="Z65" s="683"/>
      <c r="AA65" s="683"/>
      <c r="AB65" s="683"/>
      <c r="AC65" s="683"/>
      <c r="AD65" s="683"/>
      <c r="AE65" s="296"/>
      <c r="AF65" s="292"/>
      <c r="AG65" s="287"/>
      <c r="AH65" s="307"/>
      <c r="AI65" s="307"/>
      <c r="AJ65" s="307"/>
      <c r="AK65" s="307"/>
    </row>
    <row r="66" spans="25:50" s="675" customFormat="1" x14ac:dyDescent="0.2">
      <c r="Y66" s="683"/>
      <c r="Z66" s="683"/>
      <c r="AA66" s="683"/>
      <c r="AB66" s="683"/>
      <c r="AC66" s="683"/>
      <c r="AD66" s="683"/>
      <c r="AE66" s="296"/>
      <c r="AF66" s="292"/>
      <c r="AG66" s="289"/>
      <c r="AH66" s="307"/>
      <c r="AI66" s="307"/>
      <c r="AJ66" s="307"/>
      <c r="AK66" s="307"/>
    </row>
    <row r="67" spans="25:50" s="675" customFormat="1" x14ac:dyDescent="0.2">
      <c r="Y67" s="683"/>
      <c r="Z67" s="683"/>
      <c r="AA67" s="683"/>
      <c r="AB67" s="683"/>
      <c r="AC67" s="683"/>
      <c r="AD67" s="683"/>
      <c r="AE67" s="296"/>
      <c r="AF67" s="292"/>
      <c r="AG67" s="289"/>
      <c r="AH67" s="307"/>
      <c r="AI67" s="307"/>
      <c r="AJ67" s="307"/>
      <c r="AK67" s="307"/>
    </row>
    <row r="68" spans="25:50" s="675" customFormat="1" x14ac:dyDescent="0.2">
      <c r="Y68" s="683"/>
      <c r="Z68" s="683"/>
      <c r="AA68" s="683"/>
      <c r="AB68" s="683"/>
      <c r="AC68" s="683"/>
      <c r="AD68" s="683"/>
      <c r="AE68" s="296"/>
      <c r="AF68" s="292"/>
      <c r="AG68" s="289"/>
      <c r="AH68" s="307"/>
      <c r="AI68" s="307"/>
      <c r="AJ68" s="307"/>
      <c r="AK68" s="307"/>
    </row>
    <row r="69" spans="25:50" s="675" customFormat="1" x14ac:dyDescent="0.2">
      <c r="Y69" s="683"/>
      <c r="Z69" s="683"/>
      <c r="AA69" s="683"/>
      <c r="AB69" s="683"/>
      <c r="AC69" s="683"/>
      <c r="AD69" s="683"/>
      <c r="AE69" s="296"/>
      <c r="AF69" s="296"/>
      <c r="AG69" s="289"/>
      <c r="AH69" s="307"/>
      <c r="AI69" s="307"/>
      <c r="AJ69" s="307"/>
      <c r="AK69" s="307"/>
    </row>
    <row r="70" spans="25:50" s="675" customFormat="1" x14ac:dyDescent="0.2">
      <c r="Y70" s="683"/>
      <c r="Z70" s="683"/>
      <c r="AA70" s="683"/>
      <c r="AB70" s="683"/>
      <c r="AC70" s="683"/>
      <c r="AD70" s="683"/>
      <c r="AE70" s="294"/>
      <c r="AF70" s="292"/>
      <c r="AG70" s="289"/>
      <c r="AH70" s="307"/>
      <c r="AI70" s="307"/>
      <c r="AJ70" s="307"/>
      <c r="AK70" s="307"/>
    </row>
    <row r="71" spans="25:50" s="675" customFormat="1" x14ac:dyDescent="0.2">
      <c r="Y71" s="683"/>
      <c r="Z71" s="683"/>
      <c r="AA71" s="683"/>
      <c r="AB71" s="683"/>
      <c r="AC71" s="683"/>
      <c r="AD71" s="683"/>
      <c r="AE71" s="292"/>
      <c r="AF71" s="292"/>
      <c r="AG71" s="289"/>
      <c r="AH71" s="307"/>
      <c r="AI71" s="307"/>
      <c r="AJ71" s="307"/>
      <c r="AK71" s="307"/>
    </row>
    <row r="72" spans="25:50" s="675" customFormat="1" x14ac:dyDescent="0.2">
      <c r="Y72" s="683"/>
      <c r="Z72" s="683"/>
      <c r="AA72" s="683"/>
      <c r="AB72" s="683"/>
      <c r="AC72" s="683"/>
      <c r="AD72" s="683"/>
      <c r="AE72" s="296"/>
      <c r="AF72" s="296"/>
      <c r="AG72" s="289"/>
      <c r="AH72" s="307"/>
      <c r="AI72" s="307"/>
      <c r="AJ72" s="307"/>
      <c r="AK72" s="307"/>
    </row>
    <row r="73" spans="25:50" s="675" customFormat="1" x14ac:dyDescent="0.2">
      <c r="Y73" s="683"/>
      <c r="Z73" s="683"/>
      <c r="AA73" s="683"/>
      <c r="AB73" s="683"/>
      <c r="AC73" s="683"/>
      <c r="AD73" s="683"/>
      <c r="AE73" s="296"/>
      <c r="AF73" s="296"/>
      <c r="AG73" s="289"/>
      <c r="AH73" s="307"/>
      <c r="AI73" s="307"/>
      <c r="AJ73" s="307"/>
      <c r="AK73" s="307"/>
    </row>
    <row r="74" spans="25:50" s="627" customFormat="1" x14ac:dyDescent="0.2">
      <c r="Y74" s="666"/>
      <c r="Z74" s="666"/>
      <c r="AA74" s="666"/>
      <c r="AB74" s="666"/>
      <c r="AC74" s="666"/>
      <c r="AD74" s="666"/>
      <c r="AE74" s="296"/>
      <c r="AF74" s="296"/>
      <c r="AG74" s="289"/>
      <c r="AH74" s="307"/>
      <c r="AI74" s="307"/>
      <c r="AJ74" s="307"/>
      <c r="AK74" s="307"/>
      <c r="AL74" s="675"/>
      <c r="AM74" s="675"/>
      <c r="AN74" s="675"/>
      <c r="AO74" s="675"/>
      <c r="AP74" s="675"/>
      <c r="AQ74" s="675"/>
      <c r="AR74" s="675"/>
      <c r="AS74" s="675"/>
      <c r="AT74" s="675"/>
      <c r="AU74" s="675"/>
      <c r="AV74" s="675"/>
      <c r="AW74" s="675"/>
      <c r="AX74" s="675"/>
    </row>
    <row r="75" spans="25:50" s="627" customFormat="1" x14ac:dyDescent="0.2">
      <c r="Y75" s="666"/>
      <c r="Z75" s="666"/>
      <c r="AA75" s="666"/>
      <c r="AB75" s="666"/>
      <c r="AC75" s="666"/>
      <c r="AD75" s="666"/>
      <c r="AE75" s="296"/>
      <c r="AF75" s="296"/>
      <c r="AG75" s="289"/>
      <c r="AH75" s="307"/>
      <c r="AI75" s="307"/>
      <c r="AJ75" s="307"/>
      <c r="AK75" s="307"/>
      <c r="AL75" s="675"/>
      <c r="AM75" s="675"/>
      <c r="AN75" s="675"/>
      <c r="AO75" s="675"/>
      <c r="AP75" s="675"/>
      <c r="AQ75" s="675"/>
      <c r="AR75" s="675"/>
      <c r="AS75" s="675"/>
      <c r="AT75" s="675"/>
      <c r="AU75" s="675"/>
      <c r="AV75" s="675"/>
      <c r="AW75" s="675"/>
      <c r="AX75" s="675"/>
    </row>
    <row r="76" spans="25:50" s="627" customFormat="1" x14ac:dyDescent="0.2">
      <c r="Y76" s="666"/>
      <c r="Z76" s="666"/>
      <c r="AA76" s="666"/>
      <c r="AB76" s="666"/>
      <c r="AC76" s="666"/>
      <c r="AD76" s="666"/>
      <c r="AE76" s="296"/>
      <c r="AF76" s="296"/>
      <c r="AG76" s="289"/>
      <c r="AH76" s="307"/>
      <c r="AI76" s="307"/>
      <c r="AJ76" s="307"/>
      <c r="AK76" s="307"/>
      <c r="AL76" s="675"/>
      <c r="AM76" s="675"/>
      <c r="AN76" s="675"/>
      <c r="AO76" s="675"/>
      <c r="AP76" s="675"/>
      <c r="AQ76" s="675"/>
      <c r="AR76" s="675"/>
      <c r="AS76" s="675"/>
      <c r="AT76" s="675"/>
      <c r="AU76" s="675"/>
      <c r="AV76" s="675"/>
      <c r="AW76" s="675"/>
      <c r="AX76" s="675"/>
    </row>
    <row r="77" spans="25:50" s="627" customFormat="1" x14ac:dyDescent="0.2">
      <c r="Y77" s="666"/>
      <c r="Z77" s="666"/>
      <c r="AA77" s="666"/>
      <c r="AB77" s="666"/>
      <c r="AC77" s="666"/>
      <c r="AD77" s="666"/>
      <c r="AE77" s="296"/>
      <c r="AF77" s="296"/>
      <c r="AG77" s="289"/>
      <c r="AH77" s="307"/>
      <c r="AI77" s="307"/>
      <c r="AJ77" s="307"/>
      <c r="AK77" s="307"/>
      <c r="AL77" s="675"/>
      <c r="AM77" s="675"/>
      <c r="AN77" s="675"/>
      <c r="AO77" s="675"/>
      <c r="AP77" s="675"/>
      <c r="AQ77" s="675"/>
      <c r="AR77" s="675"/>
      <c r="AS77" s="675"/>
      <c r="AT77" s="675"/>
      <c r="AU77" s="675"/>
      <c r="AV77" s="675"/>
      <c r="AW77" s="675"/>
      <c r="AX77" s="675"/>
    </row>
    <row r="78" spans="25:50" s="627" customFormat="1" x14ac:dyDescent="0.2">
      <c r="Y78" s="666"/>
      <c r="Z78" s="666"/>
      <c r="AA78" s="666"/>
      <c r="AB78" s="666"/>
      <c r="AC78" s="666"/>
      <c r="AD78" s="666"/>
      <c r="AE78" s="286"/>
      <c r="AF78" s="286"/>
      <c r="AG78" s="289"/>
      <c r="AH78" s="307"/>
      <c r="AI78" s="307"/>
      <c r="AJ78" s="307"/>
      <c r="AK78" s="307"/>
      <c r="AL78" s="675"/>
      <c r="AM78" s="675"/>
      <c r="AN78" s="675"/>
      <c r="AO78" s="675"/>
      <c r="AP78" s="675"/>
      <c r="AQ78" s="675"/>
      <c r="AR78" s="675"/>
      <c r="AS78" s="675"/>
      <c r="AT78" s="675"/>
      <c r="AU78" s="675"/>
      <c r="AV78" s="675"/>
      <c r="AW78" s="675"/>
      <c r="AX78" s="675"/>
    </row>
    <row r="79" spans="25:50" s="627" customFormat="1" x14ac:dyDescent="0.2">
      <c r="Y79" s="666"/>
      <c r="Z79" s="666"/>
      <c r="AA79" s="666"/>
      <c r="AB79" s="666"/>
      <c r="AC79" s="666"/>
      <c r="AD79" s="666"/>
      <c r="AE79" s="286"/>
      <c r="AF79" s="286"/>
      <c r="AG79" s="289"/>
      <c r="AH79" s="307"/>
      <c r="AI79" s="307"/>
      <c r="AJ79" s="307"/>
      <c r="AK79" s="307"/>
      <c r="AL79" s="675"/>
      <c r="AM79" s="675"/>
      <c r="AN79" s="675"/>
      <c r="AO79" s="675"/>
      <c r="AP79" s="675"/>
      <c r="AQ79" s="675"/>
      <c r="AR79" s="675"/>
      <c r="AS79" s="675"/>
      <c r="AT79" s="675"/>
      <c r="AU79" s="675"/>
      <c r="AV79" s="675"/>
      <c r="AW79" s="675"/>
      <c r="AX79" s="675"/>
    </row>
    <row r="80" spans="25:50" s="627" customFormat="1" x14ac:dyDescent="0.2">
      <c r="Y80" s="666"/>
      <c r="Z80" s="666"/>
      <c r="AA80" s="666"/>
      <c r="AB80" s="666"/>
      <c r="AC80" s="666"/>
      <c r="AD80" s="666"/>
      <c r="AE80" s="292"/>
      <c r="AF80" s="292"/>
      <c r="AG80" s="289"/>
      <c r="AH80" s="307"/>
      <c r="AI80" s="307"/>
      <c r="AJ80" s="307"/>
      <c r="AK80" s="307"/>
      <c r="AL80" s="675"/>
      <c r="AM80" s="675"/>
      <c r="AN80" s="675"/>
      <c r="AO80" s="675"/>
      <c r="AP80" s="675"/>
      <c r="AQ80" s="675"/>
      <c r="AR80" s="675"/>
      <c r="AS80" s="675"/>
      <c r="AT80" s="675"/>
      <c r="AU80" s="675"/>
      <c r="AV80" s="675"/>
      <c r="AW80" s="675"/>
      <c r="AX80" s="675"/>
    </row>
    <row r="81" spans="25:50" s="627" customFormat="1" x14ac:dyDescent="0.2">
      <c r="Y81" s="666"/>
      <c r="Z81" s="666"/>
      <c r="AA81" s="666"/>
      <c r="AB81" s="666"/>
      <c r="AC81" s="666"/>
      <c r="AD81" s="666"/>
      <c r="AE81" s="292"/>
      <c r="AF81" s="292"/>
      <c r="AG81" s="289"/>
      <c r="AH81" s="307"/>
      <c r="AI81" s="307"/>
      <c r="AJ81" s="307"/>
      <c r="AK81" s="307"/>
      <c r="AL81" s="675"/>
      <c r="AM81" s="675"/>
      <c r="AN81" s="675"/>
      <c r="AO81" s="675"/>
      <c r="AP81" s="675"/>
      <c r="AQ81" s="675"/>
      <c r="AR81" s="675"/>
      <c r="AS81" s="675"/>
      <c r="AT81" s="675"/>
      <c r="AU81" s="675"/>
      <c r="AV81" s="675"/>
      <c r="AW81" s="675"/>
      <c r="AX81" s="675"/>
    </row>
    <row r="82" spans="25:50" s="627" customFormat="1" x14ac:dyDescent="0.2">
      <c r="Y82" s="666"/>
      <c r="Z82" s="666"/>
      <c r="AA82" s="666"/>
      <c r="AB82" s="666"/>
      <c r="AC82" s="666"/>
      <c r="AD82" s="666"/>
      <c r="AE82" s="292"/>
      <c r="AF82" s="292"/>
      <c r="AG82" s="289"/>
      <c r="AH82" s="307"/>
      <c r="AI82" s="307"/>
      <c r="AJ82" s="307"/>
      <c r="AK82" s="307"/>
      <c r="AL82" s="675"/>
      <c r="AM82" s="675"/>
      <c r="AN82" s="675"/>
      <c r="AO82" s="675"/>
      <c r="AP82" s="675"/>
      <c r="AQ82" s="675"/>
      <c r="AR82" s="675"/>
      <c r="AS82" s="675"/>
      <c r="AT82" s="675"/>
      <c r="AU82" s="675"/>
      <c r="AV82" s="675"/>
      <c r="AW82" s="675"/>
      <c r="AX82" s="675"/>
    </row>
    <row r="83" spans="25:50" s="627" customFormat="1" x14ac:dyDescent="0.2">
      <c r="Y83" s="666"/>
      <c r="Z83" s="666"/>
      <c r="AA83" s="666"/>
      <c r="AB83" s="666"/>
      <c r="AC83" s="666"/>
      <c r="AD83" s="666"/>
      <c r="AE83" s="292"/>
      <c r="AF83" s="292"/>
      <c r="AG83" s="289"/>
      <c r="AH83" s="307"/>
      <c r="AI83" s="307"/>
      <c r="AJ83" s="307"/>
      <c r="AK83" s="307"/>
      <c r="AL83" s="675"/>
      <c r="AM83" s="675"/>
      <c r="AN83" s="675"/>
      <c r="AO83" s="675"/>
      <c r="AP83" s="675"/>
      <c r="AQ83" s="675"/>
      <c r="AR83" s="675"/>
      <c r="AS83" s="675"/>
      <c r="AT83" s="675"/>
      <c r="AU83" s="675"/>
      <c r="AV83" s="675"/>
      <c r="AW83" s="675"/>
      <c r="AX83" s="675"/>
    </row>
    <row r="84" spans="25:50" s="627" customFormat="1" x14ac:dyDescent="0.2">
      <c r="Y84" s="666"/>
      <c r="Z84" s="666"/>
      <c r="AA84" s="666"/>
      <c r="AB84" s="666"/>
      <c r="AC84" s="666"/>
      <c r="AD84" s="666"/>
      <c r="AE84" s="292"/>
      <c r="AF84" s="292"/>
      <c r="AG84" s="289"/>
      <c r="AH84" s="307"/>
      <c r="AI84" s="307"/>
      <c r="AJ84" s="307"/>
      <c r="AK84" s="307"/>
      <c r="AL84" s="675"/>
      <c r="AM84" s="675"/>
      <c r="AN84" s="675"/>
      <c r="AO84" s="675"/>
      <c r="AP84" s="675"/>
      <c r="AQ84" s="675"/>
      <c r="AR84" s="675"/>
      <c r="AS84" s="675"/>
      <c r="AT84" s="675"/>
      <c r="AU84" s="675"/>
      <c r="AV84" s="675"/>
      <c r="AW84" s="675"/>
      <c r="AX84" s="675"/>
    </row>
    <row r="85" spans="25:50" s="627" customFormat="1" x14ac:dyDescent="0.2">
      <c r="Y85" s="666"/>
      <c r="Z85" s="666"/>
      <c r="AA85" s="666"/>
      <c r="AB85" s="666"/>
      <c r="AC85" s="666"/>
      <c r="AD85" s="666"/>
      <c r="AE85" s="292"/>
      <c r="AF85" s="292"/>
      <c r="AG85" s="289"/>
      <c r="AH85" s="307"/>
      <c r="AI85" s="307"/>
      <c r="AJ85" s="307"/>
      <c r="AK85" s="307"/>
      <c r="AL85" s="675"/>
      <c r="AM85" s="675"/>
      <c r="AN85" s="675"/>
      <c r="AO85" s="675"/>
      <c r="AP85" s="675"/>
      <c r="AQ85" s="675"/>
      <c r="AR85" s="675"/>
      <c r="AS85" s="675"/>
      <c r="AT85" s="675"/>
      <c r="AU85" s="675"/>
      <c r="AV85" s="675"/>
      <c r="AW85" s="675"/>
      <c r="AX85" s="675"/>
    </row>
    <row r="86" spans="25:50" s="627" customFormat="1" x14ac:dyDescent="0.2">
      <c r="Y86" s="666"/>
      <c r="Z86" s="666"/>
      <c r="AA86" s="666"/>
      <c r="AB86" s="666"/>
      <c r="AC86" s="666"/>
      <c r="AD86" s="666"/>
      <c r="AE86" s="292"/>
      <c r="AF86" s="292"/>
      <c r="AG86" s="289"/>
      <c r="AH86" s="307"/>
      <c r="AI86" s="307"/>
      <c r="AJ86" s="307"/>
      <c r="AK86" s="307"/>
      <c r="AL86" s="675"/>
      <c r="AM86" s="675"/>
      <c r="AN86" s="675"/>
      <c r="AO86" s="675"/>
      <c r="AP86" s="675"/>
      <c r="AQ86" s="675"/>
      <c r="AR86" s="675"/>
      <c r="AS86" s="675"/>
      <c r="AT86" s="675"/>
      <c r="AU86" s="675"/>
      <c r="AV86" s="675"/>
      <c r="AW86" s="675"/>
      <c r="AX86" s="675"/>
    </row>
    <row r="87" spans="25:50" s="627" customFormat="1" x14ac:dyDescent="0.2">
      <c r="Y87" s="666"/>
      <c r="Z87" s="666"/>
      <c r="AA87" s="666"/>
      <c r="AB87" s="666"/>
      <c r="AC87" s="666"/>
      <c r="AD87" s="666"/>
      <c r="AE87" s="292"/>
      <c r="AF87" s="292"/>
      <c r="AG87" s="289"/>
      <c r="AH87" s="307"/>
      <c r="AI87" s="307"/>
      <c r="AJ87" s="307"/>
      <c r="AK87" s="307"/>
      <c r="AL87" s="675"/>
      <c r="AM87" s="675"/>
      <c r="AN87" s="675"/>
      <c r="AO87" s="675"/>
      <c r="AP87" s="675"/>
      <c r="AQ87" s="675"/>
      <c r="AR87" s="675"/>
      <c r="AS87" s="675"/>
      <c r="AT87" s="675"/>
      <c r="AU87" s="675"/>
      <c r="AV87" s="675"/>
      <c r="AW87" s="675"/>
      <c r="AX87" s="675"/>
    </row>
    <row r="88" spans="25:50" s="627" customFormat="1" x14ac:dyDescent="0.2">
      <c r="Y88" s="666"/>
      <c r="Z88" s="666"/>
      <c r="AA88" s="666"/>
      <c r="AB88" s="666"/>
      <c r="AC88" s="666"/>
      <c r="AD88" s="666"/>
      <c r="AE88" s="292"/>
      <c r="AF88" s="292"/>
      <c r="AG88" s="289"/>
      <c r="AH88" s="307"/>
      <c r="AI88" s="307"/>
      <c r="AJ88" s="307"/>
      <c r="AK88" s="307"/>
      <c r="AL88" s="675"/>
      <c r="AM88" s="675"/>
      <c r="AN88" s="675"/>
      <c r="AO88" s="675"/>
      <c r="AP88" s="675"/>
      <c r="AQ88" s="675"/>
      <c r="AR88" s="675"/>
      <c r="AS88" s="675"/>
      <c r="AT88" s="675"/>
      <c r="AU88" s="675"/>
      <c r="AV88" s="675"/>
      <c r="AW88" s="675"/>
      <c r="AX88" s="675"/>
    </row>
    <row r="89" spans="25:50" s="627" customFormat="1" x14ac:dyDescent="0.2">
      <c r="Y89" s="666"/>
      <c r="Z89" s="666"/>
      <c r="AA89" s="666"/>
      <c r="AB89" s="666"/>
      <c r="AC89" s="666"/>
      <c r="AD89" s="666"/>
      <c r="AE89" s="292"/>
      <c r="AF89" s="292"/>
      <c r="AG89" s="289"/>
      <c r="AH89" s="307"/>
      <c r="AI89" s="307"/>
      <c r="AJ89" s="307"/>
      <c r="AK89" s="307"/>
      <c r="AL89" s="675"/>
      <c r="AM89" s="675"/>
      <c r="AN89" s="675"/>
      <c r="AO89" s="675"/>
      <c r="AP89" s="675"/>
      <c r="AQ89" s="675"/>
      <c r="AR89" s="675"/>
      <c r="AS89" s="675"/>
      <c r="AT89" s="675"/>
      <c r="AU89" s="675"/>
      <c r="AV89" s="675"/>
      <c r="AW89" s="675"/>
      <c r="AX89" s="675"/>
    </row>
    <row r="90" spans="25:50" s="627" customFormat="1" x14ac:dyDescent="0.2">
      <c r="Y90" s="666"/>
      <c r="Z90" s="666"/>
      <c r="AA90" s="666"/>
      <c r="AB90" s="666"/>
      <c r="AC90" s="666"/>
      <c r="AD90" s="666"/>
      <c r="AE90" s="292"/>
      <c r="AF90" s="292"/>
      <c r="AG90" s="289"/>
      <c r="AH90" s="307"/>
      <c r="AI90" s="307"/>
      <c r="AJ90" s="307"/>
      <c r="AK90" s="307"/>
      <c r="AL90" s="675"/>
      <c r="AM90" s="675"/>
      <c r="AN90" s="675"/>
      <c r="AO90" s="675"/>
      <c r="AP90" s="675"/>
      <c r="AQ90" s="675"/>
      <c r="AR90" s="675"/>
      <c r="AS90" s="675"/>
      <c r="AT90" s="675"/>
      <c r="AU90" s="675"/>
      <c r="AV90" s="675"/>
      <c r="AW90" s="675"/>
      <c r="AX90" s="675"/>
    </row>
    <row r="91" spans="25:50" s="627" customFormat="1" x14ac:dyDescent="0.2">
      <c r="Y91" s="666"/>
      <c r="Z91" s="666"/>
      <c r="AA91" s="666"/>
      <c r="AB91" s="666"/>
      <c r="AC91" s="666"/>
      <c r="AD91" s="666"/>
      <c r="AE91" s="292"/>
      <c r="AF91" s="292"/>
      <c r="AG91" s="289"/>
      <c r="AH91" s="307"/>
      <c r="AI91" s="307"/>
      <c r="AJ91" s="307"/>
      <c r="AK91" s="307"/>
      <c r="AL91" s="675"/>
      <c r="AM91" s="675"/>
      <c r="AN91" s="675"/>
      <c r="AO91" s="675"/>
      <c r="AP91" s="675"/>
      <c r="AQ91" s="675"/>
      <c r="AR91" s="675"/>
      <c r="AS91" s="675"/>
      <c r="AT91" s="675"/>
      <c r="AU91" s="675"/>
      <c r="AV91" s="675"/>
      <c r="AW91" s="675"/>
      <c r="AX91" s="675"/>
    </row>
    <row r="92" spans="25:50" s="627" customFormat="1" x14ac:dyDescent="0.2">
      <c r="Y92" s="666"/>
      <c r="Z92" s="666"/>
      <c r="AA92" s="666"/>
      <c r="AB92" s="666"/>
      <c r="AC92" s="666"/>
      <c r="AD92" s="666"/>
      <c r="AE92" s="293"/>
      <c r="AF92" s="293"/>
      <c r="AG92" s="289"/>
      <c r="AH92" s="307"/>
      <c r="AI92" s="307"/>
      <c r="AJ92" s="307"/>
      <c r="AK92" s="307"/>
      <c r="AL92" s="675"/>
      <c r="AM92" s="675"/>
      <c r="AN92" s="675"/>
      <c r="AO92" s="675"/>
      <c r="AP92" s="675"/>
      <c r="AQ92" s="675"/>
      <c r="AR92" s="675"/>
      <c r="AS92" s="675"/>
      <c r="AT92" s="675"/>
      <c r="AU92" s="675"/>
      <c r="AV92" s="675"/>
      <c r="AW92" s="675"/>
      <c r="AX92" s="675"/>
    </row>
    <row r="93" spans="25:50" s="627" customFormat="1" x14ac:dyDescent="0.2">
      <c r="Y93" s="666"/>
      <c r="Z93" s="666"/>
      <c r="AA93" s="666"/>
      <c r="AB93" s="666"/>
      <c r="AC93" s="666"/>
      <c r="AD93" s="666"/>
      <c r="AE93" s="293"/>
      <c r="AF93" s="293"/>
      <c r="AG93" s="289"/>
      <c r="AH93" s="307"/>
      <c r="AI93" s="307"/>
      <c r="AJ93" s="307"/>
      <c r="AK93" s="307"/>
      <c r="AL93" s="675"/>
      <c r="AM93" s="675"/>
      <c r="AN93" s="675"/>
      <c r="AO93" s="675"/>
      <c r="AP93" s="675"/>
      <c r="AQ93" s="675"/>
      <c r="AR93" s="675"/>
      <c r="AS93" s="675"/>
      <c r="AT93" s="675"/>
      <c r="AU93" s="675"/>
      <c r="AV93" s="675"/>
      <c r="AW93" s="675"/>
      <c r="AX93" s="675"/>
    </row>
    <row r="94" spans="25:50" s="627" customFormat="1" x14ac:dyDescent="0.2">
      <c r="Y94" s="666"/>
      <c r="Z94" s="666"/>
      <c r="AA94" s="666"/>
      <c r="AB94" s="666"/>
      <c r="AC94" s="666"/>
      <c r="AD94" s="666"/>
      <c r="AE94" s="292"/>
      <c r="AF94" s="292"/>
      <c r="AG94" s="289"/>
      <c r="AH94" s="307"/>
      <c r="AI94" s="307"/>
      <c r="AJ94" s="307"/>
      <c r="AK94" s="307"/>
      <c r="AL94" s="675"/>
      <c r="AM94" s="675"/>
      <c r="AN94" s="675"/>
      <c r="AO94" s="675"/>
      <c r="AP94" s="675"/>
      <c r="AQ94" s="675"/>
      <c r="AR94" s="675"/>
      <c r="AS94" s="675"/>
      <c r="AT94" s="675"/>
      <c r="AU94" s="675"/>
      <c r="AV94" s="675"/>
      <c r="AW94" s="675"/>
      <c r="AX94" s="675"/>
    </row>
    <row r="95" spans="25:50" s="627" customFormat="1" x14ac:dyDescent="0.2">
      <c r="Y95" s="666"/>
      <c r="Z95" s="666"/>
      <c r="AA95" s="666"/>
      <c r="AB95" s="666"/>
      <c r="AC95" s="666"/>
      <c r="AD95" s="666"/>
      <c r="AE95" s="292"/>
      <c r="AF95" s="287"/>
      <c r="AG95" s="289"/>
      <c r="AH95" s="307"/>
      <c r="AI95" s="307"/>
      <c r="AJ95" s="307"/>
      <c r="AK95" s="307"/>
      <c r="AL95" s="675"/>
      <c r="AM95" s="675"/>
      <c r="AN95" s="675"/>
      <c r="AO95" s="675"/>
      <c r="AP95" s="675"/>
      <c r="AQ95" s="675"/>
      <c r="AR95" s="675"/>
      <c r="AS95" s="675"/>
      <c r="AT95" s="675"/>
      <c r="AU95" s="675"/>
      <c r="AV95" s="675"/>
      <c r="AW95" s="675"/>
      <c r="AX95" s="675"/>
    </row>
    <row r="96" spans="25:50" s="627" customFormat="1" x14ac:dyDescent="0.2">
      <c r="Y96" s="666"/>
      <c r="Z96" s="666"/>
      <c r="AA96" s="666"/>
      <c r="AB96" s="666"/>
      <c r="AC96" s="666"/>
      <c r="AD96" s="666"/>
      <c r="AE96" s="292"/>
      <c r="AF96" s="292"/>
      <c r="AG96" s="289"/>
      <c r="AH96" s="307"/>
      <c r="AI96" s="307"/>
      <c r="AJ96" s="307"/>
      <c r="AK96" s="307"/>
      <c r="AL96" s="675"/>
      <c r="AM96" s="675"/>
      <c r="AN96" s="675"/>
      <c r="AO96" s="675"/>
      <c r="AP96" s="675"/>
      <c r="AQ96" s="675"/>
      <c r="AR96" s="675"/>
      <c r="AS96" s="675"/>
      <c r="AT96" s="675"/>
      <c r="AU96" s="675"/>
      <c r="AV96" s="675"/>
      <c r="AW96" s="675"/>
      <c r="AX96" s="675"/>
    </row>
    <row r="97" spans="25:50" s="627" customFormat="1" x14ac:dyDescent="0.2">
      <c r="Y97" s="666"/>
      <c r="Z97" s="666"/>
      <c r="AA97" s="666"/>
      <c r="AB97" s="666"/>
      <c r="AC97" s="666"/>
      <c r="AD97" s="666"/>
      <c r="AE97" s="287"/>
      <c r="AF97" s="287"/>
      <c r="AG97" s="289"/>
      <c r="AH97" s="307"/>
      <c r="AI97" s="307"/>
      <c r="AJ97" s="307"/>
      <c r="AK97" s="307"/>
      <c r="AL97" s="675"/>
      <c r="AM97" s="675"/>
      <c r="AN97" s="675"/>
      <c r="AO97" s="675"/>
      <c r="AP97" s="675"/>
      <c r="AQ97" s="675"/>
      <c r="AR97" s="675"/>
      <c r="AS97" s="675"/>
      <c r="AT97" s="675"/>
      <c r="AU97" s="675"/>
      <c r="AV97" s="675"/>
      <c r="AW97" s="675"/>
      <c r="AX97" s="675"/>
    </row>
    <row r="98" spans="25:50" s="627" customFormat="1" x14ac:dyDescent="0.2">
      <c r="Y98" s="666"/>
      <c r="Z98" s="666"/>
      <c r="AA98" s="666"/>
      <c r="AB98" s="666"/>
      <c r="AC98" s="666"/>
      <c r="AD98" s="666"/>
      <c r="AE98" s="287"/>
      <c r="AF98" s="287"/>
      <c r="AG98" s="289"/>
      <c r="AH98" s="307"/>
      <c r="AI98" s="307"/>
      <c r="AJ98" s="307"/>
      <c r="AK98" s="307"/>
      <c r="AL98" s="675"/>
      <c r="AM98" s="675"/>
      <c r="AN98" s="675"/>
      <c r="AO98" s="675"/>
      <c r="AP98" s="675"/>
      <c r="AQ98" s="675"/>
      <c r="AR98" s="675"/>
      <c r="AS98" s="675"/>
      <c r="AT98" s="675"/>
      <c r="AU98" s="675"/>
      <c r="AV98" s="675"/>
      <c r="AW98" s="675"/>
      <c r="AX98" s="675"/>
    </row>
    <row r="99" spans="25:50" s="627" customFormat="1" x14ac:dyDescent="0.2">
      <c r="Y99" s="666"/>
      <c r="Z99" s="666"/>
      <c r="AA99" s="666"/>
      <c r="AB99" s="666"/>
      <c r="AC99" s="666"/>
      <c r="AD99" s="666"/>
      <c r="AE99" s="287"/>
      <c r="AF99" s="287"/>
      <c r="AG99" s="289"/>
      <c r="AH99" s="307"/>
      <c r="AI99" s="307"/>
      <c r="AJ99" s="307"/>
      <c r="AK99" s="307"/>
      <c r="AL99" s="675"/>
      <c r="AM99" s="675"/>
      <c r="AN99" s="675"/>
      <c r="AO99" s="675"/>
      <c r="AP99" s="675"/>
      <c r="AQ99" s="675"/>
      <c r="AR99" s="675"/>
      <c r="AS99" s="675"/>
      <c r="AT99" s="675"/>
      <c r="AU99" s="675"/>
      <c r="AV99" s="675"/>
      <c r="AW99" s="675"/>
      <c r="AX99" s="675"/>
    </row>
    <row r="100" spans="25:50" s="627" customFormat="1" x14ac:dyDescent="0.2">
      <c r="Y100" s="666"/>
      <c r="Z100" s="666"/>
      <c r="AA100" s="666"/>
      <c r="AB100" s="666"/>
      <c r="AC100" s="666"/>
      <c r="AD100" s="666"/>
      <c r="AE100" s="680"/>
      <c r="AF100" s="680"/>
      <c r="AG100" s="680"/>
      <c r="AH100" s="183"/>
      <c r="AI100" s="183"/>
      <c r="AJ100" s="183"/>
      <c r="AK100" s="113"/>
      <c r="AL100" s="675"/>
      <c r="AM100" s="675"/>
      <c r="AN100" s="675"/>
      <c r="AO100" s="675"/>
      <c r="AP100" s="675"/>
      <c r="AQ100" s="675"/>
      <c r="AR100" s="675"/>
      <c r="AS100" s="675"/>
      <c r="AT100" s="675"/>
      <c r="AU100" s="675"/>
      <c r="AV100" s="675"/>
      <c r="AW100" s="675"/>
      <c r="AX100" s="675"/>
    </row>
    <row r="101" spans="25:50" s="627" customFormat="1" x14ac:dyDescent="0.2">
      <c r="Y101" s="666"/>
      <c r="Z101" s="666"/>
      <c r="AA101" s="666"/>
      <c r="AB101" s="666"/>
      <c r="AC101" s="666"/>
      <c r="AD101" s="666"/>
      <c r="AE101" s="680"/>
      <c r="AF101" s="680"/>
      <c r="AG101" s="700"/>
      <c r="AH101" s="183"/>
      <c r="AI101" s="183"/>
      <c r="AJ101" s="183"/>
      <c r="AK101" s="113"/>
      <c r="AL101" s="675"/>
      <c r="AM101" s="675"/>
      <c r="AN101" s="675"/>
      <c r="AO101" s="675"/>
      <c r="AP101" s="675"/>
      <c r="AQ101" s="675"/>
      <c r="AR101" s="675"/>
      <c r="AS101" s="675"/>
      <c r="AT101" s="675"/>
      <c r="AU101" s="675"/>
      <c r="AV101" s="675"/>
      <c r="AW101" s="675"/>
      <c r="AX101" s="675"/>
    </row>
    <row r="102" spans="25:50" s="627" customFormat="1" x14ac:dyDescent="0.2">
      <c r="Y102" s="666"/>
      <c r="Z102" s="666"/>
      <c r="AA102" s="666"/>
      <c r="AB102" s="666"/>
      <c r="AC102" s="666"/>
      <c r="AD102" s="666"/>
      <c r="AE102" s="680"/>
      <c r="AF102" s="680"/>
      <c r="AG102" s="680"/>
      <c r="AH102" s="183"/>
      <c r="AI102" s="183"/>
      <c r="AJ102" s="183"/>
      <c r="AK102" s="113"/>
      <c r="AL102" s="675"/>
      <c r="AM102" s="675"/>
      <c r="AN102" s="675"/>
      <c r="AO102" s="675"/>
      <c r="AP102" s="675"/>
      <c r="AQ102" s="675"/>
      <c r="AR102" s="675"/>
      <c r="AS102" s="675"/>
      <c r="AT102" s="675"/>
      <c r="AU102" s="675"/>
      <c r="AV102" s="675"/>
      <c r="AW102" s="675"/>
      <c r="AX102" s="675"/>
    </row>
    <row r="103" spans="25:50" s="627" customFormat="1" x14ac:dyDescent="0.2">
      <c r="Y103" s="666"/>
      <c r="Z103" s="666"/>
      <c r="AA103" s="666"/>
      <c r="AB103" s="666"/>
      <c r="AC103" s="666"/>
      <c r="AD103" s="666"/>
      <c r="AE103" s="680"/>
      <c r="AF103" s="680"/>
      <c r="AG103" s="680"/>
      <c r="AH103" s="183"/>
      <c r="AI103" s="183"/>
      <c r="AJ103" s="183"/>
      <c r="AK103" s="113"/>
      <c r="AL103" s="675"/>
      <c r="AM103" s="675"/>
      <c r="AN103" s="675"/>
      <c r="AO103" s="675"/>
      <c r="AP103" s="675"/>
      <c r="AQ103" s="675"/>
      <c r="AR103" s="675"/>
      <c r="AS103" s="675"/>
      <c r="AT103" s="675"/>
      <c r="AU103" s="675"/>
      <c r="AV103" s="675"/>
      <c r="AW103" s="675"/>
      <c r="AX103" s="675"/>
    </row>
    <row r="104" spans="25:50" s="627" customFormat="1" x14ac:dyDescent="0.2">
      <c r="Y104" s="666"/>
      <c r="Z104" s="666"/>
      <c r="AA104" s="666"/>
      <c r="AB104" s="666"/>
      <c r="AC104" s="666"/>
      <c r="AD104" s="666"/>
      <c r="AE104" s="680"/>
      <c r="AF104" s="680"/>
      <c r="AG104" s="680"/>
      <c r="AH104" s="751"/>
      <c r="AI104" s="751"/>
      <c r="AJ104" s="751"/>
      <c r="AK104" s="113"/>
      <c r="AL104" s="675"/>
      <c r="AM104" s="675"/>
      <c r="AN104" s="675"/>
      <c r="AO104" s="675"/>
      <c r="AP104" s="675"/>
      <c r="AQ104" s="675"/>
      <c r="AR104" s="675"/>
      <c r="AS104" s="675"/>
      <c r="AT104" s="675"/>
      <c r="AU104" s="675"/>
      <c r="AV104" s="675"/>
      <c r="AW104" s="675"/>
      <c r="AX104" s="675"/>
    </row>
    <row r="105" spans="25:50" s="627" customFormat="1" x14ac:dyDescent="0.2">
      <c r="Y105" s="666"/>
      <c r="Z105" s="666"/>
      <c r="AA105" s="666"/>
      <c r="AB105" s="666"/>
      <c r="AC105" s="666"/>
      <c r="AD105" s="666"/>
      <c r="AE105" s="680"/>
      <c r="AF105" s="680"/>
      <c r="AG105" s="680"/>
      <c r="AH105" s="183"/>
      <c r="AI105" s="183"/>
      <c r="AJ105" s="183"/>
      <c r="AK105" s="113"/>
      <c r="AL105" s="675"/>
      <c r="AM105" s="675"/>
      <c r="AN105" s="675"/>
      <c r="AO105" s="675"/>
      <c r="AP105" s="675"/>
      <c r="AQ105" s="675"/>
      <c r="AR105" s="675"/>
      <c r="AS105" s="675"/>
      <c r="AT105" s="675"/>
      <c r="AU105" s="675"/>
      <c r="AV105" s="675"/>
      <c r="AW105" s="675"/>
      <c r="AX105" s="675"/>
    </row>
    <row r="106" spans="25:50" s="627" customFormat="1" x14ac:dyDescent="0.2">
      <c r="Y106" s="666"/>
      <c r="Z106" s="666"/>
      <c r="AA106" s="666"/>
      <c r="AB106" s="666"/>
      <c r="AC106" s="666"/>
      <c r="AD106" s="666"/>
      <c r="AE106" s="680"/>
      <c r="AF106" s="680"/>
      <c r="AG106" s="680"/>
      <c r="AH106" s="183"/>
      <c r="AI106" s="183"/>
      <c r="AJ106" s="183"/>
      <c r="AK106" s="113"/>
      <c r="AL106" s="675"/>
      <c r="AM106" s="675"/>
      <c r="AN106" s="675"/>
      <c r="AO106" s="675"/>
      <c r="AP106" s="675"/>
      <c r="AQ106" s="675"/>
      <c r="AR106" s="675"/>
      <c r="AS106" s="675"/>
      <c r="AT106" s="675"/>
      <c r="AU106" s="675"/>
      <c r="AV106" s="675"/>
      <c r="AW106" s="675"/>
      <c r="AX106" s="675"/>
    </row>
    <row r="107" spans="25:50" s="627" customFormat="1" x14ac:dyDescent="0.2">
      <c r="Y107" s="666"/>
      <c r="Z107" s="666"/>
      <c r="AA107" s="666"/>
      <c r="AB107" s="666"/>
      <c r="AC107" s="666"/>
      <c r="AD107" s="666"/>
      <c r="AE107" s="680"/>
      <c r="AF107" s="680"/>
      <c r="AG107" s="680"/>
      <c r="AH107" s="183"/>
      <c r="AI107" s="183"/>
      <c r="AJ107" s="183"/>
      <c r="AK107" s="113"/>
      <c r="AL107" s="675"/>
      <c r="AM107" s="675"/>
      <c r="AN107" s="675"/>
      <c r="AO107" s="675"/>
      <c r="AP107" s="675"/>
      <c r="AQ107" s="675"/>
      <c r="AR107" s="675"/>
      <c r="AS107" s="675"/>
      <c r="AT107" s="675"/>
      <c r="AU107" s="675"/>
      <c r="AV107" s="675"/>
      <c r="AW107" s="675"/>
      <c r="AX107" s="675"/>
    </row>
    <row r="108" spans="25:50" s="627" customFormat="1" x14ac:dyDescent="0.2">
      <c r="Y108" s="666"/>
      <c r="Z108" s="666"/>
      <c r="AA108" s="666"/>
      <c r="AB108" s="666"/>
      <c r="AC108" s="666"/>
      <c r="AD108" s="666"/>
      <c r="AE108" s="680"/>
      <c r="AF108" s="680"/>
      <c r="AG108" s="680"/>
      <c r="AH108" s="635"/>
      <c r="AI108" s="635"/>
      <c r="AJ108" s="635"/>
      <c r="AK108" s="635"/>
      <c r="AL108" s="675"/>
      <c r="AM108" s="675"/>
      <c r="AN108" s="675"/>
      <c r="AO108" s="675"/>
      <c r="AP108" s="675"/>
      <c r="AQ108" s="675"/>
      <c r="AR108" s="675"/>
      <c r="AS108" s="675"/>
      <c r="AT108" s="675"/>
      <c r="AU108" s="675"/>
      <c r="AV108" s="675"/>
      <c r="AW108" s="675"/>
      <c r="AX108" s="675"/>
    </row>
    <row r="109" spans="25:50" s="627" customFormat="1" x14ac:dyDescent="0.2">
      <c r="Y109" s="666"/>
      <c r="Z109" s="666"/>
      <c r="AA109" s="666"/>
      <c r="AB109" s="666"/>
      <c r="AC109" s="666"/>
      <c r="AD109" s="666"/>
      <c r="AE109" s="680"/>
      <c r="AF109" s="680"/>
      <c r="AG109" s="680"/>
      <c r="AH109" s="635"/>
      <c r="AI109" s="635"/>
      <c r="AJ109" s="635"/>
      <c r="AK109" s="635"/>
      <c r="AL109" s="675"/>
      <c r="AM109" s="675"/>
      <c r="AN109" s="675"/>
      <c r="AO109" s="675"/>
      <c r="AP109" s="675"/>
      <c r="AQ109" s="675"/>
      <c r="AR109" s="675"/>
      <c r="AS109" s="675"/>
      <c r="AT109" s="675"/>
      <c r="AU109" s="675"/>
      <c r="AV109" s="675"/>
      <c r="AW109" s="675"/>
      <c r="AX109" s="675"/>
    </row>
    <row r="110" spans="25:50" s="627" customFormat="1" x14ac:dyDescent="0.2">
      <c r="Y110" s="666"/>
      <c r="Z110" s="666"/>
      <c r="AA110" s="666"/>
      <c r="AB110" s="666"/>
      <c r="AC110" s="666"/>
      <c r="AD110" s="666"/>
      <c r="AE110" s="680"/>
      <c r="AF110" s="680"/>
      <c r="AG110" s="680"/>
      <c r="AH110" s="653"/>
      <c r="AI110" s="677"/>
      <c r="AJ110" s="677"/>
      <c r="AK110" s="677"/>
      <c r="AL110" s="675"/>
      <c r="AM110" s="675"/>
      <c r="AN110" s="675"/>
      <c r="AO110" s="675"/>
      <c r="AP110" s="675"/>
      <c r="AQ110" s="675"/>
      <c r="AR110" s="675"/>
      <c r="AS110" s="675"/>
      <c r="AT110" s="675"/>
      <c r="AU110" s="675"/>
      <c r="AV110" s="675"/>
      <c r="AW110" s="675"/>
      <c r="AX110" s="675"/>
    </row>
    <row r="111" spans="25:50" s="627" customFormat="1" x14ac:dyDescent="0.2">
      <c r="Y111" s="666"/>
      <c r="Z111" s="666"/>
      <c r="AA111" s="666"/>
      <c r="AB111" s="666"/>
      <c r="AC111" s="666"/>
      <c r="AD111" s="666"/>
      <c r="AE111" s="680"/>
      <c r="AF111" s="680"/>
      <c r="AG111" s="680"/>
      <c r="AH111" s="653"/>
      <c r="AI111" s="677"/>
      <c r="AJ111" s="677"/>
      <c r="AK111" s="677"/>
      <c r="AL111" s="675"/>
      <c r="AM111" s="675"/>
      <c r="AN111" s="675"/>
      <c r="AO111" s="675"/>
      <c r="AP111" s="675"/>
      <c r="AQ111" s="675"/>
      <c r="AR111" s="675"/>
      <c r="AS111" s="675"/>
      <c r="AT111" s="675"/>
      <c r="AU111" s="675"/>
      <c r="AV111" s="675"/>
      <c r="AW111" s="675"/>
      <c r="AX111" s="675"/>
    </row>
    <row r="112" spans="25:50" s="627" customFormat="1" x14ac:dyDescent="0.2">
      <c r="Y112" s="666"/>
      <c r="Z112" s="666"/>
      <c r="AA112" s="666"/>
      <c r="AB112" s="666"/>
      <c r="AC112" s="666"/>
      <c r="AD112" s="666"/>
      <c r="AE112" s="680"/>
      <c r="AF112" s="680"/>
      <c r="AG112" s="680"/>
      <c r="AH112" s="724"/>
      <c r="AI112" s="724"/>
      <c r="AJ112" s="725"/>
      <c r="AK112" s="726"/>
      <c r="AL112" s="675"/>
      <c r="AM112" s="675"/>
      <c r="AN112" s="675"/>
      <c r="AO112" s="675"/>
      <c r="AP112" s="675"/>
      <c r="AQ112" s="675"/>
      <c r="AR112" s="675"/>
      <c r="AS112" s="675"/>
      <c r="AT112" s="675"/>
      <c r="AU112" s="675"/>
      <c r="AV112" s="675"/>
      <c r="AW112" s="675"/>
      <c r="AX112" s="675"/>
    </row>
    <row r="113" spans="25:50" s="627" customFormat="1" x14ac:dyDescent="0.2">
      <c r="Y113" s="666"/>
      <c r="Z113" s="666"/>
      <c r="AA113" s="666"/>
      <c r="AB113" s="666"/>
      <c r="AC113" s="666"/>
      <c r="AD113" s="666"/>
      <c r="AE113" s="680"/>
      <c r="AF113" s="680"/>
      <c r="AG113" s="680"/>
      <c r="AH113" s="653"/>
      <c r="AI113" s="677"/>
      <c r="AJ113" s="677"/>
      <c r="AK113" s="677"/>
      <c r="AL113" s="675"/>
      <c r="AM113" s="675"/>
      <c r="AN113" s="675"/>
      <c r="AO113" s="675"/>
      <c r="AP113" s="675"/>
      <c r="AQ113" s="675"/>
      <c r="AR113" s="675"/>
      <c r="AS113" s="675"/>
      <c r="AT113" s="675"/>
      <c r="AU113" s="675"/>
      <c r="AV113" s="675"/>
      <c r="AW113" s="675"/>
      <c r="AX113" s="675"/>
    </row>
    <row r="114" spans="25:50" s="627" customFormat="1" x14ac:dyDescent="0.2">
      <c r="Y114" s="666"/>
      <c r="Z114" s="666"/>
      <c r="AA114" s="666"/>
      <c r="AB114" s="666"/>
      <c r="AC114" s="666"/>
      <c r="AD114" s="666"/>
      <c r="AE114" s="680"/>
      <c r="AF114" s="680"/>
      <c r="AG114" s="680"/>
      <c r="AH114" s="653"/>
      <c r="AI114" s="677"/>
      <c r="AJ114" s="677"/>
      <c r="AK114" s="677"/>
      <c r="AL114" s="675"/>
      <c r="AM114" s="675"/>
      <c r="AN114" s="675"/>
      <c r="AO114" s="675"/>
      <c r="AP114" s="675"/>
      <c r="AQ114" s="675"/>
      <c r="AR114" s="675"/>
      <c r="AS114" s="675"/>
      <c r="AT114" s="675"/>
      <c r="AU114" s="675"/>
      <c r="AV114" s="675"/>
      <c r="AW114" s="675"/>
      <c r="AX114" s="675"/>
    </row>
    <row r="115" spans="25:50" s="627" customFormat="1" x14ac:dyDescent="0.2">
      <c r="Y115" s="666"/>
      <c r="Z115" s="666"/>
      <c r="AA115" s="666"/>
      <c r="AB115" s="666"/>
      <c r="AC115" s="666"/>
      <c r="AD115" s="666"/>
      <c r="AE115" s="680"/>
      <c r="AF115" s="680"/>
      <c r="AG115" s="680"/>
      <c r="AH115" s="653"/>
      <c r="AI115" s="677"/>
      <c r="AJ115" s="677"/>
      <c r="AK115" s="677"/>
      <c r="AL115" s="675"/>
      <c r="AM115" s="675"/>
      <c r="AN115" s="675"/>
      <c r="AO115" s="675"/>
      <c r="AP115" s="675"/>
      <c r="AQ115" s="675"/>
      <c r="AR115" s="675"/>
      <c r="AS115" s="675"/>
      <c r="AT115" s="675"/>
      <c r="AU115" s="675"/>
      <c r="AV115" s="675"/>
      <c r="AW115" s="675"/>
      <c r="AX115" s="675"/>
    </row>
    <row r="116" spans="25:50" s="627" customFormat="1" x14ac:dyDescent="0.2">
      <c r="Y116" s="666"/>
      <c r="Z116" s="666"/>
      <c r="AA116" s="666"/>
      <c r="AB116" s="666"/>
      <c r="AC116" s="666"/>
      <c r="AD116" s="666"/>
      <c r="AE116" s="680"/>
      <c r="AF116" s="680"/>
      <c r="AG116" s="680"/>
      <c r="AH116" s="653"/>
      <c r="AI116" s="677"/>
      <c r="AJ116" s="677"/>
      <c r="AK116" s="677"/>
      <c r="AL116" s="675"/>
      <c r="AM116" s="675"/>
      <c r="AN116" s="675"/>
      <c r="AO116" s="675"/>
      <c r="AP116" s="675"/>
      <c r="AQ116" s="675"/>
      <c r="AR116" s="675"/>
      <c r="AS116" s="675"/>
      <c r="AT116" s="675"/>
      <c r="AU116" s="675"/>
      <c r="AV116" s="675"/>
      <c r="AW116" s="675"/>
      <c r="AX116" s="675"/>
    </row>
    <row r="117" spans="25:50" s="627" customFormat="1" x14ac:dyDescent="0.2">
      <c r="Y117" s="666"/>
      <c r="Z117" s="666"/>
      <c r="AA117" s="666"/>
      <c r="AB117" s="666"/>
      <c r="AC117" s="666"/>
      <c r="AD117" s="666"/>
      <c r="AE117" s="680"/>
      <c r="AF117" s="680"/>
      <c r="AG117" s="680"/>
      <c r="AH117" s="653"/>
      <c r="AI117" s="677"/>
      <c r="AJ117" s="677"/>
      <c r="AK117" s="677"/>
      <c r="AL117" s="675"/>
      <c r="AM117" s="675"/>
      <c r="AN117" s="675"/>
      <c r="AO117" s="675"/>
      <c r="AP117" s="675"/>
      <c r="AQ117" s="675"/>
      <c r="AR117" s="675"/>
      <c r="AS117" s="675"/>
      <c r="AT117" s="675"/>
      <c r="AU117" s="675"/>
      <c r="AV117" s="675"/>
      <c r="AW117" s="675"/>
      <c r="AX117" s="675"/>
    </row>
    <row r="118" spans="25:50" s="627" customFormat="1" x14ac:dyDescent="0.2">
      <c r="Y118" s="666"/>
      <c r="Z118" s="666"/>
      <c r="AA118" s="666"/>
      <c r="AB118" s="666"/>
      <c r="AC118" s="666"/>
      <c r="AD118" s="666"/>
      <c r="AE118" s="680"/>
      <c r="AF118" s="680"/>
      <c r="AG118" s="680"/>
      <c r="AH118" s="653"/>
      <c r="AI118" s="677"/>
      <c r="AJ118" s="677"/>
      <c r="AK118" s="677"/>
      <c r="AL118" s="675"/>
      <c r="AM118" s="675"/>
      <c r="AN118" s="675"/>
      <c r="AO118" s="675"/>
      <c r="AP118" s="675"/>
      <c r="AQ118" s="675"/>
      <c r="AR118" s="675"/>
      <c r="AS118" s="675"/>
      <c r="AT118" s="675"/>
      <c r="AU118" s="675"/>
      <c r="AV118" s="675"/>
      <c r="AW118" s="675"/>
      <c r="AX118" s="675"/>
    </row>
    <row r="119" spans="25:50" s="627" customFormat="1" x14ac:dyDescent="0.2">
      <c r="Y119" s="666"/>
      <c r="Z119" s="666"/>
      <c r="AA119" s="666"/>
      <c r="AB119" s="666"/>
      <c r="AC119" s="666"/>
      <c r="AD119" s="666"/>
      <c r="AE119" s="680"/>
      <c r="AF119" s="680"/>
      <c r="AG119" s="680"/>
      <c r="AH119" s="653"/>
      <c r="AI119" s="677"/>
      <c r="AJ119" s="677"/>
      <c r="AK119" s="677"/>
      <c r="AL119" s="675"/>
      <c r="AM119" s="675"/>
      <c r="AN119" s="675"/>
      <c r="AO119" s="675"/>
      <c r="AP119" s="675"/>
      <c r="AQ119" s="675"/>
      <c r="AR119" s="675"/>
      <c r="AS119" s="675"/>
      <c r="AT119" s="675"/>
      <c r="AU119" s="675"/>
      <c r="AV119" s="675"/>
      <c r="AW119" s="675"/>
      <c r="AX119" s="675"/>
    </row>
    <row r="120" spans="25:50" s="627" customFormat="1" x14ac:dyDescent="0.2">
      <c r="Y120" s="666"/>
      <c r="Z120" s="666"/>
      <c r="AA120" s="666"/>
      <c r="AB120" s="666"/>
      <c r="AC120" s="666"/>
      <c r="AD120" s="666"/>
      <c r="AE120" s="680"/>
      <c r="AF120" s="680"/>
      <c r="AG120" s="680"/>
      <c r="AH120" s="653"/>
      <c r="AI120" s="677"/>
      <c r="AJ120" s="677"/>
      <c r="AK120" s="677"/>
      <c r="AL120" s="675"/>
      <c r="AM120" s="675"/>
      <c r="AN120" s="675"/>
      <c r="AO120" s="675"/>
      <c r="AP120" s="675"/>
      <c r="AQ120" s="675"/>
      <c r="AR120" s="675"/>
      <c r="AS120" s="675"/>
      <c r="AT120" s="675"/>
      <c r="AU120" s="675"/>
      <c r="AV120" s="675"/>
      <c r="AW120" s="675"/>
      <c r="AX120" s="675"/>
    </row>
    <row r="121" spans="25:50" s="627" customFormat="1" x14ac:dyDescent="0.2">
      <c r="Y121" s="666"/>
      <c r="Z121" s="666"/>
      <c r="AA121" s="666"/>
      <c r="AB121" s="666"/>
      <c r="AC121" s="666"/>
      <c r="AD121" s="666"/>
      <c r="AE121" s="680"/>
      <c r="AF121" s="680"/>
      <c r="AG121" s="680"/>
      <c r="AH121" s="653"/>
      <c r="AI121" s="677"/>
      <c r="AJ121" s="677"/>
      <c r="AK121" s="677"/>
      <c r="AL121" s="675"/>
      <c r="AM121" s="675"/>
      <c r="AN121" s="675"/>
      <c r="AO121" s="675"/>
      <c r="AP121" s="675"/>
      <c r="AQ121" s="675"/>
      <c r="AR121" s="675"/>
      <c r="AS121" s="675"/>
      <c r="AT121" s="675"/>
      <c r="AU121" s="675"/>
      <c r="AV121" s="675"/>
      <c r="AW121" s="675"/>
      <c r="AX121" s="675"/>
    </row>
    <row r="122" spans="25:50" s="627" customFormat="1" x14ac:dyDescent="0.2">
      <c r="Y122" s="666"/>
      <c r="Z122" s="666"/>
      <c r="AA122" s="666"/>
      <c r="AB122" s="666"/>
      <c r="AC122" s="666"/>
      <c r="AD122" s="666"/>
      <c r="AE122" s="680"/>
      <c r="AF122" s="680"/>
      <c r="AG122" s="680"/>
      <c r="AH122" s="653"/>
      <c r="AI122" s="677"/>
      <c r="AJ122" s="677"/>
      <c r="AK122" s="677"/>
      <c r="AL122" s="675"/>
      <c r="AM122" s="675"/>
      <c r="AN122" s="675"/>
      <c r="AO122" s="675"/>
      <c r="AP122" s="675"/>
      <c r="AQ122" s="675"/>
      <c r="AR122" s="675"/>
      <c r="AS122" s="675"/>
      <c r="AT122" s="675"/>
      <c r="AU122" s="675"/>
      <c r="AV122" s="675"/>
      <c r="AW122" s="675"/>
      <c r="AX122" s="675"/>
    </row>
    <row r="123" spans="25:50" s="627" customFormat="1" x14ac:dyDescent="0.2">
      <c r="Y123" s="666"/>
      <c r="Z123" s="666"/>
      <c r="AA123" s="666"/>
      <c r="AB123" s="666"/>
      <c r="AC123" s="666"/>
      <c r="AD123" s="666"/>
      <c r="AE123" s="680"/>
      <c r="AF123" s="680"/>
      <c r="AG123" s="680"/>
      <c r="AH123" s="653"/>
      <c r="AI123" s="677"/>
      <c r="AJ123" s="677"/>
      <c r="AK123" s="677"/>
      <c r="AL123" s="675"/>
      <c r="AM123" s="675"/>
      <c r="AN123" s="675"/>
      <c r="AO123" s="675"/>
      <c r="AP123" s="675"/>
      <c r="AQ123" s="675"/>
      <c r="AR123" s="675"/>
      <c r="AS123" s="675"/>
      <c r="AT123" s="675"/>
      <c r="AU123" s="675"/>
      <c r="AV123" s="675"/>
      <c r="AW123" s="675"/>
      <c r="AX123" s="675"/>
    </row>
    <row r="124" spans="25:50" s="627" customFormat="1" x14ac:dyDescent="0.2">
      <c r="Y124" s="666"/>
      <c r="Z124" s="666"/>
      <c r="AA124" s="666"/>
      <c r="AB124" s="666"/>
      <c r="AC124" s="666"/>
      <c r="AD124" s="666"/>
      <c r="AE124" s="680"/>
      <c r="AF124" s="680"/>
      <c r="AG124" s="680"/>
      <c r="AH124" s="653"/>
      <c r="AI124" s="677"/>
      <c r="AJ124" s="677"/>
      <c r="AK124" s="677"/>
      <c r="AL124" s="675"/>
      <c r="AM124" s="675"/>
      <c r="AN124" s="675"/>
      <c r="AO124" s="675"/>
      <c r="AP124" s="675"/>
      <c r="AQ124" s="675"/>
      <c r="AR124" s="675"/>
      <c r="AS124" s="675"/>
      <c r="AT124" s="675"/>
      <c r="AU124" s="675"/>
      <c r="AV124" s="675"/>
      <c r="AW124" s="675"/>
      <c r="AX124" s="675"/>
    </row>
    <row r="125" spans="25:50" s="627" customFormat="1" x14ac:dyDescent="0.2">
      <c r="Y125" s="666"/>
      <c r="Z125" s="666"/>
      <c r="AA125" s="666"/>
      <c r="AB125" s="666"/>
      <c r="AC125" s="666"/>
      <c r="AD125" s="666"/>
      <c r="AE125" s="680"/>
      <c r="AF125" s="680"/>
      <c r="AG125" s="680"/>
      <c r="AH125" s="653"/>
      <c r="AI125" s="677"/>
      <c r="AJ125" s="677"/>
      <c r="AK125" s="677"/>
      <c r="AL125" s="675"/>
      <c r="AM125" s="675"/>
      <c r="AN125" s="675"/>
      <c r="AO125" s="675"/>
      <c r="AP125" s="675"/>
      <c r="AQ125" s="675"/>
      <c r="AR125" s="675"/>
      <c r="AS125" s="675"/>
      <c r="AT125" s="675"/>
      <c r="AU125" s="675"/>
      <c r="AV125" s="675"/>
      <c r="AW125" s="675"/>
      <c r="AX125" s="675"/>
    </row>
    <row r="126" spans="25:50" s="627" customFormat="1" x14ac:dyDescent="0.2">
      <c r="Y126" s="666"/>
      <c r="Z126" s="666"/>
      <c r="AA126" s="666"/>
      <c r="AB126" s="666"/>
      <c r="AC126" s="666"/>
      <c r="AD126" s="666"/>
      <c r="AE126" s="680"/>
      <c r="AF126" s="680"/>
      <c r="AG126" s="680"/>
      <c r="AH126" s="653"/>
      <c r="AI126" s="677"/>
      <c r="AJ126" s="677"/>
      <c r="AK126" s="677"/>
      <c r="AL126" s="675"/>
      <c r="AM126" s="675"/>
      <c r="AN126" s="675"/>
      <c r="AO126" s="675"/>
      <c r="AP126" s="675"/>
      <c r="AQ126" s="675"/>
      <c r="AR126" s="675"/>
      <c r="AS126" s="675"/>
      <c r="AT126" s="675"/>
      <c r="AU126" s="675"/>
      <c r="AV126" s="675"/>
      <c r="AW126" s="675"/>
      <c r="AX126" s="675"/>
    </row>
    <row r="127" spans="25:50" s="627" customFormat="1" x14ac:dyDescent="0.2">
      <c r="Y127" s="666"/>
      <c r="Z127" s="666"/>
      <c r="AA127" s="666"/>
      <c r="AB127" s="666"/>
      <c r="AC127" s="666"/>
      <c r="AD127" s="666"/>
      <c r="AE127" s="680"/>
      <c r="AF127" s="680"/>
      <c r="AG127" s="680"/>
      <c r="AH127" s="653"/>
      <c r="AI127" s="677"/>
      <c r="AJ127" s="677"/>
      <c r="AK127" s="677"/>
      <c r="AL127" s="675"/>
      <c r="AM127" s="675"/>
      <c r="AN127" s="675"/>
      <c r="AO127" s="675"/>
      <c r="AP127" s="675"/>
      <c r="AQ127" s="675"/>
      <c r="AR127" s="675"/>
      <c r="AS127" s="675"/>
      <c r="AT127" s="675"/>
      <c r="AU127" s="675"/>
      <c r="AV127" s="675"/>
      <c r="AW127" s="675"/>
      <c r="AX127" s="675"/>
    </row>
    <row r="128" spans="25:50" s="627" customFormat="1" x14ac:dyDescent="0.2">
      <c r="Y128" s="666"/>
      <c r="Z128" s="666"/>
      <c r="AA128" s="666"/>
      <c r="AB128" s="666"/>
      <c r="AC128" s="666"/>
      <c r="AD128" s="666"/>
      <c r="AE128" s="680"/>
      <c r="AF128" s="680"/>
      <c r="AG128" s="680"/>
      <c r="AH128" s="653"/>
      <c r="AI128" s="677"/>
      <c r="AJ128" s="677"/>
      <c r="AK128" s="677"/>
      <c r="AL128" s="675"/>
      <c r="AM128" s="675"/>
      <c r="AN128" s="675"/>
      <c r="AO128" s="675"/>
      <c r="AP128" s="675"/>
      <c r="AQ128" s="675"/>
      <c r="AR128" s="675"/>
      <c r="AS128" s="675"/>
      <c r="AT128" s="675"/>
      <c r="AU128" s="675"/>
      <c r="AV128" s="675"/>
      <c r="AW128" s="675"/>
      <c r="AX128" s="675"/>
    </row>
    <row r="129" spans="25:50" s="627" customFormat="1" x14ac:dyDescent="0.2">
      <c r="Y129" s="666"/>
      <c r="Z129" s="666"/>
      <c r="AA129" s="666"/>
      <c r="AB129" s="666"/>
      <c r="AC129" s="666"/>
      <c r="AD129" s="666"/>
      <c r="AE129" s="680"/>
      <c r="AF129" s="680"/>
      <c r="AG129" s="680"/>
      <c r="AH129" s="653"/>
      <c r="AI129" s="677"/>
      <c r="AJ129" s="677"/>
      <c r="AK129" s="677"/>
      <c r="AL129" s="675"/>
      <c r="AM129" s="675"/>
      <c r="AN129" s="675"/>
      <c r="AO129" s="675"/>
      <c r="AP129" s="675"/>
      <c r="AQ129" s="675"/>
      <c r="AR129" s="675"/>
      <c r="AS129" s="675"/>
      <c r="AT129" s="675"/>
      <c r="AU129" s="675"/>
      <c r="AV129" s="675"/>
      <c r="AW129" s="675"/>
      <c r="AX129" s="675"/>
    </row>
    <row r="130" spans="25:50" s="627" customFormat="1" x14ac:dyDescent="0.2">
      <c r="Y130" s="666"/>
      <c r="Z130" s="666"/>
      <c r="AA130" s="666"/>
      <c r="AB130" s="666"/>
      <c r="AC130" s="666"/>
      <c r="AD130" s="666"/>
      <c r="AE130" s="680"/>
      <c r="AF130" s="680"/>
      <c r="AG130" s="680"/>
      <c r="AH130" s="653"/>
      <c r="AI130" s="677"/>
      <c r="AJ130" s="677"/>
      <c r="AK130" s="677"/>
      <c r="AL130" s="187"/>
      <c r="AM130" s="675"/>
      <c r="AN130" s="675"/>
      <c r="AO130" s="675"/>
      <c r="AP130" s="675"/>
      <c r="AQ130" s="675"/>
      <c r="AR130" s="675"/>
      <c r="AS130" s="675"/>
      <c r="AT130" s="675"/>
      <c r="AU130" s="675"/>
      <c r="AV130" s="675"/>
      <c r="AW130" s="675"/>
      <c r="AX130" s="675"/>
    </row>
    <row r="131" spans="25:50" s="627" customFormat="1" x14ac:dyDescent="0.2">
      <c r="Y131" s="666"/>
      <c r="Z131" s="666"/>
      <c r="AA131" s="666"/>
      <c r="AB131" s="666"/>
      <c r="AC131" s="666"/>
      <c r="AD131" s="666"/>
      <c r="AE131" s="680"/>
      <c r="AF131" s="680"/>
      <c r="AG131" s="680"/>
      <c r="AH131" s="653"/>
      <c r="AI131" s="677"/>
      <c r="AJ131" s="677"/>
      <c r="AK131" s="677"/>
      <c r="AL131" s="187"/>
      <c r="AM131" s="675"/>
      <c r="AN131" s="675"/>
      <c r="AO131" s="675"/>
      <c r="AP131" s="675"/>
      <c r="AQ131" s="675"/>
      <c r="AR131" s="675"/>
      <c r="AS131" s="675"/>
      <c r="AT131" s="675"/>
      <c r="AU131" s="675"/>
      <c r="AV131" s="675"/>
      <c r="AW131" s="675"/>
      <c r="AX131" s="675"/>
    </row>
    <row r="132" spans="25:50" s="627" customFormat="1" x14ac:dyDescent="0.2">
      <c r="Y132" s="666"/>
      <c r="Z132" s="666"/>
      <c r="AA132" s="666"/>
      <c r="AB132" s="666"/>
      <c r="AC132" s="666"/>
      <c r="AD132" s="666"/>
      <c r="AE132" s="680"/>
      <c r="AF132" s="680"/>
      <c r="AG132" s="677"/>
      <c r="AH132" s="653"/>
      <c r="AI132" s="677"/>
      <c r="AJ132" s="677"/>
      <c r="AK132" s="677"/>
      <c r="AL132" s="187"/>
      <c r="AM132" s="675"/>
      <c r="AN132" s="675"/>
      <c r="AO132" s="675"/>
      <c r="AP132" s="675"/>
      <c r="AQ132" s="675"/>
      <c r="AR132" s="675"/>
      <c r="AS132" s="675"/>
      <c r="AT132" s="675"/>
      <c r="AU132" s="675"/>
      <c r="AV132" s="675"/>
      <c r="AW132" s="675"/>
      <c r="AX132" s="675"/>
    </row>
    <row r="133" spans="25:50" s="627" customFormat="1" x14ac:dyDescent="0.2">
      <c r="Y133" s="666"/>
      <c r="Z133" s="666"/>
      <c r="AA133" s="666"/>
      <c r="AB133" s="666"/>
      <c r="AC133" s="666"/>
      <c r="AD133" s="666"/>
      <c r="AE133" s="680"/>
      <c r="AF133" s="680"/>
      <c r="AG133" s="677"/>
      <c r="AH133" s="653"/>
      <c r="AI133" s="677"/>
      <c r="AJ133" s="677"/>
      <c r="AK133" s="677"/>
      <c r="AL133" s="187"/>
      <c r="AM133" s="675"/>
      <c r="AN133" s="675"/>
      <c r="AO133" s="675"/>
      <c r="AP133" s="675"/>
      <c r="AQ133" s="675"/>
      <c r="AR133" s="675"/>
      <c r="AS133" s="675"/>
      <c r="AT133" s="675"/>
      <c r="AU133" s="675"/>
      <c r="AV133" s="675"/>
      <c r="AW133" s="675"/>
      <c r="AX133" s="675"/>
    </row>
    <row r="134" spans="25:50" s="627" customFormat="1" x14ac:dyDescent="0.2">
      <c r="Y134" s="666"/>
      <c r="Z134" s="666"/>
      <c r="AA134" s="666"/>
      <c r="AB134" s="666"/>
      <c r="AC134" s="666"/>
      <c r="AD134" s="666"/>
      <c r="AE134" s="680"/>
      <c r="AF134" s="677"/>
      <c r="AG134" s="680"/>
      <c r="AH134" s="653"/>
      <c r="AI134" s="677"/>
      <c r="AJ134" s="677"/>
      <c r="AK134" s="677"/>
      <c r="AL134" s="187"/>
      <c r="AM134" s="744"/>
      <c r="AN134" s="675"/>
      <c r="AO134" s="675"/>
      <c r="AP134" s="675"/>
      <c r="AQ134" s="675"/>
      <c r="AR134" s="675"/>
      <c r="AS134" s="675"/>
      <c r="AT134" s="675"/>
      <c r="AU134" s="675"/>
      <c r="AV134" s="675"/>
      <c r="AW134" s="675"/>
      <c r="AX134" s="675"/>
    </row>
    <row r="135" spans="25:50" s="627" customFormat="1" x14ac:dyDescent="0.2">
      <c r="Y135" s="666"/>
      <c r="Z135" s="666"/>
      <c r="AA135" s="666"/>
      <c r="AB135" s="666"/>
      <c r="AC135" s="666"/>
      <c r="AD135" s="666"/>
      <c r="AE135" s="680"/>
      <c r="AF135" s="677"/>
      <c r="AG135" s="680"/>
      <c r="AH135" s="653"/>
      <c r="AI135" s="677"/>
      <c r="AJ135" s="677"/>
      <c r="AK135" s="677"/>
      <c r="AL135" s="187"/>
      <c r="AM135" s="187"/>
      <c r="AN135" s="744"/>
      <c r="AO135" s="675"/>
      <c r="AP135" s="675"/>
      <c r="AQ135" s="675"/>
      <c r="AR135" s="675"/>
      <c r="AS135" s="675"/>
      <c r="AT135" s="675"/>
      <c r="AU135" s="675"/>
      <c r="AV135" s="675"/>
      <c r="AW135" s="675"/>
      <c r="AX135" s="675"/>
    </row>
    <row r="136" spans="25:50" s="627" customFormat="1" x14ac:dyDescent="0.2">
      <c r="Y136" s="666"/>
      <c r="Z136" s="666"/>
      <c r="AA136" s="666"/>
      <c r="AB136" s="666"/>
      <c r="AC136" s="666"/>
      <c r="AD136" s="666"/>
      <c r="AE136" s="680"/>
      <c r="AF136" s="680"/>
      <c r="AG136" s="680"/>
      <c r="AH136" s="653"/>
      <c r="AI136" s="677"/>
      <c r="AJ136" s="677"/>
      <c r="AK136" s="677"/>
      <c r="AL136" s="187"/>
      <c r="AM136" s="187"/>
      <c r="AN136" s="744"/>
      <c r="AO136" s="675"/>
      <c r="AP136" s="675"/>
      <c r="AQ136" s="675"/>
      <c r="AR136" s="675"/>
      <c r="AS136" s="675"/>
      <c r="AT136" s="675"/>
      <c r="AU136" s="675"/>
      <c r="AV136" s="675"/>
      <c r="AW136" s="675"/>
      <c r="AX136" s="675"/>
    </row>
    <row r="137" spans="25:50" s="627" customFormat="1" x14ac:dyDescent="0.2">
      <c r="Y137" s="666"/>
      <c r="Z137" s="666"/>
      <c r="AA137" s="666"/>
      <c r="AB137" s="666"/>
      <c r="AC137" s="666"/>
      <c r="AD137" s="666"/>
      <c r="AE137" s="680"/>
      <c r="AF137" s="680"/>
      <c r="AG137" s="680"/>
      <c r="AH137" s="653"/>
      <c r="AI137" s="677"/>
      <c r="AJ137" s="677"/>
      <c r="AK137" s="677"/>
      <c r="AL137" s="187"/>
      <c r="AM137" s="187"/>
      <c r="AN137" s="744"/>
      <c r="AO137" s="675"/>
      <c r="AP137" s="675"/>
      <c r="AQ137" s="675"/>
      <c r="AR137" s="675"/>
      <c r="AS137" s="675"/>
      <c r="AT137" s="675"/>
      <c r="AU137" s="675"/>
      <c r="AV137" s="675"/>
      <c r="AW137" s="675"/>
      <c r="AX137" s="675"/>
    </row>
    <row r="138" spans="25:50" s="627" customFormat="1" x14ac:dyDescent="0.2">
      <c r="Y138" s="666"/>
      <c r="Z138" s="666"/>
      <c r="AA138" s="666"/>
      <c r="AB138" s="666"/>
      <c r="AC138" s="666"/>
      <c r="AD138" s="666"/>
      <c r="AE138" s="680"/>
      <c r="AF138" s="680"/>
      <c r="AG138" s="680"/>
      <c r="AH138" s="653"/>
      <c r="AI138" s="677"/>
      <c r="AJ138" s="677"/>
      <c r="AK138" s="677"/>
      <c r="AL138" s="187"/>
      <c r="AM138" s="187"/>
      <c r="AN138" s="744"/>
      <c r="AO138" s="675"/>
      <c r="AP138" s="675"/>
      <c r="AQ138" s="675"/>
      <c r="AR138" s="675"/>
      <c r="AS138" s="675"/>
      <c r="AT138" s="675"/>
      <c r="AU138" s="675"/>
      <c r="AV138" s="675"/>
      <c r="AW138" s="675"/>
      <c r="AX138" s="675"/>
    </row>
    <row r="139" spans="25:50" s="627" customFormat="1" x14ac:dyDescent="0.2">
      <c r="Y139" s="666"/>
      <c r="Z139" s="666"/>
      <c r="AA139" s="666"/>
      <c r="AB139" s="666"/>
      <c r="AC139" s="666"/>
      <c r="AD139" s="666"/>
      <c r="AE139" s="680"/>
      <c r="AF139" s="680"/>
      <c r="AG139" s="680"/>
      <c r="AH139" s="653"/>
      <c r="AI139" s="677"/>
      <c r="AJ139" s="677"/>
      <c r="AK139" s="677"/>
      <c r="AL139" s="187"/>
      <c r="AM139" s="187"/>
      <c r="AN139" s="744"/>
      <c r="AO139" s="675"/>
      <c r="AP139" s="675"/>
      <c r="AQ139" s="675"/>
      <c r="AR139" s="675"/>
      <c r="AS139" s="675"/>
      <c r="AT139" s="675"/>
      <c r="AU139" s="675"/>
      <c r="AV139" s="675"/>
      <c r="AW139" s="675"/>
      <c r="AX139" s="675"/>
    </row>
    <row r="140" spans="25:50" s="627" customFormat="1" x14ac:dyDescent="0.2">
      <c r="Y140" s="666"/>
      <c r="Z140" s="666"/>
      <c r="AA140" s="666"/>
      <c r="AB140" s="666"/>
      <c r="AC140" s="666"/>
      <c r="AD140" s="666"/>
      <c r="AE140" s="680"/>
      <c r="AF140" s="680"/>
      <c r="AG140" s="680"/>
      <c r="AH140" s="653"/>
      <c r="AI140" s="677"/>
      <c r="AJ140" s="677"/>
      <c r="AK140" s="677"/>
      <c r="AL140" s="187"/>
      <c r="AM140" s="187"/>
      <c r="AN140" s="744"/>
      <c r="AO140" s="675"/>
      <c r="AP140" s="675"/>
      <c r="AQ140" s="675"/>
      <c r="AR140" s="675"/>
      <c r="AS140" s="675"/>
      <c r="AT140" s="675"/>
      <c r="AU140" s="675"/>
      <c r="AV140" s="675"/>
      <c r="AW140" s="675"/>
      <c r="AX140" s="675"/>
    </row>
    <row r="141" spans="25:50" s="627" customFormat="1" x14ac:dyDescent="0.2">
      <c r="Y141" s="666"/>
      <c r="Z141" s="666"/>
      <c r="AA141" s="666"/>
      <c r="AB141" s="666"/>
      <c r="AC141" s="666"/>
      <c r="AD141" s="666"/>
      <c r="AE141" s="680"/>
      <c r="AF141" s="680"/>
      <c r="AG141" s="680"/>
      <c r="AH141" s="653"/>
      <c r="AI141" s="677"/>
      <c r="AJ141" s="677"/>
      <c r="AK141" s="677"/>
      <c r="AL141" s="187"/>
      <c r="AM141" s="187"/>
      <c r="AN141" s="744"/>
      <c r="AO141" s="675"/>
      <c r="AP141" s="675"/>
      <c r="AQ141" s="675"/>
      <c r="AR141" s="675"/>
      <c r="AS141" s="675"/>
      <c r="AT141" s="675"/>
      <c r="AU141" s="675"/>
      <c r="AV141" s="675"/>
      <c r="AW141" s="675"/>
      <c r="AX141" s="675"/>
    </row>
    <row r="142" spans="25:50" s="627" customFormat="1" x14ac:dyDescent="0.2">
      <c r="Y142" s="666"/>
      <c r="Z142" s="666"/>
      <c r="AA142" s="666"/>
      <c r="AB142" s="666"/>
      <c r="AC142" s="666"/>
      <c r="AD142" s="666"/>
      <c r="AE142" s="680"/>
      <c r="AF142" s="680"/>
      <c r="AG142" s="680"/>
      <c r="AH142" s="653"/>
      <c r="AI142" s="677"/>
      <c r="AJ142" s="677"/>
      <c r="AK142" s="677"/>
      <c r="AL142" s="187"/>
      <c r="AM142" s="187"/>
      <c r="AN142" s="744"/>
      <c r="AO142" s="675"/>
      <c r="AP142" s="675"/>
      <c r="AQ142" s="675"/>
      <c r="AR142" s="675"/>
      <c r="AS142" s="675"/>
      <c r="AT142" s="675"/>
      <c r="AU142" s="675"/>
      <c r="AV142" s="675"/>
      <c r="AW142" s="675"/>
      <c r="AX142" s="675"/>
    </row>
    <row r="143" spans="25:50" s="627" customFormat="1" x14ac:dyDescent="0.2">
      <c r="Y143" s="666"/>
      <c r="Z143" s="666"/>
      <c r="AA143" s="666"/>
      <c r="AB143" s="666"/>
      <c r="AC143" s="666"/>
      <c r="AD143" s="666"/>
      <c r="AE143" s="680"/>
      <c r="AF143" s="680"/>
      <c r="AG143" s="680"/>
      <c r="AH143" s="653"/>
      <c r="AI143" s="677"/>
      <c r="AJ143" s="677"/>
      <c r="AK143" s="677"/>
      <c r="AL143" s="187"/>
      <c r="AM143" s="187"/>
      <c r="AN143" s="744"/>
      <c r="AO143" s="675"/>
      <c r="AP143" s="675"/>
      <c r="AQ143" s="675"/>
      <c r="AR143" s="675"/>
      <c r="AS143" s="675"/>
      <c r="AT143" s="675"/>
      <c r="AU143" s="675"/>
      <c r="AV143" s="675"/>
      <c r="AW143" s="675"/>
      <c r="AX143" s="675"/>
    </row>
    <row r="144" spans="25:50" s="627" customFormat="1" x14ac:dyDescent="0.2">
      <c r="Y144" s="666"/>
      <c r="Z144" s="666"/>
      <c r="AA144" s="666"/>
      <c r="AB144" s="666"/>
      <c r="AC144" s="666"/>
      <c r="AD144" s="666"/>
      <c r="AE144" s="680"/>
      <c r="AF144" s="680"/>
      <c r="AG144" s="680"/>
      <c r="AH144" s="653"/>
      <c r="AI144" s="677"/>
      <c r="AJ144" s="677"/>
      <c r="AK144" s="677"/>
      <c r="AL144" s="187"/>
      <c r="AM144" s="187"/>
      <c r="AN144" s="744"/>
      <c r="AO144" s="675"/>
      <c r="AP144" s="675"/>
      <c r="AQ144" s="675"/>
      <c r="AR144" s="675"/>
      <c r="AS144" s="675"/>
      <c r="AT144" s="675"/>
      <c r="AU144" s="675"/>
      <c r="AV144" s="675"/>
      <c r="AW144" s="675"/>
      <c r="AX144" s="675"/>
    </row>
    <row r="145" spans="25:50" s="627" customFormat="1" x14ac:dyDescent="0.2">
      <c r="Y145" s="666"/>
      <c r="Z145" s="666"/>
      <c r="AA145" s="666"/>
      <c r="AB145" s="666"/>
      <c r="AC145" s="666"/>
      <c r="AD145" s="666"/>
      <c r="AE145" s="680"/>
      <c r="AF145" s="680"/>
      <c r="AG145" s="680"/>
      <c r="AH145" s="653"/>
      <c r="AI145" s="677"/>
      <c r="AJ145" s="677"/>
      <c r="AK145" s="677"/>
      <c r="AL145" s="187"/>
      <c r="AM145" s="187"/>
      <c r="AN145" s="744"/>
      <c r="AO145" s="675"/>
      <c r="AP145" s="675"/>
      <c r="AQ145" s="675"/>
      <c r="AR145" s="675"/>
      <c r="AS145" s="675"/>
      <c r="AT145" s="675"/>
      <c r="AU145" s="675"/>
      <c r="AV145" s="675"/>
      <c r="AW145" s="675"/>
      <c r="AX145" s="675"/>
    </row>
    <row r="146" spans="25:50" s="627" customFormat="1" x14ac:dyDescent="0.2">
      <c r="Y146" s="666"/>
      <c r="Z146" s="666"/>
      <c r="AA146" s="666"/>
      <c r="AB146" s="666"/>
      <c r="AC146" s="666"/>
      <c r="AD146" s="666"/>
      <c r="AE146" s="680"/>
      <c r="AF146" s="680"/>
      <c r="AG146" s="680"/>
      <c r="AH146" s="693"/>
      <c r="AI146" s="693"/>
      <c r="AJ146" s="693"/>
      <c r="AK146" s="693"/>
      <c r="AL146" s="187"/>
      <c r="AM146" s="187"/>
      <c r="AN146" s="744"/>
      <c r="AO146" s="675"/>
      <c r="AP146" s="675"/>
      <c r="AQ146" s="675"/>
      <c r="AR146" s="675"/>
      <c r="AS146" s="675"/>
      <c r="AT146" s="675"/>
      <c r="AU146" s="675"/>
      <c r="AV146" s="675"/>
      <c r="AW146" s="675"/>
      <c r="AX146" s="675"/>
    </row>
    <row r="147" spans="25:50" s="627" customFormat="1" x14ac:dyDescent="0.2">
      <c r="Y147" s="666"/>
      <c r="Z147" s="666"/>
      <c r="AA147" s="666"/>
      <c r="AB147" s="666"/>
      <c r="AC147" s="666"/>
      <c r="AD147" s="666"/>
      <c r="AE147" s="680"/>
      <c r="AF147" s="680"/>
      <c r="AG147" s="680"/>
      <c r="AH147" s="677"/>
      <c r="AI147" s="677"/>
      <c r="AJ147" s="677"/>
      <c r="AK147" s="677"/>
      <c r="AL147" s="187"/>
      <c r="AM147" s="187"/>
      <c r="AN147" s="744"/>
      <c r="AO147" s="675"/>
      <c r="AP147" s="675"/>
      <c r="AQ147" s="675"/>
      <c r="AR147" s="675"/>
      <c r="AS147" s="675"/>
      <c r="AT147" s="675"/>
      <c r="AU147" s="675"/>
      <c r="AV147" s="675"/>
      <c r="AW147" s="675"/>
      <c r="AX147" s="675"/>
    </row>
    <row r="148" spans="25:50" s="627" customFormat="1" x14ac:dyDescent="0.2">
      <c r="Y148" s="666"/>
      <c r="Z148" s="666"/>
      <c r="AA148" s="666"/>
      <c r="AB148" s="666"/>
      <c r="AC148" s="666"/>
      <c r="AD148" s="666"/>
      <c r="AE148" s="680"/>
      <c r="AF148" s="680"/>
      <c r="AG148" s="680"/>
      <c r="AH148" s="677"/>
      <c r="AI148" s="677"/>
      <c r="AJ148" s="677"/>
      <c r="AK148" s="677"/>
      <c r="AL148" s="187"/>
      <c r="AM148" s="187"/>
      <c r="AN148" s="744"/>
      <c r="AO148" s="675"/>
      <c r="AP148" s="675"/>
      <c r="AQ148" s="675"/>
      <c r="AR148" s="675"/>
      <c r="AS148" s="675"/>
      <c r="AT148" s="675"/>
      <c r="AU148" s="675"/>
      <c r="AV148" s="675"/>
      <c r="AW148" s="675"/>
      <c r="AX148" s="675"/>
    </row>
    <row r="149" spans="25:50" s="627" customFormat="1" x14ac:dyDescent="0.2">
      <c r="Y149" s="666"/>
      <c r="Z149" s="666"/>
      <c r="AA149" s="666"/>
      <c r="AB149" s="666"/>
      <c r="AC149" s="666"/>
      <c r="AD149" s="666"/>
      <c r="AE149" s="677"/>
      <c r="AF149" s="677"/>
      <c r="AG149" s="680"/>
      <c r="AH149" s="677"/>
      <c r="AI149" s="677"/>
      <c r="AJ149" s="677"/>
      <c r="AK149" s="677"/>
      <c r="AL149" s="187"/>
      <c r="AM149" s="187"/>
      <c r="AN149" s="744"/>
      <c r="AO149" s="675"/>
      <c r="AP149" s="675"/>
      <c r="AQ149" s="675"/>
      <c r="AR149" s="675"/>
      <c r="AS149" s="675"/>
      <c r="AT149" s="675"/>
      <c r="AU149" s="675"/>
      <c r="AV149" s="675"/>
      <c r="AW149" s="675"/>
      <c r="AX149" s="675"/>
    </row>
    <row r="150" spans="25:50" s="627" customFormat="1" x14ac:dyDescent="0.2">
      <c r="Y150" s="666"/>
      <c r="Z150" s="666"/>
      <c r="AA150" s="666"/>
      <c r="AB150" s="666"/>
      <c r="AC150" s="666"/>
      <c r="AD150" s="666"/>
      <c r="AE150" s="677"/>
      <c r="AF150" s="677"/>
      <c r="AG150" s="680"/>
      <c r="AH150" s="677"/>
      <c r="AI150" s="677"/>
      <c r="AJ150" s="677"/>
      <c r="AK150" s="677"/>
      <c r="AL150" s="187"/>
      <c r="AM150" s="187"/>
      <c r="AN150" s="744"/>
      <c r="AO150" s="675"/>
      <c r="AP150" s="675"/>
      <c r="AQ150" s="675"/>
      <c r="AR150" s="675"/>
      <c r="AS150" s="675"/>
      <c r="AT150" s="675"/>
      <c r="AU150" s="675"/>
      <c r="AV150" s="675"/>
      <c r="AW150" s="675"/>
      <c r="AX150" s="675"/>
    </row>
    <row r="151" spans="25:50" s="627" customFormat="1" x14ac:dyDescent="0.2">
      <c r="Y151" s="666"/>
      <c r="Z151" s="666"/>
      <c r="AA151" s="666"/>
      <c r="AB151" s="666"/>
      <c r="AC151" s="666"/>
      <c r="AD151" s="666"/>
      <c r="AE151" s="677"/>
      <c r="AF151" s="677"/>
      <c r="AG151" s="680"/>
      <c r="AH151" s="677"/>
      <c r="AI151" s="677"/>
      <c r="AJ151" s="677"/>
      <c r="AK151" s="677"/>
      <c r="AL151" s="187"/>
      <c r="AM151" s="187"/>
      <c r="AN151" s="744"/>
      <c r="AO151" s="675"/>
      <c r="AP151" s="675"/>
      <c r="AQ151" s="675"/>
      <c r="AR151" s="675"/>
      <c r="AS151" s="675"/>
      <c r="AT151" s="675"/>
      <c r="AU151" s="675"/>
      <c r="AV151" s="675"/>
      <c r="AW151" s="675"/>
      <c r="AX151" s="675"/>
    </row>
    <row r="152" spans="25:50" s="627" customFormat="1" x14ac:dyDescent="0.2">
      <c r="Y152" s="666"/>
      <c r="Z152" s="666"/>
      <c r="AA152" s="666"/>
      <c r="AB152" s="666"/>
      <c r="AC152" s="666"/>
      <c r="AD152" s="666"/>
      <c r="AE152" s="677"/>
      <c r="AF152" s="677"/>
      <c r="AG152" s="680"/>
      <c r="AH152" s="677"/>
      <c r="AI152" s="677"/>
      <c r="AJ152" s="677"/>
      <c r="AK152" s="677"/>
      <c r="AL152" s="187"/>
      <c r="AM152" s="187"/>
      <c r="AN152" s="744"/>
      <c r="AO152" s="675"/>
      <c r="AP152" s="675"/>
      <c r="AQ152" s="675"/>
      <c r="AR152" s="675"/>
      <c r="AS152" s="675"/>
      <c r="AT152" s="675"/>
      <c r="AU152" s="675"/>
      <c r="AV152" s="675"/>
      <c r="AW152" s="675"/>
      <c r="AX152" s="675"/>
    </row>
    <row r="153" spans="25:50" s="627" customFormat="1" x14ac:dyDescent="0.2">
      <c r="Y153" s="666"/>
      <c r="Z153" s="666"/>
      <c r="AA153" s="666"/>
      <c r="AB153" s="666"/>
      <c r="AC153" s="666"/>
      <c r="AD153" s="666"/>
      <c r="AE153" s="677"/>
      <c r="AF153" s="677"/>
      <c r="AG153" s="680"/>
      <c r="AH153" s="677"/>
      <c r="AI153" s="677"/>
      <c r="AJ153" s="677"/>
      <c r="AK153" s="677"/>
      <c r="AL153" s="187"/>
      <c r="AM153" s="187"/>
      <c r="AN153" s="744"/>
      <c r="AO153" s="675"/>
      <c r="AP153" s="675"/>
      <c r="AQ153" s="675"/>
      <c r="AR153" s="675"/>
      <c r="AS153" s="675"/>
      <c r="AT153" s="675"/>
      <c r="AU153" s="675"/>
      <c r="AV153" s="675"/>
      <c r="AW153" s="675"/>
      <c r="AX153" s="675"/>
    </row>
    <row r="154" spans="25:50" s="627" customFormat="1" x14ac:dyDescent="0.2">
      <c r="Y154" s="666"/>
      <c r="Z154" s="666"/>
      <c r="AA154" s="666"/>
      <c r="AB154" s="666"/>
      <c r="AC154" s="666"/>
      <c r="AD154" s="666"/>
      <c r="AE154" s="677"/>
      <c r="AF154" s="677"/>
      <c r="AG154" s="680"/>
      <c r="AH154" s="677"/>
      <c r="AI154" s="677"/>
      <c r="AJ154" s="677"/>
      <c r="AK154" s="677"/>
      <c r="AL154" s="187"/>
      <c r="AM154" s="187"/>
      <c r="AN154" s="744"/>
      <c r="AO154" s="675"/>
      <c r="AP154" s="675"/>
      <c r="AQ154" s="675"/>
      <c r="AR154" s="675"/>
      <c r="AS154" s="675"/>
      <c r="AT154" s="675"/>
      <c r="AU154" s="675"/>
      <c r="AV154" s="675"/>
      <c r="AW154" s="675"/>
      <c r="AX154" s="675"/>
    </row>
    <row r="155" spans="25:50" s="627" customFormat="1" x14ac:dyDescent="0.2">
      <c r="Y155" s="666"/>
      <c r="Z155" s="666"/>
      <c r="AA155" s="666"/>
      <c r="AB155" s="666"/>
      <c r="AC155" s="666"/>
      <c r="AD155" s="666"/>
      <c r="AE155" s="677"/>
      <c r="AF155" s="677"/>
      <c r="AG155" s="680"/>
      <c r="AH155" s="677"/>
      <c r="AI155" s="677"/>
      <c r="AJ155" s="677"/>
      <c r="AK155" s="677"/>
      <c r="AL155" s="187"/>
      <c r="AM155" s="187"/>
      <c r="AN155" s="744"/>
      <c r="AO155" s="675"/>
      <c r="AP155" s="675"/>
      <c r="AQ155" s="675"/>
      <c r="AR155" s="675"/>
      <c r="AS155" s="675"/>
      <c r="AT155" s="675"/>
      <c r="AU155" s="675"/>
      <c r="AV155" s="675"/>
      <c r="AW155" s="675"/>
      <c r="AX155" s="675"/>
    </row>
    <row r="156" spans="25:50" s="627" customFormat="1" x14ac:dyDescent="0.2">
      <c r="Y156" s="666"/>
      <c r="Z156" s="666"/>
      <c r="AA156" s="666"/>
      <c r="AB156" s="666"/>
      <c r="AC156" s="666"/>
      <c r="AD156" s="666"/>
      <c r="AE156" s="677"/>
      <c r="AF156" s="677"/>
      <c r="AG156" s="680"/>
      <c r="AH156" s="677"/>
      <c r="AI156" s="677"/>
      <c r="AJ156" s="677"/>
      <c r="AK156" s="677"/>
      <c r="AL156" s="187"/>
      <c r="AM156" s="187"/>
      <c r="AN156" s="744"/>
      <c r="AO156" s="675"/>
      <c r="AP156" s="675"/>
      <c r="AQ156" s="675"/>
      <c r="AR156" s="675"/>
      <c r="AS156" s="675"/>
      <c r="AT156" s="675"/>
      <c r="AU156" s="675"/>
      <c r="AV156" s="675"/>
      <c r="AW156" s="675"/>
      <c r="AX156" s="675"/>
    </row>
    <row r="157" spans="25:50" s="627" customFormat="1" x14ac:dyDescent="0.2">
      <c r="Y157" s="666"/>
      <c r="Z157" s="666"/>
      <c r="AA157" s="666"/>
      <c r="AB157" s="666"/>
      <c r="AC157" s="666"/>
      <c r="AD157" s="666"/>
      <c r="AE157" s="677"/>
      <c r="AF157" s="677"/>
      <c r="AG157" s="680"/>
      <c r="AH157" s="677"/>
      <c r="AI157" s="677"/>
      <c r="AJ157" s="677"/>
      <c r="AK157" s="677"/>
      <c r="AL157" s="187"/>
      <c r="AM157" s="187"/>
      <c r="AN157" s="744"/>
      <c r="AO157" s="675"/>
      <c r="AP157" s="675"/>
      <c r="AQ157" s="675"/>
      <c r="AR157" s="675"/>
      <c r="AS157" s="675"/>
      <c r="AT157" s="675"/>
      <c r="AU157" s="675"/>
      <c r="AV157" s="675"/>
      <c r="AW157" s="675"/>
      <c r="AX157" s="675"/>
    </row>
    <row r="158" spans="25:50" s="627" customFormat="1" x14ac:dyDescent="0.2">
      <c r="Y158" s="666"/>
      <c r="Z158" s="666"/>
      <c r="AA158" s="666"/>
      <c r="AB158" s="666"/>
      <c r="AC158" s="666"/>
      <c r="AD158" s="666"/>
      <c r="AE158" s="677"/>
      <c r="AF158" s="677"/>
      <c r="AG158" s="680"/>
      <c r="AH158" s="677"/>
      <c r="AI158" s="677"/>
      <c r="AJ158" s="677"/>
      <c r="AK158" s="677"/>
      <c r="AL158" s="187"/>
      <c r="AM158" s="187"/>
      <c r="AN158" s="744"/>
      <c r="AO158" s="675"/>
      <c r="AP158" s="675"/>
      <c r="AQ158" s="675"/>
      <c r="AR158" s="675"/>
      <c r="AS158" s="675"/>
      <c r="AT158" s="675"/>
      <c r="AU158" s="675"/>
      <c r="AV158" s="675"/>
      <c r="AW158" s="675"/>
      <c r="AX158" s="675"/>
    </row>
    <row r="159" spans="25:50" s="627" customFormat="1" x14ac:dyDescent="0.2">
      <c r="Y159" s="666"/>
      <c r="Z159" s="666"/>
      <c r="AA159" s="666"/>
      <c r="AB159" s="666"/>
      <c r="AC159" s="666"/>
      <c r="AD159" s="666"/>
      <c r="AE159" s="677"/>
      <c r="AF159" s="677"/>
      <c r="AG159" s="680"/>
      <c r="AH159" s="677"/>
      <c r="AI159" s="677"/>
      <c r="AJ159" s="677"/>
      <c r="AK159" s="677"/>
      <c r="AL159" s="187"/>
      <c r="AM159" s="187"/>
      <c r="AN159" s="744"/>
      <c r="AO159" s="675"/>
      <c r="AP159" s="675"/>
      <c r="AQ159" s="675"/>
      <c r="AR159" s="675"/>
      <c r="AS159" s="675"/>
      <c r="AT159" s="675"/>
      <c r="AU159" s="675"/>
      <c r="AV159" s="675"/>
      <c r="AW159" s="675"/>
      <c r="AX159" s="675"/>
    </row>
    <row r="160" spans="25:50" s="627" customFormat="1" x14ac:dyDescent="0.2">
      <c r="Y160" s="666"/>
      <c r="Z160" s="666"/>
      <c r="AA160" s="666"/>
      <c r="AB160" s="666"/>
      <c r="AC160" s="666"/>
      <c r="AD160" s="666"/>
      <c r="AE160" s="677"/>
      <c r="AF160" s="677"/>
      <c r="AG160" s="680"/>
      <c r="AH160" s="677"/>
      <c r="AI160" s="677"/>
      <c r="AJ160" s="677"/>
      <c r="AK160" s="677"/>
      <c r="AL160" s="187"/>
      <c r="AM160" s="187"/>
      <c r="AN160" s="744"/>
      <c r="AO160" s="675"/>
      <c r="AP160" s="675"/>
      <c r="AQ160" s="675"/>
      <c r="AR160" s="675"/>
      <c r="AS160" s="675"/>
      <c r="AT160" s="675"/>
      <c r="AU160" s="675"/>
      <c r="AV160" s="675"/>
      <c r="AW160" s="675"/>
      <c r="AX160" s="675"/>
    </row>
    <row r="161" spans="25:50" s="627" customFormat="1" x14ac:dyDescent="0.2">
      <c r="Y161" s="666"/>
      <c r="Z161" s="666"/>
      <c r="AA161" s="666"/>
      <c r="AB161" s="666"/>
      <c r="AC161" s="666"/>
      <c r="AD161" s="666"/>
      <c r="AE161" s="677"/>
      <c r="AF161" s="677"/>
      <c r="AG161" s="680"/>
      <c r="AH161" s="677"/>
      <c r="AI161" s="677"/>
      <c r="AJ161" s="677"/>
      <c r="AK161" s="677"/>
      <c r="AL161" s="187"/>
      <c r="AM161" s="187"/>
      <c r="AN161" s="744"/>
      <c r="AO161" s="675"/>
      <c r="AP161" s="675"/>
      <c r="AQ161" s="675"/>
      <c r="AR161" s="675"/>
      <c r="AS161" s="675"/>
      <c r="AT161" s="675"/>
      <c r="AU161" s="675"/>
      <c r="AV161" s="675"/>
      <c r="AW161" s="675"/>
      <c r="AX161" s="675"/>
    </row>
    <row r="162" spans="25:50" s="627" customFormat="1" x14ac:dyDescent="0.2">
      <c r="Y162" s="666"/>
      <c r="Z162" s="666"/>
      <c r="AA162" s="666"/>
      <c r="AB162" s="666"/>
      <c r="AC162" s="666"/>
      <c r="AD162" s="666"/>
      <c r="AE162" s="677"/>
      <c r="AF162" s="677"/>
      <c r="AG162" s="680"/>
      <c r="AH162" s="677"/>
      <c r="AI162" s="677"/>
      <c r="AJ162" s="677"/>
      <c r="AK162" s="677"/>
      <c r="AL162" s="187"/>
      <c r="AM162" s="187"/>
      <c r="AN162" s="744"/>
      <c r="AO162" s="675"/>
      <c r="AP162" s="675"/>
      <c r="AQ162" s="675"/>
      <c r="AR162" s="675"/>
      <c r="AS162" s="675"/>
      <c r="AT162" s="675"/>
      <c r="AU162" s="675"/>
      <c r="AV162" s="675"/>
      <c r="AW162" s="675"/>
      <c r="AX162" s="675"/>
    </row>
    <row r="163" spans="25:50" s="627" customFormat="1" x14ac:dyDescent="0.2">
      <c r="Y163" s="666"/>
      <c r="Z163" s="666"/>
      <c r="AA163" s="666"/>
      <c r="AB163" s="666"/>
      <c r="AC163" s="666"/>
      <c r="AD163" s="666"/>
      <c r="AE163" s="677"/>
      <c r="AF163" s="677"/>
      <c r="AG163" s="680"/>
      <c r="AH163" s="677"/>
      <c r="AI163" s="677"/>
      <c r="AJ163" s="677"/>
      <c r="AK163" s="677"/>
      <c r="AL163" s="187"/>
      <c r="AM163" s="187"/>
      <c r="AN163" s="744"/>
      <c r="AO163" s="675"/>
      <c r="AP163" s="675"/>
      <c r="AQ163" s="675"/>
      <c r="AR163" s="675"/>
      <c r="AS163" s="675"/>
      <c r="AT163" s="675"/>
      <c r="AU163" s="675"/>
      <c r="AV163" s="675"/>
      <c r="AW163" s="675"/>
      <c r="AX163" s="675"/>
    </row>
    <row r="164" spans="25:50" s="627" customFormat="1" x14ac:dyDescent="0.2">
      <c r="Y164" s="666"/>
      <c r="Z164" s="666"/>
      <c r="AA164" s="666"/>
      <c r="AB164" s="666"/>
      <c r="AC164" s="666"/>
      <c r="AD164" s="666"/>
      <c r="AE164" s="677"/>
      <c r="AF164" s="677"/>
      <c r="AG164" s="680"/>
      <c r="AH164" s="677"/>
      <c r="AI164" s="677"/>
      <c r="AJ164" s="677"/>
      <c r="AK164" s="677"/>
      <c r="AL164" s="187"/>
      <c r="AM164" s="187"/>
      <c r="AN164" s="744"/>
      <c r="AO164" s="675"/>
      <c r="AP164" s="675"/>
      <c r="AQ164" s="675"/>
      <c r="AR164" s="675"/>
      <c r="AS164" s="675"/>
      <c r="AT164" s="675"/>
      <c r="AU164" s="675"/>
      <c r="AV164" s="675"/>
      <c r="AW164" s="675"/>
      <c r="AX164" s="675"/>
    </row>
    <row r="165" spans="25:50" s="627" customFormat="1" x14ac:dyDescent="0.2">
      <c r="Y165" s="666"/>
      <c r="Z165" s="666"/>
      <c r="AA165" s="666"/>
      <c r="AB165" s="666"/>
      <c r="AC165" s="666"/>
      <c r="AD165" s="666"/>
      <c r="AE165" s="677"/>
      <c r="AF165" s="677"/>
      <c r="AG165" s="680"/>
      <c r="AH165" s="677"/>
      <c r="AI165" s="677"/>
      <c r="AJ165" s="677"/>
      <c r="AK165" s="677"/>
      <c r="AL165" s="187"/>
      <c r="AM165" s="187"/>
      <c r="AN165" s="744"/>
      <c r="AO165" s="675"/>
      <c r="AP165" s="675"/>
      <c r="AQ165" s="675"/>
      <c r="AR165" s="675"/>
      <c r="AS165" s="675"/>
      <c r="AT165" s="675"/>
      <c r="AU165" s="675"/>
      <c r="AV165" s="675"/>
      <c r="AW165" s="675"/>
      <c r="AX165" s="675"/>
    </row>
    <row r="166" spans="25:50" s="627" customFormat="1" x14ac:dyDescent="0.2">
      <c r="Y166" s="666"/>
      <c r="Z166" s="666"/>
      <c r="AA166" s="666"/>
      <c r="AB166" s="666"/>
      <c r="AC166" s="666"/>
      <c r="AD166" s="666"/>
      <c r="AE166" s="677"/>
      <c r="AF166" s="677"/>
      <c r="AG166" s="680"/>
      <c r="AH166" s="677"/>
      <c r="AI166" s="677"/>
      <c r="AJ166" s="677"/>
      <c r="AK166" s="677"/>
      <c r="AL166" s="187"/>
      <c r="AM166" s="187"/>
      <c r="AN166" s="744"/>
      <c r="AO166" s="675"/>
      <c r="AP166" s="675"/>
      <c r="AQ166" s="675"/>
      <c r="AR166" s="675"/>
      <c r="AS166" s="675"/>
      <c r="AT166" s="675"/>
      <c r="AU166" s="675"/>
      <c r="AV166" s="675"/>
      <c r="AW166" s="675"/>
      <c r="AX166" s="675"/>
    </row>
    <row r="167" spans="25:50" s="627" customFormat="1" x14ac:dyDescent="0.2">
      <c r="Y167" s="666"/>
      <c r="Z167" s="666"/>
      <c r="AA167" s="666"/>
      <c r="AB167" s="666"/>
      <c r="AC167" s="666"/>
      <c r="AD167" s="666"/>
      <c r="AE167" s="677"/>
      <c r="AF167" s="677"/>
      <c r="AG167" s="680"/>
      <c r="AH167" s="677"/>
      <c r="AI167" s="677"/>
      <c r="AJ167" s="677"/>
      <c r="AK167" s="677"/>
      <c r="AL167" s="187"/>
      <c r="AM167" s="187"/>
      <c r="AN167" s="744"/>
      <c r="AO167" s="675"/>
      <c r="AP167" s="675"/>
      <c r="AQ167" s="675"/>
      <c r="AR167" s="675"/>
      <c r="AS167" s="675"/>
      <c r="AT167" s="675"/>
      <c r="AU167" s="675"/>
      <c r="AV167" s="675"/>
      <c r="AW167" s="675"/>
      <c r="AX167" s="675"/>
    </row>
    <row r="168" spans="25:50" s="627" customFormat="1" x14ac:dyDescent="0.2">
      <c r="Y168" s="666"/>
      <c r="Z168" s="666"/>
      <c r="AA168" s="666"/>
      <c r="AB168" s="666"/>
      <c r="AC168" s="666"/>
      <c r="AD168" s="666"/>
      <c r="AE168" s="677"/>
      <c r="AF168" s="677"/>
      <c r="AG168" s="680"/>
      <c r="AH168" s="677"/>
      <c r="AI168" s="677"/>
      <c r="AJ168" s="677"/>
      <c r="AK168" s="677"/>
      <c r="AL168" s="187"/>
      <c r="AM168" s="187"/>
      <c r="AN168" s="744"/>
      <c r="AO168" s="675"/>
      <c r="AP168" s="675"/>
      <c r="AQ168" s="675"/>
      <c r="AR168" s="675"/>
      <c r="AS168" s="675"/>
      <c r="AT168" s="675"/>
      <c r="AU168" s="675"/>
      <c r="AV168" s="675"/>
      <c r="AW168" s="675"/>
      <c r="AX168" s="675"/>
    </row>
    <row r="169" spans="25:50" s="627" customFormat="1" x14ac:dyDescent="0.2">
      <c r="Y169" s="666"/>
      <c r="Z169" s="666"/>
      <c r="AA169" s="666"/>
      <c r="AB169" s="666"/>
      <c r="AC169" s="666"/>
      <c r="AD169" s="666"/>
      <c r="AE169" s="677"/>
      <c r="AF169" s="677"/>
      <c r="AG169" s="680"/>
      <c r="AH169" s="677"/>
      <c r="AI169" s="677"/>
      <c r="AJ169" s="677"/>
      <c r="AK169" s="677"/>
      <c r="AL169" s="187"/>
      <c r="AM169" s="187"/>
      <c r="AN169" s="744"/>
      <c r="AO169" s="675"/>
      <c r="AP169" s="675"/>
      <c r="AQ169" s="675"/>
      <c r="AR169" s="675"/>
      <c r="AS169" s="675"/>
      <c r="AT169" s="675"/>
      <c r="AU169" s="675"/>
      <c r="AV169" s="675"/>
      <c r="AW169" s="675"/>
      <c r="AX169" s="675"/>
    </row>
    <row r="170" spans="25:50" s="627" customFormat="1" x14ac:dyDescent="0.2">
      <c r="Y170" s="666"/>
      <c r="Z170" s="666"/>
      <c r="AA170" s="666"/>
      <c r="AB170" s="666"/>
      <c r="AC170" s="666"/>
      <c r="AD170" s="666"/>
      <c r="AE170" s="677"/>
      <c r="AF170" s="677"/>
      <c r="AG170" s="680"/>
      <c r="AH170" s="677"/>
      <c r="AI170" s="677"/>
      <c r="AJ170" s="677"/>
      <c r="AK170" s="677"/>
      <c r="AL170" s="187"/>
      <c r="AM170" s="187"/>
      <c r="AN170" s="744"/>
      <c r="AO170" s="675"/>
      <c r="AP170" s="675"/>
      <c r="AQ170" s="675"/>
      <c r="AR170" s="675"/>
      <c r="AS170" s="675"/>
      <c r="AT170" s="675"/>
      <c r="AU170" s="675"/>
      <c r="AV170" s="675"/>
      <c r="AW170" s="675"/>
      <c r="AX170" s="675"/>
    </row>
    <row r="171" spans="25:50" s="627" customFormat="1" x14ac:dyDescent="0.2">
      <c r="Y171" s="666"/>
      <c r="Z171" s="666"/>
      <c r="AA171" s="666"/>
      <c r="AB171" s="666"/>
      <c r="AC171" s="666"/>
      <c r="AD171" s="666"/>
      <c r="AE171" s="677"/>
      <c r="AF171" s="677"/>
      <c r="AG171" s="680"/>
      <c r="AH171" s="677"/>
      <c r="AI171" s="677"/>
      <c r="AJ171" s="677"/>
      <c r="AK171" s="677"/>
      <c r="AL171" s="187"/>
      <c r="AM171" s="187"/>
      <c r="AN171" s="744"/>
      <c r="AO171" s="675"/>
      <c r="AP171" s="675"/>
      <c r="AQ171" s="675"/>
      <c r="AR171" s="675"/>
      <c r="AS171" s="675"/>
      <c r="AT171" s="675"/>
      <c r="AU171" s="675"/>
      <c r="AV171" s="675"/>
      <c r="AW171" s="675"/>
      <c r="AX171" s="675"/>
    </row>
    <row r="172" spans="25:50" s="627" customFormat="1" x14ac:dyDescent="0.2">
      <c r="Y172" s="666"/>
      <c r="Z172" s="666"/>
      <c r="AA172" s="666"/>
      <c r="AB172" s="666"/>
      <c r="AC172" s="666"/>
      <c r="AD172" s="666"/>
      <c r="AE172" s="677"/>
      <c r="AF172" s="677"/>
      <c r="AG172" s="680"/>
      <c r="AH172" s="677"/>
      <c r="AI172" s="677"/>
      <c r="AJ172" s="677"/>
      <c r="AK172" s="677"/>
      <c r="AL172" s="187"/>
      <c r="AM172" s="187"/>
      <c r="AN172" s="744"/>
      <c r="AO172" s="675"/>
      <c r="AP172" s="675"/>
      <c r="AQ172" s="675"/>
      <c r="AR172" s="675"/>
      <c r="AS172" s="675"/>
      <c r="AT172" s="675"/>
      <c r="AU172" s="675"/>
      <c r="AV172" s="675"/>
      <c r="AW172" s="675"/>
      <c r="AX172" s="675"/>
    </row>
    <row r="173" spans="25:50" s="627" customFormat="1" x14ac:dyDescent="0.2">
      <c r="Y173" s="666"/>
      <c r="Z173" s="666"/>
      <c r="AA173" s="666"/>
      <c r="AB173" s="666"/>
      <c r="AC173" s="666"/>
      <c r="AD173" s="666"/>
      <c r="AE173" s="677"/>
      <c r="AF173" s="677"/>
      <c r="AG173" s="680"/>
      <c r="AH173" s="677"/>
      <c r="AI173" s="677"/>
      <c r="AJ173" s="677"/>
      <c r="AK173" s="677"/>
      <c r="AL173" s="187"/>
      <c r="AM173" s="187"/>
      <c r="AN173" s="744"/>
      <c r="AO173" s="675"/>
      <c r="AP173" s="675"/>
      <c r="AQ173" s="675"/>
      <c r="AR173" s="675"/>
      <c r="AS173" s="675"/>
      <c r="AT173" s="675"/>
      <c r="AU173" s="675"/>
      <c r="AV173" s="675"/>
      <c r="AW173" s="675"/>
      <c r="AX173" s="675"/>
    </row>
    <row r="174" spans="25:50" s="627" customFormat="1" x14ac:dyDescent="0.2">
      <c r="Y174" s="666"/>
      <c r="Z174" s="666"/>
      <c r="AA174" s="666"/>
      <c r="AB174" s="666"/>
      <c r="AC174" s="666"/>
      <c r="AD174" s="666"/>
      <c r="AE174" s="677"/>
      <c r="AF174" s="677"/>
      <c r="AG174" s="680"/>
      <c r="AH174" s="677"/>
      <c r="AI174" s="677"/>
      <c r="AJ174" s="677"/>
      <c r="AK174" s="677"/>
      <c r="AL174" s="187"/>
      <c r="AM174" s="187"/>
      <c r="AN174" s="744"/>
      <c r="AO174" s="675"/>
      <c r="AP174" s="675"/>
      <c r="AQ174" s="675"/>
      <c r="AR174" s="675"/>
      <c r="AS174" s="675"/>
      <c r="AT174" s="675"/>
      <c r="AU174" s="675"/>
      <c r="AV174" s="675"/>
      <c r="AW174" s="675"/>
      <c r="AX174" s="675"/>
    </row>
    <row r="175" spans="25:50" s="627" customFormat="1" x14ac:dyDescent="0.2">
      <c r="Y175" s="666"/>
      <c r="Z175" s="666"/>
      <c r="AA175" s="666"/>
      <c r="AB175" s="666"/>
      <c r="AC175" s="666"/>
      <c r="AD175" s="666"/>
      <c r="AE175" s="677"/>
      <c r="AF175" s="677"/>
      <c r="AG175" s="680"/>
      <c r="AH175" s="677"/>
      <c r="AI175" s="677"/>
      <c r="AJ175" s="677"/>
      <c r="AK175" s="677"/>
      <c r="AL175" s="187"/>
      <c r="AM175" s="187"/>
      <c r="AN175" s="744"/>
      <c r="AO175" s="675"/>
      <c r="AP175" s="675"/>
      <c r="AQ175" s="675"/>
      <c r="AR175" s="675"/>
      <c r="AS175" s="675"/>
      <c r="AT175" s="675"/>
      <c r="AU175" s="675"/>
      <c r="AV175" s="675"/>
      <c r="AW175" s="675"/>
      <c r="AX175" s="675"/>
    </row>
    <row r="176" spans="25:50" s="627" customFormat="1" x14ac:dyDescent="0.2">
      <c r="Y176" s="666"/>
      <c r="Z176" s="666"/>
      <c r="AA176" s="666"/>
      <c r="AB176" s="666"/>
      <c r="AC176" s="666"/>
      <c r="AD176" s="666"/>
      <c r="AE176" s="677"/>
      <c r="AF176" s="677"/>
      <c r="AG176" s="680"/>
      <c r="AH176" s="677"/>
      <c r="AI176" s="677"/>
      <c r="AJ176" s="677"/>
      <c r="AK176" s="677"/>
      <c r="AL176" s="187"/>
      <c r="AM176" s="187"/>
      <c r="AN176" s="744"/>
      <c r="AO176" s="675"/>
      <c r="AP176" s="675"/>
      <c r="AQ176" s="675"/>
      <c r="AR176" s="675"/>
      <c r="AS176" s="675"/>
      <c r="AT176" s="675"/>
      <c r="AU176" s="675"/>
      <c r="AV176" s="675"/>
      <c r="AW176" s="675"/>
      <c r="AX176" s="675"/>
    </row>
    <row r="177" spans="25:50" s="627" customFormat="1" x14ac:dyDescent="0.2">
      <c r="Y177" s="666"/>
      <c r="Z177" s="666"/>
      <c r="AA177" s="666"/>
      <c r="AB177" s="666"/>
      <c r="AC177" s="666"/>
      <c r="AD177" s="666"/>
      <c r="AE177" s="677"/>
      <c r="AF177" s="677"/>
      <c r="AG177" s="680"/>
      <c r="AH177" s="677"/>
      <c r="AI177" s="677"/>
      <c r="AJ177" s="677"/>
      <c r="AK177" s="677"/>
      <c r="AL177" s="187"/>
      <c r="AM177" s="187"/>
      <c r="AN177" s="744"/>
      <c r="AO177" s="675"/>
      <c r="AP177" s="675"/>
      <c r="AQ177" s="675"/>
      <c r="AR177" s="675"/>
      <c r="AS177" s="675"/>
      <c r="AT177" s="675"/>
      <c r="AU177" s="675"/>
      <c r="AV177" s="675"/>
      <c r="AW177" s="675"/>
      <c r="AX177" s="675"/>
    </row>
    <row r="178" spans="25:50" s="627" customFormat="1" x14ac:dyDescent="0.2">
      <c r="Y178" s="666"/>
      <c r="Z178" s="666"/>
      <c r="AA178" s="666"/>
      <c r="AB178" s="666"/>
      <c r="AC178" s="666"/>
      <c r="AD178" s="666"/>
      <c r="AE178" s="677"/>
      <c r="AF178" s="677"/>
      <c r="AG178" s="680"/>
      <c r="AH178" s="677"/>
      <c r="AI178" s="677"/>
      <c r="AJ178" s="677"/>
      <c r="AK178" s="677"/>
      <c r="AL178" s="187"/>
      <c r="AM178" s="187"/>
      <c r="AN178" s="744"/>
      <c r="AO178" s="675"/>
      <c r="AP178" s="675"/>
      <c r="AQ178" s="675"/>
      <c r="AR178" s="675"/>
      <c r="AS178" s="675"/>
      <c r="AT178" s="675"/>
      <c r="AU178" s="675"/>
      <c r="AV178" s="675"/>
      <c r="AW178" s="675"/>
      <c r="AX178" s="675"/>
    </row>
    <row r="179" spans="25:50" s="627" customFormat="1" x14ac:dyDescent="0.2">
      <c r="Y179" s="666"/>
      <c r="Z179" s="666"/>
      <c r="AA179" s="666"/>
      <c r="AB179" s="666"/>
      <c r="AC179" s="666"/>
      <c r="AD179" s="666"/>
      <c r="AE179" s="677"/>
      <c r="AF179" s="677"/>
      <c r="AG179" s="680"/>
      <c r="AH179" s="677"/>
      <c r="AI179" s="677"/>
      <c r="AJ179" s="677"/>
      <c r="AK179" s="677"/>
      <c r="AL179" s="187"/>
      <c r="AM179" s="187"/>
      <c r="AN179" s="744"/>
      <c r="AO179" s="675"/>
      <c r="AP179" s="675"/>
      <c r="AQ179" s="675"/>
      <c r="AR179" s="675"/>
      <c r="AS179" s="675"/>
      <c r="AT179" s="675"/>
      <c r="AU179" s="675"/>
      <c r="AV179" s="675"/>
      <c r="AW179" s="675"/>
      <c r="AX179" s="675"/>
    </row>
    <row r="180" spans="25:50" s="627" customFormat="1" x14ac:dyDescent="0.2">
      <c r="Y180" s="666"/>
      <c r="Z180" s="666"/>
      <c r="AA180" s="666"/>
      <c r="AB180" s="666"/>
      <c r="AC180" s="666"/>
      <c r="AD180" s="666"/>
      <c r="AE180" s="677"/>
      <c r="AF180" s="677"/>
      <c r="AG180" s="680"/>
      <c r="AH180" s="677"/>
      <c r="AI180" s="677"/>
      <c r="AJ180" s="677"/>
      <c r="AK180" s="677"/>
      <c r="AL180" s="187"/>
      <c r="AM180" s="187"/>
      <c r="AN180" s="744"/>
      <c r="AO180" s="675"/>
      <c r="AP180" s="675"/>
      <c r="AQ180" s="675"/>
      <c r="AR180" s="675"/>
      <c r="AS180" s="675"/>
      <c r="AT180" s="675"/>
      <c r="AU180" s="675"/>
      <c r="AV180" s="675"/>
      <c r="AW180" s="675"/>
      <c r="AX180" s="675"/>
    </row>
    <row r="181" spans="25:50" s="627" customFormat="1" x14ac:dyDescent="0.2">
      <c r="Y181" s="666"/>
      <c r="Z181" s="666"/>
      <c r="AA181" s="666"/>
      <c r="AB181" s="666"/>
      <c r="AC181" s="666"/>
      <c r="AD181" s="666"/>
      <c r="AE181" s="677"/>
      <c r="AF181" s="677"/>
      <c r="AG181" s="680"/>
      <c r="AH181" s="677"/>
      <c r="AI181" s="677"/>
      <c r="AJ181" s="677"/>
      <c r="AK181" s="677"/>
      <c r="AL181" s="187"/>
      <c r="AM181" s="187"/>
      <c r="AN181" s="744"/>
      <c r="AO181" s="675"/>
      <c r="AP181" s="675"/>
      <c r="AQ181" s="675"/>
      <c r="AR181" s="675"/>
      <c r="AS181" s="675"/>
      <c r="AT181" s="675"/>
      <c r="AU181" s="675"/>
      <c r="AV181" s="675"/>
      <c r="AW181" s="675"/>
      <c r="AX181" s="675"/>
    </row>
    <row r="182" spans="25:50" s="627" customFormat="1" x14ac:dyDescent="0.2">
      <c r="Y182" s="666"/>
      <c r="Z182" s="666"/>
      <c r="AA182" s="666"/>
      <c r="AB182" s="666"/>
      <c r="AC182" s="666"/>
      <c r="AD182" s="666"/>
      <c r="AE182" s="677"/>
      <c r="AF182" s="677"/>
      <c r="AG182" s="680"/>
      <c r="AH182" s="677"/>
      <c r="AI182" s="677"/>
      <c r="AJ182" s="677"/>
      <c r="AK182" s="677"/>
      <c r="AL182" s="187"/>
      <c r="AM182" s="187"/>
      <c r="AN182" s="744"/>
      <c r="AO182" s="675"/>
      <c r="AP182" s="675"/>
      <c r="AQ182" s="675"/>
      <c r="AR182" s="675"/>
      <c r="AS182" s="675"/>
      <c r="AT182" s="675"/>
      <c r="AU182" s="675"/>
      <c r="AV182" s="675"/>
      <c r="AW182" s="675"/>
      <c r="AX182" s="675"/>
    </row>
    <row r="183" spans="25:50" s="627" customFormat="1" x14ac:dyDescent="0.2">
      <c r="Y183" s="666"/>
      <c r="Z183" s="666"/>
      <c r="AA183" s="666"/>
      <c r="AB183" s="666"/>
      <c r="AC183" s="666"/>
      <c r="AD183" s="666"/>
      <c r="AE183" s="677"/>
      <c r="AF183" s="677"/>
      <c r="AG183" s="680"/>
      <c r="AH183" s="677"/>
      <c r="AI183" s="677"/>
      <c r="AJ183" s="677"/>
      <c r="AK183" s="677"/>
      <c r="AL183" s="187"/>
      <c r="AM183" s="187"/>
      <c r="AN183" s="744"/>
      <c r="AO183" s="675"/>
      <c r="AP183" s="675"/>
      <c r="AQ183" s="675"/>
      <c r="AR183" s="675"/>
      <c r="AS183" s="675"/>
      <c r="AT183" s="675"/>
      <c r="AU183" s="675"/>
      <c r="AV183" s="675"/>
      <c r="AW183" s="675"/>
      <c r="AX183" s="675"/>
    </row>
    <row r="184" spans="25:50" s="627" customFormat="1" x14ac:dyDescent="0.2">
      <c r="Y184" s="666"/>
      <c r="Z184" s="666"/>
      <c r="AA184" s="666"/>
      <c r="AB184" s="666"/>
      <c r="AC184" s="666"/>
      <c r="AD184" s="666"/>
      <c r="AE184" s="677"/>
      <c r="AF184" s="677"/>
      <c r="AG184" s="680"/>
      <c r="AH184" s="677"/>
      <c r="AI184" s="677"/>
      <c r="AJ184" s="677"/>
      <c r="AK184" s="677"/>
      <c r="AL184" s="187"/>
      <c r="AM184" s="187"/>
      <c r="AN184" s="744"/>
      <c r="AO184" s="675"/>
      <c r="AP184" s="675"/>
      <c r="AQ184" s="675"/>
      <c r="AR184" s="675"/>
      <c r="AS184" s="675"/>
      <c r="AT184" s="675"/>
      <c r="AU184" s="675"/>
      <c r="AV184" s="675"/>
      <c r="AW184" s="675"/>
      <c r="AX184" s="675"/>
    </row>
    <row r="185" spans="25:50" s="627" customFormat="1" x14ac:dyDescent="0.2">
      <c r="Y185" s="666"/>
      <c r="Z185" s="666"/>
      <c r="AA185" s="666"/>
      <c r="AB185" s="666"/>
      <c r="AC185" s="666"/>
      <c r="AD185" s="666"/>
      <c r="AE185" s="677"/>
      <c r="AF185" s="677"/>
      <c r="AG185" s="680"/>
      <c r="AH185" s="677"/>
      <c r="AI185" s="677"/>
      <c r="AJ185" s="677"/>
      <c r="AK185" s="677"/>
      <c r="AL185" s="187"/>
      <c r="AM185" s="187"/>
      <c r="AN185" s="744"/>
      <c r="AO185" s="675"/>
      <c r="AP185" s="675"/>
      <c r="AQ185" s="675"/>
      <c r="AR185" s="675"/>
      <c r="AS185" s="675"/>
      <c r="AT185" s="675"/>
      <c r="AU185" s="675"/>
      <c r="AV185" s="675"/>
      <c r="AW185" s="675"/>
      <c r="AX185" s="675"/>
    </row>
    <row r="186" spans="25:50" s="627" customFormat="1" x14ac:dyDescent="0.2">
      <c r="Y186" s="666"/>
      <c r="Z186" s="666"/>
      <c r="AA186" s="666"/>
      <c r="AB186" s="666"/>
      <c r="AC186" s="666"/>
      <c r="AD186" s="666"/>
      <c r="AE186" s="677"/>
      <c r="AF186" s="677"/>
      <c r="AG186" s="680"/>
      <c r="AH186" s="677"/>
      <c r="AI186" s="677"/>
      <c r="AJ186" s="677"/>
      <c r="AK186" s="677"/>
      <c r="AL186" s="187"/>
      <c r="AM186" s="187"/>
      <c r="AN186" s="744"/>
      <c r="AO186" s="675"/>
      <c r="AP186" s="675"/>
      <c r="AQ186" s="675"/>
      <c r="AR186" s="675"/>
      <c r="AS186" s="675"/>
      <c r="AT186" s="675"/>
      <c r="AU186" s="675"/>
      <c r="AV186" s="675"/>
      <c r="AW186" s="675"/>
      <c r="AX186" s="675"/>
    </row>
    <row r="187" spans="25:50" s="627" customFormat="1" x14ac:dyDescent="0.2">
      <c r="Y187" s="666"/>
      <c r="Z187" s="666"/>
      <c r="AA187" s="666"/>
      <c r="AB187" s="666"/>
      <c r="AC187" s="666"/>
      <c r="AD187" s="666"/>
      <c r="AE187" s="677"/>
      <c r="AF187" s="677"/>
      <c r="AG187" s="680"/>
      <c r="AH187" s="677"/>
      <c r="AI187" s="677"/>
      <c r="AJ187" s="677"/>
      <c r="AK187" s="677"/>
      <c r="AL187" s="187"/>
      <c r="AM187" s="187"/>
      <c r="AN187" s="744"/>
      <c r="AO187" s="675"/>
      <c r="AP187" s="675"/>
      <c r="AQ187" s="675"/>
      <c r="AR187" s="675"/>
      <c r="AS187" s="675"/>
      <c r="AT187" s="675"/>
      <c r="AU187" s="675"/>
      <c r="AV187" s="675"/>
      <c r="AW187" s="675"/>
      <c r="AX187" s="675"/>
    </row>
    <row r="188" spans="25:50" s="627" customFormat="1" x14ac:dyDescent="0.2">
      <c r="Y188" s="666"/>
      <c r="Z188" s="666"/>
      <c r="AA188" s="666"/>
      <c r="AB188" s="666"/>
      <c r="AC188" s="666"/>
      <c r="AD188" s="666"/>
      <c r="AE188" s="677"/>
      <c r="AF188" s="677"/>
      <c r="AG188" s="680"/>
      <c r="AH188" s="677"/>
      <c r="AI188" s="677"/>
      <c r="AJ188" s="677"/>
      <c r="AK188" s="677"/>
      <c r="AL188" s="187"/>
      <c r="AM188" s="187"/>
      <c r="AN188" s="744"/>
      <c r="AO188" s="675"/>
      <c r="AP188" s="675"/>
      <c r="AQ188" s="675"/>
      <c r="AR188" s="675"/>
      <c r="AS188" s="675"/>
      <c r="AT188" s="675"/>
      <c r="AU188" s="675"/>
      <c r="AV188" s="675"/>
      <c r="AW188" s="675"/>
      <c r="AX188" s="675"/>
    </row>
    <row r="189" spans="25:50" s="627" customFormat="1" x14ac:dyDescent="0.2">
      <c r="Y189" s="666"/>
      <c r="Z189" s="666"/>
      <c r="AA189" s="666"/>
      <c r="AB189" s="666"/>
      <c r="AC189" s="666"/>
      <c r="AD189" s="666"/>
      <c r="AE189" s="677"/>
      <c r="AF189" s="677"/>
      <c r="AG189" s="680"/>
      <c r="AH189" s="677"/>
      <c r="AI189" s="677"/>
      <c r="AJ189" s="677"/>
      <c r="AK189" s="677"/>
      <c r="AL189" s="187"/>
      <c r="AM189" s="187"/>
      <c r="AN189" s="744"/>
      <c r="AO189" s="675"/>
      <c r="AP189" s="675"/>
      <c r="AQ189" s="675"/>
      <c r="AR189" s="675"/>
      <c r="AS189" s="675"/>
      <c r="AT189" s="675"/>
      <c r="AU189" s="675"/>
      <c r="AV189" s="675"/>
      <c r="AW189" s="675"/>
      <c r="AX189" s="675"/>
    </row>
    <row r="190" spans="25:50" s="627" customFormat="1" x14ac:dyDescent="0.2">
      <c r="Y190" s="666"/>
      <c r="Z190" s="666"/>
      <c r="AA190" s="666"/>
      <c r="AB190" s="666"/>
      <c r="AC190" s="666"/>
      <c r="AD190" s="666"/>
      <c r="AE190" s="677"/>
      <c r="AF190" s="677"/>
      <c r="AG190" s="680"/>
      <c r="AH190" s="677"/>
      <c r="AI190" s="677"/>
      <c r="AJ190" s="677"/>
      <c r="AK190" s="677"/>
      <c r="AL190" s="187"/>
      <c r="AM190" s="187"/>
      <c r="AN190" s="744"/>
      <c r="AO190" s="675"/>
      <c r="AP190" s="675"/>
      <c r="AQ190" s="675"/>
      <c r="AR190" s="675"/>
      <c r="AS190" s="675"/>
      <c r="AT190" s="675"/>
      <c r="AU190" s="675"/>
      <c r="AV190" s="675"/>
      <c r="AW190" s="675"/>
      <c r="AX190" s="675"/>
    </row>
    <row r="191" spans="25:50" s="627" customFormat="1" x14ac:dyDescent="0.2">
      <c r="Y191" s="666"/>
      <c r="Z191" s="666"/>
      <c r="AA191" s="666"/>
      <c r="AB191" s="666"/>
      <c r="AC191" s="666"/>
      <c r="AD191" s="666"/>
      <c r="AE191" s="677"/>
      <c r="AF191" s="677"/>
      <c r="AG191" s="680"/>
      <c r="AH191" s="677"/>
      <c r="AI191" s="677"/>
      <c r="AJ191" s="677"/>
      <c r="AK191" s="677"/>
      <c r="AL191" s="187"/>
      <c r="AM191" s="187"/>
      <c r="AN191" s="744"/>
      <c r="AO191" s="675"/>
      <c r="AP191" s="675"/>
      <c r="AQ191" s="675"/>
      <c r="AR191" s="675"/>
      <c r="AS191" s="675"/>
      <c r="AT191" s="675"/>
      <c r="AU191" s="675"/>
      <c r="AV191" s="675"/>
      <c r="AW191" s="675"/>
      <c r="AX191" s="675"/>
    </row>
    <row r="192" spans="25:50" s="627" customFormat="1" x14ac:dyDescent="0.2">
      <c r="Y192" s="666"/>
      <c r="Z192" s="666"/>
      <c r="AA192" s="666"/>
      <c r="AB192" s="666"/>
      <c r="AC192" s="666"/>
      <c r="AD192" s="666"/>
      <c r="AE192" s="677"/>
      <c r="AF192" s="677"/>
      <c r="AG192" s="680"/>
      <c r="AH192" s="677"/>
      <c r="AI192" s="677"/>
      <c r="AJ192" s="677"/>
      <c r="AK192" s="677"/>
      <c r="AL192" s="187"/>
      <c r="AM192" s="187"/>
      <c r="AN192" s="744"/>
      <c r="AO192" s="675"/>
      <c r="AP192" s="675"/>
      <c r="AQ192" s="675"/>
      <c r="AR192" s="675"/>
      <c r="AS192" s="675"/>
      <c r="AT192" s="675"/>
      <c r="AU192" s="675"/>
      <c r="AV192" s="675"/>
      <c r="AW192" s="675"/>
      <c r="AX192" s="675"/>
    </row>
    <row r="193" spans="25:50" s="627" customFormat="1" x14ac:dyDescent="0.2">
      <c r="Y193" s="666"/>
      <c r="Z193" s="666"/>
      <c r="AA193" s="666"/>
      <c r="AB193" s="666"/>
      <c r="AC193" s="666"/>
      <c r="AD193" s="666"/>
      <c r="AE193" s="677"/>
      <c r="AF193" s="677"/>
      <c r="AG193" s="680"/>
      <c r="AH193" s="677"/>
      <c r="AI193" s="677"/>
      <c r="AJ193" s="677"/>
      <c r="AK193" s="677"/>
      <c r="AL193" s="187"/>
      <c r="AM193" s="187"/>
      <c r="AN193" s="744"/>
      <c r="AO193" s="675"/>
      <c r="AP193" s="675"/>
      <c r="AQ193" s="675"/>
      <c r="AR193" s="675"/>
      <c r="AS193" s="675"/>
      <c r="AT193" s="675"/>
      <c r="AU193" s="675"/>
      <c r="AV193" s="675"/>
      <c r="AW193" s="675"/>
      <c r="AX193" s="675"/>
    </row>
    <row r="194" spans="25:50" s="627" customFormat="1" x14ac:dyDescent="0.2">
      <c r="Y194" s="666"/>
      <c r="Z194" s="666"/>
      <c r="AA194" s="666"/>
      <c r="AB194" s="666"/>
      <c r="AC194" s="666"/>
      <c r="AD194" s="666"/>
      <c r="AE194" s="677"/>
      <c r="AF194" s="677"/>
      <c r="AG194" s="680"/>
      <c r="AH194" s="677"/>
      <c r="AI194" s="677"/>
      <c r="AJ194" s="677"/>
      <c r="AK194" s="677"/>
      <c r="AL194" s="187"/>
      <c r="AM194" s="187"/>
      <c r="AN194" s="744"/>
      <c r="AO194" s="675"/>
      <c r="AP194" s="675"/>
      <c r="AQ194" s="675"/>
      <c r="AR194" s="675"/>
      <c r="AS194" s="675"/>
      <c r="AT194" s="675"/>
      <c r="AU194" s="675"/>
      <c r="AV194" s="675"/>
      <c r="AW194" s="675"/>
      <c r="AX194" s="675"/>
    </row>
    <row r="195" spans="25:50" s="627" customFormat="1" x14ac:dyDescent="0.2">
      <c r="Y195" s="666"/>
      <c r="Z195" s="666"/>
      <c r="AA195" s="666"/>
      <c r="AB195" s="666"/>
      <c r="AC195" s="666"/>
      <c r="AD195" s="666"/>
      <c r="AE195" s="677"/>
      <c r="AF195" s="677"/>
      <c r="AG195" s="680"/>
      <c r="AH195" s="653"/>
      <c r="AI195" s="677"/>
      <c r="AJ195" s="677"/>
      <c r="AK195" s="677"/>
      <c r="AL195" s="187"/>
      <c r="AM195" s="187"/>
      <c r="AN195" s="744"/>
      <c r="AO195" s="675"/>
      <c r="AP195" s="675"/>
      <c r="AQ195" s="675"/>
      <c r="AR195" s="675"/>
      <c r="AS195" s="675"/>
      <c r="AT195" s="675"/>
      <c r="AU195" s="675"/>
      <c r="AV195" s="675"/>
      <c r="AW195" s="675"/>
      <c r="AX195" s="675"/>
    </row>
    <row r="196" spans="25:50" s="627" customFormat="1" x14ac:dyDescent="0.2">
      <c r="Y196" s="666"/>
      <c r="Z196" s="666"/>
      <c r="AA196" s="666"/>
      <c r="AB196" s="666"/>
      <c r="AC196" s="666"/>
      <c r="AD196" s="666"/>
      <c r="AE196" s="677"/>
      <c r="AF196" s="677"/>
      <c r="AG196" s="680"/>
      <c r="AH196" s="653"/>
      <c r="AI196" s="677"/>
      <c r="AJ196" s="677"/>
      <c r="AK196" s="677"/>
      <c r="AL196" s="187"/>
      <c r="AM196" s="187"/>
      <c r="AN196" s="744"/>
      <c r="AO196" s="675"/>
      <c r="AP196" s="675"/>
      <c r="AQ196" s="675"/>
      <c r="AR196" s="675"/>
      <c r="AS196" s="675"/>
      <c r="AT196" s="675"/>
      <c r="AU196" s="675"/>
      <c r="AV196" s="675"/>
      <c r="AW196" s="675"/>
      <c r="AX196" s="675"/>
    </row>
    <row r="197" spans="25:50" s="627" customFormat="1" x14ac:dyDescent="0.2">
      <c r="Y197" s="666"/>
      <c r="Z197" s="666"/>
      <c r="AA197" s="666"/>
      <c r="AB197" s="666"/>
      <c r="AC197" s="666"/>
      <c r="AD197" s="666"/>
      <c r="AE197" s="677"/>
      <c r="AF197" s="677"/>
      <c r="AG197" s="680"/>
      <c r="AH197" s="653"/>
      <c r="AI197" s="677"/>
      <c r="AJ197" s="677"/>
      <c r="AK197" s="677"/>
      <c r="AL197" s="187"/>
      <c r="AM197" s="187"/>
      <c r="AN197" s="744"/>
      <c r="AO197" s="675"/>
      <c r="AP197" s="675"/>
      <c r="AQ197" s="675"/>
      <c r="AR197" s="675"/>
      <c r="AS197" s="675"/>
      <c r="AT197" s="675"/>
      <c r="AU197" s="675"/>
      <c r="AV197" s="675"/>
      <c r="AW197" s="675"/>
      <c r="AX197" s="675"/>
    </row>
    <row r="198" spans="25:50" s="627" customFormat="1" x14ac:dyDescent="0.2">
      <c r="Y198" s="666"/>
      <c r="Z198" s="666"/>
      <c r="AA198" s="666"/>
      <c r="AB198" s="666"/>
      <c r="AC198" s="666"/>
      <c r="AD198" s="666"/>
      <c r="AE198" s="677"/>
      <c r="AF198" s="677"/>
      <c r="AG198" s="680"/>
      <c r="AH198" s="653"/>
      <c r="AI198" s="677"/>
      <c r="AJ198" s="677"/>
      <c r="AK198" s="677"/>
      <c r="AL198" s="187"/>
      <c r="AM198" s="187"/>
      <c r="AN198" s="744"/>
      <c r="AO198" s="675"/>
      <c r="AP198" s="675"/>
      <c r="AQ198" s="675"/>
      <c r="AR198" s="675"/>
      <c r="AS198" s="675"/>
      <c r="AT198" s="675"/>
      <c r="AU198" s="675"/>
      <c r="AV198" s="675"/>
      <c r="AW198" s="675"/>
      <c r="AX198" s="675"/>
    </row>
    <row r="199" spans="25:50" s="627" customFormat="1" x14ac:dyDescent="0.2">
      <c r="Y199" s="666"/>
      <c r="Z199" s="666"/>
      <c r="AA199" s="666"/>
      <c r="AB199" s="666"/>
      <c r="AC199" s="666"/>
      <c r="AD199" s="666"/>
      <c r="AE199" s="677"/>
      <c r="AF199" s="677"/>
      <c r="AG199" s="680"/>
      <c r="AH199" s="653"/>
      <c r="AI199" s="677"/>
      <c r="AJ199" s="677"/>
      <c r="AK199" s="677"/>
      <c r="AL199" s="187"/>
      <c r="AM199" s="187"/>
      <c r="AN199" s="744"/>
      <c r="AO199" s="675"/>
      <c r="AP199" s="675"/>
      <c r="AQ199" s="675"/>
      <c r="AR199" s="675"/>
      <c r="AS199" s="675"/>
      <c r="AT199" s="675"/>
      <c r="AU199" s="675"/>
      <c r="AV199" s="675"/>
      <c r="AW199" s="675"/>
      <c r="AX199" s="675"/>
    </row>
    <row r="200" spans="25:50" s="627" customFormat="1" x14ac:dyDescent="0.2">
      <c r="Y200" s="666"/>
      <c r="Z200" s="666"/>
      <c r="AA200" s="666"/>
      <c r="AB200" s="666"/>
      <c r="AC200" s="666"/>
      <c r="AD200" s="666"/>
      <c r="AE200" s="677"/>
      <c r="AF200" s="677"/>
      <c r="AG200" s="680"/>
      <c r="AH200" s="653"/>
      <c r="AI200" s="677"/>
      <c r="AJ200" s="677"/>
      <c r="AK200" s="677"/>
      <c r="AL200" s="672"/>
      <c r="AM200" s="187"/>
      <c r="AN200" s="744"/>
      <c r="AO200" s="675"/>
      <c r="AP200" s="675"/>
      <c r="AQ200" s="675"/>
      <c r="AR200" s="675"/>
      <c r="AS200" s="675"/>
      <c r="AT200" s="675"/>
      <c r="AU200" s="675"/>
      <c r="AV200" s="675"/>
      <c r="AW200" s="675"/>
      <c r="AX200" s="675"/>
    </row>
    <row r="201" spans="25:50" s="627" customFormat="1" x14ac:dyDescent="0.2">
      <c r="Y201" s="666"/>
      <c r="Z201" s="666"/>
      <c r="AA201" s="666"/>
      <c r="AB201" s="666"/>
      <c r="AC201" s="666"/>
      <c r="AD201" s="666"/>
      <c r="AE201" s="677"/>
      <c r="AF201" s="677"/>
      <c r="AG201" s="680"/>
      <c r="AH201" s="653"/>
      <c r="AI201" s="677"/>
      <c r="AJ201" s="677"/>
      <c r="AK201" s="677"/>
      <c r="AL201" s="672"/>
      <c r="AM201" s="187"/>
      <c r="AN201" s="744"/>
      <c r="AO201" s="675"/>
      <c r="AP201" s="675"/>
      <c r="AQ201" s="675"/>
      <c r="AR201" s="675"/>
      <c r="AS201" s="675"/>
      <c r="AT201" s="675"/>
      <c r="AU201" s="675"/>
      <c r="AV201" s="675"/>
      <c r="AW201" s="675"/>
      <c r="AX201" s="675"/>
    </row>
    <row r="202" spans="25:50" s="627" customFormat="1" x14ac:dyDescent="0.2">
      <c r="Y202" s="666"/>
      <c r="Z202" s="666"/>
      <c r="AA202" s="666"/>
      <c r="AB202" s="666"/>
      <c r="AC202" s="666"/>
      <c r="AD202" s="666"/>
      <c r="AE202" s="677"/>
      <c r="AF202" s="677"/>
      <c r="AG202" s="680"/>
      <c r="AH202" s="653"/>
      <c r="AI202" s="677"/>
      <c r="AJ202" s="677"/>
      <c r="AK202" s="677"/>
      <c r="AL202" s="672"/>
      <c r="AM202" s="187"/>
      <c r="AN202" s="744"/>
      <c r="AO202" s="675"/>
      <c r="AP202" s="675"/>
      <c r="AQ202" s="675"/>
      <c r="AR202" s="675"/>
      <c r="AS202" s="675"/>
      <c r="AT202" s="675"/>
      <c r="AU202" s="675"/>
      <c r="AV202" s="675"/>
      <c r="AW202" s="675"/>
      <c r="AX202" s="675"/>
    </row>
    <row r="203" spans="25:50" s="627" customFormat="1" x14ac:dyDescent="0.2">
      <c r="Y203" s="666"/>
      <c r="Z203" s="666"/>
      <c r="AA203" s="666"/>
      <c r="AB203" s="666"/>
      <c r="AC203" s="666"/>
      <c r="AD203" s="666"/>
      <c r="AE203" s="677"/>
      <c r="AF203" s="677"/>
      <c r="AG203" s="680"/>
      <c r="AH203" s="653"/>
      <c r="AI203" s="677"/>
      <c r="AJ203" s="677"/>
      <c r="AK203" s="677"/>
      <c r="AL203" s="672"/>
      <c r="AM203" s="187"/>
      <c r="AN203" s="744"/>
      <c r="AO203" s="675"/>
      <c r="AP203" s="675"/>
      <c r="AQ203" s="675"/>
      <c r="AR203" s="675"/>
      <c r="AS203" s="675"/>
      <c r="AT203" s="675"/>
      <c r="AU203" s="675"/>
      <c r="AV203" s="675"/>
      <c r="AW203" s="675"/>
      <c r="AX203" s="675"/>
    </row>
    <row r="204" spans="25:50" s="627" customFormat="1" x14ac:dyDescent="0.2">
      <c r="Y204" s="666"/>
      <c r="Z204" s="666"/>
      <c r="AA204" s="666"/>
      <c r="AB204" s="666"/>
      <c r="AC204" s="666"/>
      <c r="AD204" s="666"/>
      <c r="AE204" s="677"/>
      <c r="AF204" s="677"/>
      <c r="AG204" s="680"/>
      <c r="AH204" s="653"/>
      <c r="AI204" s="677"/>
      <c r="AJ204" s="677"/>
      <c r="AK204" s="677"/>
      <c r="AL204" s="672"/>
      <c r="AM204" s="188"/>
      <c r="AN204" s="672"/>
      <c r="AO204" s="675"/>
      <c r="AP204" s="675"/>
      <c r="AQ204" s="675"/>
      <c r="AR204" s="675"/>
      <c r="AS204" s="675"/>
      <c r="AT204" s="675"/>
      <c r="AU204" s="675"/>
      <c r="AV204" s="675"/>
      <c r="AW204" s="675"/>
      <c r="AX204" s="675"/>
    </row>
    <row r="205" spans="25:50" s="628" customFormat="1" x14ac:dyDescent="0.2">
      <c r="Y205" s="690"/>
      <c r="Z205" s="690"/>
      <c r="AA205" s="690"/>
      <c r="AB205" s="691"/>
      <c r="AC205" s="691"/>
      <c r="AD205" s="691"/>
      <c r="AE205" s="677"/>
      <c r="AF205" s="677"/>
      <c r="AG205" s="680"/>
      <c r="AH205" s="653"/>
      <c r="AI205" s="677"/>
      <c r="AJ205" s="677"/>
      <c r="AK205" s="677"/>
      <c r="AL205" s="672"/>
      <c r="AM205" s="188"/>
      <c r="AN205" s="672"/>
      <c r="AO205" s="672"/>
      <c r="AP205" s="672"/>
      <c r="AQ205" s="672"/>
      <c r="AR205" s="672"/>
      <c r="AS205" s="672"/>
      <c r="AT205" s="672"/>
      <c r="AU205" s="672"/>
      <c r="AV205" s="672"/>
      <c r="AW205" s="672"/>
      <c r="AX205" s="672"/>
    </row>
    <row r="206" spans="25:50" s="628" customFormat="1" x14ac:dyDescent="0.2">
      <c r="Y206" s="690"/>
      <c r="Z206" s="690"/>
      <c r="AA206" s="690"/>
      <c r="AB206" s="691"/>
      <c r="AC206" s="691"/>
      <c r="AD206" s="691"/>
      <c r="AE206" s="677"/>
      <c r="AF206" s="677"/>
      <c r="AG206" s="680"/>
      <c r="AH206" s="653"/>
      <c r="AI206" s="677"/>
      <c r="AJ206" s="677"/>
      <c r="AK206" s="677"/>
      <c r="AL206" s="672"/>
      <c r="AM206" s="188"/>
      <c r="AN206" s="672"/>
      <c r="AO206" s="672"/>
      <c r="AP206" s="672"/>
      <c r="AQ206" s="672"/>
      <c r="AR206" s="672"/>
      <c r="AS206" s="672"/>
      <c r="AT206" s="672"/>
      <c r="AU206" s="672"/>
      <c r="AV206" s="672"/>
      <c r="AW206" s="672"/>
      <c r="AX206" s="672"/>
    </row>
    <row r="207" spans="25:50" s="628" customFormat="1" x14ac:dyDescent="0.2">
      <c r="Y207" s="690"/>
      <c r="Z207" s="690"/>
      <c r="AA207" s="690"/>
      <c r="AB207" s="691"/>
      <c r="AC207" s="691"/>
      <c r="AD207" s="691"/>
      <c r="AE207" s="677"/>
      <c r="AF207" s="677"/>
      <c r="AG207" s="681"/>
      <c r="AH207" s="653"/>
      <c r="AI207" s="677"/>
      <c r="AJ207" s="677"/>
      <c r="AK207" s="677"/>
      <c r="AL207" s="672"/>
      <c r="AM207" s="188"/>
      <c r="AN207" s="672"/>
      <c r="AO207" s="672"/>
      <c r="AP207" s="672"/>
      <c r="AQ207" s="672"/>
      <c r="AR207" s="672"/>
      <c r="AS207" s="672"/>
      <c r="AT207" s="672"/>
      <c r="AU207" s="672"/>
      <c r="AV207" s="672"/>
      <c r="AW207" s="672"/>
      <c r="AX207" s="672"/>
    </row>
    <row r="208" spans="25:50" s="628" customFormat="1" x14ac:dyDescent="0.2">
      <c r="Y208" s="690"/>
      <c r="Z208" s="690"/>
      <c r="AA208" s="690"/>
      <c r="AB208" s="691"/>
      <c r="AC208" s="691"/>
      <c r="AD208" s="691"/>
      <c r="AE208" s="677"/>
      <c r="AF208" s="677"/>
      <c r="AG208" s="681"/>
      <c r="AH208" s="653"/>
      <c r="AI208" s="677"/>
      <c r="AJ208" s="677"/>
      <c r="AK208" s="677"/>
      <c r="AL208" s="672"/>
      <c r="AM208" s="188"/>
      <c r="AN208" s="672"/>
      <c r="AO208" s="672"/>
      <c r="AP208" s="672"/>
      <c r="AQ208" s="672"/>
      <c r="AR208" s="672"/>
      <c r="AS208" s="672"/>
      <c r="AT208" s="672"/>
      <c r="AU208" s="672"/>
      <c r="AV208" s="672"/>
      <c r="AW208" s="672"/>
      <c r="AX208" s="672"/>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1" priority="1" stopIfTrue="1" operator="greaterThan">
      <formula>2088</formula>
    </cfRule>
  </conditionalFormatting>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workbookViewId="0">
      <selection activeCell="I8" sqref="I8"/>
    </sheetView>
  </sheetViews>
  <sheetFormatPr defaultColWidth="8.85546875" defaultRowHeight="12.75" outlineLevelRow="1" x14ac:dyDescent="0.2"/>
  <cols>
    <col min="1" max="1" width="2.28515625" style="631" customWidth="1"/>
    <col min="2" max="7" width="8.85546875" style="631" customWidth="1"/>
    <col min="8" max="8" width="15.42578125" style="631" customWidth="1"/>
    <col min="9" max="9" width="13.28515625" style="631" customWidth="1"/>
    <col min="10" max="10" width="20.85546875" style="631" customWidth="1"/>
    <col min="11" max="19" width="15.140625" style="631" customWidth="1"/>
    <col min="20" max="20" width="18.28515625" style="631" customWidth="1"/>
    <col min="21" max="22" width="14.5703125" style="631" customWidth="1"/>
    <col min="23" max="24" width="13.42578125" style="685" customWidth="1"/>
    <col min="25" max="25" width="0.85546875" style="675" customWidth="1"/>
    <col min="26" max="26" width="11.85546875" style="675" customWidth="1"/>
    <col min="27" max="27" width="58.7109375" style="675" customWidth="1"/>
    <col min="28" max="31" width="13.42578125" style="675" customWidth="1"/>
    <col min="32" max="71" width="13.42578125" style="627" customWidth="1"/>
    <col min="72" max="119" width="8.85546875" style="627" customWidth="1"/>
    <col min="120" max="16384" width="8.85546875" style="631"/>
  </cols>
  <sheetData>
    <row r="1" spans="1:119" ht="26.25" customHeight="1" x14ac:dyDescent="0.2">
      <c r="A1" s="932" t="s">
        <v>669</v>
      </c>
      <c r="B1" s="933"/>
      <c r="C1" s="933"/>
      <c r="D1" s="933"/>
      <c r="E1" s="933"/>
      <c r="F1" s="933"/>
      <c r="G1" s="933"/>
      <c r="H1" s="934"/>
      <c r="I1" s="895" t="s">
        <v>823</v>
      </c>
      <c r="J1" s="895" t="s">
        <v>824</v>
      </c>
      <c r="K1" s="962" t="str">
        <f>'NPSP Staffing'!I3</f>
        <v>Task 1</v>
      </c>
      <c r="L1" s="895" t="str">
        <f>'NPSP Staffing'!K3</f>
        <v>Task 2</v>
      </c>
      <c r="M1" s="895" t="str">
        <f>'NPSP Staffing'!M3</f>
        <v>Task 3</v>
      </c>
      <c r="N1" s="895" t="str">
        <f>'NPSP Staffing'!O3</f>
        <v>Task 4</v>
      </c>
      <c r="O1" s="895" t="str">
        <f>'NPSP Staffing'!Q3</f>
        <v>Task 5</v>
      </c>
      <c r="P1" s="895" t="str">
        <f>'NPSP Staffing'!S3</f>
        <v>Task 6</v>
      </c>
      <c r="Q1" s="895" t="str">
        <f>'NPSP Staffing'!U3</f>
        <v>Task 7</v>
      </c>
      <c r="R1" s="962" t="str">
        <f>'NPSP Staffing'!W3</f>
        <v>Task 8</v>
      </c>
      <c r="S1" s="895" t="s">
        <v>825</v>
      </c>
      <c r="T1" s="895" t="str">
        <f>'NPSP Staffing'!Y3</f>
        <v>NPSP Report
(Title)</v>
      </c>
      <c r="U1" s="895" t="str">
        <f>'NPSP Staffing'!AA3</f>
        <v>NPSP Report
(Title)</v>
      </c>
      <c r="V1" s="895" t="str">
        <f>'NPSP Staffing'!AC3</f>
        <v>NPSP Report
(Title)</v>
      </c>
      <c r="W1" s="683"/>
      <c r="X1" s="675"/>
      <c r="DN1" s="631"/>
      <c r="DO1" s="631"/>
    </row>
    <row r="2" spans="1:119" ht="26.25" customHeight="1" x14ac:dyDescent="0.2">
      <c r="A2" s="935"/>
      <c r="B2" s="885"/>
      <c r="C2" s="885"/>
      <c r="D2" s="885"/>
      <c r="E2" s="885"/>
      <c r="F2" s="885"/>
      <c r="G2" s="885"/>
      <c r="H2" s="886"/>
      <c r="I2" s="968"/>
      <c r="J2" s="968"/>
      <c r="K2" s="963"/>
      <c r="L2" s="905"/>
      <c r="M2" s="905"/>
      <c r="N2" s="905"/>
      <c r="O2" s="905"/>
      <c r="P2" s="905"/>
      <c r="Q2" s="905"/>
      <c r="R2" s="963"/>
      <c r="S2" s="905"/>
      <c r="T2" s="905"/>
      <c r="U2" s="905"/>
      <c r="V2" s="905"/>
      <c r="W2" s="683"/>
      <c r="X2" s="675"/>
      <c r="DN2" s="631"/>
      <c r="DO2" s="631"/>
    </row>
    <row r="3" spans="1:119" ht="31.5" customHeight="1" thickBot="1" x14ac:dyDescent="0.25">
      <c r="A3" s="944" t="str">
        <f>'START HERE'!$C$3</f>
        <v>XX</v>
      </c>
      <c r="B3" s="952"/>
      <c r="C3" s="952"/>
      <c r="D3" s="952"/>
      <c r="E3" s="952"/>
      <c r="F3" s="952"/>
      <c r="G3" s="952"/>
      <c r="H3" s="953"/>
      <c r="I3" s="969"/>
      <c r="J3" s="969"/>
      <c r="K3" s="964"/>
      <c r="L3" s="906"/>
      <c r="M3" s="906"/>
      <c r="N3" s="906"/>
      <c r="O3" s="906"/>
      <c r="P3" s="906"/>
      <c r="Q3" s="906"/>
      <c r="R3" s="964"/>
      <c r="S3" s="906"/>
      <c r="T3" s="906"/>
      <c r="U3" s="906"/>
      <c r="V3" s="906"/>
      <c r="W3" s="683"/>
      <c r="X3" s="752"/>
      <c r="DN3" s="631"/>
      <c r="DO3" s="631"/>
    </row>
    <row r="4" spans="1:119" ht="27.75" customHeight="1" thickBot="1" x14ac:dyDescent="0.25">
      <c r="A4" s="944" t="str">
        <f>'START HERE'!$C$4</f>
        <v>GGXXXX0000</v>
      </c>
      <c r="B4" s="860"/>
      <c r="C4" s="860"/>
      <c r="D4" s="860"/>
      <c r="E4" s="860"/>
      <c r="F4" s="860"/>
      <c r="G4" s="860"/>
      <c r="H4" s="861"/>
      <c r="I4" s="642"/>
      <c r="J4" s="642"/>
      <c r="K4" s="965" t="s">
        <v>826</v>
      </c>
      <c r="L4" s="966"/>
      <c r="M4" s="966"/>
      <c r="N4" s="966"/>
      <c r="O4" s="966"/>
      <c r="P4" s="966"/>
      <c r="Q4" s="966"/>
      <c r="R4" s="967"/>
      <c r="S4" s="642"/>
      <c r="T4" s="945" t="s">
        <v>566</v>
      </c>
      <c r="U4" s="946"/>
      <c r="V4" s="946"/>
      <c r="W4" s="683"/>
      <c r="X4" s="675"/>
      <c r="DN4" s="631"/>
      <c r="DO4" s="631"/>
    </row>
    <row r="5" spans="1:119" ht="41.25" customHeight="1" thickBot="1" x14ac:dyDescent="0.25">
      <c r="A5" s="639"/>
      <c r="B5" s="640"/>
      <c r="C5" s="640"/>
      <c r="D5" s="640"/>
      <c r="E5" s="640"/>
      <c r="F5" s="640"/>
      <c r="G5" s="640"/>
      <c r="H5" s="641"/>
      <c r="I5" s="705" t="s">
        <v>484</v>
      </c>
      <c r="J5" s="642"/>
      <c r="K5" s="970"/>
      <c r="L5" s="971"/>
      <c r="M5" s="971"/>
      <c r="N5" s="971"/>
      <c r="O5" s="971"/>
      <c r="P5" s="971"/>
      <c r="Q5" s="971"/>
      <c r="R5" s="972"/>
      <c r="S5" s="705" t="s">
        <v>482</v>
      </c>
      <c r="T5" s="670" t="str">
        <f>'GW M&amp;M Staffing'!Y5</f>
        <v>xxxx</v>
      </c>
      <c r="U5" s="670" t="str">
        <f>'GW M&amp;M Staffing'!AA5</f>
        <v>xxxx#</v>
      </c>
      <c r="V5" s="670" t="str">
        <f>'GW M&amp;M Staffing'!AC5</f>
        <v>xxxx#</v>
      </c>
      <c r="W5" s="683"/>
      <c r="X5" s="675"/>
      <c r="DN5" s="631"/>
      <c r="DO5" s="631"/>
    </row>
    <row r="6" spans="1:119" s="632" customFormat="1" ht="25.5" customHeight="1" x14ac:dyDescent="0.2">
      <c r="A6" s="947" t="s">
        <v>188</v>
      </c>
      <c r="B6" s="947"/>
      <c r="C6" s="947"/>
      <c r="D6" s="947"/>
      <c r="E6" s="947"/>
      <c r="F6" s="947"/>
      <c r="G6" s="947"/>
      <c r="H6" s="947"/>
      <c r="I6" s="669">
        <f>'START HERE'!$C$2</f>
        <v>0</v>
      </c>
      <c r="J6" s="669">
        <f>'START HERE'!$C$2</f>
        <v>0</v>
      </c>
      <c r="K6" s="669">
        <f>'START HERE'!$C$2</f>
        <v>0</v>
      </c>
      <c r="L6" s="669">
        <f>'START HERE'!$C$2</f>
        <v>0</v>
      </c>
      <c r="M6" s="669">
        <f>'START HERE'!$C$2</f>
        <v>0</v>
      </c>
      <c r="N6" s="669">
        <f>'START HERE'!$C$2</f>
        <v>0</v>
      </c>
      <c r="O6" s="669">
        <f>'START HERE'!$C$2</f>
        <v>0</v>
      </c>
      <c r="P6" s="669">
        <f>'START HERE'!$C$2</f>
        <v>0</v>
      </c>
      <c r="Q6" s="669">
        <f>'START HERE'!$C$2</f>
        <v>0</v>
      </c>
      <c r="R6" s="669">
        <f>'START HERE'!$C$2</f>
        <v>0</v>
      </c>
      <c r="S6" s="669">
        <f>'START HERE'!$C$2</f>
        <v>0</v>
      </c>
      <c r="T6" s="669">
        <f>'START HERE'!$C$2</f>
        <v>0</v>
      </c>
      <c r="U6" s="669">
        <f>'START HERE'!$C$2</f>
        <v>0</v>
      </c>
      <c r="V6" s="669">
        <f>'START HERE'!$C$2</f>
        <v>0</v>
      </c>
      <c r="W6" s="683"/>
      <c r="X6" s="675"/>
      <c r="Y6" s="675"/>
      <c r="Z6" s="675"/>
      <c r="AA6" s="675"/>
      <c r="AB6" s="675"/>
      <c r="AC6" s="675"/>
      <c r="AD6" s="675"/>
      <c r="AE6" s="675"/>
      <c r="AF6" s="627"/>
      <c r="AG6" s="627"/>
      <c r="AH6" s="627"/>
      <c r="AI6" s="627"/>
      <c r="AJ6" s="627"/>
      <c r="AK6" s="627"/>
      <c r="AL6" s="627"/>
      <c r="AM6" s="627"/>
      <c r="AN6" s="627"/>
      <c r="AO6" s="627"/>
      <c r="AP6" s="627"/>
      <c r="AQ6" s="627"/>
      <c r="AR6" s="627"/>
      <c r="AS6" s="627"/>
      <c r="AT6" s="627"/>
      <c r="AU6" s="627"/>
      <c r="AV6" s="627"/>
      <c r="AW6" s="627"/>
      <c r="AX6" s="627"/>
      <c r="AY6" s="627"/>
      <c r="AZ6" s="627"/>
      <c r="BA6" s="627"/>
      <c r="BB6" s="627"/>
      <c r="BC6" s="627"/>
      <c r="BD6" s="627"/>
      <c r="BE6" s="627"/>
      <c r="BF6" s="627"/>
      <c r="BG6" s="627"/>
      <c r="BH6" s="627"/>
      <c r="BI6" s="627"/>
      <c r="BJ6" s="627"/>
      <c r="BK6" s="627"/>
      <c r="BL6" s="627"/>
      <c r="BM6" s="627"/>
      <c r="BN6" s="627"/>
      <c r="BO6" s="627"/>
      <c r="BP6" s="627"/>
      <c r="BQ6" s="627"/>
      <c r="BR6" s="627"/>
      <c r="BS6" s="627"/>
      <c r="BT6" s="627"/>
      <c r="BU6" s="627"/>
      <c r="BV6" s="627"/>
      <c r="BW6" s="627"/>
      <c r="BX6" s="627"/>
      <c r="BY6" s="627"/>
      <c r="BZ6" s="627"/>
      <c r="CA6" s="627"/>
      <c r="CB6" s="627"/>
      <c r="CC6" s="627"/>
      <c r="CD6" s="627"/>
      <c r="CE6" s="627"/>
      <c r="CF6" s="627"/>
      <c r="CG6" s="627"/>
      <c r="CH6" s="627"/>
      <c r="CI6" s="627"/>
      <c r="CJ6" s="627"/>
      <c r="CK6" s="627"/>
      <c r="CL6" s="627"/>
      <c r="CM6" s="627"/>
      <c r="CN6" s="627"/>
      <c r="CO6" s="627"/>
      <c r="CP6" s="627"/>
      <c r="CQ6" s="627"/>
      <c r="CR6" s="627"/>
      <c r="CS6" s="627"/>
      <c r="CT6" s="627"/>
      <c r="CU6" s="627"/>
      <c r="CV6" s="627"/>
      <c r="CW6" s="627"/>
      <c r="CX6" s="627"/>
      <c r="CY6" s="627"/>
      <c r="CZ6" s="627"/>
      <c r="DA6" s="627"/>
      <c r="DB6" s="627"/>
      <c r="DC6" s="627"/>
      <c r="DD6" s="627"/>
      <c r="DE6" s="627"/>
      <c r="DF6" s="627"/>
      <c r="DG6" s="627"/>
      <c r="DH6" s="627"/>
      <c r="DI6" s="627"/>
      <c r="DJ6" s="627"/>
      <c r="DK6" s="627"/>
      <c r="DL6" s="627"/>
      <c r="DM6" s="627"/>
    </row>
    <row r="7" spans="1:119" ht="3.75" customHeight="1" x14ac:dyDescent="0.2">
      <c r="A7" s="891"/>
      <c r="B7" s="891"/>
      <c r="C7" s="891"/>
      <c r="D7" s="891"/>
      <c r="E7" s="891"/>
      <c r="F7" s="891"/>
      <c r="G7" s="891"/>
      <c r="H7" s="891"/>
      <c r="I7" s="636"/>
      <c r="J7" s="636"/>
      <c r="K7" s="636"/>
      <c r="L7" s="636"/>
      <c r="M7" s="636"/>
      <c r="N7" s="636"/>
      <c r="O7" s="636"/>
      <c r="P7" s="636"/>
      <c r="Q7" s="636"/>
      <c r="R7" s="636"/>
      <c r="S7" s="636"/>
      <c r="T7" s="636"/>
      <c r="U7" s="636"/>
      <c r="V7" s="636"/>
      <c r="W7" s="683"/>
      <c r="X7" s="675"/>
      <c r="DN7" s="631"/>
      <c r="DO7" s="631"/>
    </row>
    <row r="8" spans="1:119" ht="3.75" customHeight="1" x14ac:dyDescent="0.2">
      <c r="A8" s="891"/>
      <c r="B8" s="891"/>
      <c r="C8" s="891"/>
      <c r="D8" s="891"/>
      <c r="E8" s="891"/>
      <c r="F8" s="891"/>
      <c r="G8" s="891"/>
      <c r="H8" s="891"/>
      <c r="I8" s="636"/>
      <c r="J8" s="636"/>
      <c r="K8" s="636"/>
      <c r="L8" s="636"/>
      <c r="M8" s="636"/>
      <c r="N8" s="636"/>
      <c r="O8" s="636"/>
      <c r="P8" s="636"/>
      <c r="Q8" s="636"/>
      <c r="R8" s="636"/>
      <c r="S8" s="636"/>
      <c r="T8" s="636"/>
      <c r="U8" s="636"/>
      <c r="V8" s="636"/>
      <c r="W8" s="683"/>
      <c r="X8" s="675"/>
      <c r="DN8" s="631"/>
      <c r="DO8" s="631"/>
    </row>
    <row r="9" spans="1:119" ht="13.9" hidden="1" customHeight="1" outlineLevel="1" x14ac:dyDescent="0.2">
      <c r="A9" s="892" t="s">
        <v>177</v>
      </c>
      <c r="B9" s="893"/>
      <c r="C9" s="893"/>
      <c r="D9" s="893"/>
      <c r="E9" s="893"/>
      <c r="F9" s="893"/>
      <c r="G9" s="893"/>
      <c r="H9" s="893"/>
      <c r="I9" s="643">
        <f>(0.045/26)*18</f>
        <v>3.115384615384615E-2</v>
      </c>
      <c r="J9" s="643"/>
      <c r="K9" s="634"/>
      <c r="L9" s="634"/>
      <c r="M9" s="634"/>
      <c r="N9" s="634"/>
      <c r="O9" s="634"/>
      <c r="P9" s="634"/>
      <c r="Q9" s="634"/>
      <c r="R9" s="634"/>
      <c r="S9" s="634"/>
      <c r="T9" s="634"/>
      <c r="U9" s="634"/>
      <c r="V9" s="634"/>
      <c r="W9" s="683"/>
      <c r="X9" s="675"/>
      <c r="DN9" s="631"/>
      <c r="DO9" s="631"/>
    </row>
    <row r="10" spans="1:119" s="654" customFormat="1" ht="15" customHeight="1" collapsed="1" x14ac:dyDescent="0.2">
      <c r="A10" s="894" t="s">
        <v>95</v>
      </c>
      <c r="B10" s="894"/>
      <c r="C10" s="894"/>
      <c r="D10" s="894"/>
      <c r="E10" s="894"/>
      <c r="F10" s="894"/>
      <c r="G10" s="894"/>
      <c r="H10" s="894"/>
      <c r="I10" s="730"/>
      <c r="J10" s="730"/>
      <c r="K10" s="733"/>
      <c r="L10" s="733"/>
      <c r="M10" s="733"/>
      <c r="N10" s="733"/>
      <c r="O10" s="733"/>
      <c r="P10" s="733"/>
      <c r="Q10" s="733"/>
      <c r="R10" s="733"/>
      <c r="S10" s="733"/>
      <c r="T10" s="733"/>
      <c r="U10" s="733"/>
      <c r="V10" s="733"/>
      <c r="W10" s="680"/>
      <c r="X10" s="677"/>
      <c r="Y10" s="677"/>
      <c r="Z10" s="677"/>
      <c r="AA10" s="677"/>
      <c r="AB10" s="677"/>
      <c r="AC10" s="677"/>
      <c r="AD10" s="677"/>
      <c r="AE10" s="677"/>
      <c r="AF10" s="663"/>
      <c r="AG10" s="663"/>
      <c r="AH10" s="663"/>
      <c r="AI10" s="663"/>
      <c r="AJ10" s="663"/>
      <c r="AK10" s="663"/>
      <c r="AL10" s="663"/>
      <c r="AM10" s="663"/>
      <c r="AN10" s="663"/>
      <c r="AO10" s="663"/>
      <c r="AP10" s="663"/>
      <c r="AQ10" s="663"/>
      <c r="AR10" s="663"/>
      <c r="AS10" s="663"/>
      <c r="AT10" s="663"/>
      <c r="AU10" s="663"/>
      <c r="AV10" s="663"/>
      <c r="AW10" s="663"/>
      <c r="AX10" s="663"/>
      <c r="AY10" s="663"/>
      <c r="AZ10" s="663"/>
      <c r="BA10" s="663"/>
      <c r="BB10" s="663"/>
      <c r="BC10" s="663"/>
      <c r="BD10" s="663"/>
      <c r="BE10" s="663"/>
      <c r="BF10" s="663"/>
      <c r="BG10" s="663"/>
      <c r="BH10" s="663"/>
      <c r="BI10" s="663"/>
      <c r="BJ10" s="663"/>
      <c r="BK10" s="663"/>
      <c r="BL10" s="663"/>
      <c r="BM10" s="663"/>
      <c r="BN10" s="663"/>
      <c r="BO10" s="663"/>
      <c r="BP10" s="663"/>
      <c r="BQ10" s="663"/>
      <c r="BR10" s="663"/>
      <c r="BS10" s="663"/>
      <c r="BT10" s="663"/>
      <c r="BU10" s="663"/>
      <c r="BV10" s="663"/>
      <c r="BW10" s="663"/>
      <c r="BX10" s="663"/>
      <c r="BY10" s="663"/>
      <c r="BZ10" s="663"/>
      <c r="CA10" s="663"/>
      <c r="CB10" s="663"/>
      <c r="CC10" s="663"/>
      <c r="CD10" s="663"/>
      <c r="CE10" s="663"/>
      <c r="CF10" s="663"/>
      <c r="CG10" s="663"/>
      <c r="CH10" s="663"/>
      <c r="CI10" s="663"/>
      <c r="CJ10" s="663"/>
      <c r="CK10" s="663"/>
      <c r="CL10" s="663"/>
      <c r="CM10" s="663"/>
      <c r="CN10" s="663"/>
      <c r="CO10" s="663"/>
      <c r="CP10" s="663"/>
      <c r="CQ10" s="663"/>
      <c r="CR10" s="663"/>
      <c r="CS10" s="663"/>
      <c r="CT10" s="663"/>
      <c r="CU10" s="663"/>
      <c r="CV10" s="663"/>
      <c r="CW10" s="663"/>
      <c r="CX10" s="663"/>
      <c r="CY10" s="663"/>
      <c r="CZ10" s="663"/>
      <c r="DA10" s="663"/>
      <c r="DB10" s="663"/>
      <c r="DC10" s="663"/>
      <c r="DD10" s="663"/>
      <c r="DE10" s="663"/>
      <c r="DF10" s="663"/>
      <c r="DG10" s="663"/>
      <c r="DH10" s="663"/>
      <c r="DI10" s="663"/>
      <c r="DJ10" s="663"/>
      <c r="DK10" s="663"/>
      <c r="DL10" s="663"/>
      <c r="DM10" s="663"/>
    </row>
    <row r="11" spans="1:119" s="654" customFormat="1" ht="14.25" x14ac:dyDescent="0.2">
      <c r="A11" s="655"/>
      <c r="B11" s="887" t="s">
        <v>182</v>
      </c>
      <c r="C11" s="887"/>
      <c r="D11" s="887"/>
      <c r="E11" s="887"/>
      <c r="F11" s="887"/>
      <c r="G11" s="887"/>
      <c r="H11" s="887"/>
      <c r="I11" s="730"/>
      <c r="J11" s="656"/>
      <c r="K11" s="656"/>
      <c r="L11" s="656"/>
      <c r="M11" s="656"/>
      <c r="N11" s="656"/>
      <c r="O11" s="656"/>
      <c r="P11" s="656"/>
      <c r="Q11" s="656"/>
      <c r="R11" s="656"/>
      <c r="S11" s="656"/>
      <c r="T11" s="656"/>
      <c r="U11" s="656"/>
      <c r="V11" s="656"/>
      <c r="W11" s="680"/>
      <c r="X11" s="677"/>
      <c r="Y11" s="677"/>
      <c r="Z11" s="677"/>
      <c r="AA11" s="677"/>
      <c r="AB11" s="677"/>
      <c r="AC11" s="677"/>
      <c r="AD11" s="677"/>
      <c r="AE11" s="677"/>
      <c r="AF11" s="663"/>
      <c r="AG11" s="663"/>
      <c r="AH11" s="663"/>
      <c r="AI11" s="663"/>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3"/>
      <c r="BH11" s="663"/>
      <c r="BI11" s="663"/>
      <c r="BJ11" s="663"/>
      <c r="BK11" s="663"/>
      <c r="BL11" s="663"/>
      <c r="BM11" s="663"/>
      <c r="BN11" s="663"/>
      <c r="BO11" s="663"/>
      <c r="BP11" s="663"/>
      <c r="BQ11" s="663"/>
      <c r="BR11" s="663"/>
      <c r="BS11" s="663"/>
      <c r="BT11" s="663"/>
      <c r="BU11" s="663"/>
      <c r="BV11" s="663"/>
      <c r="BW11" s="663"/>
      <c r="BX11" s="663"/>
      <c r="BY11" s="663"/>
      <c r="BZ11" s="663"/>
      <c r="CA11" s="663"/>
      <c r="CB11" s="663"/>
      <c r="CC11" s="663"/>
      <c r="CD11" s="663"/>
      <c r="CE11" s="663"/>
      <c r="CF11" s="663"/>
      <c r="CG11" s="663"/>
      <c r="CH11" s="663"/>
      <c r="CI11" s="663"/>
      <c r="CJ11" s="663"/>
      <c r="CK11" s="663"/>
      <c r="CL11" s="663"/>
      <c r="CM11" s="663"/>
      <c r="CN11" s="663"/>
      <c r="CO11" s="663"/>
      <c r="CP11" s="663"/>
      <c r="CQ11" s="663"/>
      <c r="CR11" s="663"/>
      <c r="CS11" s="663"/>
      <c r="CT11" s="663"/>
      <c r="CU11" s="663"/>
      <c r="CV11" s="663"/>
      <c r="CW11" s="663"/>
      <c r="CX11" s="663"/>
      <c r="CY11" s="663"/>
      <c r="CZ11" s="663"/>
      <c r="DA11" s="663"/>
      <c r="DB11" s="663"/>
      <c r="DC11" s="663"/>
      <c r="DD11" s="663"/>
      <c r="DE11" s="663"/>
      <c r="DF11" s="663"/>
      <c r="DG11" s="663"/>
      <c r="DH11" s="663"/>
      <c r="DI11" s="663"/>
      <c r="DJ11" s="663"/>
      <c r="DK11" s="663"/>
      <c r="DL11" s="663"/>
      <c r="DM11" s="663"/>
    </row>
    <row r="12" spans="1:119" s="654" customFormat="1" ht="14.25" x14ac:dyDescent="0.2">
      <c r="A12" s="747"/>
      <c r="B12" s="887" t="s">
        <v>183</v>
      </c>
      <c r="C12" s="887"/>
      <c r="D12" s="887"/>
      <c r="E12" s="887"/>
      <c r="F12" s="887"/>
      <c r="G12" s="887"/>
      <c r="H12" s="887"/>
      <c r="I12" s="730"/>
      <c r="J12" s="656"/>
      <c r="K12" s="656"/>
      <c r="L12" s="656"/>
      <c r="M12" s="656"/>
      <c r="N12" s="656"/>
      <c r="O12" s="656"/>
      <c r="P12" s="656"/>
      <c r="Q12" s="656"/>
      <c r="R12" s="656"/>
      <c r="S12" s="656"/>
      <c r="T12" s="656"/>
      <c r="U12" s="656"/>
      <c r="V12" s="656"/>
      <c r="W12" s="680"/>
      <c r="X12" s="677"/>
      <c r="Y12" s="677"/>
      <c r="Z12" s="677"/>
      <c r="AA12" s="677"/>
      <c r="AB12" s="677"/>
      <c r="AC12" s="677"/>
      <c r="AD12" s="677"/>
      <c r="AE12" s="677"/>
      <c r="AF12" s="663"/>
      <c r="AG12" s="663"/>
      <c r="AH12" s="663"/>
      <c r="AI12" s="663"/>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3"/>
      <c r="BH12" s="663"/>
      <c r="BI12" s="663"/>
      <c r="BJ12" s="663"/>
      <c r="BK12" s="663"/>
      <c r="BL12" s="663"/>
      <c r="BM12" s="663"/>
      <c r="BN12" s="663"/>
      <c r="BO12" s="663"/>
      <c r="BP12" s="663"/>
      <c r="BQ12" s="663"/>
      <c r="BR12" s="663"/>
      <c r="BS12" s="663"/>
      <c r="BT12" s="663"/>
      <c r="BU12" s="663"/>
      <c r="BV12" s="663"/>
      <c r="BW12" s="663"/>
      <c r="BX12" s="663"/>
      <c r="BY12" s="663"/>
      <c r="BZ12" s="663"/>
      <c r="CA12" s="663"/>
      <c r="CB12" s="663"/>
      <c r="CC12" s="663"/>
      <c r="CD12" s="663"/>
      <c r="CE12" s="663"/>
      <c r="CF12" s="663"/>
      <c r="CG12" s="663"/>
      <c r="CH12" s="663"/>
      <c r="CI12" s="663"/>
      <c r="CJ12" s="663"/>
      <c r="CK12" s="663"/>
      <c r="CL12" s="663"/>
      <c r="CM12" s="663"/>
      <c r="CN12" s="663"/>
      <c r="CO12" s="663"/>
      <c r="CP12" s="663"/>
      <c r="CQ12" s="663"/>
      <c r="CR12" s="663"/>
      <c r="CS12" s="663"/>
      <c r="CT12" s="663"/>
      <c r="CU12" s="663"/>
      <c r="CV12" s="663"/>
      <c r="CW12" s="663"/>
      <c r="CX12" s="663"/>
      <c r="CY12" s="663"/>
      <c r="CZ12" s="663"/>
      <c r="DA12" s="663"/>
      <c r="DB12" s="663"/>
      <c r="DC12" s="663"/>
      <c r="DD12" s="663"/>
      <c r="DE12" s="663"/>
      <c r="DF12" s="663"/>
      <c r="DG12" s="663"/>
      <c r="DH12" s="663"/>
      <c r="DI12" s="663"/>
      <c r="DJ12" s="663"/>
      <c r="DK12" s="663"/>
      <c r="DL12" s="663"/>
      <c r="DM12" s="663"/>
    </row>
    <row r="13" spans="1:119" s="654" customFormat="1" ht="14.25" x14ac:dyDescent="0.2">
      <c r="A13" s="747"/>
      <c r="B13" s="888" t="s">
        <v>163</v>
      </c>
      <c r="C13" s="888"/>
      <c r="D13" s="888"/>
      <c r="E13" s="888"/>
      <c r="F13" s="888"/>
      <c r="G13" s="888"/>
      <c r="H13" s="888"/>
      <c r="I13" s="657">
        <f>SUM(J13:S13)</f>
        <v>0</v>
      </c>
      <c r="J13" s="731">
        <v>0</v>
      </c>
      <c r="K13" s="731">
        <v>0</v>
      </c>
      <c r="L13" s="731">
        <v>0</v>
      </c>
      <c r="M13" s="731">
        <v>0</v>
      </c>
      <c r="N13" s="731">
        <v>0</v>
      </c>
      <c r="O13" s="731">
        <v>0</v>
      </c>
      <c r="P13" s="731">
        <v>0</v>
      </c>
      <c r="Q13" s="731">
        <v>0</v>
      </c>
      <c r="R13" s="731">
        <v>0</v>
      </c>
      <c r="S13" s="732">
        <f>SUM(T13:V13)</f>
        <v>0</v>
      </c>
      <c r="T13" s="731">
        <v>0</v>
      </c>
      <c r="U13" s="731">
        <v>0</v>
      </c>
      <c r="V13" s="731">
        <v>0</v>
      </c>
      <c r="W13" s="680"/>
      <c r="X13" s="677"/>
      <c r="Y13" s="677"/>
      <c r="Z13" s="677"/>
      <c r="AA13" s="677"/>
      <c r="AB13" s="677"/>
      <c r="AC13" s="677"/>
      <c r="AD13" s="677"/>
      <c r="AE13" s="677"/>
      <c r="AF13" s="663"/>
      <c r="AG13" s="663"/>
      <c r="AH13" s="663"/>
      <c r="AI13" s="663"/>
      <c r="AJ13" s="663"/>
      <c r="AK13" s="663"/>
      <c r="AL13" s="663"/>
      <c r="AM13" s="663"/>
      <c r="AN13" s="663"/>
      <c r="AO13" s="663"/>
      <c r="AP13" s="663"/>
      <c r="AQ13" s="663"/>
      <c r="AR13" s="663"/>
      <c r="AS13" s="663"/>
      <c r="AT13" s="663"/>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3"/>
      <c r="BT13" s="663"/>
      <c r="BU13" s="663"/>
      <c r="BV13" s="663"/>
      <c r="BW13" s="663"/>
      <c r="BX13" s="663"/>
      <c r="BY13" s="663"/>
      <c r="BZ13" s="663"/>
      <c r="CA13" s="663"/>
      <c r="CB13" s="663"/>
      <c r="CC13" s="663"/>
      <c r="CD13" s="663"/>
      <c r="CE13" s="663"/>
      <c r="CF13" s="663"/>
      <c r="CG13" s="663"/>
      <c r="CH13" s="663"/>
      <c r="CI13" s="663"/>
      <c r="CJ13" s="663"/>
      <c r="CK13" s="663"/>
      <c r="CL13" s="663"/>
      <c r="CM13" s="663"/>
      <c r="CN13" s="663"/>
      <c r="CO13" s="663"/>
      <c r="CP13" s="663"/>
      <c r="CQ13" s="663"/>
      <c r="CR13" s="663"/>
      <c r="CS13" s="663"/>
      <c r="CT13" s="663"/>
      <c r="CU13" s="663"/>
      <c r="CV13" s="663"/>
      <c r="CW13" s="663"/>
      <c r="CX13" s="663"/>
      <c r="CY13" s="663"/>
      <c r="CZ13" s="663"/>
      <c r="DA13" s="663"/>
      <c r="DB13" s="663"/>
      <c r="DC13" s="663"/>
      <c r="DD13" s="663"/>
      <c r="DE13" s="663"/>
      <c r="DF13" s="663"/>
      <c r="DG13" s="663"/>
      <c r="DH13" s="663"/>
      <c r="DI13" s="663"/>
      <c r="DJ13" s="663"/>
      <c r="DK13" s="663"/>
      <c r="DL13" s="663"/>
      <c r="DM13" s="663"/>
    </row>
    <row r="14" spans="1:119" s="654" customFormat="1" ht="13.15" customHeight="1" x14ac:dyDescent="0.2">
      <c r="A14" s="747"/>
      <c r="B14" s="887" t="s">
        <v>164</v>
      </c>
      <c r="C14" s="887"/>
      <c r="D14" s="887"/>
      <c r="E14" s="887"/>
      <c r="F14" s="887"/>
      <c r="G14" s="887"/>
      <c r="H14" s="887"/>
      <c r="I14" s="657">
        <f>SUM(J14:S14)</f>
        <v>0</v>
      </c>
      <c r="J14" s="731">
        <v>0</v>
      </c>
      <c r="K14" s="731">
        <v>0</v>
      </c>
      <c r="L14" s="731">
        <v>0</v>
      </c>
      <c r="M14" s="731">
        <v>0</v>
      </c>
      <c r="N14" s="731">
        <v>0</v>
      </c>
      <c r="O14" s="731">
        <v>0</v>
      </c>
      <c r="P14" s="731">
        <v>0</v>
      </c>
      <c r="Q14" s="731">
        <v>0</v>
      </c>
      <c r="R14" s="731">
        <v>0</v>
      </c>
      <c r="S14" s="732">
        <f>SUM(T14:V14)</f>
        <v>0</v>
      </c>
      <c r="T14" s="731">
        <v>0</v>
      </c>
      <c r="U14" s="731">
        <v>0</v>
      </c>
      <c r="V14" s="731">
        <v>0</v>
      </c>
      <c r="W14" s="680"/>
      <c r="X14" s="677"/>
      <c r="Y14" s="677"/>
      <c r="Z14" s="677"/>
      <c r="AA14" s="677"/>
      <c r="AB14" s="677"/>
      <c r="AC14" s="677"/>
      <c r="AD14" s="677"/>
      <c r="AE14" s="677"/>
      <c r="AF14" s="663"/>
      <c r="AG14" s="663"/>
      <c r="AH14" s="663"/>
      <c r="AI14" s="663"/>
      <c r="AJ14" s="663"/>
      <c r="AK14" s="663"/>
      <c r="AL14" s="663"/>
      <c r="AM14" s="663"/>
      <c r="AN14" s="663"/>
      <c r="AO14" s="663"/>
      <c r="AP14" s="663"/>
      <c r="AQ14" s="663"/>
      <c r="AR14" s="663"/>
      <c r="AS14" s="663"/>
      <c r="AT14" s="663"/>
      <c r="AU14" s="663"/>
      <c r="AV14" s="663"/>
      <c r="AW14" s="663"/>
      <c r="AX14" s="663"/>
      <c r="AY14" s="663"/>
      <c r="AZ14" s="663"/>
      <c r="BA14" s="663"/>
      <c r="BB14" s="663"/>
      <c r="BC14" s="663"/>
      <c r="BD14" s="663"/>
      <c r="BE14" s="663"/>
      <c r="BF14" s="663"/>
      <c r="BG14" s="663"/>
      <c r="BH14" s="663"/>
      <c r="BI14" s="663"/>
      <c r="BJ14" s="663"/>
      <c r="BK14" s="663"/>
      <c r="BL14" s="663"/>
      <c r="BM14" s="663"/>
      <c r="BN14" s="663"/>
      <c r="BO14" s="663"/>
      <c r="BP14" s="663"/>
      <c r="BQ14" s="663"/>
      <c r="BR14" s="663"/>
      <c r="BS14" s="663"/>
      <c r="BT14" s="663"/>
      <c r="BU14" s="663"/>
      <c r="BV14" s="663"/>
      <c r="BW14" s="663"/>
      <c r="BX14" s="663"/>
      <c r="BY14" s="663"/>
      <c r="BZ14" s="663"/>
      <c r="CA14" s="663"/>
      <c r="CB14" s="663"/>
      <c r="CC14" s="663"/>
      <c r="CD14" s="663"/>
      <c r="CE14" s="663"/>
      <c r="CF14" s="663"/>
      <c r="CG14" s="663"/>
      <c r="CH14" s="663"/>
      <c r="CI14" s="663"/>
      <c r="CJ14" s="663"/>
      <c r="CK14" s="663"/>
      <c r="CL14" s="663"/>
      <c r="CM14" s="663"/>
      <c r="CN14" s="663"/>
      <c r="CO14" s="663"/>
      <c r="CP14" s="663"/>
      <c r="CQ14" s="663"/>
      <c r="CR14" s="663"/>
      <c r="CS14" s="663"/>
      <c r="CT14" s="663"/>
      <c r="CU14" s="663"/>
      <c r="CV14" s="663"/>
      <c r="CW14" s="663"/>
      <c r="CX14" s="663"/>
      <c r="CY14" s="663"/>
      <c r="CZ14" s="663"/>
      <c r="DA14" s="663"/>
      <c r="DB14" s="663"/>
      <c r="DC14" s="663"/>
      <c r="DD14" s="663"/>
      <c r="DE14" s="663"/>
      <c r="DF14" s="663"/>
      <c r="DG14" s="663"/>
      <c r="DH14" s="663"/>
      <c r="DI14" s="663"/>
      <c r="DJ14" s="663"/>
      <c r="DK14" s="663"/>
      <c r="DL14" s="663"/>
      <c r="DM14" s="663"/>
    </row>
    <row r="15" spans="1:119" s="654" customFormat="1" ht="14.25" x14ac:dyDescent="0.2">
      <c r="A15" s="658"/>
      <c r="B15" s="887" t="s">
        <v>94</v>
      </c>
      <c r="C15" s="887"/>
      <c r="D15" s="887"/>
      <c r="E15" s="887"/>
      <c r="F15" s="887"/>
      <c r="G15" s="887"/>
      <c r="H15" s="887"/>
      <c r="I15" s="730"/>
      <c r="J15" s="656"/>
      <c r="K15" s="656"/>
      <c r="L15" s="656"/>
      <c r="M15" s="656"/>
      <c r="N15" s="656"/>
      <c r="O15" s="656"/>
      <c r="P15" s="656"/>
      <c r="Q15" s="656"/>
      <c r="R15" s="656"/>
      <c r="S15" s="656"/>
      <c r="T15" s="656"/>
      <c r="U15" s="656"/>
      <c r="V15" s="656"/>
      <c r="W15" s="680"/>
      <c r="X15" s="677"/>
      <c r="Y15" s="677"/>
      <c r="Z15" s="677"/>
      <c r="AA15" s="677"/>
      <c r="AB15" s="677"/>
      <c r="AC15" s="677"/>
      <c r="AD15" s="677"/>
      <c r="AE15" s="677"/>
      <c r="AF15" s="663"/>
      <c r="AG15" s="663"/>
      <c r="AH15" s="663"/>
      <c r="AI15" s="663"/>
      <c r="AJ15" s="663"/>
      <c r="AK15" s="663"/>
      <c r="AL15" s="663"/>
      <c r="AM15" s="663"/>
      <c r="AN15" s="663"/>
      <c r="AO15" s="663"/>
      <c r="AP15" s="663"/>
      <c r="AQ15" s="663"/>
      <c r="AR15" s="663"/>
      <c r="AS15" s="663"/>
      <c r="AT15" s="663"/>
      <c r="AU15" s="663"/>
      <c r="AV15" s="663"/>
      <c r="AW15" s="663"/>
      <c r="AX15" s="663"/>
      <c r="AY15" s="663"/>
      <c r="AZ15" s="663"/>
      <c r="BA15" s="663"/>
      <c r="BB15" s="663"/>
      <c r="BC15" s="663"/>
      <c r="BD15" s="663"/>
      <c r="BE15" s="663"/>
      <c r="BF15" s="663"/>
      <c r="BG15" s="663"/>
      <c r="BH15" s="663"/>
      <c r="BI15" s="663"/>
      <c r="BJ15" s="663"/>
      <c r="BK15" s="663"/>
      <c r="BL15" s="663"/>
      <c r="BM15" s="663"/>
      <c r="BN15" s="663"/>
      <c r="BO15" s="663"/>
      <c r="BP15" s="663"/>
      <c r="BQ15" s="663"/>
      <c r="BR15" s="663"/>
      <c r="BS15" s="663"/>
      <c r="BT15" s="663"/>
      <c r="BU15" s="663"/>
      <c r="BV15" s="663"/>
      <c r="BW15" s="663"/>
      <c r="BX15" s="663"/>
      <c r="BY15" s="663"/>
      <c r="BZ15" s="663"/>
      <c r="CA15" s="663"/>
      <c r="CB15" s="663"/>
      <c r="CC15" s="663"/>
      <c r="CD15" s="663"/>
      <c r="CE15" s="663"/>
      <c r="CF15" s="663"/>
      <c r="CG15" s="663"/>
      <c r="CH15" s="663"/>
      <c r="CI15" s="663"/>
      <c r="CJ15" s="663"/>
      <c r="CK15" s="663"/>
      <c r="CL15" s="663"/>
      <c r="CM15" s="663"/>
      <c r="CN15" s="663"/>
      <c r="CO15" s="663"/>
      <c r="CP15" s="663"/>
      <c r="CQ15" s="663"/>
      <c r="CR15" s="663"/>
      <c r="CS15" s="663"/>
      <c r="CT15" s="663"/>
      <c r="CU15" s="663"/>
      <c r="CV15" s="663"/>
      <c r="CW15" s="663"/>
      <c r="CX15" s="663"/>
      <c r="CY15" s="663"/>
      <c r="CZ15" s="663"/>
      <c r="DA15" s="663"/>
      <c r="DB15" s="663"/>
      <c r="DC15" s="663"/>
      <c r="DD15" s="663"/>
      <c r="DE15" s="663"/>
      <c r="DF15" s="663"/>
      <c r="DG15" s="663"/>
      <c r="DH15" s="663"/>
      <c r="DI15" s="663"/>
      <c r="DJ15" s="663"/>
      <c r="DK15" s="663"/>
      <c r="DL15" s="663"/>
      <c r="DM15" s="663"/>
    </row>
    <row r="16" spans="1:119" s="654" customFormat="1" ht="14.25" customHeight="1" x14ac:dyDescent="0.2">
      <c r="A16" s="658"/>
      <c r="B16" s="871" t="s">
        <v>165</v>
      </c>
      <c r="C16" s="872"/>
      <c r="D16" s="872"/>
      <c r="E16" s="872"/>
      <c r="F16" s="872"/>
      <c r="G16" s="872"/>
      <c r="H16" s="873"/>
      <c r="I16" s="657">
        <f t="shared" ref="I16:I21" si="0">SUM(J16:S16)</f>
        <v>0</v>
      </c>
      <c r="J16" s="731">
        <v>0</v>
      </c>
      <c r="K16" s="731">
        <v>0</v>
      </c>
      <c r="L16" s="731">
        <v>0</v>
      </c>
      <c r="M16" s="731">
        <v>0</v>
      </c>
      <c r="N16" s="731">
        <v>0</v>
      </c>
      <c r="O16" s="731">
        <v>0</v>
      </c>
      <c r="P16" s="731">
        <v>0</v>
      </c>
      <c r="Q16" s="731">
        <v>0</v>
      </c>
      <c r="R16" s="731">
        <v>0</v>
      </c>
      <c r="S16" s="732">
        <f t="shared" ref="S16:S21" si="1">SUM(T16:V16)</f>
        <v>0</v>
      </c>
      <c r="T16" s="731">
        <v>0</v>
      </c>
      <c r="U16" s="731">
        <v>0</v>
      </c>
      <c r="V16" s="731">
        <v>0</v>
      </c>
      <c r="W16" s="680"/>
      <c r="X16" s="677"/>
      <c r="Y16" s="677"/>
      <c r="Z16" s="677"/>
      <c r="AA16" s="677"/>
      <c r="AB16" s="677"/>
      <c r="AC16" s="677"/>
      <c r="AD16" s="677"/>
      <c r="AE16" s="677"/>
      <c r="AF16" s="663"/>
      <c r="AG16" s="663"/>
      <c r="AH16" s="663"/>
      <c r="AI16" s="663"/>
      <c r="AJ16" s="663"/>
      <c r="AK16" s="663"/>
      <c r="AL16" s="663"/>
      <c r="AM16" s="663"/>
      <c r="AN16" s="663"/>
      <c r="AO16" s="663"/>
      <c r="AP16" s="663"/>
      <c r="AQ16" s="663"/>
      <c r="AR16" s="663"/>
      <c r="AS16" s="663"/>
      <c r="AT16" s="663"/>
      <c r="AU16" s="663"/>
      <c r="AV16" s="663"/>
      <c r="AW16" s="663"/>
      <c r="AX16" s="663"/>
      <c r="AY16" s="663"/>
      <c r="AZ16" s="663"/>
      <c r="BA16" s="663"/>
      <c r="BB16" s="663"/>
      <c r="BC16" s="663"/>
      <c r="BD16" s="663"/>
      <c r="BE16" s="663"/>
      <c r="BF16" s="663"/>
      <c r="BG16" s="663"/>
      <c r="BH16" s="663"/>
      <c r="BI16" s="663"/>
      <c r="BJ16" s="663"/>
      <c r="BK16" s="663"/>
      <c r="BL16" s="663"/>
      <c r="BM16" s="663"/>
      <c r="BN16" s="663"/>
      <c r="BO16" s="663"/>
      <c r="BP16" s="663"/>
      <c r="BQ16" s="663"/>
      <c r="BR16" s="663"/>
      <c r="BS16" s="663"/>
      <c r="BT16" s="663"/>
      <c r="BU16" s="663"/>
      <c r="BV16" s="663"/>
      <c r="BW16" s="663"/>
      <c r="BX16" s="663"/>
      <c r="BY16" s="663"/>
      <c r="BZ16" s="663"/>
      <c r="CA16" s="663"/>
      <c r="CB16" s="663"/>
      <c r="CC16" s="663"/>
      <c r="CD16" s="663"/>
      <c r="CE16" s="663"/>
      <c r="CF16" s="663"/>
      <c r="CG16" s="663"/>
      <c r="CH16" s="663"/>
      <c r="CI16" s="663"/>
      <c r="CJ16" s="663"/>
      <c r="CK16" s="663"/>
      <c r="CL16" s="663"/>
      <c r="CM16" s="663"/>
      <c r="CN16" s="663"/>
      <c r="CO16" s="663"/>
      <c r="CP16" s="663"/>
      <c r="CQ16" s="663"/>
      <c r="CR16" s="663"/>
      <c r="CS16" s="663"/>
      <c r="CT16" s="663"/>
      <c r="CU16" s="663"/>
      <c r="CV16" s="663"/>
      <c r="CW16" s="663"/>
      <c r="CX16" s="663"/>
      <c r="CY16" s="663"/>
      <c r="CZ16" s="663"/>
      <c r="DA16" s="663"/>
      <c r="DB16" s="663"/>
      <c r="DC16" s="663"/>
      <c r="DD16" s="663"/>
      <c r="DE16" s="663"/>
      <c r="DF16" s="663"/>
      <c r="DG16" s="663"/>
      <c r="DH16" s="663"/>
      <c r="DI16" s="663"/>
      <c r="DJ16" s="663"/>
      <c r="DK16" s="663"/>
      <c r="DL16" s="663"/>
      <c r="DM16" s="663"/>
    </row>
    <row r="17" spans="1:117" s="654" customFormat="1" ht="14.25" customHeight="1" x14ac:dyDescent="0.2">
      <c r="A17" s="692"/>
      <c r="B17" s="871" t="s">
        <v>618</v>
      </c>
      <c r="C17" s="872"/>
      <c r="D17" s="872"/>
      <c r="E17" s="872"/>
      <c r="F17" s="872"/>
      <c r="G17" s="872"/>
      <c r="H17" s="873"/>
      <c r="I17" s="657">
        <f t="shared" si="0"/>
        <v>0</v>
      </c>
      <c r="J17" s="731">
        <v>0</v>
      </c>
      <c r="K17" s="731">
        <v>0</v>
      </c>
      <c r="L17" s="731">
        <v>0</v>
      </c>
      <c r="M17" s="731">
        <v>0</v>
      </c>
      <c r="N17" s="731">
        <v>0</v>
      </c>
      <c r="O17" s="731">
        <v>0</v>
      </c>
      <c r="P17" s="731">
        <v>0</v>
      </c>
      <c r="Q17" s="731">
        <v>0</v>
      </c>
      <c r="R17" s="731">
        <v>0</v>
      </c>
      <c r="S17" s="732">
        <f t="shared" si="1"/>
        <v>0</v>
      </c>
      <c r="T17" s="731">
        <v>0</v>
      </c>
      <c r="U17" s="731">
        <v>0</v>
      </c>
      <c r="V17" s="731">
        <v>0</v>
      </c>
      <c r="W17" s="680"/>
      <c r="X17" s="677"/>
      <c r="Y17" s="677"/>
      <c r="Z17" s="677"/>
      <c r="AA17" s="677"/>
      <c r="AB17" s="677"/>
      <c r="AC17" s="677"/>
      <c r="AD17" s="677"/>
      <c r="AE17" s="677"/>
      <c r="AF17" s="663"/>
      <c r="AG17" s="663"/>
      <c r="AH17" s="663"/>
      <c r="AI17" s="663"/>
      <c r="AJ17" s="663"/>
      <c r="AK17" s="663"/>
      <c r="AL17" s="663"/>
      <c r="AM17" s="663"/>
      <c r="AN17" s="663"/>
      <c r="AO17" s="663"/>
      <c r="AP17" s="663"/>
      <c r="AQ17" s="663"/>
      <c r="AR17" s="663"/>
      <c r="AS17" s="663"/>
      <c r="AT17" s="663"/>
      <c r="AU17" s="663"/>
      <c r="AV17" s="663"/>
      <c r="AW17" s="663"/>
      <c r="AX17" s="663"/>
      <c r="AY17" s="663"/>
      <c r="AZ17" s="663"/>
      <c r="BA17" s="663"/>
      <c r="BB17" s="663"/>
      <c r="BC17" s="663"/>
      <c r="BD17" s="663"/>
      <c r="BE17" s="663"/>
      <c r="BF17" s="663"/>
      <c r="BG17" s="663"/>
      <c r="BH17" s="663"/>
      <c r="BI17" s="663"/>
      <c r="BJ17" s="663"/>
      <c r="BK17" s="663"/>
      <c r="BL17" s="663"/>
      <c r="BM17" s="663"/>
      <c r="BN17" s="663"/>
      <c r="BO17" s="663"/>
      <c r="BP17" s="663"/>
      <c r="BQ17" s="663"/>
      <c r="BR17" s="663"/>
      <c r="BS17" s="663"/>
      <c r="BT17" s="663"/>
      <c r="BU17" s="663"/>
      <c r="BV17" s="663"/>
      <c r="BW17" s="663"/>
      <c r="BX17" s="663"/>
      <c r="BY17" s="663"/>
      <c r="BZ17" s="663"/>
      <c r="CA17" s="663"/>
      <c r="CB17" s="663"/>
      <c r="CC17" s="663"/>
      <c r="CD17" s="663"/>
      <c r="CE17" s="663"/>
      <c r="CF17" s="663"/>
      <c r="CG17" s="663"/>
      <c r="CH17" s="663"/>
      <c r="CI17" s="663"/>
      <c r="CJ17" s="663"/>
      <c r="CK17" s="663"/>
      <c r="CL17" s="663"/>
      <c r="CM17" s="663"/>
      <c r="CN17" s="663"/>
      <c r="CO17" s="663"/>
      <c r="CP17" s="663"/>
      <c r="CQ17" s="663"/>
      <c r="CR17" s="663"/>
      <c r="CS17" s="663"/>
      <c r="CT17" s="663"/>
      <c r="CU17" s="663"/>
      <c r="CV17" s="663"/>
      <c r="CW17" s="663"/>
      <c r="CX17" s="663"/>
      <c r="CY17" s="663"/>
      <c r="CZ17" s="663"/>
      <c r="DA17" s="663"/>
      <c r="DB17" s="663"/>
      <c r="DC17" s="663"/>
      <c r="DD17" s="663"/>
      <c r="DE17" s="663"/>
      <c r="DF17" s="663"/>
      <c r="DG17" s="663"/>
      <c r="DH17" s="663"/>
      <c r="DI17" s="663"/>
      <c r="DJ17" s="663"/>
      <c r="DK17" s="663"/>
      <c r="DL17" s="663"/>
      <c r="DM17" s="663"/>
    </row>
    <row r="18" spans="1:117" s="654" customFormat="1" ht="14.25" x14ac:dyDescent="0.2">
      <c r="A18" s="658"/>
      <c r="B18" s="871" t="s">
        <v>166</v>
      </c>
      <c r="C18" s="872"/>
      <c r="D18" s="872"/>
      <c r="E18" s="872"/>
      <c r="F18" s="872"/>
      <c r="G18" s="872"/>
      <c r="H18" s="873"/>
      <c r="I18" s="657">
        <f t="shared" si="0"/>
        <v>0</v>
      </c>
      <c r="J18" s="731">
        <v>0</v>
      </c>
      <c r="K18" s="731">
        <v>0</v>
      </c>
      <c r="L18" s="731">
        <v>0</v>
      </c>
      <c r="M18" s="731">
        <v>0</v>
      </c>
      <c r="N18" s="731">
        <v>0</v>
      </c>
      <c r="O18" s="731">
        <v>0</v>
      </c>
      <c r="P18" s="731">
        <v>0</v>
      </c>
      <c r="Q18" s="731">
        <v>0</v>
      </c>
      <c r="R18" s="731">
        <v>0</v>
      </c>
      <c r="S18" s="732">
        <f t="shared" si="1"/>
        <v>0</v>
      </c>
      <c r="T18" s="731">
        <v>0</v>
      </c>
      <c r="U18" s="731">
        <v>0</v>
      </c>
      <c r="V18" s="731">
        <v>0</v>
      </c>
      <c r="W18" s="680"/>
      <c r="X18" s="677"/>
      <c r="Y18" s="677"/>
      <c r="Z18" s="677"/>
      <c r="AA18" s="677"/>
      <c r="AB18" s="677"/>
      <c r="AC18" s="677"/>
      <c r="AD18" s="677"/>
      <c r="AE18" s="677"/>
      <c r="AF18" s="663"/>
      <c r="AG18" s="663"/>
      <c r="AH18" s="663"/>
      <c r="AI18" s="663"/>
      <c r="AJ18" s="663"/>
      <c r="AK18" s="663"/>
      <c r="AL18" s="663"/>
      <c r="AM18" s="663"/>
      <c r="AN18" s="663"/>
      <c r="AO18" s="663"/>
      <c r="AP18" s="663"/>
      <c r="AQ18" s="663"/>
      <c r="AR18" s="663"/>
      <c r="AS18" s="663"/>
      <c r="AT18" s="663"/>
      <c r="AU18" s="663"/>
      <c r="AV18" s="663"/>
      <c r="AW18" s="663"/>
      <c r="AX18" s="663"/>
      <c r="AY18" s="663"/>
      <c r="AZ18" s="663"/>
      <c r="BA18" s="663"/>
      <c r="BB18" s="663"/>
      <c r="BC18" s="663"/>
      <c r="BD18" s="663"/>
      <c r="BE18" s="663"/>
      <c r="BF18" s="663"/>
      <c r="BG18" s="663"/>
      <c r="BH18" s="663"/>
      <c r="BI18" s="663"/>
      <c r="BJ18" s="663"/>
      <c r="BK18" s="663"/>
      <c r="BL18" s="663"/>
      <c r="BM18" s="663"/>
      <c r="BN18" s="663"/>
      <c r="BO18" s="663"/>
      <c r="BP18" s="663"/>
      <c r="BQ18" s="663"/>
      <c r="BR18" s="663"/>
      <c r="BS18" s="663"/>
      <c r="BT18" s="663"/>
      <c r="BU18" s="663"/>
      <c r="BV18" s="663"/>
      <c r="BW18" s="663"/>
      <c r="BX18" s="663"/>
      <c r="BY18" s="663"/>
      <c r="BZ18" s="663"/>
      <c r="CA18" s="663"/>
      <c r="CB18" s="663"/>
      <c r="CC18" s="663"/>
      <c r="CD18" s="663"/>
      <c r="CE18" s="663"/>
      <c r="CF18" s="663"/>
      <c r="CG18" s="663"/>
      <c r="CH18" s="663"/>
      <c r="CI18" s="663"/>
      <c r="CJ18" s="663"/>
      <c r="CK18" s="663"/>
      <c r="CL18" s="663"/>
      <c r="CM18" s="663"/>
      <c r="CN18" s="663"/>
      <c r="CO18" s="663"/>
      <c r="CP18" s="663"/>
      <c r="CQ18" s="663"/>
      <c r="CR18" s="663"/>
      <c r="CS18" s="663"/>
      <c r="CT18" s="663"/>
      <c r="CU18" s="663"/>
      <c r="CV18" s="663"/>
      <c r="CW18" s="663"/>
      <c r="CX18" s="663"/>
      <c r="CY18" s="663"/>
      <c r="CZ18" s="663"/>
      <c r="DA18" s="663"/>
      <c r="DB18" s="663"/>
      <c r="DC18" s="663"/>
      <c r="DD18" s="663"/>
      <c r="DE18" s="663"/>
      <c r="DF18" s="663"/>
      <c r="DG18" s="663"/>
      <c r="DH18" s="663"/>
      <c r="DI18" s="663"/>
      <c r="DJ18" s="663"/>
      <c r="DK18" s="663"/>
      <c r="DL18" s="663"/>
      <c r="DM18" s="663"/>
    </row>
    <row r="19" spans="1:117" s="654" customFormat="1" ht="14.25" x14ac:dyDescent="0.2">
      <c r="A19" s="658"/>
      <c r="B19" s="871" t="s">
        <v>166</v>
      </c>
      <c r="C19" s="872"/>
      <c r="D19" s="872"/>
      <c r="E19" s="872"/>
      <c r="F19" s="872"/>
      <c r="G19" s="872"/>
      <c r="H19" s="873"/>
      <c r="I19" s="657">
        <f t="shared" si="0"/>
        <v>0</v>
      </c>
      <c r="J19" s="731">
        <v>0</v>
      </c>
      <c r="K19" s="731">
        <v>0</v>
      </c>
      <c r="L19" s="731">
        <v>0</v>
      </c>
      <c r="M19" s="731">
        <v>0</v>
      </c>
      <c r="N19" s="731">
        <v>0</v>
      </c>
      <c r="O19" s="731">
        <v>0</v>
      </c>
      <c r="P19" s="731">
        <v>0</v>
      </c>
      <c r="Q19" s="731">
        <v>0</v>
      </c>
      <c r="R19" s="731">
        <v>0</v>
      </c>
      <c r="S19" s="732">
        <f t="shared" si="1"/>
        <v>0</v>
      </c>
      <c r="T19" s="731">
        <v>0</v>
      </c>
      <c r="U19" s="731">
        <v>0</v>
      </c>
      <c r="V19" s="731">
        <v>0</v>
      </c>
      <c r="W19" s="680"/>
      <c r="X19" s="677"/>
      <c r="Y19" s="677"/>
      <c r="Z19" s="677"/>
      <c r="AA19" s="677"/>
      <c r="AB19" s="677"/>
      <c r="AC19" s="677"/>
      <c r="AD19" s="677"/>
      <c r="AE19" s="677"/>
      <c r="AF19" s="663"/>
      <c r="AG19" s="663"/>
      <c r="AH19" s="663"/>
      <c r="AI19" s="663"/>
      <c r="AJ19" s="663"/>
      <c r="AK19" s="663"/>
      <c r="AL19" s="663"/>
      <c r="AM19" s="663"/>
      <c r="AN19" s="663"/>
      <c r="AO19" s="663"/>
      <c r="AP19" s="663"/>
      <c r="AQ19" s="663"/>
      <c r="AR19" s="663"/>
      <c r="AS19" s="663"/>
      <c r="AT19" s="663"/>
      <c r="AU19" s="663"/>
      <c r="AV19" s="663"/>
      <c r="AW19" s="663"/>
      <c r="AX19" s="663"/>
      <c r="AY19" s="663"/>
      <c r="AZ19" s="663"/>
      <c r="BA19" s="663"/>
      <c r="BB19" s="663"/>
      <c r="BC19" s="663"/>
      <c r="BD19" s="663"/>
      <c r="BE19" s="663"/>
      <c r="BF19" s="663"/>
      <c r="BG19" s="663"/>
      <c r="BH19" s="663"/>
      <c r="BI19" s="663"/>
      <c r="BJ19" s="663"/>
      <c r="BK19" s="663"/>
      <c r="BL19" s="663"/>
      <c r="BM19" s="663"/>
      <c r="BN19" s="663"/>
      <c r="BO19" s="663"/>
      <c r="BP19" s="663"/>
      <c r="BQ19" s="663"/>
      <c r="BR19" s="663"/>
      <c r="BS19" s="663"/>
      <c r="BT19" s="663"/>
      <c r="BU19" s="663"/>
      <c r="BV19" s="663"/>
      <c r="BW19" s="663"/>
      <c r="BX19" s="663"/>
      <c r="BY19" s="663"/>
      <c r="BZ19" s="663"/>
      <c r="CA19" s="663"/>
      <c r="CB19" s="663"/>
      <c r="CC19" s="663"/>
      <c r="CD19" s="663"/>
      <c r="CE19" s="663"/>
      <c r="CF19" s="663"/>
      <c r="CG19" s="663"/>
      <c r="CH19" s="663"/>
      <c r="CI19" s="663"/>
      <c r="CJ19" s="663"/>
      <c r="CK19" s="663"/>
      <c r="CL19" s="663"/>
      <c r="CM19" s="663"/>
      <c r="CN19" s="663"/>
      <c r="CO19" s="663"/>
      <c r="CP19" s="663"/>
      <c r="CQ19" s="663"/>
      <c r="CR19" s="663"/>
      <c r="CS19" s="663"/>
      <c r="CT19" s="663"/>
      <c r="CU19" s="663"/>
      <c r="CV19" s="663"/>
      <c r="CW19" s="663"/>
      <c r="CX19" s="663"/>
      <c r="CY19" s="663"/>
      <c r="CZ19" s="663"/>
      <c r="DA19" s="663"/>
      <c r="DB19" s="663"/>
      <c r="DC19" s="663"/>
      <c r="DD19" s="663"/>
      <c r="DE19" s="663"/>
      <c r="DF19" s="663"/>
      <c r="DG19" s="663"/>
      <c r="DH19" s="663"/>
      <c r="DI19" s="663"/>
      <c r="DJ19" s="663"/>
      <c r="DK19" s="663"/>
      <c r="DL19" s="663"/>
      <c r="DM19" s="663"/>
    </row>
    <row r="20" spans="1:117" s="654" customFormat="1" ht="14.25" x14ac:dyDescent="0.2">
      <c r="A20" s="658"/>
      <c r="B20" s="871" t="s">
        <v>166</v>
      </c>
      <c r="C20" s="872"/>
      <c r="D20" s="872"/>
      <c r="E20" s="872"/>
      <c r="F20" s="872"/>
      <c r="G20" s="872"/>
      <c r="H20" s="873"/>
      <c r="I20" s="657">
        <f t="shared" si="0"/>
        <v>0</v>
      </c>
      <c r="J20" s="731">
        <v>0</v>
      </c>
      <c r="K20" s="731">
        <v>0</v>
      </c>
      <c r="L20" s="731">
        <v>0</v>
      </c>
      <c r="M20" s="731">
        <v>0</v>
      </c>
      <c r="N20" s="731">
        <v>0</v>
      </c>
      <c r="O20" s="731">
        <v>0</v>
      </c>
      <c r="P20" s="731">
        <v>0</v>
      </c>
      <c r="Q20" s="731">
        <v>0</v>
      </c>
      <c r="R20" s="731">
        <v>0</v>
      </c>
      <c r="S20" s="732">
        <f t="shared" si="1"/>
        <v>0</v>
      </c>
      <c r="T20" s="731">
        <v>0</v>
      </c>
      <c r="U20" s="731">
        <v>0</v>
      </c>
      <c r="V20" s="731">
        <v>0</v>
      </c>
      <c r="W20" s="680"/>
      <c r="X20" s="677"/>
      <c r="Y20" s="677"/>
      <c r="Z20" s="677"/>
      <c r="AA20" s="677"/>
      <c r="AB20" s="677"/>
      <c r="AC20" s="677"/>
      <c r="AD20" s="677"/>
      <c r="AE20" s="677"/>
      <c r="AF20" s="663"/>
      <c r="AG20" s="663"/>
      <c r="AH20" s="663"/>
      <c r="AI20" s="663"/>
      <c r="AJ20" s="663"/>
      <c r="AK20" s="663"/>
      <c r="AL20" s="663"/>
      <c r="AM20" s="663"/>
      <c r="AN20" s="663"/>
      <c r="AO20" s="663"/>
      <c r="AP20" s="663"/>
      <c r="AQ20" s="663"/>
      <c r="AR20" s="663"/>
      <c r="AS20" s="663"/>
      <c r="AT20" s="663"/>
      <c r="AU20" s="663"/>
      <c r="AV20" s="663"/>
      <c r="AW20" s="663"/>
      <c r="AX20" s="663"/>
      <c r="AY20" s="663"/>
      <c r="AZ20" s="663"/>
      <c r="BA20" s="663"/>
      <c r="BB20" s="663"/>
      <c r="BC20" s="663"/>
      <c r="BD20" s="663"/>
      <c r="BE20" s="663"/>
      <c r="BF20" s="663"/>
      <c r="BG20" s="663"/>
      <c r="BH20" s="663"/>
      <c r="BI20" s="663"/>
      <c r="BJ20" s="663"/>
      <c r="BK20" s="663"/>
      <c r="BL20" s="663"/>
      <c r="BM20" s="663"/>
      <c r="BN20" s="663"/>
      <c r="BO20" s="663"/>
      <c r="BP20" s="663"/>
      <c r="BQ20" s="663"/>
      <c r="BR20" s="663"/>
      <c r="BS20" s="663"/>
      <c r="BT20" s="663"/>
      <c r="BU20" s="663"/>
      <c r="BV20" s="663"/>
      <c r="BW20" s="663"/>
      <c r="BX20" s="663"/>
      <c r="BY20" s="663"/>
      <c r="BZ20" s="663"/>
      <c r="CA20" s="663"/>
      <c r="CB20" s="663"/>
      <c r="CC20" s="663"/>
      <c r="CD20" s="663"/>
      <c r="CE20" s="663"/>
      <c r="CF20" s="663"/>
      <c r="CG20" s="663"/>
      <c r="CH20" s="663"/>
      <c r="CI20" s="663"/>
      <c r="CJ20" s="663"/>
      <c r="CK20" s="663"/>
      <c r="CL20" s="663"/>
      <c r="CM20" s="663"/>
      <c r="CN20" s="663"/>
      <c r="CO20" s="663"/>
      <c r="CP20" s="663"/>
      <c r="CQ20" s="663"/>
      <c r="CR20" s="663"/>
      <c r="CS20" s="663"/>
      <c r="CT20" s="663"/>
      <c r="CU20" s="663"/>
      <c r="CV20" s="663"/>
      <c r="CW20" s="663"/>
      <c r="CX20" s="663"/>
      <c r="CY20" s="663"/>
      <c r="CZ20" s="663"/>
      <c r="DA20" s="663"/>
      <c r="DB20" s="663"/>
      <c r="DC20" s="663"/>
      <c r="DD20" s="663"/>
      <c r="DE20" s="663"/>
      <c r="DF20" s="663"/>
      <c r="DG20" s="663"/>
      <c r="DH20" s="663"/>
      <c r="DI20" s="663"/>
      <c r="DJ20" s="663"/>
      <c r="DK20" s="663"/>
      <c r="DL20" s="663"/>
      <c r="DM20" s="663"/>
    </row>
    <row r="21" spans="1:117" s="654" customFormat="1" ht="13.15" customHeight="1" x14ac:dyDescent="0.2">
      <c r="A21" s="658"/>
      <c r="B21" s="871" t="s">
        <v>166</v>
      </c>
      <c r="C21" s="872"/>
      <c r="D21" s="872"/>
      <c r="E21" s="872"/>
      <c r="F21" s="872"/>
      <c r="G21" s="872"/>
      <c r="H21" s="873"/>
      <c r="I21" s="657">
        <f t="shared" si="0"/>
        <v>0</v>
      </c>
      <c r="J21" s="731">
        <v>0</v>
      </c>
      <c r="K21" s="731">
        <v>0</v>
      </c>
      <c r="L21" s="731">
        <v>0</v>
      </c>
      <c r="M21" s="731">
        <v>0</v>
      </c>
      <c r="N21" s="731">
        <v>0</v>
      </c>
      <c r="O21" s="731">
        <v>0</v>
      </c>
      <c r="P21" s="731">
        <v>0</v>
      </c>
      <c r="Q21" s="731">
        <v>0</v>
      </c>
      <c r="R21" s="731">
        <v>0</v>
      </c>
      <c r="S21" s="732">
        <f t="shared" si="1"/>
        <v>0</v>
      </c>
      <c r="T21" s="731">
        <v>0</v>
      </c>
      <c r="U21" s="731">
        <v>0</v>
      </c>
      <c r="V21" s="731">
        <v>0</v>
      </c>
      <c r="W21" s="680"/>
      <c r="X21" s="677"/>
      <c r="Y21" s="677"/>
      <c r="Z21" s="677"/>
      <c r="AA21" s="677"/>
      <c r="AB21" s="677"/>
      <c r="AC21" s="677"/>
      <c r="AD21" s="677"/>
      <c r="AE21" s="677"/>
      <c r="AF21" s="663"/>
      <c r="AG21" s="663"/>
      <c r="AH21" s="663"/>
      <c r="AI21" s="663"/>
      <c r="AJ21" s="663"/>
      <c r="AK21" s="663"/>
      <c r="AL21" s="663"/>
      <c r="AM21" s="663"/>
      <c r="AN21" s="663"/>
      <c r="AO21" s="663"/>
      <c r="AP21" s="663"/>
      <c r="AQ21" s="663"/>
      <c r="AR21" s="663"/>
      <c r="AS21" s="663"/>
      <c r="AT21" s="663"/>
      <c r="AU21" s="663"/>
      <c r="AV21" s="663"/>
      <c r="AW21" s="663"/>
      <c r="AX21" s="663"/>
      <c r="AY21" s="663"/>
      <c r="AZ21" s="663"/>
      <c r="BA21" s="663"/>
      <c r="BB21" s="663"/>
      <c r="BC21" s="663"/>
      <c r="BD21" s="663"/>
      <c r="BE21" s="663"/>
      <c r="BF21" s="663"/>
      <c r="BG21" s="663"/>
      <c r="BH21" s="663"/>
      <c r="BI21" s="663"/>
      <c r="BJ21" s="663"/>
      <c r="BK21" s="663"/>
      <c r="BL21" s="663"/>
      <c r="BM21" s="663"/>
      <c r="BN21" s="663"/>
      <c r="BO21" s="663"/>
      <c r="BP21" s="663"/>
      <c r="BQ21" s="663"/>
      <c r="BR21" s="663"/>
      <c r="BS21" s="663"/>
      <c r="BT21" s="663"/>
      <c r="BU21" s="663"/>
      <c r="BV21" s="663"/>
      <c r="BW21" s="663"/>
      <c r="BX21" s="663"/>
      <c r="BY21" s="663"/>
      <c r="BZ21" s="663"/>
      <c r="CA21" s="663"/>
      <c r="CB21" s="663"/>
      <c r="CC21" s="663"/>
      <c r="CD21" s="663"/>
      <c r="CE21" s="663"/>
      <c r="CF21" s="663"/>
      <c r="CG21" s="663"/>
      <c r="CH21" s="663"/>
      <c r="CI21" s="663"/>
      <c r="CJ21" s="663"/>
      <c r="CK21" s="663"/>
      <c r="CL21" s="663"/>
      <c r="CM21" s="663"/>
      <c r="CN21" s="663"/>
      <c r="CO21" s="663"/>
      <c r="CP21" s="663"/>
      <c r="CQ21" s="663"/>
      <c r="CR21" s="663"/>
      <c r="CS21" s="663"/>
      <c r="CT21" s="663"/>
      <c r="CU21" s="663"/>
      <c r="CV21" s="663"/>
      <c r="CW21" s="663"/>
      <c r="CX21" s="663"/>
      <c r="CY21" s="663"/>
      <c r="CZ21" s="663"/>
      <c r="DA21" s="663"/>
      <c r="DB21" s="663"/>
      <c r="DC21" s="663"/>
      <c r="DD21" s="663"/>
      <c r="DE21" s="663"/>
      <c r="DF21" s="663"/>
      <c r="DG21" s="663"/>
      <c r="DH21" s="663"/>
      <c r="DI21" s="663"/>
      <c r="DJ21" s="663"/>
      <c r="DK21" s="663"/>
      <c r="DL21" s="663"/>
      <c r="DM21" s="663"/>
    </row>
    <row r="22" spans="1:117" s="654" customFormat="1" ht="15" x14ac:dyDescent="0.2">
      <c r="A22" s="890" t="s">
        <v>96</v>
      </c>
      <c r="B22" s="890"/>
      <c r="C22" s="890"/>
      <c r="D22" s="890"/>
      <c r="E22" s="890"/>
      <c r="F22" s="890"/>
      <c r="G22" s="890"/>
      <c r="H22" s="890"/>
      <c r="I22" s="730"/>
      <c r="J22" s="733"/>
      <c r="K22" s="733"/>
      <c r="L22" s="733"/>
      <c r="M22" s="733"/>
      <c r="N22" s="733"/>
      <c r="O22" s="733"/>
      <c r="P22" s="733"/>
      <c r="Q22" s="733"/>
      <c r="R22" s="733"/>
      <c r="S22" s="733"/>
      <c r="T22" s="733"/>
      <c r="U22" s="733"/>
      <c r="V22" s="733"/>
      <c r="W22" s="680"/>
      <c r="X22" s="677"/>
      <c r="Y22" s="677"/>
      <c r="Z22" s="677"/>
      <c r="AA22" s="677"/>
      <c r="AB22" s="677"/>
      <c r="AC22" s="677"/>
      <c r="AD22" s="677"/>
      <c r="AE22" s="677"/>
      <c r="AF22" s="663"/>
      <c r="AG22" s="663"/>
      <c r="AH22" s="663"/>
      <c r="AI22" s="663"/>
      <c r="AJ22" s="663"/>
      <c r="AK22" s="663"/>
      <c r="AL22" s="663"/>
      <c r="AM22" s="663"/>
      <c r="AN22" s="663"/>
      <c r="AO22" s="663"/>
      <c r="AP22" s="663"/>
      <c r="AQ22" s="663"/>
      <c r="AR22" s="663"/>
      <c r="AS22" s="663"/>
      <c r="AT22" s="663"/>
      <c r="AU22" s="663"/>
      <c r="AV22" s="663"/>
      <c r="AW22" s="663"/>
      <c r="AX22" s="663"/>
      <c r="AY22" s="663"/>
      <c r="AZ22" s="663"/>
      <c r="BA22" s="663"/>
      <c r="BB22" s="663"/>
      <c r="BC22" s="663"/>
      <c r="BD22" s="663"/>
      <c r="BE22" s="663"/>
      <c r="BF22" s="663"/>
      <c r="BG22" s="663"/>
      <c r="BH22" s="663"/>
      <c r="BI22" s="663"/>
      <c r="BJ22" s="663"/>
      <c r="BK22" s="663"/>
      <c r="BL22" s="663"/>
      <c r="BM22" s="663"/>
      <c r="BN22" s="663"/>
      <c r="BO22" s="663"/>
      <c r="BP22" s="663"/>
      <c r="BQ22" s="663"/>
      <c r="BR22" s="663"/>
      <c r="BS22" s="663"/>
      <c r="BT22" s="663"/>
      <c r="BU22" s="663"/>
      <c r="BV22" s="663"/>
      <c r="BW22" s="663"/>
      <c r="BX22" s="663"/>
      <c r="BY22" s="663"/>
      <c r="BZ22" s="663"/>
      <c r="CA22" s="663"/>
      <c r="CB22" s="663"/>
      <c r="CC22" s="663"/>
      <c r="CD22" s="663"/>
      <c r="CE22" s="663"/>
      <c r="CF22" s="663"/>
      <c r="CG22" s="663"/>
      <c r="CH22" s="663"/>
      <c r="CI22" s="663"/>
      <c r="CJ22" s="663"/>
      <c r="CK22" s="663"/>
      <c r="CL22" s="663"/>
      <c r="CM22" s="663"/>
      <c r="CN22" s="663"/>
      <c r="CO22" s="663"/>
      <c r="CP22" s="663"/>
      <c r="CQ22" s="663"/>
      <c r="CR22" s="663"/>
      <c r="CS22" s="663"/>
      <c r="CT22" s="663"/>
      <c r="CU22" s="663"/>
      <c r="CV22" s="663"/>
      <c r="CW22" s="663"/>
      <c r="CX22" s="663"/>
      <c r="CY22" s="663"/>
      <c r="CZ22" s="663"/>
      <c r="DA22" s="663"/>
      <c r="DB22" s="663"/>
      <c r="DC22" s="663"/>
      <c r="DD22" s="663"/>
      <c r="DE22" s="663"/>
      <c r="DF22" s="663"/>
      <c r="DG22" s="663"/>
      <c r="DH22" s="663"/>
      <c r="DI22" s="663"/>
      <c r="DJ22" s="663"/>
      <c r="DK22" s="663"/>
      <c r="DL22" s="663"/>
      <c r="DM22" s="663"/>
    </row>
    <row r="23" spans="1:117" s="654" customFormat="1" ht="13.15" customHeight="1" x14ac:dyDescent="0.2">
      <c r="A23" s="655"/>
      <c r="B23" s="887" t="s">
        <v>167</v>
      </c>
      <c r="C23" s="887"/>
      <c r="D23" s="887"/>
      <c r="E23" s="887"/>
      <c r="F23" s="887"/>
      <c r="G23" s="887"/>
      <c r="H23" s="887"/>
      <c r="I23" s="657">
        <f>SUM(J23:S23)</f>
        <v>0</v>
      </c>
      <c r="J23" s="731">
        <v>0</v>
      </c>
      <c r="K23" s="731">
        <v>0</v>
      </c>
      <c r="L23" s="731">
        <v>0</v>
      </c>
      <c r="M23" s="731">
        <v>0</v>
      </c>
      <c r="N23" s="731">
        <v>0</v>
      </c>
      <c r="O23" s="731">
        <v>0</v>
      </c>
      <c r="P23" s="731">
        <v>0</v>
      </c>
      <c r="Q23" s="731">
        <v>0</v>
      </c>
      <c r="R23" s="731">
        <v>0</v>
      </c>
      <c r="S23" s="732">
        <f>SUM(T23:V23)</f>
        <v>0</v>
      </c>
      <c r="T23" s="731">
        <v>0</v>
      </c>
      <c r="U23" s="731">
        <v>0</v>
      </c>
      <c r="V23" s="731">
        <v>0</v>
      </c>
      <c r="W23" s="680"/>
      <c r="X23" s="677"/>
      <c r="Y23" s="677"/>
      <c r="Z23" s="677"/>
      <c r="AA23" s="677"/>
      <c r="AB23" s="677"/>
      <c r="AC23" s="677"/>
      <c r="AD23" s="677"/>
      <c r="AE23" s="677"/>
      <c r="AF23" s="663"/>
      <c r="AG23" s="663"/>
      <c r="AH23" s="663"/>
      <c r="AI23" s="663"/>
      <c r="AJ23" s="663"/>
      <c r="AK23" s="663"/>
      <c r="AL23" s="663"/>
      <c r="AM23" s="663"/>
      <c r="AN23" s="663"/>
      <c r="AO23" s="663"/>
      <c r="AP23" s="663"/>
      <c r="AQ23" s="663"/>
      <c r="AR23" s="663"/>
      <c r="AS23" s="663"/>
      <c r="AT23" s="663"/>
      <c r="AU23" s="663"/>
      <c r="AV23" s="663"/>
      <c r="AW23" s="663"/>
      <c r="AX23" s="663"/>
      <c r="AY23" s="663"/>
      <c r="AZ23" s="663"/>
      <c r="BA23" s="663"/>
      <c r="BB23" s="663"/>
      <c r="BC23" s="663"/>
      <c r="BD23" s="663"/>
      <c r="BE23" s="663"/>
      <c r="BF23" s="663"/>
      <c r="BG23" s="663"/>
      <c r="BH23" s="663"/>
      <c r="BI23" s="663"/>
      <c r="BJ23" s="663"/>
      <c r="BK23" s="663"/>
      <c r="BL23" s="663"/>
      <c r="BM23" s="663"/>
      <c r="BN23" s="663"/>
      <c r="BO23" s="663"/>
      <c r="BP23" s="663"/>
      <c r="BQ23" s="663"/>
      <c r="BR23" s="663"/>
      <c r="BS23" s="663"/>
      <c r="BT23" s="663"/>
      <c r="BU23" s="663"/>
      <c r="BV23" s="663"/>
      <c r="BW23" s="663"/>
      <c r="BX23" s="663"/>
      <c r="BY23" s="663"/>
      <c r="BZ23" s="663"/>
      <c r="CA23" s="663"/>
      <c r="CB23" s="663"/>
      <c r="CC23" s="663"/>
      <c r="CD23" s="663"/>
      <c r="CE23" s="663"/>
      <c r="CF23" s="663"/>
      <c r="CG23" s="663"/>
      <c r="CH23" s="663"/>
      <c r="CI23" s="663"/>
      <c r="CJ23" s="663"/>
      <c r="CK23" s="663"/>
      <c r="CL23" s="663"/>
      <c r="CM23" s="663"/>
      <c r="CN23" s="663"/>
      <c r="CO23" s="663"/>
      <c r="CP23" s="663"/>
      <c r="CQ23" s="663"/>
      <c r="CR23" s="663"/>
      <c r="CS23" s="663"/>
      <c r="CT23" s="663"/>
      <c r="CU23" s="663"/>
      <c r="CV23" s="663"/>
      <c r="CW23" s="663"/>
      <c r="CX23" s="663"/>
      <c r="CY23" s="663"/>
      <c r="CZ23" s="663"/>
      <c r="DA23" s="663"/>
      <c r="DB23" s="663"/>
      <c r="DC23" s="663"/>
      <c r="DD23" s="663"/>
      <c r="DE23" s="663"/>
      <c r="DF23" s="663"/>
      <c r="DG23" s="663"/>
      <c r="DH23" s="663"/>
      <c r="DI23" s="663"/>
      <c r="DJ23" s="663"/>
      <c r="DK23" s="663"/>
      <c r="DL23" s="663"/>
      <c r="DM23" s="663"/>
    </row>
    <row r="24" spans="1:117" s="654" customFormat="1" ht="13.15" customHeight="1" x14ac:dyDescent="0.2">
      <c r="A24" s="747"/>
      <c r="B24" s="887" t="s">
        <v>840</v>
      </c>
      <c r="C24" s="887"/>
      <c r="D24" s="887"/>
      <c r="E24" s="887"/>
      <c r="F24" s="887"/>
      <c r="G24" s="887"/>
      <c r="H24" s="887"/>
      <c r="I24" s="657">
        <f>SUM(J24:S24)</f>
        <v>0</v>
      </c>
      <c r="J24" s="734">
        <f>'NPSP Staffing'!G7</f>
        <v>0</v>
      </c>
      <c r="K24" s="734">
        <f>'NPSP Staffing'!I7</f>
        <v>0</v>
      </c>
      <c r="L24" s="734">
        <f>'NPSP Staffing'!K7</f>
        <v>0</v>
      </c>
      <c r="M24" s="734">
        <f>'NPSP Staffing'!M7</f>
        <v>0</v>
      </c>
      <c r="N24" s="734">
        <f>'NPSP Staffing'!O7</f>
        <v>0</v>
      </c>
      <c r="O24" s="734">
        <f>'NPSP Staffing'!Q7</f>
        <v>0</v>
      </c>
      <c r="P24" s="734">
        <f>'NPSP Staffing'!S7</f>
        <v>0</v>
      </c>
      <c r="Q24" s="734">
        <f>'NPSP Staffing'!U7</f>
        <v>0</v>
      </c>
      <c r="R24" s="734">
        <f>'NPSP Staffing'!W7</f>
        <v>0</v>
      </c>
      <c r="S24" s="732">
        <f>SUM(T24:V24)</f>
        <v>0</v>
      </c>
      <c r="T24" s="734">
        <f>'NPSP Staffing'!Y7</f>
        <v>0</v>
      </c>
      <c r="U24" s="734">
        <f>'NPSP Staffing'!AA7</f>
        <v>0</v>
      </c>
      <c r="V24" s="734">
        <f>'NPSP Staffing'!AC7</f>
        <v>0</v>
      </c>
      <c r="W24" s="680"/>
      <c r="X24" s="677"/>
      <c r="Y24" s="677"/>
      <c r="Z24" s="677"/>
      <c r="AA24" s="677"/>
      <c r="AB24" s="677"/>
      <c r="AC24" s="677"/>
      <c r="AD24" s="677"/>
      <c r="AE24" s="677"/>
      <c r="AF24" s="663"/>
      <c r="AG24" s="663"/>
      <c r="AH24" s="663"/>
      <c r="AI24" s="663"/>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3"/>
      <c r="BH24" s="663"/>
      <c r="BI24" s="663"/>
      <c r="BJ24" s="663"/>
      <c r="BK24" s="663"/>
      <c r="BL24" s="663"/>
      <c r="BM24" s="663"/>
      <c r="BN24" s="663"/>
      <c r="BO24" s="663"/>
      <c r="BP24" s="663"/>
      <c r="BQ24" s="663"/>
      <c r="BR24" s="663"/>
      <c r="BS24" s="663"/>
      <c r="BT24" s="663"/>
      <c r="BU24" s="663"/>
      <c r="BV24" s="663"/>
      <c r="BW24" s="663"/>
      <c r="BX24" s="663"/>
      <c r="BY24" s="663"/>
      <c r="BZ24" s="663"/>
      <c r="CA24" s="663"/>
      <c r="CB24" s="663"/>
      <c r="CC24" s="663"/>
      <c r="CD24" s="663"/>
      <c r="CE24" s="663"/>
      <c r="CF24" s="663"/>
      <c r="CG24" s="663"/>
      <c r="CH24" s="663"/>
      <c r="CI24" s="663"/>
      <c r="CJ24" s="663"/>
      <c r="CK24" s="663"/>
      <c r="CL24" s="663"/>
      <c r="CM24" s="663"/>
      <c r="CN24" s="663"/>
      <c r="CO24" s="663"/>
      <c r="CP24" s="663"/>
      <c r="CQ24" s="663"/>
      <c r="CR24" s="663"/>
      <c r="CS24" s="663"/>
      <c r="CT24" s="663"/>
      <c r="CU24" s="663"/>
      <c r="CV24" s="663"/>
      <c r="CW24" s="663"/>
      <c r="CX24" s="663"/>
      <c r="CY24" s="663"/>
      <c r="CZ24" s="663"/>
      <c r="DA24" s="663"/>
      <c r="DB24" s="663"/>
      <c r="DC24" s="663"/>
      <c r="DD24" s="663"/>
      <c r="DE24" s="663"/>
      <c r="DF24" s="663"/>
      <c r="DG24" s="663"/>
      <c r="DH24" s="663"/>
      <c r="DI24" s="663"/>
      <c r="DJ24" s="663"/>
      <c r="DK24" s="663"/>
      <c r="DL24" s="663"/>
      <c r="DM24" s="663"/>
    </row>
    <row r="25" spans="1:117" s="654" customFormat="1" ht="14.25" x14ac:dyDescent="0.2">
      <c r="A25" s="747"/>
      <c r="B25" s="887" t="s">
        <v>81</v>
      </c>
      <c r="C25" s="887"/>
      <c r="D25" s="887"/>
      <c r="E25" s="887"/>
      <c r="F25" s="887"/>
      <c r="G25" s="887"/>
      <c r="H25" s="887"/>
      <c r="I25" s="659"/>
      <c r="J25" s="730"/>
      <c r="K25" s="730"/>
      <c r="L25" s="730"/>
      <c r="M25" s="730"/>
      <c r="N25" s="730"/>
      <c r="O25" s="730"/>
      <c r="P25" s="730"/>
      <c r="Q25" s="730"/>
      <c r="R25" s="730"/>
      <c r="S25" s="730"/>
      <c r="T25" s="730"/>
      <c r="U25" s="730"/>
      <c r="V25" s="730"/>
      <c r="W25" s="680"/>
      <c r="X25" s="677"/>
      <c r="Y25" s="677"/>
      <c r="Z25" s="677"/>
      <c r="AA25" s="677"/>
      <c r="AB25" s="677"/>
      <c r="AC25" s="677"/>
      <c r="AD25" s="677"/>
      <c r="AE25" s="677"/>
      <c r="AF25" s="663"/>
      <c r="AG25" s="663"/>
      <c r="AH25" s="663"/>
      <c r="AI25" s="663"/>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3"/>
      <c r="BH25" s="663"/>
      <c r="BI25" s="663"/>
      <c r="BJ25" s="663"/>
      <c r="BK25" s="663"/>
      <c r="BL25" s="663"/>
      <c r="BM25" s="663"/>
      <c r="BN25" s="663"/>
      <c r="BO25" s="663"/>
      <c r="BP25" s="663"/>
      <c r="BQ25" s="663"/>
      <c r="BR25" s="663"/>
      <c r="BS25" s="663"/>
      <c r="BT25" s="663"/>
      <c r="BU25" s="663"/>
      <c r="BV25" s="663"/>
      <c r="BW25" s="663"/>
      <c r="BX25" s="663"/>
      <c r="BY25" s="663"/>
      <c r="BZ25" s="663"/>
      <c r="CA25" s="663"/>
      <c r="CB25" s="663"/>
      <c r="CC25" s="663"/>
      <c r="CD25" s="663"/>
      <c r="CE25" s="663"/>
      <c r="CF25" s="663"/>
      <c r="CG25" s="663"/>
      <c r="CH25" s="663"/>
      <c r="CI25" s="663"/>
      <c r="CJ25" s="663"/>
      <c r="CK25" s="663"/>
      <c r="CL25" s="663"/>
      <c r="CM25" s="663"/>
      <c r="CN25" s="663"/>
      <c r="CO25" s="663"/>
      <c r="CP25" s="663"/>
      <c r="CQ25" s="663"/>
      <c r="CR25" s="663"/>
      <c r="CS25" s="663"/>
      <c r="CT25" s="663"/>
      <c r="CU25" s="663"/>
      <c r="CV25" s="663"/>
      <c r="CW25" s="663"/>
      <c r="CX25" s="663"/>
      <c r="CY25" s="663"/>
      <c r="CZ25" s="663"/>
      <c r="DA25" s="663"/>
      <c r="DB25" s="663"/>
      <c r="DC25" s="663"/>
      <c r="DD25" s="663"/>
      <c r="DE25" s="663"/>
      <c r="DF25" s="663"/>
      <c r="DG25" s="663"/>
      <c r="DH25" s="663"/>
      <c r="DI25" s="663"/>
      <c r="DJ25" s="663"/>
      <c r="DK25" s="663"/>
      <c r="DL25" s="663"/>
      <c r="DM25" s="663"/>
    </row>
    <row r="26" spans="1:117" s="654" customFormat="1" ht="14.25" x14ac:dyDescent="0.2">
      <c r="A26" s="747"/>
      <c r="B26" s="887" t="s">
        <v>168</v>
      </c>
      <c r="C26" s="887"/>
      <c r="D26" s="887"/>
      <c r="E26" s="887"/>
      <c r="F26" s="887"/>
      <c r="G26" s="887"/>
      <c r="H26" s="887"/>
      <c r="I26" s="657">
        <f t="shared" ref="I26:I40" si="2">SUM(J26:S26)</f>
        <v>0</v>
      </c>
      <c r="J26" s="731">
        <v>0</v>
      </c>
      <c r="K26" s="731">
        <v>0</v>
      </c>
      <c r="L26" s="731">
        <v>0</v>
      </c>
      <c r="M26" s="731">
        <v>0</v>
      </c>
      <c r="N26" s="731">
        <v>0</v>
      </c>
      <c r="O26" s="731">
        <v>0</v>
      </c>
      <c r="P26" s="731">
        <v>0</v>
      </c>
      <c r="Q26" s="731">
        <v>0</v>
      </c>
      <c r="R26" s="731">
        <v>0</v>
      </c>
      <c r="S26" s="732">
        <f t="shared" ref="S26:S40" si="3">SUM(T26:V26)</f>
        <v>0</v>
      </c>
      <c r="T26" s="731">
        <v>0</v>
      </c>
      <c r="U26" s="731">
        <v>0</v>
      </c>
      <c r="V26" s="731">
        <v>0</v>
      </c>
      <c r="W26" s="680"/>
      <c r="X26" s="677"/>
      <c r="Y26" s="677"/>
      <c r="Z26" s="677"/>
      <c r="AA26" s="677"/>
      <c r="AB26" s="677"/>
      <c r="AC26" s="677"/>
      <c r="AD26" s="677"/>
      <c r="AE26" s="677"/>
      <c r="AF26" s="663"/>
      <c r="AG26" s="663"/>
      <c r="AH26" s="663"/>
      <c r="AI26" s="663"/>
      <c r="AJ26" s="663"/>
      <c r="AK26" s="663"/>
      <c r="AL26" s="663"/>
      <c r="AM26" s="663"/>
      <c r="AN26" s="663"/>
      <c r="AO26" s="663"/>
      <c r="AP26" s="663"/>
      <c r="AQ26" s="663"/>
      <c r="AR26" s="663"/>
      <c r="AS26" s="663"/>
      <c r="AT26" s="663"/>
      <c r="AU26" s="663"/>
      <c r="AV26" s="663"/>
      <c r="AW26" s="663"/>
      <c r="AX26" s="663"/>
      <c r="AY26" s="663"/>
      <c r="AZ26" s="663"/>
      <c r="BA26" s="663"/>
      <c r="BB26" s="663"/>
      <c r="BC26" s="663"/>
      <c r="BD26" s="663"/>
      <c r="BE26" s="663"/>
      <c r="BF26" s="663"/>
      <c r="BG26" s="663"/>
      <c r="BH26" s="663"/>
      <c r="BI26" s="663"/>
      <c r="BJ26" s="663"/>
      <c r="BK26" s="663"/>
      <c r="BL26" s="663"/>
      <c r="BM26" s="663"/>
      <c r="BN26" s="663"/>
      <c r="BO26" s="663"/>
      <c r="BP26" s="663"/>
      <c r="BQ26" s="663"/>
      <c r="BR26" s="663"/>
      <c r="BS26" s="663"/>
      <c r="BT26" s="663"/>
      <c r="BU26" s="663"/>
      <c r="BV26" s="663"/>
      <c r="BW26" s="663"/>
      <c r="BX26" s="663"/>
      <c r="BY26" s="663"/>
      <c r="BZ26" s="663"/>
      <c r="CA26" s="663"/>
      <c r="CB26" s="663"/>
      <c r="CC26" s="663"/>
      <c r="CD26" s="663"/>
      <c r="CE26" s="663"/>
      <c r="CF26" s="663"/>
      <c r="CG26" s="663"/>
      <c r="CH26" s="663"/>
      <c r="CI26" s="663"/>
      <c r="CJ26" s="663"/>
      <c r="CK26" s="663"/>
      <c r="CL26" s="663"/>
      <c r="CM26" s="663"/>
      <c r="CN26" s="663"/>
      <c r="CO26" s="663"/>
      <c r="CP26" s="663"/>
      <c r="CQ26" s="663"/>
      <c r="CR26" s="663"/>
      <c r="CS26" s="663"/>
      <c r="CT26" s="663"/>
      <c r="CU26" s="663"/>
      <c r="CV26" s="663"/>
      <c r="CW26" s="663"/>
      <c r="CX26" s="663"/>
      <c r="CY26" s="663"/>
      <c r="CZ26" s="663"/>
      <c r="DA26" s="663"/>
      <c r="DB26" s="663"/>
      <c r="DC26" s="663"/>
      <c r="DD26" s="663"/>
      <c r="DE26" s="663"/>
      <c r="DF26" s="663"/>
      <c r="DG26" s="663"/>
      <c r="DH26" s="663"/>
      <c r="DI26" s="663"/>
      <c r="DJ26" s="663"/>
      <c r="DK26" s="663"/>
      <c r="DL26" s="663"/>
      <c r="DM26" s="663"/>
    </row>
    <row r="27" spans="1:117" s="654" customFormat="1" ht="13.15" customHeight="1" x14ac:dyDescent="0.2">
      <c r="A27" s="747"/>
      <c r="B27" s="887" t="s">
        <v>169</v>
      </c>
      <c r="C27" s="887"/>
      <c r="D27" s="887"/>
      <c r="E27" s="887"/>
      <c r="F27" s="887"/>
      <c r="G27" s="887"/>
      <c r="H27" s="887"/>
      <c r="I27" s="657">
        <f t="shared" si="2"/>
        <v>0</v>
      </c>
      <c r="J27" s="731">
        <v>0</v>
      </c>
      <c r="K27" s="731">
        <v>0</v>
      </c>
      <c r="L27" s="731">
        <v>0</v>
      </c>
      <c r="M27" s="731">
        <v>0</v>
      </c>
      <c r="N27" s="731">
        <v>0</v>
      </c>
      <c r="O27" s="731">
        <v>0</v>
      </c>
      <c r="P27" s="731">
        <v>0</v>
      </c>
      <c r="Q27" s="731">
        <v>0</v>
      </c>
      <c r="R27" s="731">
        <v>0</v>
      </c>
      <c r="S27" s="732">
        <f t="shared" si="3"/>
        <v>0</v>
      </c>
      <c r="T27" s="731">
        <v>0</v>
      </c>
      <c r="U27" s="731">
        <v>0</v>
      </c>
      <c r="V27" s="731">
        <v>0</v>
      </c>
      <c r="W27" s="680"/>
      <c r="X27" s="677"/>
      <c r="Y27" s="677"/>
      <c r="Z27" s="677"/>
      <c r="AA27" s="677"/>
      <c r="AB27" s="677"/>
      <c r="AC27" s="677"/>
      <c r="AD27" s="677"/>
      <c r="AE27" s="677"/>
      <c r="AF27" s="663"/>
      <c r="AG27" s="663"/>
      <c r="AH27" s="663"/>
      <c r="AI27" s="663"/>
      <c r="AJ27" s="663"/>
      <c r="AK27" s="663"/>
      <c r="AL27" s="663"/>
      <c r="AM27" s="663"/>
      <c r="AN27" s="663"/>
      <c r="AO27" s="663"/>
      <c r="AP27" s="663"/>
      <c r="AQ27" s="663"/>
      <c r="AR27" s="663"/>
      <c r="AS27" s="663"/>
      <c r="AT27" s="663"/>
      <c r="AU27" s="663"/>
      <c r="AV27" s="663"/>
      <c r="AW27" s="663"/>
      <c r="AX27" s="663"/>
      <c r="AY27" s="663"/>
      <c r="AZ27" s="663"/>
      <c r="BA27" s="663"/>
      <c r="BB27" s="663"/>
      <c r="BC27" s="663"/>
      <c r="BD27" s="663"/>
      <c r="BE27" s="663"/>
      <c r="BF27" s="663"/>
      <c r="BG27" s="663"/>
      <c r="BH27" s="663"/>
      <c r="BI27" s="663"/>
      <c r="BJ27" s="663"/>
      <c r="BK27" s="663"/>
      <c r="BL27" s="663"/>
      <c r="BM27" s="663"/>
      <c r="BN27" s="663"/>
      <c r="BO27" s="663"/>
      <c r="BP27" s="663"/>
      <c r="BQ27" s="663"/>
      <c r="BR27" s="663"/>
      <c r="BS27" s="663"/>
      <c r="BT27" s="663"/>
      <c r="BU27" s="663"/>
      <c r="BV27" s="663"/>
      <c r="BW27" s="663"/>
      <c r="BX27" s="663"/>
      <c r="BY27" s="663"/>
      <c r="BZ27" s="663"/>
      <c r="CA27" s="663"/>
      <c r="CB27" s="663"/>
      <c r="CC27" s="663"/>
      <c r="CD27" s="663"/>
      <c r="CE27" s="663"/>
      <c r="CF27" s="663"/>
      <c r="CG27" s="663"/>
      <c r="CH27" s="663"/>
      <c r="CI27" s="663"/>
      <c r="CJ27" s="663"/>
      <c r="CK27" s="663"/>
      <c r="CL27" s="663"/>
      <c r="CM27" s="663"/>
      <c r="CN27" s="663"/>
      <c r="CO27" s="663"/>
      <c r="CP27" s="663"/>
      <c r="CQ27" s="663"/>
      <c r="CR27" s="663"/>
      <c r="CS27" s="663"/>
      <c r="CT27" s="663"/>
      <c r="CU27" s="663"/>
      <c r="CV27" s="663"/>
      <c r="CW27" s="663"/>
      <c r="CX27" s="663"/>
      <c r="CY27" s="663"/>
      <c r="CZ27" s="663"/>
      <c r="DA27" s="663"/>
      <c r="DB27" s="663"/>
      <c r="DC27" s="663"/>
      <c r="DD27" s="663"/>
      <c r="DE27" s="663"/>
      <c r="DF27" s="663"/>
      <c r="DG27" s="663"/>
      <c r="DH27" s="663"/>
      <c r="DI27" s="663"/>
      <c r="DJ27" s="663"/>
      <c r="DK27" s="663"/>
      <c r="DL27" s="663"/>
      <c r="DM27" s="663"/>
    </row>
    <row r="28" spans="1:117" s="654" customFormat="1" ht="14.25" x14ac:dyDescent="0.2">
      <c r="A28" s="747"/>
      <c r="B28" s="887" t="s">
        <v>170</v>
      </c>
      <c r="C28" s="887"/>
      <c r="D28" s="887"/>
      <c r="E28" s="887"/>
      <c r="F28" s="887"/>
      <c r="G28" s="887"/>
      <c r="H28" s="887"/>
      <c r="I28" s="657">
        <f t="shared" si="2"/>
        <v>0</v>
      </c>
      <c r="J28" s="731">
        <v>0</v>
      </c>
      <c r="K28" s="731">
        <v>0</v>
      </c>
      <c r="L28" s="731">
        <v>0</v>
      </c>
      <c r="M28" s="731">
        <v>0</v>
      </c>
      <c r="N28" s="731">
        <v>0</v>
      </c>
      <c r="O28" s="731">
        <v>0</v>
      </c>
      <c r="P28" s="731">
        <v>0</v>
      </c>
      <c r="Q28" s="731">
        <v>0</v>
      </c>
      <c r="R28" s="731">
        <v>0</v>
      </c>
      <c r="S28" s="732">
        <f t="shared" si="3"/>
        <v>0</v>
      </c>
      <c r="T28" s="731">
        <v>0</v>
      </c>
      <c r="U28" s="731">
        <v>0</v>
      </c>
      <c r="V28" s="731">
        <v>0</v>
      </c>
      <c r="W28" s="680"/>
      <c r="X28" s="677"/>
      <c r="Y28" s="677"/>
      <c r="Z28" s="677"/>
      <c r="AA28" s="677"/>
      <c r="AB28" s="677"/>
      <c r="AC28" s="677"/>
      <c r="AD28" s="677"/>
      <c r="AE28" s="677"/>
      <c r="AF28" s="663"/>
      <c r="AG28" s="663"/>
      <c r="AH28" s="663"/>
      <c r="AI28" s="663"/>
      <c r="AJ28" s="663"/>
      <c r="AK28" s="663"/>
      <c r="AL28" s="663"/>
      <c r="AM28" s="663"/>
      <c r="AN28" s="663"/>
      <c r="AO28" s="663"/>
      <c r="AP28" s="663"/>
      <c r="AQ28" s="663"/>
      <c r="AR28" s="663"/>
      <c r="AS28" s="663"/>
      <c r="AT28" s="663"/>
      <c r="AU28" s="663"/>
      <c r="AV28" s="663"/>
      <c r="AW28" s="663"/>
      <c r="AX28" s="663"/>
      <c r="AY28" s="663"/>
      <c r="AZ28" s="663"/>
      <c r="BA28" s="663"/>
      <c r="BB28" s="663"/>
      <c r="BC28" s="663"/>
      <c r="BD28" s="663"/>
      <c r="BE28" s="663"/>
      <c r="BF28" s="663"/>
      <c r="BG28" s="663"/>
      <c r="BH28" s="663"/>
      <c r="BI28" s="663"/>
      <c r="BJ28" s="663"/>
      <c r="BK28" s="663"/>
      <c r="BL28" s="663"/>
      <c r="BM28" s="663"/>
      <c r="BN28" s="663"/>
      <c r="BO28" s="663"/>
      <c r="BP28" s="663"/>
      <c r="BQ28" s="663"/>
      <c r="BR28" s="663"/>
      <c r="BS28" s="663"/>
      <c r="BT28" s="663"/>
      <c r="BU28" s="663"/>
      <c r="BV28" s="663"/>
      <c r="BW28" s="663"/>
      <c r="BX28" s="663"/>
      <c r="BY28" s="663"/>
      <c r="BZ28" s="663"/>
      <c r="CA28" s="663"/>
      <c r="CB28" s="663"/>
      <c r="CC28" s="663"/>
      <c r="CD28" s="663"/>
      <c r="CE28" s="663"/>
      <c r="CF28" s="663"/>
      <c r="CG28" s="663"/>
      <c r="CH28" s="663"/>
      <c r="CI28" s="663"/>
      <c r="CJ28" s="663"/>
      <c r="CK28" s="663"/>
      <c r="CL28" s="663"/>
      <c r="CM28" s="663"/>
      <c r="CN28" s="663"/>
      <c r="CO28" s="663"/>
      <c r="CP28" s="663"/>
      <c r="CQ28" s="663"/>
      <c r="CR28" s="663"/>
      <c r="CS28" s="663"/>
      <c r="CT28" s="663"/>
      <c r="CU28" s="663"/>
      <c r="CV28" s="663"/>
      <c r="CW28" s="663"/>
      <c r="CX28" s="663"/>
      <c r="CY28" s="663"/>
      <c r="CZ28" s="663"/>
      <c r="DA28" s="663"/>
      <c r="DB28" s="663"/>
      <c r="DC28" s="663"/>
      <c r="DD28" s="663"/>
      <c r="DE28" s="663"/>
      <c r="DF28" s="663"/>
      <c r="DG28" s="663"/>
      <c r="DH28" s="663"/>
      <c r="DI28" s="663"/>
      <c r="DJ28" s="663"/>
      <c r="DK28" s="663"/>
      <c r="DL28" s="663"/>
      <c r="DM28" s="663"/>
    </row>
    <row r="29" spans="1:117" s="654" customFormat="1" ht="14.25" x14ac:dyDescent="0.2">
      <c r="A29" s="747"/>
      <c r="B29" s="887" t="s">
        <v>171</v>
      </c>
      <c r="C29" s="887"/>
      <c r="D29" s="887"/>
      <c r="E29" s="887"/>
      <c r="F29" s="887"/>
      <c r="G29" s="887"/>
      <c r="H29" s="887"/>
      <c r="I29" s="657">
        <f t="shared" si="2"/>
        <v>0</v>
      </c>
      <c r="J29" s="731">
        <v>0</v>
      </c>
      <c r="K29" s="731">
        <v>0</v>
      </c>
      <c r="L29" s="731">
        <v>0</v>
      </c>
      <c r="M29" s="731">
        <v>0</v>
      </c>
      <c r="N29" s="731">
        <v>0</v>
      </c>
      <c r="O29" s="731">
        <v>0</v>
      </c>
      <c r="P29" s="731">
        <v>0</v>
      </c>
      <c r="Q29" s="731">
        <v>0</v>
      </c>
      <c r="R29" s="731">
        <v>0</v>
      </c>
      <c r="S29" s="732">
        <f t="shared" si="3"/>
        <v>0</v>
      </c>
      <c r="T29" s="731">
        <v>0</v>
      </c>
      <c r="U29" s="731">
        <v>0</v>
      </c>
      <c r="V29" s="731">
        <v>0</v>
      </c>
      <c r="W29" s="680"/>
      <c r="X29" s="677"/>
      <c r="Y29" s="677"/>
      <c r="Z29" s="677"/>
      <c r="AA29" s="677"/>
      <c r="AB29" s="677"/>
      <c r="AC29" s="677"/>
      <c r="AD29" s="677"/>
      <c r="AE29" s="677"/>
      <c r="AF29" s="663"/>
      <c r="AG29" s="663"/>
      <c r="AH29" s="663"/>
      <c r="AI29" s="663"/>
      <c r="AJ29" s="663"/>
      <c r="AK29" s="663"/>
      <c r="AL29" s="663"/>
      <c r="AM29" s="663"/>
      <c r="AN29" s="663"/>
      <c r="AO29" s="663"/>
      <c r="AP29" s="663"/>
      <c r="AQ29" s="663"/>
      <c r="AR29" s="663"/>
      <c r="AS29" s="663"/>
      <c r="AT29" s="663"/>
      <c r="AU29" s="663"/>
      <c r="AV29" s="663"/>
      <c r="AW29" s="663"/>
      <c r="AX29" s="663"/>
      <c r="AY29" s="663"/>
      <c r="AZ29" s="663"/>
      <c r="BA29" s="663"/>
      <c r="BB29" s="663"/>
      <c r="BC29" s="663"/>
      <c r="BD29" s="663"/>
      <c r="BE29" s="663"/>
      <c r="BF29" s="663"/>
      <c r="BG29" s="663"/>
      <c r="BH29" s="663"/>
      <c r="BI29" s="663"/>
      <c r="BJ29" s="663"/>
      <c r="BK29" s="663"/>
      <c r="BL29" s="663"/>
      <c r="BM29" s="663"/>
      <c r="BN29" s="663"/>
      <c r="BO29" s="663"/>
      <c r="BP29" s="663"/>
      <c r="BQ29" s="663"/>
      <c r="BR29" s="663"/>
      <c r="BS29" s="663"/>
      <c r="BT29" s="663"/>
      <c r="BU29" s="663"/>
      <c r="BV29" s="663"/>
      <c r="BW29" s="663"/>
      <c r="BX29" s="663"/>
      <c r="BY29" s="663"/>
      <c r="BZ29" s="663"/>
      <c r="CA29" s="663"/>
      <c r="CB29" s="663"/>
      <c r="CC29" s="663"/>
      <c r="CD29" s="663"/>
      <c r="CE29" s="663"/>
      <c r="CF29" s="663"/>
      <c r="CG29" s="663"/>
      <c r="CH29" s="663"/>
      <c r="CI29" s="663"/>
      <c r="CJ29" s="663"/>
      <c r="CK29" s="663"/>
      <c r="CL29" s="663"/>
      <c r="CM29" s="663"/>
      <c r="CN29" s="663"/>
      <c r="CO29" s="663"/>
      <c r="CP29" s="663"/>
      <c r="CQ29" s="663"/>
      <c r="CR29" s="663"/>
      <c r="CS29" s="663"/>
      <c r="CT29" s="663"/>
      <c r="CU29" s="663"/>
      <c r="CV29" s="663"/>
      <c r="CW29" s="663"/>
      <c r="CX29" s="663"/>
      <c r="CY29" s="663"/>
      <c r="CZ29" s="663"/>
      <c r="DA29" s="663"/>
      <c r="DB29" s="663"/>
      <c r="DC29" s="663"/>
      <c r="DD29" s="663"/>
      <c r="DE29" s="663"/>
      <c r="DF29" s="663"/>
      <c r="DG29" s="663"/>
      <c r="DH29" s="663"/>
      <c r="DI29" s="663"/>
      <c r="DJ29" s="663"/>
      <c r="DK29" s="663"/>
      <c r="DL29" s="663"/>
      <c r="DM29" s="663"/>
    </row>
    <row r="30" spans="1:117" s="654" customFormat="1" ht="14.25" x14ac:dyDescent="0.2">
      <c r="A30" s="747"/>
      <c r="B30" s="887" t="s">
        <v>172</v>
      </c>
      <c r="C30" s="887"/>
      <c r="D30" s="887"/>
      <c r="E30" s="887"/>
      <c r="F30" s="887"/>
      <c r="G30" s="887"/>
      <c r="H30" s="887"/>
      <c r="I30" s="657">
        <f t="shared" si="2"/>
        <v>0</v>
      </c>
      <c r="J30" s="731">
        <v>0</v>
      </c>
      <c r="K30" s="731">
        <v>0</v>
      </c>
      <c r="L30" s="731">
        <v>0</v>
      </c>
      <c r="M30" s="731">
        <v>0</v>
      </c>
      <c r="N30" s="731">
        <v>0</v>
      </c>
      <c r="O30" s="731">
        <v>0</v>
      </c>
      <c r="P30" s="731">
        <v>0</v>
      </c>
      <c r="Q30" s="731">
        <v>0</v>
      </c>
      <c r="R30" s="731">
        <v>0</v>
      </c>
      <c r="S30" s="732">
        <f t="shared" si="3"/>
        <v>0</v>
      </c>
      <c r="T30" s="731">
        <v>0</v>
      </c>
      <c r="U30" s="731">
        <v>0</v>
      </c>
      <c r="V30" s="731">
        <v>0</v>
      </c>
      <c r="W30" s="680"/>
      <c r="X30" s="677"/>
      <c r="Y30" s="677"/>
      <c r="Z30" s="677"/>
      <c r="AA30" s="677"/>
      <c r="AB30" s="677"/>
      <c r="AC30" s="677"/>
      <c r="AD30" s="677"/>
      <c r="AE30" s="677"/>
      <c r="AF30" s="663"/>
      <c r="AG30" s="663"/>
      <c r="AH30" s="663"/>
      <c r="AI30" s="663"/>
      <c r="AJ30" s="663"/>
      <c r="AK30" s="663"/>
      <c r="AL30" s="663"/>
      <c r="AM30" s="663"/>
      <c r="AN30" s="663"/>
      <c r="AO30" s="663"/>
      <c r="AP30" s="663"/>
      <c r="AQ30" s="663"/>
      <c r="AR30" s="663"/>
      <c r="AS30" s="663"/>
      <c r="AT30" s="663"/>
      <c r="AU30" s="663"/>
      <c r="AV30" s="663"/>
      <c r="AW30" s="663"/>
      <c r="AX30" s="663"/>
      <c r="AY30" s="663"/>
      <c r="AZ30" s="663"/>
      <c r="BA30" s="663"/>
      <c r="BB30" s="663"/>
      <c r="BC30" s="663"/>
      <c r="BD30" s="663"/>
      <c r="BE30" s="663"/>
      <c r="BF30" s="663"/>
      <c r="BG30" s="663"/>
      <c r="BH30" s="663"/>
      <c r="BI30" s="663"/>
      <c r="BJ30" s="663"/>
      <c r="BK30" s="663"/>
      <c r="BL30" s="663"/>
      <c r="BM30" s="663"/>
      <c r="BN30" s="663"/>
      <c r="BO30" s="663"/>
      <c r="BP30" s="663"/>
      <c r="BQ30" s="663"/>
      <c r="BR30" s="663"/>
      <c r="BS30" s="663"/>
      <c r="BT30" s="663"/>
      <c r="BU30" s="663"/>
      <c r="BV30" s="663"/>
      <c r="BW30" s="663"/>
      <c r="BX30" s="663"/>
      <c r="BY30" s="663"/>
      <c r="BZ30" s="663"/>
      <c r="CA30" s="663"/>
      <c r="CB30" s="663"/>
      <c r="CC30" s="663"/>
      <c r="CD30" s="663"/>
      <c r="CE30" s="663"/>
      <c r="CF30" s="663"/>
      <c r="CG30" s="663"/>
      <c r="CH30" s="663"/>
      <c r="CI30" s="663"/>
      <c r="CJ30" s="663"/>
      <c r="CK30" s="663"/>
      <c r="CL30" s="663"/>
      <c r="CM30" s="663"/>
      <c r="CN30" s="663"/>
      <c r="CO30" s="663"/>
      <c r="CP30" s="663"/>
      <c r="CQ30" s="663"/>
      <c r="CR30" s="663"/>
      <c r="CS30" s="663"/>
      <c r="CT30" s="663"/>
      <c r="CU30" s="663"/>
      <c r="CV30" s="663"/>
      <c r="CW30" s="663"/>
      <c r="CX30" s="663"/>
      <c r="CY30" s="663"/>
      <c r="CZ30" s="663"/>
      <c r="DA30" s="663"/>
      <c r="DB30" s="663"/>
      <c r="DC30" s="663"/>
      <c r="DD30" s="663"/>
      <c r="DE30" s="663"/>
      <c r="DF30" s="663"/>
      <c r="DG30" s="663"/>
      <c r="DH30" s="663"/>
      <c r="DI30" s="663"/>
      <c r="DJ30" s="663"/>
      <c r="DK30" s="663"/>
      <c r="DL30" s="663"/>
      <c r="DM30" s="663"/>
    </row>
    <row r="31" spans="1:117" s="654" customFormat="1" ht="13.15" customHeight="1" x14ac:dyDescent="0.2">
      <c r="A31" s="747"/>
      <c r="B31" s="887" t="s">
        <v>173</v>
      </c>
      <c r="C31" s="887"/>
      <c r="D31" s="887"/>
      <c r="E31" s="887"/>
      <c r="F31" s="887"/>
      <c r="G31" s="887"/>
      <c r="H31" s="887"/>
      <c r="I31" s="657">
        <f t="shared" si="2"/>
        <v>0</v>
      </c>
      <c r="J31" s="731">
        <v>0</v>
      </c>
      <c r="K31" s="731">
        <v>0</v>
      </c>
      <c r="L31" s="731">
        <v>0</v>
      </c>
      <c r="M31" s="731">
        <v>0</v>
      </c>
      <c r="N31" s="731">
        <v>0</v>
      </c>
      <c r="O31" s="731">
        <v>0</v>
      </c>
      <c r="P31" s="731">
        <v>0</v>
      </c>
      <c r="Q31" s="731">
        <v>0</v>
      </c>
      <c r="R31" s="731">
        <v>0</v>
      </c>
      <c r="S31" s="732">
        <f t="shared" si="3"/>
        <v>0</v>
      </c>
      <c r="T31" s="731">
        <v>0</v>
      </c>
      <c r="U31" s="731">
        <v>0</v>
      </c>
      <c r="V31" s="731">
        <v>0</v>
      </c>
      <c r="W31" s="680"/>
      <c r="X31" s="677"/>
      <c r="Y31" s="677"/>
      <c r="Z31" s="677"/>
      <c r="AA31" s="677"/>
      <c r="AB31" s="677"/>
      <c r="AC31" s="677"/>
      <c r="AD31" s="677"/>
      <c r="AE31" s="677"/>
      <c r="AF31" s="663"/>
      <c r="AG31" s="663"/>
      <c r="AH31" s="663"/>
      <c r="AI31" s="663"/>
      <c r="AJ31" s="663"/>
      <c r="AK31" s="663"/>
      <c r="AL31" s="663"/>
      <c r="AM31" s="663"/>
      <c r="AN31" s="663"/>
      <c r="AO31" s="663"/>
      <c r="AP31" s="663"/>
      <c r="AQ31" s="663"/>
      <c r="AR31" s="663"/>
      <c r="AS31" s="663"/>
      <c r="AT31" s="663"/>
      <c r="AU31" s="663"/>
      <c r="AV31" s="663"/>
      <c r="AW31" s="663"/>
      <c r="AX31" s="663"/>
      <c r="AY31" s="663"/>
      <c r="AZ31" s="663"/>
      <c r="BA31" s="663"/>
      <c r="BB31" s="663"/>
      <c r="BC31" s="663"/>
      <c r="BD31" s="663"/>
      <c r="BE31" s="663"/>
      <c r="BF31" s="663"/>
      <c r="BG31" s="663"/>
      <c r="BH31" s="663"/>
      <c r="BI31" s="663"/>
      <c r="BJ31" s="663"/>
      <c r="BK31" s="663"/>
      <c r="BL31" s="663"/>
      <c r="BM31" s="663"/>
      <c r="BN31" s="663"/>
      <c r="BO31" s="663"/>
      <c r="BP31" s="663"/>
      <c r="BQ31" s="663"/>
      <c r="BR31" s="663"/>
      <c r="BS31" s="663"/>
      <c r="BT31" s="663"/>
      <c r="BU31" s="663"/>
      <c r="BV31" s="663"/>
      <c r="BW31" s="663"/>
      <c r="BX31" s="663"/>
      <c r="BY31" s="663"/>
      <c r="BZ31" s="663"/>
      <c r="CA31" s="663"/>
      <c r="CB31" s="663"/>
      <c r="CC31" s="663"/>
      <c r="CD31" s="663"/>
      <c r="CE31" s="663"/>
      <c r="CF31" s="663"/>
      <c r="CG31" s="663"/>
      <c r="CH31" s="663"/>
      <c r="CI31" s="663"/>
      <c r="CJ31" s="663"/>
      <c r="CK31" s="663"/>
      <c r="CL31" s="663"/>
      <c r="CM31" s="663"/>
      <c r="CN31" s="663"/>
      <c r="CO31" s="663"/>
      <c r="CP31" s="663"/>
      <c r="CQ31" s="663"/>
      <c r="CR31" s="663"/>
      <c r="CS31" s="663"/>
      <c r="CT31" s="663"/>
      <c r="CU31" s="663"/>
      <c r="CV31" s="663"/>
      <c r="CW31" s="663"/>
      <c r="CX31" s="663"/>
      <c r="CY31" s="663"/>
      <c r="CZ31" s="663"/>
      <c r="DA31" s="663"/>
      <c r="DB31" s="663"/>
      <c r="DC31" s="663"/>
      <c r="DD31" s="663"/>
      <c r="DE31" s="663"/>
      <c r="DF31" s="663"/>
      <c r="DG31" s="663"/>
      <c r="DH31" s="663"/>
      <c r="DI31" s="663"/>
      <c r="DJ31" s="663"/>
      <c r="DK31" s="663"/>
      <c r="DL31" s="663"/>
      <c r="DM31" s="663"/>
    </row>
    <row r="32" spans="1:117" s="654" customFormat="1" ht="14.25" customHeight="1" x14ac:dyDescent="0.2">
      <c r="A32" s="747"/>
      <c r="B32" s="887" t="s">
        <v>617</v>
      </c>
      <c r="C32" s="887"/>
      <c r="D32" s="887"/>
      <c r="E32" s="887"/>
      <c r="F32" s="887"/>
      <c r="G32" s="887"/>
      <c r="H32" s="887"/>
      <c r="I32" s="657">
        <f t="shared" si="2"/>
        <v>0</v>
      </c>
      <c r="J32" s="731">
        <v>0</v>
      </c>
      <c r="K32" s="731">
        <v>0</v>
      </c>
      <c r="L32" s="731">
        <v>0</v>
      </c>
      <c r="M32" s="664">
        <v>0</v>
      </c>
      <c r="N32" s="731">
        <v>0</v>
      </c>
      <c r="O32" s="731">
        <v>0</v>
      </c>
      <c r="P32" s="731">
        <v>0</v>
      </c>
      <c r="Q32" s="731">
        <v>0</v>
      </c>
      <c r="R32" s="731">
        <v>0</v>
      </c>
      <c r="S32" s="732">
        <f t="shared" si="3"/>
        <v>0</v>
      </c>
      <c r="T32" s="664">
        <v>0</v>
      </c>
      <c r="U32" s="731">
        <v>0</v>
      </c>
      <c r="V32" s="731">
        <v>0</v>
      </c>
      <c r="W32" s="680"/>
      <c r="X32" s="677"/>
      <c r="Y32" s="677"/>
      <c r="Z32" s="677"/>
      <c r="AA32" s="677"/>
      <c r="AB32" s="677"/>
      <c r="AC32" s="677"/>
      <c r="AD32" s="677"/>
      <c r="AE32" s="677"/>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3"/>
      <c r="DK32" s="663"/>
      <c r="DL32" s="663"/>
      <c r="DM32" s="663"/>
    </row>
    <row r="33" spans="1:117" s="654" customFormat="1" ht="14.25" x14ac:dyDescent="0.2">
      <c r="A33" s="658"/>
      <c r="B33" s="889" t="s">
        <v>165</v>
      </c>
      <c r="C33" s="889"/>
      <c r="D33" s="889"/>
      <c r="E33" s="889"/>
      <c r="F33" s="889"/>
      <c r="G33" s="889"/>
      <c r="H33" s="889"/>
      <c r="I33" s="657">
        <f t="shared" si="2"/>
        <v>0</v>
      </c>
      <c r="J33" s="731">
        <v>0</v>
      </c>
      <c r="K33" s="731">
        <v>0</v>
      </c>
      <c r="L33" s="731">
        <v>0</v>
      </c>
      <c r="M33" s="731">
        <v>0</v>
      </c>
      <c r="N33" s="731">
        <v>0</v>
      </c>
      <c r="O33" s="731">
        <v>0</v>
      </c>
      <c r="P33" s="731">
        <v>0</v>
      </c>
      <c r="Q33" s="731">
        <v>0</v>
      </c>
      <c r="R33" s="731">
        <v>0</v>
      </c>
      <c r="S33" s="732">
        <f t="shared" si="3"/>
        <v>0</v>
      </c>
      <c r="T33" s="731">
        <v>0</v>
      </c>
      <c r="U33" s="731">
        <v>0</v>
      </c>
      <c r="V33" s="731">
        <v>0</v>
      </c>
      <c r="W33" s="680"/>
      <c r="X33" s="677"/>
      <c r="Y33" s="677"/>
      <c r="Z33" s="677"/>
      <c r="AA33" s="677"/>
      <c r="AB33" s="677"/>
      <c r="AC33" s="677"/>
      <c r="AD33" s="677"/>
      <c r="AE33" s="677"/>
      <c r="AF33" s="663"/>
      <c r="AG33" s="663"/>
      <c r="AH33" s="663"/>
      <c r="AI33" s="663"/>
      <c r="AJ33" s="663"/>
      <c r="AK33" s="663"/>
      <c r="AL33" s="663"/>
      <c r="AM33" s="663"/>
      <c r="AN33" s="663"/>
      <c r="AO33" s="663"/>
      <c r="AP33" s="663"/>
      <c r="AQ33" s="663"/>
      <c r="AR33" s="663"/>
      <c r="AS33" s="663"/>
      <c r="AT33" s="663"/>
      <c r="AU33" s="663"/>
      <c r="AV33" s="663"/>
      <c r="AW33" s="663"/>
      <c r="AX33" s="663"/>
      <c r="AY33" s="663"/>
      <c r="AZ33" s="663"/>
      <c r="BA33" s="663"/>
      <c r="BB33" s="663"/>
      <c r="BC33" s="663"/>
      <c r="BD33" s="663"/>
      <c r="BE33" s="663"/>
      <c r="BF33" s="663"/>
      <c r="BG33" s="663"/>
      <c r="BH33" s="663"/>
      <c r="BI33" s="663"/>
      <c r="BJ33" s="663"/>
      <c r="BK33" s="663"/>
      <c r="BL33" s="663"/>
      <c r="BM33" s="663"/>
      <c r="BN33" s="663"/>
      <c r="BO33" s="663"/>
      <c r="BP33" s="663"/>
      <c r="BQ33" s="663"/>
      <c r="BR33" s="663"/>
      <c r="BS33" s="663"/>
      <c r="BT33" s="663"/>
      <c r="BU33" s="663"/>
      <c r="BV33" s="663"/>
      <c r="BW33" s="663"/>
      <c r="BX33" s="663"/>
      <c r="BY33" s="663"/>
      <c r="BZ33" s="663"/>
      <c r="CA33" s="663"/>
      <c r="CB33" s="663"/>
      <c r="CC33" s="663"/>
      <c r="CD33" s="663"/>
      <c r="CE33" s="663"/>
      <c r="CF33" s="663"/>
      <c r="CG33" s="663"/>
      <c r="CH33" s="663"/>
      <c r="CI33" s="663"/>
      <c r="CJ33" s="663"/>
      <c r="CK33" s="663"/>
      <c r="CL33" s="663"/>
      <c r="CM33" s="663"/>
      <c r="CN33" s="663"/>
      <c r="CO33" s="663"/>
      <c r="CP33" s="663"/>
      <c r="CQ33" s="663"/>
      <c r="CR33" s="663"/>
      <c r="CS33" s="663"/>
      <c r="CT33" s="663"/>
      <c r="CU33" s="663"/>
      <c r="CV33" s="663"/>
      <c r="CW33" s="663"/>
      <c r="CX33" s="663"/>
      <c r="CY33" s="663"/>
      <c r="CZ33" s="663"/>
      <c r="DA33" s="663"/>
      <c r="DB33" s="663"/>
      <c r="DC33" s="663"/>
      <c r="DD33" s="663"/>
      <c r="DE33" s="663"/>
      <c r="DF33" s="663"/>
      <c r="DG33" s="663"/>
      <c r="DH33" s="663"/>
      <c r="DI33" s="663"/>
      <c r="DJ33" s="663"/>
      <c r="DK33" s="663"/>
      <c r="DL33" s="663"/>
      <c r="DM33" s="663"/>
    </row>
    <row r="34" spans="1:117" s="654" customFormat="1" ht="14.25" x14ac:dyDescent="0.2">
      <c r="A34" s="658"/>
      <c r="B34" s="889" t="s">
        <v>165</v>
      </c>
      <c r="C34" s="889"/>
      <c r="D34" s="889"/>
      <c r="E34" s="889"/>
      <c r="F34" s="889"/>
      <c r="G34" s="889"/>
      <c r="H34" s="889"/>
      <c r="I34" s="657">
        <f t="shared" si="2"/>
        <v>0</v>
      </c>
      <c r="J34" s="731">
        <v>0</v>
      </c>
      <c r="K34" s="731">
        <v>0</v>
      </c>
      <c r="L34" s="731">
        <v>0</v>
      </c>
      <c r="M34" s="731">
        <v>0</v>
      </c>
      <c r="N34" s="731">
        <v>0</v>
      </c>
      <c r="O34" s="731">
        <v>0</v>
      </c>
      <c r="P34" s="731">
        <v>0</v>
      </c>
      <c r="Q34" s="731">
        <v>0</v>
      </c>
      <c r="R34" s="731">
        <v>0</v>
      </c>
      <c r="S34" s="732">
        <f t="shared" si="3"/>
        <v>0</v>
      </c>
      <c r="T34" s="731">
        <v>0</v>
      </c>
      <c r="U34" s="731">
        <v>0</v>
      </c>
      <c r="V34" s="731">
        <v>0</v>
      </c>
      <c r="W34" s="680"/>
      <c r="X34" s="677"/>
      <c r="Y34" s="677"/>
      <c r="Z34" s="677"/>
      <c r="AA34" s="677"/>
      <c r="AB34" s="677"/>
      <c r="AC34" s="677"/>
      <c r="AD34" s="677"/>
      <c r="AE34" s="677"/>
      <c r="AF34" s="663"/>
      <c r="AG34" s="663"/>
      <c r="AH34" s="663"/>
      <c r="AI34" s="663"/>
      <c r="AJ34" s="663"/>
      <c r="AK34" s="663"/>
      <c r="AL34" s="663"/>
      <c r="AM34" s="663"/>
      <c r="AN34" s="663"/>
      <c r="AO34" s="663"/>
      <c r="AP34" s="663"/>
      <c r="AQ34" s="663"/>
      <c r="AR34" s="663"/>
      <c r="AS34" s="663"/>
      <c r="AT34" s="663"/>
      <c r="AU34" s="663"/>
      <c r="AV34" s="663"/>
      <c r="AW34" s="663"/>
      <c r="AX34" s="663"/>
      <c r="AY34" s="663"/>
      <c r="AZ34" s="663"/>
      <c r="BA34" s="663"/>
      <c r="BB34" s="663"/>
      <c r="BC34" s="663"/>
      <c r="BD34" s="663"/>
      <c r="BE34" s="663"/>
      <c r="BF34" s="663"/>
      <c r="BG34" s="663"/>
      <c r="BH34" s="663"/>
      <c r="BI34" s="663"/>
      <c r="BJ34" s="663"/>
      <c r="BK34" s="663"/>
      <c r="BL34" s="663"/>
      <c r="BM34" s="663"/>
      <c r="BN34" s="663"/>
      <c r="BO34" s="663"/>
      <c r="BP34" s="663"/>
      <c r="BQ34" s="663"/>
      <c r="BR34" s="663"/>
      <c r="BS34" s="663"/>
      <c r="BT34" s="663"/>
      <c r="BU34" s="663"/>
      <c r="BV34" s="663"/>
      <c r="BW34" s="663"/>
      <c r="BX34" s="663"/>
      <c r="BY34" s="663"/>
      <c r="BZ34" s="663"/>
      <c r="CA34" s="663"/>
      <c r="CB34" s="663"/>
      <c r="CC34" s="663"/>
      <c r="CD34" s="663"/>
      <c r="CE34" s="663"/>
      <c r="CF34" s="663"/>
      <c r="CG34" s="663"/>
      <c r="CH34" s="663"/>
      <c r="CI34" s="663"/>
      <c r="CJ34" s="663"/>
      <c r="CK34" s="663"/>
      <c r="CL34" s="663"/>
      <c r="CM34" s="663"/>
      <c r="CN34" s="663"/>
      <c r="CO34" s="663"/>
      <c r="CP34" s="663"/>
      <c r="CQ34" s="663"/>
      <c r="CR34" s="663"/>
      <c r="CS34" s="663"/>
      <c r="CT34" s="663"/>
      <c r="CU34" s="663"/>
      <c r="CV34" s="663"/>
      <c r="CW34" s="663"/>
      <c r="CX34" s="663"/>
      <c r="CY34" s="663"/>
      <c r="CZ34" s="663"/>
      <c r="DA34" s="663"/>
      <c r="DB34" s="663"/>
      <c r="DC34" s="663"/>
      <c r="DD34" s="663"/>
      <c r="DE34" s="663"/>
      <c r="DF34" s="663"/>
      <c r="DG34" s="663"/>
      <c r="DH34" s="663"/>
      <c r="DI34" s="663"/>
      <c r="DJ34" s="663"/>
      <c r="DK34" s="663"/>
      <c r="DL34" s="663"/>
      <c r="DM34" s="663"/>
    </row>
    <row r="35" spans="1:117" s="654" customFormat="1" ht="14.25" x14ac:dyDescent="0.2">
      <c r="A35" s="658"/>
      <c r="B35" s="889" t="s">
        <v>165</v>
      </c>
      <c r="C35" s="889"/>
      <c r="D35" s="889"/>
      <c r="E35" s="889"/>
      <c r="F35" s="889"/>
      <c r="G35" s="889"/>
      <c r="H35" s="889"/>
      <c r="I35" s="657">
        <f t="shared" si="2"/>
        <v>0</v>
      </c>
      <c r="J35" s="731">
        <v>0</v>
      </c>
      <c r="K35" s="731">
        <v>0</v>
      </c>
      <c r="L35" s="731">
        <v>0</v>
      </c>
      <c r="M35" s="731">
        <v>0</v>
      </c>
      <c r="N35" s="731">
        <v>0</v>
      </c>
      <c r="O35" s="731">
        <v>0</v>
      </c>
      <c r="P35" s="731">
        <v>0</v>
      </c>
      <c r="Q35" s="731">
        <v>0</v>
      </c>
      <c r="R35" s="731">
        <v>0</v>
      </c>
      <c r="S35" s="732">
        <f t="shared" si="3"/>
        <v>0</v>
      </c>
      <c r="T35" s="731">
        <v>0</v>
      </c>
      <c r="U35" s="731">
        <v>0</v>
      </c>
      <c r="V35" s="731">
        <v>0</v>
      </c>
      <c r="W35" s="680"/>
      <c r="X35" s="677"/>
      <c r="Y35" s="677"/>
      <c r="Z35" s="677"/>
      <c r="AA35" s="677"/>
      <c r="AB35" s="677"/>
      <c r="AC35" s="677"/>
      <c r="AD35" s="677"/>
      <c r="AE35" s="677"/>
      <c r="AF35" s="663"/>
      <c r="AG35" s="663"/>
      <c r="AH35" s="663"/>
      <c r="AI35" s="663"/>
      <c r="AJ35" s="663"/>
      <c r="AK35" s="663"/>
      <c r="AL35" s="663"/>
      <c r="AM35" s="663"/>
      <c r="AN35" s="663"/>
      <c r="AO35" s="663"/>
      <c r="AP35" s="663"/>
      <c r="AQ35" s="663"/>
      <c r="AR35" s="663"/>
      <c r="AS35" s="663"/>
      <c r="AT35" s="663"/>
      <c r="AU35" s="663"/>
      <c r="AV35" s="663"/>
      <c r="AW35" s="663"/>
      <c r="AX35" s="663"/>
      <c r="AY35" s="663"/>
      <c r="AZ35" s="663"/>
      <c r="BA35" s="663"/>
      <c r="BB35" s="663"/>
      <c r="BC35" s="663"/>
      <c r="BD35" s="663"/>
      <c r="BE35" s="663"/>
      <c r="BF35" s="663"/>
      <c r="BG35" s="663"/>
      <c r="BH35" s="663"/>
      <c r="BI35" s="663"/>
      <c r="BJ35" s="663"/>
      <c r="BK35" s="663"/>
      <c r="BL35" s="663"/>
      <c r="BM35" s="663"/>
      <c r="BN35" s="663"/>
      <c r="BO35" s="663"/>
      <c r="BP35" s="663"/>
      <c r="BQ35" s="663"/>
      <c r="BR35" s="663"/>
      <c r="BS35" s="663"/>
      <c r="BT35" s="663"/>
      <c r="BU35" s="663"/>
      <c r="BV35" s="663"/>
      <c r="BW35" s="663"/>
      <c r="BX35" s="663"/>
      <c r="BY35" s="663"/>
      <c r="BZ35" s="663"/>
      <c r="CA35" s="663"/>
      <c r="CB35" s="663"/>
      <c r="CC35" s="663"/>
      <c r="CD35" s="663"/>
      <c r="CE35" s="663"/>
      <c r="CF35" s="663"/>
      <c r="CG35" s="663"/>
      <c r="CH35" s="663"/>
      <c r="CI35" s="663"/>
      <c r="CJ35" s="663"/>
      <c r="CK35" s="663"/>
      <c r="CL35" s="663"/>
      <c r="CM35" s="663"/>
      <c r="CN35" s="663"/>
      <c r="CO35" s="663"/>
      <c r="CP35" s="663"/>
      <c r="CQ35" s="663"/>
      <c r="CR35" s="663"/>
      <c r="CS35" s="663"/>
      <c r="CT35" s="663"/>
      <c r="CU35" s="663"/>
      <c r="CV35" s="663"/>
      <c r="CW35" s="663"/>
      <c r="CX35" s="663"/>
      <c r="CY35" s="663"/>
      <c r="CZ35" s="663"/>
      <c r="DA35" s="663"/>
      <c r="DB35" s="663"/>
      <c r="DC35" s="663"/>
      <c r="DD35" s="663"/>
      <c r="DE35" s="663"/>
      <c r="DF35" s="663"/>
      <c r="DG35" s="663"/>
      <c r="DH35" s="663"/>
      <c r="DI35" s="663"/>
      <c r="DJ35" s="663"/>
      <c r="DK35" s="663"/>
      <c r="DL35" s="663"/>
      <c r="DM35" s="663"/>
    </row>
    <row r="36" spans="1:117" s="654" customFormat="1" ht="14.25" x14ac:dyDescent="0.2">
      <c r="A36" s="658"/>
      <c r="B36" s="887" t="s">
        <v>129</v>
      </c>
      <c r="C36" s="887"/>
      <c r="D36" s="887"/>
      <c r="E36" s="887"/>
      <c r="F36" s="887"/>
      <c r="G36" s="887"/>
      <c r="H36" s="887"/>
      <c r="I36" s="657">
        <f t="shared" si="2"/>
        <v>0</v>
      </c>
      <c r="J36" s="731">
        <v>0</v>
      </c>
      <c r="K36" s="731">
        <v>0</v>
      </c>
      <c r="L36" s="731">
        <v>0</v>
      </c>
      <c r="M36" s="731">
        <v>0</v>
      </c>
      <c r="N36" s="731">
        <v>0</v>
      </c>
      <c r="O36" s="731">
        <v>0</v>
      </c>
      <c r="P36" s="731">
        <v>0</v>
      </c>
      <c r="Q36" s="731">
        <v>0</v>
      </c>
      <c r="R36" s="731">
        <v>0</v>
      </c>
      <c r="S36" s="732">
        <f t="shared" si="3"/>
        <v>0</v>
      </c>
      <c r="T36" s="731">
        <v>0</v>
      </c>
      <c r="U36" s="731">
        <v>0</v>
      </c>
      <c r="V36" s="731">
        <v>0</v>
      </c>
      <c r="W36" s="680"/>
      <c r="X36" s="677"/>
      <c r="Y36" s="677"/>
      <c r="Z36" s="677"/>
      <c r="AA36" s="677"/>
      <c r="AB36" s="677"/>
      <c r="AC36" s="677"/>
      <c r="AD36" s="677"/>
      <c r="AE36" s="677"/>
      <c r="AF36" s="663"/>
      <c r="AG36" s="663"/>
      <c r="AH36" s="663"/>
      <c r="AI36" s="663"/>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3"/>
      <c r="BH36" s="663"/>
      <c r="BI36" s="663"/>
      <c r="BJ36" s="663"/>
      <c r="BK36" s="663"/>
      <c r="BL36" s="663"/>
      <c r="BM36" s="663"/>
      <c r="BN36" s="663"/>
      <c r="BO36" s="663"/>
      <c r="BP36" s="663"/>
      <c r="BQ36" s="663"/>
      <c r="BR36" s="663"/>
      <c r="BS36" s="663"/>
      <c r="BT36" s="663"/>
      <c r="BU36" s="663"/>
      <c r="BV36" s="663"/>
      <c r="BW36" s="663"/>
      <c r="BX36" s="663"/>
      <c r="BY36" s="663"/>
      <c r="BZ36" s="663"/>
      <c r="CA36" s="663"/>
      <c r="CB36" s="663"/>
      <c r="CC36" s="663"/>
      <c r="CD36" s="663"/>
      <c r="CE36" s="663"/>
      <c r="CF36" s="663"/>
      <c r="CG36" s="663"/>
      <c r="CH36" s="663"/>
      <c r="CI36" s="663"/>
      <c r="CJ36" s="663"/>
      <c r="CK36" s="663"/>
      <c r="CL36" s="663"/>
      <c r="CM36" s="663"/>
      <c r="CN36" s="663"/>
      <c r="CO36" s="663"/>
      <c r="CP36" s="663"/>
      <c r="CQ36" s="663"/>
      <c r="CR36" s="663"/>
      <c r="CS36" s="663"/>
      <c r="CT36" s="663"/>
      <c r="CU36" s="663"/>
      <c r="CV36" s="663"/>
      <c r="CW36" s="663"/>
      <c r="CX36" s="663"/>
      <c r="CY36" s="663"/>
      <c r="CZ36" s="663"/>
      <c r="DA36" s="663"/>
      <c r="DB36" s="663"/>
      <c r="DC36" s="663"/>
      <c r="DD36" s="663"/>
      <c r="DE36" s="663"/>
      <c r="DF36" s="663"/>
      <c r="DG36" s="663"/>
      <c r="DH36" s="663"/>
      <c r="DI36" s="663"/>
      <c r="DJ36" s="663"/>
      <c r="DK36" s="663"/>
      <c r="DL36" s="663"/>
      <c r="DM36" s="663"/>
    </row>
    <row r="37" spans="1:117" s="654" customFormat="1" ht="13.15" customHeight="1" x14ac:dyDescent="0.2">
      <c r="A37" s="658"/>
      <c r="B37" s="887" t="s">
        <v>174</v>
      </c>
      <c r="C37" s="887"/>
      <c r="D37" s="887"/>
      <c r="E37" s="887"/>
      <c r="F37" s="887"/>
      <c r="G37" s="887"/>
      <c r="H37" s="887"/>
      <c r="I37" s="657">
        <f t="shared" si="2"/>
        <v>0</v>
      </c>
      <c r="J37" s="731">
        <v>0</v>
      </c>
      <c r="K37" s="731">
        <v>0</v>
      </c>
      <c r="L37" s="731">
        <v>0</v>
      </c>
      <c r="M37" s="731">
        <v>0</v>
      </c>
      <c r="N37" s="731">
        <v>0</v>
      </c>
      <c r="O37" s="731">
        <v>0</v>
      </c>
      <c r="P37" s="731">
        <v>0</v>
      </c>
      <c r="Q37" s="731">
        <v>0</v>
      </c>
      <c r="R37" s="731">
        <v>0</v>
      </c>
      <c r="S37" s="732">
        <f t="shared" si="3"/>
        <v>0</v>
      </c>
      <c r="T37" s="731">
        <v>0</v>
      </c>
      <c r="U37" s="731">
        <v>0</v>
      </c>
      <c r="V37" s="731">
        <v>0</v>
      </c>
      <c r="W37" s="680"/>
      <c r="X37" s="677"/>
      <c r="Y37" s="677"/>
      <c r="Z37" s="677"/>
      <c r="AA37" s="677"/>
      <c r="AB37" s="677"/>
      <c r="AC37" s="677"/>
      <c r="AD37" s="677"/>
      <c r="AE37" s="677"/>
      <c r="AF37" s="663"/>
      <c r="AG37" s="663"/>
      <c r="AH37" s="663"/>
      <c r="AI37" s="663"/>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3"/>
      <c r="BH37" s="663"/>
      <c r="BI37" s="663"/>
      <c r="BJ37" s="663"/>
      <c r="BK37" s="663"/>
      <c r="BL37" s="663"/>
      <c r="BM37" s="663"/>
      <c r="BN37" s="663"/>
      <c r="BO37" s="663"/>
      <c r="BP37" s="663"/>
      <c r="BQ37" s="663"/>
      <c r="BR37" s="663"/>
      <c r="BS37" s="663"/>
      <c r="BT37" s="663"/>
      <c r="BU37" s="663"/>
      <c r="BV37" s="663"/>
      <c r="BW37" s="663"/>
      <c r="BX37" s="663"/>
      <c r="BY37" s="663"/>
      <c r="BZ37" s="663"/>
      <c r="CA37" s="663"/>
      <c r="CB37" s="663"/>
      <c r="CC37" s="663"/>
      <c r="CD37" s="663"/>
      <c r="CE37" s="663"/>
      <c r="CF37" s="663"/>
      <c r="CG37" s="663"/>
      <c r="CH37" s="663"/>
      <c r="CI37" s="663"/>
      <c r="CJ37" s="663"/>
      <c r="CK37" s="663"/>
      <c r="CL37" s="663"/>
      <c r="CM37" s="663"/>
      <c r="CN37" s="663"/>
      <c r="CO37" s="663"/>
      <c r="CP37" s="663"/>
      <c r="CQ37" s="663"/>
      <c r="CR37" s="663"/>
      <c r="CS37" s="663"/>
      <c r="CT37" s="663"/>
      <c r="CU37" s="663"/>
      <c r="CV37" s="663"/>
      <c r="CW37" s="663"/>
      <c r="CX37" s="663"/>
      <c r="CY37" s="663"/>
      <c r="CZ37" s="663"/>
      <c r="DA37" s="663"/>
      <c r="DB37" s="663"/>
      <c r="DC37" s="663"/>
      <c r="DD37" s="663"/>
      <c r="DE37" s="663"/>
      <c r="DF37" s="663"/>
      <c r="DG37" s="663"/>
      <c r="DH37" s="663"/>
      <c r="DI37" s="663"/>
      <c r="DJ37" s="663"/>
      <c r="DK37" s="663"/>
      <c r="DL37" s="663"/>
      <c r="DM37" s="663"/>
    </row>
    <row r="38" spans="1:117" s="654" customFormat="1" ht="14.25" x14ac:dyDescent="0.2">
      <c r="A38" s="658"/>
      <c r="B38" s="887" t="s">
        <v>130</v>
      </c>
      <c r="C38" s="887"/>
      <c r="D38" s="887"/>
      <c r="E38" s="887"/>
      <c r="F38" s="887"/>
      <c r="G38" s="887"/>
      <c r="H38" s="887"/>
      <c r="I38" s="657">
        <f t="shared" si="2"/>
        <v>0</v>
      </c>
      <c r="J38" s="731">
        <v>0</v>
      </c>
      <c r="K38" s="731">
        <v>0</v>
      </c>
      <c r="L38" s="731">
        <v>0</v>
      </c>
      <c r="M38" s="731">
        <v>0</v>
      </c>
      <c r="N38" s="731">
        <v>0</v>
      </c>
      <c r="O38" s="731">
        <v>0</v>
      </c>
      <c r="P38" s="731">
        <v>0</v>
      </c>
      <c r="Q38" s="731">
        <v>0</v>
      </c>
      <c r="R38" s="731">
        <v>0</v>
      </c>
      <c r="S38" s="732">
        <f t="shared" si="3"/>
        <v>0</v>
      </c>
      <c r="T38" s="731">
        <v>0</v>
      </c>
      <c r="U38" s="731">
        <v>0</v>
      </c>
      <c r="V38" s="731">
        <v>0</v>
      </c>
      <c r="W38" s="680"/>
      <c r="X38" s="677"/>
      <c r="Y38" s="677"/>
      <c r="Z38" s="677"/>
      <c r="AA38" s="677"/>
      <c r="AB38" s="677"/>
      <c r="AC38" s="677"/>
      <c r="AD38" s="677"/>
      <c r="AE38" s="677"/>
      <c r="AF38" s="663"/>
      <c r="AG38" s="663"/>
      <c r="AH38" s="663"/>
      <c r="AI38" s="663"/>
      <c r="AJ38" s="663"/>
      <c r="AK38" s="663"/>
      <c r="AL38" s="663"/>
      <c r="AM38" s="663"/>
      <c r="AN38" s="663"/>
      <c r="AO38" s="663"/>
      <c r="AP38" s="663"/>
      <c r="AQ38" s="663"/>
      <c r="AR38" s="663"/>
      <c r="AS38" s="663"/>
      <c r="AT38" s="663"/>
      <c r="AU38" s="663"/>
      <c r="AV38" s="663"/>
      <c r="AW38" s="663"/>
      <c r="AX38" s="663"/>
      <c r="AY38" s="663"/>
      <c r="AZ38" s="663"/>
      <c r="BA38" s="663"/>
      <c r="BB38" s="663"/>
      <c r="BC38" s="663"/>
      <c r="BD38" s="663"/>
      <c r="BE38" s="663"/>
      <c r="BF38" s="663"/>
      <c r="BG38" s="663"/>
      <c r="BH38" s="663"/>
      <c r="BI38" s="663"/>
      <c r="BJ38" s="663"/>
      <c r="BK38" s="663"/>
      <c r="BL38" s="663"/>
      <c r="BM38" s="663"/>
      <c r="BN38" s="663"/>
      <c r="BO38" s="663"/>
      <c r="BP38" s="663"/>
      <c r="BQ38" s="663"/>
      <c r="BR38" s="663"/>
      <c r="BS38" s="663"/>
      <c r="BT38" s="663"/>
      <c r="BU38" s="663"/>
      <c r="BV38" s="663"/>
      <c r="BW38" s="663"/>
      <c r="BX38" s="663"/>
      <c r="BY38" s="663"/>
      <c r="BZ38" s="663"/>
      <c r="CA38" s="663"/>
      <c r="CB38" s="663"/>
      <c r="CC38" s="663"/>
      <c r="CD38" s="663"/>
      <c r="CE38" s="663"/>
      <c r="CF38" s="663"/>
      <c r="CG38" s="663"/>
      <c r="CH38" s="663"/>
      <c r="CI38" s="663"/>
      <c r="CJ38" s="663"/>
      <c r="CK38" s="663"/>
      <c r="CL38" s="663"/>
      <c r="CM38" s="663"/>
      <c r="CN38" s="663"/>
      <c r="CO38" s="663"/>
      <c r="CP38" s="663"/>
      <c r="CQ38" s="663"/>
      <c r="CR38" s="663"/>
      <c r="CS38" s="663"/>
      <c r="CT38" s="663"/>
      <c r="CU38" s="663"/>
      <c r="CV38" s="663"/>
      <c r="CW38" s="663"/>
      <c r="CX38" s="663"/>
      <c r="CY38" s="663"/>
      <c r="CZ38" s="663"/>
      <c r="DA38" s="663"/>
      <c r="DB38" s="663"/>
      <c r="DC38" s="663"/>
      <c r="DD38" s="663"/>
      <c r="DE38" s="663"/>
      <c r="DF38" s="663"/>
      <c r="DG38" s="663"/>
      <c r="DH38" s="663"/>
      <c r="DI38" s="663"/>
      <c r="DJ38" s="663"/>
      <c r="DK38" s="663"/>
      <c r="DL38" s="663"/>
      <c r="DM38" s="663"/>
    </row>
    <row r="39" spans="1:117" s="654" customFormat="1" ht="14.25" x14ac:dyDescent="0.2">
      <c r="A39" s="658"/>
      <c r="B39" s="887" t="s">
        <v>121</v>
      </c>
      <c r="C39" s="887"/>
      <c r="D39" s="887"/>
      <c r="E39" s="887"/>
      <c r="F39" s="887"/>
      <c r="G39" s="887"/>
      <c r="H39" s="887"/>
      <c r="I39" s="657">
        <f t="shared" si="2"/>
        <v>0</v>
      </c>
      <c r="J39" s="731">
        <v>0</v>
      </c>
      <c r="K39" s="731">
        <v>0</v>
      </c>
      <c r="L39" s="731">
        <v>0</v>
      </c>
      <c r="M39" s="731">
        <v>0</v>
      </c>
      <c r="N39" s="731">
        <v>0</v>
      </c>
      <c r="O39" s="731">
        <v>0</v>
      </c>
      <c r="P39" s="731">
        <v>0</v>
      </c>
      <c r="Q39" s="731">
        <v>0</v>
      </c>
      <c r="R39" s="731">
        <v>0</v>
      </c>
      <c r="S39" s="732">
        <f t="shared" si="3"/>
        <v>0</v>
      </c>
      <c r="T39" s="731">
        <v>0</v>
      </c>
      <c r="U39" s="731">
        <v>0</v>
      </c>
      <c r="V39" s="731">
        <v>0</v>
      </c>
      <c r="W39" s="680"/>
      <c r="X39" s="677"/>
      <c r="Y39" s="677"/>
      <c r="Z39" s="677"/>
      <c r="AA39" s="677"/>
      <c r="AB39" s="677"/>
      <c r="AC39" s="677"/>
      <c r="AD39" s="677"/>
      <c r="AE39" s="677"/>
      <c r="AF39" s="663"/>
      <c r="AG39" s="663"/>
      <c r="AH39" s="663"/>
      <c r="AI39" s="663"/>
      <c r="AJ39" s="663"/>
      <c r="AK39" s="663"/>
      <c r="AL39" s="663"/>
      <c r="AM39" s="663"/>
      <c r="AN39" s="663"/>
      <c r="AO39" s="663"/>
      <c r="AP39" s="663"/>
      <c r="AQ39" s="663"/>
      <c r="AR39" s="663"/>
      <c r="AS39" s="663"/>
      <c r="AT39" s="663"/>
      <c r="AU39" s="663"/>
      <c r="AV39" s="663"/>
      <c r="AW39" s="663"/>
      <c r="AX39" s="663"/>
      <c r="AY39" s="663"/>
      <c r="AZ39" s="663"/>
      <c r="BA39" s="663"/>
      <c r="BB39" s="663"/>
      <c r="BC39" s="663"/>
      <c r="BD39" s="663"/>
      <c r="BE39" s="663"/>
      <c r="BF39" s="663"/>
      <c r="BG39" s="663"/>
      <c r="BH39" s="663"/>
      <c r="BI39" s="663"/>
      <c r="BJ39" s="663"/>
      <c r="BK39" s="663"/>
      <c r="BL39" s="663"/>
      <c r="BM39" s="663"/>
      <c r="BN39" s="663"/>
      <c r="BO39" s="663"/>
      <c r="BP39" s="663"/>
      <c r="BQ39" s="663"/>
      <c r="BR39" s="663"/>
      <c r="BS39" s="663"/>
      <c r="BT39" s="663"/>
      <c r="BU39" s="663"/>
      <c r="BV39" s="663"/>
      <c r="BW39" s="663"/>
      <c r="BX39" s="663"/>
      <c r="BY39" s="663"/>
      <c r="BZ39" s="663"/>
      <c r="CA39" s="663"/>
      <c r="CB39" s="663"/>
      <c r="CC39" s="663"/>
      <c r="CD39" s="663"/>
      <c r="CE39" s="663"/>
      <c r="CF39" s="663"/>
      <c r="CG39" s="663"/>
      <c r="CH39" s="663"/>
      <c r="CI39" s="663"/>
      <c r="CJ39" s="663"/>
      <c r="CK39" s="663"/>
      <c r="CL39" s="663"/>
      <c r="CM39" s="663"/>
      <c r="CN39" s="663"/>
      <c r="CO39" s="663"/>
      <c r="CP39" s="663"/>
      <c r="CQ39" s="663"/>
      <c r="CR39" s="663"/>
      <c r="CS39" s="663"/>
      <c r="CT39" s="663"/>
      <c r="CU39" s="663"/>
      <c r="CV39" s="663"/>
      <c r="CW39" s="663"/>
      <c r="CX39" s="663"/>
      <c r="CY39" s="663"/>
      <c r="CZ39" s="663"/>
      <c r="DA39" s="663"/>
      <c r="DB39" s="663"/>
      <c r="DC39" s="663"/>
      <c r="DD39" s="663"/>
      <c r="DE39" s="663"/>
      <c r="DF39" s="663"/>
      <c r="DG39" s="663"/>
      <c r="DH39" s="663"/>
      <c r="DI39" s="663"/>
      <c r="DJ39" s="663"/>
      <c r="DK39" s="663"/>
      <c r="DL39" s="663"/>
      <c r="DM39" s="663"/>
    </row>
    <row r="40" spans="1:117" s="654" customFormat="1" ht="14.25" x14ac:dyDescent="0.2">
      <c r="A40" s="658"/>
      <c r="B40" s="887" t="s">
        <v>178</v>
      </c>
      <c r="C40" s="887"/>
      <c r="D40" s="887"/>
      <c r="E40" s="887"/>
      <c r="F40" s="887"/>
      <c r="G40" s="887"/>
      <c r="H40" s="887"/>
      <c r="I40" s="657">
        <f t="shared" si="2"/>
        <v>0</v>
      </c>
      <c r="J40" s="731">
        <v>0</v>
      </c>
      <c r="K40" s="731">
        <v>0</v>
      </c>
      <c r="L40" s="731">
        <v>0</v>
      </c>
      <c r="M40" s="731">
        <v>0</v>
      </c>
      <c r="N40" s="731">
        <v>0</v>
      </c>
      <c r="O40" s="731">
        <v>0</v>
      </c>
      <c r="P40" s="731">
        <v>0</v>
      </c>
      <c r="Q40" s="731">
        <v>0</v>
      </c>
      <c r="R40" s="731">
        <v>0</v>
      </c>
      <c r="S40" s="732">
        <f t="shared" si="3"/>
        <v>0</v>
      </c>
      <c r="T40" s="731">
        <v>0</v>
      </c>
      <c r="U40" s="731">
        <v>0</v>
      </c>
      <c r="V40" s="731">
        <v>0</v>
      </c>
      <c r="W40" s="680"/>
      <c r="X40" s="677"/>
      <c r="Y40" s="677"/>
      <c r="Z40" s="677"/>
      <c r="AA40" s="677"/>
      <c r="AB40" s="677"/>
      <c r="AC40" s="677"/>
      <c r="AD40" s="677"/>
      <c r="AE40" s="677"/>
      <c r="AF40" s="663"/>
      <c r="AG40" s="663"/>
      <c r="AH40" s="663"/>
      <c r="AI40" s="663"/>
      <c r="AJ40" s="663"/>
      <c r="AK40" s="663"/>
      <c r="AL40" s="663"/>
      <c r="AM40" s="663"/>
      <c r="AN40" s="663"/>
      <c r="AO40" s="663"/>
      <c r="AP40" s="663"/>
      <c r="AQ40" s="663"/>
      <c r="AR40" s="663"/>
      <c r="AS40" s="663"/>
      <c r="AT40" s="663"/>
      <c r="AU40" s="663"/>
      <c r="AV40" s="663"/>
      <c r="AW40" s="663"/>
      <c r="AX40" s="663"/>
      <c r="AY40" s="663"/>
      <c r="AZ40" s="663"/>
      <c r="BA40" s="663"/>
      <c r="BB40" s="663"/>
      <c r="BC40" s="663"/>
      <c r="BD40" s="663"/>
      <c r="BE40" s="663"/>
      <c r="BF40" s="663"/>
      <c r="BG40" s="663"/>
      <c r="BH40" s="663"/>
      <c r="BI40" s="663"/>
      <c r="BJ40" s="663"/>
      <c r="BK40" s="663"/>
      <c r="BL40" s="663"/>
      <c r="BM40" s="663"/>
      <c r="BN40" s="663"/>
      <c r="BO40" s="663"/>
      <c r="BP40" s="663"/>
      <c r="BQ40" s="663"/>
      <c r="BR40" s="663"/>
      <c r="BS40" s="663"/>
      <c r="BT40" s="663"/>
      <c r="BU40" s="663"/>
      <c r="BV40" s="663"/>
      <c r="BW40" s="663"/>
      <c r="BX40" s="663"/>
      <c r="BY40" s="663"/>
      <c r="BZ40" s="663"/>
      <c r="CA40" s="663"/>
      <c r="CB40" s="663"/>
      <c r="CC40" s="663"/>
      <c r="CD40" s="663"/>
      <c r="CE40" s="663"/>
      <c r="CF40" s="663"/>
      <c r="CG40" s="663"/>
      <c r="CH40" s="663"/>
      <c r="CI40" s="663"/>
      <c r="CJ40" s="663"/>
      <c r="CK40" s="663"/>
      <c r="CL40" s="663"/>
      <c r="CM40" s="663"/>
      <c r="CN40" s="663"/>
      <c r="CO40" s="663"/>
      <c r="CP40" s="663"/>
      <c r="CQ40" s="663"/>
      <c r="CR40" s="663"/>
      <c r="CS40" s="663"/>
      <c r="CT40" s="663"/>
      <c r="CU40" s="663"/>
      <c r="CV40" s="663"/>
      <c r="CW40" s="663"/>
      <c r="CX40" s="663"/>
      <c r="CY40" s="663"/>
      <c r="CZ40" s="663"/>
      <c r="DA40" s="663"/>
      <c r="DB40" s="663"/>
      <c r="DC40" s="663"/>
      <c r="DD40" s="663"/>
      <c r="DE40" s="663"/>
      <c r="DF40" s="663"/>
      <c r="DG40" s="663"/>
      <c r="DH40" s="663"/>
      <c r="DI40" s="663"/>
      <c r="DJ40" s="663"/>
      <c r="DK40" s="663"/>
      <c r="DL40" s="663"/>
      <c r="DM40" s="663"/>
    </row>
    <row r="41" spans="1:117" s="654" customFormat="1" ht="13.15" customHeight="1" x14ac:dyDescent="0.2">
      <c r="A41" s="658"/>
      <c r="B41" s="887" t="s">
        <v>80</v>
      </c>
      <c r="C41" s="887"/>
      <c r="D41" s="887"/>
      <c r="E41" s="887"/>
      <c r="F41" s="887"/>
      <c r="G41" s="887"/>
      <c r="H41" s="887"/>
      <c r="I41" s="659"/>
      <c r="J41" s="659"/>
      <c r="K41" s="659"/>
      <c r="L41" s="659"/>
      <c r="M41" s="659"/>
      <c r="N41" s="659"/>
      <c r="O41" s="659"/>
      <c r="P41" s="659"/>
      <c r="Q41" s="659"/>
      <c r="R41" s="659"/>
      <c r="S41" s="659"/>
      <c r="T41" s="659"/>
      <c r="U41" s="659"/>
      <c r="V41" s="659"/>
      <c r="W41" s="680"/>
      <c r="X41" s="677"/>
      <c r="Y41" s="677"/>
      <c r="Z41" s="677"/>
      <c r="AA41" s="677"/>
      <c r="AB41" s="677"/>
      <c r="AC41" s="677"/>
      <c r="AD41" s="677"/>
      <c r="AE41" s="677"/>
      <c r="AF41" s="663"/>
      <c r="AG41" s="663"/>
      <c r="AH41" s="663"/>
      <c r="AI41" s="663"/>
      <c r="AJ41" s="663"/>
      <c r="AK41" s="663"/>
      <c r="AL41" s="663"/>
      <c r="AM41" s="663"/>
      <c r="AN41" s="663"/>
      <c r="AO41" s="663"/>
      <c r="AP41" s="663"/>
      <c r="AQ41" s="663"/>
      <c r="AR41" s="663"/>
      <c r="AS41" s="663"/>
      <c r="AT41" s="663"/>
      <c r="AU41" s="663"/>
      <c r="AV41" s="663"/>
      <c r="AW41" s="663"/>
      <c r="AX41" s="663"/>
      <c r="AY41" s="663"/>
      <c r="AZ41" s="663"/>
      <c r="BA41" s="663"/>
      <c r="BB41" s="663"/>
      <c r="BC41" s="663"/>
      <c r="BD41" s="663"/>
      <c r="BE41" s="663"/>
      <c r="BF41" s="663"/>
      <c r="BG41" s="663"/>
      <c r="BH41" s="663"/>
      <c r="BI41" s="663"/>
      <c r="BJ41" s="663"/>
      <c r="BK41" s="663"/>
      <c r="BL41" s="663"/>
      <c r="BM41" s="663"/>
      <c r="BN41" s="663"/>
      <c r="BO41" s="663"/>
      <c r="BP41" s="663"/>
      <c r="BQ41" s="663"/>
      <c r="BR41" s="663"/>
      <c r="BS41" s="663"/>
      <c r="BT41" s="663"/>
      <c r="BU41" s="663"/>
      <c r="BV41" s="663"/>
      <c r="BW41" s="663"/>
      <c r="BX41" s="663"/>
      <c r="BY41" s="663"/>
      <c r="BZ41" s="663"/>
      <c r="CA41" s="663"/>
      <c r="CB41" s="663"/>
      <c r="CC41" s="663"/>
      <c r="CD41" s="663"/>
      <c r="CE41" s="663"/>
      <c r="CF41" s="663"/>
      <c r="CG41" s="663"/>
      <c r="CH41" s="663"/>
      <c r="CI41" s="663"/>
      <c r="CJ41" s="663"/>
      <c r="CK41" s="663"/>
      <c r="CL41" s="663"/>
      <c r="CM41" s="663"/>
      <c r="CN41" s="663"/>
      <c r="CO41" s="663"/>
      <c r="CP41" s="663"/>
      <c r="CQ41" s="663"/>
      <c r="CR41" s="663"/>
      <c r="CS41" s="663"/>
      <c r="CT41" s="663"/>
      <c r="CU41" s="663"/>
      <c r="CV41" s="663"/>
      <c r="CW41" s="663"/>
      <c r="CX41" s="663"/>
      <c r="CY41" s="663"/>
      <c r="CZ41" s="663"/>
      <c r="DA41" s="663"/>
      <c r="DB41" s="663"/>
      <c r="DC41" s="663"/>
      <c r="DD41" s="663"/>
      <c r="DE41" s="663"/>
      <c r="DF41" s="663"/>
      <c r="DG41" s="663"/>
      <c r="DH41" s="663"/>
      <c r="DI41" s="663"/>
      <c r="DJ41" s="663"/>
      <c r="DK41" s="663"/>
      <c r="DL41" s="663"/>
      <c r="DM41" s="663"/>
    </row>
    <row r="42" spans="1:117" s="654" customFormat="1" ht="13.15" customHeight="1" x14ac:dyDescent="0.2">
      <c r="A42" s="658"/>
      <c r="B42" s="887" t="s">
        <v>162</v>
      </c>
      <c r="C42" s="887"/>
      <c r="D42" s="887"/>
      <c r="E42" s="887"/>
      <c r="F42" s="887"/>
      <c r="G42" s="887"/>
      <c r="H42" s="887"/>
      <c r="I42" s="659"/>
      <c r="J42" s="659"/>
      <c r="K42" s="659"/>
      <c r="L42" s="659"/>
      <c r="M42" s="659"/>
      <c r="N42" s="659"/>
      <c r="O42" s="659"/>
      <c r="P42" s="659"/>
      <c r="Q42" s="659"/>
      <c r="R42" s="659"/>
      <c r="S42" s="659"/>
      <c r="T42" s="659"/>
      <c r="U42" s="659"/>
      <c r="V42" s="659"/>
      <c r="W42" s="680"/>
      <c r="X42" s="677"/>
      <c r="Y42" s="677"/>
      <c r="Z42" s="677"/>
      <c r="AA42" s="677"/>
      <c r="AB42" s="677"/>
      <c r="AC42" s="677"/>
      <c r="AD42" s="677"/>
      <c r="AE42" s="677"/>
      <c r="AF42" s="663"/>
      <c r="AG42" s="663"/>
      <c r="AH42" s="663"/>
      <c r="AI42" s="663"/>
      <c r="AJ42" s="663"/>
      <c r="AK42" s="663"/>
      <c r="AL42" s="663"/>
      <c r="AM42" s="663"/>
      <c r="AN42" s="663"/>
      <c r="AO42" s="663"/>
      <c r="AP42" s="663"/>
      <c r="AQ42" s="663"/>
      <c r="AR42" s="663"/>
      <c r="AS42" s="663"/>
      <c r="AT42" s="663"/>
      <c r="AU42" s="663"/>
      <c r="AV42" s="663"/>
      <c r="AW42" s="663"/>
      <c r="AX42" s="663"/>
      <c r="AY42" s="663"/>
      <c r="AZ42" s="663"/>
      <c r="BA42" s="663"/>
      <c r="BB42" s="663"/>
      <c r="BC42" s="663"/>
      <c r="BD42" s="663"/>
      <c r="BE42" s="663"/>
      <c r="BF42" s="663"/>
      <c r="BG42" s="663"/>
      <c r="BH42" s="663"/>
      <c r="BI42" s="663"/>
      <c r="BJ42" s="663"/>
      <c r="BK42" s="663"/>
      <c r="BL42" s="663"/>
      <c r="BM42" s="663"/>
      <c r="BN42" s="663"/>
      <c r="BO42" s="663"/>
      <c r="BP42" s="663"/>
      <c r="BQ42" s="663"/>
      <c r="BR42" s="663"/>
      <c r="BS42" s="663"/>
      <c r="BT42" s="663"/>
      <c r="BU42" s="663"/>
      <c r="BV42" s="663"/>
      <c r="BW42" s="663"/>
      <c r="BX42" s="663"/>
      <c r="BY42" s="663"/>
      <c r="BZ42" s="663"/>
      <c r="CA42" s="663"/>
      <c r="CB42" s="663"/>
      <c r="CC42" s="663"/>
      <c r="CD42" s="663"/>
      <c r="CE42" s="663"/>
      <c r="CF42" s="663"/>
      <c r="CG42" s="663"/>
      <c r="CH42" s="663"/>
      <c r="CI42" s="663"/>
      <c r="CJ42" s="663"/>
      <c r="CK42" s="663"/>
      <c r="CL42" s="663"/>
      <c r="CM42" s="663"/>
      <c r="CN42" s="663"/>
      <c r="CO42" s="663"/>
      <c r="CP42" s="663"/>
      <c r="CQ42" s="663"/>
      <c r="CR42" s="663"/>
      <c r="CS42" s="663"/>
      <c r="CT42" s="663"/>
      <c r="CU42" s="663"/>
      <c r="CV42" s="663"/>
      <c r="CW42" s="663"/>
      <c r="CX42" s="663"/>
      <c r="CY42" s="663"/>
      <c r="CZ42" s="663"/>
      <c r="DA42" s="663"/>
      <c r="DB42" s="663"/>
      <c r="DC42" s="663"/>
      <c r="DD42" s="663"/>
      <c r="DE42" s="663"/>
      <c r="DF42" s="663"/>
      <c r="DG42" s="663"/>
      <c r="DH42" s="663"/>
      <c r="DI42" s="663"/>
      <c r="DJ42" s="663"/>
      <c r="DK42" s="663"/>
      <c r="DL42" s="663"/>
      <c r="DM42" s="663"/>
    </row>
    <row r="43" spans="1:117" s="654" customFormat="1" ht="13.15" customHeight="1" x14ac:dyDescent="0.2">
      <c r="A43" s="658"/>
      <c r="B43" s="887" t="s">
        <v>118</v>
      </c>
      <c r="C43" s="887"/>
      <c r="D43" s="887"/>
      <c r="E43" s="887"/>
      <c r="F43" s="887"/>
      <c r="G43" s="887"/>
      <c r="H43" s="887"/>
      <c r="I43" s="657">
        <f>SUM(J43:S43)</f>
        <v>0</v>
      </c>
      <c r="J43" s="731">
        <v>0</v>
      </c>
      <c r="K43" s="731">
        <v>0</v>
      </c>
      <c r="L43" s="731">
        <v>0</v>
      </c>
      <c r="M43" s="731">
        <v>0</v>
      </c>
      <c r="N43" s="731">
        <v>0</v>
      </c>
      <c r="O43" s="731">
        <v>0</v>
      </c>
      <c r="P43" s="731">
        <v>0</v>
      </c>
      <c r="Q43" s="731">
        <v>0</v>
      </c>
      <c r="R43" s="731">
        <v>0</v>
      </c>
      <c r="S43" s="732">
        <f>SUM(T43:V43)</f>
        <v>0</v>
      </c>
      <c r="T43" s="731">
        <v>0</v>
      </c>
      <c r="U43" s="731">
        <v>0</v>
      </c>
      <c r="V43" s="731">
        <v>0</v>
      </c>
      <c r="W43" s="680"/>
      <c r="X43" s="677"/>
      <c r="Y43" s="677"/>
      <c r="Z43" s="677"/>
      <c r="AA43" s="677"/>
      <c r="AB43" s="677"/>
      <c r="AC43" s="677"/>
      <c r="AD43" s="677"/>
      <c r="AE43" s="677"/>
      <c r="AF43" s="663"/>
      <c r="AG43" s="663"/>
      <c r="AH43" s="663"/>
      <c r="AI43" s="663"/>
      <c r="AJ43" s="663"/>
      <c r="AK43" s="663"/>
      <c r="AL43" s="663"/>
      <c r="AM43" s="663"/>
      <c r="AN43" s="663"/>
      <c r="AO43" s="663"/>
      <c r="AP43" s="663"/>
      <c r="AQ43" s="663"/>
      <c r="AR43" s="663"/>
      <c r="AS43" s="663"/>
      <c r="AT43" s="663"/>
      <c r="AU43" s="663"/>
      <c r="AV43" s="663"/>
      <c r="AW43" s="663"/>
      <c r="AX43" s="663"/>
      <c r="AY43" s="663"/>
      <c r="AZ43" s="663"/>
      <c r="BA43" s="663"/>
      <c r="BB43" s="663"/>
      <c r="BC43" s="663"/>
      <c r="BD43" s="663"/>
      <c r="BE43" s="663"/>
      <c r="BF43" s="663"/>
      <c r="BG43" s="663"/>
      <c r="BH43" s="663"/>
      <c r="BI43" s="663"/>
      <c r="BJ43" s="663"/>
      <c r="BK43" s="663"/>
      <c r="BL43" s="663"/>
      <c r="BM43" s="663"/>
      <c r="BN43" s="663"/>
      <c r="BO43" s="663"/>
      <c r="BP43" s="663"/>
      <c r="BQ43" s="663"/>
      <c r="BR43" s="663"/>
      <c r="BS43" s="663"/>
      <c r="BT43" s="663"/>
      <c r="BU43" s="663"/>
      <c r="BV43" s="663"/>
      <c r="BW43" s="663"/>
      <c r="BX43" s="663"/>
      <c r="BY43" s="663"/>
      <c r="BZ43" s="663"/>
      <c r="CA43" s="663"/>
      <c r="CB43" s="663"/>
      <c r="CC43" s="663"/>
      <c r="CD43" s="663"/>
      <c r="CE43" s="663"/>
      <c r="CF43" s="663"/>
      <c r="CG43" s="663"/>
      <c r="CH43" s="663"/>
      <c r="CI43" s="663"/>
      <c r="CJ43" s="663"/>
      <c r="CK43" s="663"/>
      <c r="CL43" s="663"/>
      <c r="CM43" s="663"/>
      <c r="CN43" s="663"/>
      <c r="CO43" s="663"/>
      <c r="CP43" s="663"/>
      <c r="CQ43" s="663"/>
      <c r="CR43" s="663"/>
      <c r="CS43" s="663"/>
      <c r="CT43" s="663"/>
      <c r="CU43" s="663"/>
      <c r="CV43" s="663"/>
      <c r="CW43" s="663"/>
      <c r="CX43" s="663"/>
      <c r="CY43" s="663"/>
      <c r="CZ43" s="663"/>
      <c r="DA43" s="663"/>
      <c r="DB43" s="663"/>
      <c r="DC43" s="663"/>
      <c r="DD43" s="663"/>
      <c r="DE43" s="663"/>
      <c r="DF43" s="663"/>
      <c r="DG43" s="663"/>
      <c r="DH43" s="663"/>
      <c r="DI43" s="663"/>
      <c r="DJ43" s="663"/>
      <c r="DK43" s="663"/>
      <c r="DL43" s="663"/>
      <c r="DM43" s="663"/>
    </row>
    <row r="44" spans="1:117" s="654" customFormat="1" ht="13.15" customHeight="1" x14ac:dyDescent="0.2">
      <c r="A44" s="658"/>
      <c r="B44" s="887"/>
      <c r="C44" s="887"/>
      <c r="D44" s="887"/>
      <c r="E44" s="887"/>
      <c r="F44" s="887"/>
      <c r="G44" s="887"/>
      <c r="H44" s="887"/>
      <c r="I44" s="657">
        <f>SUM(J44:S44)</f>
        <v>0</v>
      </c>
      <c r="J44" s="731">
        <v>0</v>
      </c>
      <c r="K44" s="731">
        <v>0</v>
      </c>
      <c r="L44" s="731">
        <v>0</v>
      </c>
      <c r="M44" s="731">
        <v>0</v>
      </c>
      <c r="N44" s="731">
        <v>0</v>
      </c>
      <c r="O44" s="731">
        <v>0</v>
      </c>
      <c r="P44" s="731">
        <v>0</v>
      </c>
      <c r="Q44" s="731">
        <v>0</v>
      </c>
      <c r="R44" s="731">
        <v>0</v>
      </c>
      <c r="S44" s="732">
        <f>SUM(T44:V44)</f>
        <v>0</v>
      </c>
      <c r="T44" s="731">
        <v>0</v>
      </c>
      <c r="U44" s="731">
        <v>0</v>
      </c>
      <c r="V44" s="731">
        <v>0</v>
      </c>
      <c r="W44" s="680"/>
      <c r="X44" s="677"/>
      <c r="Y44" s="677"/>
      <c r="Z44" s="677"/>
      <c r="AA44" s="677"/>
      <c r="AB44" s="677"/>
      <c r="AC44" s="677"/>
      <c r="AD44" s="677"/>
      <c r="AE44" s="677"/>
      <c r="AF44" s="663"/>
      <c r="AG44" s="663"/>
      <c r="AH44" s="663"/>
      <c r="AI44" s="663"/>
      <c r="AJ44" s="663"/>
      <c r="AK44" s="663"/>
      <c r="AL44" s="663"/>
      <c r="AM44" s="663"/>
      <c r="AN44" s="663"/>
      <c r="AO44" s="663"/>
      <c r="AP44" s="663"/>
      <c r="AQ44" s="663"/>
      <c r="AR44" s="663"/>
      <c r="AS44" s="663"/>
      <c r="AT44" s="663"/>
      <c r="AU44" s="663"/>
      <c r="AV44" s="663"/>
      <c r="AW44" s="663"/>
      <c r="AX44" s="663"/>
      <c r="AY44" s="663"/>
      <c r="AZ44" s="663"/>
      <c r="BA44" s="663"/>
      <c r="BB44" s="663"/>
      <c r="BC44" s="663"/>
      <c r="BD44" s="663"/>
      <c r="BE44" s="663"/>
      <c r="BF44" s="663"/>
      <c r="BG44" s="663"/>
      <c r="BH44" s="663"/>
      <c r="BI44" s="663"/>
      <c r="BJ44" s="663"/>
      <c r="BK44" s="663"/>
      <c r="BL44" s="663"/>
      <c r="BM44" s="663"/>
      <c r="BN44" s="663"/>
      <c r="BO44" s="663"/>
      <c r="BP44" s="663"/>
      <c r="BQ44" s="663"/>
      <c r="BR44" s="663"/>
      <c r="BS44" s="663"/>
      <c r="BT44" s="663"/>
      <c r="BU44" s="663"/>
      <c r="BV44" s="663"/>
      <c r="BW44" s="663"/>
      <c r="BX44" s="663"/>
      <c r="BY44" s="663"/>
      <c r="BZ44" s="663"/>
      <c r="CA44" s="663"/>
      <c r="CB44" s="663"/>
      <c r="CC44" s="663"/>
      <c r="CD44" s="663"/>
      <c r="CE44" s="663"/>
      <c r="CF44" s="663"/>
      <c r="CG44" s="663"/>
      <c r="CH44" s="663"/>
      <c r="CI44" s="663"/>
      <c r="CJ44" s="663"/>
      <c r="CK44" s="663"/>
      <c r="CL44" s="663"/>
      <c r="CM44" s="663"/>
      <c r="CN44" s="663"/>
      <c r="CO44" s="663"/>
      <c r="CP44" s="663"/>
      <c r="CQ44" s="663"/>
      <c r="CR44" s="663"/>
      <c r="CS44" s="663"/>
      <c r="CT44" s="663"/>
      <c r="CU44" s="663"/>
      <c r="CV44" s="663"/>
      <c r="CW44" s="663"/>
      <c r="CX44" s="663"/>
      <c r="CY44" s="663"/>
      <c r="CZ44" s="663"/>
      <c r="DA44" s="663"/>
      <c r="DB44" s="663"/>
      <c r="DC44" s="663"/>
      <c r="DD44" s="663"/>
      <c r="DE44" s="663"/>
      <c r="DF44" s="663"/>
      <c r="DG44" s="663"/>
      <c r="DH44" s="663"/>
      <c r="DI44" s="663"/>
      <c r="DJ44" s="663"/>
      <c r="DK44" s="663"/>
      <c r="DL44" s="663"/>
      <c r="DM44" s="663"/>
    </row>
    <row r="45" spans="1:117" s="654" customFormat="1" ht="14.25" x14ac:dyDescent="0.2">
      <c r="A45" s="658"/>
      <c r="B45" s="887" t="s">
        <v>94</v>
      </c>
      <c r="C45" s="887"/>
      <c r="D45" s="887"/>
      <c r="E45" s="887"/>
      <c r="F45" s="887"/>
      <c r="G45" s="887"/>
      <c r="H45" s="887"/>
      <c r="I45" s="730"/>
      <c r="J45" s="656"/>
      <c r="K45" s="656"/>
      <c r="L45" s="656"/>
      <c r="M45" s="656"/>
      <c r="N45" s="656"/>
      <c r="O45" s="656"/>
      <c r="P45" s="656"/>
      <c r="Q45" s="656"/>
      <c r="R45" s="656"/>
      <c r="S45" s="656"/>
      <c r="T45" s="656"/>
      <c r="U45" s="656"/>
      <c r="V45" s="656"/>
      <c r="W45" s="680"/>
      <c r="X45" s="677"/>
      <c r="Y45" s="677"/>
      <c r="Z45" s="677"/>
      <c r="AA45" s="677"/>
      <c r="AB45" s="677"/>
      <c r="AC45" s="677"/>
      <c r="AD45" s="677"/>
      <c r="AE45" s="677"/>
      <c r="AF45" s="663"/>
      <c r="AG45" s="663"/>
      <c r="AH45" s="663"/>
      <c r="AI45" s="663"/>
      <c r="AJ45" s="663"/>
      <c r="AK45" s="663"/>
      <c r="AL45" s="663"/>
      <c r="AM45" s="663"/>
      <c r="AN45" s="663"/>
      <c r="AO45" s="663"/>
      <c r="AP45" s="663"/>
      <c r="AQ45" s="663"/>
      <c r="AR45" s="663"/>
      <c r="AS45" s="663"/>
      <c r="AT45" s="663"/>
      <c r="AU45" s="663"/>
      <c r="AV45" s="663"/>
      <c r="AW45" s="663"/>
      <c r="AX45" s="663"/>
      <c r="AY45" s="663"/>
      <c r="AZ45" s="663"/>
      <c r="BA45" s="663"/>
      <c r="BB45" s="663"/>
      <c r="BC45" s="663"/>
      <c r="BD45" s="663"/>
      <c r="BE45" s="663"/>
      <c r="BF45" s="663"/>
      <c r="BG45" s="663"/>
      <c r="BH45" s="663"/>
      <c r="BI45" s="663"/>
      <c r="BJ45" s="663"/>
      <c r="BK45" s="663"/>
      <c r="BL45" s="663"/>
      <c r="BM45" s="663"/>
      <c r="BN45" s="663"/>
      <c r="BO45" s="663"/>
      <c r="BP45" s="663"/>
      <c r="BQ45" s="663"/>
      <c r="BR45" s="663"/>
      <c r="BS45" s="663"/>
      <c r="BT45" s="663"/>
      <c r="BU45" s="663"/>
      <c r="BV45" s="663"/>
      <c r="BW45" s="663"/>
      <c r="BX45" s="663"/>
      <c r="BY45" s="663"/>
      <c r="BZ45" s="663"/>
      <c r="CA45" s="663"/>
      <c r="CB45" s="663"/>
      <c r="CC45" s="663"/>
      <c r="CD45" s="663"/>
      <c r="CE45" s="663"/>
      <c r="CF45" s="663"/>
      <c r="CG45" s="663"/>
      <c r="CH45" s="663"/>
      <c r="CI45" s="663"/>
      <c r="CJ45" s="663"/>
      <c r="CK45" s="663"/>
      <c r="CL45" s="663"/>
      <c r="CM45" s="663"/>
      <c r="CN45" s="663"/>
      <c r="CO45" s="663"/>
      <c r="CP45" s="663"/>
      <c r="CQ45" s="663"/>
      <c r="CR45" s="663"/>
      <c r="CS45" s="663"/>
      <c r="CT45" s="663"/>
      <c r="CU45" s="663"/>
      <c r="CV45" s="663"/>
      <c r="CW45" s="663"/>
      <c r="CX45" s="663"/>
      <c r="CY45" s="663"/>
      <c r="CZ45" s="663"/>
      <c r="DA45" s="663"/>
      <c r="DB45" s="663"/>
      <c r="DC45" s="663"/>
      <c r="DD45" s="663"/>
      <c r="DE45" s="663"/>
      <c r="DF45" s="663"/>
      <c r="DG45" s="663"/>
      <c r="DH45" s="663"/>
      <c r="DI45" s="663"/>
      <c r="DJ45" s="663"/>
      <c r="DK45" s="663"/>
      <c r="DL45" s="663"/>
      <c r="DM45" s="663"/>
    </row>
    <row r="46" spans="1:117" s="654" customFormat="1" ht="13.15" customHeight="1" x14ac:dyDescent="0.2">
      <c r="A46" s="658"/>
      <c r="B46" s="887" t="s">
        <v>120</v>
      </c>
      <c r="C46" s="887"/>
      <c r="D46" s="887"/>
      <c r="E46" s="887"/>
      <c r="F46" s="887"/>
      <c r="G46" s="887"/>
      <c r="H46" s="887"/>
      <c r="I46" s="657">
        <f t="shared" ref="I46:I52" si="4">SUM(J46:S46)</f>
        <v>0</v>
      </c>
      <c r="J46" s="731">
        <v>0</v>
      </c>
      <c r="K46" s="731">
        <v>0</v>
      </c>
      <c r="L46" s="731">
        <v>0</v>
      </c>
      <c r="M46" s="731">
        <v>0</v>
      </c>
      <c r="N46" s="731">
        <v>0</v>
      </c>
      <c r="O46" s="731">
        <v>0</v>
      </c>
      <c r="P46" s="731">
        <v>0</v>
      </c>
      <c r="Q46" s="731">
        <v>0</v>
      </c>
      <c r="R46" s="731">
        <v>0</v>
      </c>
      <c r="S46" s="732">
        <f t="shared" ref="S46:S52" si="5">SUM(T46:V46)</f>
        <v>0</v>
      </c>
      <c r="T46" s="731">
        <v>0</v>
      </c>
      <c r="U46" s="731">
        <v>0</v>
      </c>
      <c r="V46" s="731">
        <v>0</v>
      </c>
      <c r="W46" s="680"/>
      <c r="X46" s="677"/>
      <c r="Y46" s="677"/>
      <c r="Z46" s="677"/>
      <c r="AA46" s="677"/>
      <c r="AB46" s="677"/>
      <c r="AC46" s="677"/>
      <c r="AD46" s="677"/>
      <c r="AE46" s="677"/>
      <c r="AF46" s="663"/>
      <c r="AG46" s="663"/>
      <c r="AH46" s="663"/>
      <c r="AI46" s="663"/>
      <c r="AJ46" s="663"/>
      <c r="AK46" s="663"/>
      <c r="AL46" s="663"/>
      <c r="AM46" s="663"/>
      <c r="AN46" s="663"/>
      <c r="AO46" s="663"/>
      <c r="AP46" s="663"/>
      <c r="AQ46" s="663"/>
      <c r="AR46" s="663"/>
      <c r="AS46" s="663"/>
      <c r="AT46" s="663"/>
      <c r="AU46" s="663"/>
      <c r="AV46" s="663"/>
      <c r="AW46" s="663"/>
      <c r="AX46" s="663"/>
      <c r="AY46" s="663"/>
      <c r="AZ46" s="663"/>
      <c r="BA46" s="663"/>
      <c r="BB46" s="663"/>
      <c r="BC46" s="663"/>
      <c r="BD46" s="663"/>
      <c r="BE46" s="663"/>
      <c r="BF46" s="663"/>
      <c r="BG46" s="663"/>
      <c r="BH46" s="663"/>
      <c r="BI46" s="663"/>
      <c r="BJ46" s="663"/>
      <c r="BK46" s="663"/>
      <c r="BL46" s="663"/>
      <c r="BM46" s="663"/>
      <c r="BN46" s="663"/>
      <c r="BO46" s="663"/>
      <c r="BP46" s="663"/>
      <c r="BQ46" s="663"/>
      <c r="BR46" s="663"/>
      <c r="BS46" s="663"/>
      <c r="BT46" s="663"/>
      <c r="BU46" s="663"/>
      <c r="BV46" s="663"/>
      <c r="BW46" s="663"/>
      <c r="BX46" s="663"/>
      <c r="BY46" s="663"/>
      <c r="BZ46" s="663"/>
      <c r="CA46" s="663"/>
      <c r="CB46" s="663"/>
      <c r="CC46" s="663"/>
      <c r="CD46" s="663"/>
      <c r="CE46" s="663"/>
      <c r="CF46" s="663"/>
      <c r="CG46" s="663"/>
      <c r="CH46" s="663"/>
      <c r="CI46" s="663"/>
      <c r="CJ46" s="663"/>
      <c r="CK46" s="663"/>
      <c r="CL46" s="663"/>
      <c r="CM46" s="663"/>
      <c r="CN46" s="663"/>
      <c r="CO46" s="663"/>
      <c r="CP46" s="663"/>
      <c r="CQ46" s="663"/>
      <c r="CR46" s="663"/>
      <c r="CS46" s="663"/>
      <c r="CT46" s="663"/>
      <c r="CU46" s="663"/>
      <c r="CV46" s="663"/>
      <c r="CW46" s="663"/>
      <c r="CX46" s="663"/>
      <c r="CY46" s="663"/>
      <c r="CZ46" s="663"/>
      <c r="DA46" s="663"/>
      <c r="DB46" s="663"/>
      <c r="DC46" s="663"/>
      <c r="DD46" s="663"/>
      <c r="DE46" s="663"/>
      <c r="DF46" s="663"/>
      <c r="DG46" s="663"/>
      <c r="DH46" s="663"/>
      <c r="DI46" s="663"/>
      <c r="DJ46" s="663"/>
      <c r="DK46" s="663"/>
      <c r="DL46" s="663"/>
      <c r="DM46" s="663"/>
    </row>
    <row r="47" spans="1:117" s="654" customFormat="1" ht="14.25" x14ac:dyDescent="0.2">
      <c r="A47" s="658"/>
      <c r="B47" s="871" t="s">
        <v>166</v>
      </c>
      <c r="C47" s="872"/>
      <c r="D47" s="872"/>
      <c r="E47" s="872"/>
      <c r="F47" s="872"/>
      <c r="G47" s="873"/>
      <c r="H47" s="746"/>
      <c r="I47" s="657">
        <f t="shared" si="4"/>
        <v>0</v>
      </c>
      <c r="J47" s="731">
        <v>0</v>
      </c>
      <c r="K47" s="731">
        <v>0</v>
      </c>
      <c r="L47" s="731">
        <v>0</v>
      </c>
      <c r="M47" s="731">
        <v>0</v>
      </c>
      <c r="N47" s="731">
        <v>0</v>
      </c>
      <c r="O47" s="731">
        <v>0</v>
      </c>
      <c r="P47" s="731">
        <v>0</v>
      </c>
      <c r="Q47" s="731">
        <v>0</v>
      </c>
      <c r="R47" s="731">
        <v>0</v>
      </c>
      <c r="S47" s="732">
        <f t="shared" si="5"/>
        <v>0</v>
      </c>
      <c r="T47" s="731">
        <v>0</v>
      </c>
      <c r="U47" s="731">
        <v>0</v>
      </c>
      <c r="V47" s="731">
        <v>0</v>
      </c>
      <c r="W47" s="680"/>
      <c r="X47" s="677"/>
      <c r="Y47" s="677"/>
      <c r="Z47" s="677"/>
      <c r="AA47" s="677"/>
      <c r="AB47" s="677"/>
      <c r="AC47" s="677"/>
      <c r="AD47" s="677"/>
      <c r="AE47" s="677"/>
      <c r="AF47" s="663"/>
      <c r="AG47" s="663"/>
      <c r="AH47" s="663"/>
      <c r="AI47" s="663"/>
      <c r="AJ47" s="663"/>
      <c r="AK47" s="663"/>
      <c r="AL47" s="663"/>
      <c r="AM47" s="663"/>
      <c r="AN47" s="663"/>
      <c r="AO47" s="663"/>
      <c r="AP47" s="663"/>
      <c r="AQ47" s="663"/>
      <c r="AR47" s="663"/>
      <c r="AS47" s="663"/>
      <c r="AT47" s="663"/>
      <c r="AU47" s="663"/>
      <c r="AV47" s="663"/>
      <c r="AW47" s="663"/>
      <c r="AX47" s="663"/>
      <c r="AY47" s="663"/>
      <c r="AZ47" s="663"/>
      <c r="BA47" s="663"/>
      <c r="BB47" s="663"/>
      <c r="BC47" s="663"/>
      <c r="BD47" s="663"/>
      <c r="BE47" s="663"/>
      <c r="BF47" s="663"/>
      <c r="BG47" s="663"/>
      <c r="BH47" s="663"/>
      <c r="BI47" s="663"/>
      <c r="BJ47" s="663"/>
      <c r="BK47" s="663"/>
      <c r="BL47" s="663"/>
      <c r="BM47" s="663"/>
      <c r="BN47" s="663"/>
      <c r="BO47" s="663"/>
      <c r="BP47" s="663"/>
      <c r="BQ47" s="663"/>
      <c r="BR47" s="663"/>
      <c r="BS47" s="663"/>
      <c r="BT47" s="663"/>
      <c r="BU47" s="663"/>
      <c r="BV47" s="663"/>
      <c r="BW47" s="663"/>
      <c r="BX47" s="663"/>
      <c r="BY47" s="663"/>
      <c r="BZ47" s="663"/>
      <c r="CA47" s="663"/>
      <c r="CB47" s="663"/>
      <c r="CC47" s="663"/>
      <c r="CD47" s="663"/>
      <c r="CE47" s="663"/>
      <c r="CF47" s="663"/>
      <c r="CG47" s="663"/>
      <c r="CH47" s="663"/>
      <c r="CI47" s="663"/>
      <c r="CJ47" s="663"/>
      <c r="CK47" s="663"/>
      <c r="CL47" s="663"/>
      <c r="CM47" s="663"/>
      <c r="CN47" s="663"/>
      <c r="CO47" s="663"/>
      <c r="CP47" s="663"/>
      <c r="CQ47" s="663"/>
      <c r="CR47" s="663"/>
      <c r="CS47" s="663"/>
      <c r="CT47" s="663"/>
      <c r="CU47" s="663"/>
      <c r="CV47" s="663"/>
      <c r="CW47" s="663"/>
      <c r="CX47" s="663"/>
      <c r="CY47" s="663"/>
      <c r="CZ47" s="663"/>
      <c r="DA47" s="663"/>
      <c r="DB47" s="663"/>
      <c r="DC47" s="663"/>
      <c r="DD47" s="663"/>
      <c r="DE47" s="663"/>
      <c r="DF47" s="663"/>
      <c r="DG47" s="663"/>
      <c r="DH47" s="663"/>
      <c r="DI47" s="663"/>
      <c r="DJ47" s="663"/>
      <c r="DK47" s="663"/>
      <c r="DL47" s="663"/>
      <c r="DM47" s="663"/>
    </row>
    <row r="48" spans="1:117" s="654" customFormat="1" ht="14.25" x14ac:dyDescent="0.2">
      <c r="A48" s="658"/>
      <c r="B48" s="871" t="s">
        <v>166</v>
      </c>
      <c r="C48" s="872"/>
      <c r="D48" s="872"/>
      <c r="E48" s="872"/>
      <c r="F48" s="872"/>
      <c r="G48" s="873"/>
      <c r="H48" s="746"/>
      <c r="I48" s="657">
        <f t="shared" si="4"/>
        <v>0</v>
      </c>
      <c r="J48" s="731">
        <v>0</v>
      </c>
      <c r="K48" s="731">
        <v>0</v>
      </c>
      <c r="L48" s="731">
        <v>0</v>
      </c>
      <c r="M48" s="731">
        <v>0</v>
      </c>
      <c r="N48" s="731">
        <v>0</v>
      </c>
      <c r="O48" s="731">
        <v>0</v>
      </c>
      <c r="P48" s="731">
        <v>0</v>
      </c>
      <c r="Q48" s="731">
        <v>0</v>
      </c>
      <c r="R48" s="731">
        <v>0</v>
      </c>
      <c r="S48" s="732">
        <f t="shared" si="5"/>
        <v>0</v>
      </c>
      <c r="T48" s="731">
        <v>0</v>
      </c>
      <c r="U48" s="731">
        <v>0</v>
      </c>
      <c r="V48" s="731">
        <v>0</v>
      </c>
      <c r="W48" s="680"/>
      <c r="X48" s="677"/>
      <c r="Y48" s="677"/>
      <c r="Z48" s="677"/>
      <c r="AA48" s="677"/>
      <c r="AB48" s="677"/>
      <c r="AC48" s="677"/>
      <c r="AD48" s="677"/>
      <c r="AE48" s="677"/>
      <c r="AF48" s="663"/>
      <c r="AG48" s="663"/>
      <c r="AH48" s="663"/>
      <c r="AI48" s="663"/>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3"/>
      <c r="BH48" s="663"/>
      <c r="BI48" s="663"/>
      <c r="BJ48" s="663"/>
      <c r="BK48" s="663"/>
      <c r="BL48" s="663"/>
      <c r="BM48" s="663"/>
      <c r="BN48" s="663"/>
      <c r="BO48" s="663"/>
      <c r="BP48" s="663"/>
      <c r="BQ48" s="663"/>
      <c r="BR48" s="663"/>
      <c r="BS48" s="663"/>
      <c r="BT48" s="663"/>
      <c r="BU48" s="663"/>
      <c r="BV48" s="663"/>
      <c r="BW48" s="663"/>
      <c r="BX48" s="663"/>
      <c r="BY48" s="663"/>
      <c r="BZ48" s="663"/>
      <c r="CA48" s="663"/>
      <c r="CB48" s="663"/>
      <c r="CC48" s="663"/>
      <c r="CD48" s="663"/>
      <c r="CE48" s="663"/>
      <c r="CF48" s="663"/>
      <c r="CG48" s="663"/>
      <c r="CH48" s="663"/>
      <c r="CI48" s="663"/>
      <c r="CJ48" s="663"/>
      <c r="CK48" s="663"/>
      <c r="CL48" s="663"/>
      <c r="CM48" s="663"/>
      <c r="CN48" s="663"/>
      <c r="CO48" s="663"/>
      <c r="CP48" s="663"/>
      <c r="CQ48" s="663"/>
      <c r="CR48" s="663"/>
      <c r="CS48" s="663"/>
      <c r="CT48" s="663"/>
      <c r="CU48" s="663"/>
      <c r="CV48" s="663"/>
      <c r="CW48" s="663"/>
      <c r="CX48" s="663"/>
      <c r="CY48" s="663"/>
      <c r="CZ48" s="663"/>
      <c r="DA48" s="663"/>
      <c r="DB48" s="663"/>
      <c r="DC48" s="663"/>
      <c r="DD48" s="663"/>
      <c r="DE48" s="663"/>
      <c r="DF48" s="663"/>
      <c r="DG48" s="663"/>
      <c r="DH48" s="663"/>
      <c r="DI48" s="663"/>
      <c r="DJ48" s="663"/>
      <c r="DK48" s="663"/>
      <c r="DL48" s="663"/>
      <c r="DM48" s="663"/>
    </row>
    <row r="49" spans="1:119" s="654" customFormat="1" ht="14.25" x14ac:dyDescent="0.2">
      <c r="A49" s="658"/>
      <c r="B49" s="871" t="s">
        <v>166</v>
      </c>
      <c r="C49" s="872"/>
      <c r="D49" s="872"/>
      <c r="E49" s="872"/>
      <c r="F49" s="872"/>
      <c r="G49" s="873"/>
      <c r="H49" s="746"/>
      <c r="I49" s="657">
        <f t="shared" si="4"/>
        <v>0</v>
      </c>
      <c r="J49" s="731">
        <v>0</v>
      </c>
      <c r="K49" s="731">
        <v>0</v>
      </c>
      <c r="L49" s="731">
        <v>0</v>
      </c>
      <c r="M49" s="731">
        <v>0</v>
      </c>
      <c r="N49" s="731">
        <v>0</v>
      </c>
      <c r="O49" s="731">
        <v>0</v>
      </c>
      <c r="P49" s="731">
        <v>0</v>
      </c>
      <c r="Q49" s="731">
        <v>0</v>
      </c>
      <c r="R49" s="731">
        <v>0</v>
      </c>
      <c r="S49" s="732">
        <f t="shared" si="5"/>
        <v>0</v>
      </c>
      <c r="T49" s="731">
        <v>0</v>
      </c>
      <c r="U49" s="731">
        <v>0</v>
      </c>
      <c r="V49" s="731">
        <v>0</v>
      </c>
      <c r="W49" s="680"/>
      <c r="X49" s="677"/>
      <c r="Y49" s="677"/>
      <c r="Z49" s="677"/>
      <c r="AA49" s="677"/>
      <c r="AB49" s="677"/>
      <c r="AC49" s="677"/>
      <c r="AD49" s="677"/>
      <c r="AE49" s="677"/>
      <c r="AF49" s="663"/>
      <c r="AG49" s="663"/>
      <c r="AH49" s="663"/>
      <c r="AI49" s="663"/>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3"/>
      <c r="BH49" s="663"/>
      <c r="BI49" s="663"/>
      <c r="BJ49" s="663"/>
      <c r="BK49" s="663"/>
      <c r="BL49" s="663"/>
      <c r="BM49" s="663"/>
      <c r="BN49" s="663"/>
      <c r="BO49" s="663"/>
      <c r="BP49" s="663"/>
      <c r="BQ49" s="663"/>
      <c r="BR49" s="663"/>
      <c r="BS49" s="663"/>
      <c r="BT49" s="663"/>
      <c r="BU49" s="663"/>
      <c r="BV49" s="663"/>
      <c r="BW49" s="663"/>
      <c r="BX49" s="663"/>
      <c r="BY49" s="663"/>
      <c r="BZ49" s="663"/>
      <c r="CA49" s="663"/>
      <c r="CB49" s="663"/>
      <c r="CC49" s="663"/>
      <c r="CD49" s="663"/>
      <c r="CE49" s="663"/>
      <c r="CF49" s="663"/>
      <c r="CG49" s="663"/>
      <c r="CH49" s="663"/>
      <c r="CI49" s="663"/>
      <c r="CJ49" s="663"/>
      <c r="CK49" s="663"/>
      <c r="CL49" s="663"/>
      <c r="CM49" s="663"/>
      <c r="CN49" s="663"/>
      <c r="CO49" s="663"/>
      <c r="CP49" s="663"/>
      <c r="CQ49" s="663"/>
      <c r="CR49" s="663"/>
      <c r="CS49" s="663"/>
      <c r="CT49" s="663"/>
      <c r="CU49" s="663"/>
      <c r="CV49" s="663"/>
      <c r="CW49" s="663"/>
      <c r="CX49" s="663"/>
      <c r="CY49" s="663"/>
      <c r="CZ49" s="663"/>
      <c r="DA49" s="663"/>
      <c r="DB49" s="663"/>
      <c r="DC49" s="663"/>
      <c r="DD49" s="663"/>
      <c r="DE49" s="663"/>
      <c r="DF49" s="663"/>
      <c r="DG49" s="663"/>
      <c r="DH49" s="663"/>
      <c r="DI49" s="663"/>
      <c r="DJ49" s="663"/>
      <c r="DK49" s="663"/>
      <c r="DL49" s="663"/>
      <c r="DM49" s="663"/>
    </row>
    <row r="50" spans="1:119" s="654" customFormat="1" ht="12.75" customHeight="1" x14ac:dyDescent="0.2">
      <c r="A50" s="658"/>
      <c r="B50" s="871" t="s">
        <v>166</v>
      </c>
      <c r="C50" s="872"/>
      <c r="D50" s="872"/>
      <c r="E50" s="872"/>
      <c r="F50" s="872"/>
      <c r="G50" s="873"/>
      <c r="H50" s="746"/>
      <c r="I50" s="657">
        <f t="shared" si="4"/>
        <v>0</v>
      </c>
      <c r="J50" s="731">
        <v>0</v>
      </c>
      <c r="K50" s="731">
        <v>0</v>
      </c>
      <c r="L50" s="731">
        <v>0</v>
      </c>
      <c r="M50" s="731">
        <v>0</v>
      </c>
      <c r="N50" s="731">
        <v>0</v>
      </c>
      <c r="O50" s="731">
        <v>0</v>
      </c>
      <c r="P50" s="731">
        <v>0</v>
      </c>
      <c r="Q50" s="731">
        <v>0</v>
      </c>
      <c r="R50" s="731">
        <v>0</v>
      </c>
      <c r="S50" s="732">
        <f t="shared" si="5"/>
        <v>0</v>
      </c>
      <c r="T50" s="731">
        <v>0</v>
      </c>
      <c r="U50" s="731">
        <v>0</v>
      </c>
      <c r="V50" s="731">
        <v>0</v>
      </c>
      <c r="W50" s="680"/>
      <c r="X50" s="677"/>
      <c r="Y50" s="677"/>
      <c r="Z50" s="677"/>
      <c r="AA50" s="677"/>
      <c r="AB50" s="677"/>
      <c r="AC50" s="677"/>
      <c r="AD50" s="677"/>
      <c r="AE50" s="677"/>
      <c r="AF50" s="663"/>
      <c r="AG50" s="663"/>
      <c r="AH50" s="663"/>
      <c r="AI50" s="663"/>
      <c r="AJ50" s="663"/>
      <c r="AK50" s="663"/>
      <c r="AL50" s="663"/>
      <c r="AM50" s="663"/>
      <c r="AN50" s="663"/>
      <c r="AO50" s="663"/>
      <c r="AP50" s="663"/>
      <c r="AQ50" s="663"/>
      <c r="AR50" s="663"/>
      <c r="AS50" s="663"/>
      <c r="AT50" s="663"/>
      <c r="AU50" s="663"/>
      <c r="AV50" s="663"/>
      <c r="AW50" s="663"/>
      <c r="AX50" s="663"/>
      <c r="AY50" s="663"/>
      <c r="AZ50" s="663"/>
      <c r="BA50" s="663"/>
      <c r="BB50" s="663"/>
      <c r="BC50" s="663"/>
      <c r="BD50" s="663"/>
      <c r="BE50" s="663"/>
      <c r="BF50" s="663"/>
      <c r="BG50" s="663"/>
      <c r="BH50" s="663"/>
      <c r="BI50" s="663"/>
      <c r="BJ50" s="663"/>
      <c r="BK50" s="663"/>
      <c r="BL50" s="663"/>
      <c r="BM50" s="663"/>
      <c r="BN50" s="663"/>
      <c r="BO50" s="663"/>
      <c r="BP50" s="663"/>
      <c r="BQ50" s="663"/>
      <c r="BR50" s="663"/>
      <c r="BS50" s="663"/>
      <c r="BT50" s="663"/>
      <c r="BU50" s="663"/>
      <c r="BV50" s="663"/>
      <c r="BW50" s="663"/>
      <c r="BX50" s="663"/>
      <c r="BY50" s="663"/>
      <c r="BZ50" s="663"/>
      <c r="CA50" s="663"/>
      <c r="CB50" s="663"/>
      <c r="CC50" s="663"/>
      <c r="CD50" s="663"/>
      <c r="CE50" s="663"/>
      <c r="CF50" s="663"/>
      <c r="CG50" s="663"/>
      <c r="CH50" s="663"/>
      <c r="CI50" s="663"/>
      <c r="CJ50" s="663"/>
      <c r="CK50" s="663"/>
      <c r="CL50" s="663"/>
      <c r="CM50" s="663"/>
      <c r="CN50" s="663"/>
      <c r="CO50" s="663"/>
      <c r="CP50" s="663"/>
      <c r="CQ50" s="663"/>
      <c r="CR50" s="663"/>
      <c r="CS50" s="663"/>
      <c r="CT50" s="663"/>
      <c r="CU50" s="663"/>
      <c r="CV50" s="663"/>
      <c r="CW50" s="663"/>
      <c r="CX50" s="663"/>
      <c r="CY50" s="663"/>
      <c r="CZ50" s="663"/>
      <c r="DA50" s="663"/>
      <c r="DB50" s="663"/>
      <c r="DC50" s="663"/>
      <c r="DD50" s="663"/>
      <c r="DE50" s="663"/>
      <c r="DF50" s="663"/>
      <c r="DG50" s="663"/>
      <c r="DH50" s="663"/>
      <c r="DI50" s="663"/>
      <c r="DJ50" s="663"/>
      <c r="DK50" s="663"/>
      <c r="DL50" s="663"/>
      <c r="DM50" s="663"/>
    </row>
    <row r="51" spans="1:119" s="654" customFormat="1" ht="14.25" x14ac:dyDescent="0.2">
      <c r="A51" s="658"/>
      <c r="B51" s="871" t="s">
        <v>166</v>
      </c>
      <c r="C51" s="872"/>
      <c r="D51" s="872"/>
      <c r="E51" s="872"/>
      <c r="F51" s="872"/>
      <c r="G51" s="873"/>
      <c r="H51" s="746"/>
      <c r="I51" s="657">
        <f t="shared" si="4"/>
        <v>0</v>
      </c>
      <c r="J51" s="731">
        <v>0</v>
      </c>
      <c r="K51" s="731">
        <v>0</v>
      </c>
      <c r="L51" s="731">
        <v>0</v>
      </c>
      <c r="M51" s="731">
        <v>0</v>
      </c>
      <c r="N51" s="731">
        <v>0</v>
      </c>
      <c r="O51" s="731">
        <v>0</v>
      </c>
      <c r="P51" s="731">
        <v>0</v>
      </c>
      <c r="Q51" s="731">
        <v>0</v>
      </c>
      <c r="R51" s="731">
        <v>0</v>
      </c>
      <c r="S51" s="732">
        <f t="shared" si="5"/>
        <v>0</v>
      </c>
      <c r="T51" s="731">
        <v>0</v>
      </c>
      <c r="U51" s="731">
        <v>0</v>
      </c>
      <c r="V51" s="731">
        <v>0</v>
      </c>
      <c r="W51" s="680"/>
      <c r="X51" s="677"/>
      <c r="Y51" s="677"/>
      <c r="Z51" s="677"/>
      <c r="AA51" s="677"/>
      <c r="AB51" s="677"/>
      <c r="AC51" s="677"/>
      <c r="AD51" s="677"/>
      <c r="AE51" s="677"/>
      <c r="AF51" s="663"/>
      <c r="AG51" s="663"/>
      <c r="AH51" s="663"/>
      <c r="AI51" s="663"/>
      <c r="AJ51" s="663"/>
      <c r="AK51" s="663"/>
      <c r="AL51" s="663"/>
      <c r="AM51" s="663"/>
      <c r="AN51" s="663"/>
      <c r="AO51" s="663"/>
      <c r="AP51" s="663"/>
      <c r="AQ51" s="663"/>
      <c r="AR51" s="663"/>
      <c r="AS51" s="663"/>
      <c r="AT51" s="663"/>
      <c r="AU51" s="663"/>
      <c r="AV51" s="663"/>
      <c r="AW51" s="663"/>
      <c r="AX51" s="663"/>
      <c r="AY51" s="663"/>
      <c r="AZ51" s="663"/>
      <c r="BA51" s="663"/>
      <c r="BB51" s="663"/>
      <c r="BC51" s="663"/>
      <c r="BD51" s="663"/>
      <c r="BE51" s="663"/>
      <c r="BF51" s="663"/>
      <c r="BG51" s="663"/>
      <c r="BH51" s="663"/>
      <c r="BI51" s="663"/>
      <c r="BJ51" s="663"/>
      <c r="BK51" s="663"/>
      <c r="BL51" s="663"/>
      <c r="BM51" s="663"/>
      <c r="BN51" s="663"/>
      <c r="BO51" s="663"/>
      <c r="BP51" s="663"/>
      <c r="BQ51" s="663"/>
      <c r="BR51" s="663"/>
      <c r="BS51" s="663"/>
      <c r="BT51" s="663"/>
      <c r="BU51" s="663"/>
      <c r="BV51" s="663"/>
      <c r="BW51" s="663"/>
      <c r="BX51" s="663"/>
      <c r="BY51" s="663"/>
      <c r="BZ51" s="663"/>
      <c r="CA51" s="663"/>
      <c r="CB51" s="663"/>
      <c r="CC51" s="663"/>
      <c r="CD51" s="663"/>
      <c r="CE51" s="663"/>
      <c r="CF51" s="663"/>
      <c r="CG51" s="663"/>
      <c r="CH51" s="663"/>
      <c r="CI51" s="663"/>
      <c r="CJ51" s="663"/>
      <c r="CK51" s="663"/>
      <c r="CL51" s="663"/>
      <c r="CM51" s="663"/>
      <c r="CN51" s="663"/>
      <c r="CO51" s="663"/>
      <c r="CP51" s="663"/>
      <c r="CQ51" s="663"/>
      <c r="CR51" s="663"/>
      <c r="CS51" s="663"/>
      <c r="CT51" s="663"/>
      <c r="CU51" s="663"/>
      <c r="CV51" s="663"/>
      <c r="CW51" s="663"/>
      <c r="CX51" s="663"/>
      <c r="CY51" s="663"/>
      <c r="CZ51" s="663"/>
      <c r="DA51" s="663"/>
      <c r="DB51" s="663"/>
      <c r="DC51" s="663"/>
      <c r="DD51" s="663"/>
      <c r="DE51" s="663"/>
      <c r="DF51" s="663"/>
      <c r="DG51" s="663"/>
      <c r="DH51" s="663"/>
      <c r="DI51" s="663"/>
      <c r="DJ51" s="663"/>
      <c r="DK51" s="663"/>
      <c r="DL51" s="663"/>
      <c r="DM51" s="663"/>
    </row>
    <row r="52" spans="1:119" s="654" customFormat="1" ht="13.15" customHeight="1" x14ac:dyDescent="0.2">
      <c r="A52" s="658"/>
      <c r="B52" s="871" t="s">
        <v>166</v>
      </c>
      <c r="C52" s="872"/>
      <c r="D52" s="872"/>
      <c r="E52" s="872"/>
      <c r="F52" s="872"/>
      <c r="G52" s="873"/>
      <c r="H52" s="746"/>
      <c r="I52" s="657">
        <f t="shared" si="4"/>
        <v>0</v>
      </c>
      <c r="J52" s="731">
        <v>0</v>
      </c>
      <c r="K52" s="731">
        <v>0</v>
      </c>
      <c r="L52" s="731">
        <v>0</v>
      </c>
      <c r="M52" s="731">
        <v>0</v>
      </c>
      <c r="N52" s="731">
        <v>0</v>
      </c>
      <c r="O52" s="731">
        <v>0</v>
      </c>
      <c r="P52" s="731">
        <v>0</v>
      </c>
      <c r="Q52" s="731">
        <v>0</v>
      </c>
      <c r="R52" s="731">
        <v>0</v>
      </c>
      <c r="S52" s="732">
        <f t="shared" si="5"/>
        <v>0</v>
      </c>
      <c r="T52" s="731">
        <v>0</v>
      </c>
      <c r="U52" s="731">
        <v>0</v>
      </c>
      <c r="V52" s="731">
        <v>0</v>
      </c>
      <c r="W52" s="680"/>
      <c r="X52" s="677"/>
      <c r="Y52" s="677"/>
      <c r="Z52" s="677"/>
      <c r="AA52" s="677"/>
      <c r="AB52" s="677"/>
      <c r="AC52" s="677"/>
      <c r="AD52" s="677"/>
      <c r="AE52" s="677"/>
      <c r="AF52" s="663"/>
      <c r="AG52" s="663"/>
      <c r="AH52" s="663"/>
      <c r="AI52" s="663"/>
      <c r="AJ52" s="663"/>
      <c r="AK52" s="663"/>
      <c r="AL52" s="663"/>
      <c r="AM52" s="663"/>
      <c r="AN52" s="663"/>
      <c r="AO52" s="663"/>
      <c r="AP52" s="663"/>
      <c r="AQ52" s="663"/>
      <c r="AR52" s="663"/>
      <c r="AS52" s="663"/>
      <c r="AT52" s="663"/>
      <c r="AU52" s="663"/>
      <c r="AV52" s="663"/>
      <c r="AW52" s="663"/>
      <c r="AX52" s="663"/>
      <c r="AY52" s="663"/>
      <c r="AZ52" s="663"/>
      <c r="BA52" s="663"/>
      <c r="BB52" s="663"/>
      <c r="BC52" s="663"/>
      <c r="BD52" s="663"/>
      <c r="BE52" s="663"/>
      <c r="BF52" s="663"/>
      <c r="BG52" s="663"/>
      <c r="BH52" s="663"/>
      <c r="BI52" s="663"/>
      <c r="BJ52" s="663"/>
      <c r="BK52" s="663"/>
      <c r="BL52" s="663"/>
      <c r="BM52" s="663"/>
      <c r="BN52" s="663"/>
      <c r="BO52" s="663"/>
      <c r="BP52" s="663"/>
      <c r="BQ52" s="663"/>
      <c r="BR52" s="663"/>
      <c r="BS52" s="663"/>
      <c r="BT52" s="663"/>
      <c r="BU52" s="663"/>
      <c r="BV52" s="663"/>
      <c r="BW52" s="663"/>
      <c r="BX52" s="663"/>
      <c r="BY52" s="663"/>
      <c r="BZ52" s="663"/>
      <c r="CA52" s="663"/>
      <c r="CB52" s="663"/>
      <c r="CC52" s="663"/>
      <c r="CD52" s="663"/>
      <c r="CE52" s="663"/>
      <c r="CF52" s="663"/>
      <c r="CG52" s="663"/>
      <c r="CH52" s="663"/>
      <c r="CI52" s="663"/>
      <c r="CJ52" s="663"/>
      <c r="CK52" s="663"/>
      <c r="CL52" s="663"/>
      <c r="CM52" s="663"/>
      <c r="CN52" s="663"/>
      <c r="CO52" s="663"/>
      <c r="CP52" s="663"/>
      <c r="CQ52" s="663"/>
      <c r="CR52" s="663"/>
      <c r="CS52" s="663"/>
      <c r="CT52" s="663"/>
      <c r="CU52" s="663"/>
      <c r="CV52" s="663"/>
      <c r="CW52" s="663"/>
      <c r="CX52" s="663"/>
      <c r="CY52" s="663"/>
      <c r="CZ52" s="663"/>
      <c r="DA52" s="663"/>
      <c r="DB52" s="663"/>
      <c r="DC52" s="663"/>
      <c r="DD52" s="663"/>
      <c r="DE52" s="663"/>
      <c r="DF52" s="663"/>
      <c r="DG52" s="663"/>
      <c r="DH52" s="663"/>
      <c r="DI52" s="663"/>
      <c r="DJ52" s="663"/>
      <c r="DK52" s="663"/>
      <c r="DL52" s="663"/>
      <c r="DM52" s="663"/>
    </row>
    <row r="53" spans="1:119" s="633" customFormat="1" ht="30" customHeight="1" x14ac:dyDescent="0.2">
      <c r="A53" s="868" t="s">
        <v>325</v>
      </c>
      <c r="B53" s="869"/>
      <c r="C53" s="869"/>
      <c r="D53" s="869"/>
      <c r="E53" s="869"/>
      <c r="F53" s="869"/>
      <c r="G53" s="869"/>
      <c r="H53" s="869"/>
      <c r="I53" s="729">
        <f>SUM(I11:I52)</f>
        <v>0</v>
      </c>
      <c r="J53" s="729">
        <f>SUM(J12:J52)</f>
        <v>0</v>
      </c>
      <c r="K53" s="729">
        <f t="shared" ref="K53:R53" si="6">SUM(K12:K52)</f>
        <v>0</v>
      </c>
      <c r="L53" s="729">
        <f t="shared" si="6"/>
        <v>0</v>
      </c>
      <c r="M53" s="729">
        <f t="shared" si="6"/>
        <v>0</v>
      </c>
      <c r="N53" s="729">
        <f t="shared" si="6"/>
        <v>0</v>
      </c>
      <c r="O53" s="729">
        <f t="shared" si="6"/>
        <v>0</v>
      </c>
      <c r="P53" s="729">
        <f t="shared" si="6"/>
        <v>0</v>
      </c>
      <c r="Q53" s="729">
        <f t="shared" si="6"/>
        <v>0</v>
      </c>
      <c r="R53" s="729">
        <f t="shared" si="6"/>
        <v>0</v>
      </c>
      <c r="S53" s="729">
        <f>SUM(S12:S52)</f>
        <v>0</v>
      </c>
      <c r="T53" s="729">
        <f>SUM(T12:T52)</f>
        <v>0</v>
      </c>
      <c r="U53" s="729">
        <f>SUM(U12:U52)</f>
        <v>0</v>
      </c>
      <c r="V53" s="729">
        <f>SUM(V12:V52)</f>
        <v>0</v>
      </c>
      <c r="W53" s="680"/>
      <c r="X53" s="677"/>
      <c r="Y53" s="677"/>
      <c r="Z53" s="677"/>
      <c r="AA53" s="677"/>
      <c r="AB53" s="677"/>
      <c r="AC53" s="677"/>
      <c r="AD53" s="677"/>
      <c r="AE53" s="677"/>
      <c r="AF53" s="663"/>
      <c r="AG53" s="663"/>
      <c r="AH53" s="663"/>
      <c r="AI53" s="663"/>
      <c r="AJ53" s="663"/>
      <c r="AK53" s="663"/>
      <c r="AL53" s="663"/>
      <c r="AM53" s="663"/>
      <c r="AN53" s="663"/>
      <c r="AO53" s="663"/>
      <c r="AP53" s="663"/>
      <c r="AQ53" s="663"/>
      <c r="AR53" s="663"/>
      <c r="AS53" s="663"/>
      <c r="AT53" s="663"/>
      <c r="AU53" s="663"/>
      <c r="AV53" s="663"/>
      <c r="AW53" s="663"/>
      <c r="AX53" s="663"/>
      <c r="AY53" s="663"/>
      <c r="AZ53" s="663"/>
      <c r="BA53" s="663"/>
      <c r="BB53" s="663"/>
      <c r="BC53" s="663"/>
      <c r="BD53" s="663"/>
      <c r="BE53" s="663"/>
      <c r="BF53" s="663"/>
      <c r="BG53" s="663"/>
      <c r="BH53" s="663"/>
      <c r="BI53" s="663"/>
      <c r="BJ53" s="663"/>
      <c r="BK53" s="663"/>
      <c r="BL53" s="663"/>
      <c r="BM53" s="663"/>
      <c r="BN53" s="663"/>
      <c r="BO53" s="663"/>
      <c r="BP53" s="663"/>
      <c r="BQ53" s="663"/>
      <c r="BR53" s="663"/>
      <c r="BS53" s="663"/>
      <c r="BT53" s="663"/>
      <c r="BU53" s="663"/>
      <c r="BV53" s="663"/>
      <c r="BW53" s="663"/>
      <c r="BX53" s="663"/>
      <c r="BY53" s="663"/>
      <c r="BZ53" s="663"/>
      <c r="CA53" s="663"/>
      <c r="CB53" s="663"/>
      <c r="CC53" s="663"/>
      <c r="CD53" s="663"/>
      <c r="CE53" s="663"/>
      <c r="CF53" s="663"/>
      <c r="CG53" s="663"/>
      <c r="CH53" s="663"/>
      <c r="CI53" s="663"/>
      <c r="CJ53" s="663"/>
      <c r="CK53" s="663"/>
      <c r="CL53" s="663"/>
      <c r="CM53" s="663"/>
      <c r="CN53" s="663"/>
      <c r="CO53" s="663"/>
      <c r="CP53" s="663"/>
      <c r="CQ53" s="663"/>
      <c r="CR53" s="663"/>
      <c r="CS53" s="663"/>
      <c r="CT53" s="663"/>
      <c r="CU53" s="663"/>
      <c r="CV53" s="663"/>
      <c r="CW53" s="663"/>
      <c r="CX53" s="663"/>
      <c r="CY53" s="663"/>
      <c r="CZ53" s="663"/>
      <c r="DA53" s="663"/>
      <c r="DB53" s="663"/>
      <c r="DC53" s="663"/>
      <c r="DD53" s="663"/>
      <c r="DE53" s="663"/>
      <c r="DF53" s="663"/>
      <c r="DG53" s="663"/>
      <c r="DH53" s="663"/>
      <c r="DI53" s="663"/>
      <c r="DJ53" s="663"/>
      <c r="DK53" s="663"/>
      <c r="DL53" s="663"/>
      <c r="DM53" s="663"/>
    </row>
    <row r="54" spans="1:119" s="654" customFormat="1" ht="15" customHeight="1" x14ac:dyDescent="0.2">
      <c r="A54" s="869" t="s">
        <v>324</v>
      </c>
      <c r="B54" s="870"/>
      <c r="C54" s="870"/>
      <c r="D54" s="870"/>
      <c r="E54" s="870"/>
      <c r="F54" s="870"/>
      <c r="G54" s="870"/>
      <c r="H54" s="870"/>
      <c r="I54" s="730"/>
      <c r="J54" s="733"/>
      <c r="K54" s="733"/>
      <c r="L54" s="733"/>
      <c r="M54" s="733"/>
      <c r="N54" s="733"/>
      <c r="O54" s="733"/>
      <c r="P54" s="733"/>
      <c r="Q54" s="733"/>
      <c r="R54" s="733"/>
      <c r="S54" s="733"/>
      <c r="T54" s="733"/>
      <c r="U54" s="733"/>
      <c r="V54" s="733"/>
      <c r="W54" s="680"/>
      <c r="X54" s="677"/>
      <c r="Y54" s="677"/>
      <c r="Z54" s="677"/>
      <c r="AA54" s="677"/>
      <c r="AB54" s="677"/>
      <c r="AC54" s="677"/>
      <c r="AD54" s="677"/>
      <c r="AE54" s="677"/>
      <c r="AF54" s="663"/>
      <c r="AG54" s="663"/>
      <c r="AH54" s="663"/>
      <c r="AI54" s="663"/>
      <c r="AJ54" s="663"/>
      <c r="AK54" s="663"/>
      <c r="AL54" s="663"/>
      <c r="AM54" s="663"/>
      <c r="AN54" s="663"/>
      <c r="AO54" s="663"/>
      <c r="AP54" s="663"/>
      <c r="AQ54" s="663"/>
      <c r="AR54" s="663"/>
      <c r="AS54" s="663"/>
      <c r="AT54" s="663"/>
      <c r="AU54" s="663"/>
      <c r="AV54" s="663"/>
      <c r="AW54" s="663"/>
      <c r="AX54" s="663"/>
      <c r="AY54" s="663"/>
      <c r="AZ54" s="663"/>
      <c r="BA54" s="663"/>
      <c r="BB54" s="663"/>
      <c r="BC54" s="663"/>
      <c r="BD54" s="663"/>
      <c r="BE54" s="663"/>
      <c r="BF54" s="663"/>
      <c r="BG54" s="663"/>
      <c r="BH54" s="663"/>
      <c r="BI54" s="663"/>
      <c r="BJ54" s="663"/>
      <c r="BK54" s="663"/>
      <c r="BL54" s="663"/>
      <c r="BM54" s="663"/>
      <c r="BN54" s="663"/>
      <c r="BO54" s="663"/>
      <c r="BP54" s="663"/>
      <c r="BQ54" s="663"/>
      <c r="BR54" s="663"/>
      <c r="BS54" s="663"/>
      <c r="BT54" s="663"/>
      <c r="BU54" s="663"/>
      <c r="BV54" s="663"/>
      <c r="BW54" s="663"/>
      <c r="BX54" s="663"/>
      <c r="BY54" s="663"/>
      <c r="BZ54" s="663"/>
      <c r="CA54" s="663"/>
      <c r="CB54" s="663"/>
      <c r="CC54" s="663"/>
      <c r="CD54" s="663"/>
      <c r="CE54" s="663"/>
      <c r="CF54" s="663"/>
      <c r="CG54" s="663"/>
      <c r="CH54" s="663"/>
      <c r="CI54" s="663"/>
      <c r="CJ54" s="663"/>
      <c r="CK54" s="663"/>
      <c r="CL54" s="663"/>
      <c r="CM54" s="663"/>
      <c r="CN54" s="663"/>
      <c r="CO54" s="663"/>
      <c r="CP54" s="663"/>
      <c r="CQ54" s="663"/>
      <c r="CR54" s="663"/>
      <c r="CS54" s="663"/>
      <c r="CT54" s="663"/>
      <c r="CU54" s="663"/>
      <c r="CV54" s="663"/>
      <c r="CW54" s="663"/>
      <c r="CX54" s="663"/>
      <c r="CY54" s="663"/>
      <c r="CZ54" s="663"/>
      <c r="DA54" s="663"/>
      <c r="DB54" s="663"/>
      <c r="DC54" s="663"/>
      <c r="DD54" s="663"/>
      <c r="DE54" s="663"/>
      <c r="DF54" s="663"/>
      <c r="DG54" s="663"/>
      <c r="DH54" s="663"/>
      <c r="DI54" s="663"/>
      <c r="DJ54" s="663"/>
      <c r="DK54" s="663"/>
      <c r="DL54" s="663"/>
      <c r="DM54" s="663"/>
    </row>
    <row r="55" spans="1:119" s="654" customFormat="1" ht="15" x14ac:dyDescent="0.2">
      <c r="A55" s="869" t="s">
        <v>186</v>
      </c>
      <c r="B55" s="869"/>
      <c r="C55" s="869"/>
      <c r="D55" s="869"/>
      <c r="E55" s="869"/>
      <c r="F55" s="869"/>
      <c r="G55" s="869"/>
      <c r="H55" s="869"/>
      <c r="I55" s="732">
        <f>SUM(I13:I21)</f>
        <v>0</v>
      </c>
      <c r="J55" s="732">
        <f>SUM(J13:J21)</f>
        <v>0</v>
      </c>
      <c r="K55" s="732">
        <f t="shared" ref="K55:V55" si="7">SUM(K13:K21)</f>
        <v>0</v>
      </c>
      <c r="L55" s="732">
        <f t="shared" si="7"/>
        <v>0</v>
      </c>
      <c r="M55" s="732">
        <f t="shared" si="7"/>
        <v>0</v>
      </c>
      <c r="N55" s="732">
        <f t="shared" si="7"/>
        <v>0</v>
      </c>
      <c r="O55" s="732">
        <f t="shared" si="7"/>
        <v>0</v>
      </c>
      <c r="P55" s="732">
        <f t="shared" si="7"/>
        <v>0</v>
      </c>
      <c r="Q55" s="732">
        <f t="shared" si="7"/>
        <v>0</v>
      </c>
      <c r="R55" s="732">
        <f t="shared" si="7"/>
        <v>0</v>
      </c>
      <c r="S55" s="732">
        <f t="shared" si="7"/>
        <v>0</v>
      </c>
      <c r="T55" s="732">
        <f t="shared" si="7"/>
        <v>0</v>
      </c>
      <c r="U55" s="732">
        <f t="shared" si="7"/>
        <v>0</v>
      </c>
      <c r="V55" s="732">
        <f t="shared" si="7"/>
        <v>0</v>
      </c>
      <c r="W55" s="680"/>
      <c r="X55" s="677"/>
      <c r="Y55" s="677"/>
      <c r="Z55" s="677"/>
      <c r="AA55" s="677"/>
      <c r="AB55" s="677"/>
      <c r="AC55" s="677"/>
      <c r="AD55" s="677"/>
      <c r="AE55" s="677"/>
      <c r="AF55" s="663"/>
      <c r="AG55" s="663"/>
      <c r="AH55" s="663"/>
      <c r="AI55" s="663"/>
      <c r="AJ55" s="663"/>
      <c r="AK55" s="663"/>
      <c r="AL55" s="663"/>
      <c r="AM55" s="663"/>
      <c r="AN55" s="663"/>
      <c r="AO55" s="663"/>
      <c r="AP55" s="663"/>
      <c r="AQ55" s="663"/>
      <c r="AR55" s="663"/>
      <c r="AS55" s="663"/>
      <c r="AT55" s="663"/>
      <c r="AU55" s="663"/>
      <c r="AV55" s="663"/>
      <c r="AW55" s="663"/>
      <c r="AX55" s="663"/>
      <c r="AY55" s="663"/>
      <c r="AZ55" s="663"/>
      <c r="BA55" s="663"/>
      <c r="BB55" s="663"/>
      <c r="BC55" s="663"/>
      <c r="BD55" s="663"/>
      <c r="BE55" s="663"/>
      <c r="BF55" s="663"/>
      <c r="BG55" s="663"/>
      <c r="BH55" s="663"/>
      <c r="BI55" s="663"/>
      <c r="BJ55" s="663"/>
      <c r="BK55" s="663"/>
      <c r="BL55" s="663"/>
      <c r="BM55" s="663"/>
      <c r="BN55" s="663"/>
      <c r="BO55" s="663"/>
      <c r="BP55" s="663"/>
      <c r="BQ55" s="663"/>
      <c r="BR55" s="663"/>
      <c r="BS55" s="663"/>
      <c r="BT55" s="663"/>
      <c r="BU55" s="663"/>
      <c r="BV55" s="663"/>
      <c r="BW55" s="663"/>
      <c r="BX55" s="663"/>
      <c r="BY55" s="663"/>
      <c r="BZ55" s="663"/>
      <c r="CA55" s="663"/>
      <c r="CB55" s="663"/>
      <c r="CC55" s="663"/>
      <c r="CD55" s="663"/>
      <c r="CE55" s="663"/>
      <c r="CF55" s="663"/>
      <c r="CG55" s="663"/>
      <c r="CH55" s="663"/>
      <c r="CI55" s="663"/>
      <c r="CJ55" s="663"/>
      <c r="CK55" s="663"/>
      <c r="CL55" s="663"/>
      <c r="CM55" s="663"/>
      <c r="CN55" s="663"/>
      <c r="CO55" s="663"/>
      <c r="CP55" s="663"/>
      <c r="CQ55" s="663"/>
      <c r="CR55" s="663"/>
      <c r="CS55" s="663"/>
      <c r="CT55" s="663"/>
      <c r="CU55" s="663"/>
      <c r="CV55" s="663"/>
      <c r="CW55" s="663"/>
      <c r="CX55" s="663"/>
      <c r="CY55" s="663"/>
      <c r="CZ55" s="663"/>
      <c r="DA55" s="663"/>
      <c r="DB55" s="663"/>
      <c r="DC55" s="663"/>
      <c r="DD55" s="663"/>
      <c r="DE55" s="663"/>
      <c r="DF55" s="663"/>
      <c r="DG55" s="663"/>
      <c r="DH55" s="663"/>
      <c r="DI55" s="663"/>
      <c r="DJ55" s="663"/>
      <c r="DK55" s="663"/>
      <c r="DL55" s="663"/>
      <c r="DM55" s="663"/>
    </row>
    <row r="56" spans="1:119" s="654" customFormat="1" ht="9.75" customHeight="1" x14ac:dyDescent="0.2">
      <c r="A56" s="660"/>
      <c r="B56" s="880"/>
      <c r="C56" s="880"/>
      <c r="D56" s="880"/>
      <c r="E56" s="880"/>
      <c r="F56" s="880"/>
      <c r="G56" s="880"/>
      <c r="H56" s="880"/>
      <c r="I56" s="656">
        <v>0</v>
      </c>
      <c r="J56" s="656"/>
      <c r="K56" s="656"/>
      <c r="L56" s="656"/>
      <c r="M56" s="656"/>
      <c r="N56" s="656"/>
      <c r="O56" s="656"/>
      <c r="P56" s="656"/>
      <c r="Q56" s="656"/>
      <c r="R56" s="656"/>
      <c r="S56" s="656"/>
      <c r="T56" s="656"/>
      <c r="U56" s="656"/>
      <c r="V56" s="656"/>
      <c r="W56" s="680"/>
      <c r="X56" s="677"/>
      <c r="Y56" s="677"/>
      <c r="Z56" s="677"/>
      <c r="AA56" s="677"/>
      <c r="AB56" s="677"/>
      <c r="AC56" s="677"/>
      <c r="AD56" s="677"/>
      <c r="AE56" s="677"/>
      <c r="AF56" s="663"/>
      <c r="AG56" s="663"/>
      <c r="AH56" s="663"/>
      <c r="AI56" s="663"/>
      <c r="AJ56" s="663"/>
      <c r="AK56" s="663"/>
      <c r="AL56" s="663"/>
      <c r="AM56" s="663"/>
      <c r="AN56" s="663"/>
      <c r="AO56" s="663"/>
      <c r="AP56" s="663"/>
      <c r="AQ56" s="663"/>
      <c r="AR56" s="663"/>
      <c r="AS56" s="663"/>
      <c r="AT56" s="663"/>
      <c r="AU56" s="663"/>
      <c r="AV56" s="663"/>
      <c r="AW56" s="663"/>
      <c r="AX56" s="663"/>
      <c r="AY56" s="663"/>
      <c r="AZ56" s="663"/>
      <c r="BA56" s="663"/>
      <c r="BB56" s="663"/>
      <c r="BC56" s="663"/>
      <c r="BD56" s="663"/>
      <c r="BE56" s="663"/>
      <c r="BF56" s="663"/>
      <c r="BG56" s="663"/>
      <c r="BH56" s="663"/>
      <c r="BI56" s="663"/>
      <c r="BJ56" s="663"/>
      <c r="BK56" s="663"/>
      <c r="BL56" s="663"/>
      <c r="BM56" s="663"/>
      <c r="BN56" s="663"/>
      <c r="BO56" s="663"/>
      <c r="BP56" s="663"/>
      <c r="BQ56" s="663"/>
      <c r="BR56" s="663"/>
      <c r="BS56" s="663"/>
      <c r="BT56" s="663"/>
      <c r="BU56" s="663"/>
      <c r="BV56" s="663"/>
      <c r="BW56" s="663"/>
      <c r="BX56" s="663"/>
      <c r="BY56" s="663"/>
      <c r="BZ56" s="663"/>
      <c r="CA56" s="663"/>
      <c r="CB56" s="663"/>
      <c r="CC56" s="663"/>
      <c r="CD56" s="663"/>
      <c r="CE56" s="663"/>
      <c r="CF56" s="663"/>
      <c r="CG56" s="663"/>
      <c r="CH56" s="663"/>
      <c r="CI56" s="663"/>
      <c r="CJ56" s="663"/>
      <c r="CK56" s="663"/>
      <c r="CL56" s="663"/>
      <c r="CM56" s="663"/>
      <c r="CN56" s="663"/>
      <c r="CO56" s="663"/>
      <c r="CP56" s="663"/>
      <c r="CQ56" s="663"/>
      <c r="CR56" s="663"/>
      <c r="CS56" s="663"/>
      <c r="CT56" s="663"/>
      <c r="CU56" s="663"/>
      <c r="CV56" s="663"/>
      <c r="CW56" s="663"/>
      <c r="CX56" s="663"/>
      <c r="CY56" s="663"/>
      <c r="CZ56" s="663"/>
      <c r="DA56" s="663"/>
      <c r="DB56" s="663"/>
      <c r="DC56" s="663"/>
      <c r="DD56" s="663"/>
      <c r="DE56" s="663"/>
      <c r="DF56" s="663"/>
      <c r="DG56" s="663"/>
      <c r="DH56" s="663"/>
      <c r="DI56" s="663"/>
      <c r="DJ56" s="663"/>
      <c r="DK56" s="663"/>
      <c r="DL56" s="663"/>
      <c r="DM56" s="663"/>
    </row>
    <row r="57" spans="1:119" s="633" customFormat="1" ht="13.15" customHeight="1" x14ac:dyDescent="0.2">
      <c r="A57" s="869" t="s">
        <v>187</v>
      </c>
      <c r="B57" s="870"/>
      <c r="C57" s="870"/>
      <c r="D57" s="870"/>
      <c r="E57" s="870"/>
      <c r="F57" s="870"/>
      <c r="G57" s="870"/>
      <c r="H57" s="870"/>
      <c r="I57" s="732">
        <f t="shared" ref="I57:R57" si="8">SUM(I23:I40,I43:I52)</f>
        <v>0</v>
      </c>
      <c r="J57" s="732">
        <f>SUM(J23:J40,J43:J52)</f>
        <v>0</v>
      </c>
      <c r="K57" s="732">
        <f t="shared" si="8"/>
        <v>0</v>
      </c>
      <c r="L57" s="732">
        <f t="shared" si="8"/>
        <v>0</v>
      </c>
      <c r="M57" s="732">
        <f t="shared" si="8"/>
        <v>0</v>
      </c>
      <c r="N57" s="732">
        <f t="shared" si="8"/>
        <v>0</v>
      </c>
      <c r="O57" s="732">
        <f t="shared" si="8"/>
        <v>0</v>
      </c>
      <c r="P57" s="732">
        <f t="shared" si="8"/>
        <v>0</v>
      </c>
      <c r="Q57" s="732">
        <f t="shared" si="8"/>
        <v>0</v>
      </c>
      <c r="R57" s="732">
        <f t="shared" si="8"/>
        <v>0</v>
      </c>
      <c r="S57" s="732">
        <f>SUM(S23:S40,S43:S52)</f>
        <v>0</v>
      </c>
      <c r="T57" s="732">
        <f>SUM(T23:T40,T43:T52)</f>
        <v>0</v>
      </c>
      <c r="U57" s="732">
        <f>SUM(U23:U40,U43:U52)</f>
        <v>0</v>
      </c>
      <c r="V57" s="732">
        <f>SUM(V23:V40,V43:V52)</f>
        <v>0</v>
      </c>
      <c r="W57" s="680"/>
      <c r="X57" s="677"/>
      <c r="Y57" s="677"/>
      <c r="Z57" s="677"/>
      <c r="AA57" s="677"/>
      <c r="AB57" s="677"/>
      <c r="AC57" s="677"/>
      <c r="AD57" s="677"/>
      <c r="AE57" s="677"/>
      <c r="AF57" s="663"/>
      <c r="AG57" s="663"/>
      <c r="AH57" s="663"/>
      <c r="AI57" s="663"/>
      <c r="AJ57" s="663"/>
      <c r="AK57" s="663"/>
      <c r="AL57" s="663"/>
      <c r="AM57" s="663"/>
      <c r="AN57" s="663"/>
      <c r="AO57" s="663"/>
      <c r="AP57" s="663"/>
      <c r="AQ57" s="663"/>
      <c r="AR57" s="663"/>
      <c r="AS57" s="663"/>
      <c r="AT57" s="663"/>
      <c r="AU57" s="663"/>
      <c r="AV57" s="663"/>
      <c r="AW57" s="663"/>
      <c r="AX57" s="663"/>
      <c r="AY57" s="663"/>
      <c r="AZ57" s="663"/>
      <c r="BA57" s="663"/>
      <c r="BB57" s="663"/>
      <c r="BC57" s="663"/>
      <c r="BD57" s="663"/>
      <c r="BE57" s="663"/>
      <c r="BF57" s="663"/>
      <c r="BG57" s="663"/>
      <c r="BH57" s="663"/>
      <c r="BI57" s="663"/>
      <c r="BJ57" s="663"/>
      <c r="BK57" s="663"/>
      <c r="BL57" s="663"/>
      <c r="BM57" s="663"/>
      <c r="BN57" s="663"/>
      <c r="BO57" s="663"/>
      <c r="BP57" s="663"/>
      <c r="BQ57" s="663"/>
      <c r="BR57" s="663"/>
      <c r="BS57" s="663"/>
      <c r="BT57" s="663"/>
      <c r="BU57" s="663"/>
      <c r="BV57" s="663"/>
      <c r="BW57" s="663"/>
      <c r="BX57" s="663"/>
      <c r="BY57" s="663"/>
      <c r="BZ57" s="663"/>
      <c r="CA57" s="663"/>
      <c r="CB57" s="663"/>
      <c r="CC57" s="663"/>
      <c r="CD57" s="663"/>
      <c r="CE57" s="663"/>
      <c r="CF57" s="663"/>
      <c r="CG57" s="663"/>
      <c r="CH57" s="663"/>
      <c r="CI57" s="663"/>
      <c r="CJ57" s="663"/>
      <c r="CK57" s="663"/>
      <c r="CL57" s="663"/>
      <c r="CM57" s="663"/>
      <c r="CN57" s="663"/>
      <c r="CO57" s="663"/>
      <c r="CP57" s="663"/>
      <c r="CQ57" s="663"/>
      <c r="CR57" s="663"/>
      <c r="CS57" s="663"/>
      <c r="CT57" s="663"/>
      <c r="CU57" s="663"/>
      <c r="CV57" s="663"/>
      <c r="CW57" s="663"/>
      <c r="CX57" s="663"/>
      <c r="CY57" s="663"/>
      <c r="CZ57" s="663"/>
      <c r="DA57" s="663"/>
      <c r="DB57" s="663"/>
      <c r="DC57" s="663"/>
      <c r="DD57" s="663"/>
      <c r="DE57" s="663"/>
      <c r="DF57" s="663"/>
      <c r="DG57" s="663"/>
      <c r="DH57" s="663"/>
      <c r="DI57" s="663"/>
      <c r="DJ57" s="663"/>
      <c r="DK57" s="663"/>
      <c r="DL57" s="663"/>
      <c r="DM57" s="663"/>
    </row>
    <row r="58" spans="1:119" s="633" customFormat="1" ht="15" x14ac:dyDescent="0.2">
      <c r="A58" s="748"/>
      <c r="B58" s="870" t="s">
        <v>175</v>
      </c>
      <c r="C58" s="870"/>
      <c r="D58" s="870"/>
      <c r="E58" s="870"/>
      <c r="F58" s="870"/>
      <c r="G58" s="870"/>
      <c r="H58" s="870"/>
      <c r="I58" s="657">
        <f t="shared" ref="I58:R58" si="9">(I57)*(I6)</f>
        <v>0</v>
      </c>
      <c r="J58" s="657">
        <f>(J57)*(J6)</f>
        <v>0</v>
      </c>
      <c r="K58" s="657">
        <f t="shared" si="9"/>
        <v>0</v>
      </c>
      <c r="L58" s="657">
        <f t="shared" si="9"/>
        <v>0</v>
      </c>
      <c r="M58" s="657">
        <f t="shared" si="9"/>
        <v>0</v>
      </c>
      <c r="N58" s="657">
        <f t="shared" si="9"/>
        <v>0</v>
      </c>
      <c r="O58" s="657">
        <f t="shared" si="9"/>
        <v>0</v>
      </c>
      <c r="P58" s="657">
        <f t="shared" si="9"/>
        <v>0</v>
      </c>
      <c r="Q58" s="657">
        <f t="shared" si="9"/>
        <v>0</v>
      </c>
      <c r="R58" s="657">
        <f t="shared" si="9"/>
        <v>0</v>
      </c>
      <c r="S58" s="657">
        <f>(S57)*(S6)</f>
        <v>0</v>
      </c>
      <c r="T58" s="657">
        <f>(T57)*(T6)</f>
        <v>0</v>
      </c>
      <c r="U58" s="657">
        <f>(U57)*(U6)</f>
        <v>0</v>
      </c>
      <c r="V58" s="657">
        <f>(V57)*(V6)</f>
        <v>0</v>
      </c>
      <c r="W58" s="680"/>
      <c r="X58" s="677"/>
      <c r="Y58" s="677"/>
      <c r="Z58" s="677"/>
      <c r="AA58" s="677"/>
      <c r="AB58" s="677"/>
      <c r="AC58" s="677"/>
      <c r="AD58" s="677"/>
      <c r="AE58" s="677"/>
      <c r="AF58" s="663"/>
      <c r="AG58" s="663"/>
      <c r="AH58" s="663"/>
      <c r="AI58" s="663"/>
      <c r="AJ58" s="663"/>
      <c r="AK58" s="663"/>
      <c r="AL58" s="663"/>
      <c r="AM58" s="663"/>
      <c r="AN58" s="663"/>
      <c r="AO58" s="663"/>
      <c r="AP58" s="663"/>
      <c r="AQ58" s="663"/>
      <c r="AR58" s="663"/>
      <c r="AS58" s="663"/>
      <c r="AT58" s="663"/>
      <c r="AU58" s="663"/>
      <c r="AV58" s="663"/>
      <c r="AW58" s="663"/>
      <c r="AX58" s="663"/>
      <c r="AY58" s="663"/>
      <c r="AZ58" s="663"/>
      <c r="BA58" s="663"/>
      <c r="BB58" s="663"/>
      <c r="BC58" s="663"/>
      <c r="BD58" s="663"/>
      <c r="BE58" s="663"/>
      <c r="BF58" s="663"/>
      <c r="BG58" s="663"/>
      <c r="BH58" s="663"/>
      <c r="BI58" s="663"/>
      <c r="BJ58" s="663"/>
      <c r="BK58" s="663"/>
      <c r="BL58" s="663"/>
      <c r="BM58" s="663"/>
      <c r="BN58" s="663"/>
      <c r="BO58" s="663"/>
      <c r="BP58" s="663"/>
      <c r="BQ58" s="663"/>
      <c r="BR58" s="663"/>
      <c r="BS58" s="663"/>
      <c r="BT58" s="663"/>
      <c r="BU58" s="663"/>
      <c r="BV58" s="663"/>
      <c r="BW58" s="663"/>
      <c r="BX58" s="663"/>
      <c r="BY58" s="663"/>
      <c r="BZ58" s="663"/>
      <c r="CA58" s="663"/>
      <c r="CB58" s="663"/>
      <c r="CC58" s="663"/>
      <c r="CD58" s="663"/>
      <c r="CE58" s="663"/>
      <c r="CF58" s="663"/>
      <c r="CG58" s="663"/>
      <c r="CH58" s="663"/>
      <c r="CI58" s="663"/>
      <c r="CJ58" s="663"/>
      <c r="CK58" s="663"/>
      <c r="CL58" s="663"/>
      <c r="CM58" s="663"/>
      <c r="CN58" s="663"/>
      <c r="CO58" s="663"/>
      <c r="CP58" s="663"/>
      <c r="CQ58" s="663"/>
      <c r="CR58" s="663"/>
      <c r="CS58" s="663"/>
      <c r="CT58" s="663"/>
      <c r="CU58" s="663"/>
      <c r="CV58" s="663"/>
      <c r="CW58" s="663"/>
      <c r="CX58" s="663"/>
      <c r="CY58" s="663"/>
      <c r="CZ58" s="663"/>
      <c r="DA58" s="663"/>
      <c r="DB58" s="663"/>
      <c r="DC58" s="663"/>
      <c r="DD58" s="663"/>
      <c r="DE58" s="663"/>
      <c r="DF58" s="663"/>
      <c r="DG58" s="663"/>
      <c r="DH58" s="663"/>
      <c r="DI58" s="663"/>
      <c r="DJ58" s="663"/>
      <c r="DK58" s="663"/>
      <c r="DL58" s="663"/>
      <c r="DM58" s="663"/>
    </row>
    <row r="59" spans="1:119" s="654" customFormat="1" ht="4.9000000000000004" customHeight="1" x14ac:dyDescent="0.2">
      <c r="A59" s="881" t="s">
        <v>160</v>
      </c>
      <c r="B59" s="882"/>
      <c r="C59" s="882"/>
      <c r="D59" s="882"/>
      <c r="E59" s="882"/>
      <c r="F59" s="882"/>
      <c r="G59" s="882"/>
      <c r="H59" s="882"/>
      <c r="I59" s="730" t="s">
        <v>160</v>
      </c>
      <c r="J59" s="730" t="s">
        <v>160</v>
      </c>
      <c r="K59" s="730" t="s">
        <v>160</v>
      </c>
      <c r="L59" s="730" t="s">
        <v>160</v>
      </c>
      <c r="M59" s="730" t="s">
        <v>160</v>
      </c>
      <c r="N59" s="730" t="s">
        <v>160</v>
      </c>
      <c r="O59" s="730" t="s">
        <v>160</v>
      </c>
      <c r="P59" s="730" t="s">
        <v>160</v>
      </c>
      <c r="Q59" s="730" t="s">
        <v>160</v>
      </c>
      <c r="R59" s="730" t="s">
        <v>160</v>
      </c>
      <c r="S59" s="730" t="s">
        <v>160</v>
      </c>
      <c r="T59" s="730" t="s">
        <v>160</v>
      </c>
      <c r="U59" s="730" t="s">
        <v>160</v>
      </c>
      <c r="V59" s="730" t="s">
        <v>160</v>
      </c>
      <c r="W59" s="680"/>
      <c r="X59" s="677"/>
      <c r="Y59" s="677"/>
      <c r="Z59" s="677"/>
      <c r="AA59" s="677"/>
      <c r="AB59" s="677"/>
      <c r="AC59" s="677"/>
      <c r="AD59" s="677"/>
      <c r="AE59" s="677"/>
      <c r="AF59" s="663"/>
      <c r="AG59" s="663"/>
      <c r="AH59" s="663"/>
      <c r="AI59" s="663"/>
      <c r="AJ59" s="663"/>
      <c r="AK59" s="663"/>
      <c r="AL59" s="663"/>
      <c r="AM59" s="663"/>
      <c r="AN59" s="663"/>
      <c r="AO59" s="663"/>
      <c r="AP59" s="663"/>
      <c r="AQ59" s="663"/>
      <c r="AR59" s="663"/>
      <c r="AS59" s="663"/>
      <c r="AT59" s="663"/>
      <c r="AU59" s="663"/>
      <c r="AV59" s="663"/>
      <c r="AW59" s="663"/>
      <c r="AX59" s="663"/>
      <c r="AY59" s="663"/>
      <c r="AZ59" s="663"/>
      <c r="BA59" s="663"/>
      <c r="BB59" s="663"/>
      <c r="BC59" s="663"/>
      <c r="BD59" s="663"/>
      <c r="BE59" s="663"/>
      <c r="BF59" s="663"/>
      <c r="BG59" s="663"/>
      <c r="BH59" s="663"/>
      <c r="BI59" s="663"/>
      <c r="BJ59" s="663"/>
      <c r="BK59" s="663"/>
      <c r="BL59" s="663"/>
      <c r="BM59" s="663"/>
      <c r="BN59" s="663"/>
      <c r="BO59" s="663"/>
      <c r="BP59" s="663"/>
      <c r="BQ59" s="663"/>
      <c r="BR59" s="663"/>
      <c r="BS59" s="663"/>
      <c r="BT59" s="663"/>
      <c r="BU59" s="663"/>
      <c r="BV59" s="663"/>
      <c r="BW59" s="663"/>
      <c r="BX59" s="663"/>
      <c r="BY59" s="663"/>
      <c r="BZ59" s="663"/>
      <c r="CA59" s="663"/>
      <c r="CB59" s="663"/>
      <c r="CC59" s="663"/>
      <c r="CD59" s="663"/>
      <c r="CE59" s="663"/>
      <c r="CF59" s="663"/>
      <c r="CG59" s="663"/>
      <c r="CH59" s="663"/>
      <c r="CI59" s="663"/>
      <c r="CJ59" s="663"/>
      <c r="CK59" s="663"/>
      <c r="CL59" s="663"/>
      <c r="CM59" s="663"/>
      <c r="CN59" s="663"/>
      <c r="CO59" s="663"/>
      <c r="CP59" s="663"/>
      <c r="CQ59" s="663"/>
      <c r="CR59" s="663"/>
      <c r="CS59" s="663"/>
      <c r="CT59" s="663"/>
      <c r="CU59" s="663"/>
      <c r="CV59" s="663"/>
      <c r="CW59" s="663"/>
      <c r="CX59" s="663"/>
      <c r="CY59" s="663"/>
      <c r="CZ59" s="663"/>
      <c r="DA59" s="663"/>
      <c r="DB59" s="663"/>
      <c r="DC59" s="663"/>
      <c r="DD59" s="663"/>
      <c r="DE59" s="663"/>
      <c r="DF59" s="663"/>
      <c r="DG59" s="663"/>
      <c r="DH59" s="663"/>
      <c r="DI59" s="663"/>
      <c r="DJ59" s="663"/>
      <c r="DK59" s="663"/>
      <c r="DL59" s="663"/>
      <c r="DM59" s="663"/>
    </row>
    <row r="60" spans="1:119" s="654" customFormat="1" ht="4.9000000000000004" customHeight="1" x14ac:dyDescent="0.2">
      <c r="A60" s="948" t="s">
        <v>160</v>
      </c>
      <c r="B60" s="949"/>
      <c r="C60" s="949"/>
      <c r="D60" s="949"/>
      <c r="E60" s="949"/>
      <c r="F60" s="949"/>
      <c r="G60" s="949"/>
      <c r="H60" s="950"/>
      <c r="I60" s="659" t="s">
        <v>160</v>
      </c>
      <c r="J60" s="659" t="s">
        <v>160</v>
      </c>
      <c r="K60" s="659" t="s">
        <v>160</v>
      </c>
      <c r="L60" s="659" t="s">
        <v>160</v>
      </c>
      <c r="M60" s="659" t="s">
        <v>160</v>
      </c>
      <c r="N60" s="659" t="s">
        <v>160</v>
      </c>
      <c r="O60" s="659" t="s">
        <v>160</v>
      </c>
      <c r="P60" s="659" t="s">
        <v>160</v>
      </c>
      <c r="Q60" s="659" t="s">
        <v>160</v>
      </c>
      <c r="R60" s="659" t="s">
        <v>160</v>
      </c>
      <c r="S60" s="659" t="s">
        <v>160</v>
      </c>
      <c r="T60" s="659" t="s">
        <v>160</v>
      </c>
      <c r="U60" s="659" t="s">
        <v>160</v>
      </c>
      <c r="V60" s="659" t="s">
        <v>160</v>
      </c>
      <c r="W60" s="680"/>
      <c r="X60" s="677"/>
      <c r="Y60" s="677"/>
      <c r="Z60" s="677"/>
      <c r="AA60" s="677"/>
      <c r="AB60" s="677"/>
      <c r="AC60" s="677"/>
      <c r="AD60" s="677"/>
      <c r="AE60" s="677"/>
      <c r="AF60" s="663"/>
      <c r="AG60" s="663"/>
      <c r="AH60" s="663"/>
      <c r="AI60" s="663"/>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3"/>
      <c r="BH60" s="663"/>
      <c r="BI60" s="663"/>
      <c r="BJ60" s="663"/>
      <c r="BK60" s="663"/>
      <c r="BL60" s="663"/>
      <c r="BM60" s="663"/>
      <c r="BN60" s="663"/>
      <c r="BO60" s="663"/>
      <c r="BP60" s="663"/>
      <c r="BQ60" s="663"/>
      <c r="BR60" s="663"/>
      <c r="BS60" s="663"/>
      <c r="BT60" s="663"/>
      <c r="BU60" s="663"/>
      <c r="BV60" s="663"/>
      <c r="BW60" s="663"/>
      <c r="BX60" s="663"/>
      <c r="BY60" s="663"/>
      <c r="BZ60" s="663"/>
      <c r="CA60" s="663"/>
      <c r="CB60" s="663"/>
      <c r="CC60" s="663"/>
      <c r="CD60" s="663"/>
      <c r="CE60" s="663"/>
      <c r="CF60" s="663"/>
      <c r="CG60" s="663"/>
      <c r="CH60" s="663"/>
      <c r="CI60" s="663"/>
      <c r="CJ60" s="663"/>
      <c r="CK60" s="663"/>
      <c r="CL60" s="663"/>
      <c r="CM60" s="663"/>
      <c r="CN60" s="663"/>
      <c r="CO60" s="663"/>
      <c r="CP60" s="663"/>
      <c r="CQ60" s="663"/>
      <c r="CR60" s="663"/>
      <c r="CS60" s="663"/>
      <c r="CT60" s="663"/>
      <c r="CU60" s="663"/>
      <c r="CV60" s="663"/>
      <c r="CW60" s="663"/>
      <c r="CX60" s="663"/>
      <c r="CY60" s="663"/>
      <c r="CZ60" s="663"/>
      <c r="DA60" s="663"/>
      <c r="DB60" s="663"/>
      <c r="DC60" s="663"/>
      <c r="DD60" s="663"/>
      <c r="DE60" s="663"/>
      <c r="DF60" s="663"/>
      <c r="DG60" s="663"/>
      <c r="DH60" s="663"/>
      <c r="DI60" s="663"/>
      <c r="DJ60" s="663"/>
      <c r="DK60" s="663"/>
      <c r="DL60" s="663"/>
      <c r="DM60" s="663"/>
    </row>
    <row r="61" spans="1:119" s="633" customFormat="1" ht="30" customHeight="1" thickBot="1" x14ac:dyDescent="0.25">
      <c r="A61" s="869" t="s">
        <v>176</v>
      </c>
      <c r="B61" s="869"/>
      <c r="C61" s="869"/>
      <c r="D61" s="869"/>
      <c r="E61" s="869"/>
      <c r="F61" s="869"/>
      <c r="G61" s="869"/>
      <c r="H61" s="869"/>
      <c r="I61" s="729">
        <f>SUM(I55:I58)</f>
        <v>0</v>
      </c>
      <c r="J61" s="729">
        <f t="shared" ref="J61:V61" si="10">SUM(J55:J58)</f>
        <v>0</v>
      </c>
      <c r="K61" s="729">
        <f t="shared" si="10"/>
        <v>0</v>
      </c>
      <c r="L61" s="729">
        <f t="shared" si="10"/>
        <v>0</v>
      </c>
      <c r="M61" s="729">
        <f t="shared" si="10"/>
        <v>0</v>
      </c>
      <c r="N61" s="729">
        <f t="shared" si="10"/>
        <v>0</v>
      </c>
      <c r="O61" s="729">
        <f t="shared" si="10"/>
        <v>0</v>
      </c>
      <c r="P61" s="729">
        <f t="shared" si="10"/>
        <v>0</v>
      </c>
      <c r="Q61" s="729">
        <f t="shared" si="10"/>
        <v>0</v>
      </c>
      <c r="R61" s="729">
        <f t="shared" si="10"/>
        <v>0</v>
      </c>
      <c r="S61" s="729">
        <f t="shared" si="10"/>
        <v>0</v>
      </c>
      <c r="T61" s="729">
        <f t="shared" si="10"/>
        <v>0</v>
      </c>
      <c r="U61" s="729">
        <f t="shared" si="10"/>
        <v>0</v>
      </c>
      <c r="V61" s="729">
        <f t="shared" si="10"/>
        <v>0</v>
      </c>
      <c r="W61" s="680"/>
      <c r="X61" s="677"/>
      <c r="Y61" s="677"/>
      <c r="Z61" s="677"/>
      <c r="AA61" s="677"/>
      <c r="AB61" s="677"/>
      <c r="AC61" s="677"/>
      <c r="AD61" s="677"/>
      <c r="AE61" s="677"/>
      <c r="AF61" s="663"/>
      <c r="AG61" s="663"/>
      <c r="AH61" s="663"/>
      <c r="AI61" s="663"/>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3"/>
      <c r="BH61" s="663"/>
      <c r="BI61" s="663"/>
      <c r="BJ61" s="663"/>
      <c r="BK61" s="663"/>
      <c r="BL61" s="663"/>
      <c r="BM61" s="663"/>
      <c r="BN61" s="663"/>
      <c r="BO61" s="663"/>
      <c r="BP61" s="663"/>
      <c r="BQ61" s="663"/>
      <c r="BR61" s="663"/>
      <c r="BS61" s="663"/>
      <c r="BT61" s="663"/>
      <c r="BU61" s="663"/>
      <c r="BV61" s="663"/>
      <c r="BW61" s="663"/>
      <c r="BX61" s="663"/>
      <c r="BY61" s="663"/>
      <c r="BZ61" s="663"/>
      <c r="CA61" s="663"/>
      <c r="CB61" s="663"/>
      <c r="CC61" s="663"/>
      <c r="CD61" s="663"/>
      <c r="CE61" s="663"/>
      <c r="CF61" s="663"/>
      <c r="CG61" s="663"/>
      <c r="CH61" s="663"/>
      <c r="CI61" s="663"/>
      <c r="CJ61" s="663"/>
      <c r="CK61" s="663"/>
      <c r="CL61" s="663"/>
      <c r="CM61" s="663"/>
      <c r="CN61" s="663"/>
      <c r="CO61" s="663"/>
      <c r="CP61" s="663"/>
      <c r="CQ61" s="663"/>
      <c r="CR61" s="663"/>
      <c r="CS61" s="663"/>
      <c r="CT61" s="663"/>
      <c r="CU61" s="663"/>
      <c r="CV61" s="663"/>
      <c r="CW61" s="663"/>
      <c r="CX61" s="663"/>
      <c r="CY61" s="663"/>
      <c r="CZ61" s="663"/>
      <c r="DA61" s="663"/>
      <c r="DB61" s="663"/>
      <c r="DC61" s="663"/>
      <c r="DD61" s="663"/>
      <c r="DE61" s="663"/>
      <c r="DF61" s="663"/>
      <c r="DG61" s="663"/>
      <c r="DH61" s="663"/>
      <c r="DI61" s="663"/>
      <c r="DJ61" s="663"/>
      <c r="DK61" s="663"/>
      <c r="DL61" s="663"/>
      <c r="DM61" s="663"/>
    </row>
    <row r="62" spans="1:119" s="754" customFormat="1" ht="14.25" x14ac:dyDescent="0.2">
      <c r="A62" s="673" t="s">
        <v>82</v>
      </c>
      <c r="B62" s="673"/>
      <c r="C62" s="673"/>
      <c r="F62" s="674" t="s">
        <v>83</v>
      </c>
      <c r="G62" s="653"/>
      <c r="H62" s="653"/>
      <c r="I62" s="665">
        <v>1</v>
      </c>
      <c r="J62" s="665"/>
      <c r="K62" s="676"/>
      <c r="L62" s="676"/>
      <c r="M62" s="676"/>
      <c r="N62" s="676"/>
      <c r="O62" s="676"/>
      <c r="P62" s="676"/>
      <c r="Q62" s="676"/>
      <c r="R62" s="676"/>
      <c r="S62" s="676"/>
      <c r="T62" s="676"/>
      <c r="U62" s="676"/>
      <c r="V62" s="676"/>
      <c r="W62" s="681"/>
      <c r="X62" s="653"/>
      <c r="Y62" s="677"/>
      <c r="Z62" s="677"/>
      <c r="AA62" s="677"/>
      <c r="AB62" s="677"/>
      <c r="AC62" s="677"/>
      <c r="AD62" s="677"/>
      <c r="AE62" s="677"/>
      <c r="AF62" s="677"/>
      <c r="AG62" s="677"/>
      <c r="AH62" s="677"/>
      <c r="AI62" s="677"/>
      <c r="AJ62" s="677"/>
      <c r="AK62" s="677"/>
      <c r="AL62" s="677"/>
      <c r="AM62" s="677"/>
      <c r="AN62" s="677"/>
      <c r="AO62" s="677"/>
      <c r="AP62" s="677"/>
      <c r="AQ62" s="677"/>
      <c r="AR62" s="677"/>
      <c r="AS62" s="677"/>
      <c r="AT62" s="677"/>
      <c r="AU62" s="677"/>
      <c r="AV62" s="677"/>
      <c r="AW62" s="677"/>
      <c r="AX62" s="677"/>
      <c r="AY62" s="677"/>
      <c r="AZ62" s="677"/>
      <c r="BA62" s="677"/>
      <c r="BB62" s="677"/>
      <c r="BC62" s="677"/>
      <c r="BD62" s="677"/>
      <c r="BE62" s="677"/>
      <c r="BF62" s="677"/>
      <c r="BG62" s="677"/>
      <c r="BH62" s="677"/>
      <c r="BI62" s="677"/>
      <c r="BJ62" s="677"/>
      <c r="BK62" s="677"/>
      <c r="BL62" s="677"/>
      <c r="BM62" s="677"/>
      <c r="BN62" s="677"/>
      <c r="BO62" s="677"/>
      <c r="BP62" s="677"/>
      <c r="BQ62" s="677"/>
      <c r="BR62" s="677"/>
      <c r="BS62" s="677"/>
      <c r="BT62" s="677"/>
      <c r="BU62" s="677"/>
      <c r="BV62" s="677"/>
      <c r="BW62" s="677"/>
      <c r="BX62" s="677"/>
      <c r="BY62" s="677"/>
      <c r="BZ62" s="677"/>
      <c r="CA62" s="677"/>
      <c r="CB62" s="677"/>
      <c r="CC62" s="677"/>
      <c r="CD62" s="677"/>
      <c r="CE62" s="677"/>
      <c r="CF62" s="677"/>
      <c r="CG62" s="677"/>
      <c r="CH62" s="677"/>
      <c r="CI62" s="677"/>
      <c r="CJ62" s="677"/>
      <c r="CK62" s="677"/>
      <c r="CL62" s="677"/>
      <c r="CM62" s="677"/>
      <c r="CN62" s="677"/>
      <c r="CO62" s="677"/>
      <c r="CP62" s="677"/>
      <c r="CQ62" s="677"/>
      <c r="CR62" s="677"/>
      <c r="CS62" s="677"/>
      <c r="CT62" s="677"/>
      <c r="CU62" s="677"/>
      <c r="CV62" s="677"/>
      <c r="CW62" s="677"/>
      <c r="CX62" s="677"/>
      <c r="CY62" s="677"/>
      <c r="CZ62" s="677"/>
      <c r="DA62" s="677"/>
      <c r="DB62" s="677"/>
      <c r="DC62" s="677"/>
      <c r="DD62" s="677"/>
      <c r="DE62" s="677"/>
      <c r="DF62" s="677"/>
      <c r="DG62" s="677"/>
      <c r="DH62" s="677"/>
      <c r="DI62" s="677"/>
      <c r="DJ62" s="677"/>
      <c r="DK62" s="677"/>
      <c r="DL62" s="677"/>
      <c r="DM62" s="677"/>
      <c r="DN62" s="677"/>
      <c r="DO62" s="677"/>
    </row>
    <row r="63" spans="1:119" s="749" customFormat="1" x14ac:dyDescent="0.2">
      <c r="F63" s="883"/>
      <c r="G63" s="883"/>
      <c r="H63" s="883"/>
      <c r="I63" s="637">
        <v>2</v>
      </c>
      <c r="J63" s="637"/>
      <c r="K63" s="745"/>
      <c r="L63" s="745"/>
      <c r="M63" s="745"/>
      <c r="N63" s="745"/>
      <c r="O63" s="745"/>
      <c r="P63" s="745"/>
      <c r="Q63" s="745"/>
      <c r="R63" s="745"/>
      <c r="S63" s="745"/>
      <c r="T63" s="745"/>
      <c r="U63" s="745"/>
      <c r="V63" s="745"/>
      <c r="W63" s="684"/>
      <c r="X63" s="745"/>
      <c r="Y63" s="675"/>
      <c r="Z63" s="675"/>
      <c r="AA63" s="675"/>
      <c r="AB63" s="675"/>
      <c r="AC63" s="675"/>
      <c r="AD63" s="675"/>
      <c r="AE63" s="675"/>
      <c r="AF63" s="675"/>
      <c r="AG63" s="675"/>
      <c r="AH63" s="675"/>
      <c r="AI63" s="675"/>
      <c r="AJ63" s="675"/>
      <c r="AK63" s="675"/>
      <c r="AL63" s="675"/>
      <c r="AM63" s="675"/>
      <c r="AN63" s="675"/>
      <c r="AO63" s="675"/>
      <c r="AP63" s="675"/>
      <c r="AQ63" s="675"/>
      <c r="AR63" s="675"/>
      <c r="AS63" s="675"/>
      <c r="AT63" s="675"/>
      <c r="AU63" s="675"/>
      <c r="AV63" s="675"/>
      <c r="AW63" s="675"/>
      <c r="AX63" s="675"/>
      <c r="AY63" s="675"/>
      <c r="AZ63" s="675"/>
      <c r="BA63" s="675"/>
      <c r="BB63" s="675"/>
      <c r="BC63" s="675"/>
      <c r="BD63" s="675"/>
      <c r="BE63" s="675"/>
      <c r="BF63" s="675"/>
      <c r="BG63" s="675"/>
      <c r="BH63" s="675"/>
      <c r="BI63" s="675"/>
      <c r="BJ63" s="675"/>
      <c r="BK63" s="675"/>
      <c r="BL63" s="675"/>
      <c r="BM63" s="675"/>
      <c r="BN63" s="675"/>
      <c r="BO63" s="675"/>
      <c r="BP63" s="675"/>
      <c r="BQ63" s="675"/>
      <c r="BR63" s="675"/>
      <c r="BS63" s="675"/>
      <c r="BT63" s="675"/>
      <c r="BU63" s="675"/>
      <c r="BV63" s="675"/>
      <c r="BW63" s="675"/>
      <c r="BX63" s="675"/>
      <c r="BY63" s="675"/>
      <c r="BZ63" s="675"/>
      <c r="CA63" s="675"/>
      <c r="CB63" s="675"/>
      <c r="CC63" s="675"/>
      <c r="CD63" s="675"/>
      <c r="CE63" s="675"/>
      <c r="CF63" s="675"/>
      <c r="CG63" s="675"/>
      <c r="CH63" s="675"/>
      <c r="CI63" s="675"/>
      <c r="CJ63" s="675"/>
      <c r="CK63" s="675"/>
      <c r="CL63" s="675"/>
      <c r="CM63" s="675"/>
      <c r="CN63" s="675"/>
      <c r="CO63" s="675"/>
      <c r="CP63" s="675"/>
      <c r="CQ63" s="675"/>
      <c r="CR63" s="675"/>
      <c r="CS63" s="675"/>
      <c r="CT63" s="675"/>
      <c r="CU63" s="675"/>
      <c r="CV63" s="675"/>
      <c r="CW63" s="675"/>
      <c r="CX63" s="675"/>
      <c r="CY63" s="675"/>
      <c r="CZ63" s="675"/>
      <c r="DA63" s="675"/>
      <c r="DB63" s="675"/>
      <c r="DC63" s="675"/>
      <c r="DD63" s="675"/>
      <c r="DE63" s="675"/>
      <c r="DF63" s="675"/>
      <c r="DG63" s="675"/>
      <c r="DH63" s="675"/>
      <c r="DI63" s="675"/>
      <c r="DJ63" s="675"/>
      <c r="DK63" s="675"/>
      <c r="DL63" s="675"/>
      <c r="DM63" s="675"/>
      <c r="DN63" s="675"/>
      <c r="DO63" s="675"/>
    </row>
    <row r="64" spans="1:119" s="675" customFormat="1" x14ac:dyDescent="0.2">
      <c r="W64" s="683"/>
    </row>
    <row r="65" spans="1:24" s="631" customFormat="1" x14ac:dyDescent="0.2">
      <c r="A65" s="675"/>
      <c r="B65" s="675"/>
      <c r="C65" s="675"/>
      <c r="D65" s="675"/>
      <c r="E65" s="675"/>
      <c r="F65" s="675"/>
      <c r="G65" s="675"/>
      <c r="H65" s="675"/>
      <c r="I65" s="675"/>
      <c r="J65" s="675"/>
      <c r="K65" s="675"/>
      <c r="L65" s="675"/>
      <c r="M65" s="675"/>
      <c r="N65" s="675"/>
      <c r="O65" s="675"/>
      <c r="P65" s="675"/>
      <c r="Q65" s="675"/>
      <c r="R65" s="675"/>
      <c r="S65" s="675"/>
      <c r="T65" s="675"/>
      <c r="U65" s="675"/>
      <c r="V65" s="675"/>
      <c r="W65" s="683"/>
      <c r="X65" s="675"/>
    </row>
    <row r="66" spans="1:24" s="631" customFormat="1" x14ac:dyDescent="0.2">
      <c r="A66" s="675"/>
      <c r="B66" s="675"/>
      <c r="C66" s="675"/>
      <c r="D66" s="675"/>
      <c r="E66" s="675"/>
      <c r="F66" s="675"/>
      <c r="G66" s="675"/>
      <c r="H66" s="675"/>
      <c r="I66" s="675"/>
      <c r="J66" s="675"/>
      <c r="K66" s="675"/>
      <c r="L66" s="675"/>
      <c r="M66" s="675"/>
      <c r="N66" s="675"/>
      <c r="O66" s="675"/>
      <c r="P66" s="675"/>
      <c r="Q66" s="675"/>
      <c r="R66" s="675"/>
      <c r="S66" s="675"/>
      <c r="T66" s="675"/>
      <c r="U66" s="675"/>
      <c r="V66" s="675"/>
      <c r="W66" s="683"/>
      <c r="X66" s="675"/>
    </row>
    <row r="67" spans="1:24" s="631" customFormat="1" x14ac:dyDescent="0.2">
      <c r="A67" s="675"/>
      <c r="B67" s="675"/>
      <c r="C67" s="675"/>
      <c r="D67" s="675"/>
      <c r="E67" s="675"/>
      <c r="F67" s="675"/>
      <c r="G67" s="675"/>
      <c r="H67" s="675"/>
      <c r="I67" s="675"/>
      <c r="J67" s="675"/>
      <c r="K67" s="675"/>
      <c r="L67" s="675"/>
      <c r="M67" s="675"/>
      <c r="N67" s="675"/>
      <c r="O67" s="675"/>
      <c r="P67" s="675"/>
      <c r="Q67" s="675"/>
      <c r="R67" s="675"/>
      <c r="S67" s="675"/>
      <c r="T67" s="675"/>
      <c r="U67" s="675"/>
      <c r="V67" s="675"/>
      <c r="W67" s="683"/>
      <c r="X67" s="675"/>
    </row>
    <row r="68" spans="1:24" s="631" customFormat="1" x14ac:dyDescent="0.2">
      <c r="A68" s="675"/>
      <c r="B68" s="675"/>
      <c r="C68" s="675"/>
      <c r="D68" s="675"/>
      <c r="E68" s="675"/>
      <c r="F68" s="675"/>
      <c r="G68" s="675"/>
      <c r="H68" s="675"/>
      <c r="I68" s="675"/>
      <c r="J68" s="675"/>
      <c r="K68" s="675"/>
      <c r="L68" s="675"/>
      <c r="M68" s="675"/>
      <c r="N68" s="675"/>
      <c r="O68" s="675"/>
      <c r="P68" s="675"/>
      <c r="Q68" s="675"/>
      <c r="R68" s="675"/>
      <c r="S68" s="675"/>
      <c r="T68" s="675"/>
      <c r="U68" s="675"/>
      <c r="V68" s="675"/>
      <c r="W68" s="683"/>
      <c r="X68" s="675"/>
    </row>
    <row r="69" spans="1:24" s="631" customFormat="1" x14ac:dyDescent="0.2">
      <c r="A69" s="675"/>
      <c r="B69" s="675"/>
      <c r="C69" s="675"/>
      <c r="D69" s="675"/>
      <c r="E69" s="675"/>
      <c r="F69" s="675"/>
      <c r="G69" s="675"/>
      <c r="H69" s="675"/>
      <c r="I69" s="675"/>
      <c r="J69" s="675"/>
      <c r="K69" s="675"/>
      <c r="L69" s="675"/>
      <c r="M69" s="675"/>
      <c r="N69" s="675"/>
      <c r="O69" s="675"/>
      <c r="P69" s="675"/>
      <c r="Q69" s="675"/>
      <c r="R69" s="675"/>
      <c r="S69" s="675"/>
      <c r="T69" s="675"/>
      <c r="U69" s="675"/>
      <c r="V69" s="675"/>
      <c r="W69" s="683"/>
      <c r="X69" s="675"/>
    </row>
    <row r="70" spans="1:24" s="631" customFormat="1" x14ac:dyDescent="0.2">
      <c r="A70" s="675"/>
      <c r="B70" s="675"/>
      <c r="C70" s="675"/>
      <c r="D70" s="675"/>
      <c r="E70" s="675"/>
      <c r="F70" s="675"/>
      <c r="G70" s="675"/>
      <c r="H70" s="675"/>
      <c r="I70" s="675"/>
      <c r="J70" s="675"/>
      <c r="K70" s="675"/>
      <c r="L70" s="675"/>
      <c r="M70" s="675"/>
      <c r="N70" s="675"/>
      <c r="O70" s="675"/>
      <c r="P70" s="675"/>
      <c r="Q70" s="675"/>
      <c r="R70" s="675"/>
      <c r="S70" s="675"/>
      <c r="T70" s="675"/>
      <c r="U70" s="675"/>
      <c r="V70" s="675"/>
      <c r="W70" s="683"/>
      <c r="X70" s="675"/>
    </row>
    <row r="71" spans="1:24" s="631" customFormat="1" x14ac:dyDescent="0.2">
      <c r="A71" s="675"/>
      <c r="B71" s="675"/>
      <c r="C71" s="675"/>
      <c r="D71" s="675"/>
      <c r="E71" s="675"/>
      <c r="F71" s="675"/>
      <c r="G71" s="675"/>
      <c r="H71" s="675"/>
      <c r="I71" s="675"/>
      <c r="J71" s="675"/>
      <c r="K71" s="675"/>
      <c r="L71" s="675"/>
      <c r="M71" s="675"/>
      <c r="N71" s="675"/>
      <c r="O71" s="675"/>
      <c r="P71" s="675"/>
      <c r="Q71" s="675"/>
      <c r="R71" s="675"/>
      <c r="S71" s="675"/>
      <c r="T71" s="675"/>
      <c r="U71" s="675"/>
      <c r="V71" s="675"/>
      <c r="W71" s="683"/>
      <c r="X71" s="675"/>
    </row>
    <row r="72" spans="1:24" s="631" customFormat="1" x14ac:dyDescent="0.2">
      <c r="A72" s="675"/>
      <c r="B72" s="675"/>
      <c r="C72" s="675"/>
      <c r="D72" s="675"/>
      <c r="E72" s="675"/>
      <c r="F72" s="675"/>
      <c r="G72" s="675"/>
      <c r="H72" s="675"/>
      <c r="I72" s="675"/>
      <c r="J72" s="675"/>
      <c r="K72" s="675"/>
      <c r="L72" s="675"/>
      <c r="M72" s="675"/>
      <c r="N72" s="675"/>
      <c r="O72" s="675"/>
      <c r="P72" s="675"/>
      <c r="Q72" s="675"/>
      <c r="R72" s="675"/>
      <c r="S72" s="675"/>
      <c r="T72" s="675"/>
      <c r="U72" s="675"/>
      <c r="V72" s="675"/>
      <c r="W72" s="683"/>
      <c r="X72" s="675"/>
    </row>
    <row r="73" spans="1:24" s="631" customFormat="1" x14ac:dyDescent="0.2">
      <c r="A73" s="675"/>
      <c r="B73" s="675"/>
      <c r="C73" s="675"/>
      <c r="D73" s="675"/>
      <c r="E73" s="675"/>
      <c r="F73" s="675"/>
      <c r="G73" s="675"/>
      <c r="H73" s="686" t="s">
        <v>127</v>
      </c>
      <c r="I73" s="687">
        <f>'NPSP Staffing'!B55</f>
        <v>0</v>
      </c>
      <c r="J73" s="715" t="s">
        <v>827</v>
      </c>
      <c r="K73" s="675"/>
      <c r="L73" s="675"/>
      <c r="M73" s="675"/>
      <c r="N73" s="675"/>
      <c r="O73" s="675"/>
      <c r="P73" s="675"/>
      <c r="Q73" s="675"/>
      <c r="R73" s="675"/>
      <c r="S73" s="675"/>
      <c r="T73" s="675"/>
      <c r="U73" s="675"/>
      <c r="V73" s="675"/>
      <c r="W73" s="683"/>
      <c r="X73" s="675"/>
    </row>
    <row r="74" spans="1:24" s="631" customFormat="1" x14ac:dyDescent="0.2">
      <c r="A74" s="675"/>
      <c r="B74" s="675"/>
      <c r="C74" s="675"/>
      <c r="D74" s="675"/>
      <c r="E74" s="675"/>
      <c r="F74" s="675"/>
      <c r="G74" s="675"/>
      <c r="H74" s="686"/>
      <c r="I74" s="688">
        <f>SUM(J13:R52,T13:V52)</f>
        <v>0</v>
      </c>
      <c r="J74" s="686" t="s">
        <v>222</v>
      </c>
      <c r="K74" s="675"/>
      <c r="L74" s="675"/>
      <c r="M74" s="675"/>
      <c r="N74" s="675"/>
      <c r="O74" s="675"/>
      <c r="P74" s="675"/>
      <c r="Q74" s="675"/>
      <c r="R74" s="675"/>
      <c r="S74" s="675"/>
      <c r="T74" s="675"/>
      <c r="U74" s="675"/>
      <c r="V74" s="675"/>
      <c r="W74" s="683"/>
      <c r="X74" s="675"/>
    </row>
    <row r="75" spans="1:24" s="631" customFormat="1" x14ac:dyDescent="0.2">
      <c r="A75" s="675"/>
      <c r="B75" s="675"/>
      <c r="C75" s="675"/>
      <c r="D75" s="675"/>
      <c r="E75" s="675"/>
      <c r="F75" s="675"/>
      <c r="G75" s="675"/>
      <c r="H75" s="686"/>
      <c r="I75" s="688">
        <f>SUM(J55:R58,T55:V58)</f>
        <v>0</v>
      </c>
      <c r="J75" s="686" t="s">
        <v>223</v>
      </c>
      <c r="K75" s="675"/>
      <c r="L75" s="675"/>
      <c r="M75" s="675"/>
      <c r="N75" s="675"/>
      <c r="O75" s="675"/>
      <c r="P75" s="675"/>
      <c r="Q75" s="675"/>
      <c r="R75" s="675"/>
      <c r="S75" s="675"/>
      <c r="T75" s="675"/>
      <c r="U75" s="675"/>
      <c r="V75" s="675"/>
      <c r="W75" s="683"/>
      <c r="X75" s="675"/>
    </row>
    <row r="76" spans="1:24" s="631" customFormat="1" x14ac:dyDescent="0.2">
      <c r="A76" s="675"/>
      <c r="B76" s="675"/>
      <c r="C76" s="675"/>
      <c r="D76" s="675"/>
      <c r="E76" s="675"/>
      <c r="F76" s="675"/>
      <c r="G76" s="675"/>
      <c r="H76" s="675"/>
      <c r="I76" s="675"/>
      <c r="J76" s="675"/>
      <c r="K76" s="675"/>
      <c r="L76" s="675"/>
      <c r="M76" s="675"/>
      <c r="N76" s="675"/>
      <c r="O76" s="675"/>
      <c r="P76" s="675"/>
      <c r="Q76" s="675"/>
      <c r="R76" s="675"/>
      <c r="S76" s="675"/>
      <c r="T76" s="675"/>
      <c r="U76" s="675"/>
      <c r="V76" s="675"/>
      <c r="W76" s="683"/>
      <c r="X76" s="675"/>
    </row>
    <row r="77" spans="1:24" s="631" customFormat="1" x14ac:dyDescent="0.2">
      <c r="A77" s="675"/>
      <c r="B77" s="675"/>
      <c r="C77" s="675"/>
      <c r="D77" s="675"/>
      <c r="E77" s="675"/>
      <c r="F77" s="675"/>
      <c r="G77" s="675"/>
      <c r="H77" s="675"/>
      <c r="I77" s="675"/>
      <c r="J77" s="675"/>
      <c r="K77" s="675"/>
      <c r="L77" s="675"/>
      <c r="M77" s="675"/>
      <c r="N77" s="675"/>
      <c r="O77" s="675"/>
      <c r="P77" s="675"/>
      <c r="Q77" s="675"/>
      <c r="R77" s="675"/>
      <c r="S77" s="675"/>
      <c r="T77" s="675"/>
      <c r="U77" s="675"/>
      <c r="V77" s="675"/>
      <c r="W77" s="683"/>
      <c r="X77" s="675"/>
    </row>
    <row r="78" spans="1:24" s="631" customFormat="1" x14ac:dyDescent="0.2">
      <c r="A78" s="675"/>
      <c r="B78" s="675"/>
      <c r="C78" s="675"/>
      <c r="D78" s="675"/>
      <c r="E78" s="675"/>
      <c r="F78" s="675"/>
      <c r="G78" s="675"/>
      <c r="H78" s="675"/>
      <c r="I78" s="675"/>
      <c r="J78" s="675"/>
      <c r="K78" s="675"/>
      <c r="L78" s="675"/>
      <c r="M78" s="675"/>
      <c r="N78" s="675"/>
      <c r="O78" s="675"/>
      <c r="P78" s="675"/>
      <c r="Q78" s="675"/>
      <c r="R78" s="675"/>
      <c r="S78" s="675"/>
      <c r="T78" s="675"/>
      <c r="U78" s="675"/>
      <c r="V78" s="675"/>
      <c r="W78" s="683"/>
      <c r="X78" s="675"/>
    </row>
    <row r="79" spans="1:24" s="631" customFormat="1" x14ac:dyDescent="0.2">
      <c r="A79" s="675"/>
      <c r="B79" s="675"/>
      <c r="C79" s="675"/>
      <c r="D79" s="675"/>
      <c r="E79" s="675"/>
      <c r="F79" s="675"/>
      <c r="G79" s="675"/>
      <c r="H79" s="675"/>
      <c r="I79" s="675"/>
      <c r="J79" s="675"/>
      <c r="K79" s="675"/>
      <c r="L79" s="675"/>
      <c r="M79" s="675"/>
      <c r="N79" s="675"/>
      <c r="O79" s="675"/>
      <c r="P79" s="675"/>
      <c r="Q79" s="675"/>
      <c r="R79" s="675"/>
      <c r="S79" s="675"/>
      <c r="T79" s="675"/>
      <c r="U79" s="675"/>
      <c r="V79" s="675"/>
      <c r="W79" s="683"/>
      <c r="X79" s="675"/>
    </row>
    <row r="80" spans="1:24" s="631" customFormat="1" x14ac:dyDescent="0.2">
      <c r="A80" s="675"/>
      <c r="B80" s="675"/>
      <c r="C80" s="675"/>
      <c r="D80" s="675"/>
      <c r="E80" s="675"/>
      <c r="F80" s="675"/>
      <c r="G80" s="675"/>
      <c r="H80" s="675"/>
      <c r="I80" s="675"/>
      <c r="J80" s="675"/>
      <c r="K80" s="675"/>
      <c r="L80" s="675"/>
      <c r="M80" s="675"/>
      <c r="N80" s="675"/>
      <c r="O80" s="675"/>
      <c r="P80" s="675"/>
      <c r="Q80" s="675"/>
      <c r="R80" s="675"/>
      <c r="S80" s="675"/>
      <c r="T80" s="675"/>
      <c r="U80" s="675"/>
      <c r="V80" s="675"/>
      <c r="W80" s="683"/>
      <c r="X80" s="675"/>
    </row>
    <row r="81" spans="1:24" s="631" customFormat="1" x14ac:dyDescent="0.2">
      <c r="A81" s="675"/>
      <c r="B81" s="675"/>
      <c r="C81" s="675"/>
      <c r="D81" s="675"/>
      <c r="E81" s="675"/>
      <c r="F81" s="675"/>
      <c r="G81" s="675"/>
      <c r="H81" s="675"/>
      <c r="I81" s="675"/>
      <c r="J81" s="675"/>
      <c r="K81" s="675"/>
      <c r="L81" s="675"/>
      <c r="M81" s="675"/>
      <c r="N81" s="675"/>
      <c r="O81" s="675"/>
      <c r="P81" s="675"/>
      <c r="Q81" s="675"/>
      <c r="R81" s="675"/>
      <c r="S81" s="675"/>
      <c r="T81" s="675"/>
      <c r="U81" s="675"/>
      <c r="V81" s="675"/>
      <c r="W81" s="683"/>
      <c r="X81" s="675"/>
    </row>
    <row r="82" spans="1:24" s="631" customFormat="1" x14ac:dyDescent="0.2">
      <c r="A82" s="675"/>
      <c r="B82" s="675"/>
      <c r="C82" s="675"/>
      <c r="D82" s="675"/>
      <c r="E82" s="675"/>
      <c r="F82" s="675"/>
      <c r="G82" s="675"/>
      <c r="H82" s="675"/>
      <c r="I82" s="675"/>
      <c r="J82" s="675"/>
      <c r="K82" s="675"/>
      <c r="L82" s="675"/>
      <c r="M82" s="675"/>
      <c r="N82" s="675"/>
      <c r="O82" s="675"/>
      <c r="P82" s="675"/>
      <c r="Q82" s="675"/>
      <c r="R82" s="675"/>
      <c r="S82" s="675"/>
      <c r="T82" s="675"/>
      <c r="U82" s="675"/>
      <c r="V82" s="675"/>
      <c r="W82" s="683"/>
      <c r="X82" s="675"/>
    </row>
    <row r="83" spans="1:24" s="631" customFormat="1" x14ac:dyDescent="0.2">
      <c r="A83" s="675"/>
      <c r="B83" s="675"/>
      <c r="C83" s="675"/>
      <c r="D83" s="675"/>
      <c r="E83" s="675"/>
      <c r="F83" s="675"/>
      <c r="G83" s="675"/>
      <c r="H83" s="675"/>
      <c r="I83" s="675"/>
      <c r="J83" s="675"/>
      <c r="K83" s="675"/>
      <c r="L83" s="675"/>
      <c r="M83" s="675"/>
      <c r="N83" s="675"/>
      <c r="O83" s="675"/>
      <c r="P83" s="675"/>
      <c r="Q83" s="675"/>
      <c r="R83" s="675"/>
      <c r="S83" s="675"/>
      <c r="T83" s="675"/>
      <c r="U83" s="675"/>
      <c r="V83" s="675"/>
      <c r="W83" s="683"/>
      <c r="X83" s="675"/>
    </row>
    <row r="84" spans="1:24" s="631" customFormat="1" x14ac:dyDescent="0.2">
      <c r="A84" s="675"/>
      <c r="B84" s="675"/>
      <c r="C84" s="675"/>
      <c r="D84" s="675"/>
      <c r="E84" s="675"/>
      <c r="F84" s="675"/>
      <c r="G84" s="675"/>
      <c r="H84" s="675"/>
      <c r="I84" s="675"/>
      <c r="J84" s="675"/>
      <c r="K84" s="675"/>
      <c r="L84" s="675"/>
      <c r="M84" s="675"/>
      <c r="N84" s="675"/>
      <c r="O84" s="675"/>
      <c r="P84" s="675"/>
      <c r="Q84" s="675"/>
      <c r="R84" s="675"/>
      <c r="S84" s="675"/>
      <c r="T84" s="675"/>
      <c r="U84" s="675"/>
      <c r="V84" s="675"/>
      <c r="W84" s="683"/>
      <c r="X84" s="675"/>
    </row>
    <row r="85" spans="1:24" s="631" customFormat="1" x14ac:dyDescent="0.2">
      <c r="A85" s="675"/>
      <c r="B85" s="675"/>
      <c r="C85" s="675"/>
      <c r="D85" s="675"/>
      <c r="E85" s="675"/>
      <c r="F85" s="675"/>
      <c r="G85" s="675"/>
      <c r="H85" s="675"/>
      <c r="I85" s="675"/>
      <c r="J85" s="675"/>
      <c r="K85" s="675"/>
      <c r="L85" s="675"/>
      <c r="M85" s="675"/>
      <c r="N85" s="675"/>
      <c r="O85" s="675"/>
      <c r="P85" s="675"/>
      <c r="Q85" s="675"/>
      <c r="R85" s="675"/>
      <c r="S85" s="675"/>
      <c r="T85" s="675"/>
      <c r="U85" s="675"/>
      <c r="V85" s="675"/>
      <c r="W85" s="683"/>
      <c r="X85" s="675"/>
    </row>
    <row r="86" spans="1:24" s="631" customFormat="1" x14ac:dyDescent="0.2">
      <c r="A86" s="675"/>
      <c r="B86" s="675"/>
      <c r="C86" s="675"/>
      <c r="D86" s="675"/>
      <c r="E86" s="675"/>
      <c r="F86" s="675"/>
      <c r="G86" s="675"/>
      <c r="H86" s="675"/>
      <c r="I86" s="675"/>
      <c r="J86" s="675"/>
      <c r="K86" s="675"/>
      <c r="L86" s="675"/>
      <c r="M86" s="675"/>
      <c r="N86" s="675"/>
      <c r="O86" s="675"/>
      <c r="P86" s="675"/>
      <c r="Q86" s="675"/>
      <c r="R86" s="675"/>
      <c r="S86" s="675"/>
      <c r="T86" s="675"/>
      <c r="U86" s="675"/>
      <c r="V86" s="675"/>
      <c r="W86" s="683"/>
      <c r="X86" s="675"/>
    </row>
    <row r="87" spans="1:24" s="631" customFormat="1" x14ac:dyDescent="0.2">
      <c r="A87" s="675"/>
      <c r="B87" s="675"/>
      <c r="C87" s="675"/>
      <c r="D87" s="675"/>
      <c r="E87" s="675"/>
      <c r="F87" s="675"/>
      <c r="G87" s="675"/>
      <c r="H87" s="675"/>
      <c r="I87" s="675"/>
      <c r="J87" s="675"/>
      <c r="K87" s="675"/>
      <c r="L87" s="675"/>
      <c r="M87" s="675"/>
      <c r="N87" s="675"/>
      <c r="O87" s="675"/>
      <c r="P87" s="675"/>
      <c r="Q87" s="675"/>
      <c r="R87" s="675"/>
      <c r="S87" s="675"/>
      <c r="T87" s="675"/>
      <c r="U87" s="675"/>
      <c r="V87" s="675"/>
      <c r="W87" s="683"/>
      <c r="X87" s="675"/>
    </row>
    <row r="88" spans="1:24" s="631" customFormat="1" x14ac:dyDescent="0.2">
      <c r="A88" s="685"/>
      <c r="B88" s="685"/>
      <c r="C88" s="685"/>
      <c r="D88" s="685"/>
      <c r="E88" s="685"/>
      <c r="F88" s="685"/>
      <c r="G88" s="685"/>
      <c r="H88" s="685"/>
      <c r="I88" s="685"/>
      <c r="J88" s="685"/>
      <c r="K88" s="685"/>
      <c r="L88" s="685"/>
      <c r="M88" s="685"/>
      <c r="N88" s="685"/>
      <c r="O88" s="685"/>
      <c r="P88" s="685"/>
      <c r="Q88" s="685"/>
      <c r="R88" s="685"/>
      <c r="S88" s="685"/>
      <c r="T88" s="685"/>
      <c r="U88" s="685"/>
      <c r="V88" s="685"/>
      <c r="W88" s="685"/>
      <c r="X88" s="685"/>
    </row>
    <row r="89" spans="1:24" s="631" customFormat="1" x14ac:dyDescent="0.2">
      <c r="A89" s="685"/>
      <c r="B89" s="685"/>
      <c r="C89" s="685"/>
      <c r="D89" s="685"/>
      <c r="E89" s="685"/>
      <c r="F89" s="685"/>
      <c r="G89" s="685"/>
      <c r="H89" s="685"/>
      <c r="I89" s="685"/>
      <c r="J89" s="685"/>
      <c r="K89" s="685"/>
      <c r="L89" s="685"/>
      <c r="M89" s="685"/>
      <c r="N89" s="685"/>
      <c r="O89" s="685"/>
      <c r="P89" s="685"/>
      <c r="Q89" s="685"/>
      <c r="R89" s="685"/>
      <c r="S89" s="685"/>
      <c r="T89" s="685"/>
      <c r="U89" s="685"/>
      <c r="V89" s="685"/>
      <c r="W89" s="685"/>
      <c r="X89" s="685"/>
    </row>
    <row r="90" spans="1:24" s="631" customFormat="1" x14ac:dyDescent="0.2">
      <c r="A90" s="685"/>
      <c r="B90" s="685"/>
      <c r="C90" s="685"/>
      <c r="D90" s="685"/>
      <c r="E90" s="685"/>
      <c r="F90" s="685"/>
      <c r="G90" s="685"/>
      <c r="H90" s="685"/>
      <c r="I90" s="685"/>
      <c r="J90" s="685"/>
      <c r="K90" s="685"/>
      <c r="L90" s="685"/>
      <c r="M90" s="685"/>
      <c r="N90" s="685"/>
      <c r="O90" s="685"/>
      <c r="P90" s="685"/>
      <c r="Q90" s="685"/>
      <c r="R90" s="685"/>
      <c r="S90" s="685"/>
      <c r="T90" s="685"/>
      <c r="U90" s="685"/>
      <c r="V90" s="685"/>
      <c r="W90" s="685"/>
      <c r="X90" s="685"/>
    </row>
    <row r="91" spans="1:24" s="631" customFormat="1" x14ac:dyDescent="0.2">
      <c r="A91" s="685"/>
      <c r="B91" s="685"/>
      <c r="C91" s="685"/>
      <c r="D91" s="685"/>
      <c r="E91" s="685"/>
      <c r="F91" s="685"/>
      <c r="G91" s="685"/>
      <c r="H91" s="685"/>
      <c r="I91" s="685"/>
      <c r="J91" s="685"/>
      <c r="K91" s="685"/>
      <c r="L91" s="685"/>
      <c r="M91" s="685"/>
      <c r="N91" s="685"/>
      <c r="O91" s="685"/>
      <c r="P91" s="685"/>
      <c r="Q91" s="685"/>
      <c r="R91" s="685"/>
      <c r="S91" s="685"/>
      <c r="T91" s="685"/>
      <c r="U91" s="685"/>
      <c r="V91" s="685"/>
      <c r="W91" s="685"/>
      <c r="X91" s="685"/>
    </row>
    <row r="92" spans="1:24" s="631" customFormat="1" x14ac:dyDescent="0.2">
      <c r="A92" s="685"/>
      <c r="B92" s="685"/>
      <c r="C92" s="685"/>
      <c r="D92" s="685"/>
      <c r="E92" s="685"/>
      <c r="F92" s="685"/>
      <c r="G92" s="685"/>
      <c r="H92" s="685"/>
      <c r="I92" s="685"/>
      <c r="J92" s="685"/>
      <c r="K92" s="685"/>
      <c r="L92" s="685"/>
      <c r="M92" s="685"/>
      <c r="N92" s="685"/>
      <c r="O92" s="685"/>
      <c r="P92" s="685"/>
      <c r="Q92" s="685"/>
      <c r="R92" s="685"/>
      <c r="S92" s="685"/>
      <c r="T92" s="685"/>
      <c r="U92" s="685"/>
      <c r="V92" s="685"/>
      <c r="W92" s="685"/>
      <c r="X92" s="685"/>
    </row>
    <row r="93" spans="1:24" s="631" customFormat="1" x14ac:dyDescent="0.2">
      <c r="A93" s="685"/>
      <c r="B93" s="685"/>
      <c r="C93" s="685"/>
      <c r="D93" s="685"/>
      <c r="E93" s="685"/>
      <c r="F93" s="685"/>
      <c r="G93" s="685"/>
      <c r="H93" s="685"/>
      <c r="I93" s="685"/>
      <c r="J93" s="685"/>
      <c r="K93" s="685"/>
      <c r="L93" s="685"/>
      <c r="M93" s="685"/>
      <c r="N93" s="685"/>
      <c r="O93" s="685"/>
      <c r="P93" s="685"/>
      <c r="Q93" s="685"/>
      <c r="R93" s="685"/>
      <c r="S93" s="685"/>
      <c r="T93" s="685"/>
      <c r="U93" s="685"/>
      <c r="V93" s="685"/>
      <c r="W93" s="685"/>
      <c r="X93" s="685"/>
    </row>
    <row r="94" spans="1:24" s="631" customFormat="1" x14ac:dyDescent="0.2">
      <c r="A94" s="685"/>
      <c r="B94" s="685"/>
      <c r="C94" s="685"/>
      <c r="D94" s="685"/>
      <c r="E94" s="685"/>
      <c r="F94" s="685"/>
      <c r="G94" s="685"/>
      <c r="H94" s="685"/>
      <c r="I94" s="685"/>
      <c r="J94" s="685"/>
      <c r="K94" s="685"/>
      <c r="L94" s="685"/>
      <c r="M94" s="685"/>
      <c r="N94" s="685"/>
      <c r="O94" s="685"/>
      <c r="P94" s="685"/>
      <c r="Q94" s="685"/>
      <c r="R94" s="685"/>
      <c r="S94" s="685"/>
      <c r="T94" s="685"/>
      <c r="U94" s="685"/>
      <c r="V94" s="685"/>
      <c r="W94" s="685"/>
      <c r="X94" s="685"/>
    </row>
    <row r="95" spans="1:24" s="631" customFormat="1" x14ac:dyDescent="0.2">
      <c r="A95" s="685"/>
      <c r="B95" s="685"/>
      <c r="C95" s="685"/>
      <c r="D95" s="685"/>
      <c r="E95" s="685"/>
      <c r="F95" s="685"/>
      <c r="G95" s="685"/>
      <c r="H95" s="685"/>
      <c r="I95" s="685"/>
      <c r="J95" s="685"/>
      <c r="K95" s="685"/>
      <c r="L95" s="685"/>
      <c r="M95" s="685"/>
      <c r="N95" s="685"/>
      <c r="O95" s="685"/>
      <c r="P95" s="685"/>
      <c r="Q95" s="685"/>
      <c r="R95" s="685"/>
      <c r="S95" s="685"/>
      <c r="T95" s="685"/>
      <c r="U95" s="685"/>
      <c r="V95" s="685"/>
      <c r="W95" s="685"/>
      <c r="X95" s="685"/>
    </row>
    <row r="96" spans="1:24" s="631" customFormat="1" x14ac:dyDescent="0.2">
      <c r="A96" s="685"/>
      <c r="B96" s="685"/>
      <c r="C96" s="685"/>
      <c r="D96" s="685"/>
      <c r="E96" s="685"/>
      <c r="F96" s="685"/>
      <c r="G96" s="685"/>
      <c r="H96" s="685"/>
      <c r="I96" s="685"/>
      <c r="J96" s="685"/>
      <c r="K96" s="685"/>
      <c r="L96" s="685"/>
      <c r="M96" s="685"/>
      <c r="N96" s="685"/>
      <c r="O96" s="685"/>
      <c r="P96" s="685"/>
      <c r="Q96" s="685"/>
      <c r="R96" s="685"/>
      <c r="S96" s="685"/>
      <c r="T96" s="685"/>
      <c r="U96" s="685"/>
      <c r="V96" s="685"/>
      <c r="W96" s="685"/>
      <c r="X96" s="685"/>
    </row>
    <row r="97" spans="1:22" s="631" customFormat="1" x14ac:dyDescent="0.2">
      <c r="A97" s="685"/>
      <c r="B97" s="685"/>
      <c r="C97" s="685"/>
      <c r="D97" s="685"/>
      <c r="E97" s="685"/>
      <c r="F97" s="685"/>
      <c r="G97" s="685"/>
      <c r="H97" s="685"/>
      <c r="I97" s="685"/>
      <c r="J97" s="685"/>
      <c r="K97" s="685"/>
      <c r="L97" s="685"/>
      <c r="M97" s="685"/>
      <c r="N97" s="685"/>
      <c r="O97" s="685"/>
      <c r="P97" s="685"/>
      <c r="Q97" s="685"/>
      <c r="R97" s="685"/>
      <c r="S97" s="685"/>
      <c r="T97" s="685"/>
      <c r="U97" s="685"/>
      <c r="V97" s="685"/>
    </row>
    <row r="98" spans="1:22" s="631" customFormat="1" x14ac:dyDescent="0.2">
      <c r="A98" s="685"/>
      <c r="B98" s="685"/>
      <c r="C98" s="685"/>
      <c r="D98" s="685"/>
      <c r="E98" s="685"/>
      <c r="F98" s="685"/>
      <c r="G98" s="685"/>
      <c r="H98" s="685"/>
      <c r="I98" s="685"/>
      <c r="J98" s="685"/>
      <c r="K98" s="685"/>
      <c r="L98" s="685"/>
      <c r="M98" s="685"/>
      <c r="N98" s="685"/>
      <c r="O98" s="685"/>
      <c r="P98" s="685"/>
      <c r="Q98" s="685"/>
      <c r="R98" s="685"/>
      <c r="S98" s="685"/>
      <c r="T98" s="685"/>
      <c r="U98" s="685"/>
      <c r="V98" s="685"/>
    </row>
    <row r="99" spans="1:22" s="631" customFormat="1" x14ac:dyDescent="0.2">
      <c r="A99" s="685"/>
      <c r="B99" s="685"/>
      <c r="C99" s="685"/>
      <c r="D99" s="685"/>
      <c r="E99" s="685"/>
      <c r="F99" s="685"/>
      <c r="G99" s="685"/>
      <c r="H99" s="685"/>
      <c r="I99" s="685"/>
      <c r="J99" s="685"/>
      <c r="K99" s="685"/>
      <c r="L99" s="685"/>
      <c r="M99" s="685"/>
      <c r="N99" s="685"/>
      <c r="O99" s="685"/>
      <c r="P99" s="685"/>
      <c r="Q99" s="685"/>
      <c r="R99" s="685"/>
      <c r="S99" s="685"/>
      <c r="T99" s="685"/>
      <c r="U99" s="685"/>
      <c r="V99" s="685"/>
    </row>
    <row r="100" spans="1:22" s="631" customFormat="1" x14ac:dyDescent="0.2">
      <c r="A100" s="685"/>
      <c r="B100" s="685"/>
      <c r="C100" s="685"/>
      <c r="D100" s="685"/>
      <c r="E100" s="685"/>
      <c r="F100" s="685"/>
      <c r="G100" s="685"/>
      <c r="H100" s="685"/>
      <c r="I100" s="685"/>
      <c r="J100" s="685"/>
      <c r="K100" s="685"/>
      <c r="L100" s="685"/>
      <c r="M100" s="685"/>
      <c r="N100" s="685"/>
      <c r="O100" s="685"/>
      <c r="P100" s="685"/>
      <c r="Q100" s="685"/>
      <c r="R100" s="685"/>
      <c r="S100" s="685"/>
      <c r="T100" s="685"/>
      <c r="U100" s="685"/>
      <c r="V100" s="685"/>
    </row>
    <row r="101" spans="1:22" s="631" customFormat="1" x14ac:dyDescent="0.2">
      <c r="A101" s="685"/>
      <c r="B101" s="685"/>
      <c r="C101" s="685"/>
      <c r="D101" s="685"/>
      <c r="E101" s="685"/>
      <c r="F101" s="685"/>
      <c r="G101" s="685"/>
      <c r="H101" s="685"/>
      <c r="I101" s="685"/>
      <c r="J101" s="685"/>
      <c r="K101" s="685"/>
      <c r="L101" s="685"/>
      <c r="M101" s="685"/>
      <c r="N101" s="685"/>
      <c r="O101" s="685"/>
      <c r="P101" s="685"/>
      <c r="Q101" s="685"/>
      <c r="R101" s="685"/>
      <c r="S101" s="685"/>
      <c r="T101" s="685"/>
      <c r="U101" s="685"/>
      <c r="V101" s="685"/>
    </row>
    <row r="102" spans="1:22" s="631" customFormat="1" x14ac:dyDescent="0.2">
      <c r="A102" s="685"/>
      <c r="B102" s="685"/>
      <c r="C102" s="685"/>
      <c r="D102" s="685"/>
      <c r="E102" s="685"/>
      <c r="F102" s="685"/>
      <c r="G102" s="685"/>
      <c r="H102" s="685"/>
      <c r="I102" s="685"/>
      <c r="J102" s="685"/>
      <c r="K102" s="685"/>
      <c r="L102" s="685"/>
      <c r="M102" s="685"/>
      <c r="N102" s="685"/>
      <c r="O102" s="685"/>
      <c r="P102" s="685"/>
      <c r="Q102" s="685"/>
      <c r="R102" s="685"/>
      <c r="S102" s="685"/>
      <c r="T102" s="685"/>
      <c r="U102" s="685"/>
      <c r="V102" s="685"/>
    </row>
    <row r="103" spans="1:22" s="631" customFormat="1" x14ac:dyDescent="0.2">
      <c r="A103" s="685"/>
      <c r="B103" s="685"/>
      <c r="C103" s="685"/>
      <c r="D103" s="685"/>
      <c r="E103" s="685"/>
      <c r="F103" s="685"/>
      <c r="G103" s="685"/>
      <c r="H103" s="685"/>
      <c r="I103" s="685"/>
      <c r="J103" s="685"/>
      <c r="K103" s="685"/>
      <c r="L103" s="685"/>
      <c r="M103" s="685"/>
      <c r="N103" s="685"/>
      <c r="O103" s="685"/>
      <c r="P103" s="685"/>
      <c r="Q103" s="685"/>
      <c r="R103" s="685"/>
      <c r="S103" s="685"/>
      <c r="T103" s="685"/>
      <c r="U103" s="685"/>
      <c r="V103" s="685"/>
    </row>
    <row r="104" spans="1:22" s="631" customFormat="1" x14ac:dyDescent="0.2">
      <c r="A104" s="685"/>
      <c r="B104" s="685"/>
      <c r="C104" s="685"/>
      <c r="D104" s="685"/>
      <c r="E104" s="685"/>
      <c r="F104" s="685"/>
      <c r="G104" s="685"/>
      <c r="H104" s="685"/>
      <c r="I104" s="685"/>
      <c r="J104" s="685"/>
      <c r="K104" s="685"/>
      <c r="L104" s="685"/>
      <c r="M104" s="685"/>
      <c r="N104" s="685"/>
      <c r="O104" s="685"/>
      <c r="P104" s="685"/>
      <c r="Q104" s="685"/>
      <c r="R104" s="685"/>
      <c r="S104" s="685"/>
      <c r="T104" s="685"/>
      <c r="U104" s="685"/>
      <c r="V104" s="685"/>
    </row>
    <row r="105" spans="1:22" s="631" customFormat="1" x14ac:dyDescent="0.2">
      <c r="A105" s="685"/>
      <c r="B105" s="685"/>
      <c r="C105" s="685"/>
      <c r="D105" s="685"/>
      <c r="E105" s="685"/>
      <c r="F105" s="685"/>
      <c r="G105" s="685"/>
      <c r="H105" s="685"/>
      <c r="I105" s="685"/>
      <c r="J105" s="685"/>
      <c r="K105" s="685"/>
      <c r="L105" s="685"/>
      <c r="M105" s="685"/>
      <c r="N105" s="685"/>
      <c r="O105" s="685"/>
      <c r="P105" s="685"/>
      <c r="Q105" s="685"/>
      <c r="R105" s="685"/>
      <c r="S105" s="685"/>
      <c r="T105" s="685"/>
      <c r="U105" s="685"/>
      <c r="V105" s="685"/>
    </row>
    <row r="106" spans="1:22" s="631" customFormat="1" x14ac:dyDescent="0.2">
      <c r="A106" s="685"/>
      <c r="B106" s="685"/>
      <c r="C106" s="685"/>
      <c r="D106" s="685"/>
      <c r="E106" s="685"/>
      <c r="F106" s="685"/>
      <c r="G106" s="685"/>
      <c r="H106" s="685"/>
      <c r="I106" s="685"/>
      <c r="J106" s="685"/>
      <c r="K106" s="685"/>
      <c r="L106" s="685"/>
      <c r="M106" s="685"/>
      <c r="N106" s="685"/>
      <c r="O106" s="685"/>
      <c r="P106" s="685"/>
      <c r="Q106" s="685"/>
      <c r="R106" s="685"/>
      <c r="S106" s="685"/>
      <c r="T106" s="685"/>
      <c r="U106" s="685"/>
      <c r="V106" s="685"/>
    </row>
    <row r="107" spans="1:22" s="631" customFormat="1" x14ac:dyDescent="0.2">
      <c r="A107" s="685"/>
      <c r="B107" s="685"/>
      <c r="C107" s="685"/>
      <c r="D107" s="685"/>
      <c r="E107" s="685"/>
      <c r="F107" s="685"/>
      <c r="G107" s="685"/>
      <c r="H107" s="685"/>
      <c r="I107" s="685"/>
      <c r="J107" s="685"/>
      <c r="K107" s="685"/>
      <c r="L107" s="685"/>
      <c r="M107" s="685"/>
      <c r="N107" s="685"/>
      <c r="O107" s="685"/>
      <c r="P107" s="685"/>
      <c r="Q107" s="685"/>
      <c r="R107" s="685"/>
      <c r="S107" s="685"/>
      <c r="T107" s="685"/>
      <c r="U107" s="685"/>
      <c r="V107" s="685"/>
    </row>
    <row r="108" spans="1:22" s="631" customFormat="1" x14ac:dyDescent="0.2">
      <c r="A108" s="685"/>
      <c r="B108" s="685"/>
      <c r="C108" s="685"/>
      <c r="D108" s="685"/>
      <c r="E108" s="685"/>
      <c r="F108" s="685"/>
      <c r="G108" s="685"/>
      <c r="H108" s="685"/>
      <c r="I108" s="685"/>
      <c r="J108" s="685"/>
      <c r="K108" s="685"/>
      <c r="L108" s="685"/>
      <c r="M108" s="685"/>
      <c r="N108" s="685"/>
      <c r="O108" s="685"/>
      <c r="P108" s="685"/>
      <c r="Q108" s="685"/>
      <c r="R108" s="685"/>
      <c r="S108" s="685"/>
      <c r="T108" s="685"/>
      <c r="U108" s="685"/>
      <c r="V108" s="685"/>
    </row>
    <row r="109" spans="1:22" s="631" customFormat="1" x14ac:dyDescent="0.2">
      <c r="A109" s="685"/>
      <c r="B109" s="685"/>
      <c r="C109" s="685"/>
      <c r="D109" s="685"/>
      <c r="E109" s="685"/>
      <c r="F109" s="685"/>
      <c r="G109" s="685"/>
      <c r="H109" s="685"/>
      <c r="I109" s="685"/>
      <c r="J109" s="685"/>
      <c r="K109" s="685"/>
      <c r="L109" s="685"/>
      <c r="M109" s="685"/>
      <c r="N109" s="685"/>
      <c r="O109" s="685"/>
      <c r="P109" s="685"/>
      <c r="Q109" s="685"/>
      <c r="R109" s="685"/>
      <c r="S109" s="685"/>
      <c r="T109" s="685"/>
      <c r="U109" s="685"/>
      <c r="V109" s="685"/>
    </row>
    <row r="110" spans="1:22" s="631" customFormat="1" x14ac:dyDescent="0.2">
      <c r="A110" s="685"/>
      <c r="B110" s="685"/>
      <c r="C110" s="685"/>
      <c r="D110" s="685"/>
      <c r="E110" s="685"/>
      <c r="F110" s="685"/>
      <c r="G110" s="685"/>
      <c r="H110" s="685"/>
      <c r="I110" s="685"/>
      <c r="J110" s="685"/>
      <c r="K110" s="685"/>
      <c r="L110" s="685"/>
      <c r="M110" s="685"/>
      <c r="N110" s="685"/>
      <c r="O110" s="685"/>
      <c r="P110" s="685"/>
      <c r="Q110" s="685"/>
      <c r="R110" s="685"/>
      <c r="S110" s="685"/>
      <c r="T110" s="685"/>
      <c r="U110" s="685"/>
      <c r="V110" s="685"/>
    </row>
    <row r="111" spans="1:22" s="631" customFormat="1" x14ac:dyDescent="0.2">
      <c r="A111" s="685"/>
      <c r="B111" s="685"/>
      <c r="C111" s="685"/>
      <c r="D111" s="685"/>
      <c r="E111" s="685"/>
      <c r="F111" s="685"/>
      <c r="G111" s="685"/>
      <c r="H111" s="685"/>
      <c r="I111" s="685"/>
      <c r="J111" s="685"/>
      <c r="K111" s="685"/>
      <c r="L111" s="685"/>
      <c r="M111" s="685"/>
      <c r="N111" s="685"/>
      <c r="O111" s="685"/>
      <c r="P111" s="685"/>
      <c r="Q111" s="685"/>
      <c r="R111" s="685"/>
      <c r="S111" s="685"/>
      <c r="T111" s="685"/>
      <c r="U111" s="685"/>
      <c r="V111" s="685"/>
    </row>
    <row r="112" spans="1:22" s="631" customFormat="1" x14ac:dyDescent="0.2">
      <c r="A112" s="685"/>
      <c r="B112" s="685"/>
      <c r="C112" s="685"/>
      <c r="D112" s="685"/>
      <c r="E112" s="685"/>
      <c r="F112" s="685"/>
      <c r="G112" s="685"/>
      <c r="H112" s="685"/>
      <c r="I112" s="685"/>
      <c r="J112" s="685"/>
      <c r="K112" s="685"/>
      <c r="L112" s="685"/>
      <c r="M112" s="685"/>
      <c r="N112" s="685"/>
      <c r="O112" s="685"/>
      <c r="P112" s="685"/>
      <c r="Q112" s="685"/>
      <c r="R112" s="685"/>
      <c r="S112" s="685"/>
      <c r="T112" s="685"/>
      <c r="U112" s="685"/>
      <c r="V112" s="685"/>
    </row>
    <row r="113" spans="1:22" s="631" customFormat="1" x14ac:dyDescent="0.2">
      <c r="A113" s="685"/>
      <c r="B113" s="685"/>
      <c r="C113" s="685"/>
      <c r="D113" s="685"/>
      <c r="E113" s="685"/>
      <c r="F113" s="685"/>
      <c r="G113" s="685"/>
      <c r="H113" s="685"/>
      <c r="I113" s="685"/>
      <c r="J113" s="685"/>
      <c r="K113" s="685"/>
      <c r="L113" s="685"/>
      <c r="M113" s="685"/>
      <c r="N113" s="685"/>
      <c r="O113" s="685"/>
      <c r="P113" s="685"/>
      <c r="Q113" s="685"/>
      <c r="R113" s="685"/>
      <c r="S113" s="685"/>
      <c r="T113" s="685"/>
      <c r="U113" s="685"/>
      <c r="V113" s="685"/>
    </row>
    <row r="114" spans="1:22" s="631" customFormat="1" x14ac:dyDescent="0.2">
      <c r="A114" s="685"/>
      <c r="B114" s="685"/>
      <c r="C114" s="685"/>
      <c r="D114" s="685"/>
      <c r="E114" s="685"/>
      <c r="F114" s="685"/>
      <c r="G114" s="685"/>
      <c r="H114" s="685"/>
      <c r="I114" s="685"/>
      <c r="J114" s="685"/>
      <c r="K114" s="685"/>
      <c r="L114" s="685"/>
      <c r="M114" s="685"/>
      <c r="N114" s="685"/>
      <c r="O114" s="685"/>
      <c r="P114" s="685"/>
      <c r="Q114" s="685"/>
      <c r="R114" s="685"/>
      <c r="S114" s="685"/>
      <c r="T114" s="685"/>
      <c r="U114" s="685"/>
      <c r="V114" s="685"/>
    </row>
    <row r="115" spans="1:22" s="631" customFormat="1" x14ac:dyDescent="0.2">
      <c r="A115" s="685"/>
      <c r="B115" s="685"/>
      <c r="C115" s="685"/>
      <c r="D115" s="685"/>
      <c r="E115" s="685"/>
      <c r="F115" s="685"/>
      <c r="G115" s="685"/>
      <c r="H115" s="685"/>
      <c r="I115" s="685"/>
      <c r="J115" s="685"/>
      <c r="K115" s="685"/>
      <c r="L115" s="685"/>
      <c r="M115" s="685"/>
      <c r="N115" s="685"/>
      <c r="O115" s="685"/>
      <c r="P115" s="685"/>
      <c r="Q115" s="685"/>
      <c r="R115" s="685"/>
      <c r="S115" s="685"/>
      <c r="T115" s="685"/>
      <c r="U115" s="685"/>
      <c r="V115" s="685"/>
    </row>
    <row r="116" spans="1:22" s="631" customFormat="1" x14ac:dyDescent="0.2">
      <c r="A116" s="685"/>
      <c r="B116" s="685"/>
      <c r="C116" s="685"/>
      <c r="D116" s="685"/>
      <c r="E116" s="685"/>
      <c r="F116" s="685"/>
      <c r="G116" s="685"/>
      <c r="H116" s="685"/>
      <c r="I116" s="685"/>
      <c r="J116" s="685"/>
      <c r="K116" s="685"/>
      <c r="L116" s="685"/>
      <c r="M116" s="685"/>
      <c r="N116" s="685"/>
      <c r="O116" s="685"/>
      <c r="P116" s="685"/>
      <c r="Q116" s="685"/>
      <c r="R116" s="685"/>
      <c r="S116" s="685"/>
      <c r="T116" s="685"/>
      <c r="U116" s="685"/>
      <c r="V116" s="685"/>
    </row>
    <row r="117" spans="1:22" s="631" customFormat="1" x14ac:dyDescent="0.2">
      <c r="A117" s="685"/>
      <c r="B117" s="685"/>
      <c r="C117" s="685"/>
      <c r="D117" s="685"/>
      <c r="E117" s="685"/>
      <c r="F117" s="685"/>
      <c r="G117" s="685"/>
      <c r="H117" s="685"/>
      <c r="I117" s="685"/>
      <c r="J117" s="685"/>
      <c r="K117" s="685"/>
      <c r="L117" s="685"/>
      <c r="M117" s="685"/>
      <c r="N117" s="685"/>
      <c r="O117" s="685"/>
      <c r="P117" s="685"/>
      <c r="Q117" s="685"/>
      <c r="R117" s="685"/>
      <c r="S117" s="685"/>
      <c r="T117" s="685"/>
      <c r="U117" s="685"/>
      <c r="V117" s="685"/>
    </row>
    <row r="118" spans="1:22" s="631" customFormat="1" x14ac:dyDescent="0.2">
      <c r="A118" s="685"/>
      <c r="B118" s="685"/>
      <c r="C118" s="685"/>
      <c r="D118" s="685"/>
      <c r="E118" s="685"/>
      <c r="F118" s="685"/>
      <c r="G118" s="685"/>
      <c r="H118" s="685"/>
      <c r="I118" s="685"/>
      <c r="J118" s="685"/>
      <c r="K118" s="685"/>
      <c r="L118" s="685"/>
      <c r="M118" s="685"/>
      <c r="N118" s="685"/>
      <c r="O118" s="685"/>
      <c r="P118" s="685"/>
      <c r="Q118" s="685"/>
      <c r="R118" s="685"/>
      <c r="S118" s="685"/>
      <c r="T118" s="685"/>
      <c r="U118" s="685"/>
      <c r="V118" s="685"/>
    </row>
    <row r="119" spans="1:22" s="631" customFormat="1" x14ac:dyDescent="0.2">
      <c r="A119" s="685"/>
      <c r="B119" s="685"/>
      <c r="C119" s="685"/>
      <c r="D119" s="685"/>
      <c r="E119" s="685"/>
      <c r="F119" s="685"/>
      <c r="G119" s="685"/>
      <c r="H119" s="685"/>
      <c r="I119" s="685"/>
      <c r="J119" s="685"/>
      <c r="K119" s="685"/>
      <c r="L119" s="685"/>
      <c r="M119" s="685"/>
      <c r="N119" s="685"/>
      <c r="O119" s="685"/>
      <c r="P119" s="685"/>
      <c r="Q119" s="685"/>
      <c r="R119" s="685"/>
      <c r="S119" s="685"/>
      <c r="T119" s="685"/>
      <c r="U119" s="685"/>
      <c r="V119" s="685"/>
    </row>
    <row r="120" spans="1:22" s="631" customFormat="1" x14ac:dyDescent="0.2">
      <c r="A120" s="685"/>
      <c r="B120" s="685"/>
      <c r="C120" s="685"/>
      <c r="D120" s="685"/>
      <c r="E120" s="685"/>
      <c r="F120" s="685"/>
      <c r="G120" s="685"/>
      <c r="H120" s="685"/>
      <c r="I120" s="685"/>
      <c r="J120" s="685"/>
      <c r="K120" s="685"/>
      <c r="L120" s="685"/>
      <c r="M120" s="685"/>
      <c r="N120" s="685"/>
      <c r="O120" s="685"/>
      <c r="P120" s="685"/>
      <c r="Q120" s="685"/>
      <c r="R120" s="685"/>
      <c r="S120" s="685"/>
      <c r="T120" s="685"/>
      <c r="U120" s="685"/>
      <c r="V120" s="685"/>
    </row>
    <row r="121" spans="1:22" s="631" customFormat="1" x14ac:dyDescent="0.2">
      <c r="A121" s="685"/>
      <c r="B121" s="685"/>
      <c r="C121" s="685"/>
      <c r="D121" s="685"/>
      <c r="E121" s="685"/>
      <c r="F121" s="685"/>
      <c r="G121" s="685"/>
      <c r="H121" s="685"/>
      <c r="I121" s="685"/>
      <c r="J121" s="685"/>
      <c r="K121" s="685"/>
      <c r="L121" s="685"/>
      <c r="M121" s="685"/>
      <c r="N121" s="685"/>
      <c r="O121" s="685"/>
      <c r="P121" s="685"/>
      <c r="Q121" s="685"/>
      <c r="R121" s="685"/>
      <c r="S121" s="685"/>
      <c r="T121" s="685"/>
      <c r="U121" s="685"/>
      <c r="V121" s="685"/>
    </row>
    <row r="122" spans="1:22" s="631" customFormat="1" x14ac:dyDescent="0.2">
      <c r="A122" s="685"/>
      <c r="B122" s="685"/>
      <c r="C122" s="685"/>
      <c r="D122" s="685"/>
      <c r="E122" s="685"/>
      <c r="F122" s="685"/>
      <c r="G122" s="685"/>
      <c r="H122" s="685"/>
      <c r="I122" s="685"/>
      <c r="J122" s="685"/>
      <c r="K122" s="685"/>
      <c r="L122" s="685"/>
      <c r="M122" s="685"/>
      <c r="N122" s="685"/>
      <c r="O122" s="685"/>
      <c r="P122" s="685"/>
      <c r="Q122" s="685"/>
      <c r="R122" s="685"/>
      <c r="S122" s="685"/>
      <c r="T122" s="685"/>
      <c r="U122" s="685"/>
      <c r="V122" s="685"/>
    </row>
    <row r="123" spans="1:22" s="631" customFormat="1" x14ac:dyDescent="0.2">
      <c r="A123" s="685"/>
      <c r="B123" s="685"/>
      <c r="C123" s="685"/>
      <c r="D123" s="685"/>
      <c r="E123" s="685"/>
      <c r="F123" s="685"/>
      <c r="G123" s="685"/>
      <c r="H123" s="685"/>
      <c r="I123" s="685"/>
      <c r="J123" s="685"/>
      <c r="K123" s="685"/>
      <c r="L123" s="685"/>
      <c r="M123" s="685"/>
      <c r="N123" s="685"/>
      <c r="O123" s="685"/>
      <c r="P123" s="685"/>
      <c r="Q123" s="685"/>
      <c r="R123" s="685"/>
      <c r="S123" s="685"/>
      <c r="T123" s="685"/>
      <c r="U123" s="685"/>
      <c r="V123" s="685"/>
    </row>
    <row r="124" spans="1:22" s="631" customFormat="1" x14ac:dyDescent="0.2">
      <c r="A124" s="685"/>
      <c r="B124" s="685"/>
      <c r="C124" s="685"/>
      <c r="D124" s="685"/>
      <c r="E124" s="685"/>
      <c r="F124" s="685"/>
      <c r="G124" s="685"/>
      <c r="H124" s="685"/>
      <c r="I124" s="685"/>
      <c r="J124" s="685"/>
      <c r="K124" s="685"/>
      <c r="L124" s="685"/>
      <c r="M124" s="685"/>
      <c r="N124" s="685"/>
      <c r="O124" s="685"/>
      <c r="P124" s="685"/>
      <c r="Q124" s="685"/>
      <c r="R124" s="685"/>
      <c r="S124" s="685"/>
      <c r="T124" s="685"/>
      <c r="U124" s="685"/>
      <c r="V124" s="685"/>
    </row>
    <row r="125" spans="1:22" s="631" customFormat="1" x14ac:dyDescent="0.2">
      <c r="A125" s="685"/>
      <c r="B125" s="685"/>
      <c r="C125" s="685"/>
      <c r="D125" s="685"/>
      <c r="E125" s="685"/>
      <c r="F125" s="685"/>
      <c r="G125" s="685"/>
      <c r="H125" s="685"/>
      <c r="I125" s="685"/>
      <c r="J125" s="685"/>
      <c r="K125" s="685"/>
      <c r="L125" s="685"/>
      <c r="M125" s="685"/>
      <c r="N125" s="685"/>
      <c r="O125" s="685"/>
      <c r="P125" s="685"/>
      <c r="Q125" s="685"/>
      <c r="R125" s="685"/>
      <c r="S125" s="685"/>
      <c r="T125" s="685"/>
      <c r="U125" s="685"/>
      <c r="V125" s="685"/>
    </row>
    <row r="126" spans="1:22" s="631" customFormat="1" x14ac:dyDescent="0.2">
      <c r="A126" s="685"/>
      <c r="B126" s="685"/>
      <c r="C126" s="685"/>
      <c r="D126" s="685"/>
      <c r="E126" s="685"/>
      <c r="F126" s="685"/>
      <c r="G126" s="685"/>
      <c r="H126" s="685"/>
      <c r="I126" s="685"/>
      <c r="J126" s="685"/>
      <c r="K126" s="685"/>
      <c r="L126" s="685"/>
      <c r="M126" s="685"/>
      <c r="N126" s="685"/>
      <c r="O126" s="685"/>
      <c r="P126" s="685"/>
      <c r="Q126" s="685"/>
      <c r="R126" s="685"/>
      <c r="S126" s="685"/>
      <c r="T126" s="685"/>
      <c r="U126" s="685"/>
      <c r="V126" s="685"/>
    </row>
    <row r="127" spans="1:22" s="631" customFormat="1" x14ac:dyDescent="0.2">
      <c r="A127" s="685"/>
      <c r="B127" s="685"/>
      <c r="C127" s="685"/>
      <c r="D127" s="685"/>
      <c r="E127" s="685"/>
      <c r="F127" s="685"/>
      <c r="G127" s="685"/>
      <c r="H127" s="685"/>
      <c r="I127" s="685"/>
      <c r="J127" s="685"/>
      <c r="K127" s="685"/>
      <c r="L127" s="685"/>
      <c r="M127" s="685"/>
      <c r="N127" s="685"/>
      <c r="O127" s="685"/>
      <c r="P127" s="685"/>
      <c r="Q127" s="685"/>
      <c r="R127" s="685"/>
      <c r="S127" s="685"/>
      <c r="T127" s="685"/>
      <c r="U127" s="685"/>
      <c r="V127" s="685"/>
    </row>
    <row r="128" spans="1:22" s="631" customFormat="1" x14ac:dyDescent="0.2">
      <c r="A128" s="685"/>
      <c r="B128" s="685"/>
      <c r="C128" s="685"/>
      <c r="D128" s="685"/>
      <c r="E128" s="685"/>
      <c r="F128" s="685"/>
      <c r="G128" s="685"/>
      <c r="H128" s="685"/>
      <c r="I128" s="685"/>
      <c r="J128" s="685"/>
      <c r="K128" s="685"/>
      <c r="L128" s="685"/>
      <c r="M128" s="685"/>
      <c r="N128" s="685"/>
      <c r="O128" s="685"/>
      <c r="P128" s="685"/>
      <c r="Q128" s="685"/>
      <c r="R128" s="685"/>
      <c r="S128" s="685"/>
      <c r="T128" s="685"/>
      <c r="U128" s="685"/>
      <c r="V128" s="685"/>
    </row>
    <row r="129" spans="1:22" s="631" customFormat="1" x14ac:dyDescent="0.2">
      <c r="A129" s="685"/>
      <c r="B129" s="685"/>
      <c r="C129" s="685"/>
      <c r="D129" s="685"/>
      <c r="E129" s="685"/>
      <c r="F129" s="685"/>
      <c r="G129" s="685"/>
      <c r="H129" s="685"/>
      <c r="I129" s="685"/>
      <c r="J129" s="685"/>
      <c r="K129" s="685"/>
      <c r="L129" s="685"/>
      <c r="M129" s="685"/>
      <c r="N129" s="685"/>
      <c r="O129" s="685"/>
      <c r="P129" s="685"/>
      <c r="Q129" s="685"/>
      <c r="R129" s="685"/>
      <c r="S129" s="685"/>
      <c r="T129" s="685"/>
      <c r="U129" s="685"/>
      <c r="V129" s="685"/>
    </row>
    <row r="130" spans="1:22" s="631" customFormat="1" x14ac:dyDescent="0.2">
      <c r="A130" s="685"/>
      <c r="B130" s="685"/>
      <c r="C130" s="685"/>
      <c r="D130" s="685"/>
      <c r="E130" s="685"/>
      <c r="F130" s="685"/>
      <c r="G130" s="685"/>
      <c r="H130" s="685"/>
      <c r="I130" s="685"/>
      <c r="J130" s="685"/>
      <c r="K130" s="685"/>
      <c r="L130" s="685"/>
      <c r="M130" s="685"/>
      <c r="N130" s="685"/>
      <c r="O130" s="685"/>
      <c r="P130" s="685"/>
      <c r="Q130" s="685"/>
      <c r="R130" s="685"/>
      <c r="S130" s="685"/>
      <c r="T130" s="685"/>
      <c r="U130" s="685"/>
      <c r="V130" s="685"/>
    </row>
    <row r="131" spans="1:22" s="631" customFormat="1" x14ac:dyDescent="0.2">
      <c r="A131" s="685"/>
      <c r="B131" s="685"/>
      <c r="C131" s="685"/>
      <c r="D131" s="685"/>
      <c r="E131" s="685"/>
      <c r="F131" s="685"/>
      <c r="G131" s="685"/>
      <c r="H131" s="685"/>
      <c r="I131" s="685"/>
      <c r="J131" s="685"/>
      <c r="K131" s="685"/>
      <c r="L131" s="685"/>
      <c r="M131" s="685"/>
      <c r="N131" s="685"/>
      <c r="O131" s="685"/>
      <c r="P131" s="685"/>
      <c r="Q131" s="685"/>
      <c r="R131" s="685"/>
      <c r="S131" s="685"/>
      <c r="T131" s="685"/>
      <c r="U131" s="685"/>
      <c r="V131" s="685"/>
    </row>
    <row r="132" spans="1:22" s="631" customFormat="1" x14ac:dyDescent="0.2">
      <c r="A132" s="685"/>
      <c r="B132" s="685"/>
      <c r="C132" s="685"/>
      <c r="D132" s="685"/>
      <c r="E132" s="685"/>
      <c r="F132" s="685"/>
      <c r="G132" s="685"/>
      <c r="H132" s="685"/>
      <c r="I132" s="685"/>
      <c r="J132" s="685"/>
      <c r="K132" s="685"/>
      <c r="L132" s="685"/>
      <c r="M132" s="685"/>
      <c r="N132" s="685"/>
      <c r="O132" s="685"/>
      <c r="P132" s="685"/>
      <c r="Q132" s="685"/>
      <c r="R132" s="685"/>
      <c r="S132" s="685"/>
      <c r="T132" s="685"/>
      <c r="U132" s="685"/>
      <c r="V132" s="685"/>
    </row>
    <row r="133" spans="1:22" s="631" customFormat="1" x14ac:dyDescent="0.2">
      <c r="A133" s="685"/>
      <c r="B133" s="685"/>
      <c r="C133" s="685"/>
      <c r="D133" s="685"/>
      <c r="E133" s="685"/>
      <c r="F133" s="685"/>
      <c r="G133" s="685"/>
      <c r="H133" s="685"/>
      <c r="I133" s="685"/>
      <c r="J133" s="685"/>
      <c r="K133" s="685"/>
      <c r="L133" s="685"/>
      <c r="M133" s="685"/>
      <c r="N133" s="685"/>
      <c r="O133" s="685"/>
      <c r="P133" s="685"/>
      <c r="Q133" s="685"/>
      <c r="R133" s="685"/>
      <c r="S133" s="685"/>
      <c r="T133" s="685"/>
      <c r="U133" s="685"/>
      <c r="V133" s="685"/>
    </row>
    <row r="134" spans="1:22" s="631" customFormat="1" x14ac:dyDescent="0.2">
      <c r="A134" s="685"/>
      <c r="B134" s="685"/>
      <c r="C134" s="685"/>
      <c r="D134" s="685"/>
      <c r="E134" s="685"/>
      <c r="F134" s="685"/>
      <c r="G134" s="685"/>
      <c r="H134" s="685"/>
      <c r="I134" s="685"/>
      <c r="J134" s="685"/>
      <c r="K134" s="685"/>
      <c r="L134" s="685"/>
      <c r="M134" s="685"/>
      <c r="N134" s="685"/>
      <c r="O134" s="685"/>
      <c r="P134" s="685"/>
      <c r="Q134" s="685"/>
      <c r="R134" s="685"/>
      <c r="S134" s="685"/>
      <c r="T134" s="685"/>
      <c r="U134" s="685"/>
      <c r="V134" s="685"/>
    </row>
    <row r="135" spans="1:22" s="631" customFormat="1" x14ac:dyDescent="0.2">
      <c r="A135" s="685"/>
      <c r="B135" s="685"/>
      <c r="C135" s="685"/>
      <c r="D135" s="685"/>
      <c r="E135" s="685"/>
      <c r="F135" s="685"/>
      <c r="G135" s="685"/>
      <c r="H135" s="685"/>
      <c r="I135" s="685"/>
      <c r="J135" s="685"/>
      <c r="K135" s="685"/>
      <c r="L135" s="685"/>
      <c r="M135" s="685"/>
      <c r="N135" s="685"/>
      <c r="O135" s="685"/>
      <c r="P135" s="685"/>
      <c r="Q135" s="685"/>
      <c r="R135" s="685"/>
      <c r="S135" s="685"/>
      <c r="T135" s="685"/>
      <c r="U135" s="685"/>
      <c r="V135" s="685"/>
    </row>
    <row r="136" spans="1:22" s="631" customFormat="1" x14ac:dyDescent="0.2">
      <c r="A136" s="685"/>
      <c r="B136" s="685"/>
      <c r="C136" s="685"/>
      <c r="D136" s="685"/>
      <c r="E136" s="685"/>
      <c r="F136" s="685"/>
      <c r="G136" s="685"/>
      <c r="H136" s="685"/>
      <c r="I136" s="685"/>
      <c r="J136" s="685"/>
      <c r="K136" s="685"/>
      <c r="L136" s="685"/>
      <c r="M136" s="685"/>
      <c r="N136" s="685"/>
      <c r="O136" s="685"/>
      <c r="P136" s="685"/>
      <c r="Q136" s="685"/>
      <c r="R136" s="685"/>
      <c r="S136" s="685"/>
      <c r="T136" s="685"/>
      <c r="U136" s="685"/>
      <c r="V136" s="685"/>
    </row>
    <row r="137" spans="1:22" s="631" customFormat="1" x14ac:dyDescent="0.2">
      <c r="A137" s="685"/>
      <c r="B137" s="685"/>
      <c r="C137" s="685"/>
      <c r="D137" s="685"/>
      <c r="E137" s="685"/>
      <c r="F137" s="685"/>
      <c r="G137" s="685"/>
      <c r="H137" s="685"/>
      <c r="I137" s="685"/>
      <c r="J137" s="685"/>
      <c r="K137" s="685"/>
      <c r="L137" s="685"/>
      <c r="M137" s="685"/>
      <c r="N137" s="685"/>
      <c r="O137" s="685"/>
      <c r="P137" s="685"/>
      <c r="Q137" s="685"/>
      <c r="R137" s="685"/>
      <c r="S137" s="685"/>
      <c r="T137" s="685"/>
      <c r="U137" s="685"/>
      <c r="V137" s="685"/>
    </row>
    <row r="138" spans="1:22" s="631" customFormat="1" x14ac:dyDescent="0.2">
      <c r="A138" s="685"/>
      <c r="B138" s="685"/>
      <c r="C138" s="685"/>
      <c r="D138" s="685"/>
      <c r="E138" s="685"/>
      <c r="F138" s="685"/>
      <c r="G138" s="685"/>
      <c r="H138" s="685"/>
      <c r="I138" s="685"/>
      <c r="J138" s="685"/>
      <c r="K138" s="685"/>
      <c r="L138" s="685"/>
      <c r="M138" s="685"/>
      <c r="N138" s="685"/>
      <c r="O138" s="685"/>
      <c r="P138" s="685"/>
      <c r="Q138" s="685"/>
      <c r="R138" s="685"/>
      <c r="S138" s="685"/>
      <c r="T138" s="685"/>
      <c r="U138" s="685"/>
      <c r="V138" s="685"/>
    </row>
    <row r="139" spans="1:22" s="631" customFormat="1" x14ac:dyDescent="0.2">
      <c r="A139" s="685"/>
      <c r="B139" s="685"/>
      <c r="C139" s="685"/>
      <c r="D139" s="685"/>
      <c r="E139" s="685"/>
      <c r="F139" s="685"/>
      <c r="G139" s="685"/>
      <c r="H139" s="685"/>
      <c r="I139" s="685"/>
      <c r="J139" s="685"/>
      <c r="K139" s="685"/>
      <c r="L139" s="685"/>
      <c r="M139" s="685"/>
      <c r="N139" s="685"/>
      <c r="O139" s="685"/>
      <c r="P139" s="685"/>
      <c r="Q139" s="685"/>
      <c r="R139" s="685"/>
      <c r="S139" s="685"/>
      <c r="T139" s="685"/>
      <c r="U139" s="685"/>
      <c r="V139" s="685"/>
    </row>
    <row r="140" spans="1:22" s="631" customFormat="1" x14ac:dyDescent="0.2">
      <c r="A140" s="685"/>
      <c r="B140" s="685"/>
      <c r="C140" s="685"/>
      <c r="D140" s="685"/>
      <c r="E140" s="685"/>
      <c r="F140" s="685"/>
      <c r="G140" s="685"/>
      <c r="H140" s="685"/>
      <c r="I140" s="685"/>
      <c r="J140" s="685"/>
      <c r="K140" s="685"/>
      <c r="L140" s="685"/>
      <c r="M140" s="685"/>
      <c r="N140" s="685"/>
      <c r="O140" s="685"/>
      <c r="P140" s="685"/>
      <c r="Q140" s="685"/>
      <c r="R140" s="685"/>
      <c r="S140" s="685"/>
      <c r="T140" s="685"/>
      <c r="U140" s="685"/>
      <c r="V140" s="685"/>
    </row>
    <row r="141" spans="1:22" s="631" customFormat="1" x14ac:dyDescent="0.2">
      <c r="A141" s="685"/>
      <c r="B141" s="685"/>
      <c r="C141" s="685"/>
      <c r="D141" s="685"/>
      <c r="E141" s="685"/>
      <c r="F141" s="685"/>
      <c r="G141" s="685"/>
      <c r="H141" s="685"/>
      <c r="I141" s="685"/>
      <c r="J141" s="685"/>
      <c r="K141" s="685"/>
      <c r="L141" s="685"/>
      <c r="M141" s="685"/>
      <c r="N141" s="685"/>
      <c r="O141" s="685"/>
      <c r="P141" s="685"/>
      <c r="Q141" s="685"/>
      <c r="R141" s="685"/>
      <c r="S141" s="685"/>
      <c r="T141" s="685"/>
      <c r="U141" s="685"/>
      <c r="V141" s="685"/>
    </row>
    <row r="142" spans="1:22" s="631" customFormat="1" x14ac:dyDescent="0.2">
      <c r="A142" s="685"/>
      <c r="B142" s="685"/>
      <c r="C142" s="685"/>
      <c r="D142" s="685"/>
      <c r="E142" s="685"/>
      <c r="F142" s="685"/>
      <c r="G142" s="685"/>
      <c r="H142" s="685"/>
      <c r="I142" s="685"/>
      <c r="J142" s="685"/>
      <c r="K142" s="685"/>
      <c r="L142" s="685"/>
      <c r="M142" s="685"/>
      <c r="N142" s="685"/>
      <c r="O142" s="685"/>
      <c r="P142" s="685"/>
      <c r="Q142" s="685"/>
      <c r="R142" s="685"/>
      <c r="S142" s="685"/>
      <c r="T142" s="685"/>
      <c r="U142" s="685"/>
      <c r="V142" s="685"/>
    </row>
    <row r="143" spans="1:22" s="631" customFormat="1" x14ac:dyDescent="0.2">
      <c r="A143" s="685"/>
      <c r="B143" s="685"/>
      <c r="C143" s="685"/>
      <c r="D143" s="685"/>
      <c r="E143" s="685"/>
      <c r="F143" s="685"/>
      <c r="G143" s="685"/>
      <c r="H143" s="685"/>
      <c r="I143" s="685"/>
      <c r="J143" s="685"/>
      <c r="K143" s="685"/>
      <c r="L143" s="685"/>
      <c r="M143" s="685"/>
      <c r="N143" s="685"/>
      <c r="O143" s="685"/>
      <c r="P143" s="685"/>
      <c r="Q143" s="685"/>
      <c r="R143" s="685"/>
      <c r="S143" s="685"/>
      <c r="T143" s="685"/>
      <c r="U143" s="685"/>
      <c r="V143" s="685"/>
    </row>
    <row r="144" spans="1:22" s="631" customFormat="1" x14ac:dyDescent="0.2">
      <c r="A144" s="685"/>
      <c r="B144" s="685"/>
      <c r="C144" s="685"/>
      <c r="D144" s="685"/>
      <c r="E144" s="685"/>
      <c r="F144" s="685"/>
      <c r="G144" s="685"/>
      <c r="H144" s="685"/>
      <c r="I144" s="685"/>
      <c r="J144" s="685"/>
      <c r="K144" s="685"/>
      <c r="L144" s="685"/>
      <c r="M144" s="685"/>
      <c r="N144" s="685"/>
      <c r="O144" s="685"/>
      <c r="P144" s="685"/>
      <c r="Q144" s="685"/>
      <c r="R144" s="685"/>
      <c r="S144" s="685"/>
      <c r="T144" s="685"/>
      <c r="U144" s="685"/>
      <c r="V144" s="685"/>
    </row>
    <row r="145" spans="1:22" s="631" customFormat="1" x14ac:dyDescent="0.2">
      <c r="A145" s="685"/>
      <c r="B145" s="685"/>
      <c r="C145" s="685"/>
      <c r="D145" s="685"/>
      <c r="E145" s="685"/>
      <c r="F145" s="685"/>
      <c r="G145" s="685"/>
      <c r="H145" s="685"/>
      <c r="I145" s="685"/>
      <c r="J145" s="685"/>
      <c r="K145" s="685"/>
      <c r="L145" s="685"/>
      <c r="M145" s="685"/>
      <c r="N145" s="685"/>
      <c r="O145" s="685"/>
      <c r="P145" s="685"/>
      <c r="Q145" s="685"/>
      <c r="R145" s="685"/>
      <c r="S145" s="685"/>
      <c r="T145" s="685"/>
      <c r="U145" s="685"/>
      <c r="V145" s="685"/>
    </row>
    <row r="146" spans="1:22" s="631" customFormat="1" x14ac:dyDescent="0.2">
      <c r="A146" s="685"/>
      <c r="B146" s="685"/>
      <c r="C146" s="685"/>
      <c r="D146" s="685"/>
      <c r="E146" s="685"/>
      <c r="F146" s="685"/>
      <c r="G146" s="685"/>
      <c r="H146" s="685"/>
      <c r="I146" s="685"/>
      <c r="J146" s="685"/>
      <c r="K146" s="685"/>
      <c r="L146" s="685"/>
      <c r="M146" s="685"/>
      <c r="N146" s="685"/>
      <c r="O146" s="685"/>
      <c r="P146" s="685"/>
      <c r="Q146" s="685"/>
      <c r="R146" s="685"/>
      <c r="S146" s="685"/>
      <c r="T146" s="685"/>
      <c r="U146" s="685"/>
      <c r="V146" s="685"/>
    </row>
    <row r="147" spans="1:22" s="631" customFormat="1" x14ac:dyDescent="0.2">
      <c r="A147" s="685"/>
      <c r="B147" s="685"/>
      <c r="C147" s="685"/>
      <c r="D147" s="685"/>
      <c r="E147" s="685"/>
      <c r="F147" s="685"/>
      <c r="G147" s="685"/>
      <c r="H147" s="685"/>
      <c r="I147" s="685"/>
      <c r="J147" s="685"/>
      <c r="K147" s="685"/>
      <c r="L147" s="685"/>
      <c r="M147" s="685"/>
      <c r="N147" s="685"/>
      <c r="O147" s="685"/>
      <c r="P147" s="685"/>
      <c r="Q147" s="685"/>
      <c r="R147" s="685"/>
      <c r="S147" s="685"/>
      <c r="T147" s="685"/>
      <c r="U147" s="685"/>
      <c r="V147" s="685"/>
    </row>
    <row r="148" spans="1:22" s="631" customFormat="1" x14ac:dyDescent="0.2">
      <c r="A148" s="685"/>
      <c r="B148" s="685"/>
      <c r="C148" s="685"/>
      <c r="D148" s="685"/>
      <c r="E148" s="685"/>
      <c r="F148" s="685"/>
      <c r="G148" s="685"/>
      <c r="H148" s="685"/>
      <c r="I148" s="685"/>
      <c r="J148" s="685"/>
      <c r="K148" s="685"/>
      <c r="L148" s="685"/>
      <c r="M148" s="685"/>
      <c r="N148" s="685"/>
      <c r="O148" s="685"/>
      <c r="P148" s="685"/>
      <c r="Q148" s="685"/>
      <c r="R148" s="685"/>
      <c r="S148" s="685"/>
      <c r="T148" s="685"/>
      <c r="U148" s="685"/>
      <c r="V148" s="685"/>
    </row>
    <row r="149" spans="1:22" s="631" customFormat="1" x14ac:dyDescent="0.2">
      <c r="A149" s="685"/>
      <c r="B149" s="685"/>
      <c r="C149" s="685"/>
      <c r="D149" s="685"/>
      <c r="E149" s="685"/>
      <c r="F149" s="685"/>
      <c r="G149" s="685"/>
      <c r="H149" s="685"/>
      <c r="I149" s="685"/>
      <c r="J149" s="685"/>
      <c r="K149" s="685"/>
      <c r="L149" s="685"/>
      <c r="M149" s="685"/>
      <c r="N149" s="685"/>
      <c r="O149" s="685"/>
      <c r="P149" s="685"/>
      <c r="Q149" s="685"/>
      <c r="R149" s="685"/>
      <c r="S149" s="685"/>
      <c r="T149" s="685"/>
      <c r="U149" s="685"/>
      <c r="V149" s="685"/>
    </row>
    <row r="150" spans="1:22" s="631" customFormat="1" x14ac:dyDescent="0.2">
      <c r="A150" s="685"/>
      <c r="B150" s="685"/>
      <c r="C150" s="685"/>
      <c r="D150" s="685"/>
      <c r="E150" s="685"/>
      <c r="F150" s="685"/>
      <c r="G150" s="685"/>
      <c r="H150" s="685"/>
      <c r="I150" s="685"/>
      <c r="J150" s="685"/>
      <c r="K150" s="685"/>
      <c r="L150" s="685"/>
      <c r="M150" s="685"/>
      <c r="N150" s="685"/>
      <c r="O150" s="685"/>
      <c r="P150" s="685"/>
      <c r="Q150" s="685"/>
      <c r="R150" s="685"/>
      <c r="S150" s="685"/>
      <c r="T150" s="685"/>
      <c r="U150" s="685"/>
      <c r="V150" s="685"/>
    </row>
    <row r="151" spans="1:22" s="631" customFormat="1" x14ac:dyDescent="0.2">
      <c r="A151" s="685"/>
      <c r="B151" s="685"/>
      <c r="C151" s="685"/>
      <c r="D151" s="685"/>
      <c r="E151" s="685"/>
      <c r="F151" s="685"/>
      <c r="G151" s="685"/>
      <c r="H151" s="685"/>
      <c r="I151" s="685"/>
      <c r="J151" s="685"/>
      <c r="K151" s="685"/>
      <c r="L151" s="685"/>
      <c r="M151" s="685"/>
      <c r="N151" s="685"/>
      <c r="O151" s="685"/>
      <c r="P151" s="685"/>
      <c r="Q151" s="685"/>
      <c r="R151" s="685"/>
      <c r="S151" s="685"/>
      <c r="T151" s="685"/>
      <c r="U151" s="685"/>
      <c r="V151" s="685"/>
    </row>
    <row r="152" spans="1:22" s="631" customFormat="1" x14ac:dyDescent="0.2">
      <c r="A152" s="685"/>
      <c r="B152" s="685"/>
      <c r="C152" s="685"/>
      <c r="D152" s="685"/>
      <c r="E152" s="685"/>
      <c r="F152" s="685"/>
      <c r="G152" s="685"/>
      <c r="H152" s="685"/>
      <c r="I152" s="685"/>
      <c r="J152" s="685"/>
      <c r="K152" s="685"/>
      <c r="L152" s="685"/>
      <c r="M152" s="685"/>
      <c r="N152" s="685"/>
      <c r="O152" s="685"/>
      <c r="P152" s="685"/>
      <c r="Q152" s="685"/>
      <c r="R152" s="685"/>
      <c r="S152" s="685"/>
      <c r="T152" s="685"/>
      <c r="U152" s="685"/>
      <c r="V152" s="685"/>
    </row>
    <row r="153" spans="1:22" s="631" customFormat="1" x14ac:dyDescent="0.2">
      <c r="A153" s="685"/>
      <c r="B153" s="685"/>
      <c r="C153" s="685"/>
      <c r="D153" s="685"/>
      <c r="E153" s="685"/>
      <c r="F153" s="685"/>
      <c r="G153" s="685"/>
      <c r="H153" s="685"/>
      <c r="I153" s="685"/>
      <c r="J153" s="685"/>
      <c r="K153" s="685"/>
      <c r="L153" s="685"/>
      <c r="M153" s="685"/>
      <c r="N153" s="685"/>
      <c r="O153" s="685"/>
      <c r="P153" s="685"/>
      <c r="Q153" s="685"/>
      <c r="R153" s="685"/>
      <c r="S153" s="685"/>
      <c r="T153" s="685"/>
      <c r="U153" s="685"/>
      <c r="V153" s="685"/>
    </row>
    <row r="154" spans="1:22" s="631" customFormat="1" x14ac:dyDescent="0.2">
      <c r="A154" s="685"/>
      <c r="B154" s="685"/>
      <c r="C154" s="685"/>
      <c r="D154" s="685"/>
      <c r="E154" s="685"/>
      <c r="F154" s="685"/>
      <c r="G154" s="685"/>
      <c r="H154" s="685"/>
      <c r="I154" s="685"/>
      <c r="J154" s="685"/>
      <c r="K154" s="685"/>
      <c r="L154" s="685"/>
      <c r="M154" s="685"/>
      <c r="N154" s="685"/>
      <c r="O154" s="685"/>
      <c r="P154" s="685"/>
      <c r="Q154" s="685"/>
      <c r="R154" s="685"/>
      <c r="S154" s="685"/>
      <c r="T154" s="685"/>
      <c r="U154" s="685"/>
      <c r="V154" s="685"/>
    </row>
    <row r="155" spans="1:22" s="631" customFormat="1" x14ac:dyDescent="0.2">
      <c r="A155" s="685"/>
      <c r="B155" s="685"/>
      <c r="C155" s="685"/>
      <c r="D155" s="685"/>
      <c r="E155" s="685"/>
      <c r="F155" s="685"/>
      <c r="G155" s="685"/>
      <c r="H155" s="685"/>
      <c r="I155" s="685"/>
      <c r="J155" s="685"/>
      <c r="K155" s="685"/>
      <c r="L155" s="685"/>
      <c r="M155" s="685"/>
      <c r="N155" s="685"/>
      <c r="O155" s="685"/>
      <c r="P155" s="685"/>
      <c r="Q155" s="685"/>
      <c r="R155" s="685"/>
      <c r="S155" s="685"/>
      <c r="T155" s="685"/>
      <c r="U155" s="685"/>
      <c r="V155" s="685"/>
    </row>
    <row r="156" spans="1:22" s="631" customFormat="1" x14ac:dyDescent="0.2">
      <c r="A156" s="685"/>
      <c r="B156" s="685"/>
      <c r="C156" s="685"/>
      <c r="D156" s="685"/>
      <c r="E156" s="685"/>
      <c r="F156" s="685"/>
      <c r="G156" s="685"/>
      <c r="H156" s="685"/>
      <c r="I156" s="685"/>
      <c r="J156" s="685"/>
      <c r="K156" s="685"/>
      <c r="L156" s="685"/>
      <c r="M156" s="685"/>
      <c r="N156" s="685"/>
      <c r="O156" s="685"/>
      <c r="P156" s="685"/>
      <c r="Q156" s="685"/>
      <c r="R156" s="685"/>
      <c r="S156" s="685"/>
      <c r="T156" s="685"/>
      <c r="U156" s="685"/>
      <c r="V156" s="685"/>
    </row>
    <row r="157" spans="1:22" s="631" customFormat="1" x14ac:dyDescent="0.2">
      <c r="A157" s="685"/>
      <c r="B157" s="685"/>
      <c r="C157" s="685"/>
      <c r="D157" s="685"/>
      <c r="E157" s="685"/>
      <c r="F157" s="685"/>
      <c r="G157" s="685"/>
      <c r="H157" s="685"/>
      <c r="I157" s="685"/>
      <c r="J157" s="685"/>
      <c r="K157" s="685"/>
      <c r="L157" s="685"/>
      <c r="M157" s="685"/>
      <c r="N157" s="685"/>
      <c r="O157" s="685"/>
      <c r="P157" s="685"/>
      <c r="Q157" s="685"/>
      <c r="R157" s="685"/>
      <c r="S157" s="685"/>
      <c r="T157" s="685"/>
      <c r="U157" s="685"/>
      <c r="V157" s="685"/>
    </row>
    <row r="158" spans="1:22" s="631" customFormat="1" x14ac:dyDescent="0.2">
      <c r="A158" s="685"/>
      <c r="B158" s="685"/>
      <c r="C158" s="685"/>
      <c r="D158" s="685"/>
      <c r="E158" s="685"/>
      <c r="F158" s="685"/>
      <c r="G158" s="685"/>
      <c r="H158" s="685"/>
      <c r="I158" s="685"/>
      <c r="J158" s="685"/>
      <c r="K158" s="685"/>
      <c r="L158" s="685"/>
      <c r="M158" s="685"/>
      <c r="N158" s="685"/>
      <c r="O158" s="685"/>
      <c r="P158" s="685"/>
      <c r="Q158" s="685"/>
      <c r="R158" s="685"/>
      <c r="S158" s="685"/>
      <c r="T158" s="685"/>
      <c r="U158" s="685"/>
      <c r="V158" s="685"/>
    </row>
    <row r="159" spans="1:22" s="631" customFormat="1" x14ac:dyDescent="0.2">
      <c r="A159" s="685"/>
      <c r="B159" s="685"/>
      <c r="C159" s="685"/>
      <c r="D159" s="685"/>
      <c r="E159" s="685"/>
      <c r="F159" s="685"/>
      <c r="G159" s="685"/>
      <c r="H159" s="685"/>
      <c r="I159" s="685"/>
      <c r="J159" s="685"/>
      <c r="K159" s="685"/>
      <c r="L159" s="685"/>
      <c r="M159" s="685"/>
      <c r="N159" s="685"/>
      <c r="O159" s="685"/>
      <c r="P159" s="685"/>
      <c r="Q159" s="685"/>
      <c r="R159" s="685"/>
      <c r="S159" s="685"/>
      <c r="T159" s="685"/>
      <c r="U159" s="685"/>
      <c r="V159" s="685"/>
    </row>
    <row r="160" spans="1:22" s="631" customFormat="1" x14ac:dyDescent="0.2">
      <c r="A160" s="685"/>
      <c r="B160" s="685"/>
      <c r="C160" s="685"/>
      <c r="D160" s="685"/>
      <c r="E160" s="685"/>
      <c r="F160" s="685"/>
      <c r="G160" s="685"/>
      <c r="H160" s="685"/>
      <c r="I160" s="685"/>
      <c r="J160" s="685"/>
      <c r="K160" s="685"/>
      <c r="L160" s="685"/>
      <c r="M160" s="685"/>
      <c r="N160" s="685"/>
      <c r="O160" s="685"/>
      <c r="P160" s="685"/>
      <c r="Q160" s="685"/>
      <c r="R160" s="685"/>
      <c r="S160" s="685"/>
      <c r="T160" s="685"/>
      <c r="U160" s="685"/>
      <c r="V160" s="685"/>
    </row>
    <row r="161" spans="1:22" s="631" customFormat="1" x14ac:dyDescent="0.2">
      <c r="A161" s="685"/>
      <c r="B161" s="685"/>
      <c r="C161" s="685"/>
      <c r="D161" s="685"/>
      <c r="E161" s="685"/>
      <c r="F161" s="685"/>
      <c r="G161" s="685"/>
      <c r="H161" s="685"/>
      <c r="I161" s="685"/>
      <c r="J161" s="685"/>
      <c r="K161" s="685"/>
      <c r="L161" s="685"/>
      <c r="M161" s="685"/>
      <c r="N161" s="685"/>
      <c r="O161" s="685"/>
      <c r="P161" s="685"/>
      <c r="Q161" s="685"/>
      <c r="R161" s="685"/>
      <c r="S161" s="685"/>
      <c r="T161" s="685"/>
      <c r="U161" s="685"/>
      <c r="V161" s="685"/>
    </row>
    <row r="162" spans="1:22" s="631" customFormat="1" x14ac:dyDescent="0.2">
      <c r="A162" s="685"/>
      <c r="B162" s="685"/>
      <c r="C162" s="685"/>
      <c r="D162" s="685"/>
      <c r="E162" s="685"/>
      <c r="F162" s="685"/>
      <c r="G162" s="685"/>
      <c r="H162" s="685"/>
      <c r="I162" s="685"/>
      <c r="J162" s="685"/>
      <c r="K162" s="685"/>
      <c r="L162" s="685"/>
      <c r="M162" s="685"/>
      <c r="N162" s="685"/>
      <c r="O162" s="685"/>
      <c r="P162" s="685"/>
      <c r="Q162" s="685"/>
      <c r="R162" s="685"/>
      <c r="S162" s="685"/>
      <c r="T162" s="685"/>
      <c r="U162" s="685"/>
      <c r="V162" s="685"/>
    </row>
    <row r="163" spans="1:22" s="631" customFormat="1" x14ac:dyDescent="0.2">
      <c r="A163" s="685"/>
      <c r="B163" s="685"/>
      <c r="C163" s="685"/>
      <c r="D163" s="685"/>
      <c r="E163" s="685"/>
      <c r="F163" s="685"/>
      <c r="G163" s="685"/>
      <c r="H163" s="685"/>
      <c r="I163" s="685"/>
      <c r="J163" s="685"/>
      <c r="K163" s="685"/>
      <c r="L163" s="685"/>
      <c r="M163" s="685"/>
      <c r="N163" s="685"/>
      <c r="O163" s="685"/>
      <c r="P163" s="685"/>
      <c r="Q163" s="685"/>
      <c r="R163" s="685"/>
      <c r="S163" s="685"/>
      <c r="T163" s="685"/>
      <c r="U163" s="685"/>
      <c r="V163" s="685"/>
    </row>
    <row r="164" spans="1:22" s="631" customFormat="1" x14ac:dyDescent="0.2">
      <c r="A164" s="685"/>
      <c r="B164" s="685"/>
      <c r="C164" s="685"/>
      <c r="D164" s="685"/>
      <c r="E164" s="685"/>
      <c r="F164" s="685"/>
      <c r="G164" s="685"/>
      <c r="H164" s="685"/>
      <c r="I164" s="685"/>
      <c r="J164" s="685"/>
      <c r="K164" s="685"/>
      <c r="L164" s="685"/>
      <c r="M164" s="685"/>
      <c r="N164" s="685"/>
      <c r="O164" s="685"/>
      <c r="P164" s="685"/>
      <c r="Q164" s="685"/>
      <c r="R164" s="685"/>
      <c r="S164" s="685"/>
      <c r="T164" s="685"/>
      <c r="U164" s="685"/>
      <c r="V164" s="685"/>
    </row>
    <row r="165" spans="1:22" s="631" customFormat="1" x14ac:dyDescent="0.2">
      <c r="A165" s="685"/>
      <c r="B165" s="685"/>
      <c r="C165" s="685"/>
      <c r="D165" s="685"/>
      <c r="E165" s="685"/>
      <c r="F165" s="685"/>
      <c r="G165" s="685"/>
      <c r="H165" s="685"/>
      <c r="I165" s="685"/>
      <c r="J165" s="685"/>
      <c r="K165" s="685"/>
      <c r="L165" s="685"/>
      <c r="M165" s="685"/>
      <c r="N165" s="685"/>
      <c r="O165" s="685"/>
      <c r="P165" s="685"/>
      <c r="Q165" s="685"/>
      <c r="R165" s="685"/>
      <c r="S165" s="685"/>
      <c r="T165" s="685"/>
      <c r="U165" s="685"/>
      <c r="V165" s="685"/>
    </row>
    <row r="166" spans="1:22" s="631" customFormat="1" x14ac:dyDescent="0.2">
      <c r="A166" s="685"/>
      <c r="B166" s="685"/>
      <c r="C166" s="685"/>
      <c r="D166" s="685"/>
      <c r="E166" s="685"/>
      <c r="F166" s="685"/>
      <c r="G166" s="685"/>
      <c r="H166" s="685"/>
      <c r="I166" s="685"/>
      <c r="J166" s="685"/>
      <c r="K166" s="685"/>
      <c r="L166" s="685"/>
      <c r="M166" s="685"/>
      <c r="N166" s="685"/>
      <c r="O166" s="685"/>
      <c r="P166" s="685"/>
      <c r="Q166" s="685"/>
      <c r="R166" s="685"/>
      <c r="S166" s="685"/>
      <c r="T166" s="685"/>
      <c r="U166" s="685"/>
      <c r="V166" s="685"/>
    </row>
    <row r="167" spans="1:22" s="631" customFormat="1" x14ac:dyDescent="0.2">
      <c r="A167" s="685"/>
      <c r="B167" s="685"/>
      <c r="C167" s="685"/>
      <c r="D167" s="685"/>
      <c r="E167" s="685"/>
      <c r="F167" s="685"/>
      <c r="G167" s="685"/>
      <c r="H167" s="685"/>
      <c r="I167" s="685"/>
      <c r="J167" s="685"/>
      <c r="K167" s="685"/>
      <c r="L167" s="685"/>
      <c r="M167" s="685"/>
      <c r="N167" s="685"/>
      <c r="O167" s="685"/>
      <c r="P167" s="685"/>
      <c r="Q167" s="685"/>
      <c r="R167" s="685"/>
      <c r="S167" s="685"/>
      <c r="T167" s="685"/>
      <c r="U167" s="685"/>
      <c r="V167" s="685"/>
    </row>
    <row r="168" spans="1:22" s="631" customFormat="1" x14ac:dyDescent="0.2">
      <c r="A168" s="685"/>
      <c r="B168" s="685"/>
      <c r="C168" s="685"/>
      <c r="D168" s="685"/>
      <c r="E168" s="685"/>
      <c r="F168" s="685"/>
      <c r="G168" s="685"/>
      <c r="H168" s="685"/>
      <c r="I168" s="685"/>
      <c r="J168" s="685"/>
      <c r="K168" s="685"/>
      <c r="L168" s="685"/>
      <c r="M168" s="685"/>
      <c r="N168" s="685"/>
      <c r="O168" s="685"/>
      <c r="P168" s="685"/>
      <c r="Q168" s="685"/>
      <c r="R168" s="685"/>
      <c r="S168" s="685"/>
      <c r="T168" s="685"/>
      <c r="U168" s="685"/>
      <c r="V168" s="685"/>
    </row>
    <row r="169" spans="1:22" s="631" customFormat="1" x14ac:dyDescent="0.2">
      <c r="A169" s="685"/>
      <c r="B169" s="685"/>
      <c r="C169" s="685"/>
      <c r="D169" s="685"/>
      <c r="E169" s="685"/>
      <c r="F169" s="685"/>
      <c r="G169" s="685"/>
      <c r="H169" s="685"/>
      <c r="I169" s="685"/>
      <c r="J169" s="685"/>
      <c r="K169" s="685"/>
      <c r="L169" s="685"/>
      <c r="M169" s="685"/>
      <c r="N169" s="685"/>
      <c r="O169" s="685"/>
      <c r="P169" s="685"/>
      <c r="Q169" s="685"/>
      <c r="R169" s="685"/>
      <c r="S169" s="685"/>
      <c r="T169" s="685"/>
      <c r="U169" s="685"/>
      <c r="V169" s="685"/>
    </row>
    <row r="170" spans="1:22" s="631" customFormat="1" x14ac:dyDescent="0.2">
      <c r="A170" s="685"/>
      <c r="B170" s="685"/>
      <c r="C170" s="685"/>
      <c r="D170" s="685"/>
      <c r="E170" s="685"/>
      <c r="F170" s="685"/>
      <c r="G170" s="685"/>
      <c r="H170" s="685"/>
      <c r="I170" s="685"/>
      <c r="J170" s="685"/>
      <c r="K170" s="685"/>
      <c r="L170" s="685"/>
      <c r="M170" s="685"/>
      <c r="N170" s="685"/>
      <c r="O170" s="685"/>
      <c r="P170" s="685"/>
      <c r="Q170" s="685"/>
      <c r="R170" s="685"/>
      <c r="S170" s="685"/>
      <c r="T170" s="685"/>
      <c r="U170" s="685"/>
      <c r="V170" s="685"/>
    </row>
    <row r="171" spans="1:22" s="631" customFormat="1" x14ac:dyDescent="0.2">
      <c r="A171" s="685"/>
      <c r="B171" s="685"/>
      <c r="C171" s="685"/>
      <c r="D171" s="685"/>
      <c r="E171" s="685"/>
      <c r="F171" s="685"/>
      <c r="G171" s="685"/>
      <c r="H171" s="685"/>
      <c r="I171" s="685"/>
      <c r="J171" s="685"/>
      <c r="K171" s="685"/>
      <c r="L171" s="685"/>
      <c r="M171" s="685"/>
      <c r="N171" s="685"/>
      <c r="O171" s="685"/>
      <c r="P171" s="685"/>
      <c r="Q171" s="685"/>
      <c r="R171" s="685"/>
      <c r="S171" s="685"/>
      <c r="T171" s="685"/>
      <c r="U171" s="685"/>
      <c r="V171" s="685"/>
    </row>
    <row r="172" spans="1:22" s="631" customFormat="1" x14ac:dyDescent="0.2">
      <c r="A172" s="685"/>
      <c r="B172" s="685"/>
      <c r="C172" s="685"/>
      <c r="D172" s="685"/>
      <c r="E172" s="685"/>
      <c r="F172" s="685"/>
      <c r="G172" s="685"/>
      <c r="H172" s="685"/>
      <c r="I172" s="685"/>
      <c r="J172" s="685"/>
      <c r="K172" s="685"/>
      <c r="L172" s="685"/>
      <c r="M172" s="685"/>
      <c r="N172" s="685"/>
      <c r="O172" s="685"/>
      <c r="P172" s="685"/>
      <c r="Q172" s="685"/>
      <c r="R172" s="685"/>
      <c r="S172" s="685"/>
      <c r="T172" s="685"/>
      <c r="U172" s="685"/>
      <c r="V172" s="685"/>
    </row>
    <row r="173" spans="1:22" s="631" customFormat="1" x14ac:dyDescent="0.2">
      <c r="A173" s="685"/>
      <c r="B173" s="685"/>
      <c r="C173" s="685"/>
      <c r="D173" s="685"/>
      <c r="E173" s="685"/>
      <c r="F173" s="685"/>
      <c r="G173" s="685"/>
      <c r="H173" s="685"/>
      <c r="I173" s="685"/>
      <c r="J173" s="685"/>
      <c r="K173" s="685"/>
      <c r="L173" s="685"/>
      <c r="M173" s="685"/>
      <c r="N173" s="685"/>
      <c r="O173" s="685"/>
      <c r="P173" s="685"/>
      <c r="Q173" s="685"/>
      <c r="R173" s="685"/>
      <c r="S173" s="685"/>
      <c r="T173" s="685"/>
      <c r="U173" s="685"/>
      <c r="V173" s="685"/>
    </row>
    <row r="174" spans="1:22" s="631" customFormat="1" x14ac:dyDescent="0.2">
      <c r="A174" s="685"/>
      <c r="B174" s="685"/>
      <c r="C174" s="685"/>
      <c r="D174" s="685"/>
      <c r="E174" s="685"/>
      <c r="F174" s="685"/>
      <c r="G174" s="685"/>
      <c r="H174" s="685"/>
      <c r="I174" s="685"/>
      <c r="J174" s="685"/>
      <c r="K174" s="685"/>
      <c r="L174" s="685"/>
      <c r="M174" s="685"/>
      <c r="N174" s="685"/>
      <c r="O174" s="685"/>
      <c r="P174" s="685"/>
      <c r="Q174" s="685"/>
      <c r="R174" s="685"/>
      <c r="S174" s="685"/>
      <c r="T174" s="685"/>
      <c r="U174" s="685"/>
      <c r="V174" s="685"/>
    </row>
    <row r="175" spans="1:22" s="631" customFormat="1" x14ac:dyDescent="0.2">
      <c r="A175" s="685"/>
      <c r="B175" s="685"/>
      <c r="C175" s="685"/>
      <c r="D175" s="685"/>
      <c r="E175" s="685"/>
      <c r="F175" s="685"/>
      <c r="G175" s="685"/>
      <c r="H175" s="685"/>
      <c r="I175" s="685"/>
      <c r="J175" s="685"/>
      <c r="K175" s="685"/>
      <c r="L175" s="685"/>
      <c r="M175" s="685"/>
      <c r="N175" s="685"/>
      <c r="O175" s="685"/>
      <c r="P175" s="685"/>
      <c r="Q175" s="685"/>
      <c r="R175" s="685"/>
      <c r="S175" s="685"/>
      <c r="T175" s="685"/>
      <c r="U175" s="685"/>
      <c r="V175" s="685"/>
    </row>
    <row r="176" spans="1:22" s="631" customFormat="1" x14ac:dyDescent="0.2">
      <c r="A176" s="685"/>
      <c r="B176" s="685"/>
      <c r="C176" s="685"/>
      <c r="D176" s="685"/>
      <c r="E176" s="685"/>
      <c r="F176" s="685"/>
      <c r="G176" s="685"/>
      <c r="H176" s="685"/>
      <c r="I176" s="685"/>
      <c r="J176" s="685"/>
      <c r="K176" s="685"/>
      <c r="L176" s="685"/>
      <c r="M176" s="685"/>
      <c r="N176" s="685"/>
      <c r="O176" s="685"/>
      <c r="P176" s="685"/>
      <c r="Q176" s="685"/>
      <c r="R176" s="685"/>
      <c r="S176" s="685"/>
      <c r="T176" s="685"/>
      <c r="U176" s="685"/>
      <c r="V176" s="685"/>
    </row>
    <row r="177" spans="1:22" s="631" customFormat="1" x14ac:dyDescent="0.2">
      <c r="A177" s="685"/>
      <c r="B177" s="685"/>
      <c r="C177" s="685"/>
      <c r="D177" s="685"/>
      <c r="E177" s="685"/>
      <c r="F177" s="685"/>
      <c r="G177" s="685"/>
      <c r="H177" s="685"/>
      <c r="I177" s="685"/>
      <c r="J177" s="685"/>
      <c r="K177" s="685"/>
      <c r="L177" s="685"/>
      <c r="M177" s="685"/>
      <c r="N177" s="685"/>
      <c r="O177" s="685"/>
      <c r="P177" s="685"/>
      <c r="Q177" s="685"/>
      <c r="R177" s="685"/>
      <c r="S177" s="685"/>
      <c r="T177" s="685"/>
      <c r="U177" s="685"/>
      <c r="V177" s="685"/>
    </row>
    <row r="178" spans="1:22" s="631" customFormat="1" x14ac:dyDescent="0.2">
      <c r="A178" s="685"/>
      <c r="B178" s="685"/>
      <c r="C178" s="685"/>
      <c r="D178" s="685"/>
      <c r="E178" s="685"/>
      <c r="F178" s="685"/>
      <c r="G178" s="685"/>
      <c r="H178" s="685"/>
      <c r="I178" s="685"/>
      <c r="J178" s="685"/>
      <c r="K178" s="685"/>
      <c r="L178" s="685"/>
      <c r="M178" s="685"/>
      <c r="N178" s="685"/>
      <c r="O178" s="685"/>
      <c r="P178" s="685"/>
      <c r="Q178" s="685"/>
      <c r="R178" s="685"/>
      <c r="S178" s="685"/>
      <c r="T178" s="685"/>
      <c r="U178" s="685"/>
      <c r="V178" s="685"/>
    </row>
    <row r="179" spans="1:22" s="631" customFormat="1" x14ac:dyDescent="0.2">
      <c r="A179" s="685"/>
      <c r="B179" s="685"/>
      <c r="C179" s="685"/>
      <c r="D179" s="685"/>
      <c r="E179" s="685"/>
      <c r="F179" s="685"/>
      <c r="G179" s="685"/>
      <c r="H179" s="685"/>
      <c r="I179" s="685"/>
      <c r="J179" s="685"/>
      <c r="K179" s="685"/>
      <c r="L179" s="685"/>
      <c r="M179" s="685"/>
      <c r="N179" s="685"/>
      <c r="O179" s="685"/>
      <c r="P179" s="685"/>
      <c r="Q179" s="685"/>
      <c r="R179" s="685"/>
      <c r="S179" s="685"/>
      <c r="T179" s="685"/>
      <c r="U179" s="685"/>
      <c r="V179" s="685"/>
    </row>
    <row r="180" spans="1:22" s="631" customFormat="1" x14ac:dyDescent="0.2">
      <c r="A180" s="685"/>
      <c r="B180" s="685"/>
      <c r="C180" s="685"/>
      <c r="D180" s="685"/>
      <c r="E180" s="685"/>
      <c r="F180" s="685"/>
      <c r="G180" s="685"/>
      <c r="H180" s="685"/>
      <c r="I180" s="685"/>
      <c r="J180" s="685"/>
      <c r="K180" s="685"/>
      <c r="L180" s="685"/>
      <c r="M180" s="685"/>
      <c r="N180" s="685"/>
      <c r="O180" s="685"/>
      <c r="P180" s="685"/>
      <c r="Q180" s="685"/>
      <c r="R180" s="685"/>
      <c r="S180" s="685"/>
      <c r="T180" s="685"/>
      <c r="U180" s="685"/>
      <c r="V180" s="685"/>
    </row>
  </sheetData>
  <sheetProtection password="C79E" sheet="1" objects="1" scenarios="1"/>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H2299"/>
  <sheetViews>
    <sheetView zoomScale="70" zoomScaleNormal="70" workbookViewId="0">
      <selection activeCell="G3" sqref="G3:L3"/>
    </sheetView>
  </sheetViews>
  <sheetFormatPr defaultRowHeight="12.75" x14ac:dyDescent="0.2"/>
  <cols>
    <col min="1" max="1" width="45.140625" customWidth="1"/>
    <col min="2" max="2" width="25.5703125" customWidth="1"/>
    <col min="3" max="3" width="13.42578125" customWidth="1"/>
    <col min="4" max="4" width="13.5703125" customWidth="1"/>
    <col min="5" max="5" width="12.42578125" customWidth="1"/>
    <col min="6" max="6" width="14" customWidth="1"/>
    <col min="7" max="9" width="16.7109375" customWidth="1"/>
    <col min="10" max="10" width="17" customWidth="1"/>
    <col min="11" max="11" width="18.28515625" customWidth="1"/>
    <col min="12" max="12" width="16.5703125" customWidth="1"/>
    <col min="13" max="13" width="16.7109375" hidden="1" customWidth="1"/>
    <col min="14" max="16" width="16.7109375" customWidth="1"/>
    <col min="17" max="17" width="22.7109375" customWidth="1"/>
    <col min="18" max="18" width="21.42578125" customWidth="1"/>
    <col min="19" max="24" width="12.85546875" customWidth="1"/>
  </cols>
  <sheetData>
    <row r="1" spans="1:36" ht="27.75" customHeight="1" thickBot="1" x14ac:dyDescent="0.25">
      <c r="A1" s="1098" t="str">
        <f>'SC Staffing Summary'!A1:F2</f>
        <v>FY 2016</v>
      </c>
      <c r="B1" s="1099"/>
      <c r="C1" s="1091" t="s">
        <v>801</v>
      </c>
      <c r="D1" s="1092"/>
      <c r="E1" s="1092"/>
      <c r="F1" s="1092"/>
      <c r="G1" s="1092"/>
      <c r="H1" s="1092"/>
      <c r="I1" s="1092"/>
      <c r="J1" s="1092"/>
      <c r="K1" s="1092"/>
      <c r="L1" s="1092"/>
      <c r="M1" s="1092"/>
      <c r="N1" s="1092"/>
      <c r="O1" s="1092"/>
      <c r="P1" s="1092"/>
      <c r="Q1" s="1092"/>
      <c r="R1" s="1092"/>
    </row>
    <row r="2" spans="1:36" ht="45" customHeight="1" thickBot="1" x14ac:dyDescent="0.25">
      <c r="A2" s="1100"/>
      <c r="B2" s="1101"/>
      <c r="C2" s="1102" t="s">
        <v>119</v>
      </c>
      <c r="D2" s="1103"/>
      <c r="E2" s="1103"/>
      <c r="F2" s="1103"/>
      <c r="G2" s="1104"/>
      <c r="H2" s="1095" t="s">
        <v>947</v>
      </c>
      <c r="I2" s="1096"/>
      <c r="J2" s="1096"/>
      <c r="K2" s="1096"/>
      <c r="L2" s="1096"/>
      <c r="M2" s="1096"/>
      <c r="N2" s="1096"/>
      <c r="O2" s="1096"/>
      <c r="P2" s="1096"/>
      <c r="Q2" s="1096"/>
      <c r="R2" s="1097"/>
    </row>
    <row r="3" spans="1:36" ht="45" customHeight="1" thickBot="1" x14ac:dyDescent="0.25">
      <c r="A3" s="1073" t="str">
        <f>'START HERE'!C3</f>
        <v>XX</v>
      </c>
      <c r="B3" s="863"/>
      <c r="C3" s="1093" t="s">
        <v>103</v>
      </c>
      <c r="D3" s="1062"/>
      <c r="E3" s="1062"/>
      <c r="F3" s="1094"/>
      <c r="G3" s="918" t="s">
        <v>85</v>
      </c>
      <c r="H3" s="919"/>
      <c r="I3" s="919"/>
      <c r="J3" s="919"/>
      <c r="K3" s="919"/>
      <c r="L3" s="1055"/>
      <c r="M3" s="918" t="s">
        <v>84</v>
      </c>
      <c r="N3" s="919"/>
      <c r="O3" s="919"/>
      <c r="P3" s="919"/>
      <c r="Q3" s="919"/>
      <c r="R3" s="1055"/>
    </row>
    <row r="4" spans="1:36" ht="28.5" customHeight="1" x14ac:dyDescent="0.2">
      <c r="A4" s="1073" t="str">
        <f>'START HERE'!C4</f>
        <v>GGXXXX0000</v>
      </c>
      <c r="B4" s="863"/>
      <c r="C4" s="1079" t="s">
        <v>802</v>
      </c>
      <c r="D4" s="1079" t="s">
        <v>803</v>
      </c>
      <c r="E4" s="1077" t="s">
        <v>804</v>
      </c>
      <c r="F4" s="1077" t="s">
        <v>805</v>
      </c>
      <c r="G4" s="1081" t="s">
        <v>179</v>
      </c>
      <c r="H4" s="1082"/>
      <c r="I4" s="991" t="s">
        <v>180</v>
      </c>
      <c r="J4" s="1082"/>
      <c r="K4" s="991" t="s">
        <v>115</v>
      </c>
      <c r="L4" s="1085"/>
      <c r="M4" s="991" t="s">
        <v>86</v>
      </c>
      <c r="N4" s="1081"/>
      <c r="O4" s="1085"/>
      <c r="P4" s="991" t="s">
        <v>136</v>
      </c>
      <c r="Q4" s="1081"/>
      <c r="R4" s="992"/>
    </row>
    <row r="5" spans="1:36" ht="24.75" customHeight="1" thickBot="1" x14ac:dyDescent="0.25">
      <c r="A5" s="1074"/>
      <c r="B5" s="1075"/>
      <c r="C5" s="1080"/>
      <c r="D5" s="1080"/>
      <c r="E5" s="1078"/>
      <c r="F5" s="1078"/>
      <c r="G5" s="1083"/>
      <c r="H5" s="1084"/>
      <c r="I5" s="1090"/>
      <c r="J5" s="1084"/>
      <c r="K5" s="1086"/>
      <c r="L5" s="1088"/>
      <c r="M5" s="1086"/>
      <c r="N5" s="1087"/>
      <c r="O5" s="1088"/>
      <c r="P5" s="1059"/>
      <c r="Q5" s="1089"/>
      <c r="R5" s="1060"/>
    </row>
    <row r="6" spans="1:36" ht="141" thickBot="1" x14ac:dyDescent="0.25">
      <c r="A6" s="214" t="s">
        <v>153</v>
      </c>
      <c r="B6" s="215" t="s">
        <v>154</v>
      </c>
      <c r="C6" s="216" t="s">
        <v>89</v>
      </c>
      <c r="D6" s="217" t="s">
        <v>90</v>
      </c>
      <c r="E6" s="217" t="s">
        <v>91</v>
      </c>
      <c r="F6" s="217" t="s">
        <v>92</v>
      </c>
      <c r="G6" s="218" t="s">
        <v>181</v>
      </c>
      <c r="H6" s="217" t="s">
        <v>217</v>
      </c>
      <c r="I6" s="218" t="s">
        <v>181</v>
      </c>
      <c r="J6" s="217" t="s">
        <v>217</v>
      </c>
      <c r="K6" s="218" t="s">
        <v>181</v>
      </c>
      <c r="L6" s="217" t="s">
        <v>217</v>
      </c>
      <c r="M6" s="218" t="s">
        <v>181</v>
      </c>
      <c r="N6" s="217" t="s">
        <v>69</v>
      </c>
      <c r="O6" s="217" t="s">
        <v>217</v>
      </c>
      <c r="P6" s="218" t="s">
        <v>181</v>
      </c>
      <c r="Q6" s="217" t="s">
        <v>70</v>
      </c>
      <c r="R6" s="213" t="s">
        <v>217</v>
      </c>
    </row>
    <row r="7" spans="1:36" s="223" customFormat="1" ht="60" customHeight="1" x14ac:dyDescent="0.2">
      <c r="A7" s="220"/>
      <c r="B7" s="221"/>
      <c r="C7" s="222" t="s">
        <v>138</v>
      </c>
      <c r="D7" s="222" t="s">
        <v>122</v>
      </c>
      <c r="E7" s="222" t="s">
        <v>137</v>
      </c>
      <c r="F7" s="222" t="s">
        <v>219</v>
      </c>
      <c r="G7" s="219" t="s">
        <v>189</v>
      </c>
      <c r="H7" s="222" t="s">
        <v>218</v>
      </c>
      <c r="I7" s="219" t="s">
        <v>189</v>
      </c>
      <c r="J7" s="222" t="s">
        <v>218</v>
      </c>
      <c r="K7" s="219" t="s">
        <v>189</v>
      </c>
      <c r="L7" s="222" t="s">
        <v>218</v>
      </c>
      <c r="M7" s="219" t="s">
        <v>189</v>
      </c>
      <c r="N7" s="242" t="s">
        <v>72</v>
      </c>
      <c r="O7" s="222" t="s">
        <v>218</v>
      </c>
      <c r="P7" s="219" t="s">
        <v>189</v>
      </c>
      <c r="Q7" s="241" t="s">
        <v>71</v>
      </c>
      <c r="R7" s="222" t="s">
        <v>218</v>
      </c>
    </row>
    <row r="8" spans="1:36" s="87" customFormat="1" ht="15" customHeight="1" x14ac:dyDescent="0.2">
      <c r="A8" s="127">
        <f>'SC Staffing Summary'!$A$8</f>
        <v>0</v>
      </c>
      <c r="B8" s="128" t="str">
        <f>'SC Staffing Summary'!$B$8</f>
        <v>NAWQA-- SC Contact</v>
      </c>
      <c r="C8" s="107"/>
      <c r="D8" s="107"/>
      <c r="E8" s="107"/>
      <c r="F8" s="107"/>
      <c r="G8" s="108"/>
      <c r="H8" s="109"/>
      <c r="I8" s="108"/>
      <c r="J8" s="109"/>
      <c r="K8" s="108"/>
      <c r="L8" s="160"/>
      <c r="M8" s="160"/>
      <c r="N8" s="160"/>
      <c r="O8" s="160"/>
      <c r="P8" s="160"/>
      <c r="Q8" s="160"/>
      <c r="R8" s="160"/>
      <c r="S8" s="160"/>
      <c r="T8"/>
      <c r="U8"/>
      <c r="V8"/>
      <c r="W8"/>
      <c r="X8"/>
      <c r="Y8"/>
      <c r="Z8"/>
      <c r="AA8"/>
      <c r="AB8"/>
      <c r="AC8"/>
      <c r="AD8"/>
      <c r="AE8"/>
      <c r="AF8"/>
      <c r="AG8"/>
      <c r="AH8"/>
      <c r="AI8"/>
      <c r="AJ8"/>
    </row>
    <row r="9" spans="1:36" s="87" customFormat="1" ht="15" customHeight="1" x14ac:dyDescent="0.2">
      <c r="A9" s="127">
        <f>'SC Staffing Summary'!$A$9</f>
        <v>0</v>
      </c>
      <c r="B9" s="128" t="str">
        <f>'SC Staffing Summary'!$B$9</f>
        <v>Specify</v>
      </c>
      <c r="C9" s="107"/>
      <c r="D9" s="107"/>
      <c r="E9" s="107"/>
      <c r="F9" s="107"/>
      <c r="G9" s="108"/>
      <c r="H9" s="109" t="s">
        <v>160</v>
      </c>
      <c r="I9" s="108"/>
      <c r="J9" s="109"/>
      <c r="K9" s="108"/>
      <c r="L9" s="160"/>
      <c r="M9" s="160"/>
      <c r="N9" s="160"/>
      <c r="O9" s="160"/>
      <c r="P9" s="160"/>
      <c r="Q9" s="160"/>
      <c r="R9" s="160"/>
      <c r="S9" s="160"/>
      <c r="T9"/>
      <c r="U9"/>
      <c r="V9"/>
      <c r="W9"/>
      <c r="X9"/>
      <c r="Y9"/>
      <c r="Z9"/>
      <c r="AA9"/>
      <c r="AB9"/>
      <c r="AC9"/>
      <c r="AD9"/>
      <c r="AE9"/>
      <c r="AF9"/>
      <c r="AG9"/>
      <c r="AH9"/>
      <c r="AI9"/>
      <c r="AJ9"/>
    </row>
    <row r="10" spans="1:36" s="87" customFormat="1" ht="15" customHeight="1" x14ac:dyDescent="0.2">
      <c r="A10" s="127">
        <f>'SC Staffing Summary'!$A$10</f>
        <v>0</v>
      </c>
      <c r="B10" s="128" t="str">
        <f>'SC Staffing Summary'!$B$10</f>
        <v>Specify</v>
      </c>
      <c r="C10" s="107"/>
      <c r="D10" s="107"/>
      <c r="E10" s="107"/>
      <c r="F10" s="107"/>
      <c r="G10" s="108"/>
      <c r="H10" s="109" t="s">
        <v>160</v>
      </c>
      <c r="I10" s="108"/>
      <c r="J10" s="109"/>
      <c r="K10" s="108"/>
      <c r="L10" s="160"/>
      <c r="M10" s="160"/>
      <c r="N10" s="160"/>
      <c r="O10" s="160"/>
      <c r="P10" s="160"/>
      <c r="Q10" s="160"/>
      <c r="R10" s="160"/>
      <c r="S10" s="160"/>
      <c r="T10"/>
      <c r="U10"/>
      <c r="V10"/>
      <c r="W10"/>
      <c r="X10"/>
      <c r="Y10"/>
      <c r="Z10"/>
      <c r="AA10"/>
      <c r="AB10"/>
      <c r="AC10"/>
      <c r="AD10"/>
      <c r="AE10"/>
      <c r="AF10"/>
      <c r="AG10"/>
      <c r="AH10"/>
      <c r="AI10"/>
      <c r="AJ10"/>
    </row>
    <row r="11" spans="1:36" s="87" customFormat="1" ht="15" customHeight="1" x14ac:dyDescent="0.2">
      <c r="A11" s="127">
        <f>'SC Staffing Summary'!$A$11</f>
        <v>0</v>
      </c>
      <c r="B11" s="128" t="str">
        <f>'SC Staffing Summary'!$B$11</f>
        <v>Specify</v>
      </c>
      <c r="C11" s="107"/>
      <c r="D11" s="107"/>
      <c r="E11" s="107"/>
      <c r="F11" s="107"/>
      <c r="G11" s="108"/>
      <c r="H11" s="109"/>
      <c r="I11" s="108"/>
      <c r="J11" s="109"/>
      <c r="K11" s="108"/>
      <c r="L11" s="160"/>
      <c r="M11" s="160"/>
      <c r="N11" s="160"/>
      <c r="O11" s="160"/>
      <c r="P11" s="160"/>
      <c r="Q11" s="160"/>
      <c r="R11" s="160"/>
      <c r="S11" s="160"/>
      <c r="T11"/>
      <c r="U11"/>
      <c r="V11"/>
      <c r="W11"/>
      <c r="X11"/>
      <c r="Y11"/>
      <c r="Z11"/>
      <c r="AA11"/>
      <c r="AB11"/>
      <c r="AC11"/>
      <c r="AD11"/>
      <c r="AE11"/>
      <c r="AF11"/>
      <c r="AG11"/>
      <c r="AH11"/>
      <c r="AI11"/>
      <c r="AJ11"/>
    </row>
    <row r="12" spans="1:36" s="87" customFormat="1" ht="15" customHeight="1" x14ac:dyDescent="0.2">
      <c r="A12" s="127">
        <f>'SC Staffing Summary'!$A$12</f>
        <v>0</v>
      </c>
      <c r="B12" s="128" t="str">
        <f>'SC Staffing Summary'!$B$12</f>
        <v>Specify</v>
      </c>
      <c r="C12" s="107"/>
      <c r="D12" s="107"/>
      <c r="E12" s="107"/>
      <c r="F12" s="107"/>
      <c r="G12" s="108"/>
      <c r="H12" s="109"/>
      <c r="I12" s="108"/>
      <c r="J12" s="109"/>
      <c r="K12" s="108"/>
      <c r="L12" s="160"/>
      <c r="M12" s="160"/>
      <c r="N12" s="160"/>
      <c r="O12" s="160"/>
      <c r="P12" s="160"/>
      <c r="Q12" s="160"/>
      <c r="R12" s="160"/>
      <c r="S12" s="160"/>
      <c r="T12"/>
      <c r="U12"/>
      <c r="V12"/>
      <c r="W12"/>
      <c r="X12"/>
      <c r="Y12"/>
      <c r="Z12"/>
      <c r="AA12"/>
      <c r="AB12"/>
      <c r="AC12"/>
      <c r="AD12"/>
      <c r="AE12"/>
      <c r="AF12"/>
      <c r="AG12"/>
      <c r="AH12"/>
      <c r="AI12"/>
    </row>
    <row r="13" spans="1:36" s="87" customFormat="1" ht="15" customHeight="1" x14ac:dyDescent="0.2">
      <c r="A13" s="127">
        <f>'SC Staffing Summary'!$A$13</f>
        <v>0</v>
      </c>
      <c r="B13" s="128" t="str">
        <f>'SC Staffing Summary'!$B$13</f>
        <v>Specify</v>
      </c>
      <c r="C13" s="107"/>
      <c r="D13" s="107"/>
      <c r="E13" s="107"/>
      <c r="F13" s="107"/>
      <c r="G13" s="108"/>
      <c r="H13" s="109"/>
      <c r="I13" s="108"/>
      <c r="J13" s="109"/>
      <c r="K13" s="108"/>
      <c r="L13" s="160"/>
      <c r="M13" s="160"/>
      <c r="N13" s="160"/>
      <c r="O13" s="160"/>
      <c r="P13" s="160"/>
      <c r="Q13" s="160"/>
      <c r="R13" s="160"/>
      <c r="S13" s="160"/>
      <c r="T13"/>
      <c r="U13"/>
      <c r="V13"/>
      <c r="W13"/>
      <c r="X13"/>
      <c r="Y13"/>
      <c r="Z13"/>
      <c r="AA13"/>
      <c r="AB13"/>
      <c r="AC13"/>
      <c r="AD13"/>
      <c r="AE13"/>
      <c r="AF13"/>
      <c r="AG13"/>
      <c r="AH13"/>
      <c r="AI13"/>
      <c r="AJ13"/>
    </row>
    <row r="14" spans="1:36" s="87" customFormat="1" ht="15" customHeight="1" x14ac:dyDescent="0.2">
      <c r="A14" s="127">
        <f>'SC Staffing Summary'!$A$14</f>
        <v>0</v>
      </c>
      <c r="B14" s="128" t="str">
        <f>'SC Staffing Summary'!$B$14</f>
        <v>Specify</v>
      </c>
      <c r="C14" s="107"/>
      <c r="D14" s="107"/>
      <c r="E14" s="107"/>
      <c r="F14" s="107"/>
      <c r="G14" s="108"/>
      <c r="H14" s="109"/>
      <c r="I14" s="108"/>
      <c r="J14" s="109"/>
      <c r="K14" s="108"/>
      <c r="L14" s="160"/>
      <c r="M14" s="160"/>
      <c r="N14" s="160"/>
      <c r="O14" s="160"/>
      <c r="P14" s="160"/>
      <c r="Q14" s="160"/>
      <c r="R14" s="160"/>
      <c r="S14" s="160"/>
      <c r="T14"/>
      <c r="U14"/>
      <c r="V14"/>
      <c r="W14"/>
      <c r="X14"/>
      <c r="Y14"/>
      <c r="Z14"/>
      <c r="AA14"/>
      <c r="AB14"/>
      <c r="AC14"/>
      <c r="AD14"/>
      <c r="AE14"/>
      <c r="AF14"/>
      <c r="AG14"/>
      <c r="AH14"/>
      <c r="AI14"/>
      <c r="AJ14"/>
    </row>
    <row r="15" spans="1:36" s="87" customFormat="1" ht="14.25" x14ac:dyDescent="0.2">
      <c r="A15" s="127">
        <f>'SC Staffing Summary'!$A$15</f>
        <v>0</v>
      </c>
      <c r="B15" s="128" t="str">
        <f>'SC Staffing Summary'!$B$15</f>
        <v>Specify</v>
      </c>
      <c r="C15" s="107"/>
      <c r="D15" s="107"/>
      <c r="E15" s="107"/>
      <c r="F15" s="107"/>
      <c r="G15" s="108"/>
      <c r="H15" s="109"/>
      <c r="I15" s="108"/>
      <c r="J15" s="109"/>
      <c r="K15" s="108"/>
      <c r="L15" s="160"/>
      <c r="M15" s="160"/>
      <c r="N15" s="160"/>
      <c r="O15" s="160"/>
      <c r="P15" s="160"/>
      <c r="Q15" s="160"/>
      <c r="R15" s="160"/>
      <c r="S15" s="160"/>
      <c r="T15"/>
      <c r="U15"/>
      <c r="V15"/>
      <c r="W15"/>
      <c r="X15"/>
      <c r="Y15"/>
      <c r="Z15"/>
      <c r="AA15"/>
      <c r="AB15"/>
      <c r="AC15"/>
      <c r="AD15"/>
      <c r="AE15"/>
      <c r="AF15"/>
      <c r="AG15"/>
      <c r="AH15"/>
      <c r="AI15"/>
      <c r="AJ15"/>
    </row>
    <row r="16" spans="1:36" s="87" customFormat="1" ht="15" customHeight="1" x14ac:dyDescent="0.2">
      <c r="A16" s="127">
        <f>'SC Staffing Summary'!$A$16</f>
        <v>0</v>
      </c>
      <c r="B16" s="128" t="str">
        <f>'SC Staffing Summary'!$B$16</f>
        <v>Specify</v>
      </c>
      <c r="C16" s="107"/>
      <c r="D16" s="107"/>
      <c r="E16" s="107"/>
      <c r="F16" s="107"/>
      <c r="G16" s="108"/>
      <c r="H16" s="109"/>
      <c r="I16" s="108"/>
      <c r="J16" s="109"/>
      <c r="K16" s="108"/>
      <c r="L16" s="160"/>
      <c r="M16" s="160"/>
      <c r="N16" s="160"/>
      <c r="O16" s="160"/>
      <c r="P16" s="160"/>
      <c r="Q16" s="160"/>
      <c r="R16" s="160"/>
      <c r="S16" s="160"/>
      <c r="T16"/>
      <c r="U16"/>
      <c r="V16"/>
      <c r="W16"/>
      <c r="X16"/>
      <c r="Y16"/>
      <c r="Z16"/>
      <c r="AA16"/>
      <c r="AB16"/>
      <c r="AC16"/>
      <c r="AD16"/>
      <c r="AE16"/>
      <c r="AF16"/>
      <c r="AG16"/>
      <c r="AH16"/>
      <c r="AI16"/>
      <c r="AJ16"/>
    </row>
    <row r="17" spans="1:36" s="87" customFormat="1" ht="15" customHeight="1" x14ac:dyDescent="0.2">
      <c r="A17" s="127">
        <f>'SC Staffing Summary'!$A$17</f>
        <v>0</v>
      </c>
      <c r="B17" s="128" t="str">
        <f>'SC Staffing Summary'!$B$17</f>
        <v>Specify</v>
      </c>
      <c r="C17" s="107"/>
      <c r="D17" s="107"/>
      <c r="E17" s="107"/>
      <c r="F17" s="107"/>
      <c r="G17" s="108"/>
      <c r="H17" s="110"/>
      <c r="I17" s="108"/>
      <c r="J17" s="109"/>
      <c r="K17" s="108"/>
      <c r="L17" s="160"/>
      <c r="M17" s="160"/>
      <c r="N17" s="160"/>
      <c r="O17" s="160"/>
      <c r="P17" s="160"/>
      <c r="Q17" s="160"/>
      <c r="R17" s="160"/>
      <c r="S17" s="160"/>
      <c r="T17"/>
      <c r="U17"/>
      <c r="V17"/>
      <c r="W17"/>
      <c r="X17"/>
      <c r="Y17"/>
      <c r="Z17"/>
      <c r="AA17"/>
      <c r="AB17"/>
      <c r="AC17"/>
      <c r="AD17"/>
      <c r="AE17"/>
      <c r="AF17"/>
      <c r="AG17"/>
      <c r="AH17"/>
      <c r="AI17"/>
      <c r="AJ17"/>
    </row>
    <row r="18" spans="1:36" s="87" customFormat="1" ht="15" customHeight="1" x14ac:dyDescent="0.2">
      <c r="A18" s="127">
        <f>'SC Staffing Summary'!$A$18</f>
        <v>0</v>
      </c>
      <c r="B18" s="128" t="str">
        <f>'SC Staffing Summary'!$B$18</f>
        <v>Specify</v>
      </c>
      <c r="C18" s="107"/>
      <c r="D18" s="107"/>
      <c r="E18" s="107"/>
      <c r="F18" s="107"/>
      <c r="G18" s="108"/>
      <c r="H18" s="109"/>
      <c r="I18" s="108"/>
      <c r="J18" s="109"/>
      <c r="K18" s="108"/>
      <c r="L18" s="160"/>
      <c r="M18" s="160"/>
      <c r="N18" s="160"/>
      <c r="O18" s="160"/>
      <c r="P18" s="160"/>
      <c r="Q18" s="160"/>
      <c r="R18" s="160"/>
      <c r="S18" s="160"/>
      <c r="T18"/>
      <c r="U18"/>
      <c r="V18"/>
      <c r="W18"/>
      <c r="X18"/>
      <c r="Y18"/>
      <c r="Z18"/>
      <c r="AA18"/>
      <c r="AB18"/>
      <c r="AC18"/>
      <c r="AD18"/>
      <c r="AE18"/>
      <c r="AF18"/>
      <c r="AG18"/>
      <c r="AH18"/>
      <c r="AI18"/>
      <c r="AJ18"/>
    </row>
    <row r="19" spans="1:36" s="87" customFormat="1" ht="15" customHeight="1" x14ac:dyDescent="0.2">
      <c r="A19" s="127">
        <f>'SC Staffing Summary'!$A$19</f>
        <v>0</v>
      </c>
      <c r="B19" s="128" t="str">
        <f>'SC Staffing Summary'!$B$19</f>
        <v>Specify</v>
      </c>
      <c r="C19" s="107"/>
      <c r="D19" s="107"/>
      <c r="E19" s="107"/>
      <c r="F19" s="107"/>
      <c r="G19" s="108"/>
      <c r="H19" s="109"/>
      <c r="I19" s="108"/>
      <c r="J19" s="109"/>
      <c r="K19" s="108"/>
      <c r="L19" s="160"/>
      <c r="M19" s="160"/>
      <c r="N19" s="160"/>
      <c r="O19" s="160"/>
      <c r="P19" s="160"/>
      <c r="Q19" s="160"/>
      <c r="R19" s="160"/>
      <c r="S19" s="160"/>
      <c r="T19"/>
      <c r="U19"/>
      <c r="V19"/>
      <c r="W19"/>
      <c r="X19"/>
      <c r="Y19"/>
      <c r="Z19"/>
      <c r="AA19"/>
      <c r="AB19"/>
      <c r="AC19"/>
      <c r="AD19"/>
      <c r="AE19"/>
      <c r="AF19"/>
      <c r="AG19"/>
      <c r="AH19"/>
      <c r="AI19"/>
      <c r="AJ19"/>
    </row>
    <row r="20" spans="1:36" s="87" customFormat="1" ht="15" customHeight="1" x14ac:dyDescent="0.2">
      <c r="A20" s="127">
        <f>'SC Staffing Summary'!$A$20</f>
        <v>0</v>
      </c>
      <c r="B20" s="128" t="str">
        <f>'SC Staffing Summary'!$B$20</f>
        <v>Specify</v>
      </c>
      <c r="C20" s="107"/>
      <c r="D20" s="107"/>
      <c r="E20" s="107"/>
      <c r="F20" s="107"/>
      <c r="G20" s="108"/>
      <c r="H20" s="109"/>
      <c r="I20" s="108"/>
      <c r="J20" s="109"/>
      <c r="K20" s="108"/>
      <c r="L20" s="160"/>
      <c r="M20" s="160"/>
      <c r="N20" s="160"/>
      <c r="O20" s="160"/>
      <c r="P20" s="160"/>
      <c r="Q20" s="160"/>
      <c r="R20" s="160"/>
      <c r="S20" s="160"/>
      <c r="T20"/>
      <c r="U20"/>
      <c r="V20"/>
      <c r="W20"/>
      <c r="X20"/>
      <c r="Y20"/>
      <c r="Z20"/>
      <c r="AA20"/>
      <c r="AB20"/>
      <c r="AC20"/>
      <c r="AD20"/>
      <c r="AE20"/>
      <c r="AF20"/>
      <c r="AG20"/>
      <c r="AH20"/>
      <c r="AI20"/>
      <c r="AJ20"/>
    </row>
    <row r="21" spans="1:36" s="87" customFormat="1" ht="15" customHeight="1" x14ac:dyDescent="0.2">
      <c r="A21" s="127">
        <f>'SC Staffing Summary'!$A$21</f>
        <v>0</v>
      </c>
      <c r="B21" s="128" t="str">
        <f>'SC Staffing Summary'!$B$21</f>
        <v>Specify</v>
      </c>
      <c r="C21" s="107"/>
      <c r="D21" s="107"/>
      <c r="E21" s="107"/>
      <c r="F21" s="107"/>
      <c r="G21" s="108"/>
      <c r="H21" s="109"/>
      <c r="I21" s="108"/>
      <c r="J21" s="109"/>
      <c r="K21" s="108"/>
      <c r="L21" s="160"/>
      <c r="M21" s="160"/>
      <c r="N21" s="160"/>
      <c r="O21" s="160"/>
      <c r="P21" s="160"/>
      <c r="Q21" s="160"/>
      <c r="R21" s="160"/>
      <c r="S21" s="160"/>
      <c r="T21"/>
      <c r="U21"/>
      <c r="V21"/>
      <c r="W21"/>
      <c r="X21"/>
      <c r="Y21"/>
      <c r="Z21"/>
      <c r="AA21"/>
      <c r="AB21"/>
      <c r="AC21"/>
      <c r="AD21"/>
      <c r="AE21"/>
      <c r="AF21"/>
      <c r="AG21"/>
      <c r="AH21"/>
      <c r="AI21"/>
      <c r="AJ21"/>
    </row>
    <row r="22" spans="1:36" s="87" customFormat="1" ht="15" customHeight="1" x14ac:dyDescent="0.2">
      <c r="A22" s="127">
        <f>'SC Staffing Summary'!$A$22</f>
        <v>0</v>
      </c>
      <c r="B22" s="128" t="str">
        <f>'SC Staffing Summary'!$B$22</f>
        <v>Specify</v>
      </c>
      <c r="C22" s="107"/>
      <c r="D22" s="107"/>
      <c r="E22" s="107"/>
      <c r="F22" s="107"/>
      <c r="G22" s="108"/>
      <c r="H22" s="109"/>
      <c r="I22" s="108"/>
      <c r="J22" s="109"/>
      <c r="K22" s="108"/>
      <c r="L22" s="160"/>
      <c r="M22" s="160"/>
      <c r="N22" s="160"/>
      <c r="O22" s="160"/>
      <c r="P22" s="160"/>
      <c r="Q22" s="160"/>
      <c r="R22" s="160"/>
      <c r="S22" s="160"/>
      <c r="T22"/>
      <c r="U22"/>
      <c r="V22"/>
      <c r="W22"/>
      <c r="X22"/>
      <c r="Y22"/>
      <c r="Z22"/>
      <c r="AA22"/>
      <c r="AB22"/>
      <c r="AC22"/>
      <c r="AD22"/>
      <c r="AE22"/>
      <c r="AF22"/>
      <c r="AG22"/>
      <c r="AH22"/>
      <c r="AI22"/>
      <c r="AJ22"/>
    </row>
    <row r="23" spans="1:36" s="87" customFormat="1" ht="15" customHeight="1" x14ac:dyDescent="0.2">
      <c r="A23" s="127">
        <f>'SC Staffing Summary'!$A$23</f>
        <v>0</v>
      </c>
      <c r="B23" s="128" t="str">
        <f>'SC Staffing Summary'!$B$23</f>
        <v>Specify</v>
      </c>
      <c r="C23" s="107"/>
      <c r="D23" s="107"/>
      <c r="E23" s="107"/>
      <c r="F23" s="107"/>
      <c r="G23" s="108"/>
      <c r="H23" s="109"/>
      <c r="I23" s="108"/>
      <c r="J23" s="109"/>
      <c r="K23" s="108"/>
      <c r="L23" s="160"/>
      <c r="M23" s="160"/>
      <c r="N23" s="160"/>
      <c r="O23" s="160"/>
      <c r="P23" s="160"/>
      <c r="Q23" s="160"/>
      <c r="R23" s="160"/>
      <c r="S23" s="160"/>
      <c r="T23"/>
      <c r="U23"/>
      <c r="V23"/>
      <c r="W23"/>
      <c r="X23"/>
      <c r="Y23"/>
      <c r="Z23"/>
      <c r="AA23"/>
      <c r="AB23"/>
      <c r="AC23"/>
      <c r="AD23"/>
      <c r="AE23"/>
      <c r="AF23"/>
      <c r="AG23"/>
      <c r="AH23"/>
      <c r="AI23"/>
      <c r="AJ23"/>
    </row>
    <row r="24" spans="1:36" s="87" customFormat="1" ht="15" customHeight="1" x14ac:dyDescent="0.2">
      <c r="A24" s="127">
        <f>'SC Staffing Summary'!$A$24</f>
        <v>0</v>
      </c>
      <c r="B24" s="128" t="str">
        <f>'SC Staffing Summary'!$B$24</f>
        <v>Specify</v>
      </c>
      <c r="C24" s="107"/>
      <c r="D24" s="107"/>
      <c r="E24" s="107"/>
      <c r="F24" s="107"/>
      <c r="G24" s="108"/>
      <c r="H24" s="109"/>
      <c r="I24" s="108"/>
      <c r="J24" s="109"/>
      <c r="K24" s="108"/>
      <c r="L24" s="160"/>
      <c r="M24" s="160"/>
      <c r="N24" s="160"/>
      <c r="O24" s="160"/>
      <c r="P24" s="160"/>
      <c r="Q24" s="160"/>
      <c r="R24" s="160"/>
      <c r="S24" s="160"/>
      <c r="T24"/>
      <c r="U24"/>
      <c r="V24"/>
      <c r="W24"/>
      <c r="X24"/>
      <c r="Y24"/>
      <c r="Z24"/>
      <c r="AA24"/>
      <c r="AB24"/>
      <c r="AC24"/>
      <c r="AD24"/>
      <c r="AE24"/>
      <c r="AF24"/>
      <c r="AG24"/>
      <c r="AH24"/>
      <c r="AI24"/>
      <c r="AJ24"/>
    </row>
    <row r="25" spans="1:36" s="87" customFormat="1" ht="15" customHeight="1" x14ac:dyDescent="0.2">
      <c r="A25" s="127">
        <f>'SC Staffing Summary'!$A$25</f>
        <v>0</v>
      </c>
      <c r="B25" s="128" t="str">
        <f>'SC Staffing Summary'!$B$25</f>
        <v>Specify</v>
      </c>
      <c r="C25" s="107"/>
      <c r="D25" s="107"/>
      <c r="E25" s="107"/>
      <c r="F25" s="107"/>
      <c r="G25" s="108"/>
      <c r="H25" s="109"/>
      <c r="I25" s="108"/>
      <c r="J25" s="109"/>
      <c r="K25" s="108"/>
      <c r="L25" s="160"/>
      <c r="M25" s="160"/>
      <c r="N25" s="160"/>
      <c r="O25" s="160"/>
      <c r="P25" s="160"/>
      <c r="Q25" s="160"/>
      <c r="R25" s="160"/>
      <c r="S25" s="160"/>
      <c r="T25"/>
      <c r="U25"/>
      <c r="V25"/>
      <c r="W25"/>
      <c r="X25"/>
      <c r="Y25"/>
      <c r="Z25"/>
      <c r="AA25"/>
      <c r="AB25"/>
      <c r="AC25"/>
      <c r="AD25"/>
      <c r="AE25"/>
      <c r="AF25"/>
      <c r="AG25"/>
      <c r="AH25"/>
      <c r="AI25"/>
      <c r="AJ25"/>
    </row>
    <row r="26" spans="1:36" s="87" customFormat="1" ht="15" customHeight="1" x14ac:dyDescent="0.2">
      <c r="A26" s="127">
        <f>'SC Staffing Summary'!$A$26</f>
        <v>0</v>
      </c>
      <c r="B26" s="128" t="str">
        <f>'SC Staffing Summary'!$B$26</f>
        <v>Specify</v>
      </c>
      <c r="C26" s="107"/>
      <c r="D26" s="107"/>
      <c r="E26" s="107"/>
      <c r="F26" s="107"/>
      <c r="G26" s="108"/>
      <c r="H26" s="109"/>
      <c r="I26" s="108"/>
      <c r="J26" s="109"/>
      <c r="K26" s="108"/>
      <c r="L26" s="160"/>
      <c r="M26" s="160"/>
      <c r="N26" s="160"/>
      <c r="O26" s="160"/>
      <c r="P26" s="160"/>
      <c r="Q26" s="160"/>
      <c r="R26" s="160"/>
      <c r="S26" s="160"/>
      <c r="T26"/>
      <c r="U26"/>
      <c r="V26"/>
      <c r="W26"/>
      <c r="X26"/>
      <c r="Y26"/>
      <c r="Z26"/>
      <c r="AA26"/>
      <c r="AB26"/>
      <c r="AC26"/>
      <c r="AD26"/>
      <c r="AE26"/>
      <c r="AF26"/>
      <c r="AG26"/>
      <c r="AH26"/>
      <c r="AI26"/>
      <c r="AJ26"/>
    </row>
    <row r="27" spans="1:36" s="87" customFormat="1" ht="15" customHeight="1" x14ac:dyDescent="0.2">
      <c r="A27" s="127">
        <f>'SC Staffing Summary'!$A$27</f>
        <v>0</v>
      </c>
      <c r="B27" s="128" t="str">
        <f>'SC Staffing Summary'!$B$27</f>
        <v>Specify</v>
      </c>
      <c r="C27" s="107"/>
      <c r="D27" s="107"/>
      <c r="E27" s="107"/>
      <c r="F27" s="107"/>
      <c r="G27" s="108"/>
      <c r="H27" s="109"/>
      <c r="I27" s="108"/>
      <c r="J27" s="109"/>
      <c r="K27" s="108"/>
      <c r="L27" s="160"/>
      <c r="M27" s="160"/>
      <c r="N27" s="160"/>
      <c r="O27" s="160"/>
      <c r="P27" s="160"/>
      <c r="Q27" s="160"/>
      <c r="R27" s="160"/>
      <c r="S27" s="160"/>
      <c r="T27"/>
      <c r="U27"/>
      <c r="V27"/>
      <c r="W27"/>
      <c r="X27"/>
      <c r="Y27"/>
      <c r="Z27"/>
      <c r="AA27"/>
      <c r="AB27"/>
      <c r="AC27"/>
      <c r="AD27"/>
      <c r="AE27"/>
      <c r="AF27"/>
      <c r="AG27"/>
      <c r="AH27"/>
      <c r="AI27"/>
      <c r="AJ27"/>
    </row>
    <row r="28" spans="1:36" s="87" customFormat="1" ht="15" customHeight="1" x14ac:dyDescent="0.2">
      <c r="A28" s="127">
        <f>'SC Staffing Summary'!$A$28</f>
        <v>0</v>
      </c>
      <c r="B28" s="128" t="str">
        <f>'SC Staffing Summary'!$B$28</f>
        <v>Specify</v>
      </c>
      <c r="C28" s="107"/>
      <c r="D28" s="107"/>
      <c r="E28" s="107"/>
      <c r="F28" s="107"/>
      <c r="G28" s="108"/>
      <c r="H28" s="109"/>
      <c r="I28" s="108"/>
      <c r="J28" s="109"/>
      <c r="K28" s="108"/>
      <c r="L28" s="160"/>
      <c r="M28" s="160"/>
      <c r="N28" s="160"/>
      <c r="O28" s="160"/>
      <c r="P28" s="160"/>
      <c r="Q28" s="160"/>
      <c r="R28" s="160"/>
      <c r="S28" s="160"/>
      <c r="T28"/>
      <c r="U28"/>
      <c r="V28"/>
      <c r="W28"/>
      <c r="X28"/>
      <c r="Y28"/>
      <c r="Z28"/>
      <c r="AA28"/>
      <c r="AB28"/>
      <c r="AC28"/>
      <c r="AD28"/>
      <c r="AE28"/>
      <c r="AF28"/>
      <c r="AG28"/>
      <c r="AH28"/>
      <c r="AI28"/>
      <c r="AJ28"/>
    </row>
    <row r="29" spans="1:36" s="87" customFormat="1" ht="15" customHeight="1" x14ac:dyDescent="0.2">
      <c r="A29" s="127">
        <f>'SC Staffing Summary'!$A$29</f>
        <v>0</v>
      </c>
      <c r="B29" s="128" t="str">
        <f>'SC Staffing Summary'!$B$29</f>
        <v>Specify</v>
      </c>
      <c r="C29" s="107"/>
      <c r="D29" s="107"/>
      <c r="E29" s="107"/>
      <c r="F29" s="107"/>
      <c r="G29" s="108"/>
      <c r="H29" s="109"/>
      <c r="I29" s="108"/>
      <c r="J29" s="109"/>
      <c r="K29" s="108"/>
      <c r="L29" s="160"/>
      <c r="M29" s="160"/>
      <c r="N29" s="160"/>
      <c r="O29" s="160"/>
      <c r="P29" s="160"/>
      <c r="Q29" s="160"/>
      <c r="R29" s="160"/>
      <c r="S29" s="160"/>
      <c r="T29"/>
      <c r="U29"/>
      <c r="V29"/>
      <c r="W29"/>
      <c r="X29"/>
      <c r="Y29"/>
      <c r="Z29"/>
      <c r="AA29"/>
      <c r="AB29"/>
      <c r="AC29"/>
      <c r="AD29"/>
      <c r="AE29"/>
      <c r="AF29"/>
      <c r="AG29"/>
      <c r="AH29"/>
      <c r="AI29"/>
      <c r="AJ29"/>
    </row>
    <row r="30" spans="1:36" s="87" customFormat="1" ht="15" customHeight="1" x14ac:dyDescent="0.2">
      <c r="A30" s="127">
        <f>'SC Staffing Summary'!$A$30</f>
        <v>0</v>
      </c>
      <c r="B30" s="128" t="str">
        <f>'SC Staffing Summary'!$B$30</f>
        <v>Specify</v>
      </c>
      <c r="C30" s="107"/>
      <c r="D30" s="107"/>
      <c r="E30" s="107"/>
      <c r="F30" s="107"/>
      <c r="G30" s="108"/>
      <c r="H30" s="109"/>
      <c r="I30" s="108"/>
      <c r="J30" s="109"/>
      <c r="K30" s="108"/>
      <c r="L30" s="160"/>
      <c r="M30" s="160"/>
      <c r="N30" s="160"/>
      <c r="O30" s="160"/>
      <c r="P30" s="160"/>
      <c r="Q30" s="160"/>
      <c r="R30" s="160"/>
      <c r="S30" s="160"/>
      <c r="T30"/>
      <c r="U30"/>
      <c r="V30"/>
      <c r="W30"/>
      <c r="X30"/>
      <c r="Y30"/>
      <c r="Z30"/>
      <c r="AA30"/>
      <c r="AB30"/>
      <c r="AC30"/>
      <c r="AD30"/>
      <c r="AE30"/>
      <c r="AF30"/>
      <c r="AG30"/>
      <c r="AH30"/>
      <c r="AI30"/>
      <c r="AJ30"/>
    </row>
    <row r="31" spans="1:36" s="87" customFormat="1" ht="15" customHeight="1" x14ac:dyDescent="0.2">
      <c r="A31" s="127">
        <f>'SC Staffing Summary'!$A$31</f>
        <v>0</v>
      </c>
      <c r="B31" s="128" t="str">
        <f>'SC Staffing Summary'!$B$31</f>
        <v>Specify</v>
      </c>
      <c r="C31" s="107"/>
      <c r="D31" s="107"/>
      <c r="E31" s="107"/>
      <c r="F31" s="107"/>
      <c r="G31" s="108"/>
      <c r="H31" s="109"/>
      <c r="I31" s="108"/>
      <c r="J31" s="109"/>
      <c r="K31" s="108"/>
      <c r="L31" s="160"/>
      <c r="M31" s="160"/>
      <c r="N31" s="160"/>
      <c r="O31" s="160"/>
      <c r="P31" s="160"/>
      <c r="Q31" s="160"/>
      <c r="R31" s="160"/>
      <c r="S31" s="160"/>
      <c r="T31"/>
      <c r="U31"/>
      <c r="V31"/>
      <c r="W31"/>
      <c r="X31"/>
      <c r="Y31"/>
      <c r="Z31"/>
      <c r="AA31"/>
      <c r="AB31"/>
      <c r="AC31"/>
      <c r="AD31"/>
      <c r="AE31"/>
      <c r="AF31"/>
      <c r="AG31"/>
      <c r="AH31"/>
      <c r="AI31"/>
      <c r="AJ31"/>
    </row>
    <row r="32" spans="1:36" s="87" customFormat="1" ht="15" customHeight="1" x14ac:dyDescent="0.2">
      <c r="A32" s="127">
        <f>'SC Staffing Summary'!$A$32</f>
        <v>0</v>
      </c>
      <c r="B32" s="128" t="str">
        <f>'SC Staffing Summary'!$B$32</f>
        <v>Specify</v>
      </c>
      <c r="C32" s="107"/>
      <c r="D32" s="107"/>
      <c r="E32" s="107"/>
      <c r="F32" s="107"/>
      <c r="G32" s="108"/>
      <c r="H32" s="109"/>
      <c r="I32" s="108"/>
      <c r="J32" s="109"/>
      <c r="K32" s="108"/>
      <c r="L32" s="160"/>
      <c r="M32" s="160"/>
      <c r="N32" s="160"/>
      <c r="O32" s="160"/>
      <c r="P32" s="160"/>
      <c r="Q32" s="160"/>
      <c r="R32" s="160"/>
      <c r="S32" s="160"/>
      <c r="T32"/>
      <c r="U32"/>
      <c r="V32"/>
      <c r="W32"/>
      <c r="X32"/>
      <c r="Y32"/>
      <c r="Z32"/>
      <c r="AA32"/>
      <c r="AB32"/>
      <c r="AC32"/>
      <c r="AD32"/>
      <c r="AE32"/>
      <c r="AF32"/>
      <c r="AG32"/>
      <c r="AH32"/>
      <c r="AI32"/>
      <c r="AJ32"/>
    </row>
    <row r="33" spans="1:78" s="87" customFormat="1" ht="15" customHeight="1" x14ac:dyDescent="0.2">
      <c r="A33" s="127">
        <f>'SC Staffing Summary'!$A$33</f>
        <v>0</v>
      </c>
      <c r="B33" s="128" t="str">
        <f>'SC Staffing Summary'!$B$33</f>
        <v>Specify</v>
      </c>
      <c r="C33" s="107"/>
      <c r="D33" s="107"/>
      <c r="E33" s="107"/>
      <c r="F33" s="107"/>
      <c r="G33" s="108"/>
      <c r="H33" s="109"/>
      <c r="I33" s="108"/>
      <c r="J33" s="109"/>
      <c r="K33" s="108"/>
      <c r="L33" s="160"/>
      <c r="M33" s="160"/>
      <c r="N33" s="160"/>
      <c r="O33" s="160"/>
      <c r="P33" s="160"/>
      <c r="Q33" s="160"/>
      <c r="R33" s="160"/>
      <c r="S33" s="160"/>
      <c r="T33"/>
      <c r="U33"/>
      <c r="V33"/>
      <c r="W33"/>
      <c r="X33"/>
      <c r="Y33"/>
      <c r="Z33"/>
      <c r="AA33"/>
      <c r="AB33"/>
      <c r="AC33"/>
      <c r="AD33"/>
      <c r="AE33"/>
      <c r="AF33"/>
      <c r="AG33"/>
      <c r="AH33"/>
      <c r="AI33"/>
      <c r="AJ33"/>
    </row>
    <row r="34" spans="1:78" s="87" customFormat="1" ht="15" customHeight="1" x14ac:dyDescent="0.2">
      <c r="A34" s="127">
        <f>'SC Staffing Summary'!$A$34</f>
        <v>0</v>
      </c>
      <c r="B34" s="128" t="str">
        <f>'SC Staffing Summary'!$B$34</f>
        <v>Specify</v>
      </c>
      <c r="C34" s="107"/>
      <c r="D34" s="107"/>
      <c r="E34" s="107"/>
      <c r="F34" s="107"/>
      <c r="G34" s="108"/>
      <c r="H34" s="109"/>
      <c r="I34" s="108"/>
      <c r="J34" s="109"/>
      <c r="K34" s="108"/>
      <c r="L34" s="160"/>
      <c r="M34" s="160"/>
      <c r="N34" s="160"/>
      <c r="O34" s="160"/>
      <c r="P34" s="160"/>
      <c r="Q34" s="160"/>
      <c r="R34" s="160"/>
      <c r="S34" s="160"/>
      <c r="T34"/>
      <c r="U34"/>
      <c r="V34"/>
      <c r="W34"/>
      <c r="X34"/>
      <c r="Y34"/>
      <c r="Z34"/>
      <c r="AA34"/>
      <c r="AB34"/>
      <c r="AC34"/>
      <c r="AD34"/>
      <c r="AE34"/>
      <c r="AF34"/>
      <c r="AG34"/>
      <c r="AH34"/>
      <c r="AI34"/>
      <c r="AJ34"/>
    </row>
    <row r="35" spans="1:78" s="87" customFormat="1" ht="15" customHeight="1" x14ac:dyDescent="0.2">
      <c r="A35" s="127">
        <f>'SC Staffing Summary'!$A$35</f>
        <v>0</v>
      </c>
      <c r="B35" s="128" t="str">
        <f>'SC Staffing Summary'!$B$35</f>
        <v>Specify</v>
      </c>
      <c r="C35" s="107"/>
      <c r="D35" s="107"/>
      <c r="E35" s="107"/>
      <c r="F35" s="107"/>
      <c r="G35" s="108"/>
      <c r="H35" s="109"/>
      <c r="I35" s="108"/>
      <c r="J35" s="109"/>
      <c r="K35" s="108"/>
      <c r="L35" s="160"/>
      <c r="M35" s="160"/>
      <c r="N35" s="160"/>
      <c r="O35" s="160"/>
      <c r="P35" s="160"/>
      <c r="Q35" s="160"/>
      <c r="R35" s="160"/>
      <c r="S35" s="160"/>
      <c r="T35"/>
      <c r="U35"/>
      <c r="V35"/>
      <c r="W35"/>
      <c r="X35"/>
      <c r="Y35"/>
      <c r="Z35"/>
      <c r="AA35"/>
      <c r="AB35"/>
      <c r="AC35"/>
      <c r="AD35"/>
      <c r="AE35"/>
      <c r="AF35"/>
      <c r="AG35"/>
      <c r="AH35"/>
      <c r="AI35"/>
      <c r="AJ35"/>
    </row>
    <row r="36" spans="1:78" s="87" customFormat="1" ht="15" customHeight="1" x14ac:dyDescent="0.2">
      <c r="A36" s="127">
        <f>'SC Staffing Summary'!$A$36</f>
        <v>0</v>
      </c>
      <c r="B36" s="128" t="str">
        <f>'SC Staffing Summary'!$B$36</f>
        <v>Specify</v>
      </c>
      <c r="C36" s="107"/>
      <c r="D36" s="107"/>
      <c r="E36" s="107"/>
      <c r="F36" s="107"/>
      <c r="G36" s="108"/>
      <c r="H36" s="109"/>
      <c r="I36" s="108"/>
      <c r="J36" s="109"/>
      <c r="K36" s="108"/>
      <c r="L36" s="160"/>
      <c r="M36" s="160"/>
      <c r="N36" s="160"/>
      <c r="O36" s="160"/>
      <c r="P36" s="160"/>
      <c r="Q36" s="160"/>
      <c r="R36" s="160"/>
      <c r="S36" s="160"/>
      <c r="T36"/>
      <c r="U36"/>
      <c r="V36"/>
      <c r="W36"/>
      <c r="X36"/>
      <c r="Y36"/>
      <c r="Z36"/>
      <c r="AA36"/>
      <c r="AB36"/>
      <c r="AC36"/>
      <c r="AD36"/>
      <c r="AE36"/>
      <c r="AF36"/>
      <c r="AG36"/>
      <c r="AH36"/>
      <c r="AI36"/>
      <c r="AJ36"/>
    </row>
    <row r="37" spans="1:78" s="87" customFormat="1" ht="15" customHeight="1" x14ac:dyDescent="0.2">
      <c r="A37" s="127">
        <f>'SC Staffing Summary'!$A$37</f>
        <v>0</v>
      </c>
      <c r="B37" s="128" t="str">
        <f>'SC Staffing Summary'!$B$37</f>
        <v>Specify</v>
      </c>
      <c r="C37" s="107"/>
      <c r="D37" s="107"/>
      <c r="E37" s="107"/>
      <c r="F37" s="107"/>
      <c r="G37" s="108"/>
      <c r="H37" s="109"/>
      <c r="I37" s="108"/>
      <c r="J37" s="109"/>
      <c r="K37" s="108"/>
      <c r="L37" s="160"/>
      <c r="M37" s="160"/>
      <c r="N37" s="160"/>
      <c r="O37" s="160"/>
      <c r="P37" s="160"/>
      <c r="Q37" s="160"/>
      <c r="R37" s="160"/>
      <c r="S37" s="160"/>
      <c r="T37"/>
      <c r="U37"/>
      <c r="V37"/>
      <c r="W37"/>
      <c r="X37"/>
      <c r="Y37"/>
      <c r="Z37"/>
      <c r="AA37"/>
      <c r="AB37"/>
      <c r="AC37"/>
      <c r="AD37"/>
      <c r="AE37"/>
      <c r="AF37"/>
      <c r="AG37"/>
      <c r="AH37"/>
      <c r="AI37"/>
      <c r="AJ37"/>
    </row>
    <row r="38" spans="1:78" s="87" customFormat="1" ht="15" customHeight="1" x14ac:dyDescent="0.2">
      <c r="A38" s="127">
        <f>'SC Staffing Summary'!$A$38</f>
        <v>0</v>
      </c>
      <c r="B38" s="128" t="str">
        <f>'SC Staffing Summary'!$B$38</f>
        <v>Specify</v>
      </c>
      <c r="C38" s="107"/>
      <c r="D38" s="107"/>
      <c r="E38" s="107"/>
      <c r="F38" s="107"/>
      <c r="G38" s="108"/>
      <c r="H38" s="109"/>
      <c r="I38" s="108"/>
      <c r="J38" s="109"/>
      <c r="K38" s="108"/>
      <c r="L38" s="160"/>
      <c r="M38" s="160"/>
      <c r="N38" s="160"/>
      <c r="O38" s="160"/>
      <c r="P38" s="160"/>
      <c r="Q38" s="160"/>
      <c r="R38" s="160"/>
      <c r="S38" s="160"/>
      <c r="T38"/>
      <c r="U38"/>
      <c r="V38"/>
      <c r="W38"/>
      <c r="X38"/>
      <c r="Y38"/>
      <c r="Z38"/>
      <c r="AA38"/>
      <c r="AB38"/>
      <c r="AC38"/>
      <c r="AD38"/>
      <c r="AE38"/>
      <c r="AF38"/>
      <c r="AG38"/>
      <c r="AH38"/>
      <c r="AI38"/>
      <c r="AJ38"/>
    </row>
    <row r="39" spans="1:78" s="87" customFormat="1" ht="15" customHeight="1" x14ac:dyDescent="0.2">
      <c r="A39" s="127">
        <f>'SC Staffing Summary'!$A$39</f>
        <v>0</v>
      </c>
      <c r="B39" s="128" t="str">
        <f>'SC Staffing Summary'!$B$39</f>
        <v>Specify</v>
      </c>
      <c r="C39" s="107"/>
      <c r="D39" s="107"/>
      <c r="E39" s="107"/>
      <c r="F39" s="107"/>
      <c r="G39" s="108"/>
      <c r="H39" s="109"/>
      <c r="I39" s="108"/>
      <c r="J39" s="109"/>
      <c r="K39" s="108"/>
      <c r="L39" s="160"/>
      <c r="M39" s="160"/>
      <c r="N39" s="160"/>
      <c r="O39" s="160"/>
      <c r="P39" s="160"/>
      <c r="Q39" s="160"/>
      <c r="R39" s="160"/>
      <c r="S39" s="160"/>
      <c r="T39"/>
      <c r="U39"/>
      <c r="V39"/>
      <c r="W39"/>
      <c r="X39"/>
      <c r="Y39"/>
      <c r="Z39"/>
      <c r="AA39"/>
      <c r="AB39"/>
      <c r="AC39"/>
      <c r="AD39"/>
      <c r="AE39"/>
      <c r="AF39"/>
      <c r="AG39"/>
      <c r="AH39"/>
      <c r="AI39"/>
      <c r="AJ39"/>
    </row>
    <row r="40" spans="1:78" s="87" customFormat="1" ht="15" customHeight="1" x14ac:dyDescent="0.2">
      <c r="A40" s="127">
        <f>'SC Staffing Summary'!$A$40</f>
        <v>0</v>
      </c>
      <c r="B40" s="128" t="str">
        <f>'SC Staffing Summary'!$B$40</f>
        <v>Specify</v>
      </c>
      <c r="C40" s="107"/>
      <c r="D40" s="107"/>
      <c r="E40" s="107"/>
      <c r="F40" s="107"/>
      <c r="G40" s="108"/>
      <c r="H40" s="109"/>
      <c r="I40" s="108"/>
      <c r="J40" s="109"/>
      <c r="K40" s="108"/>
      <c r="L40" s="160"/>
      <c r="M40" s="160"/>
      <c r="N40" s="160"/>
      <c r="O40" s="160"/>
      <c r="P40" s="160"/>
      <c r="Q40" s="160"/>
      <c r="R40" s="160"/>
      <c r="S40" s="160"/>
      <c r="T40"/>
      <c r="U40"/>
      <c r="V40"/>
      <c r="W40"/>
      <c r="X40"/>
      <c r="Y40"/>
      <c r="Z40"/>
      <c r="AA40"/>
      <c r="AB40"/>
      <c r="AC40"/>
      <c r="AD40"/>
      <c r="AE40"/>
      <c r="AF40"/>
      <c r="AG40"/>
      <c r="AH40"/>
      <c r="AI40"/>
      <c r="AJ40"/>
    </row>
    <row r="41" spans="1:78" s="87" customFormat="1" ht="15" customHeight="1" x14ac:dyDescent="0.2">
      <c r="A41" s="127">
        <f>'SC Staffing Summary'!$A$41</f>
        <v>0</v>
      </c>
      <c r="B41" s="128" t="str">
        <f>'SC Staffing Summary'!$B$41</f>
        <v>Specify</v>
      </c>
      <c r="C41" s="107"/>
      <c r="D41" s="107"/>
      <c r="E41" s="107"/>
      <c r="F41" s="107"/>
      <c r="G41" s="108"/>
      <c r="H41" s="109"/>
      <c r="I41" s="108"/>
      <c r="J41" s="109"/>
      <c r="K41" s="108"/>
      <c r="L41" s="160"/>
      <c r="M41" s="160"/>
      <c r="N41" s="160"/>
      <c r="O41" s="160"/>
      <c r="P41" s="160"/>
      <c r="Q41" s="160"/>
      <c r="R41" s="160"/>
      <c r="S41" s="160"/>
      <c r="T41"/>
      <c r="U41"/>
      <c r="V41"/>
      <c r="W41"/>
      <c r="X41"/>
      <c r="Y41"/>
      <c r="Z41"/>
      <c r="AA41"/>
      <c r="AB41"/>
      <c r="AC41"/>
      <c r="AD41"/>
      <c r="AE41"/>
      <c r="AF41"/>
      <c r="AG41"/>
      <c r="AH41"/>
      <c r="AI41"/>
      <c r="AJ41"/>
    </row>
    <row r="42" spans="1:78" s="87" customFormat="1" ht="15" customHeight="1" x14ac:dyDescent="0.2">
      <c r="A42" s="127">
        <f>'SC Staffing Summary'!$A$42</f>
        <v>0</v>
      </c>
      <c r="B42" s="128" t="str">
        <f>'SC Staffing Summary'!$B$42</f>
        <v>Specify</v>
      </c>
      <c r="C42" s="107"/>
      <c r="D42" s="107"/>
      <c r="E42" s="107"/>
      <c r="F42" s="107"/>
      <c r="G42" s="108"/>
      <c r="H42" s="109"/>
      <c r="I42" s="108"/>
      <c r="J42" s="109"/>
      <c r="K42" s="160"/>
      <c r="L42" s="160"/>
      <c r="M42" s="160"/>
      <c r="N42" s="160"/>
      <c r="O42" s="160"/>
      <c r="P42" s="160"/>
      <c r="Q42" s="160"/>
      <c r="R42" s="160"/>
      <c r="S42" s="160"/>
      <c r="T42"/>
      <c r="U42"/>
      <c r="V42"/>
      <c r="W42"/>
      <c r="X42"/>
      <c r="Y42"/>
      <c r="Z42"/>
      <c r="AA42"/>
      <c r="AB42"/>
      <c r="AC42"/>
      <c r="AD42"/>
      <c r="AE42"/>
      <c r="AF42"/>
      <c r="AG42"/>
      <c r="AH42"/>
      <c r="AI42"/>
      <c r="AJ42"/>
    </row>
    <row r="43" spans="1:78" s="69" customFormat="1" ht="14.25" x14ac:dyDescent="0.2">
      <c r="B43" s="207"/>
      <c r="C43" s="1076" t="s">
        <v>83</v>
      </c>
      <c r="D43" s="1076"/>
      <c r="E43" s="1076"/>
      <c r="F43" s="1076"/>
      <c r="G43" s="1076"/>
      <c r="H43" s="1076"/>
      <c r="I43" s="1076"/>
      <c r="J43" s="1076"/>
      <c r="K43" s="1076"/>
      <c r="L43" s="1076"/>
      <c r="M43" s="1076"/>
      <c r="N43" s="1076"/>
      <c r="O43" s="1076"/>
      <c r="P43" s="1076"/>
      <c r="Q43" s="1076"/>
      <c r="R43" s="1076"/>
      <c r="S43" s="1076"/>
      <c r="T43"/>
      <c r="U43"/>
      <c r="V43"/>
      <c r="W43"/>
      <c r="X43"/>
      <c r="Y43"/>
      <c r="Z43"/>
      <c r="AA43"/>
      <c r="AB43"/>
      <c r="AC43"/>
      <c r="AD43"/>
      <c r="AE43"/>
      <c r="AF43"/>
      <c r="AG43"/>
      <c r="AH43"/>
      <c r="AI43"/>
      <c r="AJ43"/>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s="69" customFormat="1" ht="14.25" x14ac:dyDescent="0.2">
      <c r="C44" s="1072">
        <v>1</v>
      </c>
      <c r="D44" s="1072"/>
      <c r="E44" s="1072"/>
      <c r="F44" s="1072"/>
      <c r="G44" s="1072"/>
      <c r="H44" s="1072"/>
      <c r="I44" s="1072"/>
      <c r="J44" s="1072"/>
      <c r="K44" s="1072"/>
      <c r="L44" s="1072"/>
      <c r="M44" s="1072"/>
      <c r="N44" s="1072"/>
      <c r="O44" s="1072"/>
      <c r="P44" s="1072"/>
      <c r="Q44" s="1072"/>
      <c r="R44" s="1072"/>
      <c r="S44" s="1072"/>
      <c r="T44"/>
      <c r="U44"/>
      <c r="V44"/>
      <c r="W44"/>
      <c r="X44"/>
      <c r="Y44"/>
      <c r="Z44"/>
      <c r="AA44"/>
      <c r="AB44"/>
      <c r="AC44"/>
      <c r="AD44"/>
      <c r="AE44"/>
      <c r="AF44"/>
      <c r="AG44"/>
      <c r="AH44"/>
      <c r="AI44"/>
      <c r="AJ44"/>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row>
    <row r="45" spans="1:78" s="69" customFormat="1" ht="14.25" x14ac:dyDescent="0.2">
      <c r="C45" s="1072">
        <v>2</v>
      </c>
      <c r="D45" s="1072"/>
      <c r="E45" s="1072"/>
      <c r="F45" s="1072"/>
      <c r="G45" s="1072"/>
      <c r="H45" s="1072"/>
      <c r="I45" s="1072"/>
      <c r="J45" s="1072"/>
      <c r="K45" s="1072"/>
      <c r="L45" s="1072"/>
      <c r="M45" s="1072"/>
      <c r="N45" s="1072"/>
      <c r="O45" s="1072"/>
      <c r="P45" s="1072"/>
      <c r="Q45" s="1072"/>
      <c r="R45" s="1072"/>
      <c r="S45" s="1072"/>
      <c r="T45"/>
      <c r="U45"/>
      <c r="V45"/>
      <c r="W45"/>
      <c r="X45"/>
      <c r="Y45"/>
      <c r="Z45"/>
      <c r="AA45"/>
      <c r="AB45"/>
      <c r="AC45"/>
      <c r="AD45"/>
      <c r="AE45"/>
      <c r="AF45"/>
      <c r="AG45"/>
      <c r="AH45"/>
      <c r="AI45"/>
      <c r="AJ45"/>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69" customFormat="1" ht="14.25" x14ac:dyDescent="0.2">
      <c r="C46" s="1072">
        <v>3</v>
      </c>
      <c r="D46" s="1072"/>
      <c r="E46" s="1072"/>
      <c r="F46" s="1072"/>
      <c r="G46" s="1072"/>
      <c r="H46" s="1072"/>
      <c r="I46" s="1072"/>
      <c r="J46" s="1072"/>
      <c r="K46" s="1072"/>
      <c r="L46" s="1072"/>
      <c r="M46" s="1072"/>
      <c r="N46" s="1072"/>
      <c r="O46" s="1072"/>
      <c r="P46" s="1072"/>
      <c r="Q46" s="1072"/>
      <c r="R46" s="1072"/>
      <c r="S46" s="1072"/>
      <c r="T46"/>
      <c r="U46"/>
      <c r="V46"/>
      <c r="W46"/>
      <c r="X46"/>
      <c r="Y46"/>
      <c r="Z46"/>
      <c r="AA46"/>
      <c r="AB46"/>
      <c r="AC46"/>
      <c r="AD46"/>
      <c r="AE46"/>
      <c r="AF46"/>
      <c r="AG46"/>
      <c r="AH46"/>
      <c r="AI46"/>
      <c r="AJ4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69" customFormat="1" ht="14.25" x14ac:dyDescent="0.2">
      <c r="C47" s="1072">
        <v>4</v>
      </c>
      <c r="D47" s="1072"/>
      <c r="E47" s="1072"/>
      <c r="F47" s="1072"/>
      <c r="G47" s="1072"/>
      <c r="H47" s="1072"/>
      <c r="I47" s="1072"/>
      <c r="J47" s="1072"/>
      <c r="K47" s="1072"/>
      <c r="L47" s="1072"/>
      <c r="M47" s="1072"/>
      <c r="N47" s="1072"/>
      <c r="O47" s="1072"/>
      <c r="P47" s="1072"/>
      <c r="Q47" s="1072"/>
      <c r="R47" s="1072"/>
      <c r="S47" s="1072"/>
      <c r="T47"/>
      <c r="U47"/>
      <c r="V47"/>
      <c r="W47"/>
      <c r="X47"/>
      <c r="Y47"/>
      <c r="Z47"/>
      <c r="AA47"/>
      <c r="AB47"/>
      <c r="AC47"/>
      <c r="AD47"/>
      <c r="AE47"/>
      <c r="AF47"/>
      <c r="AG47"/>
      <c r="AH47"/>
      <c r="AI47"/>
      <c r="AJ47"/>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69" customFormat="1" ht="14.25" x14ac:dyDescent="0.2">
      <c r="C48" s="1072">
        <v>5</v>
      </c>
      <c r="D48" s="1072"/>
      <c r="E48" s="1072"/>
      <c r="F48" s="1072"/>
      <c r="G48" s="1072"/>
      <c r="H48" s="1072"/>
      <c r="I48" s="1072"/>
      <c r="J48" s="1072"/>
      <c r="K48" s="1072"/>
      <c r="L48" s="1072"/>
      <c r="M48" s="1072"/>
      <c r="N48" s="1072"/>
      <c r="O48" s="1072"/>
      <c r="P48" s="1072"/>
      <c r="Q48" s="1072"/>
      <c r="R48" s="1072"/>
      <c r="S48" s="1072"/>
      <c r="T48"/>
      <c r="U48"/>
      <c r="V48"/>
      <c r="W48"/>
      <c r="X48"/>
      <c r="Y48"/>
      <c r="Z48"/>
      <c r="AA48"/>
      <c r="AB48"/>
      <c r="AC48"/>
      <c r="AD48"/>
      <c r="AE48"/>
      <c r="AF48"/>
      <c r="AG48"/>
      <c r="AH48"/>
      <c r="AI48"/>
      <c r="AJ48"/>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112" s="69" customFormat="1" ht="14.25" x14ac:dyDescent="0.2">
      <c r="C49" s="1072">
        <v>6</v>
      </c>
      <c r="D49" s="1072"/>
      <c r="E49" s="1072"/>
      <c r="F49" s="1072"/>
      <c r="G49" s="1072"/>
      <c r="H49" s="1072"/>
      <c r="I49" s="1072"/>
      <c r="J49" s="1072"/>
      <c r="K49" s="1072"/>
      <c r="L49" s="1072"/>
      <c r="M49" s="1072"/>
      <c r="N49" s="1072"/>
      <c r="O49" s="1072"/>
      <c r="P49" s="1072"/>
      <c r="Q49" s="1072"/>
      <c r="R49" s="1072"/>
      <c r="S49" s="1072"/>
      <c r="T49"/>
      <c r="U49"/>
      <c r="V49"/>
      <c r="W49"/>
      <c r="X49"/>
      <c r="Y49"/>
      <c r="Z49"/>
      <c r="AA49"/>
      <c r="AB49"/>
      <c r="AC49"/>
      <c r="AD49"/>
      <c r="AE49"/>
      <c r="AF49"/>
      <c r="AG49"/>
      <c r="AH49"/>
      <c r="AI49"/>
      <c r="AJ49"/>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112" s="14" customFormat="1" ht="14.25" x14ac:dyDescent="0.2">
      <c r="C50" s="1072">
        <v>7</v>
      </c>
      <c r="D50" s="1072"/>
      <c r="E50" s="1072"/>
      <c r="F50" s="1072"/>
      <c r="G50" s="1072"/>
      <c r="H50" s="1072"/>
      <c r="I50" s="1072"/>
      <c r="J50" s="1072"/>
      <c r="K50" s="1072"/>
      <c r="L50" s="1072"/>
      <c r="M50" s="1072"/>
      <c r="N50" s="1072"/>
      <c r="O50" s="1072"/>
      <c r="P50" s="1072"/>
      <c r="Q50" s="1072"/>
      <c r="R50" s="1072"/>
      <c r="S50" s="1072"/>
      <c r="T50"/>
      <c r="U50"/>
      <c r="V50"/>
      <c r="W50"/>
      <c r="X50"/>
      <c r="Y50"/>
      <c r="Z50"/>
      <c r="AA50"/>
      <c r="AB50"/>
      <c r="AC50"/>
      <c r="AD50"/>
      <c r="AE50"/>
      <c r="AF50"/>
      <c r="AG50"/>
      <c r="AH50"/>
      <c r="AI50"/>
      <c r="AJ50"/>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row>
    <row r="51" spans="1:112" s="14" customFormat="1" ht="14.25" x14ac:dyDescent="0.2">
      <c r="C51" s="1072">
        <v>8</v>
      </c>
      <c r="D51" s="1072"/>
      <c r="E51" s="1072"/>
      <c r="F51" s="1072"/>
      <c r="G51" s="1072"/>
      <c r="H51" s="1072"/>
      <c r="I51" s="1072"/>
      <c r="J51" s="1072"/>
      <c r="K51" s="1072"/>
      <c r="L51" s="1072"/>
      <c r="M51" s="1072"/>
      <c r="N51" s="1072"/>
      <c r="O51" s="1072"/>
      <c r="P51" s="1072"/>
      <c r="Q51" s="1072"/>
      <c r="R51" s="1072"/>
      <c r="S51" s="1072"/>
      <c r="T51"/>
      <c r="U51"/>
      <c r="V51"/>
      <c r="W51"/>
      <c r="X51"/>
      <c r="Y51"/>
      <c r="Z51"/>
      <c r="AA51"/>
      <c r="AB51"/>
      <c r="AC51"/>
      <c r="AD51"/>
      <c r="AE51"/>
      <c r="AF51"/>
      <c r="AG51"/>
      <c r="AH51"/>
      <c r="AI51"/>
      <c r="AJ5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row>
    <row r="52" spans="1:112" s="14" customFormat="1" ht="14.25" x14ac:dyDescent="0.2">
      <c r="C52" s="1072">
        <v>9</v>
      </c>
      <c r="D52" s="1072"/>
      <c r="E52" s="1072"/>
      <c r="F52" s="1072"/>
      <c r="G52" s="1072"/>
      <c r="H52" s="1072"/>
      <c r="I52" s="1072"/>
      <c r="J52" s="1072"/>
      <c r="K52" s="1072"/>
      <c r="L52" s="1072"/>
      <c r="M52" s="1072"/>
      <c r="N52" s="1072"/>
      <c r="O52" s="1072"/>
      <c r="P52" s="1072"/>
      <c r="Q52" s="1072"/>
      <c r="R52" s="1072"/>
      <c r="S52" s="1072"/>
      <c r="T52"/>
      <c r="U52"/>
      <c r="V52"/>
      <c r="W52"/>
      <c r="X52"/>
      <c r="Y52"/>
      <c r="Z52"/>
      <c r="AA52"/>
      <c r="AB52"/>
      <c r="AC52"/>
      <c r="AD52"/>
      <c r="AE52"/>
      <c r="AF52"/>
      <c r="AG52"/>
      <c r="AH52"/>
      <c r="AI52"/>
      <c r="AJ52"/>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2"/>
    </row>
    <row r="53" spans="1:112" x14ac:dyDescent="0.2">
      <c r="A53" s="160"/>
      <c r="B53" s="160"/>
      <c r="C53" s="160"/>
      <c r="D53" s="160"/>
      <c r="E53" s="160"/>
      <c r="F53" s="229"/>
      <c r="G53" s="229"/>
      <c r="H53" s="160"/>
      <c r="I53" s="229"/>
      <c r="J53" s="160"/>
      <c r="K53" s="160"/>
      <c r="L53" s="160"/>
      <c r="M53" s="160"/>
      <c r="N53" s="160"/>
      <c r="O53" s="160"/>
      <c r="P53" s="160"/>
      <c r="Q53" s="160"/>
      <c r="R53" s="160"/>
      <c r="S53" s="160"/>
    </row>
    <row r="54" spans="1:112" x14ac:dyDescent="0.2">
      <c r="A54" s="160"/>
      <c r="B54" s="160"/>
      <c r="C54" s="160"/>
      <c r="D54" s="160"/>
      <c r="E54" s="160"/>
      <c r="F54" s="229"/>
      <c r="G54" s="229"/>
      <c r="H54" s="160"/>
      <c r="I54" s="229"/>
      <c r="J54" s="160"/>
      <c r="K54" s="160"/>
      <c r="L54" s="160"/>
      <c r="M54" s="160"/>
      <c r="N54" s="160"/>
      <c r="O54" s="160"/>
      <c r="P54" s="160"/>
      <c r="Q54" s="160"/>
      <c r="R54" s="160"/>
      <c r="S54" s="160"/>
    </row>
    <row r="55" spans="1:112" x14ac:dyDescent="0.2">
      <c r="B55" s="160"/>
      <c r="C55" s="160"/>
      <c r="D55" s="160"/>
      <c r="E55" s="160"/>
      <c r="F55" s="229"/>
      <c r="G55" s="229"/>
      <c r="H55" s="160"/>
      <c r="I55" s="229"/>
      <c r="J55" s="160"/>
      <c r="K55" s="160"/>
      <c r="L55" s="160"/>
      <c r="M55" s="160"/>
      <c r="N55" s="160"/>
      <c r="O55" s="160"/>
      <c r="P55" s="160"/>
      <c r="Q55" s="160"/>
      <c r="R55" s="160"/>
      <c r="S55" s="160"/>
    </row>
    <row r="56" spans="1:112" x14ac:dyDescent="0.2">
      <c r="B56" s="160"/>
      <c r="C56" s="160"/>
      <c r="D56" s="160"/>
      <c r="E56" s="160"/>
      <c r="F56" s="229"/>
      <c r="G56" s="229"/>
      <c r="H56" s="160"/>
      <c r="I56" s="229"/>
      <c r="J56" s="160"/>
      <c r="K56" s="160"/>
      <c r="L56" s="160"/>
      <c r="M56" s="160"/>
      <c r="N56" s="160"/>
      <c r="O56" s="160"/>
      <c r="P56" s="160"/>
      <c r="Q56" s="160"/>
      <c r="R56" s="160"/>
      <c r="S56" s="160"/>
    </row>
    <row r="57" spans="1:112" x14ac:dyDescent="0.2">
      <c r="B57" s="160"/>
      <c r="C57" s="160"/>
      <c r="D57" s="160"/>
      <c r="E57" s="160"/>
      <c r="F57" s="229"/>
      <c r="G57" s="229"/>
      <c r="H57" s="160"/>
      <c r="I57" s="229"/>
      <c r="J57" s="160"/>
      <c r="K57" s="160"/>
      <c r="L57" s="160"/>
      <c r="M57" s="160"/>
      <c r="N57" s="160"/>
      <c r="O57" s="160"/>
      <c r="P57" s="160"/>
      <c r="Q57" s="160"/>
      <c r="R57" s="160"/>
      <c r="S57" s="160"/>
    </row>
    <row r="58" spans="1:112" x14ac:dyDescent="0.2">
      <c r="B58" s="160"/>
      <c r="C58" s="160"/>
      <c r="D58" s="160"/>
      <c r="E58" s="160"/>
      <c r="F58" s="229"/>
      <c r="G58" s="229"/>
      <c r="H58" s="160"/>
      <c r="I58" s="229"/>
      <c r="J58" s="160"/>
      <c r="K58" s="160"/>
      <c r="L58" s="160"/>
      <c r="M58" s="160"/>
      <c r="N58" s="160"/>
      <c r="O58" s="160"/>
      <c r="P58" s="160"/>
      <c r="Q58" s="160"/>
      <c r="R58" s="160"/>
      <c r="S58" s="160"/>
    </row>
    <row r="59" spans="1:112" x14ac:dyDescent="0.2">
      <c r="B59" s="160"/>
      <c r="C59" s="160"/>
      <c r="D59" s="160"/>
      <c r="E59" s="160"/>
      <c r="F59" s="229"/>
      <c r="G59" s="229"/>
      <c r="H59" s="160"/>
      <c r="I59" s="229"/>
      <c r="J59" s="160"/>
      <c r="K59" s="160"/>
      <c r="L59" s="160"/>
      <c r="M59" s="160"/>
      <c r="N59" s="160"/>
      <c r="O59" s="160"/>
      <c r="P59" s="160"/>
      <c r="Q59" s="160"/>
      <c r="R59" s="160"/>
      <c r="S59" s="160"/>
    </row>
    <row r="60" spans="1:112" x14ac:dyDescent="0.2">
      <c r="B60" s="160"/>
      <c r="C60" s="160"/>
      <c r="D60" s="160"/>
      <c r="E60" s="160"/>
      <c r="F60" s="229"/>
      <c r="G60" s="229"/>
      <c r="H60" s="160"/>
      <c r="I60" s="229"/>
      <c r="J60" s="160"/>
      <c r="K60" s="160"/>
      <c r="L60" s="160"/>
      <c r="M60" s="160"/>
      <c r="N60" s="160"/>
      <c r="O60" s="160"/>
      <c r="P60" s="160"/>
      <c r="Q60" s="160"/>
      <c r="R60" s="160"/>
      <c r="S60" s="160"/>
    </row>
    <row r="61" spans="1:112" x14ac:dyDescent="0.2">
      <c r="B61" s="160"/>
      <c r="C61" s="160"/>
      <c r="D61" s="160"/>
      <c r="E61" s="160"/>
      <c r="F61" s="229"/>
      <c r="G61" s="229"/>
      <c r="H61" s="160"/>
      <c r="I61" s="229"/>
      <c r="J61" s="160"/>
      <c r="K61" s="160"/>
      <c r="L61" s="160"/>
      <c r="M61" s="160"/>
      <c r="N61" s="160"/>
      <c r="O61" s="160"/>
      <c r="P61" s="160"/>
      <c r="Q61" s="160"/>
      <c r="R61" s="160"/>
      <c r="S61" s="160"/>
    </row>
    <row r="62" spans="1:112" x14ac:dyDescent="0.2">
      <c r="B62" s="160"/>
      <c r="C62" s="160"/>
      <c r="D62" s="160"/>
      <c r="E62" s="160"/>
      <c r="F62" s="229"/>
      <c r="G62" s="229"/>
      <c r="H62" s="160"/>
      <c r="I62" s="229"/>
      <c r="J62" s="160"/>
      <c r="K62" s="160"/>
      <c r="L62" s="160"/>
      <c r="M62" s="160"/>
      <c r="N62" s="160"/>
      <c r="O62" s="160"/>
      <c r="P62" s="160"/>
      <c r="Q62" s="160"/>
      <c r="R62" s="160"/>
      <c r="S62" s="160"/>
    </row>
    <row r="63" spans="1:112" x14ac:dyDescent="0.2">
      <c r="B63" s="160"/>
      <c r="C63" s="160"/>
      <c r="D63" s="160"/>
      <c r="E63" s="160"/>
      <c r="F63" s="229"/>
      <c r="G63" s="229"/>
      <c r="H63" s="160"/>
      <c r="I63" s="229"/>
      <c r="J63" s="160"/>
      <c r="K63" s="160"/>
      <c r="L63" s="160"/>
      <c r="M63" s="160"/>
      <c r="N63" s="160"/>
      <c r="O63" s="160"/>
      <c r="P63" s="160"/>
      <c r="Q63" s="160"/>
      <c r="R63" s="160"/>
      <c r="S63" s="160"/>
    </row>
    <row r="64" spans="1:112" x14ac:dyDescent="0.2">
      <c r="B64" s="160"/>
      <c r="C64" s="160"/>
      <c r="D64" s="160"/>
      <c r="E64" s="160"/>
      <c r="F64" s="229"/>
      <c r="G64" s="229"/>
      <c r="H64" s="160"/>
      <c r="I64" s="229"/>
      <c r="J64" s="160"/>
      <c r="K64" s="160"/>
      <c r="L64" s="160"/>
      <c r="M64" s="160"/>
      <c r="N64" s="160"/>
      <c r="O64" s="160"/>
      <c r="P64" s="160"/>
      <c r="Q64" s="160"/>
      <c r="R64" s="160"/>
      <c r="S64" s="160"/>
    </row>
    <row r="65" spans="2:19" x14ac:dyDescent="0.2">
      <c r="B65" s="160"/>
      <c r="C65" s="160"/>
      <c r="D65" s="160"/>
      <c r="E65" s="160"/>
      <c r="F65" s="229"/>
      <c r="G65" s="229"/>
      <c r="H65" s="160"/>
      <c r="I65" s="229"/>
      <c r="J65" s="160"/>
      <c r="K65" s="160"/>
      <c r="L65" s="160"/>
      <c r="M65" s="160"/>
      <c r="N65" s="160"/>
      <c r="O65" s="160"/>
      <c r="P65" s="160"/>
      <c r="Q65" s="160"/>
      <c r="R65" s="160"/>
      <c r="S65" s="160"/>
    </row>
    <row r="66" spans="2:19" x14ac:dyDescent="0.2">
      <c r="B66" s="160"/>
      <c r="C66" s="160"/>
      <c r="D66" s="160"/>
      <c r="E66" s="160"/>
      <c r="F66" s="229"/>
      <c r="G66" s="229"/>
      <c r="H66" s="160"/>
      <c r="I66" s="229"/>
      <c r="J66" s="160"/>
      <c r="K66" s="160"/>
      <c r="L66" s="160"/>
      <c r="M66" s="160"/>
      <c r="N66" s="160"/>
      <c r="O66" s="160"/>
      <c r="P66" s="160"/>
      <c r="Q66" s="160"/>
      <c r="R66" s="160"/>
      <c r="S66" s="160"/>
    </row>
    <row r="67" spans="2:19" x14ac:dyDescent="0.2">
      <c r="C67" s="160"/>
      <c r="D67" s="160"/>
      <c r="E67" s="160"/>
      <c r="F67" s="229"/>
      <c r="G67" s="229"/>
      <c r="H67" s="160"/>
      <c r="I67" s="229"/>
      <c r="J67" s="160"/>
      <c r="K67" s="160"/>
      <c r="L67" s="160"/>
      <c r="M67" s="160"/>
      <c r="N67" s="160"/>
      <c r="O67" s="160"/>
      <c r="P67" s="160"/>
      <c r="Q67" s="160"/>
      <c r="R67" s="160"/>
      <c r="S67" s="160"/>
    </row>
    <row r="68" spans="2:19" x14ac:dyDescent="0.2">
      <c r="C68" s="160"/>
      <c r="D68" s="160"/>
      <c r="E68" s="160"/>
      <c r="F68" s="229"/>
      <c r="G68" s="229"/>
      <c r="H68" s="160"/>
      <c r="I68" s="229"/>
      <c r="J68" s="160"/>
      <c r="K68" s="160"/>
      <c r="L68" s="160"/>
      <c r="M68" s="160"/>
      <c r="N68" s="160"/>
      <c r="O68" s="160"/>
      <c r="P68" s="160"/>
      <c r="Q68" s="160"/>
      <c r="R68" s="160"/>
      <c r="S68" s="160"/>
    </row>
    <row r="69" spans="2:19" x14ac:dyDescent="0.2">
      <c r="C69" s="160"/>
      <c r="D69" s="160"/>
      <c r="E69" s="160"/>
      <c r="F69" s="229"/>
      <c r="G69" s="229"/>
      <c r="H69" s="160"/>
      <c r="I69" s="229"/>
      <c r="J69" s="160"/>
      <c r="K69" s="160"/>
      <c r="L69" s="160"/>
      <c r="M69" s="160"/>
      <c r="N69" s="160"/>
      <c r="O69" s="160"/>
      <c r="P69" s="160"/>
      <c r="Q69" s="160"/>
      <c r="R69" s="160"/>
      <c r="S69" s="160"/>
    </row>
    <row r="70" spans="2:19" x14ac:dyDescent="0.2">
      <c r="C70" s="160"/>
      <c r="D70" s="160"/>
      <c r="E70" s="160"/>
      <c r="F70" s="229"/>
      <c r="G70" s="229"/>
      <c r="H70" s="160"/>
      <c r="I70" s="229"/>
      <c r="J70" s="160"/>
      <c r="K70" s="160"/>
      <c r="L70" s="160"/>
      <c r="M70" s="160"/>
      <c r="N70" s="160"/>
      <c r="O70" s="160"/>
      <c r="P70" s="160"/>
      <c r="Q70" s="160"/>
      <c r="R70" s="160"/>
      <c r="S70" s="160"/>
    </row>
    <row r="71" spans="2:19" x14ac:dyDescent="0.2">
      <c r="C71" s="160"/>
      <c r="D71" s="160"/>
      <c r="E71" s="160"/>
      <c r="F71" s="229"/>
      <c r="G71" s="229"/>
      <c r="H71" s="160"/>
      <c r="I71" s="229"/>
      <c r="J71" s="160"/>
      <c r="K71" s="160"/>
      <c r="L71" s="160"/>
      <c r="M71" s="160"/>
      <c r="N71" s="160"/>
      <c r="O71" s="160"/>
      <c r="P71" s="160"/>
      <c r="Q71" s="160"/>
      <c r="R71" s="160"/>
      <c r="S71" s="160"/>
    </row>
    <row r="72" spans="2:19" x14ac:dyDescent="0.2">
      <c r="C72" s="160"/>
      <c r="D72" s="160"/>
      <c r="E72" s="160"/>
      <c r="F72" s="229"/>
      <c r="G72" s="229"/>
      <c r="H72" s="160"/>
      <c r="I72" s="229"/>
      <c r="J72" s="160"/>
      <c r="K72" s="160"/>
      <c r="L72" s="160"/>
      <c r="M72" s="160"/>
      <c r="N72" s="160"/>
      <c r="O72" s="160"/>
      <c r="P72" s="160"/>
      <c r="Q72" s="160"/>
      <c r="R72" s="160"/>
      <c r="S72" s="160"/>
    </row>
    <row r="73" spans="2:19" x14ac:dyDescent="0.2">
      <c r="C73" s="160"/>
      <c r="D73" s="160"/>
      <c r="E73" s="160"/>
      <c r="F73" s="229"/>
      <c r="G73" s="229"/>
      <c r="H73" s="160"/>
      <c r="I73" s="229"/>
      <c r="J73" s="160"/>
      <c r="K73" s="160"/>
      <c r="L73" s="160"/>
      <c r="M73" s="160"/>
      <c r="N73" s="160"/>
      <c r="O73" s="160"/>
      <c r="P73" s="160"/>
      <c r="Q73" s="160"/>
      <c r="R73" s="160"/>
      <c r="S73" s="160"/>
    </row>
    <row r="74" spans="2:19" x14ac:dyDescent="0.2">
      <c r="C74" s="160"/>
      <c r="D74" s="160"/>
      <c r="E74" s="160"/>
      <c r="F74" s="229"/>
      <c r="G74" s="229"/>
      <c r="H74" s="160"/>
      <c r="I74" s="229"/>
      <c r="J74" s="160"/>
      <c r="K74" s="160"/>
      <c r="L74" s="160"/>
      <c r="M74" s="160"/>
      <c r="N74" s="160"/>
      <c r="O74" s="160"/>
      <c r="P74" s="160"/>
      <c r="Q74" s="160"/>
      <c r="R74" s="160"/>
      <c r="S74" s="160"/>
    </row>
    <row r="75" spans="2:19" x14ac:dyDescent="0.2">
      <c r="C75" s="160"/>
      <c r="D75" s="160"/>
      <c r="E75" s="160"/>
      <c r="F75" s="229"/>
      <c r="G75" s="229"/>
      <c r="H75" s="160"/>
      <c r="I75" s="229"/>
      <c r="J75" s="160"/>
      <c r="K75" s="160"/>
      <c r="L75" s="160"/>
      <c r="M75" s="160"/>
      <c r="N75" s="160"/>
      <c r="O75" s="160"/>
      <c r="P75" s="160"/>
      <c r="Q75" s="160"/>
      <c r="R75" s="160"/>
      <c r="S75" s="160"/>
    </row>
    <row r="76" spans="2:19" x14ac:dyDescent="0.2">
      <c r="C76" s="160"/>
      <c r="D76" s="160"/>
      <c r="E76" s="160"/>
      <c r="F76" s="229"/>
      <c r="G76" s="229"/>
      <c r="H76" s="160"/>
      <c r="I76" s="229"/>
      <c r="J76" s="160"/>
      <c r="K76" s="160"/>
      <c r="L76" s="160"/>
      <c r="M76" s="160"/>
      <c r="N76" s="160"/>
      <c r="O76" s="160"/>
      <c r="P76" s="160"/>
      <c r="Q76" s="160"/>
      <c r="R76" s="160"/>
      <c r="S76" s="160"/>
    </row>
    <row r="77" spans="2:19" x14ac:dyDescent="0.2">
      <c r="C77" s="160"/>
      <c r="D77" s="160"/>
      <c r="E77" s="160"/>
      <c r="F77" s="229"/>
      <c r="G77" s="229"/>
      <c r="H77" s="160"/>
      <c r="I77" s="229"/>
      <c r="J77" s="160"/>
      <c r="K77" s="160"/>
      <c r="L77" s="160"/>
      <c r="M77" s="160"/>
      <c r="N77" s="160"/>
      <c r="O77" s="160"/>
      <c r="P77" s="160"/>
      <c r="Q77" s="160"/>
      <c r="R77" s="160"/>
      <c r="S77" s="160"/>
    </row>
    <row r="78" spans="2:19" x14ac:dyDescent="0.2">
      <c r="C78" s="160"/>
      <c r="D78" s="160"/>
      <c r="E78" s="160"/>
      <c r="F78" s="229"/>
      <c r="G78" s="229"/>
      <c r="H78" s="160"/>
      <c r="I78" s="229"/>
      <c r="J78" s="160"/>
      <c r="K78" s="160"/>
      <c r="L78" s="160"/>
      <c r="M78" s="160"/>
      <c r="N78" s="160"/>
      <c r="O78" s="160"/>
      <c r="P78" s="160"/>
      <c r="Q78" s="160"/>
      <c r="R78" s="160"/>
      <c r="S78" s="160"/>
    </row>
    <row r="79" spans="2:19" x14ac:dyDescent="0.2">
      <c r="C79" s="160"/>
      <c r="D79" s="160"/>
      <c r="E79" s="160"/>
      <c r="F79" s="229"/>
      <c r="G79" s="229"/>
      <c r="H79" s="160"/>
      <c r="I79" s="229"/>
      <c r="J79" s="160"/>
      <c r="K79" s="160"/>
      <c r="L79" s="160"/>
      <c r="M79" s="160"/>
      <c r="N79" s="160"/>
      <c r="O79" s="160"/>
      <c r="P79" s="160"/>
      <c r="Q79" s="160"/>
      <c r="R79" s="160"/>
      <c r="S79" s="160"/>
    </row>
    <row r="80" spans="2:19" x14ac:dyDescent="0.2">
      <c r="C80" s="160"/>
      <c r="D80" s="160"/>
      <c r="E80" s="160"/>
      <c r="F80" s="229"/>
      <c r="G80" s="229"/>
      <c r="H80" s="160"/>
      <c r="I80" s="229"/>
      <c r="J80" s="160"/>
      <c r="K80" s="160"/>
      <c r="L80" s="160"/>
      <c r="M80" s="160"/>
      <c r="N80" s="160"/>
      <c r="O80" s="160"/>
      <c r="P80" s="160"/>
      <c r="Q80" s="160"/>
      <c r="R80" s="160"/>
      <c r="S80" s="160"/>
    </row>
    <row r="81" spans="3:19" x14ac:dyDescent="0.2">
      <c r="C81" s="160"/>
      <c r="D81" s="160"/>
      <c r="E81" s="160"/>
      <c r="F81" s="229"/>
      <c r="G81" s="229"/>
      <c r="H81" s="160"/>
      <c r="I81" s="229"/>
      <c r="J81" s="160"/>
      <c r="K81" s="160"/>
      <c r="L81" s="160"/>
      <c r="M81" s="160"/>
      <c r="N81" s="160"/>
      <c r="O81" s="160"/>
      <c r="P81" s="160"/>
      <c r="Q81" s="160"/>
      <c r="R81" s="160"/>
      <c r="S81" s="160"/>
    </row>
    <row r="82" spans="3:19" x14ac:dyDescent="0.2">
      <c r="C82" s="160"/>
      <c r="D82" s="160"/>
      <c r="E82" s="160"/>
      <c r="F82" s="229"/>
      <c r="G82" s="229"/>
      <c r="H82" s="160"/>
      <c r="I82" s="229"/>
      <c r="J82" s="160"/>
      <c r="K82" s="160"/>
      <c r="L82" s="160"/>
      <c r="M82" s="160"/>
      <c r="N82" s="160"/>
      <c r="O82" s="160"/>
      <c r="P82" s="160"/>
      <c r="Q82" s="160"/>
      <c r="R82" s="160"/>
      <c r="S82" s="160"/>
    </row>
    <row r="83" spans="3:19" x14ac:dyDescent="0.2">
      <c r="C83" s="160"/>
      <c r="D83" s="160"/>
      <c r="E83" s="160"/>
      <c r="F83" s="229"/>
      <c r="G83" s="229"/>
      <c r="H83" s="160"/>
      <c r="I83" s="229"/>
      <c r="J83" s="160"/>
      <c r="K83" s="160"/>
      <c r="L83" s="160"/>
      <c r="M83" s="160"/>
      <c r="N83" s="160"/>
      <c r="O83" s="160"/>
      <c r="P83" s="160"/>
      <c r="Q83" s="160"/>
      <c r="R83" s="160"/>
      <c r="S83" s="160"/>
    </row>
    <row r="84" spans="3:19" x14ac:dyDescent="0.2">
      <c r="C84" s="160"/>
      <c r="D84" s="160"/>
      <c r="E84" s="160"/>
      <c r="F84" s="229"/>
      <c r="G84" s="229"/>
      <c r="H84" s="160"/>
      <c r="I84" s="229"/>
      <c r="J84" s="160"/>
      <c r="K84" s="160"/>
      <c r="L84" s="160"/>
      <c r="M84" s="160"/>
      <c r="N84" s="160"/>
      <c r="O84" s="160"/>
      <c r="P84" s="160"/>
      <c r="Q84" s="160"/>
      <c r="R84" s="160"/>
      <c r="S84" s="160"/>
    </row>
    <row r="85" spans="3:19" x14ac:dyDescent="0.2">
      <c r="C85" s="160"/>
      <c r="D85" s="160"/>
      <c r="E85" s="160"/>
      <c r="F85" s="229"/>
      <c r="G85" s="229"/>
      <c r="H85" s="160"/>
      <c r="I85" s="229"/>
      <c r="J85" s="160"/>
      <c r="K85" s="160"/>
      <c r="L85" s="160"/>
      <c r="M85" s="160"/>
      <c r="N85" s="160"/>
      <c r="O85" s="160"/>
      <c r="P85" s="160"/>
      <c r="Q85" s="160"/>
      <c r="R85" s="160"/>
      <c r="S85" s="160"/>
    </row>
    <row r="86" spans="3:19" x14ac:dyDescent="0.2">
      <c r="C86" s="160"/>
      <c r="D86" s="160"/>
      <c r="E86" s="160"/>
      <c r="F86" s="229"/>
      <c r="G86" s="229"/>
      <c r="H86" s="160"/>
      <c r="I86" s="229"/>
      <c r="J86" s="160"/>
      <c r="K86" s="160"/>
      <c r="L86" s="160"/>
      <c r="M86" s="160"/>
      <c r="N86" s="160"/>
      <c r="O86" s="160"/>
      <c r="P86" s="160"/>
      <c r="Q86" s="160"/>
      <c r="R86" s="160"/>
      <c r="S86" s="160"/>
    </row>
    <row r="87" spans="3:19" x14ac:dyDescent="0.2">
      <c r="C87" s="160"/>
      <c r="D87" s="160"/>
      <c r="E87" s="160"/>
      <c r="F87" s="229"/>
      <c r="G87" s="229"/>
      <c r="H87" s="160"/>
      <c r="I87" s="229"/>
      <c r="J87" s="160"/>
      <c r="K87" s="160"/>
      <c r="L87" s="160"/>
      <c r="M87" s="160"/>
      <c r="N87" s="160"/>
      <c r="O87" s="160"/>
      <c r="P87" s="160"/>
      <c r="Q87" s="160"/>
      <c r="R87" s="160"/>
      <c r="S87" s="160"/>
    </row>
    <row r="88" spans="3:19" x14ac:dyDescent="0.2">
      <c r="C88" s="160"/>
      <c r="D88" s="160"/>
      <c r="E88" s="160"/>
      <c r="F88" s="229"/>
      <c r="G88" s="229"/>
      <c r="H88" s="160"/>
      <c r="I88" s="229"/>
      <c r="J88" s="160"/>
      <c r="K88" s="160"/>
      <c r="L88" s="160"/>
      <c r="M88" s="160"/>
      <c r="N88" s="160"/>
      <c r="O88" s="160"/>
      <c r="P88" s="160"/>
      <c r="Q88" s="160"/>
      <c r="R88" s="160"/>
      <c r="S88" s="160"/>
    </row>
    <row r="89" spans="3:19" x14ac:dyDescent="0.2">
      <c r="C89" s="160"/>
      <c r="D89" s="160"/>
      <c r="E89" s="160"/>
      <c r="F89" s="229"/>
      <c r="G89" s="229"/>
      <c r="H89" s="160"/>
      <c r="I89" s="229"/>
      <c r="J89" s="160"/>
      <c r="K89" s="160"/>
      <c r="L89" s="160"/>
      <c r="M89" s="160"/>
      <c r="N89" s="160"/>
      <c r="O89" s="160"/>
      <c r="P89" s="160"/>
      <c r="Q89" s="160"/>
      <c r="R89" s="160"/>
      <c r="S89" s="160"/>
    </row>
    <row r="90" spans="3:19" x14ac:dyDescent="0.2">
      <c r="C90" s="160"/>
      <c r="D90" s="160"/>
      <c r="E90" s="160"/>
      <c r="F90" s="229"/>
      <c r="G90" s="229"/>
      <c r="H90" s="160"/>
      <c r="I90" s="229"/>
      <c r="J90" s="160"/>
      <c r="K90" s="160"/>
      <c r="L90" s="160"/>
      <c r="M90" s="160"/>
      <c r="N90" s="160"/>
      <c r="O90" s="160"/>
      <c r="P90" s="160"/>
      <c r="Q90" s="160"/>
      <c r="R90" s="160"/>
      <c r="S90" s="160"/>
    </row>
    <row r="91" spans="3:19" x14ac:dyDescent="0.2">
      <c r="C91" s="160"/>
      <c r="D91" s="160"/>
      <c r="E91" s="160"/>
      <c r="F91" s="229"/>
      <c r="G91" s="229"/>
      <c r="H91" s="160"/>
      <c r="I91" s="229"/>
      <c r="J91" s="160"/>
      <c r="K91" s="160"/>
      <c r="L91" s="160"/>
      <c r="M91" s="160"/>
      <c r="N91" s="160"/>
      <c r="O91" s="160"/>
      <c r="P91" s="160"/>
      <c r="Q91" s="160"/>
      <c r="R91" s="160"/>
      <c r="S91" s="160"/>
    </row>
    <row r="92" spans="3:19" x14ac:dyDescent="0.2">
      <c r="C92" s="160"/>
      <c r="D92" s="160"/>
      <c r="E92" s="160"/>
      <c r="F92" s="229"/>
      <c r="G92" s="229"/>
      <c r="H92" s="160"/>
      <c r="I92" s="229"/>
      <c r="J92" s="160"/>
      <c r="K92" s="160"/>
      <c r="L92" s="160"/>
      <c r="M92" s="160"/>
      <c r="N92" s="160"/>
      <c r="O92" s="160"/>
      <c r="P92" s="160"/>
      <c r="Q92" s="160"/>
      <c r="R92" s="160"/>
      <c r="S92" s="160"/>
    </row>
    <row r="93" spans="3:19" x14ac:dyDescent="0.2">
      <c r="C93" s="160"/>
      <c r="D93" s="160"/>
      <c r="E93" s="160"/>
      <c r="F93" s="229"/>
      <c r="G93" s="229"/>
      <c r="H93" s="160"/>
      <c r="I93" s="229"/>
      <c r="J93" s="160"/>
      <c r="K93" s="160"/>
      <c r="L93" s="160"/>
      <c r="M93" s="160"/>
      <c r="N93" s="160"/>
      <c r="O93" s="160"/>
      <c r="P93" s="160"/>
      <c r="Q93" s="160"/>
      <c r="R93" s="160"/>
      <c r="S93" s="160"/>
    </row>
    <row r="94" spans="3:19" x14ac:dyDescent="0.2">
      <c r="C94" s="160"/>
      <c r="D94" s="160"/>
      <c r="E94" s="160"/>
      <c r="F94" s="229"/>
      <c r="G94" s="229"/>
      <c r="H94" s="160"/>
      <c r="I94" s="229"/>
      <c r="J94" s="160"/>
      <c r="K94" s="160"/>
      <c r="L94" s="160"/>
      <c r="M94" s="160"/>
      <c r="N94" s="160"/>
      <c r="O94" s="160"/>
      <c r="P94" s="160"/>
      <c r="Q94" s="160"/>
      <c r="R94" s="160"/>
      <c r="S94" s="160"/>
    </row>
    <row r="95" spans="3:19" x14ac:dyDescent="0.2">
      <c r="C95" s="160"/>
      <c r="D95" s="160"/>
      <c r="E95" s="160"/>
      <c r="F95" s="229"/>
      <c r="G95" s="229"/>
      <c r="H95" s="160"/>
      <c r="I95" s="229"/>
      <c r="J95" s="160"/>
      <c r="K95" s="160"/>
      <c r="L95" s="160"/>
      <c r="M95" s="160"/>
      <c r="N95" s="160"/>
      <c r="O95" s="160"/>
      <c r="P95" s="160"/>
      <c r="Q95" s="160"/>
      <c r="R95" s="160"/>
      <c r="S95" s="160"/>
    </row>
    <row r="96" spans="3:19" x14ac:dyDescent="0.2">
      <c r="C96" s="160"/>
      <c r="D96" s="160"/>
      <c r="E96" s="160"/>
      <c r="F96" s="229"/>
      <c r="G96" s="229"/>
      <c r="H96" s="160"/>
      <c r="I96" s="229"/>
      <c r="J96" s="160"/>
      <c r="K96" s="160"/>
      <c r="L96" s="160"/>
      <c r="M96" s="160"/>
      <c r="N96" s="160"/>
      <c r="O96" s="160"/>
      <c r="P96" s="160"/>
      <c r="Q96" s="160"/>
      <c r="R96" s="160"/>
      <c r="S96" s="160"/>
    </row>
    <row r="97" spans="3:19" x14ac:dyDescent="0.2">
      <c r="C97" s="160"/>
      <c r="D97" s="160"/>
      <c r="E97" s="160"/>
      <c r="F97" s="229"/>
      <c r="G97" s="229"/>
      <c r="H97" s="160"/>
      <c r="I97" s="229"/>
      <c r="J97" s="160"/>
      <c r="K97" s="160"/>
      <c r="L97" s="160"/>
      <c r="M97" s="160"/>
      <c r="N97" s="160"/>
      <c r="O97" s="160"/>
      <c r="P97" s="160"/>
      <c r="Q97" s="160"/>
      <c r="R97" s="160"/>
      <c r="S97" s="160"/>
    </row>
    <row r="98" spans="3:19" x14ac:dyDescent="0.2">
      <c r="C98" s="160"/>
      <c r="D98" s="160"/>
      <c r="E98" s="160"/>
      <c r="F98" s="229"/>
      <c r="G98" s="229"/>
      <c r="H98" s="160"/>
      <c r="I98" s="229"/>
      <c r="J98" s="160"/>
      <c r="K98" s="160"/>
      <c r="L98" s="160"/>
      <c r="M98" s="160"/>
      <c r="N98" s="160"/>
      <c r="O98" s="160"/>
      <c r="P98" s="160"/>
      <c r="Q98" s="160"/>
      <c r="R98" s="160"/>
      <c r="S98" s="160"/>
    </row>
    <row r="99" spans="3:19" x14ac:dyDescent="0.2">
      <c r="C99" s="160"/>
      <c r="D99" s="160"/>
      <c r="E99" s="160"/>
      <c r="F99" s="229"/>
      <c r="G99" s="229"/>
      <c r="H99" s="160"/>
      <c r="I99" s="229"/>
      <c r="J99" s="160"/>
      <c r="K99" s="160"/>
      <c r="L99" s="160"/>
      <c r="M99" s="160"/>
      <c r="N99" s="160"/>
      <c r="O99" s="160"/>
      <c r="P99" s="160"/>
      <c r="Q99" s="160"/>
      <c r="R99" s="160"/>
      <c r="S99" s="160"/>
    </row>
    <row r="100" spans="3:19" x14ac:dyDescent="0.2">
      <c r="C100" s="160"/>
      <c r="D100" s="160"/>
      <c r="E100" s="160"/>
      <c r="F100" s="229"/>
      <c r="G100" s="229"/>
      <c r="H100" s="160"/>
      <c r="I100" s="229"/>
      <c r="J100" s="160"/>
      <c r="K100" s="160"/>
      <c r="L100" s="160"/>
      <c r="M100" s="160"/>
      <c r="N100" s="160"/>
      <c r="O100" s="160"/>
      <c r="P100" s="160"/>
      <c r="Q100" s="160"/>
      <c r="R100" s="160"/>
      <c r="S100" s="160"/>
    </row>
    <row r="101" spans="3:19" x14ac:dyDescent="0.2">
      <c r="C101" s="160"/>
      <c r="D101" s="160"/>
      <c r="E101" s="160"/>
      <c r="F101" s="229"/>
      <c r="G101" s="229"/>
      <c r="H101" s="160"/>
      <c r="I101" s="229"/>
      <c r="J101" s="160"/>
      <c r="K101" s="160"/>
      <c r="L101" s="160"/>
      <c r="M101" s="160"/>
      <c r="N101" s="160"/>
      <c r="O101" s="160"/>
      <c r="P101" s="160"/>
      <c r="Q101" s="160"/>
      <c r="R101" s="160"/>
      <c r="S101" s="160"/>
    </row>
    <row r="102" spans="3:19" x14ac:dyDescent="0.2">
      <c r="C102" s="160"/>
      <c r="D102" s="160"/>
      <c r="E102" s="160"/>
      <c r="F102" s="229"/>
      <c r="G102" s="229"/>
      <c r="H102" s="160"/>
      <c r="I102" s="229"/>
      <c r="J102" s="160"/>
      <c r="K102" s="160"/>
      <c r="L102" s="160"/>
      <c r="M102" s="160"/>
      <c r="N102" s="160"/>
      <c r="O102" s="160"/>
      <c r="P102" s="160"/>
      <c r="Q102" s="160"/>
      <c r="R102" s="160"/>
      <c r="S102" s="160"/>
    </row>
    <row r="103" spans="3:19" x14ac:dyDescent="0.2">
      <c r="C103" s="160"/>
      <c r="D103" s="160"/>
      <c r="E103" s="160"/>
      <c r="F103" s="229"/>
      <c r="G103" s="229"/>
      <c r="H103" s="160"/>
      <c r="I103" s="229"/>
      <c r="J103" s="160"/>
      <c r="K103" s="160"/>
      <c r="L103" s="160"/>
      <c r="M103" s="160"/>
      <c r="N103" s="160"/>
      <c r="O103" s="160"/>
      <c r="P103" s="160"/>
      <c r="Q103" s="160"/>
      <c r="R103" s="160"/>
      <c r="S103" s="160"/>
    </row>
    <row r="104" spans="3:19" x14ac:dyDescent="0.2">
      <c r="C104" s="160"/>
      <c r="D104" s="160"/>
      <c r="E104" s="160"/>
      <c r="F104" s="229"/>
      <c r="G104" s="229"/>
      <c r="H104" s="160"/>
      <c r="I104" s="229"/>
      <c r="J104" s="160"/>
      <c r="K104" s="160"/>
      <c r="L104" s="160"/>
      <c r="M104" s="160"/>
      <c r="N104" s="160"/>
      <c r="O104" s="160"/>
      <c r="P104" s="160"/>
      <c r="Q104" s="160"/>
      <c r="R104" s="160"/>
      <c r="S104" s="160"/>
    </row>
    <row r="105" spans="3:19" x14ac:dyDescent="0.2">
      <c r="C105" s="160"/>
      <c r="D105" s="160"/>
      <c r="E105" s="160"/>
      <c r="F105" s="229"/>
      <c r="G105" s="229"/>
      <c r="H105" s="160"/>
      <c r="I105" s="229"/>
      <c r="J105" s="160"/>
      <c r="K105" s="160"/>
      <c r="L105" s="160"/>
      <c r="M105" s="160"/>
      <c r="N105" s="160"/>
      <c r="O105" s="160"/>
      <c r="P105" s="160"/>
      <c r="Q105" s="160"/>
      <c r="R105" s="160"/>
      <c r="S105" s="160"/>
    </row>
    <row r="106" spans="3:19" x14ac:dyDescent="0.2">
      <c r="C106" s="160"/>
      <c r="D106" s="160"/>
      <c r="E106" s="160"/>
      <c r="F106" s="229"/>
      <c r="G106" s="229"/>
      <c r="H106" s="160"/>
      <c r="I106" s="229"/>
      <c r="J106" s="160"/>
      <c r="K106" s="160"/>
      <c r="L106" s="160"/>
      <c r="M106" s="160"/>
      <c r="N106" s="160"/>
      <c r="O106" s="160"/>
      <c r="P106" s="160"/>
      <c r="Q106" s="160"/>
      <c r="R106" s="160"/>
      <c r="S106" s="160"/>
    </row>
    <row r="107" spans="3:19" x14ac:dyDescent="0.2">
      <c r="C107" s="160"/>
      <c r="D107" s="160"/>
      <c r="E107" s="160"/>
      <c r="F107" s="229"/>
      <c r="G107" s="229"/>
      <c r="H107" s="160"/>
      <c r="I107" s="229"/>
      <c r="J107" s="160"/>
      <c r="K107" s="160"/>
      <c r="L107" s="160"/>
      <c r="M107" s="160"/>
      <c r="N107" s="160"/>
      <c r="O107" s="160"/>
      <c r="P107" s="160"/>
      <c r="Q107" s="160"/>
      <c r="R107" s="160"/>
      <c r="S107" s="160"/>
    </row>
    <row r="108" spans="3:19" x14ac:dyDescent="0.2">
      <c r="C108" s="160"/>
      <c r="D108" s="160"/>
      <c r="E108" s="160"/>
      <c r="F108" s="229"/>
      <c r="G108" s="229"/>
      <c r="H108" s="160"/>
      <c r="I108" s="229"/>
      <c r="J108" s="160"/>
      <c r="K108" s="160"/>
      <c r="L108" s="160"/>
      <c r="M108" s="160"/>
      <c r="N108" s="160"/>
      <c r="O108" s="160"/>
      <c r="P108" s="160"/>
      <c r="Q108" s="160"/>
      <c r="R108" s="160"/>
      <c r="S108" s="160"/>
    </row>
    <row r="109" spans="3:19" x14ac:dyDescent="0.2">
      <c r="C109" s="160"/>
      <c r="D109" s="160"/>
      <c r="E109" s="160"/>
      <c r="F109" s="229"/>
      <c r="G109" s="229"/>
      <c r="H109" s="160"/>
      <c r="I109" s="229"/>
      <c r="J109" s="160"/>
      <c r="K109" s="160"/>
      <c r="L109" s="160"/>
      <c r="M109" s="160"/>
      <c r="N109" s="160"/>
      <c r="O109" s="160"/>
      <c r="P109" s="160"/>
      <c r="Q109" s="160"/>
      <c r="R109" s="160"/>
      <c r="S109" s="160"/>
    </row>
    <row r="110" spans="3:19" x14ac:dyDescent="0.2">
      <c r="C110" s="160"/>
      <c r="D110" s="160"/>
      <c r="E110" s="160"/>
      <c r="F110" s="229"/>
      <c r="G110" s="229"/>
      <c r="H110" s="160"/>
      <c r="I110" s="229"/>
      <c r="J110" s="160"/>
      <c r="K110" s="160"/>
      <c r="L110" s="160"/>
      <c r="M110" s="160"/>
      <c r="N110" s="160"/>
      <c r="O110" s="160"/>
      <c r="P110" s="160"/>
      <c r="Q110" s="160"/>
      <c r="R110" s="160"/>
      <c r="S110" s="160"/>
    </row>
    <row r="111" spans="3:19" x14ac:dyDescent="0.2">
      <c r="C111" s="160"/>
      <c r="D111" s="160"/>
      <c r="E111" s="160"/>
      <c r="F111" s="229"/>
      <c r="G111" s="229"/>
      <c r="H111" s="160"/>
      <c r="I111" s="229"/>
      <c r="J111" s="160"/>
      <c r="K111" s="160"/>
      <c r="L111" s="160"/>
      <c r="M111" s="160"/>
      <c r="N111" s="160"/>
      <c r="O111" s="160"/>
      <c r="P111" s="160"/>
      <c r="Q111" s="160"/>
      <c r="R111" s="160"/>
      <c r="S111" s="160"/>
    </row>
    <row r="112" spans="3:19" x14ac:dyDescent="0.2">
      <c r="C112" s="160"/>
      <c r="D112" s="160"/>
      <c r="E112" s="160"/>
      <c r="F112" s="229"/>
      <c r="G112" s="229"/>
      <c r="H112" s="160"/>
      <c r="I112" s="229"/>
      <c r="J112" s="160"/>
      <c r="K112" s="160"/>
      <c r="L112" s="160"/>
      <c r="M112" s="160"/>
      <c r="N112" s="160"/>
      <c r="O112" s="160"/>
      <c r="P112" s="160"/>
      <c r="Q112" s="160"/>
      <c r="R112" s="160"/>
      <c r="S112" s="160"/>
    </row>
    <row r="113" spans="3:19" x14ac:dyDescent="0.2">
      <c r="C113" s="160"/>
      <c r="D113" s="160"/>
      <c r="E113" s="160"/>
      <c r="F113" s="229"/>
      <c r="G113" s="229"/>
      <c r="H113" s="160"/>
      <c r="I113" s="229"/>
      <c r="J113" s="160"/>
      <c r="K113" s="160"/>
      <c r="L113" s="160"/>
      <c r="M113" s="160"/>
      <c r="N113" s="160"/>
      <c r="O113" s="160"/>
      <c r="P113" s="160"/>
      <c r="Q113" s="160"/>
      <c r="R113" s="160"/>
      <c r="S113" s="160"/>
    </row>
    <row r="114" spans="3:19" x14ac:dyDescent="0.2">
      <c r="C114" s="160"/>
      <c r="D114" s="160"/>
      <c r="E114" s="160"/>
      <c r="F114" s="229"/>
      <c r="G114" s="229"/>
      <c r="H114" s="160"/>
      <c r="I114" s="229"/>
      <c r="J114" s="160"/>
      <c r="K114" s="160"/>
      <c r="L114" s="160"/>
      <c r="M114" s="160"/>
      <c r="N114" s="160"/>
      <c r="O114" s="160"/>
      <c r="P114" s="160"/>
      <c r="Q114" s="160"/>
      <c r="R114" s="160"/>
      <c r="S114" s="160"/>
    </row>
    <row r="115" spans="3:19" x14ac:dyDescent="0.2">
      <c r="C115" s="160"/>
      <c r="D115" s="160"/>
      <c r="E115" s="160"/>
      <c r="F115" s="229"/>
      <c r="G115" s="229"/>
      <c r="H115" s="160"/>
      <c r="I115" s="229"/>
      <c r="J115" s="160"/>
      <c r="K115" s="160"/>
      <c r="L115" s="160"/>
      <c r="M115" s="160"/>
      <c r="N115" s="160"/>
      <c r="O115" s="160"/>
      <c r="P115" s="160"/>
      <c r="Q115" s="160"/>
      <c r="R115" s="160"/>
      <c r="S115" s="160"/>
    </row>
    <row r="116" spans="3:19" x14ac:dyDescent="0.2">
      <c r="C116" s="160"/>
      <c r="D116" s="160"/>
      <c r="E116" s="160"/>
      <c r="F116" s="229"/>
      <c r="G116" s="229"/>
      <c r="H116" s="160"/>
      <c r="I116" s="229"/>
      <c r="J116" s="160"/>
      <c r="K116" s="160"/>
      <c r="L116" s="160"/>
      <c r="M116" s="160"/>
      <c r="N116" s="160"/>
      <c r="O116" s="160"/>
      <c r="P116" s="160"/>
      <c r="Q116" s="160"/>
      <c r="R116" s="160"/>
      <c r="S116" s="160"/>
    </row>
    <row r="117" spans="3:19" x14ac:dyDescent="0.2">
      <c r="C117" s="160"/>
      <c r="D117" s="160"/>
      <c r="E117" s="160"/>
      <c r="F117" s="229"/>
      <c r="G117" s="229"/>
      <c r="H117" s="160"/>
      <c r="I117" s="229"/>
      <c r="J117" s="160"/>
      <c r="K117" s="160"/>
      <c r="L117" s="160"/>
      <c r="M117" s="160"/>
      <c r="N117" s="160"/>
      <c r="O117" s="160"/>
      <c r="P117" s="160"/>
      <c r="Q117" s="160"/>
      <c r="R117" s="160"/>
      <c r="S117" s="160"/>
    </row>
    <row r="118" spans="3:19" x14ac:dyDescent="0.2">
      <c r="C118" s="160"/>
      <c r="D118" s="160"/>
      <c r="E118" s="160"/>
      <c r="F118" s="229"/>
      <c r="G118" s="229"/>
      <c r="H118" s="160"/>
      <c r="I118" s="229"/>
      <c r="J118" s="160"/>
      <c r="K118" s="160"/>
      <c r="L118" s="160"/>
      <c r="M118" s="160"/>
      <c r="N118" s="160"/>
      <c r="O118" s="160"/>
      <c r="P118" s="160"/>
      <c r="Q118" s="160"/>
      <c r="R118" s="160"/>
      <c r="S118" s="160"/>
    </row>
    <row r="119" spans="3:19" x14ac:dyDescent="0.2">
      <c r="C119" s="160"/>
      <c r="D119" s="160"/>
      <c r="E119" s="160"/>
      <c r="F119" s="229"/>
      <c r="G119" s="229"/>
      <c r="H119" s="160"/>
      <c r="I119" s="229"/>
      <c r="J119" s="160"/>
      <c r="K119" s="160"/>
      <c r="L119" s="160"/>
      <c r="M119" s="160"/>
      <c r="N119" s="160"/>
      <c r="O119" s="160"/>
      <c r="P119" s="160"/>
      <c r="Q119" s="160"/>
      <c r="R119" s="160"/>
      <c r="S119" s="160"/>
    </row>
    <row r="120" spans="3:19" x14ac:dyDescent="0.2">
      <c r="C120" s="160"/>
      <c r="D120" s="160"/>
      <c r="E120" s="160"/>
      <c r="F120" s="229"/>
      <c r="G120" s="229"/>
      <c r="H120" s="160"/>
      <c r="I120" s="229"/>
      <c r="J120" s="160"/>
      <c r="K120" s="160"/>
      <c r="L120" s="160"/>
      <c r="M120" s="160"/>
      <c r="N120" s="160"/>
      <c r="O120" s="160"/>
      <c r="P120" s="160"/>
      <c r="Q120" s="160"/>
      <c r="R120" s="160"/>
      <c r="S120" s="160"/>
    </row>
    <row r="121" spans="3:19" x14ac:dyDescent="0.2">
      <c r="C121" s="160"/>
      <c r="D121" s="160"/>
      <c r="E121" s="160"/>
      <c r="F121" s="229"/>
      <c r="G121" s="229"/>
      <c r="H121" s="160"/>
      <c r="I121" s="229"/>
      <c r="J121" s="160"/>
      <c r="K121" s="160"/>
      <c r="L121" s="160"/>
      <c r="M121" s="160"/>
      <c r="N121" s="160"/>
      <c r="O121" s="160"/>
      <c r="P121" s="160"/>
      <c r="Q121" s="160"/>
      <c r="R121" s="160"/>
      <c r="S121" s="160"/>
    </row>
    <row r="122" spans="3:19" x14ac:dyDescent="0.2">
      <c r="C122" s="160"/>
      <c r="D122" s="160"/>
      <c r="E122" s="160"/>
      <c r="F122" s="229"/>
      <c r="G122" s="229"/>
      <c r="H122" s="160"/>
      <c r="I122" s="229"/>
      <c r="J122" s="160"/>
      <c r="K122" s="160"/>
      <c r="L122" s="160"/>
      <c r="M122" s="160"/>
      <c r="N122" s="160"/>
      <c r="O122" s="160"/>
      <c r="P122" s="160"/>
      <c r="Q122" s="160"/>
      <c r="R122" s="160"/>
      <c r="S122" s="160"/>
    </row>
    <row r="123" spans="3:19" x14ac:dyDescent="0.2">
      <c r="C123" s="160"/>
      <c r="D123" s="160"/>
      <c r="E123" s="160"/>
      <c r="F123" s="229"/>
      <c r="G123" s="229"/>
      <c r="H123" s="160"/>
      <c r="I123" s="229"/>
      <c r="J123" s="160"/>
      <c r="K123" s="160"/>
      <c r="L123" s="160"/>
      <c r="M123" s="160"/>
      <c r="N123" s="160"/>
      <c r="O123" s="160"/>
      <c r="P123" s="160"/>
      <c r="Q123" s="160"/>
      <c r="R123" s="160"/>
      <c r="S123" s="160"/>
    </row>
    <row r="124" spans="3:19" x14ac:dyDescent="0.2">
      <c r="C124" s="160"/>
      <c r="D124" s="160"/>
      <c r="E124" s="160"/>
      <c r="F124" s="229"/>
      <c r="G124" s="229"/>
      <c r="H124" s="160"/>
      <c r="I124" s="229"/>
      <c r="J124" s="160"/>
      <c r="K124" s="160"/>
      <c r="L124" s="160"/>
      <c r="M124" s="160"/>
      <c r="N124" s="160"/>
      <c r="O124" s="160"/>
      <c r="P124" s="160"/>
      <c r="Q124" s="160"/>
      <c r="R124" s="160"/>
      <c r="S124" s="160"/>
    </row>
    <row r="125" spans="3:19" x14ac:dyDescent="0.2">
      <c r="C125" s="160"/>
      <c r="D125" s="160"/>
      <c r="E125" s="160"/>
      <c r="F125" s="229"/>
      <c r="G125" s="229"/>
      <c r="H125" s="160"/>
      <c r="I125" s="229"/>
      <c r="J125" s="160"/>
      <c r="K125" s="160"/>
      <c r="L125" s="160"/>
      <c r="M125" s="160"/>
      <c r="N125" s="160"/>
      <c r="O125" s="160"/>
      <c r="P125" s="160"/>
      <c r="Q125" s="160"/>
      <c r="R125" s="160"/>
      <c r="S125" s="160"/>
    </row>
    <row r="126" spans="3:19" x14ac:dyDescent="0.2">
      <c r="C126" s="160"/>
      <c r="D126" s="160"/>
      <c r="E126" s="160"/>
      <c r="F126" s="229"/>
      <c r="G126" s="229"/>
      <c r="H126" s="160"/>
      <c r="I126" s="229"/>
      <c r="J126" s="160"/>
      <c r="K126" s="160"/>
      <c r="L126" s="160"/>
      <c r="M126" s="160"/>
      <c r="N126" s="160"/>
      <c r="O126" s="160"/>
      <c r="P126" s="160"/>
      <c r="Q126" s="160"/>
      <c r="R126" s="160"/>
      <c r="S126" s="160"/>
    </row>
    <row r="127" spans="3:19" x14ac:dyDescent="0.2">
      <c r="C127" s="160"/>
      <c r="D127" s="160"/>
      <c r="E127" s="160"/>
      <c r="F127" s="229"/>
      <c r="G127" s="229"/>
      <c r="H127" s="160"/>
      <c r="I127" s="229"/>
      <c r="J127" s="160"/>
      <c r="K127" s="160"/>
      <c r="L127" s="160"/>
      <c r="M127" s="160"/>
      <c r="N127" s="160"/>
      <c r="O127" s="160"/>
      <c r="P127" s="160"/>
      <c r="Q127" s="160"/>
      <c r="R127" s="160"/>
      <c r="S127" s="160"/>
    </row>
    <row r="128" spans="3:19" x14ac:dyDescent="0.2">
      <c r="C128" s="160"/>
      <c r="D128" s="160"/>
      <c r="E128" s="160"/>
      <c r="F128" s="229"/>
      <c r="G128" s="229"/>
      <c r="H128" s="160"/>
      <c r="I128" s="229"/>
      <c r="J128" s="160"/>
      <c r="K128" s="160"/>
      <c r="L128" s="160"/>
      <c r="M128" s="160"/>
      <c r="N128" s="160"/>
      <c r="O128" s="160"/>
      <c r="P128" s="160"/>
      <c r="Q128" s="160"/>
      <c r="R128" s="160"/>
      <c r="S128" s="160"/>
    </row>
    <row r="129" spans="3:19" x14ac:dyDescent="0.2">
      <c r="C129" s="160"/>
      <c r="D129" s="160"/>
      <c r="E129" s="160"/>
      <c r="F129" s="229"/>
      <c r="G129" s="229"/>
      <c r="H129" s="160"/>
      <c r="I129" s="229"/>
      <c r="J129" s="160"/>
      <c r="K129" s="160"/>
      <c r="L129" s="160"/>
      <c r="M129" s="160"/>
      <c r="N129" s="160"/>
      <c r="O129" s="160"/>
      <c r="P129" s="160"/>
      <c r="Q129" s="160"/>
      <c r="R129" s="160"/>
      <c r="S129" s="160"/>
    </row>
    <row r="130" spans="3:19" x14ac:dyDescent="0.2">
      <c r="C130" s="160"/>
      <c r="D130" s="160"/>
      <c r="E130" s="160"/>
      <c r="F130" s="229"/>
      <c r="G130" s="229"/>
      <c r="H130" s="160"/>
      <c r="I130" s="229"/>
      <c r="J130" s="160"/>
      <c r="K130" s="160"/>
      <c r="L130" s="160"/>
      <c r="M130" s="160"/>
      <c r="N130" s="160"/>
      <c r="O130" s="160"/>
      <c r="P130" s="160"/>
      <c r="Q130" s="160"/>
      <c r="R130" s="160"/>
      <c r="S130" s="160"/>
    </row>
    <row r="131" spans="3:19" x14ac:dyDescent="0.2">
      <c r="C131" s="160"/>
      <c r="D131" s="160"/>
      <c r="E131" s="160"/>
      <c r="F131" s="229"/>
      <c r="G131" s="229"/>
      <c r="H131" s="160"/>
      <c r="I131" s="229"/>
      <c r="J131" s="160"/>
      <c r="K131" s="160"/>
      <c r="L131" s="160"/>
      <c r="M131" s="160"/>
      <c r="N131" s="160"/>
      <c r="O131" s="160"/>
      <c r="P131" s="160"/>
      <c r="Q131" s="160"/>
      <c r="R131" s="160"/>
      <c r="S131" s="160"/>
    </row>
    <row r="132" spans="3:19" x14ac:dyDescent="0.2">
      <c r="C132" s="160"/>
      <c r="D132" s="160"/>
      <c r="E132" s="160"/>
      <c r="F132" s="229"/>
      <c r="G132" s="229"/>
      <c r="H132" s="160"/>
      <c r="I132" s="229"/>
      <c r="J132" s="160"/>
      <c r="K132" s="160"/>
      <c r="L132" s="160"/>
      <c r="M132" s="160"/>
      <c r="N132" s="160"/>
      <c r="O132" s="160"/>
      <c r="P132" s="160"/>
      <c r="Q132" s="160"/>
      <c r="R132" s="160"/>
      <c r="S132" s="160"/>
    </row>
    <row r="133" spans="3:19" x14ac:dyDescent="0.2">
      <c r="C133" s="160"/>
      <c r="D133" s="160"/>
      <c r="E133" s="160"/>
      <c r="F133" s="229"/>
      <c r="G133" s="229"/>
      <c r="H133" s="160"/>
      <c r="I133" s="229"/>
      <c r="J133" s="160"/>
      <c r="K133" s="160"/>
      <c r="L133" s="160"/>
      <c r="M133" s="160"/>
      <c r="N133" s="160"/>
      <c r="O133" s="160"/>
      <c r="P133" s="160"/>
      <c r="Q133" s="160"/>
      <c r="R133" s="160"/>
      <c r="S133" s="160"/>
    </row>
    <row r="134" spans="3:19" x14ac:dyDescent="0.2">
      <c r="C134" s="160"/>
      <c r="D134" s="160"/>
      <c r="E134" s="160"/>
      <c r="F134" s="229"/>
      <c r="G134" s="229"/>
      <c r="H134" s="160"/>
      <c r="I134" s="229"/>
      <c r="J134" s="160"/>
      <c r="K134" s="160"/>
      <c r="L134" s="160"/>
      <c r="M134" s="160"/>
      <c r="N134" s="160"/>
      <c r="O134" s="160"/>
      <c r="P134" s="160"/>
      <c r="Q134" s="160"/>
      <c r="R134" s="160"/>
      <c r="S134" s="160"/>
    </row>
    <row r="135" spans="3:19" x14ac:dyDescent="0.2">
      <c r="C135" s="160"/>
      <c r="D135" s="160"/>
      <c r="E135" s="160"/>
      <c r="F135" s="229"/>
      <c r="G135" s="229"/>
      <c r="H135" s="160"/>
      <c r="I135" s="229"/>
      <c r="J135" s="160"/>
      <c r="K135" s="160"/>
      <c r="L135" s="160"/>
      <c r="M135" s="160"/>
      <c r="N135" s="160"/>
      <c r="O135" s="160"/>
      <c r="P135" s="160"/>
      <c r="Q135" s="160"/>
      <c r="R135" s="160"/>
      <c r="S135" s="160"/>
    </row>
    <row r="136" spans="3:19" x14ac:dyDescent="0.2">
      <c r="C136" s="160"/>
      <c r="D136" s="160"/>
      <c r="E136" s="160"/>
      <c r="F136" s="229"/>
      <c r="G136" s="229"/>
      <c r="H136" s="160"/>
      <c r="I136" s="229"/>
      <c r="J136" s="160"/>
      <c r="K136" s="160"/>
      <c r="L136" s="160"/>
      <c r="M136" s="160"/>
      <c r="N136" s="160"/>
      <c r="O136" s="160"/>
      <c r="P136" s="160"/>
      <c r="Q136" s="160"/>
      <c r="R136" s="160"/>
      <c r="S136" s="160"/>
    </row>
    <row r="137" spans="3:19" x14ac:dyDescent="0.2">
      <c r="C137" s="160"/>
      <c r="D137" s="160"/>
      <c r="E137" s="160"/>
      <c r="F137" s="229"/>
      <c r="G137" s="229"/>
      <c r="H137" s="160"/>
      <c r="I137" s="229"/>
      <c r="J137" s="160"/>
      <c r="K137" s="160"/>
      <c r="L137" s="160"/>
      <c r="M137" s="160"/>
      <c r="N137" s="160"/>
      <c r="O137" s="160"/>
      <c r="P137" s="160"/>
      <c r="Q137" s="160"/>
      <c r="R137" s="160"/>
      <c r="S137" s="160"/>
    </row>
    <row r="138" spans="3:19" x14ac:dyDescent="0.2">
      <c r="C138" s="160"/>
      <c r="D138" s="160"/>
      <c r="E138" s="160"/>
      <c r="F138" s="229"/>
      <c r="G138" s="229"/>
      <c r="H138" s="160"/>
      <c r="I138" s="229"/>
      <c r="J138" s="160"/>
      <c r="K138" s="160"/>
      <c r="L138" s="160"/>
      <c r="M138" s="160"/>
      <c r="N138" s="160"/>
      <c r="O138" s="160"/>
      <c r="P138" s="160"/>
      <c r="Q138" s="160"/>
      <c r="R138" s="160"/>
      <c r="S138" s="160"/>
    </row>
    <row r="139" spans="3:19" x14ac:dyDescent="0.2">
      <c r="C139" s="160"/>
      <c r="D139" s="160"/>
      <c r="E139" s="160"/>
      <c r="F139" s="229"/>
      <c r="G139" s="229"/>
      <c r="H139" s="160"/>
      <c r="I139" s="229"/>
      <c r="J139" s="160"/>
      <c r="K139" s="160"/>
      <c r="L139" s="160"/>
      <c r="M139" s="160"/>
      <c r="N139" s="160"/>
      <c r="O139" s="160"/>
      <c r="P139" s="160"/>
      <c r="Q139" s="160"/>
      <c r="R139" s="160"/>
      <c r="S139" s="160"/>
    </row>
    <row r="140" spans="3:19" x14ac:dyDescent="0.2">
      <c r="C140" s="160"/>
      <c r="D140" s="160"/>
      <c r="E140" s="160"/>
      <c r="F140" s="229"/>
      <c r="G140" s="229"/>
      <c r="H140" s="160"/>
      <c r="I140" s="229"/>
      <c r="J140" s="160"/>
      <c r="K140" s="160"/>
      <c r="L140" s="160"/>
      <c r="M140" s="160"/>
      <c r="N140" s="160"/>
      <c r="O140" s="160"/>
      <c r="P140" s="160"/>
      <c r="Q140" s="160"/>
      <c r="R140" s="160"/>
      <c r="S140" s="160"/>
    </row>
    <row r="141" spans="3:19" x14ac:dyDescent="0.2">
      <c r="C141" s="160"/>
      <c r="D141" s="160"/>
      <c r="E141" s="160"/>
      <c r="F141" s="229"/>
      <c r="G141" s="229"/>
      <c r="H141" s="160"/>
      <c r="I141" s="229"/>
      <c r="J141" s="160"/>
      <c r="K141" s="160"/>
      <c r="L141" s="160"/>
      <c r="M141" s="160"/>
      <c r="N141" s="160"/>
      <c r="O141" s="160"/>
      <c r="P141" s="160"/>
      <c r="Q141" s="160"/>
      <c r="R141" s="160"/>
      <c r="S141" s="160"/>
    </row>
    <row r="142" spans="3:19" x14ac:dyDescent="0.2">
      <c r="C142" s="160"/>
      <c r="D142" s="160"/>
      <c r="E142" s="160"/>
      <c r="F142" s="229"/>
      <c r="G142" s="229"/>
      <c r="H142" s="160"/>
      <c r="I142" s="229"/>
      <c r="J142" s="160"/>
      <c r="K142" s="160"/>
      <c r="L142" s="160"/>
      <c r="M142" s="160"/>
      <c r="N142" s="160"/>
      <c r="O142" s="160"/>
      <c r="P142" s="160"/>
      <c r="Q142" s="160"/>
      <c r="R142" s="160"/>
      <c r="S142" s="160"/>
    </row>
    <row r="143" spans="3:19" x14ac:dyDescent="0.2">
      <c r="C143" s="160"/>
      <c r="D143" s="160"/>
      <c r="E143" s="160"/>
      <c r="F143" s="229"/>
      <c r="G143" s="229"/>
      <c r="H143" s="160"/>
      <c r="I143" s="229"/>
      <c r="J143" s="160"/>
      <c r="K143" s="160"/>
      <c r="L143" s="160"/>
      <c r="M143" s="160"/>
      <c r="N143" s="160"/>
      <c r="O143" s="160"/>
      <c r="P143" s="160"/>
      <c r="Q143" s="160"/>
      <c r="R143" s="160"/>
      <c r="S143" s="160"/>
    </row>
    <row r="144" spans="3:19" x14ac:dyDescent="0.2">
      <c r="C144" s="160"/>
      <c r="D144" s="160"/>
      <c r="E144" s="160"/>
      <c r="F144" s="229"/>
      <c r="G144" s="229"/>
      <c r="H144" s="160"/>
      <c r="I144" s="229"/>
      <c r="J144" s="160"/>
      <c r="K144" s="160"/>
      <c r="L144" s="160"/>
      <c r="M144" s="160"/>
      <c r="N144" s="160"/>
      <c r="O144" s="160"/>
      <c r="P144" s="160"/>
      <c r="Q144" s="160"/>
      <c r="R144" s="160"/>
      <c r="S144" s="160"/>
    </row>
    <row r="145" spans="3:19" x14ac:dyDescent="0.2">
      <c r="C145" s="160"/>
      <c r="D145" s="160"/>
      <c r="E145" s="160"/>
      <c r="F145" s="229"/>
      <c r="G145" s="229"/>
      <c r="H145" s="160"/>
      <c r="I145" s="229"/>
      <c r="J145" s="160"/>
      <c r="K145" s="160"/>
      <c r="L145" s="160"/>
      <c r="M145" s="160"/>
      <c r="N145" s="160"/>
      <c r="O145" s="160"/>
      <c r="P145" s="160"/>
      <c r="Q145" s="160"/>
      <c r="R145" s="160"/>
      <c r="S145" s="160"/>
    </row>
    <row r="146" spans="3:19" x14ac:dyDescent="0.2">
      <c r="C146" s="160"/>
      <c r="D146" s="160"/>
      <c r="E146" s="160"/>
      <c r="F146" s="229"/>
      <c r="G146" s="229"/>
      <c r="H146" s="160"/>
      <c r="I146" s="229"/>
      <c r="J146" s="160"/>
      <c r="K146" s="160"/>
      <c r="L146" s="160"/>
      <c r="M146" s="160"/>
      <c r="N146" s="160"/>
      <c r="O146" s="160"/>
      <c r="P146" s="160"/>
      <c r="Q146" s="160"/>
      <c r="R146" s="160"/>
      <c r="S146" s="160"/>
    </row>
    <row r="147" spans="3:19" x14ac:dyDescent="0.2">
      <c r="C147" s="160"/>
      <c r="D147" s="160"/>
      <c r="E147" s="160"/>
      <c r="F147" s="229"/>
      <c r="G147" s="229"/>
      <c r="H147" s="160"/>
      <c r="I147" s="229"/>
      <c r="J147" s="160"/>
      <c r="K147" s="160"/>
      <c r="L147" s="160"/>
      <c r="M147" s="160"/>
      <c r="N147" s="160"/>
      <c r="O147" s="160"/>
      <c r="P147" s="160"/>
      <c r="Q147" s="160"/>
      <c r="R147" s="160"/>
      <c r="S147" s="160"/>
    </row>
    <row r="148" spans="3:19" x14ac:dyDescent="0.2">
      <c r="C148" s="160"/>
      <c r="D148" s="160"/>
      <c r="E148" s="160"/>
      <c r="F148" s="229"/>
      <c r="G148" s="229"/>
      <c r="H148" s="160"/>
      <c r="I148" s="229"/>
      <c r="J148" s="160"/>
      <c r="K148" s="160"/>
      <c r="L148" s="160"/>
      <c r="M148" s="160"/>
      <c r="N148" s="160"/>
      <c r="O148" s="160"/>
      <c r="P148" s="160"/>
      <c r="Q148" s="160"/>
      <c r="R148" s="160"/>
      <c r="S148" s="160"/>
    </row>
    <row r="149" spans="3:19" x14ac:dyDescent="0.2">
      <c r="C149" s="160"/>
      <c r="D149" s="160"/>
      <c r="E149" s="160"/>
      <c r="F149" s="229"/>
      <c r="G149" s="229"/>
      <c r="H149" s="160"/>
      <c r="I149" s="229"/>
      <c r="J149" s="160"/>
      <c r="K149" s="160"/>
      <c r="L149" s="160"/>
      <c r="M149" s="160"/>
      <c r="N149" s="160"/>
      <c r="O149" s="160"/>
      <c r="P149" s="160"/>
      <c r="Q149" s="160"/>
      <c r="R149" s="160"/>
      <c r="S149" s="160"/>
    </row>
    <row r="150" spans="3:19" x14ac:dyDescent="0.2">
      <c r="C150" s="160"/>
      <c r="D150" s="160"/>
      <c r="E150" s="160"/>
      <c r="F150" s="229"/>
      <c r="G150" s="229"/>
      <c r="H150" s="160"/>
      <c r="I150" s="229"/>
      <c r="J150" s="160"/>
      <c r="K150" s="160"/>
      <c r="L150" s="160"/>
      <c r="M150" s="160"/>
      <c r="N150" s="160"/>
      <c r="O150" s="160"/>
      <c r="P150" s="160"/>
      <c r="Q150" s="160"/>
      <c r="R150" s="160"/>
      <c r="S150" s="160"/>
    </row>
    <row r="151" spans="3:19" x14ac:dyDescent="0.2">
      <c r="C151" s="160"/>
      <c r="D151" s="160"/>
      <c r="E151" s="160"/>
      <c r="F151" s="229"/>
      <c r="G151" s="229"/>
      <c r="H151" s="160"/>
      <c r="I151" s="229"/>
      <c r="J151" s="160"/>
      <c r="K151" s="160"/>
      <c r="L151" s="160"/>
      <c r="M151" s="160"/>
      <c r="N151" s="160"/>
      <c r="O151" s="160"/>
      <c r="P151" s="160"/>
      <c r="Q151" s="160"/>
      <c r="R151" s="160"/>
      <c r="S151" s="160"/>
    </row>
    <row r="152" spans="3:19" x14ac:dyDescent="0.2">
      <c r="C152" s="160"/>
      <c r="D152" s="160"/>
      <c r="E152" s="160"/>
      <c r="F152" s="229"/>
      <c r="G152" s="229"/>
      <c r="H152" s="160"/>
      <c r="I152" s="229"/>
      <c r="J152" s="160"/>
      <c r="K152" s="160"/>
      <c r="L152" s="160"/>
      <c r="M152" s="160"/>
      <c r="N152" s="160"/>
      <c r="O152" s="160"/>
      <c r="P152" s="160"/>
      <c r="Q152" s="160"/>
      <c r="R152" s="160"/>
      <c r="S152" s="160"/>
    </row>
    <row r="153" spans="3:19" x14ac:dyDescent="0.2">
      <c r="C153" s="160"/>
      <c r="D153" s="160"/>
      <c r="E153" s="160"/>
      <c r="F153" s="229"/>
      <c r="G153" s="229"/>
      <c r="H153" s="160"/>
      <c r="I153" s="229"/>
      <c r="J153" s="160"/>
      <c r="K153" s="160"/>
      <c r="L153" s="160"/>
      <c r="M153" s="160"/>
      <c r="N153" s="160"/>
      <c r="O153" s="160"/>
      <c r="P153" s="160"/>
      <c r="Q153" s="160"/>
      <c r="R153" s="160"/>
      <c r="S153" s="160"/>
    </row>
    <row r="154" spans="3:19" x14ac:dyDescent="0.2">
      <c r="C154" s="160"/>
      <c r="D154" s="160"/>
      <c r="E154" s="160"/>
      <c r="F154" s="229"/>
      <c r="G154" s="229"/>
      <c r="H154" s="160"/>
      <c r="I154" s="229"/>
      <c r="J154" s="160"/>
      <c r="K154" s="160"/>
      <c r="L154" s="160"/>
      <c r="M154" s="160"/>
      <c r="N154" s="160"/>
      <c r="O154" s="160"/>
      <c r="P154" s="160"/>
      <c r="Q154" s="160"/>
      <c r="R154" s="160"/>
      <c r="S154" s="160"/>
    </row>
    <row r="155" spans="3:19" x14ac:dyDescent="0.2">
      <c r="C155" s="160"/>
      <c r="D155" s="160"/>
      <c r="E155" s="160"/>
      <c r="F155" s="229"/>
      <c r="G155" s="229"/>
      <c r="H155" s="160"/>
      <c r="I155" s="229"/>
      <c r="J155" s="160"/>
      <c r="K155" s="160"/>
      <c r="L155" s="160"/>
      <c r="M155" s="160"/>
      <c r="N155" s="160"/>
      <c r="O155" s="160"/>
      <c r="P155" s="160"/>
      <c r="Q155" s="160"/>
      <c r="R155" s="160"/>
      <c r="S155" s="160"/>
    </row>
    <row r="156" spans="3:19" x14ac:dyDescent="0.2">
      <c r="C156" s="160"/>
      <c r="D156" s="160"/>
      <c r="E156" s="160"/>
      <c r="F156" s="229"/>
      <c r="G156" s="229"/>
      <c r="H156" s="160"/>
      <c r="I156" s="229"/>
      <c r="J156" s="160"/>
      <c r="K156" s="160"/>
      <c r="L156" s="160"/>
      <c r="M156" s="160"/>
      <c r="N156" s="160"/>
      <c r="O156" s="160"/>
      <c r="P156" s="160"/>
      <c r="Q156" s="160"/>
      <c r="R156" s="160"/>
      <c r="S156" s="160"/>
    </row>
    <row r="157" spans="3:19" x14ac:dyDescent="0.2">
      <c r="C157" s="160"/>
      <c r="D157" s="160"/>
      <c r="E157" s="160"/>
      <c r="F157" s="229"/>
      <c r="G157" s="229"/>
      <c r="H157" s="160"/>
      <c r="I157" s="229"/>
      <c r="J157" s="160"/>
      <c r="K157" s="160"/>
      <c r="L157" s="160"/>
      <c r="M157" s="160"/>
      <c r="N157" s="160"/>
      <c r="O157" s="160"/>
      <c r="P157" s="160"/>
      <c r="Q157" s="160"/>
      <c r="R157" s="160"/>
      <c r="S157" s="160"/>
    </row>
    <row r="158" spans="3:19" x14ac:dyDescent="0.2">
      <c r="C158" s="160"/>
      <c r="D158" s="160"/>
      <c r="E158" s="160"/>
      <c r="F158" s="229"/>
      <c r="G158" s="229"/>
      <c r="H158" s="160"/>
      <c r="I158" s="229"/>
      <c r="J158" s="160"/>
      <c r="K158" s="160"/>
      <c r="L158" s="160"/>
      <c r="M158" s="160"/>
      <c r="N158" s="160"/>
      <c r="O158" s="160"/>
      <c r="P158" s="160"/>
      <c r="Q158" s="160"/>
      <c r="R158" s="160"/>
      <c r="S158" s="160"/>
    </row>
    <row r="159" spans="3:19" x14ac:dyDescent="0.2">
      <c r="C159" s="160"/>
      <c r="D159" s="160"/>
      <c r="E159" s="160"/>
      <c r="F159" s="229"/>
      <c r="G159" s="229"/>
      <c r="H159" s="160"/>
      <c r="I159" s="229"/>
      <c r="J159" s="160"/>
      <c r="K159" s="160"/>
      <c r="L159" s="160"/>
      <c r="M159" s="160"/>
      <c r="N159" s="160"/>
      <c r="O159" s="160"/>
      <c r="P159" s="160"/>
      <c r="Q159" s="160"/>
      <c r="R159" s="160"/>
      <c r="S159" s="160"/>
    </row>
    <row r="160" spans="3:19" x14ac:dyDescent="0.2">
      <c r="C160" s="160"/>
      <c r="D160" s="160"/>
      <c r="E160" s="160"/>
      <c r="F160" s="229"/>
      <c r="G160" s="229"/>
      <c r="H160" s="160"/>
      <c r="I160" s="229"/>
      <c r="J160" s="160"/>
      <c r="K160" s="160"/>
      <c r="L160" s="160"/>
      <c r="M160" s="160"/>
      <c r="N160" s="160"/>
      <c r="O160" s="160"/>
      <c r="P160" s="160"/>
      <c r="Q160" s="160"/>
      <c r="R160" s="160"/>
      <c r="S160" s="160"/>
    </row>
    <row r="161" spans="3:19" x14ac:dyDescent="0.2">
      <c r="C161" s="160"/>
      <c r="D161" s="160"/>
      <c r="E161" s="160"/>
      <c r="F161" s="229"/>
      <c r="G161" s="229"/>
      <c r="H161" s="160"/>
      <c r="I161" s="229"/>
      <c r="J161" s="160"/>
      <c r="K161" s="160"/>
      <c r="L161" s="160"/>
      <c r="M161" s="160"/>
      <c r="N161" s="160"/>
      <c r="O161" s="160"/>
      <c r="P161" s="160"/>
      <c r="Q161" s="160"/>
      <c r="R161" s="160"/>
      <c r="S161" s="160"/>
    </row>
    <row r="162" spans="3:19" x14ac:dyDescent="0.2">
      <c r="C162" s="160"/>
      <c r="D162" s="160"/>
      <c r="E162" s="160"/>
      <c r="F162" s="229"/>
      <c r="G162" s="229"/>
      <c r="H162" s="160"/>
      <c r="I162" s="229"/>
      <c r="J162" s="160"/>
      <c r="K162" s="160"/>
      <c r="L162" s="160"/>
      <c r="M162" s="160"/>
      <c r="N162" s="160"/>
      <c r="O162" s="160"/>
      <c r="P162" s="160"/>
      <c r="Q162" s="160"/>
      <c r="R162" s="160"/>
      <c r="S162" s="160"/>
    </row>
    <row r="163" spans="3:19" x14ac:dyDescent="0.2">
      <c r="C163" s="160"/>
      <c r="D163" s="160"/>
      <c r="E163" s="160"/>
      <c r="F163" s="229"/>
      <c r="G163" s="229"/>
      <c r="H163" s="160"/>
      <c r="I163" s="229"/>
      <c r="J163" s="160"/>
      <c r="K163" s="160"/>
      <c r="L163" s="160"/>
      <c r="M163" s="160"/>
      <c r="N163" s="160"/>
      <c r="O163" s="160"/>
      <c r="P163" s="160"/>
      <c r="Q163" s="160"/>
      <c r="R163" s="160"/>
      <c r="S163" s="160"/>
    </row>
    <row r="164" spans="3:19" x14ac:dyDescent="0.2">
      <c r="C164" s="160"/>
      <c r="D164" s="160"/>
      <c r="E164" s="160"/>
      <c r="F164" s="229"/>
      <c r="G164" s="229"/>
      <c r="H164" s="160"/>
      <c r="I164" s="229"/>
      <c r="J164" s="160"/>
      <c r="K164" s="160"/>
      <c r="L164" s="160"/>
      <c r="M164" s="160"/>
      <c r="N164" s="160"/>
      <c r="O164" s="160"/>
      <c r="P164" s="160"/>
      <c r="Q164" s="160"/>
      <c r="R164" s="160"/>
      <c r="S164" s="160"/>
    </row>
    <row r="165" spans="3:19" x14ac:dyDescent="0.2">
      <c r="C165" s="160"/>
      <c r="D165" s="160"/>
      <c r="E165" s="160"/>
      <c r="F165" s="229"/>
      <c r="G165" s="229"/>
      <c r="H165" s="160"/>
      <c r="I165" s="229"/>
      <c r="J165" s="160"/>
      <c r="K165" s="160"/>
      <c r="L165" s="160"/>
      <c r="M165" s="160"/>
      <c r="N165" s="160"/>
      <c r="O165" s="160"/>
      <c r="P165" s="160"/>
      <c r="Q165" s="160"/>
      <c r="R165" s="160"/>
      <c r="S165" s="160"/>
    </row>
    <row r="166" spans="3:19" x14ac:dyDescent="0.2">
      <c r="C166" s="160"/>
      <c r="D166" s="160"/>
      <c r="E166" s="160"/>
      <c r="F166" s="229"/>
      <c r="G166" s="229"/>
      <c r="H166" s="160"/>
      <c r="I166" s="229"/>
      <c r="J166" s="160"/>
      <c r="K166" s="160"/>
      <c r="L166" s="160"/>
      <c r="M166" s="160"/>
      <c r="N166" s="160"/>
      <c r="O166" s="160"/>
      <c r="P166" s="160"/>
      <c r="Q166" s="160"/>
      <c r="R166" s="160"/>
      <c r="S166" s="160"/>
    </row>
    <row r="167" spans="3:19" x14ac:dyDescent="0.2">
      <c r="C167" s="160"/>
      <c r="D167" s="160"/>
      <c r="E167" s="160"/>
      <c r="F167" s="229"/>
      <c r="G167" s="229"/>
      <c r="H167" s="160"/>
      <c r="I167" s="229"/>
      <c r="J167" s="160"/>
      <c r="K167" s="160"/>
      <c r="L167" s="160"/>
      <c r="M167" s="160"/>
      <c r="N167" s="160"/>
      <c r="O167" s="160"/>
      <c r="P167" s="160"/>
      <c r="Q167" s="160"/>
      <c r="R167" s="160"/>
      <c r="S167" s="160"/>
    </row>
    <row r="168" spans="3:19" x14ac:dyDescent="0.2">
      <c r="C168" s="160"/>
      <c r="D168" s="160"/>
      <c r="E168" s="160"/>
      <c r="F168" s="229"/>
      <c r="G168" s="229"/>
      <c r="H168" s="160"/>
      <c r="I168" s="229"/>
      <c r="J168" s="160"/>
      <c r="K168" s="160"/>
      <c r="L168" s="160"/>
      <c r="M168" s="160"/>
      <c r="N168" s="160"/>
      <c r="O168" s="160"/>
      <c r="P168" s="160"/>
      <c r="Q168" s="160"/>
      <c r="R168" s="160"/>
      <c r="S168" s="160"/>
    </row>
    <row r="169" spans="3:19" x14ac:dyDescent="0.2">
      <c r="C169" s="160"/>
      <c r="D169" s="160"/>
      <c r="E169" s="160"/>
      <c r="F169" s="229"/>
      <c r="G169" s="229"/>
      <c r="H169" s="160"/>
      <c r="I169" s="229"/>
      <c r="J169" s="160"/>
      <c r="K169" s="160"/>
      <c r="L169" s="160"/>
      <c r="M169" s="160"/>
      <c r="N169" s="160"/>
      <c r="O169" s="160"/>
      <c r="P169" s="160"/>
      <c r="Q169" s="160"/>
      <c r="R169" s="160"/>
      <c r="S169" s="160"/>
    </row>
    <row r="170" spans="3:19" x14ac:dyDescent="0.2">
      <c r="C170" s="160"/>
      <c r="D170" s="160"/>
      <c r="E170" s="160"/>
      <c r="F170" s="229"/>
      <c r="G170" s="229"/>
      <c r="H170" s="160"/>
      <c r="I170" s="229"/>
      <c r="J170" s="160"/>
      <c r="K170" s="160"/>
      <c r="L170" s="160"/>
      <c r="M170" s="160"/>
      <c r="N170" s="160"/>
      <c r="O170" s="160"/>
      <c r="P170" s="160"/>
      <c r="Q170" s="160"/>
      <c r="R170" s="160"/>
      <c r="S170" s="160"/>
    </row>
    <row r="171" spans="3:19" x14ac:dyDescent="0.2">
      <c r="C171" s="160"/>
      <c r="D171" s="160"/>
      <c r="E171" s="160"/>
      <c r="F171" s="229"/>
      <c r="G171" s="229"/>
      <c r="H171" s="160"/>
      <c r="I171" s="229"/>
      <c r="J171" s="160"/>
      <c r="K171" s="160"/>
      <c r="L171" s="160"/>
      <c r="M171" s="160"/>
      <c r="N171" s="160"/>
      <c r="O171" s="160"/>
      <c r="P171" s="160"/>
      <c r="Q171" s="160"/>
      <c r="R171" s="160"/>
      <c r="S171" s="160"/>
    </row>
    <row r="172" spans="3:19" x14ac:dyDescent="0.2">
      <c r="C172" s="160"/>
      <c r="D172" s="160"/>
      <c r="E172" s="160"/>
      <c r="F172" s="229"/>
      <c r="G172" s="229"/>
      <c r="H172" s="160"/>
      <c r="I172" s="229"/>
      <c r="J172" s="160"/>
      <c r="K172" s="160"/>
      <c r="L172" s="160"/>
      <c r="M172" s="160"/>
      <c r="N172" s="160"/>
      <c r="O172" s="160"/>
      <c r="P172" s="160"/>
      <c r="Q172" s="160"/>
      <c r="R172" s="160"/>
      <c r="S172" s="160"/>
    </row>
    <row r="173" spans="3:19" x14ac:dyDescent="0.2">
      <c r="C173" s="160"/>
      <c r="D173" s="160"/>
      <c r="E173" s="160"/>
      <c r="F173" s="229"/>
      <c r="G173" s="229"/>
      <c r="H173" s="160"/>
      <c r="I173" s="229"/>
      <c r="J173" s="160"/>
      <c r="K173" s="160"/>
      <c r="L173" s="160"/>
      <c r="M173" s="160"/>
      <c r="N173" s="160"/>
      <c r="O173" s="160"/>
      <c r="P173" s="160"/>
      <c r="Q173" s="160"/>
      <c r="R173" s="160"/>
      <c r="S173" s="160"/>
    </row>
    <row r="174" spans="3:19" x14ac:dyDescent="0.2">
      <c r="C174" s="160"/>
      <c r="D174" s="160"/>
      <c r="E174" s="160"/>
      <c r="F174" s="229"/>
      <c r="G174" s="229"/>
      <c r="H174" s="160"/>
      <c r="I174" s="229"/>
      <c r="J174" s="160"/>
      <c r="K174" s="160"/>
      <c r="L174" s="160"/>
      <c r="M174" s="160"/>
      <c r="N174" s="160"/>
      <c r="O174" s="160"/>
      <c r="P174" s="160"/>
      <c r="Q174" s="160"/>
      <c r="R174" s="160"/>
      <c r="S174" s="160"/>
    </row>
    <row r="175" spans="3:19" x14ac:dyDescent="0.2">
      <c r="C175" s="160"/>
      <c r="D175" s="160"/>
      <c r="E175" s="160"/>
      <c r="F175" s="229"/>
      <c r="G175" s="229"/>
      <c r="H175" s="160"/>
      <c r="I175" s="229"/>
      <c r="J175" s="160"/>
      <c r="K175" s="160"/>
      <c r="L175" s="160"/>
      <c r="M175" s="160"/>
      <c r="N175" s="160"/>
      <c r="O175" s="160"/>
      <c r="P175" s="160"/>
      <c r="Q175" s="160"/>
      <c r="R175" s="160"/>
      <c r="S175" s="160"/>
    </row>
    <row r="176" spans="3:19" x14ac:dyDescent="0.2">
      <c r="C176" s="160"/>
      <c r="D176" s="160"/>
      <c r="E176" s="160"/>
      <c r="F176" s="229"/>
      <c r="G176" s="229"/>
      <c r="H176" s="160"/>
      <c r="I176" s="229"/>
      <c r="J176" s="160"/>
      <c r="K176" s="160"/>
      <c r="L176" s="160"/>
      <c r="M176" s="160"/>
      <c r="N176" s="160"/>
      <c r="O176" s="160"/>
      <c r="P176" s="160"/>
      <c r="Q176" s="160"/>
      <c r="R176" s="160"/>
      <c r="S176" s="160"/>
    </row>
    <row r="177" spans="3:19" x14ac:dyDescent="0.2">
      <c r="C177" s="160"/>
      <c r="D177" s="160"/>
      <c r="E177" s="160"/>
      <c r="F177" s="229"/>
      <c r="G177" s="229"/>
      <c r="H177" s="160"/>
      <c r="I177" s="229"/>
      <c r="J177" s="160"/>
      <c r="K177" s="160"/>
      <c r="L177" s="160"/>
      <c r="M177" s="160"/>
      <c r="N177" s="160"/>
      <c r="O177" s="160"/>
      <c r="P177" s="160"/>
      <c r="Q177" s="160"/>
      <c r="R177" s="160"/>
      <c r="S177" s="160"/>
    </row>
    <row r="178" spans="3:19" x14ac:dyDescent="0.2">
      <c r="C178" s="160"/>
      <c r="D178" s="160"/>
      <c r="E178" s="160"/>
      <c r="F178" s="229"/>
      <c r="G178" s="229"/>
      <c r="H178" s="160"/>
      <c r="I178" s="229"/>
      <c r="J178" s="160"/>
      <c r="K178" s="160"/>
      <c r="L178" s="160"/>
      <c r="M178" s="160"/>
      <c r="N178" s="160"/>
      <c r="O178" s="160"/>
      <c r="P178" s="160"/>
      <c r="Q178" s="160"/>
      <c r="R178" s="160"/>
      <c r="S178" s="160"/>
    </row>
    <row r="179" spans="3:19" x14ac:dyDescent="0.2">
      <c r="C179" s="160"/>
      <c r="D179" s="160"/>
      <c r="E179" s="160"/>
      <c r="F179" s="229"/>
      <c r="G179" s="229"/>
      <c r="H179" s="160"/>
      <c r="I179" s="229"/>
      <c r="J179" s="160"/>
      <c r="K179" s="160"/>
      <c r="L179" s="160"/>
      <c r="M179" s="160"/>
      <c r="N179" s="160"/>
      <c r="O179" s="160"/>
      <c r="P179" s="160"/>
      <c r="Q179" s="160"/>
      <c r="R179" s="160"/>
      <c r="S179" s="160"/>
    </row>
    <row r="180" spans="3:19" x14ac:dyDescent="0.2">
      <c r="C180" s="160"/>
      <c r="D180" s="160"/>
      <c r="E180" s="160"/>
      <c r="F180" s="229"/>
      <c r="G180" s="229"/>
      <c r="H180" s="160"/>
      <c r="I180" s="229"/>
      <c r="J180" s="160"/>
      <c r="K180" s="160"/>
      <c r="L180" s="160"/>
      <c r="M180" s="160"/>
      <c r="N180" s="160"/>
      <c r="O180" s="160"/>
      <c r="P180" s="160"/>
      <c r="Q180" s="160"/>
      <c r="R180" s="160"/>
      <c r="S180" s="160"/>
    </row>
    <row r="181" spans="3:19" x14ac:dyDescent="0.2">
      <c r="C181" s="160"/>
      <c r="D181" s="160"/>
      <c r="E181" s="160"/>
      <c r="F181" s="229"/>
      <c r="G181" s="229"/>
      <c r="H181" s="160"/>
      <c r="I181" s="229"/>
      <c r="J181" s="160"/>
      <c r="K181" s="160"/>
      <c r="L181" s="160"/>
      <c r="M181" s="160"/>
      <c r="N181" s="160"/>
      <c r="O181" s="160"/>
      <c r="P181" s="160"/>
      <c r="Q181" s="160"/>
      <c r="R181" s="160"/>
      <c r="S181" s="160"/>
    </row>
    <row r="182" spans="3:19" x14ac:dyDescent="0.2">
      <c r="C182" s="160"/>
      <c r="D182" s="160"/>
      <c r="E182" s="160"/>
      <c r="F182" s="229"/>
      <c r="G182" s="229"/>
      <c r="H182" s="160"/>
      <c r="I182" s="229"/>
      <c r="J182" s="160"/>
      <c r="K182" s="160"/>
      <c r="L182" s="160"/>
      <c r="M182" s="160"/>
      <c r="N182" s="160"/>
      <c r="O182" s="160"/>
      <c r="P182" s="160"/>
      <c r="Q182" s="160"/>
      <c r="R182" s="160"/>
      <c r="S182" s="160"/>
    </row>
    <row r="183" spans="3:19" x14ac:dyDescent="0.2">
      <c r="C183" s="160"/>
      <c r="D183" s="160"/>
      <c r="E183" s="160"/>
      <c r="F183" s="229"/>
      <c r="G183" s="229"/>
      <c r="H183" s="160"/>
      <c r="I183" s="229"/>
      <c r="J183" s="160"/>
      <c r="K183" s="160"/>
      <c r="L183" s="160"/>
      <c r="M183" s="160"/>
      <c r="N183" s="160"/>
      <c r="O183" s="160"/>
      <c r="P183" s="160"/>
      <c r="Q183" s="160"/>
      <c r="R183" s="160"/>
      <c r="S183" s="160"/>
    </row>
    <row r="184" spans="3:19" x14ac:dyDescent="0.2">
      <c r="C184" s="160"/>
      <c r="D184" s="160"/>
      <c r="E184" s="160"/>
      <c r="F184" s="229"/>
      <c r="G184" s="229"/>
      <c r="H184" s="160"/>
      <c r="I184" s="229"/>
      <c r="J184" s="160"/>
      <c r="K184" s="160"/>
      <c r="L184" s="160"/>
      <c r="M184" s="160"/>
      <c r="N184" s="160"/>
      <c r="O184" s="160"/>
      <c r="P184" s="160"/>
      <c r="Q184" s="160"/>
      <c r="R184" s="160"/>
      <c r="S184" s="160"/>
    </row>
    <row r="185" spans="3:19" x14ac:dyDescent="0.2">
      <c r="C185" s="160"/>
      <c r="D185" s="160"/>
      <c r="E185" s="160"/>
      <c r="F185" s="229"/>
      <c r="G185" s="229"/>
      <c r="H185" s="160"/>
      <c r="I185" s="229"/>
      <c r="J185" s="160"/>
      <c r="K185" s="160"/>
      <c r="L185" s="160"/>
      <c r="M185" s="160"/>
      <c r="N185" s="160"/>
      <c r="O185" s="160"/>
      <c r="P185" s="160"/>
      <c r="Q185" s="160"/>
      <c r="R185" s="160"/>
      <c r="S185" s="160"/>
    </row>
    <row r="186" spans="3:19" x14ac:dyDescent="0.2">
      <c r="C186" s="160"/>
      <c r="D186" s="160"/>
      <c r="E186" s="160"/>
      <c r="F186" s="229"/>
      <c r="G186" s="229"/>
      <c r="H186" s="160"/>
      <c r="I186" s="229"/>
      <c r="J186" s="160"/>
      <c r="K186" s="160"/>
      <c r="L186" s="160"/>
      <c r="M186" s="160"/>
      <c r="N186" s="160"/>
      <c r="O186" s="160"/>
      <c r="P186" s="160"/>
      <c r="Q186" s="160"/>
      <c r="R186" s="160"/>
      <c r="S186" s="160"/>
    </row>
    <row r="187" spans="3:19" x14ac:dyDescent="0.2">
      <c r="C187" s="160"/>
      <c r="D187" s="160"/>
      <c r="E187" s="160"/>
      <c r="F187" s="229"/>
      <c r="G187" s="229"/>
      <c r="H187" s="160"/>
      <c r="I187" s="229"/>
      <c r="J187" s="160"/>
      <c r="K187" s="160"/>
      <c r="L187" s="160"/>
      <c r="M187" s="160"/>
      <c r="N187" s="160"/>
      <c r="O187" s="160"/>
      <c r="P187" s="160"/>
      <c r="Q187" s="160"/>
      <c r="R187" s="160"/>
      <c r="S187" s="160"/>
    </row>
    <row r="188" spans="3:19" x14ac:dyDescent="0.2">
      <c r="C188" s="160"/>
      <c r="D188" s="160"/>
      <c r="E188" s="160"/>
      <c r="F188" s="229"/>
      <c r="G188" s="229"/>
      <c r="H188" s="160"/>
      <c r="I188" s="229"/>
      <c r="J188" s="160"/>
      <c r="K188" s="160"/>
      <c r="L188" s="160"/>
      <c r="M188" s="160"/>
      <c r="N188" s="160"/>
      <c r="O188" s="160"/>
      <c r="P188" s="160"/>
      <c r="Q188" s="160"/>
      <c r="R188" s="160"/>
      <c r="S188" s="160"/>
    </row>
    <row r="189" spans="3:19" x14ac:dyDescent="0.2">
      <c r="C189" s="160"/>
      <c r="D189" s="160"/>
      <c r="E189" s="160"/>
      <c r="F189" s="229"/>
      <c r="G189" s="229"/>
      <c r="H189" s="160"/>
      <c r="I189" s="229"/>
      <c r="J189" s="160"/>
      <c r="K189" s="160"/>
      <c r="L189" s="160"/>
      <c r="M189" s="160"/>
      <c r="N189" s="160"/>
      <c r="O189" s="160"/>
      <c r="P189" s="160"/>
      <c r="Q189" s="160"/>
      <c r="R189" s="160"/>
      <c r="S189" s="160"/>
    </row>
    <row r="190" spans="3:19" x14ac:dyDescent="0.2">
      <c r="C190" s="160"/>
      <c r="D190" s="160"/>
      <c r="E190" s="160"/>
      <c r="F190" s="229"/>
      <c r="G190" s="229"/>
      <c r="H190" s="160"/>
      <c r="I190" s="229"/>
      <c r="J190" s="160"/>
      <c r="K190" s="160"/>
      <c r="L190" s="160"/>
      <c r="M190" s="160"/>
      <c r="N190" s="160"/>
      <c r="O190" s="160"/>
      <c r="P190" s="160"/>
      <c r="Q190" s="160"/>
      <c r="R190" s="160"/>
      <c r="S190" s="160"/>
    </row>
    <row r="191" spans="3:19" x14ac:dyDescent="0.2">
      <c r="C191" s="160"/>
      <c r="D191" s="160"/>
      <c r="E191" s="160"/>
      <c r="F191" s="229"/>
      <c r="G191" s="229"/>
      <c r="H191" s="160"/>
      <c r="I191" s="229"/>
      <c r="J191" s="160"/>
      <c r="K191" s="160"/>
      <c r="L191" s="160"/>
      <c r="M191" s="160"/>
      <c r="N191" s="160"/>
      <c r="O191" s="160"/>
      <c r="P191" s="160"/>
      <c r="Q191" s="160"/>
      <c r="R191" s="160"/>
      <c r="S191" s="160"/>
    </row>
    <row r="192" spans="3:19" x14ac:dyDescent="0.2">
      <c r="C192" s="160"/>
      <c r="D192" s="160"/>
      <c r="E192" s="160"/>
      <c r="F192" s="229"/>
      <c r="G192" s="229"/>
      <c r="H192" s="160"/>
      <c r="I192" s="229"/>
      <c r="J192" s="160"/>
      <c r="K192" s="160"/>
      <c r="L192" s="160"/>
      <c r="M192" s="160"/>
      <c r="N192" s="160"/>
      <c r="O192" s="160"/>
      <c r="P192" s="160"/>
      <c r="Q192" s="160"/>
      <c r="R192" s="160"/>
      <c r="S192" s="160"/>
    </row>
    <row r="193" spans="3:19" x14ac:dyDescent="0.2">
      <c r="C193" s="160"/>
      <c r="D193" s="160"/>
      <c r="E193" s="160"/>
      <c r="F193" s="229"/>
      <c r="G193" s="229"/>
      <c r="H193" s="160"/>
      <c r="I193" s="229"/>
      <c r="J193" s="160"/>
      <c r="K193" s="160"/>
      <c r="L193" s="160"/>
      <c r="M193" s="160"/>
      <c r="N193" s="160"/>
      <c r="O193" s="160"/>
      <c r="P193" s="160"/>
      <c r="Q193" s="160"/>
      <c r="R193" s="160"/>
      <c r="S193" s="160"/>
    </row>
    <row r="194" spans="3:19" x14ac:dyDescent="0.2">
      <c r="C194" s="160"/>
      <c r="D194" s="160"/>
      <c r="E194" s="160"/>
      <c r="F194" s="229"/>
      <c r="G194" s="229"/>
      <c r="H194" s="160"/>
      <c r="I194" s="229"/>
      <c r="J194" s="160"/>
      <c r="K194" s="160"/>
      <c r="L194" s="160"/>
      <c r="M194" s="160"/>
      <c r="N194" s="160"/>
      <c r="O194" s="160"/>
      <c r="P194" s="160"/>
      <c r="Q194" s="160"/>
      <c r="R194" s="160"/>
      <c r="S194" s="160"/>
    </row>
    <row r="195" spans="3:19" x14ac:dyDescent="0.2">
      <c r="C195" s="160"/>
      <c r="D195" s="160"/>
      <c r="E195" s="160"/>
      <c r="F195" s="229"/>
      <c r="G195" s="229"/>
      <c r="H195" s="160"/>
      <c r="I195" s="229"/>
      <c r="J195" s="160"/>
      <c r="K195" s="160"/>
      <c r="L195" s="160"/>
      <c r="M195" s="160"/>
      <c r="N195" s="160"/>
      <c r="O195" s="160"/>
      <c r="P195" s="160"/>
      <c r="Q195" s="160"/>
      <c r="R195" s="160"/>
      <c r="S195" s="160"/>
    </row>
    <row r="196" spans="3:19" x14ac:dyDescent="0.2">
      <c r="C196" s="160"/>
      <c r="D196" s="160"/>
      <c r="E196" s="160"/>
      <c r="F196" s="229"/>
      <c r="G196" s="229"/>
      <c r="H196" s="160"/>
      <c r="I196" s="229"/>
      <c r="J196" s="160"/>
      <c r="K196" s="160"/>
      <c r="L196" s="160"/>
      <c r="M196" s="160"/>
      <c r="N196" s="160"/>
      <c r="O196" s="160"/>
      <c r="P196" s="160"/>
      <c r="Q196" s="160"/>
      <c r="R196" s="160"/>
      <c r="S196" s="160"/>
    </row>
    <row r="197" spans="3:19" x14ac:dyDescent="0.2">
      <c r="C197" s="160"/>
      <c r="D197" s="160"/>
      <c r="E197" s="160"/>
      <c r="F197" s="229"/>
      <c r="G197" s="229"/>
      <c r="H197" s="160"/>
      <c r="I197" s="229"/>
      <c r="J197" s="160"/>
      <c r="K197" s="160"/>
      <c r="L197" s="160"/>
      <c r="M197" s="160"/>
      <c r="N197" s="160"/>
      <c r="O197" s="160"/>
      <c r="P197" s="160"/>
      <c r="Q197" s="160"/>
      <c r="R197" s="160"/>
      <c r="S197" s="160"/>
    </row>
    <row r="198" spans="3:19" x14ac:dyDescent="0.2">
      <c r="C198" s="160"/>
      <c r="D198" s="160"/>
      <c r="E198" s="160"/>
      <c r="F198" s="229"/>
      <c r="G198" s="229"/>
      <c r="H198" s="160"/>
      <c r="I198" s="229"/>
      <c r="J198" s="160"/>
      <c r="K198" s="160"/>
      <c r="L198" s="160"/>
      <c r="M198" s="160"/>
      <c r="N198" s="160"/>
      <c r="O198" s="160"/>
      <c r="P198" s="160"/>
      <c r="Q198" s="160"/>
      <c r="R198" s="160"/>
      <c r="S198" s="160"/>
    </row>
    <row r="199" spans="3:19" x14ac:dyDescent="0.2">
      <c r="C199" s="160"/>
      <c r="D199" s="160"/>
      <c r="E199" s="160"/>
      <c r="F199" s="229"/>
      <c r="G199" s="229"/>
      <c r="H199" s="160"/>
      <c r="I199" s="229"/>
      <c r="J199" s="160"/>
      <c r="K199" s="160"/>
      <c r="L199" s="160"/>
      <c r="M199" s="160"/>
      <c r="N199" s="160"/>
      <c r="O199" s="160"/>
      <c r="P199" s="160"/>
      <c r="Q199" s="160"/>
      <c r="R199" s="160"/>
      <c r="S199" s="160"/>
    </row>
    <row r="200" spans="3:19" x14ac:dyDescent="0.2">
      <c r="C200" s="160"/>
      <c r="D200" s="160"/>
      <c r="E200" s="160"/>
      <c r="F200" s="229"/>
      <c r="G200" s="229"/>
      <c r="H200" s="160"/>
      <c r="I200" s="229"/>
      <c r="J200" s="160"/>
      <c r="K200" s="160"/>
      <c r="L200" s="160"/>
      <c r="M200" s="160"/>
      <c r="N200" s="160"/>
      <c r="O200" s="160"/>
      <c r="P200" s="160"/>
      <c r="Q200" s="160"/>
      <c r="R200" s="160"/>
      <c r="S200" s="160"/>
    </row>
    <row r="201" spans="3:19" x14ac:dyDescent="0.2">
      <c r="C201" s="160"/>
      <c r="D201" s="160"/>
      <c r="E201" s="160"/>
      <c r="F201" s="229"/>
      <c r="G201" s="229"/>
      <c r="H201" s="160"/>
      <c r="I201" s="229"/>
      <c r="J201" s="160"/>
      <c r="K201" s="160"/>
      <c r="L201" s="160"/>
      <c r="M201" s="160"/>
      <c r="N201" s="160"/>
      <c r="O201" s="160"/>
      <c r="P201" s="160"/>
      <c r="Q201" s="160"/>
      <c r="R201" s="160"/>
      <c r="S201" s="160"/>
    </row>
    <row r="202" spans="3:19" x14ac:dyDescent="0.2">
      <c r="C202" s="160"/>
      <c r="D202" s="160"/>
      <c r="E202" s="160"/>
      <c r="F202" s="229"/>
      <c r="G202" s="229"/>
      <c r="H202" s="160"/>
      <c r="I202" s="229"/>
      <c r="J202" s="160"/>
      <c r="K202" s="160"/>
      <c r="L202" s="160"/>
      <c r="M202" s="160"/>
      <c r="N202" s="160"/>
      <c r="O202" s="160"/>
      <c r="P202" s="160"/>
      <c r="Q202" s="160"/>
      <c r="R202" s="160"/>
      <c r="S202" s="160"/>
    </row>
    <row r="203" spans="3:19" x14ac:dyDescent="0.2">
      <c r="C203" s="160"/>
      <c r="D203" s="160"/>
      <c r="E203" s="160"/>
      <c r="F203" s="229"/>
      <c r="G203" s="229"/>
      <c r="H203" s="160"/>
      <c r="I203" s="229"/>
      <c r="J203" s="160"/>
      <c r="K203" s="160"/>
      <c r="L203" s="160"/>
      <c r="M203" s="160"/>
      <c r="N203" s="160"/>
      <c r="O203" s="160"/>
      <c r="P203" s="160"/>
      <c r="Q203" s="160"/>
      <c r="R203" s="160"/>
      <c r="S203" s="160"/>
    </row>
    <row r="204" spans="3:19" x14ac:dyDescent="0.2">
      <c r="C204" s="160"/>
      <c r="D204" s="160"/>
      <c r="E204" s="160"/>
      <c r="F204" s="229"/>
      <c r="G204" s="229"/>
      <c r="H204" s="160"/>
      <c r="I204" s="229"/>
      <c r="J204" s="160"/>
      <c r="K204" s="160"/>
      <c r="L204" s="160"/>
      <c r="M204" s="160"/>
      <c r="N204" s="160"/>
      <c r="O204" s="160"/>
      <c r="P204" s="160"/>
      <c r="Q204" s="160"/>
      <c r="R204" s="160"/>
      <c r="S204" s="160"/>
    </row>
    <row r="205" spans="3:19" x14ac:dyDescent="0.2">
      <c r="C205" s="160"/>
      <c r="D205" s="160"/>
      <c r="E205" s="160"/>
      <c r="F205" s="229"/>
      <c r="G205" s="229"/>
      <c r="H205" s="160"/>
      <c r="I205" s="229"/>
      <c r="J205" s="160"/>
      <c r="K205" s="160"/>
      <c r="L205" s="160"/>
      <c r="M205" s="160"/>
      <c r="N205" s="160"/>
      <c r="O205" s="160"/>
      <c r="P205" s="160"/>
      <c r="Q205" s="160"/>
      <c r="R205" s="160"/>
      <c r="S205" s="160"/>
    </row>
    <row r="206" spans="3:19" x14ac:dyDescent="0.2">
      <c r="C206" s="160"/>
      <c r="D206" s="160"/>
      <c r="E206" s="160"/>
      <c r="F206" s="229"/>
      <c r="G206" s="229"/>
      <c r="H206" s="160"/>
      <c r="I206" s="229"/>
      <c r="J206" s="160"/>
      <c r="K206" s="160"/>
      <c r="L206" s="160"/>
      <c r="M206" s="160"/>
      <c r="N206" s="160"/>
      <c r="O206" s="160"/>
      <c r="P206" s="160"/>
      <c r="Q206" s="160"/>
      <c r="R206" s="160"/>
      <c r="S206" s="160"/>
    </row>
    <row r="207" spans="3:19" x14ac:dyDescent="0.2">
      <c r="C207" s="160"/>
      <c r="D207" s="160"/>
      <c r="E207" s="160"/>
      <c r="F207" s="229"/>
      <c r="G207" s="229"/>
      <c r="H207" s="160"/>
      <c r="I207" s="229"/>
      <c r="J207" s="160"/>
      <c r="K207" s="160"/>
      <c r="L207" s="160"/>
      <c r="M207" s="160"/>
      <c r="N207" s="160"/>
      <c r="O207" s="160"/>
      <c r="P207" s="160"/>
      <c r="Q207" s="160"/>
      <c r="R207" s="160"/>
      <c r="S207" s="160"/>
    </row>
    <row r="208" spans="3:19" x14ac:dyDescent="0.2">
      <c r="C208" s="160"/>
      <c r="D208" s="160"/>
      <c r="E208" s="160"/>
      <c r="F208" s="229"/>
      <c r="G208" s="229"/>
      <c r="H208" s="160"/>
      <c r="I208" s="229"/>
      <c r="J208" s="160"/>
      <c r="K208" s="160"/>
      <c r="L208" s="160"/>
      <c r="M208" s="160"/>
      <c r="N208" s="160"/>
      <c r="O208" s="160"/>
      <c r="P208" s="160"/>
      <c r="Q208" s="160"/>
      <c r="R208" s="160"/>
      <c r="S208" s="160"/>
    </row>
    <row r="209" spans="3:19" x14ac:dyDescent="0.2">
      <c r="C209" s="160"/>
      <c r="D209" s="160"/>
      <c r="E209" s="160"/>
      <c r="F209" s="229"/>
      <c r="G209" s="229"/>
      <c r="H209" s="160"/>
      <c r="I209" s="229"/>
      <c r="J209" s="160"/>
      <c r="K209" s="160"/>
      <c r="L209" s="160"/>
      <c r="M209" s="160"/>
      <c r="N209" s="160"/>
      <c r="O209" s="160"/>
      <c r="P209" s="160"/>
      <c r="Q209" s="160"/>
      <c r="R209" s="160"/>
      <c r="S209" s="160"/>
    </row>
    <row r="210" spans="3:19" x14ac:dyDescent="0.2">
      <c r="C210" s="160"/>
      <c r="D210" s="160"/>
      <c r="E210" s="160"/>
      <c r="F210" s="229"/>
      <c r="G210" s="229"/>
      <c r="H210" s="160"/>
      <c r="I210" s="229"/>
      <c r="J210" s="160"/>
      <c r="K210" s="160"/>
      <c r="L210" s="160"/>
      <c r="M210" s="160"/>
      <c r="N210" s="160"/>
      <c r="O210" s="160"/>
      <c r="P210" s="160"/>
      <c r="Q210" s="160"/>
      <c r="R210" s="160"/>
      <c r="S210" s="160"/>
    </row>
    <row r="211" spans="3:19" x14ac:dyDescent="0.2">
      <c r="C211" s="160"/>
      <c r="D211" s="160"/>
      <c r="E211" s="160"/>
      <c r="F211" s="229"/>
      <c r="G211" s="229"/>
      <c r="H211" s="160"/>
      <c r="I211" s="229"/>
      <c r="J211" s="160"/>
      <c r="K211" s="160"/>
      <c r="L211" s="160"/>
      <c r="M211" s="160"/>
      <c r="N211" s="160"/>
      <c r="O211" s="160"/>
      <c r="P211" s="160"/>
      <c r="Q211" s="160"/>
      <c r="R211" s="160"/>
      <c r="S211" s="160"/>
    </row>
    <row r="212" spans="3:19" x14ac:dyDescent="0.2">
      <c r="C212" s="160"/>
      <c r="D212" s="160"/>
      <c r="E212" s="160"/>
      <c r="F212" s="229"/>
      <c r="G212" s="229"/>
      <c r="H212" s="160"/>
      <c r="I212" s="229"/>
      <c r="J212" s="160"/>
      <c r="K212" s="160"/>
      <c r="L212" s="160"/>
      <c r="M212" s="160"/>
      <c r="N212" s="160"/>
      <c r="O212" s="160"/>
      <c r="P212" s="160"/>
      <c r="Q212" s="160"/>
      <c r="R212" s="160"/>
      <c r="S212" s="160"/>
    </row>
    <row r="213" spans="3:19" x14ac:dyDescent="0.2">
      <c r="C213" s="160"/>
      <c r="D213" s="160"/>
      <c r="E213" s="160"/>
      <c r="F213" s="229"/>
      <c r="G213" s="229"/>
      <c r="H213" s="160"/>
      <c r="I213" s="229"/>
      <c r="J213" s="160"/>
      <c r="K213" s="160"/>
      <c r="L213" s="160"/>
      <c r="M213" s="160"/>
      <c r="N213" s="160"/>
      <c r="O213" s="160"/>
      <c r="P213" s="160"/>
      <c r="Q213" s="160"/>
      <c r="R213" s="160"/>
      <c r="S213" s="160"/>
    </row>
    <row r="214" spans="3:19" x14ac:dyDescent="0.2">
      <c r="C214" s="160"/>
      <c r="D214" s="160"/>
      <c r="E214" s="160"/>
      <c r="F214" s="229"/>
      <c r="G214" s="229"/>
      <c r="H214" s="160"/>
      <c r="I214" s="229"/>
      <c r="J214" s="160"/>
      <c r="K214" s="160"/>
      <c r="L214" s="160"/>
      <c r="M214" s="160"/>
      <c r="N214" s="160"/>
      <c r="O214" s="160"/>
      <c r="P214" s="160"/>
      <c r="Q214" s="160"/>
      <c r="R214" s="160"/>
      <c r="S214" s="160"/>
    </row>
    <row r="215" spans="3:19" x14ac:dyDescent="0.2">
      <c r="C215" s="160"/>
      <c r="D215" s="160"/>
      <c r="E215" s="160"/>
      <c r="F215" s="229"/>
      <c r="G215" s="229"/>
      <c r="H215" s="160"/>
      <c r="I215" s="229"/>
      <c r="J215" s="160"/>
      <c r="K215" s="160"/>
      <c r="L215" s="160"/>
      <c r="M215" s="160"/>
      <c r="N215" s="160"/>
      <c r="O215" s="160"/>
      <c r="P215" s="160"/>
      <c r="Q215" s="160"/>
      <c r="R215" s="160"/>
      <c r="S215" s="160"/>
    </row>
    <row r="216" spans="3:19" x14ac:dyDescent="0.2">
      <c r="C216" s="160"/>
      <c r="D216" s="160"/>
      <c r="E216" s="160"/>
      <c r="F216" s="229"/>
      <c r="G216" s="229"/>
      <c r="H216" s="160"/>
      <c r="I216" s="229"/>
      <c r="J216" s="160"/>
      <c r="K216" s="160"/>
      <c r="L216" s="160"/>
      <c r="M216" s="160"/>
      <c r="N216" s="160"/>
      <c r="O216" s="160"/>
      <c r="P216" s="160"/>
      <c r="Q216" s="160"/>
      <c r="R216" s="160"/>
      <c r="S216" s="160"/>
    </row>
    <row r="217" spans="3:19" x14ac:dyDescent="0.2">
      <c r="C217" s="160"/>
      <c r="D217" s="160"/>
      <c r="E217" s="160"/>
      <c r="F217" s="229"/>
      <c r="G217" s="229"/>
      <c r="H217" s="160"/>
      <c r="I217" s="229"/>
      <c r="J217" s="160"/>
      <c r="K217" s="160"/>
      <c r="L217" s="160"/>
      <c r="M217" s="160"/>
      <c r="N217" s="160"/>
      <c r="O217" s="160"/>
      <c r="P217" s="160"/>
      <c r="Q217" s="160"/>
      <c r="R217" s="160"/>
      <c r="S217" s="160"/>
    </row>
    <row r="218" spans="3:19" x14ac:dyDescent="0.2">
      <c r="C218" s="160"/>
      <c r="D218" s="160"/>
      <c r="E218" s="160"/>
      <c r="F218" s="229"/>
      <c r="G218" s="229"/>
      <c r="H218" s="160"/>
      <c r="I218" s="229"/>
      <c r="J218" s="160"/>
      <c r="K218" s="160"/>
      <c r="L218" s="160"/>
      <c r="M218" s="160"/>
      <c r="N218" s="160"/>
      <c r="O218" s="160"/>
      <c r="P218" s="160"/>
      <c r="Q218" s="160"/>
      <c r="R218" s="160"/>
      <c r="S218" s="160"/>
    </row>
    <row r="219" spans="3:19" x14ac:dyDescent="0.2">
      <c r="C219" s="160"/>
      <c r="D219" s="160"/>
      <c r="E219" s="160"/>
      <c r="F219" s="229"/>
      <c r="G219" s="229"/>
      <c r="H219" s="160"/>
      <c r="I219" s="229"/>
      <c r="J219" s="160"/>
      <c r="K219" s="160"/>
      <c r="L219" s="160"/>
      <c r="M219" s="160"/>
      <c r="N219" s="160"/>
      <c r="O219" s="160"/>
      <c r="P219" s="160"/>
      <c r="Q219" s="160"/>
      <c r="R219" s="160"/>
      <c r="S219" s="160"/>
    </row>
    <row r="220" spans="3:19" x14ac:dyDescent="0.2">
      <c r="C220" s="160"/>
      <c r="D220" s="160"/>
      <c r="E220" s="160"/>
      <c r="F220" s="229"/>
      <c r="G220" s="229"/>
      <c r="H220" s="160"/>
      <c r="I220" s="229"/>
      <c r="J220" s="160"/>
      <c r="K220" s="160"/>
      <c r="L220" s="160"/>
      <c r="M220" s="160"/>
      <c r="N220" s="160"/>
      <c r="O220" s="160"/>
      <c r="P220" s="160"/>
      <c r="Q220" s="160"/>
      <c r="R220" s="160"/>
      <c r="S220" s="160"/>
    </row>
    <row r="221" spans="3:19" x14ac:dyDescent="0.2">
      <c r="C221" s="160"/>
      <c r="D221" s="160"/>
      <c r="E221" s="160"/>
      <c r="F221" s="229"/>
      <c r="G221" s="229"/>
      <c r="H221" s="160"/>
      <c r="I221" s="229"/>
      <c r="J221" s="160"/>
      <c r="K221" s="160"/>
      <c r="L221" s="160"/>
      <c r="M221" s="160"/>
      <c r="N221" s="160"/>
      <c r="O221" s="160"/>
      <c r="P221" s="160"/>
      <c r="Q221" s="160"/>
      <c r="R221" s="160"/>
      <c r="S221" s="160"/>
    </row>
    <row r="222" spans="3:19" x14ac:dyDescent="0.2">
      <c r="C222" s="160"/>
      <c r="D222" s="160"/>
      <c r="E222" s="160"/>
      <c r="F222" s="229"/>
      <c r="G222" s="229"/>
      <c r="H222" s="160"/>
      <c r="I222" s="229"/>
      <c r="J222" s="160"/>
      <c r="K222" s="160"/>
      <c r="L222" s="160"/>
      <c r="M222" s="160"/>
      <c r="N222" s="160"/>
      <c r="O222" s="160"/>
      <c r="P222" s="160"/>
      <c r="Q222" s="160"/>
      <c r="R222" s="160"/>
      <c r="S222" s="160"/>
    </row>
    <row r="223" spans="3:19" x14ac:dyDescent="0.2">
      <c r="C223" s="160"/>
      <c r="D223" s="160"/>
      <c r="E223" s="160"/>
      <c r="F223" s="229"/>
      <c r="G223" s="229"/>
      <c r="H223" s="160"/>
      <c r="I223" s="229"/>
      <c r="J223" s="160"/>
      <c r="K223" s="160"/>
      <c r="L223" s="160"/>
      <c r="M223" s="160"/>
      <c r="N223" s="160"/>
      <c r="O223" s="160"/>
      <c r="P223" s="160"/>
      <c r="Q223" s="160"/>
      <c r="R223" s="160"/>
      <c r="S223" s="160"/>
    </row>
    <row r="224" spans="3:19" x14ac:dyDescent="0.2">
      <c r="C224" s="160"/>
      <c r="D224" s="160"/>
      <c r="E224" s="160"/>
      <c r="F224" s="229"/>
      <c r="G224" s="229"/>
      <c r="H224" s="160"/>
      <c r="I224" s="229"/>
      <c r="J224" s="160"/>
      <c r="K224" s="160"/>
      <c r="L224" s="160"/>
      <c r="M224" s="160"/>
      <c r="N224" s="160"/>
      <c r="O224" s="160"/>
      <c r="P224" s="160"/>
      <c r="Q224" s="160"/>
      <c r="R224" s="160"/>
      <c r="S224" s="160"/>
    </row>
    <row r="225" spans="3:19" x14ac:dyDescent="0.2">
      <c r="C225" s="160"/>
      <c r="D225" s="160"/>
      <c r="E225" s="160"/>
      <c r="F225" s="229"/>
      <c r="G225" s="229"/>
      <c r="H225" s="160"/>
      <c r="I225" s="229"/>
      <c r="J225" s="160"/>
      <c r="K225" s="160"/>
      <c r="L225" s="160"/>
      <c r="M225" s="160"/>
      <c r="N225" s="160"/>
      <c r="O225" s="160"/>
      <c r="P225" s="160"/>
      <c r="Q225" s="160"/>
      <c r="R225" s="160"/>
      <c r="S225" s="160"/>
    </row>
    <row r="226" spans="3:19" x14ac:dyDescent="0.2">
      <c r="C226" s="160"/>
      <c r="D226" s="160"/>
      <c r="E226" s="160"/>
      <c r="F226" s="229"/>
      <c r="G226" s="229"/>
      <c r="H226" s="160"/>
      <c r="I226" s="229"/>
      <c r="J226" s="160"/>
      <c r="K226" s="160"/>
      <c r="L226" s="160"/>
      <c r="M226" s="160"/>
      <c r="N226" s="160"/>
      <c r="O226" s="160"/>
      <c r="P226" s="160"/>
      <c r="Q226" s="160"/>
      <c r="R226" s="160"/>
      <c r="S226" s="160"/>
    </row>
    <row r="227" spans="3:19" x14ac:dyDescent="0.2">
      <c r="C227" s="160"/>
      <c r="D227" s="160"/>
      <c r="E227" s="160"/>
      <c r="F227" s="229"/>
      <c r="G227" s="229"/>
      <c r="H227" s="160"/>
      <c r="I227" s="229"/>
      <c r="J227" s="160"/>
      <c r="K227" s="160"/>
      <c r="L227" s="160"/>
      <c r="M227" s="160"/>
      <c r="N227" s="160"/>
      <c r="O227" s="160"/>
      <c r="P227" s="160"/>
      <c r="Q227" s="160"/>
      <c r="R227" s="160"/>
      <c r="S227" s="160"/>
    </row>
    <row r="228" spans="3:19" x14ac:dyDescent="0.2">
      <c r="C228" s="160"/>
      <c r="D228" s="160"/>
      <c r="E228" s="160"/>
      <c r="F228" s="229"/>
      <c r="G228" s="229"/>
      <c r="H228" s="160"/>
      <c r="I228" s="229"/>
      <c r="J228" s="160"/>
      <c r="K228" s="160"/>
      <c r="L228" s="160"/>
      <c r="M228" s="160"/>
      <c r="N228" s="160"/>
      <c r="O228" s="160"/>
      <c r="P228" s="160"/>
      <c r="Q228" s="160"/>
      <c r="R228" s="160"/>
      <c r="S228" s="160"/>
    </row>
    <row r="229" spans="3:19" x14ac:dyDescent="0.2">
      <c r="C229" s="160"/>
      <c r="D229" s="160"/>
      <c r="E229" s="160"/>
      <c r="F229" s="229"/>
      <c r="G229" s="229"/>
      <c r="H229" s="160"/>
      <c r="I229" s="229"/>
      <c r="J229" s="160"/>
      <c r="K229" s="160"/>
      <c r="L229" s="160"/>
      <c r="M229" s="160"/>
      <c r="N229" s="160"/>
      <c r="O229" s="160"/>
      <c r="P229" s="160"/>
      <c r="Q229" s="160"/>
      <c r="R229" s="160"/>
      <c r="S229" s="160"/>
    </row>
    <row r="230" spans="3:19" x14ac:dyDescent="0.2">
      <c r="C230" s="160"/>
      <c r="D230" s="160"/>
      <c r="E230" s="160"/>
      <c r="F230" s="229"/>
      <c r="G230" s="229"/>
      <c r="H230" s="160"/>
      <c r="I230" s="229"/>
      <c r="J230" s="160"/>
      <c r="K230" s="160"/>
      <c r="L230" s="160"/>
      <c r="M230" s="160"/>
      <c r="N230" s="160"/>
      <c r="O230" s="160"/>
      <c r="P230" s="160"/>
      <c r="Q230" s="160"/>
      <c r="R230" s="160"/>
      <c r="S230" s="160"/>
    </row>
    <row r="231" spans="3:19" x14ac:dyDescent="0.2">
      <c r="C231" s="160"/>
      <c r="D231" s="160"/>
      <c r="E231" s="160"/>
      <c r="F231" s="229"/>
      <c r="G231" s="229"/>
      <c r="H231" s="160"/>
      <c r="I231" s="229"/>
      <c r="J231" s="160"/>
      <c r="K231" s="160"/>
      <c r="L231" s="160"/>
      <c r="M231" s="160"/>
      <c r="N231" s="160"/>
      <c r="O231" s="160"/>
      <c r="P231" s="160"/>
      <c r="Q231" s="160"/>
      <c r="R231" s="160"/>
      <c r="S231" s="160"/>
    </row>
    <row r="232" spans="3:19" x14ac:dyDescent="0.2">
      <c r="C232" s="160"/>
      <c r="D232" s="160"/>
      <c r="E232" s="160"/>
      <c r="F232" s="229"/>
      <c r="G232" s="229"/>
      <c r="H232" s="160"/>
      <c r="I232" s="229"/>
      <c r="J232" s="160"/>
      <c r="K232" s="160"/>
      <c r="L232" s="160"/>
      <c r="M232" s="160"/>
      <c r="N232" s="160"/>
      <c r="O232" s="160"/>
      <c r="P232" s="160"/>
      <c r="Q232" s="160"/>
      <c r="R232" s="160"/>
      <c r="S232" s="160"/>
    </row>
    <row r="233" spans="3:19" x14ac:dyDescent="0.2">
      <c r="C233" s="160"/>
      <c r="D233" s="160"/>
      <c r="E233" s="160"/>
      <c r="F233" s="229"/>
      <c r="G233" s="229"/>
      <c r="H233" s="160"/>
      <c r="I233" s="229"/>
      <c r="J233" s="160"/>
      <c r="K233" s="160"/>
      <c r="L233" s="160"/>
      <c r="M233" s="160"/>
      <c r="N233" s="160"/>
      <c r="O233" s="160"/>
      <c r="P233" s="160"/>
      <c r="Q233" s="160"/>
      <c r="R233" s="160"/>
      <c r="S233" s="160"/>
    </row>
    <row r="234" spans="3:19" x14ac:dyDescent="0.2">
      <c r="C234" s="160"/>
      <c r="D234" s="160"/>
      <c r="E234" s="160"/>
      <c r="F234" s="229"/>
      <c r="G234" s="229"/>
      <c r="H234" s="160"/>
      <c r="I234" s="229"/>
      <c r="J234" s="160"/>
      <c r="K234" s="160"/>
      <c r="L234" s="160"/>
      <c r="M234" s="160"/>
      <c r="N234" s="160"/>
      <c r="O234" s="160"/>
      <c r="P234" s="160"/>
      <c r="Q234" s="160"/>
      <c r="R234" s="160"/>
      <c r="S234" s="160"/>
    </row>
    <row r="235" spans="3:19" x14ac:dyDescent="0.2">
      <c r="C235" s="160"/>
      <c r="D235" s="160"/>
      <c r="E235" s="160"/>
      <c r="F235" s="229"/>
      <c r="G235" s="229"/>
      <c r="H235" s="160"/>
      <c r="I235" s="229"/>
      <c r="J235" s="160"/>
      <c r="K235" s="160"/>
      <c r="L235" s="160"/>
      <c r="M235" s="160"/>
      <c r="N235" s="160"/>
      <c r="O235" s="160"/>
      <c r="P235" s="160"/>
      <c r="Q235" s="160"/>
      <c r="R235" s="160"/>
      <c r="S235" s="160"/>
    </row>
    <row r="236" spans="3:19" x14ac:dyDescent="0.2">
      <c r="C236" s="160"/>
      <c r="D236" s="160"/>
      <c r="E236" s="160"/>
      <c r="F236" s="229"/>
      <c r="G236" s="229"/>
      <c r="H236" s="160"/>
      <c r="I236" s="229"/>
      <c r="J236" s="160"/>
      <c r="K236" s="160"/>
      <c r="L236" s="160"/>
      <c r="M236" s="160"/>
      <c r="N236" s="160"/>
      <c r="O236" s="160"/>
      <c r="P236" s="160"/>
      <c r="Q236" s="160"/>
      <c r="R236" s="160"/>
      <c r="S236" s="160"/>
    </row>
    <row r="237" spans="3:19" x14ac:dyDescent="0.2">
      <c r="C237" s="160"/>
      <c r="D237" s="160"/>
      <c r="E237" s="160"/>
      <c r="F237" s="229"/>
      <c r="G237" s="229"/>
      <c r="H237" s="160"/>
      <c r="I237" s="229"/>
      <c r="J237" s="160"/>
      <c r="K237" s="160"/>
      <c r="L237" s="160"/>
      <c r="M237" s="160"/>
      <c r="N237" s="160"/>
      <c r="O237" s="160"/>
      <c r="P237" s="160"/>
      <c r="Q237" s="160"/>
      <c r="R237" s="160"/>
      <c r="S237" s="160"/>
    </row>
    <row r="238" spans="3:19" x14ac:dyDescent="0.2">
      <c r="C238" s="160"/>
      <c r="D238" s="160"/>
      <c r="E238" s="160"/>
      <c r="F238" s="229"/>
      <c r="G238" s="229"/>
      <c r="H238" s="160"/>
      <c r="I238" s="229"/>
      <c r="J238" s="160"/>
      <c r="K238" s="160"/>
      <c r="L238" s="160"/>
      <c r="M238" s="160"/>
      <c r="N238" s="160"/>
      <c r="O238" s="160"/>
      <c r="P238" s="160"/>
      <c r="Q238" s="160"/>
      <c r="R238" s="160"/>
      <c r="S238" s="160"/>
    </row>
    <row r="239" spans="3:19" x14ac:dyDescent="0.2">
      <c r="C239" s="160"/>
      <c r="D239" s="160"/>
      <c r="E239" s="160"/>
      <c r="F239" s="229"/>
      <c r="G239" s="229"/>
      <c r="H239" s="160"/>
      <c r="I239" s="229"/>
      <c r="J239" s="160"/>
      <c r="K239" s="160"/>
      <c r="L239" s="160"/>
      <c r="M239" s="160"/>
      <c r="N239" s="160"/>
      <c r="O239" s="160"/>
      <c r="P239" s="160"/>
      <c r="Q239" s="160"/>
      <c r="R239" s="160"/>
      <c r="S239" s="160"/>
    </row>
    <row r="240" spans="3:19" x14ac:dyDescent="0.2">
      <c r="C240" s="160"/>
      <c r="D240" s="160"/>
      <c r="E240" s="160"/>
      <c r="F240" s="229"/>
      <c r="G240" s="229"/>
      <c r="H240" s="160"/>
      <c r="I240" s="229"/>
      <c r="J240" s="160"/>
      <c r="K240" s="160"/>
      <c r="L240" s="160"/>
      <c r="M240" s="160"/>
      <c r="N240" s="160"/>
      <c r="O240" s="160"/>
      <c r="P240" s="160"/>
      <c r="Q240" s="160"/>
      <c r="R240" s="160"/>
      <c r="S240" s="160"/>
    </row>
    <row r="241" spans="3:19" x14ac:dyDescent="0.2">
      <c r="C241" s="160"/>
      <c r="D241" s="160"/>
      <c r="E241" s="160"/>
      <c r="F241" s="229"/>
      <c r="G241" s="229"/>
      <c r="H241" s="160"/>
      <c r="I241" s="229"/>
      <c r="J241" s="160"/>
      <c r="K241" s="160"/>
      <c r="L241" s="160"/>
      <c r="M241" s="160"/>
      <c r="N241" s="160"/>
      <c r="O241" s="160"/>
      <c r="P241" s="160"/>
      <c r="Q241" s="160"/>
      <c r="R241" s="160"/>
      <c r="S241" s="160"/>
    </row>
    <row r="242" spans="3:19" x14ac:dyDescent="0.2">
      <c r="C242" s="160"/>
      <c r="D242" s="160"/>
      <c r="E242" s="160"/>
      <c r="F242" s="229"/>
      <c r="G242" s="229"/>
      <c r="H242" s="160"/>
      <c r="I242" s="229"/>
      <c r="J242" s="160"/>
      <c r="K242" s="160"/>
      <c r="L242" s="160"/>
      <c r="M242" s="160"/>
      <c r="N242" s="160"/>
      <c r="O242" s="160"/>
      <c r="P242" s="160"/>
      <c r="Q242" s="160"/>
      <c r="R242" s="160"/>
      <c r="S242" s="160"/>
    </row>
    <row r="243" spans="3:19" x14ac:dyDescent="0.2">
      <c r="C243" s="160"/>
      <c r="D243" s="160"/>
      <c r="E243" s="160"/>
      <c r="F243" s="229"/>
      <c r="G243" s="229"/>
      <c r="H243" s="160"/>
      <c r="I243" s="229"/>
      <c r="J243" s="160"/>
      <c r="K243" s="160"/>
      <c r="L243" s="160"/>
      <c r="M243" s="160"/>
      <c r="N243" s="160"/>
      <c r="O243" s="160"/>
      <c r="P243" s="160"/>
      <c r="Q243" s="160"/>
      <c r="R243" s="160"/>
      <c r="S243" s="160"/>
    </row>
    <row r="244" spans="3:19" x14ac:dyDescent="0.2">
      <c r="C244" s="160"/>
      <c r="D244" s="160"/>
      <c r="E244" s="160"/>
      <c r="F244" s="229"/>
      <c r="G244" s="229"/>
      <c r="H244" s="160"/>
      <c r="I244" s="229"/>
      <c r="J244" s="160"/>
      <c r="K244" s="160"/>
      <c r="L244" s="160"/>
      <c r="M244" s="160"/>
      <c r="N244" s="160"/>
      <c r="O244" s="160"/>
      <c r="P244" s="160"/>
      <c r="Q244" s="160"/>
      <c r="R244" s="160"/>
      <c r="S244" s="160"/>
    </row>
    <row r="245" spans="3:19" x14ac:dyDescent="0.2">
      <c r="C245" s="160"/>
      <c r="D245" s="160"/>
      <c r="E245" s="160"/>
      <c r="F245" s="229"/>
      <c r="G245" s="229"/>
      <c r="H245" s="160"/>
      <c r="I245" s="229"/>
      <c r="J245" s="160"/>
      <c r="K245" s="160"/>
      <c r="L245" s="160"/>
      <c r="M245" s="160"/>
      <c r="N245" s="160"/>
      <c r="O245" s="160"/>
      <c r="P245" s="160"/>
      <c r="Q245" s="160"/>
      <c r="R245" s="160"/>
      <c r="S245" s="160"/>
    </row>
    <row r="246" spans="3:19" x14ac:dyDescent="0.2">
      <c r="C246" s="160"/>
      <c r="D246" s="160"/>
      <c r="E246" s="160"/>
      <c r="F246" s="229"/>
      <c r="G246" s="229"/>
      <c r="H246" s="160"/>
      <c r="I246" s="229"/>
      <c r="J246" s="160"/>
      <c r="K246" s="160"/>
      <c r="L246" s="160"/>
      <c r="M246" s="160"/>
      <c r="N246" s="160"/>
      <c r="O246" s="160"/>
      <c r="P246" s="160"/>
      <c r="Q246" s="160"/>
      <c r="R246" s="160"/>
      <c r="S246" s="160"/>
    </row>
    <row r="247" spans="3:19" x14ac:dyDescent="0.2">
      <c r="C247" s="160"/>
      <c r="D247" s="160"/>
      <c r="E247" s="160"/>
      <c r="F247" s="229"/>
      <c r="G247" s="229"/>
      <c r="H247" s="160"/>
      <c r="I247" s="229"/>
      <c r="J247" s="160"/>
      <c r="K247" s="160"/>
      <c r="L247" s="160"/>
      <c r="M247" s="160"/>
      <c r="N247" s="160"/>
      <c r="O247" s="160"/>
      <c r="P247" s="160"/>
      <c r="Q247" s="160"/>
      <c r="R247" s="160"/>
      <c r="S247" s="160"/>
    </row>
    <row r="248" spans="3:19" x14ac:dyDescent="0.2">
      <c r="C248" s="160"/>
      <c r="D248" s="160"/>
      <c r="E248" s="160"/>
      <c r="F248" s="229"/>
      <c r="G248" s="229"/>
      <c r="H248" s="160"/>
      <c r="I248" s="229"/>
      <c r="J248" s="160"/>
      <c r="K248" s="160"/>
      <c r="L248" s="160"/>
      <c r="M248" s="160"/>
      <c r="N248" s="160"/>
      <c r="O248" s="160"/>
      <c r="P248" s="160"/>
      <c r="Q248" s="160"/>
      <c r="R248" s="160"/>
      <c r="S248" s="160"/>
    </row>
    <row r="249" spans="3:19" x14ac:dyDescent="0.2">
      <c r="C249" s="160"/>
      <c r="D249" s="160"/>
      <c r="E249" s="160"/>
      <c r="F249" s="229"/>
      <c r="G249" s="229"/>
      <c r="H249" s="160"/>
      <c r="I249" s="229"/>
      <c r="J249" s="160"/>
      <c r="K249" s="160"/>
      <c r="L249" s="160"/>
      <c r="M249" s="160"/>
      <c r="N249" s="160"/>
      <c r="O249" s="160"/>
      <c r="P249" s="160"/>
      <c r="Q249" s="160"/>
      <c r="R249" s="160"/>
      <c r="S249" s="160"/>
    </row>
    <row r="250" spans="3:19" x14ac:dyDescent="0.2">
      <c r="C250" s="160"/>
      <c r="D250" s="160"/>
      <c r="E250" s="160"/>
      <c r="F250" s="229"/>
      <c r="G250" s="229"/>
      <c r="H250" s="160"/>
      <c r="I250" s="229"/>
      <c r="J250" s="160"/>
      <c r="K250" s="160"/>
      <c r="L250" s="160"/>
      <c r="M250" s="160"/>
      <c r="N250" s="160"/>
      <c r="O250" s="160"/>
      <c r="P250" s="160"/>
      <c r="Q250" s="160"/>
      <c r="R250" s="160"/>
      <c r="S250" s="160"/>
    </row>
    <row r="251" spans="3:19" x14ac:dyDescent="0.2">
      <c r="C251" s="160"/>
      <c r="D251" s="160"/>
      <c r="E251" s="160"/>
      <c r="F251" s="229"/>
      <c r="G251" s="229"/>
      <c r="H251" s="160"/>
      <c r="I251" s="229"/>
      <c r="J251" s="160"/>
      <c r="K251" s="160"/>
      <c r="L251" s="160"/>
      <c r="M251" s="160"/>
      <c r="N251" s="160"/>
      <c r="O251" s="160"/>
      <c r="P251" s="160"/>
      <c r="Q251" s="160"/>
      <c r="R251" s="160"/>
      <c r="S251" s="160"/>
    </row>
    <row r="252" spans="3:19" x14ac:dyDescent="0.2">
      <c r="C252" s="160"/>
      <c r="D252" s="160"/>
      <c r="E252" s="160"/>
      <c r="F252" s="229"/>
      <c r="G252" s="229"/>
      <c r="H252" s="160"/>
      <c r="I252" s="229"/>
      <c r="J252" s="160"/>
      <c r="K252" s="160"/>
      <c r="L252" s="160"/>
      <c r="M252" s="160"/>
      <c r="N252" s="160"/>
      <c r="O252" s="160"/>
      <c r="P252" s="160"/>
      <c r="Q252" s="160"/>
      <c r="R252" s="160"/>
      <c r="S252" s="160"/>
    </row>
    <row r="253" spans="3:19" x14ac:dyDescent="0.2">
      <c r="C253" s="160"/>
      <c r="D253" s="160"/>
      <c r="E253" s="160"/>
      <c r="F253" s="229"/>
      <c r="G253" s="229"/>
      <c r="H253" s="160"/>
      <c r="I253" s="229"/>
      <c r="J253" s="160"/>
      <c r="K253" s="160"/>
      <c r="L253" s="160"/>
      <c r="M253" s="160"/>
      <c r="N253" s="160"/>
      <c r="O253" s="160"/>
      <c r="P253" s="160"/>
      <c r="Q253" s="160"/>
      <c r="R253" s="160"/>
      <c r="S253" s="160"/>
    </row>
    <row r="254" spans="3:19" x14ac:dyDescent="0.2">
      <c r="C254" s="160"/>
      <c r="D254" s="160"/>
      <c r="E254" s="160"/>
      <c r="F254" s="229"/>
      <c r="G254" s="229"/>
      <c r="H254" s="160"/>
      <c r="I254" s="229"/>
      <c r="J254" s="160"/>
      <c r="K254" s="160"/>
      <c r="L254" s="160"/>
      <c r="M254" s="160"/>
      <c r="N254" s="160"/>
      <c r="O254" s="160"/>
      <c r="P254" s="160"/>
      <c r="Q254" s="160"/>
      <c r="R254" s="160"/>
      <c r="S254" s="160"/>
    </row>
    <row r="255" spans="3:19" x14ac:dyDescent="0.2">
      <c r="C255" s="160"/>
      <c r="D255" s="160"/>
      <c r="E255" s="160"/>
      <c r="F255" s="229"/>
      <c r="G255" s="229"/>
      <c r="H255" s="160"/>
      <c r="I255" s="229"/>
      <c r="J255" s="160"/>
      <c r="K255" s="160"/>
      <c r="L255" s="160"/>
      <c r="M255" s="160"/>
      <c r="N255" s="160"/>
      <c r="O255" s="160"/>
      <c r="P255" s="160"/>
      <c r="Q255" s="160"/>
      <c r="R255" s="160"/>
      <c r="S255" s="160"/>
    </row>
    <row r="256" spans="3:19" x14ac:dyDescent="0.2">
      <c r="C256" s="160"/>
      <c r="D256" s="160"/>
      <c r="E256" s="160"/>
      <c r="F256" s="229"/>
      <c r="G256" s="229"/>
      <c r="H256" s="160"/>
      <c r="I256" s="229"/>
      <c r="J256" s="160"/>
      <c r="K256" s="160"/>
      <c r="L256" s="160"/>
      <c r="M256" s="160"/>
      <c r="N256" s="160"/>
      <c r="O256" s="160"/>
      <c r="P256" s="160"/>
      <c r="Q256" s="160"/>
      <c r="R256" s="160"/>
      <c r="S256" s="160"/>
    </row>
    <row r="257" spans="3:19" x14ac:dyDescent="0.2">
      <c r="C257" s="160"/>
      <c r="D257" s="160"/>
      <c r="E257" s="160"/>
      <c r="F257" s="229"/>
      <c r="G257" s="229"/>
      <c r="H257" s="160"/>
      <c r="I257" s="229"/>
      <c r="J257" s="160"/>
      <c r="K257" s="160"/>
      <c r="L257" s="160"/>
      <c r="M257" s="160"/>
      <c r="N257" s="160"/>
      <c r="O257" s="160"/>
      <c r="P257" s="160"/>
      <c r="Q257" s="160"/>
      <c r="R257" s="160"/>
      <c r="S257" s="160"/>
    </row>
    <row r="258" spans="3:19" x14ac:dyDescent="0.2">
      <c r="C258" s="160"/>
      <c r="D258" s="160"/>
      <c r="E258" s="160"/>
      <c r="F258" s="229"/>
      <c r="G258" s="229"/>
      <c r="H258" s="160"/>
      <c r="I258" s="229"/>
      <c r="J258" s="160"/>
      <c r="K258" s="160"/>
      <c r="L258" s="160"/>
      <c r="M258" s="160"/>
      <c r="N258" s="160"/>
      <c r="O258" s="160"/>
      <c r="P258" s="160"/>
      <c r="Q258" s="160"/>
      <c r="R258" s="160"/>
      <c r="S258" s="160"/>
    </row>
    <row r="259" spans="3:19" x14ac:dyDescent="0.2">
      <c r="C259" s="160"/>
      <c r="D259" s="160"/>
      <c r="E259" s="160"/>
      <c r="F259" s="229"/>
      <c r="G259" s="229"/>
      <c r="H259" s="160"/>
      <c r="I259" s="229"/>
      <c r="J259" s="160"/>
      <c r="K259" s="160"/>
      <c r="L259" s="160"/>
      <c r="M259" s="160"/>
      <c r="N259" s="160"/>
      <c r="O259" s="160"/>
      <c r="P259" s="160"/>
      <c r="Q259" s="160"/>
      <c r="R259" s="160"/>
      <c r="S259" s="160"/>
    </row>
    <row r="260" spans="3:19" x14ac:dyDescent="0.2">
      <c r="C260" s="160"/>
      <c r="D260" s="160"/>
      <c r="E260" s="160"/>
      <c r="F260" s="229"/>
      <c r="G260" s="229"/>
      <c r="H260" s="160"/>
      <c r="I260" s="229"/>
      <c r="J260" s="160"/>
      <c r="K260" s="160"/>
      <c r="L260" s="160"/>
      <c r="M260" s="160"/>
      <c r="N260" s="160"/>
      <c r="O260" s="160"/>
      <c r="P260" s="160"/>
      <c r="Q260" s="160"/>
      <c r="R260" s="160"/>
      <c r="S260" s="160"/>
    </row>
    <row r="261" spans="3:19" x14ac:dyDescent="0.2">
      <c r="C261" s="160"/>
      <c r="D261" s="160"/>
      <c r="E261" s="160"/>
      <c r="F261" s="229"/>
      <c r="G261" s="229"/>
      <c r="H261" s="160"/>
      <c r="I261" s="229"/>
      <c r="J261" s="160"/>
      <c r="K261" s="160"/>
      <c r="L261" s="160"/>
      <c r="M261" s="160"/>
      <c r="N261" s="160"/>
      <c r="O261" s="160"/>
      <c r="P261" s="160"/>
      <c r="Q261" s="160"/>
      <c r="R261" s="160"/>
      <c r="S261" s="160"/>
    </row>
    <row r="262" spans="3:19" x14ac:dyDescent="0.2">
      <c r="C262" s="160"/>
      <c r="D262" s="160"/>
      <c r="E262" s="160"/>
      <c r="F262" s="229"/>
      <c r="G262" s="229"/>
      <c r="H262" s="160"/>
      <c r="I262" s="229"/>
      <c r="J262" s="160"/>
      <c r="K262" s="160"/>
      <c r="L262" s="160"/>
      <c r="M262" s="160"/>
      <c r="N262" s="160"/>
      <c r="O262" s="160"/>
      <c r="P262" s="160"/>
      <c r="Q262" s="160"/>
      <c r="R262" s="160"/>
      <c r="S262" s="160"/>
    </row>
    <row r="263" spans="3:19" x14ac:dyDescent="0.2">
      <c r="C263" s="160"/>
      <c r="D263" s="160"/>
      <c r="E263" s="160"/>
      <c r="F263" s="229"/>
      <c r="G263" s="229"/>
      <c r="H263" s="160"/>
      <c r="I263" s="229"/>
      <c r="J263" s="160"/>
      <c r="K263" s="160"/>
      <c r="L263" s="160"/>
      <c r="M263" s="160"/>
      <c r="N263" s="160"/>
      <c r="O263" s="160"/>
      <c r="P263" s="160"/>
      <c r="Q263" s="160"/>
      <c r="R263" s="160"/>
      <c r="S263" s="160"/>
    </row>
    <row r="264" spans="3:19" x14ac:dyDescent="0.2">
      <c r="C264" s="160"/>
      <c r="D264" s="160"/>
      <c r="E264" s="160"/>
      <c r="F264" s="229"/>
      <c r="G264" s="229"/>
      <c r="H264" s="160"/>
      <c r="I264" s="229"/>
      <c r="J264" s="160"/>
      <c r="K264" s="160"/>
      <c r="L264" s="160"/>
      <c r="M264" s="160"/>
      <c r="N264" s="160"/>
      <c r="O264" s="160"/>
      <c r="P264" s="160"/>
      <c r="Q264" s="160"/>
      <c r="R264" s="160"/>
      <c r="S264" s="160"/>
    </row>
    <row r="265" spans="3:19" x14ac:dyDescent="0.2">
      <c r="C265" s="160"/>
      <c r="D265" s="160"/>
      <c r="E265" s="160"/>
      <c r="F265" s="229"/>
      <c r="G265" s="229"/>
      <c r="H265" s="160"/>
      <c r="I265" s="229"/>
      <c r="J265" s="160"/>
      <c r="K265" s="160"/>
      <c r="L265" s="160"/>
      <c r="M265" s="160"/>
      <c r="N265" s="160"/>
      <c r="O265" s="160"/>
      <c r="P265" s="160"/>
      <c r="Q265" s="160"/>
      <c r="R265" s="160"/>
      <c r="S265" s="160"/>
    </row>
    <row r="266" spans="3:19" x14ac:dyDescent="0.2">
      <c r="C266" s="160"/>
      <c r="D266" s="160"/>
      <c r="E266" s="160"/>
      <c r="F266" s="229"/>
      <c r="G266" s="229"/>
      <c r="H266" s="160"/>
      <c r="I266" s="229"/>
      <c r="J266" s="160"/>
      <c r="K266" s="160"/>
      <c r="L266" s="160"/>
      <c r="M266" s="160"/>
      <c r="N266" s="160"/>
      <c r="O266" s="160"/>
      <c r="P266" s="160"/>
      <c r="Q266" s="160"/>
      <c r="R266" s="160"/>
      <c r="S266" s="160"/>
    </row>
    <row r="267" spans="3:19" x14ac:dyDescent="0.2">
      <c r="C267" s="160"/>
      <c r="D267" s="160"/>
      <c r="E267" s="160"/>
      <c r="F267" s="229"/>
      <c r="G267" s="229"/>
      <c r="H267" s="160"/>
      <c r="I267" s="229"/>
      <c r="J267" s="160"/>
      <c r="K267" s="160"/>
      <c r="L267" s="160"/>
      <c r="M267" s="160"/>
      <c r="N267" s="160"/>
      <c r="O267" s="160"/>
      <c r="P267" s="160"/>
      <c r="Q267" s="160"/>
      <c r="R267" s="160"/>
      <c r="S267" s="160"/>
    </row>
    <row r="268" spans="3:19" x14ac:dyDescent="0.2">
      <c r="C268" s="160"/>
      <c r="D268" s="160"/>
      <c r="E268" s="160"/>
      <c r="F268" s="229"/>
      <c r="G268" s="229"/>
      <c r="H268" s="160"/>
      <c r="I268" s="229"/>
      <c r="J268" s="160"/>
      <c r="K268" s="160"/>
      <c r="L268" s="160"/>
      <c r="M268" s="160"/>
      <c r="N268" s="160"/>
      <c r="O268" s="160"/>
      <c r="P268" s="160"/>
      <c r="Q268" s="160"/>
      <c r="R268" s="160"/>
      <c r="S268" s="160"/>
    </row>
    <row r="269" spans="3:19" x14ac:dyDescent="0.2">
      <c r="C269" s="160"/>
      <c r="D269" s="160"/>
      <c r="E269" s="160"/>
      <c r="F269" s="229"/>
      <c r="G269" s="229"/>
      <c r="H269" s="160"/>
      <c r="I269" s="229"/>
      <c r="J269" s="160"/>
      <c r="K269" s="160"/>
      <c r="L269" s="160"/>
      <c r="M269" s="160"/>
      <c r="N269" s="160"/>
      <c r="O269" s="160"/>
      <c r="P269" s="160"/>
      <c r="Q269" s="160"/>
      <c r="R269" s="160"/>
      <c r="S269" s="160"/>
    </row>
    <row r="270" spans="3:19" x14ac:dyDescent="0.2">
      <c r="C270" s="160"/>
      <c r="D270" s="160"/>
      <c r="E270" s="160"/>
      <c r="F270" s="229"/>
      <c r="G270" s="229"/>
      <c r="H270" s="160"/>
      <c r="I270" s="229"/>
      <c r="J270" s="160"/>
      <c r="K270" s="160"/>
      <c r="L270" s="160"/>
      <c r="M270" s="160"/>
      <c r="N270" s="160"/>
      <c r="O270" s="160"/>
      <c r="P270" s="160"/>
      <c r="Q270" s="160"/>
      <c r="R270" s="160"/>
      <c r="S270" s="160"/>
    </row>
    <row r="271" spans="3:19" x14ac:dyDescent="0.2">
      <c r="C271" s="160"/>
      <c r="D271" s="160"/>
      <c r="E271" s="160"/>
      <c r="F271" s="229"/>
      <c r="G271" s="229"/>
      <c r="H271" s="160"/>
      <c r="I271" s="229"/>
      <c r="J271" s="160"/>
      <c r="K271" s="160"/>
      <c r="L271" s="160"/>
      <c r="M271" s="160"/>
      <c r="N271" s="160"/>
      <c r="O271" s="160"/>
      <c r="P271" s="160"/>
      <c r="Q271" s="160"/>
      <c r="R271" s="160"/>
      <c r="S271" s="160"/>
    </row>
    <row r="272" spans="3:19" x14ac:dyDescent="0.2">
      <c r="C272" s="160"/>
      <c r="D272" s="160"/>
      <c r="E272" s="160"/>
      <c r="F272" s="229"/>
      <c r="G272" s="229"/>
      <c r="H272" s="160"/>
      <c r="I272" s="229"/>
      <c r="J272" s="160"/>
      <c r="K272" s="160"/>
      <c r="L272" s="160"/>
      <c r="M272" s="160"/>
      <c r="N272" s="160"/>
      <c r="O272" s="160"/>
      <c r="P272" s="160"/>
      <c r="Q272" s="160"/>
      <c r="R272" s="160"/>
      <c r="S272" s="160"/>
    </row>
    <row r="273" spans="3:19" x14ac:dyDescent="0.2">
      <c r="C273" s="160"/>
      <c r="D273" s="160"/>
      <c r="E273" s="160"/>
      <c r="F273" s="229"/>
      <c r="G273" s="229"/>
      <c r="H273" s="160"/>
      <c r="I273" s="229"/>
      <c r="J273" s="160"/>
      <c r="K273" s="160"/>
      <c r="L273" s="160"/>
      <c r="M273" s="160"/>
      <c r="N273" s="160"/>
      <c r="O273" s="160"/>
      <c r="P273" s="160"/>
      <c r="Q273" s="160"/>
      <c r="R273" s="160"/>
      <c r="S273" s="160"/>
    </row>
    <row r="274" spans="3:19" x14ac:dyDescent="0.2">
      <c r="C274" s="160"/>
      <c r="D274" s="160"/>
      <c r="E274" s="160"/>
      <c r="F274" s="229"/>
      <c r="G274" s="229"/>
      <c r="H274" s="160"/>
      <c r="I274" s="229"/>
      <c r="J274" s="160"/>
      <c r="K274" s="160"/>
      <c r="L274" s="160"/>
      <c r="M274" s="160"/>
      <c r="N274" s="160"/>
      <c r="O274" s="160"/>
      <c r="P274" s="160"/>
      <c r="Q274" s="160"/>
      <c r="R274" s="160"/>
      <c r="S274" s="160"/>
    </row>
    <row r="275" spans="3:19" x14ac:dyDescent="0.2">
      <c r="C275" s="160"/>
      <c r="D275" s="160"/>
      <c r="E275" s="160"/>
      <c r="F275" s="229"/>
      <c r="G275" s="229"/>
      <c r="H275" s="160"/>
      <c r="I275" s="229"/>
      <c r="J275" s="160"/>
      <c r="K275" s="160"/>
      <c r="L275" s="160"/>
      <c r="M275" s="160"/>
      <c r="N275" s="160"/>
      <c r="O275" s="160"/>
      <c r="P275" s="160"/>
      <c r="Q275" s="160"/>
      <c r="R275" s="160"/>
      <c r="S275" s="160"/>
    </row>
    <row r="276" spans="3:19" x14ac:dyDescent="0.2">
      <c r="C276" s="160"/>
      <c r="D276" s="160"/>
      <c r="E276" s="160"/>
      <c r="F276" s="229"/>
      <c r="G276" s="229"/>
      <c r="H276" s="160"/>
      <c r="I276" s="229"/>
      <c r="J276" s="160"/>
      <c r="K276" s="160"/>
      <c r="L276" s="160"/>
      <c r="M276" s="160"/>
      <c r="N276" s="160"/>
      <c r="O276" s="160"/>
      <c r="P276" s="160"/>
      <c r="Q276" s="160"/>
      <c r="R276" s="160"/>
      <c r="S276" s="160"/>
    </row>
    <row r="277" spans="3:19" x14ac:dyDescent="0.2">
      <c r="C277" s="160"/>
      <c r="D277" s="160"/>
      <c r="E277" s="160"/>
      <c r="F277" s="229"/>
      <c r="G277" s="229"/>
      <c r="H277" s="160"/>
      <c r="I277" s="229"/>
      <c r="J277" s="160"/>
      <c r="K277" s="160"/>
      <c r="L277" s="160"/>
      <c r="M277" s="160"/>
      <c r="N277" s="160"/>
      <c r="O277" s="160"/>
      <c r="P277" s="160"/>
      <c r="Q277" s="160"/>
      <c r="R277" s="160"/>
      <c r="S277" s="160"/>
    </row>
    <row r="278" spans="3:19" x14ac:dyDescent="0.2">
      <c r="C278" s="160"/>
      <c r="D278" s="160"/>
      <c r="E278" s="160"/>
      <c r="F278" s="229"/>
      <c r="G278" s="229"/>
      <c r="H278" s="160"/>
      <c r="I278" s="229"/>
      <c r="J278" s="160"/>
      <c r="K278" s="160"/>
      <c r="L278" s="160"/>
      <c r="M278" s="160"/>
      <c r="N278" s="160"/>
      <c r="O278" s="160"/>
      <c r="P278" s="160"/>
      <c r="Q278" s="160"/>
      <c r="R278" s="160"/>
      <c r="S278" s="160"/>
    </row>
    <row r="279" spans="3:19" x14ac:dyDescent="0.2">
      <c r="C279" s="160"/>
      <c r="D279" s="160"/>
      <c r="E279" s="160"/>
      <c r="F279" s="229"/>
      <c r="G279" s="229"/>
      <c r="H279" s="160"/>
      <c r="I279" s="229"/>
      <c r="J279" s="160"/>
      <c r="K279" s="160"/>
      <c r="L279" s="160"/>
      <c r="M279" s="160"/>
      <c r="N279" s="160"/>
      <c r="O279" s="160"/>
      <c r="P279" s="160"/>
      <c r="Q279" s="160"/>
      <c r="R279" s="160"/>
      <c r="S279" s="160"/>
    </row>
    <row r="280" spans="3:19" x14ac:dyDescent="0.2">
      <c r="C280" s="160"/>
      <c r="D280" s="160"/>
      <c r="E280" s="160"/>
      <c r="F280" s="229"/>
      <c r="G280" s="229"/>
      <c r="H280" s="160"/>
      <c r="I280" s="229"/>
      <c r="J280" s="160"/>
      <c r="K280" s="160"/>
      <c r="L280" s="160"/>
      <c r="M280" s="160"/>
      <c r="N280" s="160"/>
      <c r="O280" s="160"/>
      <c r="P280" s="160"/>
      <c r="Q280" s="160"/>
      <c r="R280" s="160"/>
      <c r="S280" s="160"/>
    </row>
    <row r="281" spans="3:19" x14ac:dyDescent="0.2">
      <c r="C281" s="160"/>
      <c r="D281" s="160"/>
      <c r="E281" s="160"/>
      <c r="F281" s="229"/>
      <c r="G281" s="229"/>
      <c r="H281" s="160"/>
      <c r="I281" s="229"/>
      <c r="J281" s="160"/>
      <c r="K281" s="160"/>
      <c r="L281" s="160"/>
      <c r="M281" s="160"/>
      <c r="N281" s="160"/>
      <c r="O281" s="160"/>
      <c r="P281" s="160"/>
      <c r="Q281" s="160"/>
      <c r="R281" s="160"/>
      <c r="S281" s="160"/>
    </row>
    <row r="282" spans="3:19" x14ac:dyDescent="0.2">
      <c r="C282" s="160"/>
      <c r="D282" s="160"/>
      <c r="E282" s="160"/>
      <c r="F282" s="229"/>
      <c r="G282" s="229"/>
      <c r="H282" s="160"/>
      <c r="I282" s="229"/>
      <c r="J282" s="160"/>
      <c r="K282" s="160"/>
      <c r="L282" s="160"/>
      <c r="M282" s="160"/>
      <c r="N282" s="160"/>
      <c r="O282" s="160"/>
      <c r="P282" s="160"/>
      <c r="Q282" s="160"/>
      <c r="R282" s="160"/>
      <c r="S282" s="160"/>
    </row>
    <row r="283" spans="3:19" x14ac:dyDescent="0.2">
      <c r="C283" s="160"/>
      <c r="D283" s="160"/>
      <c r="E283" s="160"/>
      <c r="F283" s="229"/>
      <c r="G283" s="229"/>
      <c r="H283" s="160"/>
      <c r="I283" s="229"/>
      <c r="J283" s="160"/>
      <c r="K283" s="160"/>
      <c r="L283" s="160"/>
      <c r="M283" s="160"/>
      <c r="N283" s="160"/>
      <c r="O283" s="160"/>
      <c r="P283" s="160"/>
      <c r="Q283" s="160"/>
      <c r="R283" s="160"/>
      <c r="S283" s="160"/>
    </row>
    <row r="284" spans="3:19" x14ac:dyDescent="0.2">
      <c r="C284" s="160"/>
      <c r="D284" s="160"/>
      <c r="E284" s="160"/>
      <c r="F284" s="229"/>
      <c r="G284" s="229"/>
      <c r="H284" s="160"/>
      <c r="I284" s="229"/>
      <c r="J284" s="160"/>
      <c r="K284" s="160"/>
      <c r="L284" s="160"/>
      <c r="M284" s="160"/>
      <c r="N284" s="160"/>
      <c r="O284" s="160"/>
      <c r="P284" s="160"/>
      <c r="Q284" s="160"/>
      <c r="R284" s="160"/>
      <c r="S284" s="160"/>
    </row>
    <row r="285" spans="3:19" x14ac:dyDescent="0.2">
      <c r="C285" s="160"/>
      <c r="D285" s="160"/>
      <c r="E285" s="160"/>
      <c r="F285" s="229"/>
      <c r="G285" s="229"/>
      <c r="H285" s="160"/>
      <c r="I285" s="229"/>
      <c r="J285" s="160"/>
      <c r="K285" s="160"/>
      <c r="L285" s="160"/>
      <c r="M285" s="160"/>
      <c r="N285" s="160"/>
      <c r="O285" s="160"/>
      <c r="P285" s="160"/>
      <c r="Q285" s="160"/>
      <c r="R285" s="160"/>
      <c r="S285" s="160"/>
    </row>
    <row r="286" spans="3:19" x14ac:dyDescent="0.2">
      <c r="C286" s="160"/>
      <c r="D286" s="160"/>
      <c r="E286" s="160"/>
      <c r="F286" s="229"/>
      <c r="G286" s="229"/>
      <c r="H286" s="160"/>
      <c r="I286" s="229"/>
      <c r="J286" s="160"/>
      <c r="K286" s="160"/>
      <c r="L286" s="160"/>
      <c r="M286" s="160"/>
      <c r="N286" s="160"/>
      <c r="O286" s="160"/>
      <c r="P286" s="160"/>
      <c r="Q286" s="160"/>
      <c r="R286" s="160"/>
      <c r="S286" s="160"/>
    </row>
    <row r="287" spans="3:19" x14ac:dyDescent="0.2">
      <c r="C287" s="160"/>
      <c r="D287" s="160"/>
      <c r="E287" s="160"/>
      <c r="F287" s="229"/>
      <c r="G287" s="229"/>
      <c r="H287" s="160"/>
      <c r="I287" s="229"/>
      <c r="J287" s="160"/>
      <c r="K287" s="160"/>
      <c r="L287" s="160"/>
      <c r="M287" s="160"/>
      <c r="N287" s="160"/>
      <c r="O287" s="160"/>
      <c r="P287" s="160"/>
      <c r="Q287" s="160"/>
      <c r="R287" s="160"/>
      <c r="S287" s="160"/>
    </row>
    <row r="288" spans="3:19" x14ac:dyDescent="0.2">
      <c r="C288" s="160"/>
      <c r="D288" s="160"/>
      <c r="E288" s="160"/>
      <c r="F288" s="229"/>
      <c r="G288" s="229"/>
      <c r="H288" s="160"/>
      <c r="I288" s="229"/>
      <c r="J288" s="160"/>
      <c r="K288" s="160"/>
      <c r="L288" s="160"/>
      <c r="M288" s="160"/>
      <c r="N288" s="160"/>
      <c r="O288" s="160"/>
      <c r="P288" s="160"/>
      <c r="Q288" s="160"/>
      <c r="R288" s="160"/>
      <c r="S288" s="160"/>
    </row>
    <row r="289" spans="3:19" x14ac:dyDescent="0.2">
      <c r="C289" s="160"/>
      <c r="D289" s="160"/>
      <c r="E289" s="160"/>
      <c r="F289" s="229"/>
      <c r="G289" s="229"/>
      <c r="H289" s="160"/>
      <c r="I289" s="229"/>
      <c r="J289" s="160"/>
      <c r="K289" s="160"/>
      <c r="L289" s="160"/>
      <c r="M289" s="160"/>
      <c r="N289" s="160"/>
      <c r="O289" s="160"/>
      <c r="P289" s="160"/>
      <c r="Q289" s="160"/>
      <c r="R289" s="160"/>
      <c r="S289" s="160"/>
    </row>
    <row r="290" spans="3:19" x14ac:dyDescent="0.2">
      <c r="C290" s="160"/>
      <c r="D290" s="160"/>
      <c r="E290" s="160"/>
      <c r="F290" s="229"/>
      <c r="G290" s="229"/>
      <c r="H290" s="160"/>
      <c r="I290" s="229"/>
      <c r="J290" s="160"/>
      <c r="K290" s="160"/>
      <c r="L290" s="160"/>
      <c r="M290" s="160"/>
      <c r="N290" s="160"/>
      <c r="O290" s="160"/>
      <c r="P290" s="160"/>
      <c r="Q290" s="160"/>
      <c r="R290" s="160"/>
      <c r="S290" s="160"/>
    </row>
    <row r="291" spans="3:19" x14ac:dyDescent="0.2">
      <c r="C291" s="160"/>
      <c r="D291" s="160"/>
      <c r="E291" s="160"/>
      <c r="F291" s="229"/>
      <c r="G291" s="229"/>
      <c r="H291" s="160"/>
      <c r="I291" s="229"/>
      <c r="J291" s="160"/>
      <c r="K291" s="160"/>
      <c r="L291" s="160"/>
      <c r="M291" s="160"/>
      <c r="N291" s="160"/>
      <c r="O291" s="160"/>
      <c r="P291" s="160"/>
      <c r="Q291" s="160"/>
      <c r="R291" s="160"/>
      <c r="S291" s="160"/>
    </row>
    <row r="292" spans="3:19" x14ac:dyDescent="0.2">
      <c r="C292" s="160"/>
      <c r="D292" s="160"/>
      <c r="E292" s="160"/>
      <c r="F292" s="229"/>
      <c r="G292" s="229"/>
      <c r="H292" s="160"/>
      <c r="I292" s="229"/>
      <c r="J292" s="160"/>
      <c r="K292" s="160"/>
      <c r="L292" s="160"/>
      <c r="M292" s="160"/>
      <c r="N292" s="160"/>
      <c r="O292" s="160"/>
      <c r="P292" s="160"/>
      <c r="Q292" s="160"/>
      <c r="R292" s="160"/>
      <c r="S292" s="160"/>
    </row>
    <row r="293" spans="3:19" x14ac:dyDescent="0.2">
      <c r="C293" s="160"/>
      <c r="D293" s="160"/>
      <c r="E293" s="160"/>
      <c r="F293" s="229"/>
      <c r="G293" s="229"/>
      <c r="H293" s="160"/>
      <c r="I293" s="229"/>
      <c r="J293" s="160"/>
      <c r="K293" s="160"/>
      <c r="L293" s="160"/>
      <c r="M293" s="160"/>
      <c r="N293" s="160"/>
      <c r="O293" s="160"/>
      <c r="P293" s="160"/>
      <c r="Q293" s="160"/>
      <c r="R293" s="160"/>
      <c r="S293" s="160"/>
    </row>
    <row r="294" spans="3:19" x14ac:dyDescent="0.2">
      <c r="C294" s="160"/>
      <c r="D294" s="160"/>
      <c r="E294" s="160"/>
      <c r="F294" s="229"/>
      <c r="G294" s="229"/>
      <c r="H294" s="160"/>
      <c r="I294" s="229"/>
      <c r="J294" s="160"/>
      <c r="K294" s="160"/>
      <c r="L294" s="160"/>
      <c r="M294" s="160"/>
      <c r="N294" s="160"/>
      <c r="O294" s="160"/>
      <c r="P294" s="160"/>
      <c r="Q294" s="160"/>
      <c r="R294" s="160"/>
      <c r="S294" s="160"/>
    </row>
    <row r="295" spans="3:19" x14ac:dyDescent="0.2">
      <c r="C295" s="160"/>
      <c r="D295" s="160"/>
      <c r="E295" s="160"/>
      <c r="F295" s="229"/>
      <c r="G295" s="229"/>
      <c r="H295" s="160"/>
      <c r="I295" s="229"/>
      <c r="J295" s="160"/>
      <c r="K295" s="160"/>
      <c r="L295" s="160"/>
      <c r="M295" s="160"/>
      <c r="N295" s="160"/>
      <c r="O295" s="160"/>
      <c r="P295" s="160"/>
      <c r="Q295" s="160"/>
      <c r="R295" s="160"/>
      <c r="S295" s="160"/>
    </row>
    <row r="296" spans="3:19" x14ac:dyDescent="0.2">
      <c r="C296" s="160"/>
      <c r="D296" s="160"/>
      <c r="E296" s="160"/>
      <c r="F296" s="229"/>
      <c r="G296" s="229"/>
      <c r="H296" s="160"/>
      <c r="I296" s="229"/>
      <c r="J296" s="160"/>
      <c r="K296" s="160"/>
      <c r="L296" s="160"/>
      <c r="M296" s="160"/>
      <c r="N296" s="160"/>
      <c r="O296" s="160"/>
      <c r="P296" s="160"/>
      <c r="Q296" s="160"/>
      <c r="R296" s="160"/>
      <c r="S296" s="160"/>
    </row>
    <row r="297" spans="3:19" x14ac:dyDescent="0.2">
      <c r="C297" s="160"/>
      <c r="D297" s="160"/>
      <c r="E297" s="160"/>
      <c r="F297" s="229"/>
      <c r="G297" s="229"/>
      <c r="H297" s="160"/>
      <c r="I297" s="229"/>
      <c r="J297" s="160"/>
      <c r="K297" s="160"/>
      <c r="L297" s="160"/>
      <c r="M297" s="160"/>
      <c r="N297" s="160"/>
      <c r="O297" s="160"/>
      <c r="P297" s="160"/>
      <c r="Q297" s="160"/>
      <c r="R297" s="160"/>
      <c r="S297" s="160"/>
    </row>
    <row r="298" spans="3:19" x14ac:dyDescent="0.2">
      <c r="C298" s="160"/>
      <c r="D298" s="160"/>
      <c r="E298" s="160"/>
      <c r="F298" s="229"/>
      <c r="G298" s="229"/>
      <c r="H298" s="160"/>
      <c r="I298" s="229"/>
      <c r="J298" s="160"/>
      <c r="K298" s="160"/>
      <c r="L298" s="160"/>
      <c r="M298" s="160"/>
      <c r="N298" s="160"/>
      <c r="O298" s="160"/>
      <c r="P298" s="160"/>
      <c r="Q298" s="160"/>
      <c r="R298" s="160"/>
      <c r="S298" s="160"/>
    </row>
    <row r="299" spans="3:19" x14ac:dyDescent="0.2">
      <c r="C299" s="160"/>
      <c r="D299" s="160"/>
      <c r="E299" s="160"/>
      <c r="F299" s="229"/>
      <c r="G299" s="229"/>
      <c r="H299" s="160"/>
      <c r="I299" s="229"/>
      <c r="J299" s="160"/>
      <c r="K299" s="160"/>
      <c r="L299" s="160"/>
      <c r="M299" s="160"/>
      <c r="N299" s="160"/>
      <c r="O299" s="160"/>
      <c r="P299" s="160"/>
      <c r="Q299" s="160"/>
      <c r="R299" s="160"/>
      <c r="S299" s="160"/>
    </row>
    <row r="300" spans="3:19" x14ac:dyDescent="0.2">
      <c r="C300" s="160"/>
      <c r="D300" s="160"/>
      <c r="E300" s="160"/>
      <c r="F300" s="229"/>
      <c r="G300" s="229"/>
      <c r="H300" s="160"/>
      <c r="I300" s="229"/>
      <c r="J300" s="160"/>
      <c r="K300" s="160"/>
      <c r="L300" s="160"/>
      <c r="M300" s="160"/>
      <c r="N300" s="160"/>
      <c r="O300" s="160"/>
      <c r="P300" s="160"/>
      <c r="Q300" s="160"/>
      <c r="R300" s="160"/>
      <c r="S300" s="160"/>
    </row>
    <row r="301" spans="3:19" x14ac:dyDescent="0.2">
      <c r="C301" s="160"/>
      <c r="D301" s="160"/>
      <c r="E301" s="160"/>
      <c r="F301" s="229"/>
      <c r="G301" s="229"/>
      <c r="H301" s="160"/>
      <c r="I301" s="229"/>
      <c r="J301" s="160"/>
      <c r="K301" s="160"/>
      <c r="L301" s="160"/>
      <c r="M301" s="160"/>
      <c r="N301" s="160"/>
      <c r="O301" s="160"/>
      <c r="P301" s="160"/>
      <c r="Q301" s="160"/>
      <c r="R301" s="160"/>
      <c r="S301" s="160"/>
    </row>
    <row r="302" spans="3:19" x14ac:dyDescent="0.2">
      <c r="C302" s="160"/>
      <c r="D302" s="160"/>
      <c r="E302" s="160"/>
      <c r="F302" s="229"/>
      <c r="G302" s="229"/>
      <c r="H302" s="160"/>
      <c r="I302" s="229"/>
      <c r="J302" s="160"/>
      <c r="K302" s="160"/>
      <c r="L302" s="160"/>
      <c r="M302" s="160"/>
      <c r="N302" s="160"/>
      <c r="O302" s="160"/>
      <c r="P302" s="160"/>
      <c r="Q302" s="160"/>
      <c r="R302" s="160"/>
      <c r="S302" s="160"/>
    </row>
    <row r="303" spans="3:19" x14ac:dyDescent="0.2">
      <c r="C303" s="160"/>
      <c r="D303" s="160"/>
      <c r="E303" s="160"/>
      <c r="F303" s="229"/>
      <c r="G303" s="229"/>
      <c r="H303" s="160"/>
      <c r="I303" s="229"/>
      <c r="J303" s="160"/>
      <c r="K303" s="160"/>
      <c r="L303" s="160"/>
      <c r="M303" s="160"/>
      <c r="N303" s="160"/>
      <c r="O303" s="160"/>
      <c r="P303" s="160"/>
      <c r="Q303" s="160"/>
      <c r="R303" s="160"/>
      <c r="S303" s="160"/>
    </row>
    <row r="304" spans="3:19" x14ac:dyDescent="0.2">
      <c r="C304" s="160"/>
      <c r="D304" s="160"/>
      <c r="E304" s="160"/>
      <c r="F304" s="229"/>
      <c r="G304" s="229"/>
      <c r="H304" s="160"/>
      <c r="I304" s="229"/>
      <c r="J304" s="160"/>
      <c r="K304" s="160"/>
      <c r="L304" s="160"/>
      <c r="M304" s="160"/>
      <c r="N304" s="160"/>
      <c r="O304" s="160"/>
      <c r="P304" s="160"/>
      <c r="Q304" s="160"/>
      <c r="R304" s="160"/>
      <c r="S304" s="160"/>
    </row>
    <row r="305" spans="3:19" x14ac:dyDescent="0.2">
      <c r="C305" s="160"/>
      <c r="D305" s="160"/>
      <c r="E305" s="160"/>
      <c r="F305" s="229"/>
      <c r="G305" s="229"/>
      <c r="H305" s="160"/>
      <c r="I305" s="229"/>
      <c r="J305" s="160"/>
      <c r="K305" s="160"/>
      <c r="L305" s="160"/>
      <c r="M305" s="160"/>
      <c r="N305" s="160"/>
      <c r="O305" s="160"/>
      <c r="P305" s="160"/>
      <c r="Q305" s="160"/>
      <c r="R305" s="160"/>
      <c r="S305" s="160"/>
    </row>
    <row r="306" spans="3:19" x14ac:dyDescent="0.2">
      <c r="C306" s="160"/>
      <c r="D306" s="160"/>
      <c r="E306" s="160"/>
      <c r="F306" s="229"/>
      <c r="G306" s="229"/>
      <c r="H306" s="160"/>
      <c r="I306" s="229"/>
      <c r="J306" s="160"/>
      <c r="K306" s="160"/>
      <c r="L306" s="160"/>
      <c r="M306" s="160"/>
      <c r="N306" s="160"/>
      <c r="O306" s="160"/>
      <c r="P306" s="160"/>
      <c r="Q306" s="160"/>
      <c r="R306" s="160"/>
      <c r="S306" s="160"/>
    </row>
    <row r="307" spans="3:19" x14ac:dyDescent="0.2">
      <c r="C307" s="160"/>
      <c r="D307" s="160"/>
      <c r="E307" s="160"/>
      <c r="F307" s="229"/>
      <c r="G307" s="229"/>
      <c r="H307" s="160"/>
      <c r="I307" s="229"/>
      <c r="J307" s="160"/>
      <c r="K307" s="160"/>
      <c r="L307" s="160"/>
      <c r="M307" s="160"/>
      <c r="N307" s="160"/>
      <c r="O307" s="160"/>
      <c r="P307" s="160"/>
      <c r="Q307" s="160"/>
      <c r="R307" s="160"/>
      <c r="S307" s="160"/>
    </row>
    <row r="308" spans="3:19" x14ac:dyDescent="0.2">
      <c r="C308" s="160"/>
      <c r="D308" s="160"/>
      <c r="E308" s="160"/>
      <c r="F308" s="229"/>
      <c r="G308" s="229"/>
      <c r="H308" s="160"/>
      <c r="I308" s="229"/>
      <c r="J308" s="160"/>
      <c r="K308" s="160"/>
      <c r="L308" s="160"/>
      <c r="M308" s="160"/>
      <c r="N308" s="160"/>
      <c r="O308" s="160"/>
      <c r="P308" s="160"/>
      <c r="Q308" s="160"/>
      <c r="R308" s="160"/>
      <c r="S308" s="160"/>
    </row>
    <row r="309" spans="3:19" x14ac:dyDescent="0.2">
      <c r="C309" s="160"/>
      <c r="D309" s="160"/>
      <c r="E309" s="160"/>
      <c r="F309" s="229"/>
      <c r="G309" s="229"/>
      <c r="H309" s="160"/>
      <c r="I309" s="229"/>
      <c r="J309" s="160"/>
      <c r="K309" s="160"/>
      <c r="L309" s="160"/>
      <c r="M309" s="160"/>
      <c r="N309" s="160"/>
      <c r="O309" s="160"/>
      <c r="P309" s="160"/>
      <c r="Q309" s="160"/>
      <c r="R309" s="160"/>
      <c r="S309" s="160"/>
    </row>
    <row r="310" spans="3:19" x14ac:dyDescent="0.2">
      <c r="C310" s="160"/>
      <c r="D310" s="160"/>
      <c r="E310" s="160"/>
      <c r="F310" s="229"/>
      <c r="G310" s="229"/>
      <c r="H310" s="160"/>
      <c r="I310" s="229"/>
      <c r="J310" s="160"/>
      <c r="K310" s="160"/>
      <c r="L310" s="160"/>
      <c r="M310" s="160"/>
      <c r="N310" s="160"/>
      <c r="O310" s="160"/>
      <c r="P310" s="160"/>
      <c r="Q310" s="160"/>
      <c r="R310" s="160"/>
      <c r="S310" s="160"/>
    </row>
    <row r="311" spans="3:19" x14ac:dyDescent="0.2">
      <c r="C311" s="160"/>
      <c r="D311" s="160"/>
      <c r="E311" s="160"/>
      <c r="F311" s="229"/>
      <c r="G311" s="229"/>
      <c r="H311" s="160"/>
      <c r="I311" s="229"/>
      <c r="J311" s="160"/>
      <c r="K311" s="160"/>
      <c r="L311" s="160"/>
      <c r="M311" s="160"/>
      <c r="N311" s="160"/>
      <c r="O311" s="160"/>
      <c r="P311" s="160"/>
      <c r="Q311" s="160"/>
      <c r="R311" s="160"/>
      <c r="S311" s="160"/>
    </row>
    <row r="312" spans="3:19" x14ac:dyDescent="0.2">
      <c r="C312" s="160"/>
      <c r="D312" s="160"/>
      <c r="E312" s="160"/>
      <c r="F312" s="229"/>
      <c r="G312" s="229"/>
      <c r="H312" s="160"/>
      <c r="I312" s="229"/>
      <c r="J312" s="160"/>
      <c r="K312" s="160"/>
      <c r="L312" s="160"/>
      <c r="M312" s="160"/>
      <c r="N312" s="160"/>
      <c r="O312" s="160"/>
      <c r="P312" s="160"/>
      <c r="Q312" s="160"/>
      <c r="R312" s="160"/>
      <c r="S312" s="160"/>
    </row>
    <row r="313" spans="3:19" x14ac:dyDescent="0.2">
      <c r="C313" s="160"/>
      <c r="D313" s="160"/>
      <c r="E313" s="160"/>
      <c r="F313" s="229"/>
      <c r="G313" s="229"/>
      <c r="H313" s="160"/>
      <c r="I313" s="229"/>
      <c r="J313" s="160"/>
      <c r="K313" s="160"/>
      <c r="L313" s="160"/>
      <c r="M313" s="160"/>
      <c r="N313" s="160"/>
      <c r="O313" s="160"/>
      <c r="P313" s="160"/>
      <c r="Q313" s="160"/>
      <c r="R313" s="160"/>
      <c r="S313" s="160"/>
    </row>
    <row r="314" spans="3:19" x14ac:dyDescent="0.2">
      <c r="C314" s="160"/>
      <c r="D314" s="160"/>
      <c r="E314" s="160"/>
      <c r="F314" s="229"/>
      <c r="G314" s="229"/>
      <c r="H314" s="160"/>
      <c r="I314" s="229"/>
      <c r="J314" s="160"/>
      <c r="K314" s="160"/>
      <c r="L314" s="160"/>
      <c r="M314" s="160"/>
      <c r="N314" s="160"/>
      <c r="O314" s="160"/>
      <c r="P314" s="160"/>
      <c r="Q314" s="160"/>
      <c r="R314" s="160"/>
      <c r="S314" s="160"/>
    </row>
    <row r="315" spans="3:19" x14ac:dyDescent="0.2">
      <c r="C315" s="160"/>
      <c r="D315" s="160"/>
      <c r="E315" s="160"/>
      <c r="F315" s="229"/>
      <c r="G315" s="229"/>
      <c r="H315" s="160"/>
      <c r="I315" s="229"/>
      <c r="J315" s="160"/>
      <c r="K315" s="160"/>
      <c r="L315" s="160"/>
      <c r="M315" s="160"/>
      <c r="N315" s="160"/>
      <c r="O315" s="160"/>
      <c r="P315" s="160"/>
      <c r="Q315" s="160"/>
      <c r="R315" s="160"/>
      <c r="S315" s="160"/>
    </row>
    <row r="316" spans="3:19" x14ac:dyDescent="0.2">
      <c r="C316" s="160"/>
      <c r="D316" s="160"/>
      <c r="E316" s="160"/>
      <c r="F316" s="229"/>
      <c r="G316" s="229"/>
      <c r="H316" s="160"/>
      <c r="I316" s="229"/>
      <c r="J316" s="160"/>
      <c r="K316" s="160"/>
      <c r="L316" s="160"/>
      <c r="M316" s="160"/>
      <c r="N316" s="160"/>
      <c r="O316" s="160"/>
      <c r="P316" s="160"/>
      <c r="Q316" s="160"/>
      <c r="R316" s="160"/>
      <c r="S316" s="160"/>
    </row>
    <row r="317" spans="3:19" x14ac:dyDescent="0.2">
      <c r="F317" s="9"/>
      <c r="G317" s="9"/>
      <c r="I317" s="9"/>
    </row>
    <row r="318" spans="3:19" x14ac:dyDescent="0.2">
      <c r="F318" s="9"/>
      <c r="G318" s="9"/>
      <c r="I318" s="9"/>
    </row>
    <row r="319" spans="3:19" x14ac:dyDescent="0.2">
      <c r="F319" s="9"/>
      <c r="G319" s="9"/>
      <c r="I319" s="9"/>
    </row>
    <row r="320" spans="3:19" x14ac:dyDescent="0.2">
      <c r="F320" s="9"/>
      <c r="G320" s="9"/>
      <c r="I320" s="9"/>
    </row>
    <row r="321" spans="6:9" x14ac:dyDescent="0.2">
      <c r="F321" s="9"/>
      <c r="G321" s="9"/>
      <c r="I321" s="9"/>
    </row>
    <row r="322" spans="6:9" x14ac:dyDescent="0.2">
      <c r="F322" s="9"/>
      <c r="G322" s="9"/>
      <c r="I322" s="9"/>
    </row>
    <row r="323" spans="6:9" x14ac:dyDescent="0.2">
      <c r="F323" s="9"/>
      <c r="G323" s="9"/>
      <c r="I323" s="9"/>
    </row>
    <row r="324" spans="6:9" x14ac:dyDescent="0.2">
      <c r="F324" s="9"/>
      <c r="G324" s="9"/>
      <c r="I324" s="9"/>
    </row>
    <row r="325" spans="6:9" x14ac:dyDescent="0.2">
      <c r="F325" s="9"/>
      <c r="G325" s="9"/>
      <c r="I325" s="9"/>
    </row>
    <row r="326" spans="6:9" x14ac:dyDescent="0.2">
      <c r="F326" s="9"/>
      <c r="G326" s="9"/>
      <c r="I326" s="9"/>
    </row>
    <row r="327" spans="6:9" x14ac:dyDescent="0.2">
      <c r="F327" s="9"/>
      <c r="G327" s="9"/>
      <c r="I327" s="9"/>
    </row>
    <row r="328" spans="6:9" x14ac:dyDescent="0.2">
      <c r="F328" s="9"/>
      <c r="G328" s="9"/>
      <c r="I328" s="9"/>
    </row>
    <row r="329" spans="6:9" x14ac:dyDescent="0.2">
      <c r="F329" s="9"/>
      <c r="G329" s="9"/>
      <c r="I329" s="9"/>
    </row>
    <row r="330" spans="6:9" x14ac:dyDescent="0.2">
      <c r="F330" s="9"/>
      <c r="G330" s="9"/>
      <c r="I330" s="9"/>
    </row>
    <row r="331" spans="6:9" x14ac:dyDescent="0.2">
      <c r="F331" s="9"/>
      <c r="G331" s="9"/>
      <c r="I331" s="9"/>
    </row>
    <row r="332" spans="6:9" x14ac:dyDescent="0.2">
      <c r="F332" s="9"/>
      <c r="G332" s="9"/>
      <c r="I332" s="9"/>
    </row>
    <row r="333" spans="6:9" x14ac:dyDescent="0.2">
      <c r="F333" s="9"/>
      <c r="G333" s="9"/>
      <c r="I333" s="9"/>
    </row>
    <row r="334" spans="6:9" x14ac:dyDescent="0.2">
      <c r="F334" s="9"/>
      <c r="G334" s="9"/>
      <c r="I334" s="9"/>
    </row>
    <row r="335" spans="6:9" x14ac:dyDescent="0.2">
      <c r="F335" s="9"/>
      <c r="G335" s="9"/>
      <c r="I335" s="9"/>
    </row>
    <row r="336" spans="6:9" x14ac:dyDescent="0.2">
      <c r="F336" s="9"/>
      <c r="G336" s="9"/>
      <c r="I336" s="9"/>
    </row>
    <row r="337" spans="6:9" x14ac:dyDescent="0.2">
      <c r="F337" s="9"/>
      <c r="G337" s="9"/>
      <c r="I337" s="9"/>
    </row>
    <row r="338" spans="6:9" x14ac:dyDescent="0.2">
      <c r="F338" s="9"/>
      <c r="G338" s="9"/>
      <c r="I338" s="9"/>
    </row>
    <row r="339" spans="6:9" x14ac:dyDescent="0.2">
      <c r="F339" s="9"/>
      <c r="G339" s="9"/>
      <c r="I339" s="9"/>
    </row>
    <row r="340" spans="6:9" x14ac:dyDescent="0.2">
      <c r="F340" s="9"/>
      <c r="G340" s="9"/>
      <c r="I340" s="9"/>
    </row>
    <row r="341" spans="6:9" x14ac:dyDescent="0.2">
      <c r="F341" s="9"/>
      <c r="G341" s="9"/>
      <c r="I341" s="9"/>
    </row>
    <row r="342" spans="6:9" x14ac:dyDescent="0.2">
      <c r="F342" s="9"/>
      <c r="G342" s="9"/>
      <c r="I342" s="9"/>
    </row>
    <row r="343" spans="6:9" x14ac:dyDescent="0.2">
      <c r="F343" s="9"/>
      <c r="G343" s="9"/>
      <c r="I343" s="9"/>
    </row>
    <row r="344" spans="6:9" x14ac:dyDescent="0.2">
      <c r="F344" s="9"/>
      <c r="G344" s="9"/>
      <c r="I344" s="9"/>
    </row>
    <row r="345" spans="6:9" x14ac:dyDescent="0.2">
      <c r="F345" s="9"/>
      <c r="G345" s="9"/>
      <c r="I345" s="9"/>
    </row>
    <row r="346" spans="6:9" x14ac:dyDescent="0.2">
      <c r="F346" s="9"/>
      <c r="G346" s="9"/>
      <c r="I346" s="9"/>
    </row>
    <row r="347" spans="6:9" x14ac:dyDescent="0.2">
      <c r="F347" s="9"/>
      <c r="G347" s="9"/>
      <c r="I347" s="9"/>
    </row>
    <row r="348" spans="6:9" x14ac:dyDescent="0.2">
      <c r="F348" s="9"/>
      <c r="G348" s="9"/>
      <c r="I348" s="9"/>
    </row>
    <row r="349" spans="6:9" x14ac:dyDescent="0.2">
      <c r="F349" s="9"/>
      <c r="G349" s="9"/>
      <c r="I349" s="9"/>
    </row>
    <row r="350" spans="6:9" x14ac:dyDescent="0.2">
      <c r="F350" s="9"/>
      <c r="G350" s="9"/>
      <c r="I350" s="9"/>
    </row>
    <row r="351" spans="6:9" x14ac:dyDescent="0.2">
      <c r="F351" s="9"/>
      <c r="G351" s="9"/>
      <c r="I351" s="9"/>
    </row>
    <row r="352" spans="6:9" x14ac:dyDescent="0.2">
      <c r="F352" s="9"/>
      <c r="G352" s="9"/>
      <c r="I352" s="9"/>
    </row>
    <row r="353" spans="6:9" x14ac:dyDescent="0.2">
      <c r="F353" s="9"/>
      <c r="G353" s="9"/>
      <c r="I353" s="9"/>
    </row>
    <row r="354" spans="6:9" x14ac:dyDescent="0.2">
      <c r="F354" s="9"/>
      <c r="G354" s="9"/>
      <c r="I354" s="9"/>
    </row>
    <row r="355" spans="6:9" x14ac:dyDescent="0.2">
      <c r="F355" s="9"/>
      <c r="G355" s="9"/>
      <c r="I355" s="9"/>
    </row>
    <row r="356" spans="6:9" x14ac:dyDescent="0.2">
      <c r="F356" s="9"/>
      <c r="G356" s="9"/>
      <c r="I356" s="9"/>
    </row>
    <row r="357" spans="6:9" x14ac:dyDescent="0.2">
      <c r="F357" s="9"/>
      <c r="G357" s="9"/>
      <c r="I357" s="9"/>
    </row>
    <row r="358" spans="6:9" x14ac:dyDescent="0.2">
      <c r="F358" s="9"/>
      <c r="G358" s="9"/>
      <c r="I358" s="9"/>
    </row>
    <row r="359" spans="6:9" x14ac:dyDescent="0.2">
      <c r="F359" s="9"/>
      <c r="G359" s="9"/>
      <c r="I359" s="9"/>
    </row>
    <row r="360" spans="6:9" x14ac:dyDescent="0.2">
      <c r="F360" s="9"/>
      <c r="G360" s="9"/>
      <c r="I360" s="9"/>
    </row>
    <row r="361" spans="6:9" x14ac:dyDescent="0.2">
      <c r="F361" s="9"/>
      <c r="G361" s="9"/>
      <c r="I361" s="9"/>
    </row>
    <row r="362" spans="6:9" x14ac:dyDescent="0.2">
      <c r="F362" s="9"/>
      <c r="G362" s="9"/>
      <c r="I362" s="9"/>
    </row>
    <row r="363" spans="6:9" x14ac:dyDescent="0.2">
      <c r="F363" s="9"/>
      <c r="G363" s="9"/>
      <c r="I363" s="9"/>
    </row>
    <row r="364" spans="6:9" x14ac:dyDescent="0.2">
      <c r="F364" s="9"/>
      <c r="G364" s="9"/>
      <c r="I364" s="9"/>
    </row>
    <row r="365" spans="6:9" x14ac:dyDescent="0.2">
      <c r="F365" s="9"/>
      <c r="G365" s="9"/>
      <c r="I365" s="9"/>
    </row>
    <row r="366" spans="6:9" x14ac:dyDescent="0.2">
      <c r="F366" s="9"/>
      <c r="G366" s="9"/>
      <c r="I366" s="9"/>
    </row>
    <row r="367" spans="6:9" x14ac:dyDescent="0.2">
      <c r="F367" s="9"/>
      <c r="G367" s="9"/>
      <c r="I367" s="9"/>
    </row>
    <row r="368" spans="6:9" x14ac:dyDescent="0.2">
      <c r="F368" s="9"/>
      <c r="G368" s="9"/>
      <c r="I368" s="9"/>
    </row>
    <row r="369" spans="6:9" x14ac:dyDescent="0.2">
      <c r="F369" s="9"/>
      <c r="G369" s="9"/>
      <c r="I369" s="9"/>
    </row>
    <row r="370" spans="6:9" x14ac:dyDescent="0.2">
      <c r="F370" s="9"/>
      <c r="G370" s="9"/>
      <c r="I370" s="9"/>
    </row>
    <row r="371" spans="6:9" x14ac:dyDescent="0.2">
      <c r="F371" s="9"/>
      <c r="G371" s="9"/>
      <c r="I371" s="9"/>
    </row>
    <row r="372" spans="6:9" x14ac:dyDescent="0.2">
      <c r="F372" s="9"/>
      <c r="G372" s="9"/>
      <c r="I372" s="9"/>
    </row>
    <row r="373" spans="6:9" x14ac:dyDescent="0.2">
      <c r="F373" s="9"/>
      <c r="G373" s="9"/>
      <c r="I373" s="9"/>
    </row>
    <row r="374" spans="6:9" x14ac:dyDescent="0.2">
      <c r="F374" s="9"/>
      <c r="G374" s="9"/>
      <c r="I374" s="9"/>
    </row>
    <row r="375" spans="6:9" x14ac:dyDescent="0.2">
      <c r="F375" s="9"/>
      <c r="G375" s="9"/>
      <c r="I375" s="9"/>
    </row>
    <row r="376" spans="6:9" x14ac:dyDescent="0.2">
      <c r="F376" s="9"/>
      <c r="G376" s="9"/>
      <c r="I376" s="9"/>
    </row>
    <row r="377" spans="6:9" x14ac:dyDescent="0.2">
      <c r="F377" s="9"/>
      <c r="G377" s="9"/>
      <c r="I377" s="9"/>
    </row>
    <row r="378" spans="6:9" x14ac:dyDescent="0.2">
      <c r="F378" s="9"/>
      <c r="G378" s="9"/>
      <c r="I378" s="9"/>
    </row>
    <row r="379" spans="6:9" x14ac:dyDescent="0.2">
      <c r="F379" s="9"/>
      <c r="G379" s="9"/>
      <c r="I379" s="9"/>
    </row>
    <row r="380" spans="6:9" x14ac:dyDescent="0.2">
      <c r="F380" s="9"/>
      <c r="G380" s="9"/>
      <c r="I380" s="9"/>
    </row>
    <row r="381" spans="6:9" x14ac:dyDescent="0.2">
      <c r="F381" s="9"/>
      <c r="G381" s="9"/>
      <c r="I381" s="9"/>
    </row>
    <row r="382" spans="6:9" x14ac:dyDescent="0.2">
      <c r="F382" s="9"/>
      <c r="G382" s="9"/>
      <c r="I382" s="9"/>
    </row>
    <row r="383" spans="6:9" x14ac:dyDescent="0.2">
      <c r="F383" s="9"/>
      <c r="G383" s="9"/>
      <c r="I383" s="9"/>
    </row>
    <row r="384" spans="6:9" x14ac:dyDescent="0.2">
      <c r="F384" s="9"/>
      <c r="G384" s="9"/>
      <c r="I384" s="9"/>
    </row>
    <row r="385" spans="6:9" x14ac:dyDescent="0.2">
      <c r="F385" s="9"/>
      <c r="G385" s="9"/>
      <c r="I385" s="9"/>
    </row>
    <row r="386" spans="6:9" x14ac:dyDescent="0.2">
      <c r="F386" s="9"/>
      <c r="G386" s="9"/>
      <c r="I386" s="9"/>
    </row>
    <row r="387" spans="6:9" x14ac:dyDescent="0.2">
      <c r="F387" s="9"/>
      <c r="G387" s="9"/>
      <c r="I387" s="9"/>
    </row>
    <row r="388" spans="6:9" x14ac:dyDescent="0.2">
      <c r="F388" s="9"/>
      <c r="G388" s="9"/>
      <c r="I388" s="9"/>
    </row>
    <row r="389" spans="6:9" x14ac:dyDescent="0.2">
      <c r="F389" s="9"/>
      <c r="G389" s="9"/>
      <c r="I389" s="9"/>
    </row>
    <row r="390" spans="6:9" x14ac:dyDescent="0.2">
      <c r="F390" s="9"/>
      <c r="G390" s="9"/>
      <c r="I390" s="9"/>
    </row>
    <row r="391" spans="6:9" x14ac:dyDescent="0.2">
      <c r="F391" s="9"/>
      <c r="G391" s="9"/>
      <c r="I391" s="9"/>
    </row>
    <row r="392" spans="6:9" x14ac:dyDescent="0.2">
      <c r="F392" s="9"/>
      <c r="G392" s="9"/>
      <c r="I392" s="9"/>
    </row>
    <row r="393" spans="6:9" x14ac:dyDescent="0.2">
      <c r="F393" s="9"/>
      <c r="G393" s="9"/>
      <c r="I393" s="9"/>
    </row>
    <row r="394" spans="6:9" x14ac:dyDescent="0.2">
      <c r="F394" s="9"/>
      <c r="G394" s="9"/>
      <c r="I394" s="9"/>
    </row>
    <row r="395" spans="6:9" x14ac:dyDescent="0.2">
      <c r="F395" s="9"/>
      <c r="G395" s="9"/>
      <c r="I395" s="9"/>
    </row>
    <row r="396" spans="6:9" x14ac:dyDescent="0.2">
      <c r="F396" s="9"/>
      <c r="G396" s="9"/>
      <c r="I396" s="9"/>
    </row>
    <row r="397" spans="6:9" x14ac:dyDescent="0.2">
      <c r="F397" s="9"/>
      <c r="G397" s="9"/>
      <c r="I397" s="9"/>
    </row>
    <row r="398" spans="6:9" x14ac:dyDescent="0.2">
      <c r="F398" s="9"/>
      <c r="G398" s="9"/>
      <c r="I398" s="9"/>
    </row>
    <row r="399" spans="6:9" x14ac:dyDescent="0.2">
      <c r="F399" s="9"/>
      <c r="G399" s="9"/>
      <c r="I399" s="9"/>
    </row>
    <row r="400" spans="6:9" x14ac:dyDescent="0.2">
      <c r="F400" s="9"/>
      <c r="G400" s="9"/>
      <c r="I400" s="9"/>
    </row>
    <row r="401" spans="6:9" x14ac:dyDescent="0.2">
      <c r="F401" s="9"/>
      <c r="G401" s="9"/>
      <c r="I401" s="9"/>
    </row>
    <row r="402" spans="6:9" x14ac:dyDescent="0.2">
      <c r="F402" s="9"/>
      <c r="G402" s="9"/>
      <c r="I402" s="9"/>
    </row>
    <row r="403" spans="6:9" x14ac:dyDescent="0.2">
      <c r="F403" s="9"/>
      <c r="G403" s="9"/>
      <c r="I403" s="9"/>
    </row>
    <row r="404" spans="6:9" x14ac:dyDescent="0.2">
      <c r="F404" s="9"/>
      <c r="G404" s="9"/>
      <c r="I404" s="9"/>
    </row>
    <row r="405" spans="6:9" x14ac:dyDescent="0.2">
      <c r="F405" s="9"/>
      <c r="G405" s="9"/>
      <c r="I405" s="9"/>
    </row>
    <row r="406" spans="6:9" x14ac:dyDescent="0.2">
      <c r="F406" s="9"/>
      <c r="G406" s="9"/>
      <c r="I406" s="9"/>
    </row>
    <row r="407" spans="6:9" x14ac:dyDescent="0.2">
      <c r="F407" s="9"/>
      <c r="G407" s="9"/>
      <c r="I407" s="9"/>
    </row>
    <row r="408" spans="6:9" x14ac:dyDescent="0.2">
      <c r="F408" s="9"/>
      <c r="G408" s="9"/>
      <c r="I408" s="9"/>
    </row>
    <row r="409" spans="6:9" x14ac:dyDescent="0.2">
      <c r="F409" s="9"/>
      <c r="G409" s="9"/>
      <c r="I409" s="9"/>
    </row>
    <row r="410" spans="6:9" x14ac:dyDescent="0.2">
      <c r="F410" s="9"/>
      <c r="G410" s="9"/>
      <c r="I410" s="9"/>
    </row>
    <row r="411" spans="6:9" x14ac:dyDescent="0.2">
      <c r="F411" s="9"/>
      <c r="G411" s="9"/>
      <c r="I411" s="9"/>
    </row>
    <row r="412" spans="6:9" x14ac:dyDescent="0.2">
      <c r="F412" s="9"/>
      <c r="G412" s="9"/>
      <c r="I412" s="9"/>
    </row>
    <row r="413" spans="6:9" x14ac:dyDescent="0.2">
      <c r="F413" s="9"/>
      <c r="G413" s="9"/>
      <c r="I413" s="9"/>
    </row>
    <row r="414" spans="6:9" x14ac:dyDescent="0.2">
      <c r="F414" s="9"/>
      <c r="G414" s="9"/>
      <c r="I414" s="9"/>
    </row>
    <row r="415" spans="6:9" x14ac:dyDescent="0.2">
      <c r="F415" s="9"/>
      <c r="G415" s="9"/>
      <c r="I415" s="9"/>
    </row>
    <row r="416" spans="6:9" x14ac:dyDescent="0.2">
      <c r="F416" s="9"/>
      <c r="G416" s="9"/>
      <c r="I416" s="9"/>
    </row>
    <row r="417" spans="6:9" x14ac:dyDescent="0.2">
      <c r="F417" s="9"/>
      <c r="G417" s="9"/>
      <c r="I417" s="9"/>
    </row>
    <row r="418" spans="6:9" x14ac:dyDescent="0.2">
      <c r="F418" s="9"/>
      <c r="G418" s="9"/>
      <c r="I418" s="9"/>
    </row>
    <row r="419" spans="6:9" x14ac:dyDescent="0.2">
      <c r="F419" s="9"/>
      <c r="G419" s="9"/>
      <c r="I419" s="9"/>
    </row>
    <row r="420" spans="6:9" x14ac:dyDescent="0.2">
      <c r="F420" s="9"/>
      <c r="G420" s="9"/>
      <c r="I420" s="9"/>
    </row>
    <row r="421" spans="6:9" x14ac:dyDescent="0.2">
      <c r="F421" s="9"/>
      <c r="G421" s="9"/>
      <c r="I421" s="9"/>
    </row>
    <row r="422" spans="6:9" x14ac:dyDescent="0.2">
      <c r="F422" s="9"/>
      <c r="G422" s="9"/>
      <c r="I422" s="9"/>
    </row>
    <row r="423" spans="6:9" x14ac:dyDescent="0.2">
      <c r="F423" s="9"/>
      <c r="G423" s="9"/>
      <c r="I423" s="9"/>
    </row>
    <row r="424" spans="6:9" x14ac:dyDescent="0.2">
      <c r="F424" s="9"/>
      <c r="G424" s="9"/>
      <c r="I424" s="9"/>
    </row>
    <row r="425" spans="6:9" x14ac:dyDescent="0.2">
      <c r="F425" s="9"/>
      <c r="G425" s="9"/>
      <c r="I425" s="9"/>
    </row>
    <row r="426" spans="6:9" x14ac:dyDescent="0.2">
      <c r="F426" s="9"/>
      <c r="G426" s="9"/>
      <c r="I426" s="9"/>
    </row>
    <row r="427" spans="6:9" x14ac:dyDescent="0.2">
      <c r="F427" s="9"/>
      <c r="G427" s="9"/>
      <c r="I427" s="9"/>
    </row>
    <row r="428" spans="6:9" x14ac:dyDescent="0.2">
      <c r="F428" s="9"/>
      <c r="G428" s="9"/>
      <c r="I428" s="9"/>
    </row>
    <row r="429" spans="6:9" x14ac:dyDescent="0.2">
      <c r="F429" s="9"/>
      <c r="G429" s="9"/>
      <c r="I429" s="9"/>
    </row>
    <row r="430" spans="6:9" x14ac:dyDescent="0.2">
      <c r="F430" s="9"/>
      <c r="G430" s="9"/>
      <c r="I430" s="9"/>
    </row>
    <row r="431" spans="6:9" x14ac:dyDescent="0.2">
      <c r="F431" s="9"/>
      <c r="G431" s="9"/>
      <c r="I431" s="9"/>
    </row>
    <row r="432" spans="6:9" x14ac:dyDescent="0.2">
      <c r="F432" s="9"/>
      <c r="G432" s="9"/>
      <c r="I432" s="9"/>
    </row>
    <row r="433" spans="6:9" x14ac:dyDescent="0.2">
      <c r="F433" s="9"/>
      <c r="G433" s="9"/>
      <c r="I433" s="9"/>
    </row>
    <row r="434" spans="6:9" x14ac:dyDescent="0.2">
      <c r="F434" s="9"/>
      <c r="G434" s="9"/>
      <c r="I434" s="9"/>
    </row>
    <row r="435" spans="6:9" x14ac:dyDescent="0.2">
      <c r="F435" s="9"/>
      <c r="G435" s="9"/>
      <c r="I435" s="9"/>
    </row>
    <row r="436" spans="6:9" x14ac:dyDescent="0.2">
      <c r="F436" s="9"/>
      <c r="G436" s="9"/>
      <c r="I436" s="9"/>
    </row>
    <row r="437" spans="6:9" x14ac:dyDescent="0.2">
      <c r="F437" s="9"/>
      <c r="G437" s="9"/>
      <c r="I437" s="9"/>
    </row>
    <row r="438" spans="6:9" x14ac:dyDescent="0.2">
      <c r="F438" s="9"/>
      <c r="G438" s="9"/>
      <c r="I438" s="9"/>
    </row>
    <row r="439" spans="6:9" x14ac:dyDescent="0.2">
      <c r="F439" s="9"/>
      <c r="G439" s="9"/>
      <c r="I439" s="9"/>
    </row>
    <row r="440" spans="6:9" x14ac:dyDescent="0.2">
      <c r="F440" s="9"/>
      <c r="G440" s="9"/>
      <c r="I440" s="9"/>
    </row>
    <row r="441" spans="6:9" x14ac:dyDescent="0.2">
      <c r="F441" s="9"/>
      <c r="G441" s="9"/>
      <c r="I441" s="9"/>
    </row>
    <row r="442" spans="6:9" x14ac:dyDescent="0.2">
      <c r="F442" s="9"/>
      <c r="G442" s="9"/>
      <c r="I442" s="9"/>
    </row>
    <row r="443" spans="6:9" x14ac:dyDescent="0.2">
      <c r="F443" s="9"/>
      <c r="G443" s="9"/>
      <c r="I443" s="9"/>
    </row>
    <row r="444" spans="6:9" x14ac:dyDescent="0.2">
      <c r="F444" s="9"/>
      <c r="G444" s="9"/>
      <c r="I444" s="9"/>
    </row>
    <row r="445" spans="6:9" x14ac:dyDescent="0.2">
      <c r="F445" s="9"/>
      <c r="G445" s="9"/>
      <c r="I445" s="9"/>
    </row>
    <row r="446" spans="6:9" x14ac:dyDescent="0.2">
      <c r="F446" s="9"/>
      <c r="G446" s="9"/>
      <c r="I446" s="9"/>
    </row>
    <row r="447" spans="6:9" x14ac:dyDescent="0.2">
      <c r="F447" s="9"/>
      <c r="G447" s="9"/>
      <c r="I447" s="9"/>
    </row>
    <row r="448" spans="6:9" x14ac:dyDescent="0.2">
      <c r="F448" s="9"/>
      <c r="G448" s="9"/>
      <c r="I448" s="9"/>
    </row>
    <row r="449" spans="6:9" x14ac:dyDescent="0.2">
      <c r="F449" s="9"/>
      <c r="G449" s="9"/>
      <c r="I449" s="9"/>
    </row>
    <row r="450" spans="6:9" x14ac:dyDescent="0.2">
      <c r="F450" s="9"/>
      <c r="G450" s="9"/>
      <c r="I450" s="9"/>
    </row>
    <row r="451" spans="6:9" x14ac:dyDescent="0.2">
      <c r="F451" s="9"/>
      <c r="G451" s="9"/>
      <c r="I451" s="9"/>
    </row>
    <row r="452" spans="6:9" x14ac:dyDescent="0.2">
      <c r="F452" s="9"/>
      <c r="G452" s="9"/>
      <c r="I452" s="9"/>
    </row>
    <row r="453" spans="6:9" x14ac:dyDescent="0.2">
      <c r="F453" s="9"/>
      <c r="G453" s="9"/>
      <c r="I453" s="9"/>
    </row>
    <row r="454" spans="6:9" x14ac:dyDescent="0.2">
      <c r="F454" s="9"/>
      <c r="G454" s="9"/>
      <c r="I454" s="9"/>
    </row>
    <row r="455" spans="6:9" x14ac:dyDescent="0.2">
      <c r="F455" s="9"/>
      <c r="G455" s="9"/>
      <c r="I455" s="9"/>
    </row>
    <row r="456" spans="6:9" x14ac:dyDescent="0.2">
      <c r="F456" s="9"/>
      <c r="G456" s="9"/>
      <c r="I456" s="9"/>
    </row>
    <row r="457" spans="6:9" x14ac:dyDescent="0.2">
      <c r="F457" s="9"/>
      <c r="G457" s="9"/>
      <c r="I457" s="9"/>
    </row>
    <row r="458" spans="6:9" x14ac:dyDescent="0.2">
      <c r="F458" s="9"/>
      <c r="G458" s="9"/>
      <c r="I458" s="9"/>
    </row>
    <row r="459" spans="6:9" x14ac:dyDescent="0.2">
      <c r="F459" s="9"/>
      <c r="G459" s="9"/>
      <c r="I459" s="9"/>
    </row>
    <row r="460" spans="6:9" x14ac:dyDescent="0.2">
      <c r="F460" s="9"/>
      <c r="G460" s="9"/>
      <c r="I460" s="9"/>
    </row>
    <row r="461" spans="6:9" x14ac:dyDescent="0.2">
      <c r="F461" s="9"/>
      <c r="G461" s="9"/>
      <c r="I461" s="9"/>
    </row>
    <row r="462" spans="6:9" x14ac:dyDescent="0.2">
      <c r="F462" s="9"/>
      <c r="G462" s="9"/>
      <c r="I462" s="9"/>
    </row>
    <row r="463" spans="6:9" x14ac:dyDescent="0.2">
      <c r="F463" s="9"/>
      <c r="G463" s="9"/>
      <c r="I463" s="9"/>
    </row>
    <row r="464" spans="6:9" x14ac:dyDescent="0.2">
      <c r="F464" s="9"/>
      <c r="G464" s="9"/>
      <c r="I464" s="9"/>
    </row>
    <row r="465" spans="6:9" x14ac:dyDescent="0.2">
      <c r="F465" s="9"/>
      <c r="G465" s="9"/>
      <c r="I465" s="9"/>
    </row>
    <row r="466" spans="6:9" x14ac:dyDescent="0.2">
      <c r="F466" s="9"/>
      <c r="G466" s="9"/>
      <c r="I466" s="9"/>
    </row>
    <row r="467" spans="6:9" x14ac:dyDescent="0.2">
      <c r="F467" s="9"/>
      <c r="G467" s="9"/>
      <c r="I467" s="9"/>
    </row>
    <row r="468" spans="6:9" x14ac:dyDescent="0.2">
      <c r="F468" s="9"/>
      <c r="G468" s="9"/>
      <c r="I468" s="9"/>
    </row>
    <row r="469" spans="6:9" x14ac:dyDescent="0.2">
      <c r="F469" s="9"/>
      <c r="G469" s="9"/>
      <c r="I469" s="9"/>
    </row>
    <row r="470" spans="6:9" x14ac:dyDescent="0.2">
      <c r="F470" s="9"/>
      <c r="G470" s="9"/>
      <c r="I470" s="9"/>
    </row>
    <row r="471" spans="6:9" x14ac:dyDescent="0.2">
      <c r="F471" s="9"/>
      <c r="G471" s="9"/>
      <c r="I471" s="9"/>
    </row>
    <row r="472" spans="6:9" x14ac:dyDescent="0.2">
      <c r="F472" s="9"/>
      <c r="G472" s="9"/>
      <c r="I472" s="9"/>
    </row>
    <row r="473" spans="6:9" x14ac:dyDescent="0.2">
      <c r="F473" s="9"/>
      <c r="G473" s="9"/>
      <c r="I473" s="9"/>
    </row>
    <row r="474" spans="6:9" x14ac:dyDescent="0.2">
      <c r="F474" s="9"/>
      <c r="G474" s="9"/>
      <c r="I474" s="9"/>
    </row>
    <row r="475" spans="6:9" x14ac:dyDescent="0.2">
      <c r="F475" s="9"/>
      <c r="G475" s="9"/>
      <c r="I475" s="9"/>
    </row>
    <row r="476" spans="6:9" x14ac:dyDescent="0.2">
      <c r="F476" s="9"/>
      <c r="G476" s="9"/>
      <c r="I476" s="9"/>
    </row>
    <row r="477" spans="6:9" x14ac:dyDescent="0.2">
      <c r="F477" s="9"/>
      <c r="G477" s="9"/>
      <c r="I477" s="9"/>
    </row>
    <row r="478" spans="6:9" x14ac:dyDescent="0.2">
      <c r="F478" s="9"/>
      <c r="G478" s="9"/>
      <c r="I478" s="9"/>
    </row>
    <row r="479" spans="6:9" x14ac:dyDescent="0.2">
      <c r="F479" s="9"/>
      <c r="G479" s="9"/>
      <c r="I479" s="9"/>
    </row>
    <row r="480" spans="6:9" x14ac:dyDescent="0.2">
      <c r="F480" s="9"/>
      <c r="G480" s="9"/>
      <c r="I480" s="9"/>
    </row>
    <row r="481" spans="6:9" x14ac:dyDescent="0.2">
      <c r="F481" s="9"/>
      <c r="G481" s="9"/>
      <c r="I481" s="9"/>
    </row>
    <row r="482" spans="6:9" x14ac:dyDescent="0.2">
      <c r="F482" s="9"/>
      <c r="G482" s="9"/>
      <c r="I482" s="9"/>
    </row>
    <row r="483" spans="6:9" x14ac:dyDescent="0.2">
      <c r="F483" s="9"/>
      <c r="G483" s="9"/>
      <c r="I483" s="9"/>
    </row>
    <row r="484" spans="6:9" x14ac:dyDescent="0.2">
      <c r="F484" s="9"/>
      <c r="G484" s="9"/>
      <c r="I484" s="9"/>
    </row>
    <row r="485" spans="6:9" x14ac:dyDescent="0.2">
      <c r="F485" s="9"/>
      <c r="G485" s="9"/>
      <c r="I485" s="9"/>
    </row>
    <row r="486" spans="6:9" x14ac:dyDescent="0.2">
      <c r="F486" s="9"/>
      <c r="G486" s="9"/>
      <c r="I486" s="9"/>
    </row>
    <row r="487" spans="6:9" x14ac:dyDescent="0.2">
      <c r="F487" s="9"/>
      <c r="G487" s="9"/>
      <c r="I487" s="9"/>
    </row>
    <row r="488" spans="6:9" x14ac:dyDescent="0.2">
      <c r="F488" s="9"/>
      <c r="G488" s="9"/>
      <c r="I488" s="9"/>
    </row>
    <row r="489" spans="6:9" x14ac:dyDescent="0.2">
      <c r="F489" s="9"/>
      <c r="G489" s="9"/>
      <c r="I489" s="9"/>
    </row>
    <row r="490" spans="6:9" x14ac:dyDescent="0.2">
      <c r="F490" s="9"/>
      <c r="G490" s="9"/>
      <c r="I490" s="9"/>
    </row>
    <row r="491" spans="6:9" x14ac:dyDescent="0.2">
      <c r="F491" s="9"/>
      <c r="G491" s="9"/>
      <c r="I491" s="9"/>
    </row>
    <row r="492" spans="6:9" x14ac:dyDescent="0.2">
      <c r="F492" s="9"/>
      <c r="G492" s="9"/>
      <c r="I492" s="9"/>
    </row>
    <row r="493" spans="6:9" x14ac:dyDescent="0.2">
      <c r="F493" s="9"/>
      <c r="G493" s="9"/>
      <c r="I493" s="9"/>
    </row>
    <row r="494" spans="6:9" x14ac:dyDescent="0.2">
      <c r="F494" s="9"/>
      <c r="G494" s="9"/>
      <c r="I494" s="9"/>
    </row>
    <row r="495" spans="6:9" x14ac:dyDescent="0.2">
      <c r="F495" s="9"/>
      <c r="G495" s="9"/>
      <c r="I495" s="9"/>
    </row>
    <row r="496" spans="6:9" x14ac:dyDescent="0.2">
      <c r="F496" s="9"/>
      <c r="G496" s="9"/>
      <c r="I496" s="9"/>
    </row>
    <row r="497" spans="6:9" x14ac:dyDescent="0.2">
      <c r="F497" s="9"/>
      <c r="G497" s="9"/>
      <c r="I497" s="9"/>
    </row>
    <row r="498" spans="6:9" x14ac:dyDescent="0.2">
      <c r="F498" s="9"/>
      <c r="G498" s="9"/>
      <c r="I498" s="9"/>
    </row>
    <row r="499" spans="6:9" x14ac:dyDescent="0.2">
      <c r="F499" s="9"/>
      <c r="G499" s="9"/>
      <c r="I499" s="9"/>
    </row>
    <row r="500" spans="6:9" x14ac:dyDescent="0.2">
      <c r="F500" s="9"/>
      <c r="G500" s="9"/>
      <c r="I500" s="9"/>
    </row>
    <row r="501" spans="6:9" x14ac:dyDescent="0.2">
      <c r="F501" s="9"/>
      <c r="G501" s="9"/>
      <c r="I501" s="9"/>
    </row>
    <row r="502" spans="6:9" x14ac:dyDescent="0.2">
      <c r="F502" s="9"/>
      <c r="G502" s="9"/>
      <c r="I502" s="9"/>
    </row>
    <row r="503" spans="6:9" x14ac:dyDescent="0.2">
      <c r="F503" s="9"/>
      <c r="G503" s="9"/>
      <c r="I503" s="9"/>
    </row>
    <row r="504" spans="6:9" x14ac:dyDescent="0.2">
      <c r="F504" s="9"/>
      <c r="G504" s="9"/>
      <c r="I504" s="9"/>
    </row>
    <row r="505" spans="6:9" x14ac:dyDescent="0.2">
      <c r="F505" s="9"/>
      <c r="G505" s="9"/>
      <c r="I505" s="9"/>
    </row>
    <row r="506" spans="6:9" x14ac:dyDescent="0.2">
      <c r="F506" s="9"/>
      <c r="G506" s="9"/>
      <c r="I506" s="9"/>
    </row>
    <row r="507" spans="6:9" x14ac:dyDescent="0.2">
      <c r="F507" s="9"/>
      <c r="G507" s="9"/>
      <c r="I507" s="9"/>
    </row>
    <row r="508" spans="6:9" x14ac:dyDescent="0.2">
      <c r="F508" s="9"/>
      <c r="G508" s="9"/>
      <c r="I508" s="9"/>
    </row>
    <row r="509" spans="6:9" x14ac:dyDescent="0.2">
      <c r="F509" s="9"/>
      <c r="G509" s="9"/>
      <c r="I509" s="9"/>
    </row>
    <row r="510" spans="6:9" x14ac:dyDescent="0.2">
      <c r="F510" s="9"/>
      <c r="G510" s="9"/>
      <c r="I510" s="9"/>
    </row>
    <row r="511" spans="6:9" x14ac:dyDescent="0.2">
      <c r="F511" s="9"/>
      <c r="G511" s="9"/>
      <c r="I511" s="9"/>
    </row>
    <row r="512" spans="6:9" x14ac:dyDescent="0.2">
      <c r="F512" s="9"/>
      <c r="G512" s="9"/>
      <c r="I512" s="9"/>
    </row>
    <row r="513" spans="6:9" x14ac:dyDescent="0.2">
      <c r="F513" s="9"/>
      <c r="G513" s="9"/>
      <c r="I513" s="9"/>
    </row>
    <row r="514" spans="6:9" x14ac:dyDescent="0.2">
      <c r="F514" s="9"/>
      <c r="G514" s="9"/>
      <c r="I514" s="9"/>
    </row>
    <row r="515" spans="6:9" x14ac:dyDescent="0.2">
      <c r="F515" s="9"/>
      <c r="G515" s="9"/>
      <c r="I515" s="9"/>
    </row>
    <row r="516" spans="6:9" x14ac:dyDescent="0.2">
      <c r="F516" s="9"/>
      <c r="G516" s="9"/>
      <c r="I516" s="9"/>
    </row>
    <row r="517" spans="6:9" x14ac:dyDescent="0.2">
      <c r="F517" s="9"/>
      <c r="G517" s="9"/>
      <c r="I517" s="9"/>
    </row>
    <row r="518" spans="6:9" x14ac:dyDescent="0.2">
      <c r="F518" s="9"/>
      <c r="G518" s="9"/>
      <c r="I518" s="9"/>
    </row>
    <row r="519" spans="6:9" x14ac:dyDescent="0.2">
      <c r="F519" s="9"/>
      <c r="G519" s="9"/>
      <c r="I519" s="9"/>
    </row>
    <row r="520" spans="6:9" x14ac:dyDescent="0.2">
      <c r="F520" s="9"/>
      <c r="G520" s="9"/>
      <c r="I520" s="9"/>
    </row>
    <row r="521" spans="6:9" x14ac:dyDescent="0.2">
      <c r="F521" s="9"/>
      <c r="G521" s="9"/>
      <c r="I521" s="9"/>
    </row>
    <row r="522" spans="6:9" x14ac:dyDescent="0.2">
      <c r="F522" s="9"/>
      <c r="G522" s="9"/>
      <c r="I522" s="9"/>
    </row>
    <row r="523" spans="6:9" x14ac:dyDescent="0.2">
      <c r="F523" s="9"/>
      <c r="G523" s="9"/>
      <c r="I523" s="9"/>
    </row>
    <row r="524" spans="6:9" x14ac:dyDescent="0.2">
      <c r="F524" s="9"/>
      <c r="G524" s="9"/>
      <c r="I524" s="9"/>
    </row>
    <row r="525" spans="6:9" x14ac:dyDescent="0.2">
      <c r="F525" s="9"/>
      <c r="G525" s="9"/>
      <c r="I525" s="9"/>
    </row>
    <row r="526" spans="6:9" x14ac:dyDescent="0.2">
      <c r="F526" s="9"/>
      <c r="G526" s="9"/>
      <c r="I526" s="9"/>
    </row>
    <row r="527" spans="6:9" x14ac:dyDescent="0.2">
      <c r="F527" s="9"/>
      <c r="G527" s="9"/>
      <c r="I527" s="9"/>
    </row>
    <row r="528" spans="6:9" x14ac:dyDescent="0.2">
      <c r="F528" s="9"/>
      <c r="G528" s="9"/>
      <c r="I528" s="9"/>
    </row>
    <row r="529" spans="6:9" x14ac:dyDescent="0.2">
      <c r="F529" s="9"/>
      <c r="G529" s="9"/>
      <c r="I529" s="9"/>
    </row>
    <row r="530" spans="6:9" x14ac:dyDescent="0.2">
      <c r="F530" s="9"/>
      <c r="G530" s="9"/>
      <c r="I530" s="9"/>
    </row>
    <row r="531" spans="6:9" x14ac:dyDescent="0.2">
      <c r="F531" s="9"/>
      <c r="G531" s="9"/>
      <c r="I531" s="9"/>
    </row>
    <row r="532" spans="6:9" x14ac:dyDescent="0.2">
      <c r="F532" s="9"/>
      <c r="G532" s="9"/>
      <c r="I532" s="9"/>
    </row>
    <row r="533" spans="6:9" x14ac:dyDescent="0.2">
      <c r="F533" s="9"/>
      <c r="G533" s="9"/>
      <c r="I533" s="9"/>
    </row>
    <row r="534" spans="6:9" x14ac:dyDescent="0.2">
      <c r="F534" s="9"/>
      <c r="G534" s="9"/>
      <c r="I534" s="9"/>
    </row>
    <row r="535" spans="6:9" x14ac:dyDescent="0.2">
      <c r="F535" s="9"/>
      <c r="G535" s="9"/>
      <c r="I535" s="9"/>
    </row>
    <row r="536" spans="6:9" x14ac:dyDescent="0.2">
      <c r="F536" s="9"/>
      <c r="G536" s="9"/>
      <c r="I536" s="9"/>
    </row>
    <row r="537" spans="6:9" x14ac:dyDescent="0.2">
      <c r="F537" s="9"/>
      <c r="G537" s="9"/>
      <c r="I537" s="9"/>
    </row>
    <row r="538" spans="6:9" x14ac:dyDescent="0.2">
      <c r="F538" s="9"/>
      <c r="G538" s="9"/>
      <c r="I538" s="9"/>
    </row>
    <row r="539" spans="6:9" x14ac:dyDescent="0.2">
      <c r="F539" s="9"/>
      <c r="G539" s="9"/>
      <c r="I539" s="9"/>
    </row>
    <row r="540" spans="6:9" x14ac:dyDescent="0.2">
      <c r="F540" s="9"/>
      <c r="G540" s="9"/>
      <c r="I540" s="9"/>
    </row>
    <row r="541" spans="6:9" x14ac:dyDescent="0.2">
      <c r="F541" s="9"/>
      <c r="G541" s="9"/>
      <c r="I541" s="9"/>
    </row>
    <row r="542" spans="6:9" x14ac:dyDescent="0.2">
      <c r="F542" s="9"/>
      <c r="G542" s="9"/>
      <c r="I542" s="9"/>
    </row>
    <row r="543" spans="6:9" x14ac:dyDescent="0.2">
      <c r="F543" s="9"/>
      <c r="G543" s="9"/>
      <c r="I543" s="9"/>
    </row>
    <row r="544" spans="6:9" x14ac:dyDescent="0.2">
      <c r="F544" s="9"/>
      <c r="G544" s="9"/>
      <c r="I544" s="9"/>
    </row>
    <row r="545" spans="6:9" x14ac:dyDescent="0.2">
      <c r="F545" s="9"/>
      <c r="G545" s="9"/>
      <c r="I545" s="9"/>
    </row>
    <row r="546" spans="6:9" x14ac:dyDescent="0.2">
      <c r="F546" s="9"/>
      <c r="G546" s="9"/>
      <c r="I546" s="9"/>
    </row>
    <row r="547" spans="6:9" x14ac:dyDescent="0.2">
      <c r="F547" s="9"/>
      <c r="G547" s="9"/>
      <c r="I547" s="9"/>
    </row>
    <row r="548" spans="6:9" x14ac:dyDescent="0.2">
      <c r="F548" s="9"/>
      <c r="G548" s="9"/>
      <c r="I548" s="9"/>
    </row>
    <row r="549" spans="6:9" x14ac:dyDescent="0.2">
      <c r="F549" s="9"/>
      <c r="G549" s="9"/>
      <c r="I549" s="9"/>
    </row>
    <row r="550" spans="6:9" x14ac:dyDescent="0.2">
      <c r="F550" s="9"/>
      <c r="G550" s="9"/>
      <c r="I550" s="9"/>
    </row>
    <row r="551" spans="6:9" x14ac:dyDescent="0.2">
      <c r="F551" s="9"/>
      <c r="G551" s="9"/>
      <c r="I551" s="9"/>
    </row>
    <row r="552" spans="6:9" x14ac:dyDescent="0.2">
      <c r="F552" s="9"/>
      <c r="G552" s="9"/>
      <c r="I552" s="9"/>
    </row>
    <row r="553" spans="6:9" x14ac:dyDescent="0.2">
      <c r="F553" s="9"/>
      <c r="G553" s="9"/>
      <c r="I553" s="9"/>
    </row>
    <row r="554" spans="6:9" x14ac:dyDescent="0.2">
      <c r="F554" s="9"/>
      <c r="G554" s="9"/>
      <c r="I554" s="9"/>
    </row>
    <row r="555" spans="6:9" x14ac:dyDescent="0.2">
      <c r="F555" s="9"/>
      <c r="G555" s="9"/>
      <c r="I555" s="9"/>
    </row>
    <row r="556" spans="6:9" x14ac:dyDescent="0.2">
      <c r="F556" s="9"/>
      <c r="G556" s="9"/>
      <c r="I556" s="9"/>
    </row>
    <row r="557" spans="6:9" x14ac:dyDescent="0.2">
      <c r="F557" s="9"/>
      <c r="G557" s="9"/>
      <c r="I557" s="9"/>
    </row>
    <row r="558" spans="6:9" x14ac:dyDescent="0.2">
      <c r="F558" s="9"/>
      <c r="G558" s="9"/>
      <c r="I558" s="9"/>
    </row>
    <row r="559" spans="6:9" x14ac:dyDescent="0.2">
      <c r="F559" s="9"/>
      <c r="G559" s="9"/>
      <c r="I559" s="9"/>
    </row>
    <row r="560" spans="6:9" x14ac:dyDescent="0.2">
      <c r="F560" s="9"/>
      <c r="G560" s="9"/>
      <c r="I560" s="9"/>
    </row>
    <row r="561" spans="6:9" x14ac:dyDescent="0.2">
      <c r="F561" s="9"/>
      <c r="G561" s="9"/>
      <c r="I561" s="9"/>
    </row>
    <row r="562" spans="6:9" x14ac:dyDescent="0.2">
      <c r="F562" s="9"/>
      <c r="G562" s="9"/>
      <c r="I562" s="9"/>
    </row>
    <row r="563" spans="6:9" x14ac:dyDescent="0.2">
      <c r="F563" s="9"/>
      <c r="G563" s="9"/>
      <c r="I563" s="9"/>
    </row>
    <row r="564" spans="6:9" x14ac:dyDescent="0.2">
      <c r="F564" s="9"/>
      <c r="G564" s="9"/>
      <c r="I564" s="9"/>
    </row>
    <row r="565" spans="6:9" x14ac:dyDescent="0.2">
      <c r="F565" s="9"/>
      <c r="G565" s="9"/>
      <c r="I565" s="9"/>
    </row>
    <row r="566" spans="6:9" x14ac:dyDescent="0.2">
      <c r="F566" s="9"/>
      <c r="G566" s="9"/>
      <c r="I566" s="9"/>
    </row>
    <row r="567" spans="6:9" x14ac:dyDescent="0.2">
      <c r="F567" s="9"/>
      <c r="G567" s="9"/>
      <c r="I567" s="9"/>
    </row>
    <row r="568" spans="6:9" x14ac:dyDescent="0.2">
      <c r="F568" s="9"/>
      <c r="G568" s="9"/>
      <c r="I568" s="9"/>
    </row>
    <row r="569" spans="6:9" x14ac:dyDescent="0.2">
      <c r="F569" s="9"/>
      <c r="G569" s="9"/>
      <c r="I569" s="9"/>
    </row>
    <row r="570" spans="6:9" x14ac:dyDescent="0.2">
      <c r="F570" s="9"/>
      <c r="G570" s="9"/>
      <c r="I570" s="9"/>
    </row>
    <row r="571" spans="6:9" x14ac:dyDescent="0.2">
      <c r="F571" s="9"/>
      <c r="G571" s="9"/>
      <c r="I571" s="9"/>
    </row>
    <row r="572" spans="6:9" x14ac:dyDescent="0.2">
      <c r="F572" s="9"/>
      <c r="G572" s="9"/>
      <c r="I572" s="9"/>
    </row>
    <row r="573" spans="6:9" x14ac:dyDescent="0.2">
      <c r="F573" s="9"/>
      <c r="G573" s="9"/>
      <c r="I573" s="9"/>
    </row>
    <row r="574" spans="6:9" x14ac:dyDescent="0.2">
      <c r="F574" s="9"/>
      <c r="G574" s="9"/>
      <c r="I574" s="9"/>
    </row>
    <row r="575" spans="6:9" x14ac:dyDescent="0.2">
      <c r="F575" s="9"/>
      <c r="G575" s="9"/>
      <c r="I575" s="9"/>
    </row>
    <row r="576" spans="6:9" x14ac:dyDescent="0.2">
      <c r="F576" s="9"/>
      <c r="G576" s="9"/>
      <c r="I576" s="9"/>
    </row>
    <row r="577" spans="6:9" x14ac:dyDescent="0.2">
      <c r="F577" s="9"/>
      <c r="G577" s="9"/>
      <c r="I577" s="9"/>
    </row>
    <row r="578" spans="6:9" x14ac:dyDescent="0.2">
      <c r="F578" s="9"/>
      <c r="G578" s="9"/>
      <c r="I578" s="9"/>
    </row>
    <row r="579" spans="6:9" x14ac:dyDescent="0.2">
      <c r="F579" s="9"/>
      <c r="G579" s="9"/>
      <c r="I579" s="9"/>
    </row>
    <row r="580" spans="6:9" x14ac:dyDescent="0.2">
      <c r="F580" s="9"/>
      <c r="G580" s="9"/>
      <c r="I580" s="9"/>
    </row>
    <row r="581" spans="6:9" x14ac:dyDescent="0.2">
      <c r="F581" s="9"/>
      <c r="G581" s="9"/>
      <c r="I581" s="9"/>
    </row>
    <row r="582" spans="6:9" x14ac:dyDescent="0.2">
      <c r="F582" s="9"/>
      <c r="G582" s="9"/>
      <c r="I582" s="9"/>
    </row>
    <row r="583" spans="6:9" x14ac:dyDescent="0.2">
      <c r="F583" s="9"/>
      <c r="G583" s="9"/>
      <c r="I583" s="9"/>
    </row>
    <row r="584" spans="6:9" x14ac:dyDescent="0.2">
      <c r="F584" s="9"/>
      <c r="G584" s="9"/>
      <c r="I584" s="9"/>
    </row>
    <row r="585" spans="6:9" x14ac:dyDescent="0.2">
      <c r="F585" s="9"/>
      <c r="G585" s="9"/>
      <c r="I585" s="9"/>
    </row>
    <row r="586" spans="6:9" x14ac:dyDescent="0.2">
      <c r="F586" s="9"/>
      <c r="G586" s="9"/>
      <c r="I586" s="9"/>
    </row>
    <row r="587" spans="6:9" x14ac:dyDescent="0.2">
      <c r="F587" s="9"/>
      <c r="G587" s="9"/>
      <c r="I587" s="9"/>
    </row>
    <row r="588" spans="6:9" x14ac:dyDescent="0.2">
      <c r="F588" s="9"/>
      <c r="G588" s="9"/>
      <c r="I588" s="9"/>
    </row>
    <row r="589" spans="6:9" x14ac:dyDescent="0.2">
      <c r="F589" s="9"/>
      <c r="G589" s="9"/>
      <c r="I589" s="9"/>
    </row>
    <row r="590" spans="6:9" x14ac:dyDescent="0.2">
      <c r="F590" s="9"/>
      <c r="G590" s="9"/>
      <c r="I590" s="9"/>
    </row>
    <row r="591" spans="6:9" x14ac:dyDescent="0.2">
      <c r="F591" s="9"/>
      <c r="G591" s="9"/>
      <c r="I591" s="9"/>
    </row>
    <row r="592" spans="6:9" x14ac:dyDescent="0.2">
      <c r="F592" s="9"/>
      <c r="G592" s="9"/>
      <c r="I592" s="9"/>
    </row>
    <row r="593" spans="6:9" x14ac:dyDescent="0.2">
      <c r="F593" s="9"/>
      <c r="G593" s="9"/>
      <c r="I593" s="9"/>
    </row>
    <row r="594" spans="6:9" x14ac:dyDescent="0.2">
      <c r="F594" s="9"/>
      <c r="G594" s="9"/>
      <c r="I594" s="9"/>
    </row>
    <row r="595" spans="6:9" x14ac:dyDescent="0.2">
      <c r="F595" s="9"/>
      <c r="G595" s="9"/>
      <c r="I595" s="9"/>
    </row>
    <row r="596" spans="6:9" x14ac:dyDescent="0.2">
      <c r="F596" s="9"/>
      <c r="G596" s="9"/>
      <c r="I596" s="9"/>
    </row>
    <row r="597" spans="6:9" x14ac:dyDescent="0.2">
      <c r="F597" s="9"/>
      <c r="G597" s="9"/>
      <c r="I597" s="9"/>
    </row>
    <row r="598" spans="6:9" x14ac:dyDescent="0.2">
      <c r="F598" s="9"/>
      <c r="G598" s="9"/>
      <c r="I598" s="9"/>
    </row>
    <row r="599" spans="6:9" x14ac:dyDescent="0.2">
      <c r="F599" s="9"/>
      <c r="G599" s="9"/>
      <c r="I599" s="9"/>
    </row>
    <row r="600" spans="6:9" x14ac:dyDescent="0.2">
      <c r="F600" s="9"/>
      <c r="G600" s="9"/>
      <c r="I600" s="9"/>
    </row>
    <row r="601" spans="6:9" x14ac:dyDescent="0.2">
      <c r="F601" s="9"/>
      <c r="G601" s="9"/>
      <c r="I601" s="9"/>
    </row>
    <row r="602" spans="6:9" x14ac:dyDescent="0.2">
      <c r="F602" s="9"/>
      <c r="G602" s="9"/>
      <c r="I602" s="9"/>
    </row>
    <row r="603" spans="6:9" x14ac:dyDescent="0.2">
      <c r="F603" s="9"/>
      <c r="G603" s="9"/>
      <c r="I603" s="9"/>
    </row>
    <row r="604" spans="6:9" x14ac:dyDescent="0.2">
      <c r="F604" s="9"/>
      <c r="G604" s="9"/>
      <c r="I604" s="9"/>
    </row>
    <row r="605" spans="6:9" x14ac:dyDescent="0.2">
      <c r="F605" s="9"/>
      <c r="G605" s="9"/>
      <c r="I605" s="9"/>
    </row>
    <row r="606" spans="6:9" x14ac:dyDescent="0.2">
      <c r="F606" s="9"/>
      <c r="G606" s="9"/>
      <c r="I606" s="9"/>
    </row>
    <row r="607" spans="6:9" x14ac:dyDescent="0.2">
      <c r="F607" s="9"/>
      <c r="G607" s="9"/>
      <c r="I607" s="9"/>
    </row>
    <row r="608" spans="6:9" x14ac:dyDescent="0.2">
      <c r="F608" s="9"/>
      <c r="G608" s="9"/>
      <c r="I608" s="9"/>
    </row>
    <row r="609" spans="6:9" x14ac:dyDescent="0.2">
      <c r="F609" s="9"/>
      <c r="G609" s="9"/>
      <c r="I609" s="9"/>
    </row>
    <row r="610" spans="6:9" x14ac:dyDescent="0.2">
      <c r="F610" s="9"/>
      <c r="G610" s="9"/>
      <c r="I610" s="9"/>
    </row>
    <row r="611" spans="6:9" x14ac:dyDescent="0.2">
      <c r="F611" s="9"/>
      <c r="G611" s="9"/>
      <c r="I611" s="9"/>
    </row>
    <row r="612" spans="6:9" x14ac:dyDescent="0.2">
      <c r="F612" s="9"/>
      <c r="G612" s="9"/>
      <c r="I612" s="9"/>
    </row>
    <row r="613" spans="6:9" x14ac:dyDescent="0.2">
      <c r="F613" s="9"/>
      <c r="G613" s="9"/>
      <c r="I613" s="9"/>
    </row>
    <row r="614" spans="6:9" x14ac:dyDescent="0.2">
      <c r="F614" s="9"/>
      <c r="G614" s="9"/>
      <c r="I614" s="9"/>
    </row>
    <row r="615" spans="6:9" x14ac:dyDescent="0.2">
      <c r="F615" s="9"/>
      <c r="G615" s="9"/>
      <c r="I615" s="9"/>
    </row>
    <row r="616" spans="6:9" x14ac:dyDescent="0.2">
      <c r="F616" s="9"/>
      <c r="G616" s="9"/>
      <c r="I616" s="9"/>
    </row>
    <row r="617" spans="6:9" x14ac:dyDescent="0.2">
      <c r="F617" s="9"/>
      <c r="G617" s="9"/>
      <c r="I617" s="9"/>
    </row>
    <row r="618" spans="6:9" x14ac:dyDescent="0.2">
      <c r="F618" s="9"/>
      <c r="G618" s="9"/>
      <c r="I618" s="9"/>
    </row>
    <row r="619" spans="6:9" x14ac:dyDescent="0.2">
      <c r="F619" s="9"/>
      <c r="G619" s="9"/>
      <c r="I619" s="9"/>
    </row>
    <row r="620" spans="6:9" x14ac:dyDescent="0.2">
      <c r="F620" s="9"/>
      <c r="G620" s="9"/>
      <c r="I620" s="9"/>
    </row>
    <row r="621" spans="6:9" x14ac:dyDescent="0.2">
      <c r="F621" s="9"/>
      <c r="G621" s="9"/>
      <c r="I621" s="9"/>
    </row>
    <row r="622" spans="6:9" x14ac:dyDescent="0.2">
      <c r="F622" s="9"/>
      <c r="G622" s="9"/>
      <c r="I622" s="9"/>
    </row>
    <row r="623" spans="6:9" x14ac:dyDescent="0.2">
      <c r="F623" s="9"/>
      <c r="G623" s="9"/>
      <c r="I623" s="9"/>
    </row>
    <row r="624" spans="6:9" x14ac:dyDescent="0.2">
      <c r="F624" s="9"/>
      <c r="G624" s="9"/>
      <c r="I624" s="9"/>
    </row>
    <row r="625" spans="6:9" x14ac:dyDescent="0.2">
      <c r="F625" s="9"/>
      <c r="G625" s="9"/>
      <c r="I625" s="9"/>
    </row>
    <row r="626" spans="6:9" x14ac:dyDescent="0.2">
      <c r="F626" s="9"/>
      <c r="G626" s="9"/>
      <c r="I626" s="9"/>
    </row>
    <row r="627" spans="6:9" x14ac:dyDescent="0.2">
      <c r="F627" s="9"/>
      <c r="G627" s="9"/>
      <c r="I627" s="9"/>
    </row>
    <row r="628" spans="6:9" x14ac:dyDescent="0.2">
      <c r="F628" s="9"/>
      <c r="G628" s="9"/>
      <c r="I628" s="9"/>
    </row>
    <row r="629" spans="6:9" x14ac:dyDescent="0.2">
      <c r="F629" s="9"/>
      <c r="G629" s="9"/>
      <c r="I629" s="9"/>
    </row>
    <row r="630" spans="6:9" x14ac:dyDescent="0.2">
      <c r="F630" s="9"/>
      <c r="G630" s="9"/>
      <c r="I630" s="9"/>
    </row>
    <row r="631" spans="6:9" x14ac:dyDescent="0.2">
      <c r="F631" s="9"/>
      <c r="G631" s="9"/>
      <c r="I631" s="9"/>
    </row>
    <row r="632" spans="6:9" x14ac:dyDescent="0.2">
      <c r="F632" s="9"/>
      <c r="G632" s="9"/>
      <c r="I632" s="9"/>
    </row>
    <row r="633" spans="6:9" x14ac:dyDescent="0.2">
      <c r="F633" s="9"/>
      <c r="G633" s="9"/>
      <c r="I633" s="9"/>
    </row>
    <row r="634" spans="6:9" x14ac:dyDescent="0.2">
      <c r="F634" s="9"/>
      <c r="G634" s="9"/>
      <c r="I634" s="9"/>
    </row>
    <row r="635" spans="6:9" x14ac:dyDescent="0.2">
      <c r="F635" s="9"/>
      <c r="G635" s="9"/>
      <c r="I635" s="9"/>
    </row>
    <row r="636" spans="6:9" x14ac:dyDescent="0.2">
      <c r="F636" s="9"/>
      <c r="G636" s="9"/>
      <c r="I636" s="9"/>
    </row>
    <row r="637" spans="6:9" x14ac:dyDescent="0.2">
      <c r="F637" s="9"/>
      <c r="G637" s="9"/>
      <c r="I637" s="9"/>
    </row>
    <row r="638" spans="6:9" x14ac:dyDescent="0.2">
      <c r="F638" s="9"/>
      <c r="G638" s="9"/>
      <c r="I638" s="9"/>
    </row>
    <row r="639" spans="6:9" x14ac:dyDescent="0.2">
      <c r="F639" s="9"/>
      <c r="G639" s="9"/>
      <c r="I639" s="9"/>
    </row>
    <row r="640" spans="6:9" x14ac:dyDescent="0.2">
      <c r="F640" s="9"/>
      <c r="G640" s="9"/>
      <c r="I640" s="9"/>
    </row>
    <row r="641" spans="6:9" x14ac:dyDescent="0.2">
      <c r="F641" s="9"/>
      <c r="G641" s="9"/>
      <c r="I641" s="9"/>
    </row>
    <row r="642" spans="6:9" x14ac:dyDescent="0.2">
      <c r="F642" s="9"/>
      <c r="G642" s="9"/>
      <c r="I642" s="9"/>
    </row>
    <row r="643" spans="6:9" x14ac:dyDescent="0.2">
      <c r="F643" s="9"/>
      <c r="G643" s="9"/>
      <c r="I643" s="9"/>
    </row>
    <row r="644" spans="6:9" x14ac:dyDescent="0.2">
      <c r="F644" s="9"/>
      <c r="G644" s="9"/>
      <c r="I644" s="9"/>
    </row>
    <row r="645" spans="6:9" x14ac:dyDescent="0.2">
      <c r="F645" s="9"/>
      <c r="G645" s="9"/>
      <c r="I645" s="9"/>
    </row>
    <row r="646" spans="6:9" x14ac:dyDescent="0.2">
      <c r="F646" s="9"/>
      <c r="G646" s="9"/>
      <c r="I646" s="9"/>
    </row>
    <row r="647" spans="6:9" x14ac:dyDescent="0.2">
      <c r="F647" s="9"/>
      <c r="G647" s="9"/>
      <c r="I647" s="9"/>
    </row>
    <row r="648" spans="6:9" x14ac:dyDescent="0.2">
      <c r="F648" s="9"/>
      <c r="G648" s="9"/>
      <c r="I648" s="9"/>
    </row>
    <row r="649" spans="6:9" x14ac:dyDescent="0.2">
      <c r="F649" s="9"/>
      <c r="G649" s="9"/>
      <c r="I649" s="9"/>
    </row>
    <row r="650" spans="6:9" x14ac:dyDescent="0.2">
      <c r="F650" s="9"/>
      <c r="G650" s="9"/>
      <c r="I650" s="9"/>
    </row>
    <row r="651" spans="6:9" x14ac:dyDescent="0.2">
      <c r="F651" s="9"/>
      <c r="G651" s="9"/>
      <c r="I651" s="9"/>
    </row>
    <row r="652" spans="6:9" x14ac:dyDescent="0.2">
      <c r="F652" s="9"/>
      <c r="G652" s="9"/>
      <c r="I652" s="9"/>
    </row>
    <row r="653" spans="6:9" x14ac:dyDescent="0.2">
      <c r="F653" s="9"/>
      <c r="G653" s="9"/>
      <c r="I653" s="9"/>
    </row>
    <row r="654" spans="6:9" x14ac:dyDescent="0.2">
      <c r="F654" s="9"/>
      <c r="G654" s="9"/>
      <c r="I654" s="9"/>
    </row>
    <row r="655" spans="6:9" x14ac:dyDescent="0.2">
      <c r="F655" s="9"/>
      <c r="G655" s="9"/>
      <c r="I655" s="9"/>
    </row>
    <row r="656" spans="6:9" x14ac:dyDescent="0.2">
      <c r="F656" s="9"/>
      <c r="G656" s="9"/>
      <c r="I656" s="9"/>
    </row>
    <row r="657" spans="6:9" x14ac:dyDescent="0.2">
      <c r="F657" s="9"/>
      <c r="G657" s="9"/>
      <c r="I657" s="9"/>
    </row>
    <row r="658" spans="6:9" x14ac:dyDescent="0.2">
      <c r="F658" s="9"/>
      <c r="G658" s="9"/>
      <c r="I658" s="9"/>
    </row>
    <row r="659" spans="6:9" x14ac:dyDescent="0.2">
      <c r="F659" s="9"/>
      <c r="G659" s="9"/>
      <c r="I659" s="9"/>
    </row>
    <row r="660" spans="6:9" x14ac:dyDescent="0.2">
      <c r="F660" s="9"/>
      <c r="G660" s="9"/>
      <c r="I660" s="9"/>
    </row>
    <row r="661" spans="6:9" x14ac:dyDescent="0.2">
      <c r="F661" s="9"/>
      <c r="G661" s="9"/>
      <c r="I661" s="9"/>
    </row>
    <row r="662" spans="6:9" x14ac:dyDescent="0.2">
      <c r="F662" s="9"/>
      <c r="G662" s="9"/>
      <c r="I662" s="9"/>
    </row>
    <row r="663" spans="6:9" x14ac:dyDescent="0.2">
      <c r="F663" s="9"/>
      <c r="G663" s="9"/>
      <c r="I663" s="9"/>
    </row>
    <row r="664" spans="6:9" x14ac:dyDescent="0.2">
      <c r="F664" s="9"/>
      <c r="G664" s="9"/>
      <c r="I664" s="9"/>
    </row>
    <row r="665" spans="6:9" x14ac:dyDescent="0.2">
      <c r="F665" s="9"/>
      <c r="G665" s="9"/>
      <c r="I665" s="9"/>
    </row>
    <row r="666" spans="6:9" x14ac:dyDescent="0.2">
      <c r="F666" s="9"/>
      <c r="G666" s="9"/>
      <c r="I666" s="9"/>
    </row>
    <row r="667" spans="6:9" x14ac:dyDescent="0.2">
      <c r="F667" s="9"/>
      <c r="G667" s="9"/>
      <c r="I667" s="9"/>
    </row>
    <row r="668" spans="6:9" x14ac:dyDescent="0.2">
      <c r="F668" s="9"/>
      <c r="G668" s="9"/>
      <c r="I668" s="9"/>
    </row>
    <row r="669" spans="6:9" x14ac:dyDescent="0.2">
      <c r="F669" s="9"/>
      <c r="G669" s="9"/>
      <c r="I669" s="9"/>
    </row>
    <row r="670" spans="6:9" x14ac:dyDescent="0.2">
      <c r="F670" s="9"/>
      <c r="G670" s="9"/>
      <c r="I670" s="9"/>
    </row>
    <row r="671" spans="6:9" x14ac:dyDescent="0.2">
      <c r="F671" s="9"/>
      <c r="G671" s="9"/>
      <c r="I671" s="9"/>
    </row>
    <row r="672" spans="6:9" x14ac:dyDescent="0.2">
      <c r="F672" s="9"/>
      <c r="G672" s="9"/>
      <c r="I672" s="9"/>
    </row>
    <row r="673" spans="6:9" x14ac:dyDescent="0.2">
      <c r="F673" s="9"/>
      <c r="G673" s="9"/>
      <c r="I673" s="9"/>
    </row>
    <row r="674" spans="6:9" x14ac:dyDescent="0.2">
      <c r="F674" s="9"/>
      <c r="G674" s="9"/>
      <c r="I674" s="9"/>
    </row>
    <row r="675" spans="6:9" x14ac:dyDescent="0.2">
      <c r="F675" s="9"/>
      <c r="G675" s="9"/>
      <c r="I675" s="9"/>
    </row>
    <row r="676" spans="6:9" x14ac:dyDescent="0.2">
      <c r="F676" s="9"/>
      <c r="G676" s="9"/>
      <c r="I676" s="9"/>
    </row>
    <row r="677" spans="6:9" x14ac:dyDescent="0.2">
      <c r="F677" s="9"/>
      <c r="G677" s="9"/>
      <c r="I677" s="9"/>
    </row>
    <row r="678" spans="6:9" x14ac:dyDescent="0.2">
      <c r="F678" s="9"/>
      <c r="G678" s="9"/>
      <c r="I678" s="9"/>
    </row>
    <row r="679" spans="6:9" x14ac:dyDescent="0.2">
      <c r="F679" s="9"/>
      <c r="G679" s="9"/>
      <c r="I679" s="9"/>
    </row>
    <row r="680" spans="6:9" x14ac:dyDescent="0.2">
      <c r="F680" s="9"/>
      <c r="G680" s="9"/>
      <c r="I680" s="9"/>
    </row>
    <row r="681" spans="6:9" x14ac:dyDescent="0.2">
      <c r="F681" s="9"/>
      <c r="G681" s="9"/>
      <c r="I681" s="9"/>
    </row>
    <row r="682" spans="6:9" x14ac:dyDescent="0.2">
      <c r="F682" s="9"/>
      <c r="G682" s="9"/>
      <c r="I682" s="9"/>
    </row>
    <row r="683" spans="6:9" x14ac:dyDescent="0.2">
      <c r="F683" s="9"/>
      <c r="G683" s="9"/>
      <c r="I683" s="9"/>
    </row>
    <row r="684" spans="6:9" x14ac:dyDescent="0.2">
      <c r="F684" s="9"/>
      <c r="G684" s="9"/>
      <c r="I684" s="9"/>
    </row>
    <row r="685" spans="6:9" x14ac:dyDescent="0.2">
      <c r="F685" s="9"/>
      <c r="G685" s="9"/>
      <c r="I685" s="9"/>
    </row>
    <row r="686" spans="6:9" x14ac:dyDescent="0.2">
      <c r="F686" s="9"/>
      <c r="G686" s="9"/>
      <c r="I686" s="9"/>
    </row>
    <row r="687" spans="6:9" x14ac:dyDescent="0.2">
      <c r="F687" s="9"/>
      <c r="G687" s="9"/>
      <c r="I687" s="9"/>
    </row>
    <row r="688" spans="6:9" x14ac:dyDescent="0.2">
      <c r="F688" s="9"/>
      <c r="G688" s="9"/>
      <c r="I688" s="9"/>
    </row>
    <row r="689" spans="6:9" x14ac:dyDescent="0.2">
      <c r="F689" s="9"/>
      <c r="G689" s="9"/>
      <c r="I689" s="9"/>
    </row>
    <row r="690" spans="6:9" x14ac:dyDescent="0.2">
      <c r="F690" s="9"/>
      <c r="G690" s="9"/>
      <c r="I690" s="9"/>
    </row>
    <row r="691" spans="6:9" x14ac:dyDescent="0.2">
      <c r="F691" s="9"/>
      <c r="G691" s="9"/>
      <c r="I691" s="9"/>
    </row>
    <row r="692" spans="6:9" x14ac:dyDescent="0.2">
      <c r="F692" s="9"/>
      <c r="G692" s="9"/>
      <c r="I692" s="9"/>
    </row>
    <row r="693" spans="6:9" x14ac:dyDescent="0.2">
      <c r="F693" s="9"/>
      <c r="G693" s="9"/>
      <c r="I693" s="9"/>
    </row>
    <row r="694" spans="6:9" x14ac:dyDescent="0.2">
      <c r="F694" s="9"/>
      <c r="G694" s="9"/>
      <c r="I694" s="9"/>
    </row>
    <row r="695" spans="6:9" x14ac:dyDescent="0.2">
      <c r="F695" s="9"/>
      <c r="G695" s="9"/>
      <c r="I695" s="9"/>
    </row>
    <row r="696" spans="6:9" x14ac:dyDescent="0.2">
      <c r="F696" s="9"/>
      <c r="G696" s="9"/>
      <c r="I696" s="9"/>
    </row>
    <row r="697" spans="6:9" x14ac:dyDescent="0.2">
      <c r="F697" s="9"/>
      <c r="G697" s="9"/>
      <c r="I697" s="9"/>
    </row>
    <row r="698" spans="6:9" x14ac:dyDescent="0.2">
      <c r="F698" s="9"/>
      <c r="G698" s="9"/>
      <c r="I698" s="9"/>
    </row>
    <row r="699" spans="6:9" x14ac:dyDescent="0.2">
      <c r="F699" s="9"/>
      <c r="G699" s="9"/>
      <c r="I699" s="9"/>
    </row>
    <row r="700" spans="6:9" x14ac:dyDescent="0.2">
      <c r="F700" s="9"/>
      <c r="G700" s="9"/>
      <c r="I700" s="9"/>
    </row>
    <row r="701" spans="6:9" x14ac:dyDescent="0.2">
      <c r="F701" s="9"/>
      <c r="G701" s="9"/>
      <c r="I701" s="9"/>
    </row>
    <row r="702" spans="6:9" x14ac:dyDescent="0.2">
      <c r="F702" s="9"/>
      <c r="G702" s="9"/>
      <c r="I702" s="9"/>
    </row>
    <row r="703" spans="6:9" x14ac:dyDescent="0.2">
      <c r="F703" s="9"/>
      <c r="G703" s="9"/>
      <c r="I703" s="9"/>
    </row>
    <row r="704" spans="6:9" x14ac:dyDescent="0.2">
      <c r="F704" s="9"/>
      <c r="G704" s="9"/>
      <c r="I704" s="9"/>
    </row>
    <row r="705" spans="6:9" x14ac:dyDescent="0.2">
      <c r="F705" s="9"/>
      <c r="G705" s="9"/>
      <c r="I705" s="9"/>
    </row>
    <row r="706" spans="6:9" x14ac:dyDescent="0.2">
      <c r="F706" s="9"/>
      <c r="G706" s="9"/>
      <c r="I706" s="9"/>
    </row>
    <row r="707" spans="6:9" x14ac:dyDescent="0.2">
      <c r="F707" s="9"/>
      <c r="G707" s="9"/>
      <c r="I707" s="9"/>
    </row>
    <row r="708" spans="6:9" x14ac:dyDescent="0.2">
      <c r="F708" s="9"/>
      <c r="G708" s="9"/>
      <c r="I708" s="9"/>
    </row>
    <row r="709" spans="6:9" x14ac:dyDescent="0.2">
      <c r="F709" s="9"/>
      <c r="G709" s="9"/>
      <c r="I709" s="9"/>
    </row>
    <row r="710" spans="6:9" x14ac:dyDescent="0.2">
      <c r="F710" s="9"/>
      <c r="G710" s="9"/>
      <c r="I710" s="9"/>
    </row>
    <row r="711" spans="6:9" x14ac:dyDescent="0.2">
      <c r="F711" s="9"/>
      <c r="G711" s="9"/>
      <c r="I711" s="9"/>
    </row>
    <row r="712" spans="6:9" x14ac:dyDescent="0.2">
      <c r="F712" s="9"/>
      <c r="G712" s="9"/>
      <c r="I712" s="9"/>
    </row>
    <row r="713" spans="6:9" x14ac:dyDescent="0.2">
      <c r="F713" s="9"/>
      <c r="G713" s="9"/>
      <c r="I713" s="9"/>
    </row>
    <row r="714" spans="6:9" x14ac:dyDescent="0.2">
      <c r="F714" s="9"/>
      <c r="G714" s="9"/>
      <c r="I714" s="9"/>
    </row>
    <row r="715" spans="6:9" x14ac:dyDescent="0.2">
      <c r="F715" s="9"/>
      <c r="G715" s="9"/>
      <c r="I715" s="9"/>
    </row>
    <row r="716" spans="6:9" x14ac:dyDescent="0.2">
      <c r="F716" s="9"/>
      <c r="G716" s="9"/>
      <c r="I716" s="9"/>
    </row>
    <row r="717" spans="6:9" x14ac:dyDescent="0.2">
      <c r="F717" s="9"/>
      <c r="G717" s="9"/>
      <c r="I717" s="9"/>
    </row>
    <row r="718" spans="6:9" x14ac:dyDescent="0.2">
      <c r="F718" s="9"/>
      <c r="G718" s="9"/>
      <c r="I718" s="9"/>
    </row>
    <row r="719" spans="6:9" x14ac:dyDescent="0.2">
      <c r="F719" s="9"/>
      <c r="G719" s="9"/>
      <c r="I719" s="9"/>
    </row>
    <row r="720" spans="6:9" x14ac:dyDescent="0.2">
      <c r="F720" s="9"/>
      <c r="G720" s="9"/>
      <c r="I720" s="9"/>
    </row>
    <row r="721" spans="6:9" x14ac:dyDescent="0.2">
      <c r="F721" s="9"/>
      <c r="G721" s="9"/>
      <c r="I721" s="9"/>
    </row>
    <row r="722" spans="6:9" x14ac:dyDescent="0.2">
      <c r="F722" s="9"/>
      <c r="G722" s="9"/>
      <c r="I722" s="9"/>
    </row>
    <row r="723" spans="6:9" x14ac:dyDescent="0.2">
      <c r="F723" s="9"/>
      <c r="G723" s="9"/>
      <c r="I723" s="9"/>
    </row>
    <row r="724" spans="6:9" x14ac:dyDescent="0.2">
      <c r="F724" s="9"/>
      <c r="G724" s="9"/>
      <c r="I724" s="9"/>
    </row>
    <row r="725" spans="6:9" x14ac:dyDescent="0.2">
      <c r="F725" s="9"/>
      <c r="G725" s="9"/>
      <c r="I725" s="9"/>
    </row>
    <row r="726" spans="6:9" x14ac:dyDescent="0.2">
      <c r="F726" s="9"/>
      <c r="G726" s="9"/>
      <c r="I726" s="9"/>
    </row>
    <row r="727" spans="6:9" x14ac:dyDescent="0.2">
      <c r="F727" s="9"/>
      <c r="G727" s="9"/>
      <c r="I727" s="9"/>
    </row>
    <row r="728" spans="6:9" x14ac:dyDescent="0.2">
      <c r="F728" s="9"/>
      <c r="G728" s="9"/>
      <c r="I728" s="9"/>
    </row>
    <row r="729" spans="6:9" x14ac:dyDescent="0.2">
      <c r="F729" s="9"/>
      <c r="G729" s="9"/>
      <c r="I729" s="9"/>
    </row>
    <row r="730" spans="6:9" x14ac:dyDescent="0.2">
      <c r="F730" s="9"/>
      <c r="G730" s="9"/>
      <c r="I730" s="9"/>
    </row>
    <row r="731" spans="6:9" x14ac:dyDescent="0.2">
      <c r="F731" s="9"/>
      <c r="G731" s="9"/>
      <c r="I731" s="9"/>
    </row>
    <row r="732" spans="6:9" x14ac:dyDescent="0.2">
      <c r="F732" s="9"/>
      <c r="G732" s="9"/>
      <c r="I732" s="9"/>
    </row>
    <row r="733" spans="6:9" x14ac:dyDescent="0.2">
      <c r="F733" s="9"/>
      <c r="G733" s="9"/>
      <c r="I733" s="9"/>
    </row>
    <row r="734" spans="6:9" x14ac:dyDescent="0.2">
      <c r="F734" s="9"/>
      <c r="G734" s="9"/>
      <c r="I734" s="9"/>
    </row>
    <row r="735" spans="6:9" x14ac:dyDescent="0.2">
      <c r="F735" s="9"/>
      <c r="G735" s="9"/>
      <c r="I735" s="9"/>
    </row>
    <row r="736" spans="6:9" x14ac:dyDescent="0.2">
      <c r="F736" s="9"/>
      <c r="G736" s="9"/>
      <c r="I736" s="9"/>
    </row>
    <row r="737" spans="6:9" x14ac:dyDescent="0.2">
      <c r="F737" s="9"/>
      <c r="G737" s="9"/>
      <c r="I737" s="9"/>
    </row>
    <row r="738" spans="6:9" x14ac:dyDescent="0.2">
      <c r="F738" s="9"/>
      <c r="G738" s="9"/>
      <c r="I738" s="9"/>
    </row>
    <row r="739" spans="6:9" x14ac:dyDescent="0.2">
      <c r="F739" s="9"/>
      <c r="G739" s="9"/>
      <c r="I739" s="9"/>
    </row>
    <row r="740" spans="6:9" x14ac:dyDescent="0.2">
      <c r="F740" s="9"/>
      <c r="G740" s="9"/>
      <c r="I740" s="9"/>
    </row>
    <row r="741" spans="6:9" x14ac:dyDescent="0.2">
      <c r="F741" s="9"/>
      <c r="G741" s="9"/>
      <c r="I741" s="9"/>
    </row>
    <row r="742" spans="6:9" x14ac:dyDescent="0.2">
      <c r="F742" s="9"/>
      <c r="G742" s="9"/>
      <c r="I742" s="9"/>
    </row>
    <row r="743" spans="6:9" x14ac:dyDescent="0.2">
      <c r="F743" s="9"/>
      <c r="G743" s="9"/>
      <c r="I743" s="9"/>
    </row>
    <row r="744" spans="6:9" x14ac:dyDescent="0.2">
      <c r="F744" s="9"/>
      <c r="G744" s="9"/>
      <c r="I744" s="9"/>
    </row>
    <row r="745" spans="6:9" x14ac:dyDescent="0.2">
      <c r="F745" s="9"/>
      <c r="G745" s="9"/>
      <c r="I745" s="9"/>
    </row>
    <row r="746" spans="6:9" x14ac:dyDescent="0.2">
      <c r="F746" s="9"/>
      <c r="G746" s="9"/>
      <c r="I746" s="9"/>
    </row>
    <row r="747" spans="6:9" x14ac:dyDescent="0.2">
      <c r="F747" s="9"/>
      <c r="G747" s="9"/>
      <c r="I747" s="9"/>
    </row>
    <row r="748" spans="6:9" x14ac:dyDescent="0.2">
      <c r="F748" s="9"/>
      <c r="G748" s="9"/>
      <c r="I748" s="9"/>
    </row>
    <row r="749" spans="6:9" x14ac:dyDescent="0.2">
      <c r="F749" s="9"/>
      <c r="G749" s="9"/>
      <c r="I749" s="9"/>
    </row>
    <row r="750" spans="6:9" x14ac:dyDescent="0.2">
      <c r="F750" s="9"/>
      <c r="G750" s="9"/>
      <c r="I750" s="9"/>
    </row>
    <row r="751" spans="6:9" x14ac:dyDescent="0.2">
      <c r="F751" s="9"/>
      <c r="G751" s="9"/>
      <c r="I751" s="9"/>
    </row>
    <row r="752" spans="6:9" x14ac:dyDescent="0.2">
      <c r="F752" s="9"/>
      <c r="G752" s="9"/>
      <c r="I752" s="9"/>
    </row>
    <row r="753" spans="6:9" x14ac:dyDescent="0.2">
      <c r="F753" s="9"/>
      <c r="G753" s="9"/>
      <c r="I753" s="9"/>
    </row>
    <row r="754" spans="6:9" x14ac:dyDescent="0.2">
      <c r="F754" s="9"/>
      <c r="G754" s="9"/>
      <c r="I754" s="9"/>
    </row>
    <row r="755" spans="6:9" x14ac:dyDescent="0.2">
      <c r="F755" s="9"/>
      <c r="G755" s="9"/>
      <c r="I755" s="9"/>
    </row>
    <row r="756" spans="6:9" x14ac:dyDescent="0.2">
      <c r="F756" s="9"/>
      <c r="G756" s="9"/>
      <c r="I756" s="9"/>
    </row>
    <row r="757" spans="6:9" x14ac:dyDescent="0.2">
      <c r="F757" s="9"/>
      <c r="G757" s="9"/>
      <c r="I757" s="9"/>
    </row>
    <row r="758" spans="6:9" x14ac:dyDescent="0.2">
      <c r="F758" s="9"/>
      <c r="G758" s="9"/>
      <c r="I758" s="9"/>
    </row>
    <row r="759" spans="6:9" x14ac:dyDescent="0.2">
      <c r="F759" s="9"/>
      <c r="G759" s="9"/>
      <c r="I759" s="9"/>
    </row>
    <row r="760" spans="6:9" x14ac:dyDescent="0.2">
      <c r="F760" s="9"/>
      <c r="G760" s="9"/>
      <c r="I760" s="9"/>
    </row>
    <row r="761" spans="6:9" x14ac:dyDescent="0.2">
      <c r="F761" s="9"/>
      <c r="G761" s="9"/>
      <c r="I761" s="9"/>
    </row>
    <row r="762" spans="6:9" x14ac:dyDescent="0.2">
      <c r="F762" s="9"/>
      <c r="G762" s="9"/>
      <c r="I762" s="9"/>
    </row>
    <row r="763" spans="6:9" x14ac:dyDescent="0.2">
      <c r="F763" s="9"/>
      <c r="G763" s="9"/>
      <c r="I763" s="9"/>
    </row>
    <row r="764" spans="6:9" x14ac:dyDescent="0.2">
      <c r="F764" s="9"/>
      <c r="G764" s="9"/>
      <c r="I764" s="9"/>
    </row>
    <row r="765" spans="6:9" x14ac:dyDescent="0.2">
      <c r="F765" s="9"/>
      <c r="G765" s="9"/>
      <c r="I765" s="9"/>
    </row>
    <row r="766" spans="6:9" x14ac:dyDescent="0.2">
      <c r="F766" s="9"/>
      <c r="G766" s="9"/>
      <c r="I766" s="9"/>
    </row>
    <row r="767" spans="6:9" x14ac:dyDescent="0.2">
      <c r="F767" s="9"/>
      <c r="G767" s="9"/>
      <c r="I767" s="9"/>
    </row>
    <row r="768" spans="6:9" x14ac:dyDescent="0.2">
      <c r="F768" s="9"/>
      <c r="G768" s="9"/>
      <c r="I768" s="9"/>
    </row>
    <row r="769" spans="6:9" x14ac:dyDescent="0.2">
      <c r="F769" s="9"/>
      <c r="G769" s="9"/>
      <c r="I769" s="9"/>
    </row>
    <row r="770" spans="6:9" x14ac:dyDescent="0.2">
      <c r="F770" s="9"/>
      <c r="G770" s="9"/>
      <c r="I770" s="9"/>
    </row>
    <row r="771" spans="6:9" x14ac:dyDescent="0.2">
      <c r="F771" s="9"/>
      <c r="G771" s="9"/>
      <c r="I771" s="9"/>
    </row>
    <row r="772" spans="6:9" x14ac:dyDescent="0.2">
      <c r="F772" s="9"/>
      <c r="G772" s="9"/>
      <c r="I772" s="9"/>
    </row>
    <row r="773" spans="6:9" x14ac:dyDescent="0.2">
      <c r="F773" s="9"/>
      <c r="G773" s="9"/>
      <c r="I773" s="9"/>
    </row>
    <row r="774" spans="6:9" x14ac:dyDescent="0.2">
      <c r="F774" s="9"/>
      <c r="G774" s="9"/>
      <c r="I774" s="9"/>
    </row>
    <row r="775" spans="6:9" x14ac:dyDescent="0.2">
      <c r="F775" s="9"/>
      <c r="G775" s="9"/>
      <c r="I775" s="9"/>
    </row>
    <row r="776" spans="6:9" x14ac:dyDescent="0.2">
      <c r="F776" s="9"/>
      <c r="G776" s="9"/>
      <c r="I776" s="9"/>
    </row>
    <row r="777" spans="6:9" x14ac:dyDescent="0.2">
      <c r="F777" s="9"/>
      <c r="G777" s="9"/>
      <c r="I777" s="9"/>
    </row>
    <row r="778" spans="6:9" x14ac:dyDescent="0.2">
      <c r="F778" s="9"/>
      <c r="G778" s="9"/>
      <c r="I778" s="9"/>
    </row>
    <row r="779" spans="6:9" x14ac:dyDescent="0.2">
      <c r="F779" s="9"/>
      <c r="G779" s="9"/>
      <c r="I779" s="9"/>
    </row>
    <row r="780" spans="6:9" x14ac:dyDescent="0.2">
      <c r="F780" s="9"/>
      <c r="G780" s="9"/>
      <c r="I780" s="9"/>
    </row>
    <row r="781" spans="6:9" x14ac:dyDescent="0.2">
      <c r="F781" s="9"/>
      <c r="G781" s="9"/>
      <c r="I781" s="9"/>
    </row>
    <row r="782" spans="6:9" x14ac:dyDescent="0.2">
      <c r="F782" s="9"/>
      <c r="G782" s="9"/>
      <c r="I782" s="9"/>
    </row>
    <row r="783" spans="6:9" x14ac:dyDescent="0.2">
      <c r="F783" s="9"/>
      <c r="G783" s="9"/>
      <c r="I783" s="9"/>
    </row>
    <row r="784" spans="6:9" x14ac:dyDescent="0.2">
      <c r="F784" s="9"/>
      <c r="G784" s="9"/>
      <c r="I784" s="9"/>
    </row>
    <row r="785" spans="6:9" x14ac:dyDescent="0.2">
      <c r="F785" s="9"/>
      <c r="G785" s="9"/>
      <c r="I785" s="9"/>
    </row>
    <row r="786" spans="6:9" x14ac:dyDescent="0.2">
      <c r="F786" s="9"/>
      <c r="G786" s="9"/>
      <c r="I786" s="9"/>
    </row>
    <row r="787" spans="6:9" x14ac:dyDescent="0.2">
      <c r="F787" s="9"/>
      <c r="G787" s="9"/>
      <c r="I787" s="9"/>
    </row>
    <row r="788" spans="6:9" x14ac:dyDescent="0.2">
      <c r="F788" s="9"/>
      <c r="G788" s="9"/>
      <c r="I788" s="9"/>
    </row>
    <row r="789" spans="6:9" x14ac:dyDescent="0.2">
      <c r="F789" s="9"/>
      <c r="G789" s="9"/>
      <c r="I789" s="9"/>
    </row>
    <row r="790" spans="6:9" x14ac:dyDescent="0.2">
      <c r="F790" s="9"/>
      <c r="G790" s="9"/>
      <c r="I790" s="9"/>
    </row>
    <row r="791" spans="6:9" x14ac:dyDescent="0.2">
      <c r="F791" s="9"/>
      <c r="G791" s="9"/>
      <c r="I791" s="9"/>
    </row>
    <row r="792" spans="6:9" x14ac:dyDescent="0.2">
      <c r="F792" s="9"/>
      <c r="G792" s="9"/>
      <c r="I792" s="9"/>
    </row>
    <row r="793" spans="6:9" x14ac:dyDescent="0.2">
      <c r="F793" s="9"/>
      <c r="G793" s="9"/>
      <c r="I793" s="9"/>
    </row>
    <row r="794" spans="6:9" x14ac:dyDescent="0.2">
      <c r="F794" s="9"/>
      <c r="G794" s="9"/>
      <c r="I794" s="9"/>
    </row>
    <row r="795" spans="6:9" x14ac:dyDescent="0.2">
      <c r="F795" s="9"/>
      <c r="G795" s="9"/>
      <c r="I795" s="9"/>
    </row>
    <row r="796" spans="6:9" x14ac:dyDescent="0.2">
      <c r="F796" s="9"/>
      <c r="G796" s="9"/>
      <c r="I796" s="9"/>
    </row>
    <row r="797" spans="6:9" x14ac:dyDescent="0.2">
      <c r="F797" s="9"/>
      <c r="G797" s="9"/>
      <c r="I797" s="9"/>
    </row>
    <row r="798" spans="6:9" x14ac:dyDescent="0.2">
      <c r="F798" s="9"/>
      <c r="G798" s="9"/>
      <c r="I798" s="9"/>
    </row>
    <row r="799" spans="6:9" x14ac:dyDescent="0.2">
      <c r="F799" s="9"/>
      <c r="G799" s="9"/>
      <c r="I799" s="9"/>
    </row>
    <row r="800" spans="6:9" x14ac:dyDescent="0.2">
      <c r="F800" s="9"/>
      <c r="G800" s="9"/>
      <c r="I800" s="9"/>
    </row>
    <row r="801" spans="6:9" x14ac:dyDescent="0.2">
      <c r="F801" s="9"/>
      <c r="G801" s="9"/>
      <c r="I801" s="9"/>
    </row>
    <row r="802" spans="6:9" x14ac:dyDescent="0.2">
      <c r="F802" s="9"/>
      <c r="G802" s="9"/>
      <c r="I802" s="9"/>
    </row>
    <row r="803" spans="6:9" x14ac:dyDescent="0.2">
      <c r="F803" s="9"/>
      <c r="G803" s="9"/>
      <c r="I803" s="9"/>
    </row>
    <row r="804" spans="6:9" x14ac:dyDescent="0.2">
      <c r="F804" s="9"/>
      <c r="G804" s="9"/>
      <c r="I804" s="9"/>
    </row>
    <row r="805" spans="6:9" x14ac:dyDescent="0.2">
      <c r="F805" s="9"/>
      <c r="G805" s="9"/>
      <c r="I805" s="9"/>
    </row>
    <row r="806" spans="6:9" x14ac:dyDescent="0.2">
      <c r="F806" s="9"/>
      <c r="G806" s="9"/>
      <c r="I806" s="9"/>
    </row>
    <row r="807" spans="6:9" x14ac:dyDescent="0.2">
      <c r="F807" s="9"/>
      <c r="G807" s="9"/>
      <c r="I807" s="9"/>
    </row>
    <row r="808" spans="6:9" x14ac:dyDescent="0.2">
      <c r="F808" s="9"/>
      <c r="G808" s="9"/>
      <c r="I808" s="9"/>
    </row>
    <row r="809" spans="6:9" x14ac:dyDescent="0.2">
      <c r="F809" s="9"/>
      <c r="G809" s="9"/>
      <c r="I809" s="9"/>
    </row>
    <row r="810" spans="6:9" x14ac:dyDescent="0.2">
      <c r="F810" s="9"/>
      <c r="G810" s="9"/>
      <c r="I810" s="9"/>
    </row>
    <row r="811" spans="6:9" x14ac:dyDescent="0.2">
      <c r="F811" s="9"/>
      <c r="G811" s="9"/>
      <c r="I811" s="9"/>
    </row>
    <row r="812" spans="6:9" x14ac:dyDescent="0.2">
      <c r="F812" s="9"/>
      <c r="G812" s="9"/>
      <c r="I812" s="9"/>
    </row>
    <row r="813" spans="6:9" x14ac:dyDescent="0.2">
      <c r="F813" s="9"/>
      <c r="G813" s="9"/>
      <c r="I813" s="9"/>
    </row>
    <row r="814" spans="6:9" x14ac:dyDescent="0.2">
      <c r="F814" s="9"/>
      <c r="G814" s="9"/>
      <c r="I814" s="9"/>
    </row>
    <row r="815" spans="6:9" x14ac:dyDescent="0.2">
      <c r="F815" s="9"/>
      <c r="G815" s="9"/>
      <c r="I815" s="9"/>
    </row>
    <row r="816" spans="6:9" x14ac:dyDescent="0.2">
      <c r="F816" s="9"/>
      <c r="G816" s="9"/>
      <c r="I816" s="9"/>
    </row>
    <row r="817" spans="6:9" x14ac:dyDescent="0.2">
      <c r="F817" s="9"/>
      <c r="G817" s="9"/>
      <c r="I817" s="9"/>
    </row>
    <row r="818" spans="6:9" x14ac:dyDescent="0.2">
      <c r="F818" s="9"/>
      <c r="G818" s="9"/>
      <c r="I818" s="9"/>
    </row>
    <row r="819" spans="6:9" x14ac:dyDescent="0.2">
      <c r="F819" s="9"/>
      <c r="G819" s="9"/>
      <c r="I819" s="9"/>
    </row>
    <row r="820" spans="6:9" x14ac:dyDescent="0.2">
      <c r="F820" s="9"/>
      <c r="G820" s="9"/>
      <c r="I820" s="9"/>
    </row>
    <row r="821" spans="6:9" x14ac:dyDescent="0.2">
      <c r="F821" s="9"/>
      <c r="G821" s="9"/>
      <c r="I821" s="9"/>
    </row>
    <row r="822" spans="6:9" x14ac:dyDescent="0.2">
      <c r="F822" s="9"/>
      <c r="G822" s="9"/>
      <c r="I822" s="9"/>
    </row>
    <row r="823" spans="6:9" x14ac:dyDescent="0.2">
      <c r="F823" s="9"/>
      <c r="G823" s="9"/>
      <c r="I823" s="9"/>
    </row>
    <row r="824" spans="6:9" x14ac:dyDescent="0.2">
      <c r="F824" s="9"/>
      <c r="G824" s="9"/>
      <c r="I824" s="9"/>
    </row>
    <row r="825" spans="6:9" x14ac:dyDescent="0.2">
      <c r="F825" s="9"/>
      <c r="G825" s="9"/>
      <c r="I825" s="9"/>
    </row>
    <row r="826" spans="6:9" x14ac:dyDescent="0.2">
      <c r="F826" s="9"/>
      <c r="G826" s="9"/>
      <c r="I826" s="9"/>
    </row>
    <row r="827" spans="6:9" x14ac:dyDescent="0.2">
      <c r="F827" s="9"/>
      <c r="G827" s="9"/>
      <c r="I827" s="9"/>
    </row>
    <row r="828" spans="6:9" x14ac:dyDescent="0.2">
      <c r="F828" s="9"/>
      <c r="G828" s="9"/>
      <c r="I828" s="9"/>
    </row>
    <row r="829" spans="6:9" x14ac:dyDescent="0.2">
      <c r="F829" s="9"/>
      <c r="G829" s="9"/>
      <c r="I829" s="9"/>
    </row>
    <row r="830" spans="6:9" x14ac:dyDescent="0.2">
      <c r="F830" s="9"/>
      <c r="G830" s="9"/>
      <c r="I830" s="9"/>
    </row>
    <row r="831" spans="6:9" x14ac:dyDescent="0.2">
      <c r="F831" s="9"/>
      <c r="G831" s="9"/>
      <c r="I831" s="9"/>
    </row>
    <row r="832" spans="6:9" x14ac:dyDescent="0.2">
      <c r="F832" s="9"/>
      <c r="G832" s="9"/>
      <c r="I832" s="9"/>
    </row>
    <row r="833" spans="6:9" x14ac:dyDescent="0.2">
      <c r="F833" s="9"/>
      <c r="G833" s="9"/>
      <c r="I833" s="9"/>
    </row>
    <row r="834" spans="6:9" x14ac:dyDescent="0.2">
      <c r="F834" s="9"/>
      <c r="G834" s="9"/>
      <c r="I834" s="9"/>
    </row>
    <row r="835" spans="6:9" x14ac:dyDescent="0.2">
      <c r="F835" s="9"/>
      <c r="G835" s="9"/>
      <c r="I835" s="9"/>
    </row>
    <row r="836" spans="6:9" x14ac:dyDescent="0.2">
      <c r="F836" s="9"/>
      <c r="G836" s="9"/>
      <c r="I836" s="9"/>
    </row>
    <row r="837" spans="6:9" x14ac:dyDescent="0.2">
      <c r="F837" s="9"/>
      <c r="G837" s="9"/>
      <c r="I837" s="9"/>
    </row>
    <row r="838" spans="6:9" x14ac:dyDescent="0.2">
      <c r="F838" s="9"/>
      <c r="G838" s="9"/>
      <c r="I838" s="9"/>
    </row>
    <row r="839" spans="6:9" x14ac:dyDescent="0.2">
      <c r="F839" s="9"/>
      <c r="G839" s="9"/>
      <c r="I839" s="9"/>
    </row>
    <row r="840" spans="6:9" x14ac:dyDescent="0.2">
      <c r="F840" s="9"/>
      <c r="G840" s="9"/>
      <c r="I840" s="9"/>
    </row>
    <row r="841" spans="6:9" x14ac:dyDescent="0.2">
      <c r="F841" s="9"/>
      <c r="G841" s="9"/>
      <c r="I841" s="9"/>
    </row>
    <row r="842" spans="6:9" x14ac:dyDescent="0.2">
      <c r="F842" s="9"/>
      <c r="G842" s="9"/>
      <c r="I842" s="9"/>
    </row>
    <row r="843" spans="6:9" x14ac:dyDescent="0.2">
      <c r="F843" s="9"/>
      <c r="G843" s="9"/>
      <c r="I843" s="9"/>
    </row>
    <row r="844" spans="6:9" x14ac:dyDescent="0.2">
      <c r="F844" s="9"/>
      <c r="G844" s="9"/>
      <c r="I844" s="9"/>
    </row>
    <row r="845" spans="6:9" x14ac:dyDescent="0.2">
      <c r="F845" s="9"/>
      <c r="G845" s="9"/>
      <c r="I845" s="9"/>
    </row>
    <row r="846" spans="6:9" x14ac:dyDescent="0.2">
      <c r="F846" s="9"/>
      <c r="G846" s="9"/>
      <c r="I846" s="9"/>
    </row>
    <row r="847" spans="6:9" x14ac:dyDescent="0.2">
      <c r="F847" s="9"/>
      <c r="G847" s="9"/>
      <c r="I847" s="9"/>
    </row>
    <row r="848" spans="6:9" x14ac:dyDescent="0.2">
      <c r="F848" s="9"/>
      <c r="G848" s="9"/>
      <c r="I848" s="9"/>
    </row>
    <row r="849" spans="6:9" x14ac:dyDescent="0.2">
      <c r="F849" s="9"/>
      <c r="G849" s="9"/>
      <c r="I849" s="9"/>
    </row>
    <row r="850" spans="6:9" x14ac:dyDescent="0.2">
      <c r="F850" s="9"/>
      <c r="G850" s="9"/>
      <c r="I850" s="9"/>
    </row>
    <row r="851" spans="6:9" x14ac:dyDescent="0.2">
      <c r="F851" s="9"/>
      <c r="G851" s="9"/>
      <c r="I851" s="9"/>
    </row>
    <row r="852" spans="6:9" x14ac:dyDescent="0.2">
      <c r="F852" s="9"/>
      <c r="G852" s="9"/>
      <c r="I852" s="9"/>
    </row>
    <row r="853" spans="6:9" x14ac:dyDescent="0.2">
      <c r="F853" s="9"/>
      <c r="G853" s="9"/>
      <c r="I853" s="9"/>
    </row>
    <row r="854" spans="6:9" x14ac:dyDescent="0.2">
      <c r="F854" s="9"/>
      <c r="G854" s="9"/>
      <c r="I854" s="9"/>
    </row>
    <row r="855" spans="6:9" x14ac:dyDescent="0.2">
      <c r="F855" s="9"/>
      <c r="G855" s="9"/>
      <c r="I855" s="9"/>
    </row>
    <row r="856" spans="6:9" x14ac:dyDescent="0.2">
      <c r="F856" s="9"/>
      <c r="G856" s="9"/>
      <c r="I856" s="9"/>
    </row>
    <row r="857" spans="6:9" x14ac:dyDescent="0.2">
      <c r="F857" s="9"/>
      <c r="G857" s="9"/>
      <c r="I857" s="9"/>
    </row>
    <row r="858" spans="6:9" x14ac:dyDescent="0.2">
      <c r="F858" s="9"/>
      <c r="G858" s="9"/>
      <c r="I858" s="9"/>
    </row>
    <row r="859" spans="6:9" x14ac:dyDescent="0.2">
      <c r="F859" s="9"/>
      <c r="G859" s="9"/>
      <c r="I859" s="9"/>
    </row>
    <row r="860" spans="6:9" x14ac:dyDescent="0.2">
      <c r="F860" s="9"/>
      <c r="G860" s="9"/>
      <c r="I860" s="9"/>
    </row>
    <row r="861" spans="6:9" x14ac:dyDescent="0.2">
      <c r="F861" s="9"/>
      <c r="G861" s="9"/>
      <c r="I861" s="9"/>
    </row>
    <row r="862" spans="6:9" x14ac:dyDescent="0.2">
      <c r="F862" s="9"/>
      <c r="G862" s="9"/>
      <c r="I862" s="9"/>
    </row>
    <row r="863" spans="6:9" x14ac:dyDescent="0.2">
      <c r="F863" s="9"/>
      <c r="G863" s="9"/>
      <c r="I863" s="9"/>
    </row>
    <row r="864" spans="6:9" x14ac:dyDescent="0.2">
      <c r="F864" s="9"/>
      <c r="G864" s="9"/>
      <c r="I864" s="9"/>
    </row>
    <row r="865" spans="6:9" x14ac:dyDescent="0.2">
      <c r="F865" s="9"/>
      <c r="G865" s="9"/>
      <c r="I865" s="9"/>
    </row>
    <row r="866" spans="6:9" x14ac:dyDescent="0.2">
      <c r="F866" s="9"/>
      <c r="G866" s="9"/>
      <c r="I866" s="9"/>
    </row>
    <row r="867" spans="6:9" x14ac:dyDescent="0.2">
      <c r="F867" s="9"/>
      <c r="G867" s="9"/>
      <c r="I867" s="9"/>
    </row>
    <row r="868" spans="6:9" x14ac:dyDescent="0.2">
      <c r="F868" s="9"/>
      <c r="G868" s="9"/>
      <c r="I868" s="9"/>
    </row>
    <row r="869" spans="6:9" x14ac:dyDescent="0.2">
      <c r="F869" s="9"/>
      <c r="G869" s="9"/>
      <c r="I869" s="9"/>
    </row>
    <row r="870" spans="6:9" x14ac:dyDescent="0.2">
      <c r="F870" s="9"/>
      <c r="G870" s="9"/>
      <c r="I870" s="9"/>
    </row>
    <row r="871" spans="6:9" x14ac:dyDescent="0.2">
      <c r="F871" s="9"/>
      <c r="G871" s="9"/>
      <c r="I871" s="9"/>
    </row>
    <row r="872" spans="6:9" x14ac:dyDescent="0.2">
      <c r="F872" s="9"/>
      <c r="G872" s="9"/>
      <c r="I872" s="9"/>
    </row>
    <row r="873" spans="6:9" x14ac:dyDescent="0.2">
      <c r="F873" s="9"/>
      <c r="G873" s="9"/>
      <c r="I873" s="9"/>
    </row>
    <row r="874" spans="6:9" x14ac:dyDescent="0.2">
      <c r="F874" s="9"/>
      <c r="G874" s="9"/>
      <c r="I874" s="9"/>
    </row>
    <row r="875" spans="6:9" x14ac:dyDescent="0.2">
      <c r="F875" s="9"/>
      <c r="G875" s="9"/>
      <c r="I875" s="9"/>
    </row>
    <row r="876" spans="6:9" x14ac:dyDescent="0.2">
      <c r="F876" s="9"/>
      <c r="G876" s="9"/>
      <c r="I876" s="9"/>
    </row>
    <row r="877" spans="6:9" x14ac:dyDescent="0.2">
      <c r="F877" s="9"/>
      <c r="G877" s="9"/>
      <c r="I877" s="9"/>
    </row>
    <row r="878" spans="6:9" x14ac:dyDescent="0.2">
      <c r="F878" s="9"/>
      <c r="G878" s="9"/>
      <c r="I878" s="9"/>
    </row>
    <row r="879" spans="6:9" x14ac:dyDescent="0.2">
      <c r="F879" s="9"/>
      <c r="G879" s="9"/>
      <c r="I879" s="9"/>
    </row>
    <row r="880" spans="6:9" x14ac:dyDescent="0.2">
      <c r="F880" s="9"/>
      <c r="G880" s="9"/>
      <c r="I880" s="9"/>
    </row>
    <row r="881" spans="6:9" x14ac:dyDescent="0.2">
      <c r="F881" s="9"/>
      <c r="G881" s="9"/>
      <c r="I881" s="9"/>
    </row>
    <row r="882" spans="6:9" x14ac:dyDescent="0.2">
      <c r="F882" s="9"/>
      <c r="G882" s="9"/>
      <c r="I882" s="9"/>
    </row>
    <row r="883" spans="6:9" x14ac:dyDescent="0.2">
      <c r="F883" s="9"/>
      <c r="G883" s="9"/>
      <c r="I883" s="9"/>
    </row>
    <row r="884" spans="6:9" x14ac:dyDescent="0.2">
      <c r="F884" s="9"/>
      <c r="G884" s="9"/>
      <c r="I884" s="9"/>
    </row>
    <row r="885" spans="6:9" x14ac:dyDescent="0.2">
      <c r="F885" s="9"/>
      <c r="G885" s="9"/>
      <c r="I885" s="9"/>
    </row>
    <row r="886" spans="6:9" x14ac:dyDescent="0.2">
      <c r="F886" s="9"/>
      <c r="G886" s="9"/>
      <c r="I886" s="9"/>
    </row>
    <row r="887" spans="6:9" x14ac:dyDescent="0.2">
      <c r="F887" s="9"/>
      <c r="G887" s="9"/>
      <c r="I887" s="9"/>
    </row>
    <row r="888" spans="6:9" x14ac:dyDescent="0.2">
      <c r="F888" s="9"/>
      <c r="G888" s="9"/>
      <c r="I888" s="9"/>
    </row>
    <row r="889" spans="6:9" x14ac:dyDescent="0.2">
      <c r="F889" s="9"/>
      <c r="G889" s="9"/>
      <c r="I889" s="9"/>
    </row>
    <row r="890" spans="6:9" x14ac:dyDescent="0.2">
      <c r="F890" s="9"/>
      <c r="G890" s="9"/>
      <c r="I890" s="9"/>
    </row>
    <row r="891" spans="6:9" x14ac:dyDescent="0.2">
      <c r="F891" s="9"/>
      <c r="G891" s="9"/>
      <c r="I891" s="9"/>
    </row>
    <row r="892" spans="6:9" x14ac:dyDescent="0.2">
      <c r="F892" s="9"/>
      <c r="G892" s="9"/>
      <c r="I892" s="9"/>
    </row>
    <row r="893" spans="6:9" x14ac:dyDescent="0.2">
      <c r="F893" s="9"/>
      <c r="G893" s="9"/>
      <c r="I893" s="9"/>
    </row>
    <row r="894" spans="6:9" x14ac:dyDescent="0.2">
      <c r="F894" s="9"/>
      <c r="G894" s="9"/>
      <c r="I894" s="9"/>
    </row>
    <row r="895" spans="6:9" x14ac:dyDescent="0.2">
      <c r="F895" s="9"/>
      <c r="G895" s="9"/>
      <c r="I895" s="9"/>
    </row>
    <row r="896" spans="6:9" x14ac:dyDescent="0.2">
      <c r="F896" s="9"/>
      <c r="G896" s="9"/>
      <c r="I896" s="9"/>
    </row>
    <row r="897" spans="6:9" x14ac:dyDescent="0.2">
      <c r="F897" s="9"/>
      <c r="G897" s="9"/>
      <c r="I897" s="9"/>
    </row>
    <row r="898" spans="6:9" x14ac:dyDescent="0.2">
      <c r="F898" s="9"/>
      <c r="G898" s="9"/>
      <c r="I898" s="9"/>
    </row>
    <row r="899" spans="6:9" x14ac:dyDescent="0.2">
      <c r="F899" s="9"/>
      <c r="G899" s="9"/>
      <c r="I899" s="9"/>
    </row>
    <row r="900" spans="6:9" x14ac:dyDescent="0.2">
      <c r="F900" s="9"/>
      <c r="G900" s="9"/>
      <c r="I900" s="9"/>
    </row>
    <row r="901" spans="6:9" x14ac:dyDescent="0.2">
      <c r="F901" s="9"/>
      <c r="G901" s="9"/>
      <c r="I901" s="9"/>
    </row>
    <row r="902" spans="6:9" x14ac:dyDescent="0.2">
      <c r="F902" s="9"/>
      <c r="G902" s="9"/>
      <c r="I902" s="9"/>
    </row>
    <row r="903" spans="6:9" x14ac:dyDescent="0.2">
      <c r="F903" s="9"/>
      <c r="G903" s="9"/>
      <c r="I903" s="9"/>
    </row>
    <row r="904" spans="6:9" x14ac:dyDescent="0.2">
      <c r="F904" s="9"/>
      <c r="G904" s="9"/>
      <c r="I904" s="9"/>
    </row>
    <row r="905" spans="6:9" x14ac:dyDescent="0.2">
      <c r="F905" s="9"/>
      <c r="G905" s="9"/>
      <c r="I905" s="9"/>
    </row>
    <row r="906" spans="6:9" x14ac:dyDescent="0.2">
      <c r="F906" s="9"/>
      <c r="G906" s="9"/>
      <c r="I906" s="9"/>
    </row>
    <row r="907" spans="6:9" x14ac:dyDescent="0.2">
      <c r="F907" s="9"/>
      <c r="G907" s="9"/>
      <c r="I907" s="9"/>
    </row>
    <row r="908" spans="6:9" x14ac:dyDescent="0.2">
      <c r="F908" s="9"/>
      <c r="G908" s="9"/>
      <c r="I908" s="9"/>
    </row>
    <row r="909" spans="6:9" x14ac:dyDescent="0.2">
      <c r="F909" s="9"/>
      <c r="G909" s="9"/>
      <c r="I909" s="9"/>
    </row>
    <row r="910" spans="6:9" x14ac:dyDescent="0.2">
      <c r="F910" s="9"/>
      <c r="G910" s="9"/>
      <c r="I910" s="9"/>
    </row>
    <row r="911" spans="6:9" x14ac:dyDescent="0.2">
      <c r="F911" s="9"/>
      <c r="G911" s="9"/>
      <c r="I911" s="9"/>
    </row>
    <row r="912" spans="6:9" x14ac:dyDescent="0.2">
      <c r="F912" s="9"/>
      <c r="G912" s="9"/>
      <c r="I912" s="9"/>
    </row>
    <row r="913" spans="6:9" x14ac:dyDescent="0.2">
      <c r="F913" s="9"/>
      <c r="G913" s="9"/>
      <c r="I913" s="9"/>
    </row>
    <row r="914" spans="6:9" x14ac:dyDescent="0.2">
      <c r="F914" s="9"/>
      <c r="G914" s="9"/>
      <c r="I914" s="9"/>
    </row>
    <row r="915" spans="6:9" x14ac:dyDescent="0.2">
      <c r="F915" s="9"/>
      <c r="G915" s="9"/>
      <c r="I915" s="9"/>
    </row>
    <row r="916" spans="6:9" x14ac:dyDescent="0.2">
      <c r="F916" s="9"/>
      <c r="G916" s="9"/>
      <c r="I916" s="9"/>
    </row>
    <row r="917" spans="6:9" x14ac:dyDescent="0.2">
      <c r="F917" s="9"/>
      <c r="G917" s="9"/>
      <c r="I917" s="9"/>
    </row>
    <row r="918" spans="6:9" x14ac:dyDescent="0.2">
      <c r="F918" s="9"/>
      <c r="G918" s="9"/>
      <c r="I918" s="9"/>
    </row>
    <row r="919" spans="6:9" x14ac:dyDescent="0.2">
      <c r="F919" s="9"/>
      <c r="G919" s="9"/>
      <c r="I919" s="9"/>
    </row>
    <row r="920" spans="6:9" x14ac:dyDescent="0.2">
      <c r="F920" s="9"/>
      <c r="G920" s="9"/>
      <c r="I920" s="9"/>
    </row>
    <row r="921" spans="6:9" x14ac:dyDescent="0.2">
      <c r="F921" s="9"/>
      <c r="G921" s="9"/>
      <c r="I921" s="9"/>
    </row>
    <row r="922" spans="6:9" x14ac:dyDescent="0.2">
      <c r="F922" s="9"/>
      <c r="G922" s="9"/>
      <c r="I922" s="9"/>
    </row>
    <row r="923" spans="6:9" x14ac:dyDescent="0.2">
      <c r="F923" s="9"/>
      <c r="G923" s="9"/>
      <c r="I923" s="9"/>
    </row>
    <row r="924" spans="6:9" x14ac:dyDescent="0.2">
      <c r="F924" s="9"/>
      <c r="G924" s="9"/>
      <c r="I924" s="9"/>
    </row>
    <row r="925" spans="6:9" x14ac:dyDescent="0.2">
      <c r="F925" s="9"/>
      <c r="G925" s="9"/>
      <c r="I925" s="9"/>
    </row>
    <row r="926" spans="6:9" x14ac:dyDescent="0.2">
      <c r="F926" s="9"/>
      <c r="G926" s="9"/>
      <c r="I926" s="9"/>
    </row>
    <row r="927" spans="6:9" x14ac:dyDescent="0.2">
      <c r="F927" s="9"/>
      <c r="G927" s="9"/>
      <c r="I927" s="9"/>
    </row>
    <row r="928" spans="6:9" x14ac:dyDescent="0.2">
      <c r="F928" s="9"/>
      <c r="G928" s="9"/>
      <c r="I928" s="9"/>
    </row>
    <row r="929" spans="6:9" x14ac:dyDescent="0.2">
      <c r="F929" s="9"/>
      <c r="G929" s="9"/>
      <c r="I929" s="9"/>
    </row>
    <row r="930" spans="6:9" x14ac:dyDescent="0.2">
      <c r="F930" s="9"/>
      <c r="G930" s="9"/>
      <c r="I930" s="9"/>
    </row>
    <row r="931" spans="6:9" x14ac:dyDescent="0.2">
      <c r="F931" s="9"/>
      <c r="G931" s="9"/>
      <c r="I931" s="9"/>
    </row>
    <row r="932" spans="6:9" x14ac:dyDescent="0.2">
      <c r="F932" s="9"/>
      <c r="G932" s="9"/>
      <c r="I932" s="9"/>
    </row>
    <row r="933" spans="6:9" x14ac:dyDescent="0.2">
      <c r="F933" s="9"/>
      <c r="G933" s="9"/>
      <c r="I933" s="9"/>
    </row>
    <row r="934" spans="6:9" x14ac:dyDescent="0.2">
      <c r="F934" s="9"/>
      <c r="G934" s="9"/>
      <c r="I934" s="9"/>
    </row>
    <row r="935" spans="6:9" x14ac:dyDescent="0.2">
      <c r="F935" s="9"/>
      <c r="G935" s="9"/>
      <c r="I935" s="9"/>
    </row>
    <row r="936" spans="6:9" x14ac:dyDescent="0.2">
      <c r="F936" s="9"/>
      <c r="G936" s="9"/>
      <c r="I936" s="9"/>
    </row>
    <row r="937" spans="6:9" x14ac:dyDescent="0.2">
      <c r="F937" s="9"/>
      <c r="G937" s="9"/>
      <c r="I937" s="9"/>
    </row>
    <row r="938" spans="6:9" x14ac:dyDescent="0.2">
      <c r="F938" s="9"/>
      <c r="G938" s="9"/>
      <c r="I938" s="9"/>
    </row>
    <row r="939" spans="6:9" x14ac:dyDescent="0.2">
      <c r="F939" s="9"/>
      <c r="G939" s="9"/>
      <c r="I939" s="9"/>
    </row>
    <row r="940" spans="6:9" x14ac:dyDescent="0.2">
      <c r="F940" s="9"/>
      <c r="G940" s="9"/>
      <c r="I940" s="9"/>
    </row>
    <row r="941" spans="6:9" x14ac:dyDescent="0.2">
      <c r="F941" s="9"/>
      <c r="G941" s="9"/>
      <c r="I941" s="9"/>
    </row>
    <row r="942" spans="6:9" x14ac:dyDescent="0.2">
      <c r="F942" s="9"/>
      <c r="G942" s="9"/>
      <c r="I942" s="9"/>
    </row>
    <row r="943" spans="6:9" x14ac:dyDescent="0.2">
      <c r="F943" s="9"/>
      <c r="G943" s="9"/>
      <c r="I943" s="9"/>
    </row>
    <row r="944" spans="6:9" x14ac:dyDescent="0.2">
      <c r="F944" s="9"/>
      <c r="G944" s="9"/>
      <c r="I944" s="9"/>
    </row>
    <row r="945" spans="6:9" x14ac:dyDescent="0.2">
      <c r="F945" s="9"/>
      <c r="G945" s="9"/>
      <c r="I945" s="9"/>
    </row>
    <row r="946" spans="6:9" x14ac:dyDescent="0.2">
      <c r="F946" s="9"/>
      <c r="G946" s="9"/>
      <c r="I946" s="9"/>
    </row>
    <row r="947" spans="6:9" x14ac:dyDescent="0.2">
      <c r="F947" s="9"/>
      <c r="G947" s="9"/>
      <c r="I947" s="9"/>
    </row>
    <row r="948" spans="6:9" x14ac:dyDescent="0.2">
      <c r="F948" s="9"/>
      <c r="G948" s="9"/>
      <c r="I948" s="9"/>
    </row>
    <row r="949" spans="6:9" x14ac:dyDescent="0.2">
      <c r="F949" s="9"/>
      <c r="G949" s="9"/>
      <c r="I949" s="9"/>
    </row>
    <row r="950" spans="6:9" x14ac:dyDescent="0.2">
      <c r="F950" s="9"/>
      <c r="G950" s="9"/>
      <c r="I950" s="9"/>
    </row>
    <row r="951" spans="6:9" x14ac:dyDescent="0.2">
      <c r="F951" s="9"/>
      <c r="G951" s="9"/>
      <c r="I951" s="9"/>
    </row>
    <row r="952" spans="6:9" x14ac:dyDescent="0.2">
      <c r="F952" s="9"/>
      <c r="G952" s="9"/>
      <c r="I952" s="9"/>
    </row>
    <row r="953" spans="6:9" x14ac:dyDescent="0.2">
      <c r="F953" s="9"/>
      <c r="G953" s="9"/>
      <c r="I953" s="9"/>
    </row>
    <row r="954" spans="6:9" x14ac:dyDescent="0.2">
      <c r="F954" s="9"/>
      <c r="G954" s="9"/>
      <c r="I954" s="9"/>
    </row>
    <row r="955" spans="6:9" x14ac:dyDescent="0.2">
      <c r="F955" s="9"/>
      <c r="G955" s="9"/>
      <c r="I955" s="9"/>
    </row>
    <row r="956" spans="6:9" x14ac:dyDescent="0.2">
      <c r="F956" s="9"/>
      <c r="G956" s="9"/>
      <c r="I956" s="9"/>
    </row>
    <row r="957" spans="6:9" x14ac:dyDescent="0.2">
      <c r="F957" s="9"/>
      <c r="G957" s="9"/>
      <c r="I957" s="9"/>
    </row>
    <row r="958" spans="6:9" x14ac:dyDescent="0.2">
      <c r="F958" s="9"/>
      <c r="G958" s="9"/>
      <c r="I958" s="9"/>
    </row>
    <row r="959" spans="6:9" x14ac:dyDescent="0.2">
      <c r="F959" s="9"/>
      <c r="G959" s="9"/>
      <c r="I959" s="9"/>
    </row>
    <row r="960" spans="6:9" x14ac:dyDescent="0.2">
      <c r="F960" s="9"/>
      <c r="G960" s="9"/>
      <c r="I960" s="9"/>
    </row>
    <row r="961" spans="6:9" x14ac:dyDescent="0.2">
      <c r="F961" s="9"/>
      <c r="G961" s="9"/>
      <c r="I961" s="9"/>
    </row>
    <row r="962" spans="6:9" x14ac:dyDescent="0.2">
      <c r="F962" s="9"/>
      <c r="G962" s="9"/>
      <c r="I962" s="9"/>
    </row>
    <row r="963" spans="6:9" x14ac:dyDescent="0.2">
      <c r="F963" s="9"/>
      <c r="G963" s="9"/>
      <c r="I963" s="9"/>
    </row>
    <row r="964" spans="6:9" x14ac:dyDescent="0.2">
      <c r="F964" s="9"/>
      <c r="G964" s="9"/>
      <c r="I964" s="9"/>
    </row>
    <row r="965" spans="6:9" x14ac:dyDescent="0.2">
      <c r="F965" s="9"/>
      <c r="G965" s="9"/>
      <c r="I965" s="9"/>
    </row>
    <row r="966" spans="6:9" x14ac:dyDescent="0.2">
      <c r="F966" s="9"/>
      <c r="G966" s="9"/>
      <c r="I966" s="9"/>
    </row>
    <row r="967" spans="6:9" x14ac:dyDescent="0.2">
      <c r="F967" s="9"/>
      <c r="G967" s="9"/>
      <c r="I967" s="9"/>
    </row>
    <row r="968" spans="6:9" x14ac:dyDescent="0.2">
      <c r="F968" s="9"/>
      <c r="G968" s="9"/>
      <c r="I968" s="9"/>
    </row>
    <row r="969" spans="6:9" x14ac:dyDescent="0.2">
      <c r="F969" s="9"/>
      <c r="G969" s="9"/>
      <c r="I969" s="9"/>
    </row>
    <row r="970" spans="6:9" x14ac:dyDescent="0.2">
      <c r="F970" s="9"/>
      <c r="G970" s="9"/>
      <c r="I970" s="9"/>
    </row>
    <row r="971" spans="6:9" x14ac:dyDescent="0.2">
      <c r="F971" s="9"/>
      <c r="G971" s="9"/>
      <c r="I971" s="9"/>
    </row>
    <row r="972" spans="6:9" x14ac:dyDescent="0.2">
      <c r="F972" s="9"/>
      <c r="G972" s="9"/>
      <c r="I972" s="9"/>
    </row>
    <row r="973" spans="6:9" x14ac:dyDescent="0.2">
      <c r="F973" s="9"/>
      <c r="G973" s="9"/>
      <c r="I973" s="9"/>
    </row>
    <row r="974" spans="6:9" x14ac:dyDescent="0.2">
      <c r="F974" s="9"/>
      <c r="G974" s="9"/>
      <c r="I974" s="9"/>
    </row>
    <row r="975" spans="6:9" x14ac:dyDescent="0.2">
      <c r="F975" s="9"/>
      <c r="G975" s="9"/>
      <c r="I975" s="9"/>
    </row>
    <row r="976" spans="6:9" x14ac:dyDescent="0.2">
      <c r="F976" s="9"/>
      <c r="G976" s="9"/>
      <c r="I976" s="9"/>
    </row>
    <row r="977" spans="6:9" x14ac:dyDescent="0.2">
      <c r="F977" s="9"/>
      <c r="G977" s="9"/>
      <c r="I977" s="9"/>
    </row>
    <row r="978" spans="6:9" x14ac:dyDescent="0.2">
      <c r="F978" s="9"/>
      <c r="G978" s="9"/>
      <c r="I978" s="9"/>
    </row>
    <row r="979" spans="6:9" x14ac:dyDescent="0.2">
      <c r="F979" s="9"/>
      <c r="G979" s="9"/>
      <c r="I979" s="9"/>
    </row>
    <row r="980" spans="6:9" x14ac:dyDescent="0.2">
      <c r="F980" s="9"/>
      <c r="G980" s="9"/>
      <c r="I980" s="9"/>
    </row>
    <row r="981" spans="6:9" x14ac:dyDescent="0.2">
      <c r="F981" s="9"/>
      <c r="G981" s="9"/>
      <c r="I981" s="9"/>
    </row>
    <row r="982" spans="6:9" x14ac:dyDescent="0.2">
      <c r="F982" s="9"/>
      <c r="G982" s="9"/>
      <c r="I982" s="9"/>
    </row>
    <row r="983" spans="6:9" x14ac:dyDescent="0.2">
      <c r="F983" s="9"/>
      <c r="G983" s="9"/>
      <c r="I983" s="9"/>
    </row>
    <row r="984" spans="6:9" x14ac:dyDescent="0.2">
      <c r="F984" s="9"/>
      <c r="G984" s="9"/>
      <c r="I984" s="9"/>
    </row>
    <row r="985" spans="6:9" x14ac:dyDescent="0.2">
      <c r="F985" s="9"/>
      <c r="G985" s="9"/>
      <c r="I985" s="9"/>
    </row>
    <row r="986" spans="6:9" x14ac:dyDescent="0.2">
      <c r="F986" s="9"/>
      <c r="G986" s="9"/>
      <c r="I986" s="9"/>
    </row>
    <row r="987" spans="6:9" x14ac:dyDescent="0.2">
      <c r="F987" s="9"/>
      <c r="G987" s="9"/>
      <c r="I987" s="9"/>
    </row>
    <row r="988" spans="6:9" x14ac:dyDescent="0.2">
      <c r="F988" s="9"/>
      <c r="G988" s="9"/>
      <c r="I988" s="9"/>
    </row>
    <row r="989" spans="6:9" x14ac:dyDescent="0.2">
      <c r="F989" s="9"/>
      <c r="G989" s="9"/>
      <c r="I989" s="9"/>
    </row>
    <row r="990" spans="6:9" x14ac:dyDescent="0.2">
      <c r="F990" s="9"/>
      <c r="G990" s="9"/>
      <c r="I990" s="9"/>
    </row>
    <row r="991" spans="6:9" x14ac:dyDescent="0.2">
      <c r="F991" s="9"/>
      <c r="G991" s="9"/>
      <c r="I991" s="9"/>
    </row>
    <row r="992" spans="6:9" x14ac:dyDescent="0.2">
      <c r="F992" s="9"/>
      <c r="G992" s="9"/>
      <c r="I992" s="9"/>
    </row>
    <row r="993" spans="6:9" x14ac:dyDescent="0.2">
      <c r="F993" s="9"/>
      <c r="G993" s="9"/>
      <c r="I993" s="9"/>
    </row>
    <row r="994" spans="6:9" x14ac:dyDescent="0.2">
      <c r="F994" s="9"/>
      <c r="G994" s="9"/>
      <c r="I994" s="9"/>
    </row>
    <row r="995" spans="6:9" x14ac:dyDescent="0.2">
      <c r="F995" s="9"/>
      <c r="G995" s="9"/>
      <c r="I995" s="9"/>
    </row>
    <row r="996" spans="6:9" x14ac:dyDescent="0.2">
      <c r="F996" s="9"/>
      <c r="G996" s="9"/>
      <c r="I996" s="9"/>
    </row>
    <row r="997" spans="6:9" x14ac:dyDescent="0.2">
      <c r="F997" s="9"/>
      <c r="G997" s="9"/>
      <c r="I997" s="9"/>
    </row>
    <row r="998" spans="6:9" x14ac:dyDescent="0.2">
      <c r="F998" s="9"/>
      <c r="G998" s="9"/>
      <c r="I998" s="9"/>
    </row>
    <row r="999" spans="6:9" x14ac:dyDescent="0.2">
      <c r="F999" s="9"/>
      <c r="G999" s="9"/>
      <c r="I999" s="9"/>
    </row>
    <row r="1000" spans="6:9" x14ac:dyDescent="0.2">
      <c r="F1000" s="9"/>
      <c r="G1000" s="9"/>
      <c r="I1000" s="9"/>
    </row>
    <row r="1001" spans="6:9" x14ac:dyDescent="0.2">
      <c r="F1001" s="9"/>
      <c r="G1001" s="9"/>
      <c r="I1001" s="9"/>
    </row>
    <row r="1002" spans="6:9" x14ac:dyDescent="0.2">
      <c r="F1002" s="9"/>
      <c r="G1002" s="9"/>
      <c r="I1002" s="9"/>
    </row>
    <row r="1003" spans="6:9" x14ac:dyDescent="0.2">
      <c r="F1003" s="9"/>
      <c r="G1003" s="9"/>
      <c r="I1003" s="9"/>
    </row>
    <row r="1004" spans="6:9" x14ac:dyDescent="0.2">
      <c r="F1004" s="9"/>
      <c r="G1004" s="9"/>
      <c r="I1004" s="9"/>
    </row>
    <row r="1005" spans="6:9" x14ac:dyDescent="0.2">
      <c r="F1005" s="9"/>
      <c r="G1005" s="9"/>
      <c r="I1005" s="9"/>
    </row>
    <row r="1006" spans="6:9" x14ac:dyDescent="0.2">
      <c r="F1006" s="9"/>
      <c r="G1006" s="9"/>
      <c r="I1006" s="9"/>
    </row>
    <row r="1007" spans="6:9" x14ac:dyDescent="0.2">
      <c r="F1007" s="9"/>
      <c r="G1007" s="9"/>
      <c r="I1007" s="9"/>
    </row>
    <row r="1008" spans="6:9" x14ac:dyDescent="0.2">
      <c r="F1008" s="9"/>
      <c r="G1008" s="9"/>
      <c r="I1008" s="9"/>
    </row>
    <row r="1009" spans="6:9" x14ac:dyDescent="0.2">
      <c r="F1009" s="9"/>
      <c r="G1009" s="9"/>
      <c r="I1009" s="9"/>
    </row>
    <row r="1010" spans="6:9" x14ac:dyDescent="0.2">
      <c r="F1010" s="9"/>
      <c r="G1010" s="9"/>
      <c r="I1010" s="9"/>
    </row>
    <row r="1011" spans="6:9" x14ac:dyDescent="0.2">
      <c r="F1011" s="9"/>
      <c r="G1011" s="9"/>
      <c r="I1011" s="9"/>
    </row>
    <row r="1012" spans="6:9" x14ac:dyDescent="0.2">
      <c r="F1012" s="9"/>
      <c r="G1012" s="9"/>
      <c r="I1012" s="9"/>
    </row>
    <row r="1013" spans="6:9" x14ac:dyDescent="0.2">
      <c r="F1013" s="9"/>
      <c r="G1013" s="9"/>
      <c r="I1013" s="9"/>
    </row>
    <row r="1014" spans="6:9" x14ac:dyDescent="0.2">
      <c r="F1014" s="9"/>
      <c r="G1014" s="9"/>
      <c r="I1014" s="9"/>
    </row>
    <row r="1015" spans="6:9" x14ac:dyDescent="0.2">
      <c r="F1015" s="9"/>
      <c r="G1015" s="9"/>
      <c r="I1015" s="9"/>
    </row>
    <row r="1016" spans="6:9" x14ac:dyDescent="0.2">
      <c r="F1016" s="9"/>
      <c r="G1016" s="9"/>
      <c r="I1016" s="9"/>
    </row>
    <row r="1017" spans="6:9" x14ac:dyDescent="0.2">
      <c r="F1017" s="9"/>
      <c r="G1017" s="9"/>
      <c r="I1017" s="9"/>
    </row>
    <row r="1018" spans="6:9" x14ac:dyDescent="0.2">
      <c r="F1018" s="9"/>
      <c r="G1018" s="9"/>
      <c r="I1018" s="9"/>
    </row>
    <row r="1019" spans="6:9" x14ac:dyDescent="0.2">
      <c r="F1019" s="9"/>
      <c r="G1019" s="9"/>
      <c r="I1019" s="9"/>
    </row>
    <row r="1020" spans="6:9" x14ac:dyDescent="0.2">
      <c r="F1020" s="9"/>
      <c r="G1020" s="9"/>
      <c r="I1020" s="9"/>
    </row>
    <row r="1021" spans="6:9" x14ac:dyDescent="0.2">
      <c r="F1021" s="9"/>
      <c r="G1021" s="9"/>
      <c r="I1021" s="9"/>
    </row>
    <row r="1022" spans="6:9" x14ac:dyDescent="0.2">
      <c r="F1022" s="9"/>
      <c r="G1022" s="9"/>
      <c r="I1022" s="9"/>
    </row>
    <row r="1023" spans="6:9" x14ac:dyDescent="0.2">
      <c r="F1023" s="9"/>
      <c r="G1023" s="9"/>
      <c r="I1023" s="9"/>
    </row>
    <row r="1024" spans="6:9" x14ac:dyDescent="0.2">
      <c r="F1024" s="9"/>
      <c r="G1024" s="9"/>
      <c r="I1024" s="9"/>
    </row>
    <row r="1025" spans="6:9" x14ac:dyDescent="0.2">
      <c r="F1025" s="9"/>
      <c r="G1025" s="9"/>
      <c r="I1025" s="9"/>
    </row>
    <row r="1026" spans="6:9" x14ac:dyDescent="0.2">
      <c r="F1026" s="9"/>
      <c r="G1026" s="9"/>
      <c r="I1026" s="9"/>
    </row>
    <row r="1027" spans="6:9" x14ac:dyDescent="0.2">
      <c r="F1027" s="9"/>
      <c r="G1027" s="9"/>
      <c r="I1027" s="9"/>
    </row>
    <row r="1028" spans="6:9" x14ac:dyDescent="0.2">
      <c r="F1028" s="9"/>
      <c r="G1028" s="9"/>
      <c r="I1028" s="9"/>
    </row>
    <row r="1029" spans="6:9" x14ac:dyDescent="0.2">
      <c r="F1029" s="9"/>
      <c r="G1029" s="9"/>
      <c r="I1029" s="9"/>
    </row>
    <row r="1030" spans="6:9" x14ac:dyDescent="0.2">
      <c r="F1030" s="9"/>
      <c r="G1030" s="9"/>
      <c r="I1030" s="9"/>
    </row>
    <row r="1031" spans="6:9" x14ac:dyDescent="0.2">
      <c r="F1031" s="9"/>
      <c r="G1031" s="9"/>
      <c r="I1031" s="9"/>
    </row>
    <row r="1032" spans="6:9" x14ac:dyDescent="0.2">
      <c r="F1032" s="9"/>
      <c r="G1032" s="9"/>
      <c r="I1032" s="9"/>
    </row>
    <row r="1033" spans="6:9" x14ac:dyDescent="0.2">
      <c r="F1033" s="9"/>
      <c r="G1033" s="9"/>
      <c r="I1033" s="9"/>
    </row>
    <row r="1034" spans="6:9" x14ac:dyDescent="0.2">
      <c r="F1034" s="9"/>
      <c r="G1034" s="9"/>
      <c r="I1034" s="9"/>
    </row>
    <row r="1035" spans="6:9" x14ac:dyDescent="0.2">
      <c r="F1035" s="9"/>
      <c r="G1035" s="9"/>
      <c r="I1035" s="9"/>
    </row>
    <row r="1036" spans="6:9" x14ac:dyDescent="0.2">
      <c r="F1036" s="9"/>
      <c r="G1036" s="9"/>
      <c r="I1036" s="9"/>
    </row>
    <row r="1037" spans="6:9" x14ac:dyDescent="0.2">
      <c r="F1037" s="9"/>
      <c r="G1037" s="9"/>
      <c r="I1037" s="9"/>
    </row>
    <row r="1038" spans="6:9" x14ac:dyDescent="0.2">
      <c r="F1038" s="9"/>
      <c r="G1038" s="9"/>
      <c r="I1038" s="9"/>
    </row>
    <row r="1039" spans="6:9" x14ac:dyDescent="0.2">
      <c r="F1039" s="9"/>
      <c r="G1039" s="9"/>
      <c r="I1039" s="9"/>
    </row>
    <row r="1040" spans="6:9" x14ac:dyDescent="0.2">
      <c r="F1040" s="9"/>
      <c r="G1040" s="9"/>
      <c r="I1040" s="9"/>
    </row>
    <row r="1041" spans="6:9" x14ac:dyDescent="0.2">
      <c r="F1041" s="9"/>
      <c r="G1041" s="9"/>
      <c r="I1041" s="9"/>
    </row>
    <row r="1042" spans="6:9" x14ac:dyDescent="0.2">
      <c r="F1042" s="9"/>
      <c r="G1042" s="9"/>
      <c r="I1042" s="9"/>
    </row>
    <row r="1043" spans="6:9" x14ac:dyDescent="0.2">
      <c r="F1043" s="9"/>
      <c r="G1043" s="9"/>
      <c r="I1043" s="9"/>
    </row>
    <row r="1044" spans="6:9" x14ac:dyDescent="0.2">
      <c r="F1044" s="9"/>
      <c r="G1044" s="9"/>
      <c r="I1044" s="9"/>
    </row>
    <row r="1045" spans="6:9" x14ac:dyDescent="0.2">
      <c r="F1045" s="9"/>
      <c r="G1045" s="9"/>
      <c r="I1045" s="9"/>
    </row>
    <row r="1046" spans="6:9" x14ac:dyDescent="0.2">
      <c r="F1046" s="9"/>
      <c r="G1046" s="9"/>
      <c r="I1046" s="9"/>
    </row>
    <row r="1047" spans="6:9" x14ac:dyDescent="0.2">
      <c r="F1047" s="9"/>
      <c r="G1047" s="9"/>
      <c r="I1047" s="9"/>
    </row>
    <row r="1048" spans="6:9" x14ac:dyDescent="0.2">
      <c r="F1048" s="9"/>
      <c r="G1048" s="9"/>
      <c r="I1048" s="9"/>
    </row>
    <row r="1049" spans="6:9" x14ac:dyDescent="0.2">
      <c r="F1049" s="9"/>
      <c r="G1049" s="9"/>
      <c r="I1049" s="9"/>
    </row>
    <row r="1050" spans="6:9" x14ac:dyDescent="0.2">
      <c r="F1050" s="9"/>
      <c r="G1050" s="9"/>
      <c r="I1050" s="9"/>
    </row>
    <row r="1051" spans="6:9" x14ac:dyDescent="0.2">
      <c r="F1051" s="9"/>
      <c r="G1051" s="9"/>
      <c r="I1051" s="9"/>
    </row>
    <row r="1052" spans="6:9" x14ac:dyDescent="0.2">
      <c r="F1052" s="9"/>
      <c r="G1052" s="9"/>
      <c r="I1052" s="9"/>
    </row>
    <row r="1053" spans="6:9" x14ac:dyDescent="0.2">
      <c r="F1053" s="9"/>
      <c r="G1053" s="9"/>
      <c r="I1053" s="9"/>
    </row>
    <row r="1054" spans="6:9" x14ac:dyDescent="0.2">
      <c r="F1054" s="9"/>
      <c r="G1054" s="9"/>
      <c r="I1054" s="9"/>
    </row>
    <row r="1055" spans="6:9" x14ac:dyDescent="0.2">
      <c r="F1055" s="9"/>
      <c r="G1055" s="9"/>
      <c r="I1055" s="9"/>
    </row>
    <row r="1056" spans="6:9" x14ac:dyDescent="0.2">
      <c r="F1056" s="9"/>
      <c r="G1056" s="9"/>
      <c r="I1056" s="9"/>
    </row>
    <row r="1057" spans="6:9" x14ac:dyDescent="0.2">
      <c r="F1057" s="9"/>
      <c r="G1057" s="9"/>
      <c r="I1057" s="9"/>
    </row>
    <row r="1058" spans="6:9" x14ac:dyDescent="0.2">
      <c r="F1058" s="9"/>
      <c r="G1058" s="9"/>
      <c r="I1058" s="9"/>
    </row>
    <row r="1059" spans="6:9" x14ac:dyDescent="0.2">
      <c r="F1059" s="9"/>
      <c r="G1059" s="9"/>
      <c r="I1059" s="9"/>
    </row>
    <row r="1060" spans="6:9" x14ac:dyDescent="0.2">
      <c r="F1060" s="9"/>
      <c r="G1060" s="9"/>
      <c r="I1060" s="9"/>
    </row>
    <row r="1061" spans="6:9" x14ac:dyDescent="0.2">
      <c r="F1061" s="9"/>
      <c r="G1061" s="9"/>
      <c r="I1061" s="9"/>
    </row>
    <row r="1062" spans="6:9" x14ac:dyDescent="0.2">
      <c r="F1062" s="9"/>
      <c r="G1062" s="9"/>
      <c r="I1062" s="9"/>
    </row>
    <row r="1063" spans="6:9" x14ac:dyDescent="0.2">
      <c r="F1063" s="9"/>
      <c r="G1063" s="9"/>
      <c r="I1063" s="9"/>
    </row>
    <row r="1064" spans="6:9" x14ac:dyDescent="0.2">
      <c r="F1064" s="9"/>
      <c r="G1064" s="9"/>
      <c r="I1064" s="9"/>
    </row>
    <row r="1065" spans="6:9" x14ac:dyDescent="0.2">
      <c r="F1065" s="9"/>
      <c r="G1065" s="9"/>
      <c r="I1065" s="9"/>
    </row>
    <row r="1066" spans="6:9" x14ac:dyDescent="0.2">
      <c r="F1066" s="9"/>
      <c r="G1066" s="9"/>
      <c r="I1066" s="9"/>
    </row>
    <row r="1067" spans="6:9" x14ac:dyDescent="0.2">
      <c r="F1067" s="9"/>
      <c r="G1067" s="9"/>
      <c r="I1067" s="9"/>
    </row>
    <row r="1068" spans="6:9" x14ac:dyDescent="0.2">
      <c r="F1068" s="9"/>
      <c r="G1068" s="9"/>
      <c r="I1068" s="9"/>
    </row>
    <row r="1069" spans="6:9" x14ac:dyDescent="0.2">
      <c r="F1069" s="9"/>
      <c r="G1069" s="9"/>
      <c r="I1069" s="9"/>
    </row>
    <row r="1070" spans="6:9" x14ac:dyDescent="0.2">
      <c r="F1070" s="9"/>
      <c r="G1070" s="9"/>
      <c r="I1070" s="9"/>
    </row>
    <row r="1071" spans="6:9" x14ac:dyDescent="0.2">
      <c r="F1071" s="9"/>
      <c r="G1071" s="9"/>
      <c r="I1071" s="9"/>
    </row>
    <row r="1072" spans="6:9" x14ac:dyDescent="0.2">
      <c r="F1072" s="9"/>
      <c r="G1072" s="9"/>
      <c r="I1072" s="9"/>
    </row>
    <row r="1073" spans="6:9" x14ac:dyDescent="0.2">
      <c r="F1073" s="9"/>
      <c r="G1073" s="9"/>
      <c r="I1073" s="9"/>
    </row>
    <row r="1074" spans="6:9" x14ac:dyDescent="0.2">
      <c r="F1074" s="9"/>
      <c r="G1074" s="9"/>
      <c r="I1074" s="9"/>
    </row>
    <row r="1075" spans="6:9" x14ac:dyDescent="0.2">
      <c r="F1075" s="9"/>
      <c r="G1075" s="9"/>
      <c r="I1075" s="9"/>
    </row>
    <row r="1076" spans="6:9" x14ac:dyDescent="0.2">
      <c r="F1076" s="9"/>
      <c r="G1076" s="9"/>
      <c r="I1076" s="9"/>
    </row>
    <row r="1077" spans="6:9" x14ac:dyDescent="0.2">
      <c r="F1077" s="9"/>
      <c r="G1077" s="9"/>
      <c r="I1077" s="9"/>
    </row>
    <row r="1078" spans="6:9" x14ac:dyDescent="0.2">
      <c r="F1078" s="9"/>
      <c r="G1078" s="9"/>
      <c r="I1078" s="9"/>
    </row>
    <row r="1079" spans="6:9" x14ac:dyDescent="0.2">
      <c r="F1079" s="9"/>
      <c r="G1079" s="9"/>
      <c r="I1079" s="9"/>
    </row>
    <row r="1080" spans="6:9" x14ac:dyDescent="0.2">
      <c r="F1080" s="9"/>
      <c r="G1080" s="9"/>
      <c r="I1080" s="9"/>
    </row>
    <row r="1081" spans="6:9" x14ac:dyDescent="0.2">
      <c r="F1081" s="9"/>
      <c r="G1081" s="9"/>
      <c r="I1081" s="9"/>
    </row>
    <row r="1082" spans="6:9" x14ac:dyDescent="0.2">
      <c r="F1082" s="9"/>
      <c r="G1082" s="9"/>
      <c r="I1082" s="9"/>
    </row>
    <row r="1083" spans="6:9" x14ac:dyDescent="0.2">
      <c r="F1083" s="9"/>
      <c r="G1083" s="9"/>
      <c r="I1083" s="9"/>
    </row>
    <row r="1084" spans="6:9" x14ac:dyDescent="0.2">
      <c r="F1084" s="9"/>
      <c r="G1084" s="9"/>
      <c r="I1084" s="9"/>
    </row>
    <row r="1085" spans="6:9" x14ac:dyDescent="0.2">
      <c r="F1085" s="9"/>
      <c r="G1085" s="9"/>
      <c r="I1085" s="9"/>
    </row>
    <row r="1086" spans="6:9" x14ac:dyDescent="0.2">
      <c r="F1086" s="9"/>
      <c r="G1086" s="9"/>
      <c r="I1086" s="9"/>
    </row>
    <row r="1087" spans="6:9" x14ac:dyDescent="0.2">
      <c r="F1087" s="9"/>
      <c r="G1087" s="9"/>
      <c r="I1087" s="9"/>
    </row>
    <row r="1088" spans="6:9" x14ac:dyDescent="0.2">
      <c r="F1088" s="9"/>
      <c r="G1088" s="9"/>
      <c r="I1088" s="9"/>
    </row>
    <row r="1089" spans="6:9" x14ac:dyDescent="0.2">
      <c r="F1089" s="9"/>
      <c r="G1089" s="9"/>
      <c r="I1089" s="9"/>
    </row>
    <row r="1090" spans="6:9" x14ac:dyDescent="0.2">
      <c r="F1090" s="9"/>
      <c r="G1090" s="9"/>
      <c r="I1090" s="9"/>
    </row>
    <row r="1091" spans="6:9" x14ac:dyDescent="0.2">
      <c r="F1091" s="9"/>
      <c r="G1091" s="9"/>
      <c r="I1091" s="9"/>
    </row>
    <row r="1092" spans="6:9" x14ac:dyDescent="0.2">
      <c r="F1092" s="9"/>
      <c r="G1092" s="9"/>
      <c r="I1092" s="9"/>
    </row>
    <row r="1093" spans="6:9" x14ac:dyDescent="0.2">
      <c r="F1093" s="9"/>
      <c r="G1093" s="9"/>
      <c r="I1093" s="9"/>
    </row>
    <row r="1094" spans="6:9" x14ac:dyDescent="0.2">
      <c r="F1094" s="9"/>
      <c r="G1094" s="9"/>
      <c r="I1094" s="9"/>
    </row>
    <row r="1095" spans="6:9" x14ac:dyDescent="0.2">
      <c r="F1095" s="9"/>
      <c r="G1095" s="9"/>
      <c r="I1095" s="9"/>
    </row>
    <row r="1096" spans="6:9" x14ac:dyDescent="0.2">
      <c r="F1096" s="9"/>
      <c r="G1096" s="9"/>
      <c r="I1096" s="9"/>
    </row>
    <row r="1097" spans="6:9" x14ac:dyDescent="0.2">
      <c r="F1097" s="9"/>
      <c r="G1097" s="9"/>
      <c r="I1097" s="9"/>
    </row>
    <row r="1098" spans="6:9" x14ac:dyDescent="0.2">
      <c r="F1098" s="9"/>
      <c r="G1098" s="9"/>
      <c r="I1098" s="9"/>
    </row>
    <row r="1099" spans="6:9" x14ac:dyDescent="0.2">
      <c r="F1099" s="9"/>
      <c r="G1099" s="9"/>
      <c r="I1099" s="9"/>
    </row>
    <row r="1100" spans="6:9" x14ac:dyDescent="0.2">
      <c r="F1100" s="9"/>
      <c r="G1100" s="9"/>
      <c r="I1100" s="9"/>
    </row>
    <row r="1101" spans="6:9" x14ac:dyDescent="0.2">
      <c r="F1101" s="9"/>
      <c r="G1101" s="9"/>
      <c r="I1101" s="9"/>
    </row>
    <row r="1102" spans="6:9" x14ac:dyDescent="0.2">
      <c r="F1102" s="9"/>
      <c r="G1102" s="9"/>
      <c r="I1102" s="9"/>
    </row>
    <row r="1103" spans="6:9" x14ac:dyDescent="0.2">
      <c r="F1103" s="9"/>
      <c r="G1103" s="9"/>
      <c r="I1103" s="9"/>
    </row>
    <row r="1104" spans="6:9" x14ac:dyDescent="0.2">
      <c r="F1104" s="9"/>
      <c r="G1104" s="9"/>
      <c r="I1104" s="9"/>
    </row>
    <row r="1105" spans="6:9" x14ac:dyDescent="0.2">
      <c r="F1105" s="9"/>
      <c r="G1105" s="9"/>
      <c r="I1105" s="9"/>
    </row>
    <row r="1106" spans="6:9" x14ac:dyDescent="0.2">
      <c r="F1106" s="9"/>
      <c r="G1106" s="9"/>
      <c r="I1106" s="9"/>
    </row>
    <row r="1107" spans="6:9" x14ac:dyDescent="0.2">
      <c r="F1107" s="9"/>
      <c r="G1107" s="9"/>
      <c r="I1107" s="9"/>
    </row>
    <row r="1108" spans="6:9" x14ac:dyDescent="0.2">
      <c r="F1108" s="9"/>
      <c r="G1108" s="9"/>
      <c r="I1108" s="9"/>
    </row>
    <row r="1109" spans="6:9" x14ac:dyDescent="0.2">
      <c r="F1109" s="9"/>
      <c r="G1109" s="9"/>
      <c r="I1109" s="9"/>
    </row>
    <row r="1110" spans="6:9" x14ac:dyDescent="0.2">
      <c r="F1110" s="9"/>
      <c r="G1110" s="9"/>
      <c r="I1110" s="9"/>
    </row>
    <row r="1111" spans="6:9" x14ac:dyDescent="0.2">
      <c r="F1111" s="9"/>
      <c r="G1111" s="9"/>
      <c r="I1111" s="9"/>
    </row>
    <row r="1112" spans="6:9" x14ac:dyDescent="0.2">
      <c r="F1112" s="9"/>
      <c r="G1112" s="9"/>
      <c r="I1112" s="9"/>
    </row>
    <row r="1113" spans="6:9" x14ac:dyDescent="0.2">
      <c r="F1113" s="9"/>
      <c r="G1113" s="9"/>
      <c r="I1113" s="9"/>
    </row>
    <row r="1114" spans="6:9" x14ac:dyDescent="0.2">
      <c r="F1114" s="9"/>
      <c r="G1114" s="9"/>
      <c r="I1114" s="9"/>
    </row>
    <row r="1115" spans="6:9" x14ac:dyDescent="0.2">
      <c r="F1115" s="9"/>
      <c r="G1115" s="9"/>
      <c r="I1115" s="9"/>
    </row>
    <row r="1116" spans="6:9" x14ac:dyDescent="0.2">
      <c r="F1116" s="9"/>
      <c r="G1116" s="9"/>
      <c r="I1116" s="9"/>
    </row>
    <row r="1117" spans="6:9" x14ac:dyDescent="0.2">
      <c r="F1117" s="9"/>
      <c r="G1117" s="9"/>
      <c r="I1117" s="9"/>
    </row>
    <row r="1118" spans="6:9" x14ac:dyDescent="0.2">
      <c r="F1118" s="9"/>
      <c r="G1118" s="9"/>
      <c r="I1118" s="9"/>
    </row>
    <row r="1119" spans="6:9" x14ac:dyDescent="0.2">
      <c r="F1119" s="9"/>
      <c r="G1119" s="9"/>
      <c r="I1119" s="9"/>
    </row>
    <row r="1120" spans="6:9" x14ac:dyDescent="0.2">
      <c r="F1120" s="9"/>
      <c r="G1120" s="9"/>
      <c r="I1120" s="9"/>
    </row>
    <row r="1121" spans="6:9" x14ac:dyDescent="0.2">
      <c r="F1121" s="9"/>
      <c r="G1121" s="9"/>
      <c r="I1121" s="9"/>
    </row>
    <row r="1122" spans="6:9" x14ac:dyDescent="0.2">
      <c r="F1122" s="9"/>
      <c r="G1122" s="9"/>
      <c r="I1122" s="9"/>
    </row>
    <row r="1123" spans="6:9" x14ac:dyDescent="0.2">
      <c r="F1123" s="9"/>
      <c r="G1123" s="9"/>
      <c r="I1123" s="9"/>
    </row>
    <row r="1124" spans="6:9" x14ac:dyDescent="0.2">
      <c r="F1124" s="9"/>
      <c r="G1124" s="9"/>
      <c r="I1124" s="9"/>
    </row>
    <row r="1125" spans="6:9" x14ac:dyDescent="0.2">
      <c r="F1125" s="9"/>
      <c r="G1125" s="9"/>
      <c r="I1125" s="9"/>
    </row>
    <row r="1126" spans="6:9" x14ac:dyDescent="0.2">
      <c r="F1126" s="9"/>
      <c r="G1126" s="9"/>
      <c r="I1126" s="9"/>
    </row>
    <row r="1127" spans="6:9" x14ac:dyDescent="0.2">
      <c r="F1127" s="9"/>
      <c r="G1127" s="9"/>
      <c r="I1127" s="9"/>
    </row>
    <row r="1128" spans="6:9" x14ac:dyDescent="0.2">
      <c r="F1128" s="9"/>
      <c r="G1128" s="9"/>
      <c r="I1128" s="9"/>
    </row>
    <row r="1129" spans="6:9" x14ac:dyDescent="0.2">
      <c r="F1129" s="9"/>
      <c r="G1129" s="9"/>
      <c r="I1129" s="9"/>
    </row>
    <row r="1130" spans="6:9" x14ac:dyDescent="0.2">
      <c r="F1130" s="9"/>
      <c r="G1130" s="9"/>
      <c r="I1130" s="9"/>
    </row>
    <row r="1131" spans="6:9" x14ac:dyDescent="0.2">
      <c r="F1131" s="9"/>
      <c r="G1131" s="9"/>
      <c r="I1131" s="9"/>
    </row>
    <row r="1132" spans="6:9" x14ac:dyDescent="0.2">
      <c r="F1132" s="9"/>
      <c r="G1132" s="9"/>
      <c r="I1132" s="9"/>
    </row>
    <row r="1133" spans="6:9" x14ac:dyDescent="0.2">
      <c r="F1133" s="9"/>
      <c r="G1133" s="9"/>
      <c r="I1133" s="9"/>
    </row>
    <row r="1134" spans="6:9" x14ac:dyDescent="0.2">
      <c r="F1134" s="9"/>
      <c r="G1134" s="9"/>
      <c r="I1134" s="9"/>
    </row>
    <row r="1135" spans="6:9" x14ac:dyDescent="0.2">
      <c r="F1135" s="9"/>
      <c r="G1135" s="9"/>
      <c r="I1135" s="9"/>
    </row>
    <row r="1136" spans="6:9" x14ac:dyDescent="0.2">
      <c r="F1136" s="9"/>
      <c r="G1136" s="9"/>
      <c r="I1136" s="9"/>
    </row>
    <row r="1137" spans="6:9" x14ac:dyDescent="0.2">
      <c r="F1137" s="9"/>
      <c r="G1137" s="9"/>
      <c r="I1137" s="9"/>
    </row>
    <row r="1138" spans="6:9" x14ac:dyDescent="0.2">
      <c r="F1138" s="9"/>
      <c r="G1138" s="9"/>
      <c r="I1138" s="9"/>
    </row>
    <row r="1139" spans="6:9" x14ac:dyDescent="0.2">
      <c r="F1139" s="9"/>
      <c r="G1139" s="9"/>
      <c r="I1139" s="9"/>
    </row>
    <row r="1140" spans="6:9" x14ac:dyDescent="0.2">
      <c r="F1140" s="9"/>
      <c r="G1140" s="9"/>
      <c r="I1140" s="9"/>
    </row>
    <row r="1141" spans="6:9" x14ac:dyDescent="0.2">
      <c r="F1141" s="9"/>
      <c r="G1141" s="9"/>
      <c r="I1141" s="9"/>
    </row>
    <row r="1142" spans="6:9" x14ac:dyDescent="0.2">
      <c r="F1142" s="9"/>
      <c r="G1142" s="9"/>
      <c r="I1142" s="9"/>
    </row>
    <row r="1143" spans="6:9" x14ac:dyDescent="0.2">
      <c r="F1143" s="9"/>
      <c r="G1143" s="9"/>
      <c r="I1143" s="9"/>
    </row>
    <row r="1144" spans="6:9" x14ac:dyDescent="0.2">
      <c r="F1144" s="9"/>
      <c r="G1144" s="9"/>
      <c r="I1144" s="9"/>
    </row>
    <row r="1145" spans="6:9" x14ac:dyDescent="0.2">
      <c r="F1145" s="9"/>
      <c r="G1145" s="9"/>
      <c r="I1145" s="9"/>
    </row>
    <row r="1146" spans="6:9" x14ac:dyDescent="0.2">
      <c r="F1146" s="9"/>
      <c r="G1146" s="9"/>
      <c r="I1146" s="9"/>
    </row>
    <row r="1147" spans="6:9" x14ac:dyDescent="0.2">
      <c r="F1147" s="9"/>
      <c r="G1147" s="9"/>
      <c r="I1147" s="9"/>
    </row>
    <row r="1148" spans="6:9" x14ac:dyDescent="0.2">
      <c r="F1148" s="9"/>
      <c r="G1148" s="9"/>
      <c r="I1148" s="9"/>
    </row>
    <row r="1149" spans="6:9" x14ac:dyDescent="0.2">
      <c r="F1149" s="9"/>
      <c r="G1149" s="9"/>
      <c r="I1149" s="9"/>
    </row>
    <row r="1150" spans="6:9" x14ac:dyDescent="0.2">
      <c r="F1150" s="9"/>
      <c r="G1150" s="9"/>
      <c r="I1150" s="9"/>
    </row>
    <row r="1151" spans="6:9" x14ac:dyDescent="0.2">
      <c r="F1151" s="9"/>
      <c r="G1151" s="9"/>
      <c r="I1151" s="9"/>
    </row>
    <row r="1152" spans="6:9" x14ac:dyDescent="0.2">
      <c r="F1152" s="9"/>
      <c r="G1152" s="9"/>
      <c r="I1152" s="9"/>
    </row>
    <row r="1153" spans="6:9" x14ac:dyDescent="0.2">
      <c r="F1153" s="9"/>
      <c r="G1153" s="9"/>
      <c r="I1153" s="9"/>
    </row>
    <row r="1154" spans="6:9" x14ac:dyDescent="0.2">
      <c r="F1154" s="9"/>
      <c r="G1154" s="9"/>
      <c r="I1154" s="9"/>
    </row>
    <row r="1155" spans="6:9" x14ac:dyDescent="0.2">
      <c r="F1155" s="9"/>
      <c r="G1155" s="9"/>
      <c r="I1155" s="9"/>
    </row>
    <row r="1156" spans="6:9" x14ac:dyDescent="0.2">
      <c r="F1156" s="9"/>
      <c r="G1156" s="9"/>
      <c r="I1156" s="9"/>
    </row>
    <row r="1157" spans="6:9" x14ac:dyDescent="0.2">
      <c r="F1157" s="9"/>
      <c r="G1157" s="9"/>
      <c r="I1157" s="9"/>
    </row>
    <row r="1158" spans="6:9" x14ac:dyDescent="0.2">
      <c r="F1158" s="9"/>
      <c r="G1158" s="9"/>
      <c r="I1158" s="9"/>
    </row>
    <row r="1159" spans="6:9" x14ac:dyDescent="0.2">
      <c r="F1159" s="9"/>
      <c r="G1159" s="9"/>
      <c r="I1159" s="9"/>
    </row>
    <row r="1160" spans="6:9" x14ac:dyDescent="0.2">
      <c r="F1160" s="9"/>
      <c r="G1160" s="9"/>
      <c r="I1160" s="9"/>
    </row>
    <row r="1161" spans="6:9" x14ac:dyDescent="0.2">
      <c r="F1161" s="9"/>
      <c r="G1161" s="9"/>
      <c r="I1161" s="9"/>
    </row>
    <row r="1162" spans="6:9" x14ac:dyDescent="0.2">
      <c r="F1162" s="9"/>
      <c r="G1162" s="9"/>
      <c r="I1162" s="9"/>
    </row>
    <row r="1163" spans="6:9" x14ac:dyDescent="0.2">
      <c r="F1163" s="9"/>
      <c r="G1163" s="9"/>
      <c r="I1163" s="9"/>
    </row>
    <row r="1164" spans="6:9" x14ac:dyDescent="0.2">
      <c r="F1164" s="9"/>
      <c r="G1164" s="9"/>
      <c r="I1164" s="9"/>
    </row>
    <row r="1165" spans="6:9" x14ac:dyDescent="0.2">
      <c r="F1165" s="9"/>
      <c r="G1165" s="9"/>
      <c r="I1165" s="9"/>
    </row>
    <row r="1166" spans="6:9" x14ac:dyDescent="0.2">
      <c r="F1166" s="9"/>
      <c r="G1166" s="9"/>
      <c r="I1166" s="9"/>
    </row>
    <row r="1167" spans="6:9" x14ac:dyDescent="0.2">
      <c r="F1167" s="9"/>
      <c r="G1167" s="9"/>
      <c r="I1167" s="9"/>
    </row>
    <row r="1168" spans="6:9" x14ac:dyDescent="0.2">
      <c r="F1168" s="9"/>
      <c r="G1168" s="9"/>
      <c r="I1168" s="9"/>
    </row>
    <row r="1169" spans="6:9" x14ac:dyDescent="0.2">
      <c r="F1169" s="9"/>
      <c r="G1169" s="9"/>
      <c r="I1169" s="9"/>
    </row>
    <row r="1170" spans="6:9" x14ac:dyDescent="0.2">
      <c r="F1170" s="9"/>
      <c r="G1170" s="9"/>
      <c r="I1170" s="9"/>
    </row>
    <row r="1171" spans="6:9" x14ac:dyDescent="0.2">
      <c r="F1171" s="9"/>
      <c r="G1171" s="9"/>
      <c r="I1171" s="9"/>
    </row>
    <row r="1172" spans="6:9" x14ac:dyDescent="0.2">
      <c r="F1172" s="9"/>
      <c r="G1172" s="9"/>
      <c r="I1172" s="9"/>
    </row>
    <row r="1173" spans="6:9" x14ac:dyDescent="0.2">
      <c r="F1173" s="9"/>
      <c r="G1173" s="9"/>
      <c r="I1173" s="9"/>
    </row>
    <row r="1174" spans="6:9" x14ac:dyDescent="0.2">
      <c r="F1174" s="9"/>
      <c r="G1174" s="9"/>
      <c r="I1174" s="9"/>
    </row>
    <row r="1175" spans="6:9" x14ac:dyDescent="0.2">
      <c r="F1175" s="9"/>
      <c r="G1175" s="9"/>
      <c r="I1175" s="9"/>
    </row>
    <row r="1176" spans="6:9" x14ac:dyDescent="0.2">
      <c r="F1176" s="9"/>
      <c r="G1176" s="9"/>
      <c r="I1176" s="9"/>
    </row>
    <row r="1177" spans="6:9" x14ac:dyDescent="0.2">
      <c r="F1177" s="9"/>
      <c r="G1177" s="9"/>
      <c r="I1177" s="9"/>
    </row>
    <row r="1178" spans="6:9" x14ac:dyDescent="0.2">
      <c r="F1178" s="9"/>
      <c r="G1178" s="9"/>
      <c r="I1178" s="9"/>
    </row>
    <row r="1179" spans="6:9" x14ac:dyDescent="0.2">
      <c r="F1179" s="9"/>
      <c r="G1179" s="9"/>
      <c r="I1179" s="9"/>
    </row>
    <row r="1180" spans="6:9" x14ac:dyDescent="0.2">
      <c r="F1180" s="9"/>
      <c r="G1180" s="9"/>
      <c r="I1180" s="9"/>
    </row>
    <row r="1181" spans="6:9" x14ac:dyDescent="0.2">
      <c r="F1181" s="9"/>
      <c r="G1181" s="9"/>
      <c r="I1181" s="9"/>
    </row>
    <row r="1182" spans="6:9" x14ac:dyDescent="0.2">
      <c r="F1182" s="9"/>
      <c r="G1182" s="9"/>
      <c r="I1182" s="9"/>
    </row>
    <row r="1183" spans="6:9" x14ac:dyDescent="0.2">
      <c r="F1183" s="9"/>
      <c r="G1183" s="9"/>
      <c r="I1183" s="9"/>
    </row>
    <row r="1184" spans="6:9" x14ac:dyDescent="0.2">
      <c r="F1184" s="9"/>
      <c r="G1184" s="9"/>
      <c r="I1184" s="9"/>
    </row>
    <row r="1185" spans="6:9" x14ac:dyDescent="0.2">
      <c r="F1185" s="9"/>
      <c r="G1185" s="9"/>
      <c r="I1185" s="9"/>
    </row>
    <row r="1186" spans="6:9" x14ac:dyDescent="0.2">
      <c r="F1186" s="9"/>
      <c r="G1186" s="9"/>
      <c r="I1186" s="9"/>
    </row>
    <row r="1187" spans="6:9" x14ac:dyDescent="0.2">
      <c r="F1187" s="9"/>
      <c r="G1187" s="9"/>
      <c r="I1187" s="9"/>
    </row>
    <row r="1188" spans="6:9" x14ac:dyDescent="0.2">
      <c r="F1188" s="9"/>
      <c r="G1188" s="9"/>
      <c r="I1188" s="9"/>
    </row>
    <row r="1189" spans="6:9" x14ac:dyDescent="0.2">
      <c r="F1189" s="9"/>
      <c r="G1189" s="9"/>
      <c r="I1189" s="9"/>
    </row>
    <row r="1190" spans="6:9" x14ac:dyDescent="0.2">
      <c r="F1190" s="9"/>
      <c r="G1190" s="9"/>
      <c r="I1190" s="9"/>
    </row>
    <row r="1191" spans="6:9" x14ac:dyDescent="0.2">
      <c r="F1191" s="9"/>
      <c r="G1191" s="9"/>
      <c r="I1191" s="9"/>
    </row>
    <row r="1192" spans="6:9" x14ac:dyDescent="0.2">
      <c r="F1192" s="9"/>
      <c r="G1192" s="9"/>
      <c r="I1192" s="9"/>
    </row>
    <row r="1193" spans="6:9" x14ac:dyDescent="0.2">
      <c r="F1193" s="9"/>
      <c r="G1193" s="9"/>
      <c r="I1193" s="9"/>
    </row>
    <row r="1194" spans="6:9" x14ac:dyDescent="0.2">
      <c r="F1194" s="9"/>
      <c r="G1194" s="9"/>
      <c r="I1194" s="9"/>
    </row>
    <row r="1195" spans="6:9" x14ac:dyDescent="0.2">
      <c r="F1195" s="9"/>
      <c r="G1195" s="9"/>
      <c r="I1195" s="9"/>
    </row>
    <row r="1196" spans="6:9" x14ac:dyDescent="0.2">
      <c r="F1196" s="9"/>
      <c r="G1196" s="9"/>
      <c r="I1196" s="9"/>
    </row>
    <row r="1197" spans="6:9" x14ac:dyDescent="0.2">
      <c r="F1197" s="9"/>
      <c r="G1197" s="9"/>
      <c r="I1197" s="9"/>
    </row>
    <row r="1198" spans="6:9" x14ac:dyDescent="0.2">
      <c r="F1198" s="9"/>
      <c r="G1198" s="9"/>
      <c r="I1198" s="9"/>
    </row>
    <row r="1199" spans="6:9" x14ac:dyDescent="0.2">
      <c r="F1199" s="9"/>
      <c r="G1199" s="9"/>
      <c r="I1199" s="9"/>
    </row>
    <row r="1200" spans="6:9" x14ac:dyDescent="0.2">
      <c r="F1200" s="9"/>
      <c r="G1200" s="9"/>
      <c r="I1200" s="9"/>
    </row>
    <row r="1201" spans="6:9" x14ac:dyDescent="0.2">
      <c r="F1201" s="9"/>
      <c r="G1201" s="9"/>
      <c r="I1201" s="9"/>
    </row>
    <row r="1202" spans="6:9" x14ac:dyDescent="0.2">
      <c r="F1202" s="9"/>
      <c r="G1202" s="9"/>
      <c r="I1202" s="9"/>
    </row>
    <row r="1203" spans="6:9" x14ac:dyDescent="0.2">
      <c r="F1203" s="9"/>
      <c r="G1203" s="9"/>
      <c r="I1203" s="9"/>
    </row>
    <row r="1204" spans="6:9" x14ac:dyDescent="0.2">
      <c r="F1204" s="9"/>
      <c r="G1204" s="9"/>
      <c r="I1204" s="9"/>
    </row>
    <row r="1205" spans="6:9" x14ac:dyDescent="0.2">
      <c r="F1205" s="9"/>
      <c r="G1205" s="9"/>
      <c r="I1205" s="9"/>
    </row>
    <row r="1206" spans="6:9" x14ac:dyDescent="0.2">
      <c r="F1206" s="9"/>
      <c r="G1206" s="9"/>
      <c r="I1206" s="9"/>
    </row>
    <row r="1207" spans="6:9" x14ac:dyDescent="0.2">
      <c r="F1207" s="9"/>
      <c r="G1207" s="9"/>
      <c r="I1207" s="9"/>
    </row>
    <row r="1208" spans="6:9" x14ac:dyDescent="0.2">
      <c r="F1208" s="9"/>
      <c r="G1208" s="9"/>
      <c r="I1208" s="9"/>
    </row>
    <row r="1209" spans="6:9" x14ac:dyDescent="0.2">
      <c r="F1209" s="9"/>
      <c r="G1209" s="9"/>
      <c r="I1209" s="9"/>
    </row>
    <row r="1210" spans="6:9" x14ac:dyDescent="0.2">
      <c r="F1210" s="9"/>
      <c r="G1210" s="9"/>
      <c r="I1210" s="9"/>
    </row>
    <row r="1211" spans="6:9" x14ac:dyDescent="0.2">
      <c r="F1211" s="9"/>
      <c r="G1211" s="9"/>
      <c r="I1211" s="9"/>
    </row>
    <row r="1212" spans="6:9" x14ac:dyDescent="0.2">
      <c r="F1212" s="9"/>
      <c r="G1212" s="9"/>
      <c r="I1212" s="9"/>
    </row>
    <row r="1213" spans="6:9" x14ac:dyDescent="0.2">
      <c r="F1213" s="9"/>
      <c r="G1213" s="9"/>
      <c r="I1213" s="9"/>
    </row>
    <row r="1214" spans="6:9" x14ac:dyDescent="0.2">
      <c r="F1214" s="9"/>
      <c r="G1214" s="9"/>
      <c r="I1214" s="9"/>
    </row>
    <row r="1215" spans="6:9" x14ac:dyDescent="0.2">
      <c r="F1215" s="9"/>
      <c r="G1215" s="9"/>
      <c r="I1215" s="9"/>
    </row>
    <row r="1216" spans="6:9" x14ac:dyDescent="0.2">
      <c r="F1216" s="9"/>
      <c r="G1216" s="9"/>
      <c r="I1216" s="9"/>
    </row>
    <row r="1217" spans="6:9" x14ac:dyDescent="0.2">
      <c r="F1217" s="9"/>
      <c r="G1217" s="9"/>
      <c r="I1217" s="9"/>
    </row>
    <row r="1218" spans="6:9" x14ac:dyDescent="0.2">
      <c r="F1218" s="9"/>
      <c r="G1218" s="9"/>
      <c r="I1218" s="9"/>
    </row>
    <row r="1219" spans="6:9" x14ac:dyDescent="0.2">
      <c r="F1219" s="9"/>
      <c r="G1219" s="9"/>
      <c r="I1219" s="9"/>
    </row>
    <row r="1220" spans="6:9" x14ac:dyDescent="0.2">
      <c r="F1220" s="9"/>
      <c r="G1220" s="9"/>
      <c r="I1220" s="9"/>
    </row>
    <row r="1221" spans="6:9" x14ac:dyDescent="0.2">
      <c r="F1221" s="9"/>
      <c r="G1221" s="9"/>
      <c r="I1221" s="9"/>
    </row>
    <row r="1222" spans="6:9" x14ac:dyDescent="0.2">
      <c r="F1222" s="9"/>
      <c r="G1222" s="9"/>
      <c r="I1222" s="9"/>
    </row>
    <row r="1223" spans="6:9" x14ac:dyDescent="0.2">
      <c r="F1223" s="9"/>
      <c r="G1223" s="9"/>
      <c r="I1223" s="9"/>
    </row>
    <row r="1224" spans="6:9" x14ac:dyDescent="0.2">
      <c r="F1224" s="9"/>
      <c r="G1224" s="9"/>
      <c r="I1224" s="9"/>
    </row>
    <row r="1225" spans="6:9" x14ac:dyDescent="0.2">
      <c r="F1225" s="9"/>
      <c r="G1225" s="9"/>
      <c r="I1225" s="9"/>
    </row>
    <row r="1226" spans="6:9" x14ac:dyDescent="0.2">
      <c r="F1226" s="9"/>
      <c r="G1226" s="9"/>
      <c r="I1226" s="9"/>
    </row>
    <row r="1227" spans="6:9" x14ac:dyDescent="0.2">
      <c r="F1227" s="9"/>
      <c r="G1227" s="9"/>
      <c r="I1227" s="9"/>
    </row>
    <row r="1228" spans="6:9" x14ac:dyDescent="0.2">
      <c r="F1228" s="9"/>
      <c r="G1228" s="9"/>
      <c r="I1228" s="9"/>
    </row>
    <row r="1229" spans="6:9" x14ac:dyDescent="0.2">
      <c r="F1229" s="9"/>
      <c r="G1229" s="9"/>
      <c r="I1229" s="9"/>
    </row>
    <row r="1230" spans="6:9" x14ac:dyDescent="0.2">
      <c r="F1230" s="9"/>
      <c r="G1230" s="9"/>
      <c r="I1230" s="9"/>
    </row>
    <row r="1231" spans="6:9" x14ac:dyDescent="0.2">
      <c r="F1231" s="9"/>
      <c r="G1231" s="9"/>
      <c r="I1231" s="9"/>
    </row>
    <row r="1232" spans="6:9" x14ac:dyDescent="0.2">
      <c r="F1232" s="9"/>
      <c r="G1232" s="9"/>
      <c r="I1232" s="9"/>
    </row>
    <row r="1233" spans="6:9" x14ac:dyDescent="0.2">
      <c r="F1233" s="9"/>
      <c r="G1233" s="9"/>
      <c r="I1233" s="9"/>
    </row>
    <row r="1234" spans="6:9" x14ac:dyDescent="0.2">
      <c r="F1234" s="9"/>
      <c r="G1234" s="9"/>
      <c r="I1234" s="9"/>
    </row>
    <row r="1235" spans="6:9" x14ac:dyDescent="0.2">
      <c r="F1235" s="9"/>
      <c r="G1235" s="9"/>
      <c r="I1235" s="9"/>
    </row>
    <row r="1236" spans="6:9" x14ac:dyDescent="0.2">
      <c r="F1236" s="9"/>
      <c r="G1236" s="9"/>
      <c r="I1236" s="9"/>
    </row>
    <row r="1237" spans="6:9" x14ac:dyDescent="0.2">
      <c r="F1237" s="9"/>
      <c r="G1237" s="9"/>
      <c r="I1237" s="9"/>
    </row>
    <row r="1238" spans="6:9" x14ac:dyDescent="0.2">
      <c r="F1238" s="9"/>
      <c r="G1238" s="9"/>
      <c r="I1238" s="9"/>
    </row>
    <row r="1239" spans="6:9" x14ac:dyDescent="0.2">
      <c r="F1239" s="9"/>
      <c r="G1239" s="9"/>
      <c r="I1239" s="9"/>
    </row>
    <row r="1240" spans="6:9" x14ac:dyDescent="0.2">
      <c r="F1240" s="9"/>
      <c r="G1240" s="9"/>
      <c r="I1240" s="9"/>
    </row>
    <row r="1241" spans="6:9" x14ac:dyDescent="0.2">
      <c r="F1241" s="9"/>
      <c r="G1241" s="9"/>
      <c r="I1241" s="9"/>
    </row>
    <row r="1242" spans="6:9" x14ac:dyDescent="0.2">
      <c r="F1242" s="9"/>
      <c r="G1242" s="9"/>
      <c r="I1242" s="9"/>
    </row>
    <row r="1243" spans="6:9" x14ac:dyDescent="0.2">
      <c r="F1243" s="9"/>
      <c r="G1243" s="9"/>
      <c r="I1243" s="9"/>
    </row>
    <row r="1244" spans="6:9" x14ac:dyDescent="0.2">
      <c r="F1244" s="9"/>
      <c r="G1244" s="9"/>
      <c r="I1244" s="9"/>
    </row>
    <row r="1245" spans="6:9" x14ac:dyDescent="0.2">
      <c r="F1245" s="9"/>
      <c r="G1245" s="9"/>
      <c r="I1245" s="9"/>
    </row>
    <row r="1246" spans="6:9" x14ac:dyDescent="0.2">
      <c r="F1246" s="9"/>
      <c r="G1246" s="9"/>
      <c r="I1246" s="9"/>
    </row>
    <row r="1247" spans="6:9" x14ac:dyDescent="0.2">
      <c r="F1247" s="9"/>
      <c r="G1247" s="9"/>
      <c r="I1247" s="9"/>
    </row>
    <row r="1248" spans="6:9" x14ac:dyDescent="0.2">
      <c r="F1248" s="9"/>
      <c r="G1248" s="9"/>
      <c r="I1248" s="9"/>
    </row>
    <row r="1249" spans="6:9" x14ac:dyDescent="0.2">
      <c r="F1249" s="9"/>
      <c r="G1249" s="9"/>
      <c r="I1249" s="9"/>
    </row>
    <row r="1250" spans="6:9" x14ac:dyDescent="0.2">
      <c r="F1250" s="9"/>
      <c r="G1250" s="9"/>
      <c r="I1250" s="9"/>
    </row>
    <row r="1251" spans="6:9" x14ac:dyDescent="0.2">
      <c r="F1251" s="9"/>
      <c r="G1251" s="9"/>
      <c r="I1251" s="9"/>
    </row>
    <row r="1252" spans="6:9" x14ac:dyDescent="0.2">
      <c r="F1252" s="9"/>
      <c r="G1252" s="9"/>
      <c r="I1252" s="9"/>
    </row>
    <row r="1253" spans="6:9" x14ac:dyDescent="0.2">
      <c r="F1253" s="9"/>
      <c r="G1253" s="9"/>
      <c r="I1253" s="9"/>
    </row>
    <row r="1254" spans="6:9" x14ac:dyDescent="0.2">
      <c r="F1254" s="9"/>
      <c r="G1254" s="9"/>
      <c r="I1254" s="9"/>
    </row>
    <row r="1255" spans="6:9" x14ac:dyDescent="0.2">
      <c r="F1255" s="9"/>
      <c r="G1255" s="9"/>
      <c r="I1255" s="9"/>
    </row>
    <row r="1256" spans="6:9" x14ac:dyDescent="0.2">
      <c r="F1256" s="9"/>
      <c r="G1256" s="9"/>
      <c r="I1256" s="9"/>
    </row>
    <row r="1257" spans="6:9" x14ac:dyDescent="0.2">
      <c r="F1257" s="9"/>
      <c r="G1257" s="9"/>
      <c r="I1257" s="9"/>
    </row>
    <row r="1258" spans="6:9" x14ac:dyDescent="0.2">
      <c r="F1258" s="9"/>
      <c r="G1258" s="9"/>
      <c r="I1258" s="9"/>
    </row>
    <row r="1259" spans="6:9" x14ac:dyDescent="0.2">
      <c r="F1259" s="9"/>
      <c r="G1259" s="9"/>
      <c r="I1259" s="9"/>
    </row>
    <row r="1260" spans="6:9" x14ac:dyDescent="0.2">
      <c r="F1260" s="9"/>
      <c r="G1260" s="9"/>
      <c r="I1260" s="9"/>
    </row>
    <row r="1261" spans="6:9" x14ac:dyDescent="0.2">
      <c r="F1261" s="9"/>
      <c r="G1261" s="9"/>
      <c r="I1261" s="9"/>
    </row>
    <row r="1262" spans="6:9" x14ac:dyDescent="0.2">
      <c r="F1262" s="9"/>
      <c r="G1262" s="9"/>
      <c r="I1262" s="9"/>
    </row>
    <row r="1263" spans="6:9" x14ac:dyDescent="0.2">
      <c r="F1263" s="9"/>
      <c r="G1263" s="9"/>
      <c r="I1263" s="9"/>
    </row>
    <row r="1264" spans="6:9" x14ac:dyDescent="0.2">
      <c r="F1264" s="9"/>
      <c r="G1264" s="9"/>
      <c r="I1264" s="9"/>
    </row>
    <row r="1265" spans="6:9" x14ac:dyDescent="0.2">
      <c r="F1265" s="9"/>
      <c r="G1265" s="9"/>
      <c r="I1265" s="9"/>
    </row>
    <row r="1266" spans="6:9" x14ac:dyDescent="0.2">
      <c r="F1266" s="9"/>
      <c r="G1266" s="9"/>
      <c r="I1266" s="9"/>
    </row>
    <row r="1267" spans="6:9" x14ac:dyDescent="0.2">
      <c r="F1267" s="9"/>
      <c r="G1267" s="9"/>
      <c r="I1267" s="9"/>
    </row>
    <row r="1268" spans="6:9" x14ac:dyDescent="0.2">
      <c r="F1268" s="9"/>
      <c r="G1268" s="9"/>
      <c r="I1268" s="9"/>
    </row>
    <row r="1269" spans="6:9" x14ac:dyDescent="0.2">
      <c r="F1269" s="9"/>
      <c r="G1269" s="9"/>
      <c r="I1269" s="9"/>
    </row>
    <row r="1270" spans="6:9" x14ac:dyDescent="0.2">
      <c r="F1270" s="9"/>
      <c r="G1270" s="9"/>
      <c r="I1270" s="9"/>
    </row>
    <row r="1271" spans="6:9" x14ac:dyDescent="0.2">
      <c r="F1271" s="9"/>
      <c r="G1271" s="9"/>
      <c r="I1271" s="9"/>
    </row>
    <row r="1272" spans="6:9" x14ac:dyDescent="0.2">
      <c r="F1272" s="9"/>
      <c r="G1272" s="9"/>
      <c r="I1272" s="9"/>
    </row>
    <row r="1273" spans="6:9" x14ac:dyDescent="0.2">
      <c r="F1273" s="9"/>
      <c r="G1273" s="9"/>
      <c r="I1273" s="9"/>
    </row>
    <row r="1274" spans="6:9" x14ac:dyDescent="0.2">
      <c r="F1274" s="9"/>
      <c r="G1274" s="9"/>
      <c r="I1274" s="9"/>
    </row>
    <row r="1275" spans="6:9" x14ac:dyDescent="0.2">
      <c r="F1275" s="9"/>
      <c r="G1275" s="9"/>
      <c r="I1275" s="9"/>
    </row>
    <row r="1276" spans="6:9" x14ac:dyDescent="0.2">
      <c r="F1276" s="9"/>
      <c r="G1276" s="9"/>
      <c r="I1276" s="9"/>
    </row>
    <row r="1277" spans="6:9" x14ac:dyDescent="0.2">
      <c r="F1277" s="9"/>
      <c r="G1277" s="9"/>
      <c r="I1277" s="9"/>
    </row>
    <row r="1278" spans="6:9" x14ac:dyDescent="0.2">
      <c r="F1278" s="9"/>
      <c r="G1278" s="9"/>
      <c r="I1278" s="9"/>
    </row>
    <row r="1279" spans="6:9" x14ac:dyDescent="0.2">
      <c r="F1279" s="9"/>
      <c r="G1279" s="9"/>
      <c r="I1279" s="9"/>
    </row>
    <row r="1280" spans="6:9" x14ac:dyDescent="0.2">
      <c r="F1280" s="9"/>
      <c r="G1280" s="9"/>
      <c r="I1280" s="9"/>
    </row>
    <row r="1281" spans="6:9" x14ac:dyDescent="0.2">
      <c r="F1281" s="9"/>
      <c r="G1281" s="9"/>
      <c r="I1281" s="9"/>
    </row>
    <row r="1282" spans="6:9" x14ac:dyDescent="0.2">
      <c r="F1282" s="9"/>
      <c r="G1282" s="9"/>
      <c r="I1282" s="9"/>
    </row>
    <row r="1283" spans="6:9" x14ac:dyDescent="0.2">
      <c r="F1283" s="9"/>
      <c r="G1283" s="9"/>
      <c r="I1283" s="9"/>
    </row>
    <row r="1284" spans="6:9" x14ac:dyDescent="0.2">
      <c r="F1284" s="9"/>
      <c r="G1284" s="9"/>
      <c r="I1284" s="9"/>
    </row>
    <row r="1285" spans="6:9" x14ac:dyDescent="0.2">
      <c r="F1285" s="9"/>
      <c r="G1285" s="9"/>
      <c r="I1285" s="9"/>
    </row>
    <row r="1286" spans="6:9" x14ac:dyDescent="0.2">
      <c r="F1286" s="9"/>
      <c r="G1286" s="9"/>
      <c r="I1286" s="9"/>
    </row>
    <row r="1287" spans="6:9" x14ac:dyDescent="0.2">
      <c r="F1287" s="9"/>
      <c r="G1287" s="9"/>
      <c r="I1287" s="9"/>
    </row>
    <row r="1288" spans="6:9" x14ac:dyDescent="0.2">
      <c r="F1288" s="9"/>
      <c r="G1288" s="9"/>
      <c r="I1288" s="9"/>
    </row>
    <row r="1289" spans="6:9" x14ac:dyDescent="0.2">
      <c r="F1289" s="9"/>
      <c r="G1289" s="9"/>
      <c r="I1289" s="9"/>
    </row>
    <row r="1290" spans="6:9" x14ac:dyDescent="0.2">
      <c r="F1290" s="9"/>
      <c r="G1290" s="9"/>
      <c r="I1290" s="9"/>
    </row>
    <row r="1291" spans="6:9" x14ac:dyDescent="0.2">
      <c r="F1291" s="9"/>
      <c r="G1291" s="9"/>
      <c r="I1291" s="9"/>
    </row>
    <row r="1292" spans="6:9" x14ac:dyDescent="0.2">
      <c r="F1292" s="9"/>
      <c r="G1292" s="9"/>
      <c r="I1292" s="9"/>
    </row>
    <row r="1293" spans="6:9" x14ac:dyDescent="0.2">
      <c r="F1293" s="9"/>
      <c r="G1293" s="9"/>
      <c r="I1293" s="9"/>
    </row>
    <row r="1294" spans="6:9" x14ac:dyDescent="0.2">
      <c r="F1294" s="9"/>
      <c r="G1294" s="9"/>
      <c r="I1294" s="9"/>
    </row>
    <row r="1295" spans="6:9" x14ac:dyDescent="0.2">
      <c r="F1295" s="9"/>
      <c r="G1295" s="9"/>
      <c r="I1295" s="9"/>
    </row>
    <row r="1296" spans="6:9" x14ac:dyDescent="0.2">
      <c r="F1296" s="9"/>
      <c r="G1296" s="9"/>
      <c r="I1296" s="9"/>
    </row>
    <row r="1297" spans="6:9" x14ac:dyDescent="0.2">
      <c r="F1297" s="9"/>
      <c r="G1297" s="9"/>
      <c r="I1297" s="9"/>
    </row>
    <row r="1298" spans="6:9" x14ac:dyDescent="0.2">
      <c r="F1298" s="9"/>
      <c r="G1298" s="9"/>
      <c r="I1298" s="9"/>
    </row>
    <row r="1299" spans="6:9" x14ac:dyDescent="0.2">
      <c r="F1299" s="9"/>
      <c r="G1299" s="9"/>
      <c r="I1299" s="9"/>
    </row>
    <row r="1300" spans="6:9" x14ac:dyDescent="0.2">
      <c r="F1300" s="9"/>
      <c r="G1300" s="9"/>
      <c r="I1300" s="9"/>
    </row>
    <row r="1301" spans="6:9" x14ac:dyDescent="0.2">
      <c r="F1301" s="9"/>
      <c r="G1301" s="9"/>
      <c r="I1301" s="9"/>
    </row>
    <row r="1302" spans="6:9" x14ac:dyDescent="0.2">
      <c r="F1302" s="9"/>
      <c r="G1302" s="9"/>
      <c r="I1302" s="9"/>
    </row>
    <row r="1303" spans="6:9" x14ac:dyDescent="0.2">
      <c r="F1303" s="9"/>
      <c r="G1303" s="9"/>
      <c r="I1303" s="9"/>
    </row>
    <row r="1304" spans="6:9" x14ac:dyDescent="0.2">
      <c r="F1304" s="9"/>
      <c r="G1304" s="9"/>
      <c r="I1304" s="9"/>
    </row>
    <row r="1305" spans="6:9" x14ac:dyDescent="0.2">
      <c r="F1305" s="9"/>
      <c r="G1305" s="9"/>
      <c r="I1305" s="9"/>
    </row>
    <row r="1306" spans="6:9" x14ac:dyDescent="0.2">
      <c r="F1306" s="9"/>
      <c r="G1306" s="9"/>
      <c r="I1306" s="9"/>
    </row>
    <row r="1307" spans="6:9" x14ac:dyDescent="0.2">
      <c r="F1307" s="9"/>
      <c r="G1307" s="9"/>
      <c r="I1307" s="9"/>
    </row>
    <row r="1308" spans="6:9" x14ac:dyDescent="0.2">
      <c r="F1308" s="9"/>
      <c r="G1308" s="9"/>
      <c r="I1308" s="9"/>
    </row>
    <row r="1309" spans="6:9" x14ac:dyDescent="0.2">
      <c r="F1309" s="9"/>
      <c r="G1309" s="9"/>
      <c r="I1309" s="9"/>
    </row>
    <row r="1310" spans="6:9" x14ac:dyDescent="0.2">
      <c r="F1310" s="9"/>
      <c r="G1310" s="9"/>
      <c r="I1310" s="9"/>
    </row>
    <row r="1311" spans="6:9" x14ac:dyDescent="0.2">
      <c r="F1311" s="9"/>
      <c r="G1311" s="9"/>
      <c r="I1311" s="9"/>
    </row>
    <row r="1312" spans="6:9" x14ac:dyDescent="0.2">
      <c r="F1312" s="9"/>
      <c r="G1312" s="9"/>
      <c r="I1312" s="9"/>
    </row>
    <row r="1313" spans="6:9" x14ac:dyDescent="0.2">
      <c r="F1313" s="9"/>
      <c r="G1313" s="9"/>
      <c r="I1313" s="9"/>
    </row>
    <row r="1314" spans="6:9" x14ac:dyDescent="0.2">
      <c r="F1314" s="9"/>
      <c r="G1314" s="9"/>
      <c r="I1314" s="9"/>
    </row>
    <row r="1315" spans="6:9" x14ac:dyDescent="0.2">
      <c r="F1315" s="9"/>
      <c r="G1315" s="9"/>
      <c r="I1315" s="9"/>
    </row>
    <row r="1316" spans="6:9" x14ac:dyDescent="0.2">
      <c r="F1316" s="9"/>
      <c r="G1316" s="9"/>
      <c r="I1316" s="9"/>
    </row>
    <row r="1317" spans="6:9" x14ac:dyDescent="0.2">
      <c r="F1317" s="9"/>
      <c r="G1317" s="9"/>
      <c r="I1317" s="9"/>
    </row>
    <row r="1318" spans="6:9" x14ac:dyDescent="0.2">
      <c r="F1318" s="9"/>
      <c r="G1318" s="9"/>
      <c r="I1318" s="9"/>
    </row>
    <row r="1319" spans="6:9" x14ac:dyDescent="0.2">
      <c r="F1319" s="9"/>
      <c r="G1319" s="9"/>
      <c r="I1319" s="9"/>
    </row>
    <row r="1320" spans="6:9" x14ac:dyDescent="0.2">
      <c r="F1320" s="9"/>
      <c r="G1320" s="9"/>
      <c r="I1320" s="9"/>
    </row>
    <row r="1321" spans="6:9" x14ac:dyDescent="0.2">
      <c r="F1321" s="9"/>
      <c r="G1321" s="9"/>
      <c r="I1321" s="9"/>
    </row>
    <row r="1322" spans="6:9" x14ac:dyDescent="0.2">
      <c r="F1322" s="9"/>
      <c r="G1322" s="9"/>
      <c r="I1322" s="9"/>
    </row>
    <row r="1323" spans="6:9" x14ac:dyDescent="0.2">
      <c r="F1323" s="9"/>
      <c r="G1323" s="9"/>
      <c r="I1323" s="9"/>
    </row>
    <row r="1324" spans="6:9" x14ac:dyDescent="0.2">
      <c r="F1324" s="9"/>
      <c r="G1324" s="9"/>
      <c r="I1324" s="9"/>
    </row>
    <row r="1325" spans="6:9" x14ac:dyDescent="0.2">
      <c r="F1325" s="9"/>
      <c r="G1325" s="9"/>
      <c r="I1325" s="9"/>
    </row>
    <row r="1326" spans="6:9" x14ac:dyDescent="0.2">
      <c r="F1326" s="9"/>
      <c r="G1326" s="9"/>
      <c r="I1326" s="9"/>
    </row>
    <row r="1327" spans="6:9" x14ac:dyDescent="0.2">
      <c r="F1327" s="9"/>
      <c r="G1327" s="9"/>
      <c r="I1327" s="9"/>
    </row>
    <row r="1328" spans="6:9" x14ac:dyDescent="0.2">
      <c r="F1328" s="9"/>
      <c r="G1328" s="9"/>
      <c r="I1328" s="9"/>
    </row>
    <row r="1329" spans="6:9" x14ac:dyDescent="0.2">
      <c r="F1329" s="9"/>
      <c r="G1329" s="9"/>
      <c r="I1329" s="9"/>
    </row>
    <row r="1330" spans="6:9" x14ac:dyDescent="0.2">
      <c r="F1330" s="9"/>
      <c r="G1330" s="9"/>
      <c r="I1330" s="9"/>
    </row>
    <row r="1331" spans="6:9" x14ac:dyDescent="0.2">
      <c r="F1331" s="9"/>
      <c r="G1331" s="9"/>
      <c r="I1331" s="9"/>
    </row>
    <row r="1332" spans="6:9" x14ac:dyDescent="0.2">
      <c r="F1332" s="9"/>
      <c r="G1332" s="9"/>
      <c r="I1332" s="9"/>
    </row>
    <row r="1333" spans="6:9" x14ac:dyDescent="0.2">
      <c r="F1333" s="9"/>
      <c r="G1333" s="9"/>
      <c r="I1333" s="9"/>
    </row>
    <row r="1334" spans="6:9" x14ac:dyDescent="0.2">
      <c r="F1334" s="9"/>
      <c r="G1334" s="9"/>
      <c r="I1334" s="9"/>
    </row>
    <row r="1335" spans="6:9" x14ac:dyDescent="0.2">
      <c r="F1335" s="9"/>
      <c r="G1335" s="9"/>
      <c r="I1335" s="9"/>
    </row>
    <row r="1336" spans="6:9" x14ac:dyDescent="0.2">
      <c r="F1336" s="9"/>
      <c r="G1336" s="9"/>
      <c r="I1336" s="9"/>
    </row>
    <row r="1337" spans="6:9" x14ac:dyDescent="0.2">
      <c r="F1337" s="9"/>
      <c r="G1337" s="9"/>
      <c r="I1337" s="9"/>
    </row>
    <row r="1338" spans="6:9" x14ac:dyDescent="0.2">
      <c r="F1338" s="9"/>
      <c r="G1338" s="9"/>
      <c r="I1338" s="9"/>
    </row>
    <row r="1339" spans="6:9" x14ac:dyDescent="0.2">
      <c r="F1339" s="9"/>
      <c r="G1339" s="9"/>
      <c r="I1339" s="9"/>
    </row>
    <row r="1340" spans="6:9" x14ac:dyDescent="0.2">
      <c r="F1340" s="9"/>
      <c r="G1340" s="9"/>
      <c r="I1340" s="9"/>
    </row>
    <row r="1341" spans="6:9" x14ac:dyDescent="0.2">
      <c r="F1341" s="9"/>
      <c r="G1341" s="9"/>
      <c r="I1341" s="9"/>
    </row>
    <row r="1342" spans="6:9" x14ac:dyDescent="0.2">
      <c r="F1342" s="9"/>
      <c r="G1342" s="9"/>
      <c r="I1342" s="9"/>
    </row>
    <row r="1343" spans="6:9" x14ac:dyDescent="0.2">
      <c r="F1343" s="9"/>
      <c r="G1343" s="9"/>
      <c r="I1343" s="9"/>
    </row>
    <row r="1344" spans="6:9" x14ac:dyDescent="0.2">
      <c r="F1344" s="9"/>
      <c r="G1344" s="9"/>
      <c r="I1344" s="9"/>
    </row>
    <row r="1345" spans="6:9" x14ac:dyDescent="0.2">
      <c r="F1345" s="9"/>
      <c r="G1345" s="9"/>
      <c r="I1345" s="9"/>
    </row>
    <row r="1346" spans="6:9" x14ac:dyDescent="0.2">
      <c r="F1346" s="9"/>
      <c r="G1346" s="9"/>
      <c r="I1346" s="9"/>
    </row>
    <row r="1347" spans="6:9" x14ac:dyDescent="0.2">
      <c r="F1347" s="9"/>
      <c r="G1347" s="9"/>
      <c r="I1347" s="9"/>
    </row>
    <row r="1348" spans="6:9" x14ac:dyDescent="0.2">
      <c r="F1348" s="9"/>
      <c r="G1348" s="9"/>
      <c r="I1348" s="9"/>
    </row>
    <row r="1349" spans="6:9" x14ac:dyDescent="0.2">
      <c r="F1349" s="9"/>
      <c r="G1349" s="9"/>
      <c r="I1349" s="9"/>
    </row>
    <row r="1350" spans="6:9" x14ac:dyDescent="0.2">
      <c r="F1350" s="9"/>
      <c r="G1350" s="9"/>
      <c r="I1350" s="9"/>
    </row>
    <row r="1351" spans="6:9" x14ac:dyDescent="0.2">
      <c r="F1351" s="9"/>
      <c r="G1351" s="9"/>
      <c r="I1351" s="9"/>
    </row>
    <row r="1352" spans="6:9" x14ac:dyDescent="0.2">
      <c r="F1352" s="9"/>
      <c r="G1352" s="9"/>
      <c r="I1352" s="9"/>
    </row>
    <row r="1353" spans="6:9" x14ac:dyDescent="0.2">
      <c r="F1353" s="9"/>
      <c r="G1353" s="9"/>
      <c r="I1353" s="9"/>
    </row>
    <row r="1354" spans="6:9" x14ac:dyDescent="0.2">
      <c r="F1354" s="9"/>
      <c r="G1354" s="9"/>
      <c r="I1354" s="9"/>
    </row>
    <row r="1355" spans="6:9" x14ac:dyDescent="0.2">
      <c r="F1355" s="9"/>
      <c r="G1355" s="9"/>
      <c r="I1355" s="9"/>
    </row>
    <row r="1356" spans="6:9" x14ac:dyDescent="0.2">
      <c r="F1356" s="9"/>
      <c r="G1356" s="9"/>
      <c r="I1356" s="9"/>
    </row>
    <row r="1357" spans="6:9" x14ac:dyDescent="0.2">
      <c r="F1357" s="9"/>
      <c r="G1357" s="9"/>
      <c r="I1357" s="9"/>
    </row>
    <row r="1358" spans="6:9" x14ac:dyDescent="0.2">
      <c r="F1358" s="9"/>
      <c r="G1358" s="9"/>
      <c r="I1358" s="9"/>
    </row>
    <row r="1359" spans="6:9" x14ac:dyDescent="0.2">
      <c r="F1359" s="9"/>
      <c r="G1359" s="9"/>
      <c r="I1359" s="9"/>
    </row>
    <row r="1360" spans="6:9" x14ac:dyDescent="0.2">
      <c r="F1360" s="9"/>
      <c r="G1360" s="9"/>
      <c r="I1360" s="9"/>
    </row>
    <row r="1361" spans="6:9" x14ac:dyDescent="0.2">
      <c r="F1361" s="9"/>
      <c r="G1361" s="9"/>
      <c r="I1361" s="9"/>
    </row>
    <row r="1362" spans="6:9" x14ac:dyDescent="0.2">
      <c r="F1362" s="9"/>
      <c r="G1362" s="9"/>
      <c r="I1362" s="9"/>
    </row>
    <row r="1363" spans="6:9" x14ac:dyDescent="0.2">
      <c r="F1363" s="9"/>
      <c r="G1363" s="9"/>
      <c r="I1363" s="9"/>
    </row>
    <row r="1364" spans="6:9" x14ac:dyDescent="0.2">
      <c r="F1364" s="9"/>
      <c r="G1364" s="9"/>
      <c r="I1364" s="9"/>
    </row>
    <row r="1365" spans="6:9" x14ac:dyDescent="0.2">
      <c r="F1365" s="9"/>
      <c r="G1365" s="9"/>
      <c r="I1365" s="9"/>
    </row>
    <row r="1366" spans="6:9" x14ac:dyDescent="0.2">
      <c r="F1366" s="9"/>
      <c r="G1366" s="9"/>
      <c r="I1366" s="9"/>
    </row>
    <row r="1367" spans="6:9" x14ac:dyDescent="0.2">
      <c r="F1367" s="9"/>
      <c r="G1367" s="9"/>
      <c r="I1367" s="9"/>
    </row>
    <row r="1368" spans="6:9" x14ac:dyDescent="0.2">
      <c r="F1368" s="9"/>
      <c r="G1368" s="9"/>
      <c r="I1368" s="9"/>
    </row>
    <row r="1369" spans="6:9" x14ac:dyDescent="0.2">
      <c r="F1369" s="9"/>
      <c r="G1369" s="9"/>
      <c r="I1369" s="9"/>
    </row>
    <row r="1370" spans="6:9" x14ac:dyDescent="0.2">
      <c r="F1370" s="9"/>
      <c r="G1370" s="9"/>
      <c r="I1370" s="9"/>
    </row>
    <row r="1371" spans="6:9" x14ac:dyDescent="0.2">
      <c r="F1371" s="9"/>
      <c r="G1371" s="9"/>
      <c r="I1371" s="9"/>
    </row>
    <row r="1372" spans="6:9" x14ac:dyDescent="0.2">
      <c r="F1372" s="9"/>
      <c r="G1372" s="9"/>
      <c r="I1372" s="9"/>
    </row>
    <row r="1373" spans="6:9" x14ac:dyDescent="0.2">
      <c r="F1373" s="9"/>
      <c r="G1373" s="9"/>
      <c r="I1373" s="9"/>
    </row>
    <row r="1374" spans="6:9" x14ac:dyDescent="0.2">
      <c r="F1374" s="9"/>
      <c r="G1374" s="9"/>
      <c r="I1374" s="9"/>
    </row>
    <row r="1375" spans="6:9" x14ac:dyDescent="0.2">
      <c r="F1375" s="9"/>
      <c r="G1375" s="9"/>
      <c r="I1375" s="9"/>
    </row>
    <row r="1376" spans="6:9" x14ac:dyDescent="0.2">
      <c r="F1376" s="9"/>
      <c r="G1376" s="9"/>
      <c r="I1376" s="9"/>
    </row>
    <row r="1377" spans="6:9" x14ac:dyDescent="0.2">
      <c r="F1377" s="9"/>
      <c r="G1377" s="9"/>
      <c r="I1377" s="9"/>
    </row>
    <row r="1378" spans="6:9" x14ac:dyDescent="0.2">
      <c r="F1378" s="9"/>
      <c r="G1378" s="9"/>
      <c r="I1378" s="9"/>
    </row>
    <row r="1379" spans="6:9" x14ac:dyDescent="0.2">
      <c r="F1379" s="9"/>
      <c r="G1379" s="9"/>
      <c r="I1379" s="9"/>
    </row>
    <row r="1380" spans="6:9" x14ac:dyDescent="0.2">
      <c r="F1380" s="9"/>
      <c r="G1380" s="9"/>
      <c r="I1380" s="9"/>
    </row>
    <row r="1381" spans="6:9" x14ac:dyDescent="0.2">
      <c r="F1381" s="9"/>
      <c r="G1381" s="9"/>
      <c r="I1381" s="9"/>
    </row>
    <row r="1382" spans="6:9" x14ac:dyDescent="0.2">
      <c r="F1382" s="9"/>
      <c r="G1382" s="9"/>
      <c r="I1382" s="9"/>
    </row>
    <row r="1383" spans="6:9" x14ac:dyDescent="0.2">
      <c r="F1383" s="9"/>
      <c r="G1383" s="9"/>
      <c r="I1383" s="9"/>
    </row>
    <row r="1384" spans="6:9" x14ac:dyDescent="0.2">
      <c r="F1384" s="9"/>
      <c r="G1384" s="9"/>
      <c r="I1384" s="9"/>
    </row>
    <row r="1385" spans="6:9" x14ac:dyDescent="0.2">
      <c r="F1385" s="9"/>
      <c r="G1385" s="9"/>
      <c r="I1385" s="9"/>
    </row>
    <row r="1386" spans="6:9" x14ac:dyDescent="0.2">
      <c r="F1386" s="9"/>
      <c r="G1386" s="9"/>
      <c r="I1386" s="9"/>
    </row>
    <row r="1387" spans="6:9" x14ac:dyDescent="0.2">
      <c r="F1387" s="9"/>
      <c r="G1387" s="9"/>
      <c r="I1387" s="9"/>
    </row>
    <row r="1388" spans="6:9" x14ac:dyDescent="0.2">
      <c r="F1388" s="9"/>
      <c r="G1388" s="9"/>
      <c r="I1388" s="9"/>
    </row>
    <row r="1389" spans="6:9" x14ac:dyDescent="0.2">
      <c r="F1389" s="9"/>
      <c r="G1389" s="9"/>
      <c r="I1389" s="9"/>
    </row>
    <row r="1390" spans="6:9" x14ac:dyDescent="0.2">
      <c r="F1390" s="9"/>
      <c r="G1390" s="9"/>
      <c r="I1390" s="9"/>
    </row>
    <row r="1391" spans="6:9" x14ac:dyDescent="0.2">
      <c r="F1391" s="9"/>
      <c r="G1391" s="9"/>
      <c r="I1391" s="9"/>
    </row>
    <row r="1392" spans="6:9" x14ac:dyDescent="0.2">
      <c r="F1392" s="9"/>
      <c r="G1392" s="9"/>
      <c r="I1392" s="9"/>
    </row>
    <row r="1393" spans="6:9" x14ac:dyDescent="0.2">
      <c r="F1393" s="9"/>
      <c r="G1393" s="9"/>
      <c r="I1393" s="9"/>
    </row>
    <row r="1394" spans="6:9" x14ac:dyDescent="0.2">
      <c r="F1394" s="9"/>
      <c r="G1394" s="9"/>
      <c r="I1394" s="9"/>
    </row>
    <row r="1395" spans="6:9" x14ac:dyDescent="0.2">
      <c r="F1395" s="9"/>
      <c r="G1395" s="9"/>
      <c r="I1395" s="9"/>
    </row>
    <row r="1396" spans="6:9" x14ac:dyDescent="0.2">
      <c r="F1396" s="9"/>
      <c r="G1396" s="9"/>
      <c r="I1396" s="9"/>
    </row>
    <row r="1397" spans="6:9" x14ac:dyDescent="0.2">
      <c r="F1397" s="9"/>
      <c r="G1397" s="9"/>
      <c r="I1397" s="9"/>
    </row>
    <row r="1398" spans="6:9" x14ac:dyDescent="0.2">
      <c r="F1398" s="9"/>
      <c r="G1398" s="9"/>
      <c r="I1398" s="9"/>
    </row>
    <row r="1399" spans="6:9" x14ac:dyDescent="0.2">
      <c r="F1399" s="9"/>
      <c r="G1399" s="9"/>
      <c r="I1399" s="9"/>
    </row>
    <row r="1400" spans="6:9" x14ac:dyDescent="0.2">
      <c r="F1400" s="9"/>
      <c r="G1400" s="9"/>
      <c r="I1400" s="9"/>
    </row>
    <row r="1401" spans="6:9" x14ac:dyDescent="0.2">
      <c r="F1401" s="9"/>
      <c r="G1401" s="9"/>
      <c r="I1401" s="9"/>
    </row>
    <row r="1402" spans="6:9" x14ac:dyDescent="0.2">
      <c r="F1402" s="9"/>
      <c r="G1402" s="9"/>
      <c r="I1402" s="9"/>
    </row>
    <row r="1403" spans="6:9" x14ac:dyDescent="0.2">
      <c r="F1403" s="9"/>
      <c r="G1403" s="9"/>
      <c r="I1403" s="9"/>
    </row>
    <row r="1404" spans="6:9" x14ac:dyDescent="0.2">
      <c r="F1404" s="9"/>
      <c r="G1404" s="9"/>
      <c r="I1404" s="9"/>
    </row>
    <row r="1405" spans="6:9" x14ac:dyDescent="0.2">
      <c r="F1405" s="9"/>
      <c r="G1405" s="9"/>
      <c r="I1405" s="9"/>
    </row>
    <row r="1406" spans="6:9" x14ac:dyDescent="0.2">
      <c r="F1406" s="9"/>
      <c r="G1406" s="9"/>
      <c r="I1406" s="9"/>
    </row>
    <row r="1407" spans="6:9" x14ac:dyDescent="0.2">
      <c r="F1407" s="9"/>
      <c r="G1407" s="9"/>
      <c r="I1407" s="9"/>
    </row>
    <row r="1408" spans="6:9" x14ac:dyDescent="0.2">
      <c r="F1408" s="9"/>
      <c r="G1408" s="9"/>
      <c r="I1408" s="9"/>
    </row>
    <row r="1409" spans="6:9" x14ac:dyDescent="0.2">
      <c r="F1409" s="9"/>
      <c r="G1409" s="9"/>
      <c r="I1409" s="9"/>
    </row>
    <row r="1410" spans="6:9" x14ac:dyDescent="0.2">
      <c r="F1410" s="9"/>
      <c r="G1410" s="9"/>
      <c r="I1410" s="9"/>
    </row>
    <row r="1411" spans="6:9" x14ac:dyDescent="0.2">
      <c r="F1411" s="9"/>
      <c r="G1411" s="9"/>
      <c r="I1411" s="9"/>
    </row>
    <row r="1412" spans="6:9" x14ac:dyDescent="0.2">
      <c r="F1412" s="9"/>
      <c r="G1412" s="9"/>
      <c r="I1412" s="9"/>
    </row>
    <row r="1413" spans="6:9" x14ac:dyDescent="0.2">
      <c r="F1413" s="9"/>
      <c r="G1413" s="9"/>
      <c r="I1413" s="9"/>
    </row>
    <row r="1414" spans="6:9" x14ac:dyDescent="0.2">
      <c r="F1414" s="9"/>
      <c r="G1414" s="9"/>
      <c r="I1414" s="9"/>
    </row>
    <row r="1415" spans="6:9" x14ac:dyDescent="0.2">
      <c r="F1415" s="9"/>
      <c r="G1415" s="9"/>
      <c r="I1415" s="9"/>
    </row>
    <row r="1416" spans="6:9" x14ac:dyDescent="0.2">
      <c r="F1416" s="9"/>
      <c r="G1416" s="9"/>
      <c r="I1416" s="9"/>
    </row>
    <row r="1417" spans="6:9" x14ac:dyDescent="0.2">
      <c r="F1417" s="9"/>
      <c r="G1417" s="9"/>
      <c r="I1417" s="9"/>
    </row>
    <row r="1418" spans="6:9" x14ac:dyDescent="0.2">
      <c r="F1418" s="9"/>
      <c r="G1418" s="9"/>
      <c r="I1418" s="9"/>
    </row>
    <row r="1419" spans="6:9" x14ac:dyDescent="0.2">
      <c r="F1419" s="9"/>
      <c r="G1419" s="9"/>
      <c r="I1419" s="9"/>
    </row>
    <row r="1420" spans="6:9" x14ac:dyDescent="0.2">
      <c r="F1420" s="9"/>
      <c r="G1420" s="9"/>
      <c r="I1420" s="9"/>
    </row>
    <row r="1421" spans="6:9" x14ac:dyDescent="0.2">
      <c r="F1421" s="9"/>
      <c r="G1421" s="9"/>
      <c r="I1421" s="9"/>
    </row>
    <row r="1422" spans="6:9" x14ac:dyDescent="0.2">
      <c r="F1422" s="9"/>
      <c r="G1422" s="9"/>
      <c r="I1422" s="9"/>
    </row>
    <row r="1423" spans="6:9" x14ac:dyDescent="0.2">
      <c r="F1423" s="9"/>
      <c r="G1423" s="9"/>
      <c r="I1423" s="9"/>
    </row>
    <row r="1424" spans="6:9" x14ac:dyDescent="0.2">
      <c r="F1424" s="9"/>
      <c r="G1424" s="9"/>
      <c r="I1424" s="9"/>
    </row>
    <row r="1425" spans="6:9" x14ac:dyDescent="0.2">
      <c r="F1425" s="9"/>
      <c r="G1425" s="9"/>
      <c r="I1425" s="9"/>
    </row>
    <row r="1426" spans="6:9" x14ac:dyDescent="0.2">
      <c r="F1426" s="9"/>
      <c r="G1426" s="9"/>
      <c r="I1426" s="9"/>
    </row>
    <row r="1427" spans="6:9" x14ac:dyDescent="0.2">
      <c r="F1427" s="9"/>
      <c r="G1427" s="9"/>
      <c r="I1427" s="9"/>
    </row>
    <row r="1428" spans="6:9" x14ac:dyDescent="0.2">
      <c r="F1428" s="9"/>
      <c r="G1428" s="9"/>
      <c r="I1428" s="9"/>
    </row>
    <row r="1429" spans="6:9" x14ac:dyDescent="0.2">
      <c r="F1429" s="9"/>
      <c r="G1429" s="9"/>
      <c r="I1429" s="9"/>
    </row>
    <row r="1430" spans="6:9" x14ac:dyDescent="0.2">
      <c r="F1430" s="9"/>
      <c r="G1430" s="9"/>
      <c r="I1430" s="9"/>
    </row>
    <row r="1431" spans="6:9" x14ac:dyDescent="0.2">
      <c r="F1431" s="9"/>
      <c r="G1431" s="9"/>
      <c r="I1431" s="9"/>
    </row>
    <row r="1432" spans="6:9" x14ac:dyDescent="0.2">
      <c r="F1432" s="9"/>
      <c r="G1432" s="9"/>
      <c r="I1432" s="9"/>
    </row>
    <row r="1433" spans="6:9" x14ac:dyDescent="0.2">
      <c r="F1433" s="9"/>
      <c r="G1433" s="9"/>
      <c r="I1433" s="9"/>
    </row>
    <row r="1434" spans="6:9" x14ac:dyDescent="0.2">
      <c r="F1434" s="9"/>
      <c r="G1434" s="9"/>
      <c r="I1434" s="9"/>
    </row>
    <row r="1435" spans="6:9" x14ac:dyDescent="0.2">
      <c r="F1435" s="9"/>
      <c r="G1435" s="9"/>
      <c r="I1435" s="9"/>
    </row>
    <row r="1436" spans="6:9" x14ac:dyDescent="0.2">
      <c r="F1436" s="9"/>
      <c r="G1436" s="9"/>
      <c r="I1436" s="9"/>
    </row>
    <row r="1437" spans="6:9" x14ac:dyDescent="0.2">
      <c r="F1437" s="9"/>
      <c r="G1437" s="9"/>
      <c r="I1437" s="9"/>
    </row>
    <row r="1438" spans="6:9" x14ac:dyDescent="0.2">
      <c r="F1438" s="9"/>
      <c r="G1438" s="9"/>
      <c r="I1438" s="9"/>
    </row>
    <row r="1439" spans="6:9" x14ac:dyDescent="0.2">
      <c r="F1439" s="9"/>
      <c r="G1439" s="9"/>
      <c r="I1439" s="9"/>
    </row>
    <row r="1440" spans="6:9" x14ac:dyDescent="0.2">
      <c r="F1440" s="9"/>
      <c r="G1440" s="9"/>
      <c r="I1440" s="9"/>
    </row>
    <row r="1441" spans="6:9" x14ac:dyDescent="0.2">
      <c r="F1441" s="9"/>
      <c r="G1441" s="9"/>
      <c r="I1441" s="9"/>
    </row>
    <row r="1442" spans="6:9" x14ac:dyDescent="0.2">
      <c r="F1442" s="9"/>
      <c r="G1442" s="9"/>
      <c r="I1442" s="9"/>
    </row>
    <row r="1443" spans="6:9" x14ac:dyDescent="0.2">
      <c r="F1443" s="9"/>
      <c r="G1443" s="9"/>
      <c r="I1443" s="9"/>
    </row>
    <row r="1444" spans="6:9" x14ac:dyDescent="0.2">
      <c r="F1444" s="9"/>
      <c r="G1444" s="9"/>
      <c r="I1444" s="9"/>
    </row>
    <row r="1445" spans="6:9" x14ac:dyDescent="0.2">
      <c r="F1445" s="9"/>
      <c r="G1445" s="9"/>
      <c r="I1445" s="9"/>
    </row>
    <row r="1446" spans="6:9" x14ac:dyDescent="0.2">
      <c r="F1446" s="9"/>
      <c r="G1446" s="9"/>
      <c r="I1446" s="9"/>
    </row>
    <row r="1447" spans="6:9" x14ac:dyDescent="0.2">
      <c r="F1447" s="9"/>
      <c r="G1447" s="9"/>
      <c r="I1447" s="9"/>
    </row>
    <row r="1448" spans="6:9" x14ac:dyDescent="0.2">
      <c r="F1448" s="9"/>
      <c r="G1448" s="9"/>
      <c r="I1448" s="9"/>
    </row>
    <row r="1449" spans="6:9" x14ac:dyDescent="0.2">
      <c r="F1449" s="9"/>
      <c r="G1449" s="9"/>
      <c r="I1449" s="9"/>
    </row>
    <row r="1450" spans="6:9" x14ac:dyDescent="0.2">
      <c r="F1450" s="9"/>
      <c r="G1450" s="9"/>
      <c r="I1450" s="9"/>
    </row>
    <row r="1451" spans="6:9" x14ac:dyDescent="0.2">
      <c r="F1451" s="9"/>
      <c r="G1451" s="9"/>
      <c r="I1451" s="9"/>
    </row>
    <row r="1452" spans="6:9" x14ac:dyDescent="0.2">
      <c r="F1452" s="9"/>
      <c r="G1452" s="9"/>
      <c r="I1452" s="9"/>
    </row>
    <row r="1453" spans="6:9" x14ac:dyDescent="0.2">
      <c r="F1453" s="9"/>
      <c r="G1453" s="9"/>
      <c r="I1453" s="9"/>
    </row>
    <row r="1454" spans="6:9" x14ac:dyDescent="0.2">
      <c r="F1454" s="9"/>
      <c r="G1454" s="9"/>
      <c r="I1454" s="9"/>
    </row>
    <row r="1455" spans="6:9" x14ac:dyDescent="0.2">
      <c r="F1455" s="9"/>
      <c r="G1455" s="9"/>
      <c r="I1455" s="9"/>
    </row>
    <row r="1456" spans="6:9" x14ac:dyDescent="0.2">
      <c r="F1456" s="9"/>
      <c r="G1456" s="9"/>
      <c r="I1456" s="9"/>
    </row>
    <row r="1457" spans="6:9" x14ac:dyDescent="0.2">
      <c r="F1457" s="9"/>
      <c r="G1457" s="9"/>
      <c r="I1457" s="9"/>
    </row>
    <row r="1458" spans="6:9" x14ac:dyDescent="0.2">
      <c r="F1458" s="9"/>
      <c r="G1458" s="9"/>
      <c r="I1458" s="9"/>
    </row>
    <row r="1459" spans="6:9" x14ac:dyDescent="0.2">
      <c r="F1459" s="9"/>
      <c r="G1459" s="9"/>
      <c r="I1459" s="9"/>
    </row>
    <row r="1460" spans="6:9" x14ac:dyDescent="0.2">
      <c r="F1460" s="9"/>
      <c r="G1460" s="9"/>
      <c r="I1460" s="9"/>
    </row>
    <row r="1461" spans="6:9" x14ac:dyDescent="0.2">
      <c r="F1461" s="9"/>
      <c r="G1461" s="9"/>
      <c r="I1461" s="9"/>
    </row>
    <row r="1462" spans="6:9" x14ac:dyDescent="0.2">
      <c r="F1462" s="9"/>
      <c r="G1462" s="9"/>
      <c r="I1462" s="9"/>
    </row>
    <row r="1463" spans="6:9" x14ac:dyDescent="0.2">
      <c r="F1463" s="9"/>
      <c r="G1463" s="9"/>
      <c r="I1463" s="9"/>
    </row>
    <row r="1464" spans="6:9" x14ac:dyDescent="0.2">
      <c r="F1464" s="9"/>
      <c r="G1464" s="9"/>
      <c r="I1464" s="9"/>
    </row>
    <row r="1465" spans="6:9" x14ac:dyDescent="0.2">
      <c r="F1465" s="9"/>
      <c r="G1465" s="9"/>
      <c r="I1465" s="9"/>
    </row>
    <row r="1466" spans="6:9" x14ac:dyDescent="0.2">
      <c r="F1466" s="9"/>
      <c r="G1466" s="9"/>
      <c r="I1466" s="9"/>
    </row>
    <row r="1467" spans="6:9" x14ac:dyDescent="0.2">
      <c r="F1467" s="9"/>
      <c r="G1467" s="9"/>
      <c r="I1467" s="9"/>
    </row>
    <row r="1468" spans="6:9" x14ac:dyDescent="0.2">
      <c r="F1468" s="9"/>
      <c r="G1468" s="9"/>
      <c r="I1468" s="9"/>
    </row>
    <row r="1469" spans="6:9" x14ac:dyDescent="0.2">
      <c r="F1469" s="9"/>
      <c r="G1469" s="9"/>
      <c r="I1469" s="9"/>
    </row>
    <row r="1470" spans="6:9" x14ac:dyDescent="0.2">
      <c r="F1470" s="9"/>
      <c r="G1470" s="9"/>
      <c r="I1470" s="9"/>
    </row>
    <row r="1471" spans="6:9" x14ac:dyDescent="0.2">
      <c r="F1471" s="9"/>
      <c r="G1471" s="9"/>
      <c r="I1471" s="9"/>
    </row>
    <row r="1472" spans="6:9" x14ac:dyDescent="0.2">
      <c r="F1472" s="9"/>
      <c r="G1472" s="9"/>
      <c r="I1472" s="9"/>
    </row>
    <row r="1473" spans="6:9" x14ac:dyDescent="0.2">
      <c r="F1473" s="9"/>
      <c r="G1473" s="9"/>
      <c r="I1473" s="9"/>
    </row>
    <row r="1474" spans="6:9" x14ac:dyDescent="0.2">
      <c r="F1474" s="9"/>
      <c r="G1474" s="9"/>
      <c r="I1474" s="9"/>
    </row>
    <row r="1475" spans="6:9" x14ac:dyDescent="0.2">
      <c r="F1475" s="9"/>
      <c r="G1475" s="9"/>
      <c r="I1475" s="9"/>
    </row>
    <row r="1476" spans="6:9" x14ac:dyDescent="0.2">
      <c r="F1476" s="9"/>
      <c r="G1476" s="9"/>
      <c r="I1476" s="9"/>
    </row>
    <row r="1477" spans="6:9" x14ac:dyDescent="0.2">
      <c r="F1477" s="9"/>
      <c r="G1477" s="9"/>
      <c r="I1477" s="9"/>
    </row>
    <row r="1478" spans="6:9" x14ac:dyDescent="0.2">
      <c r="F1478" s="9"/>
      <c r="G1478" s="9"/>
      <c r="I1478" s="9"/>
    </row>
    <row r="1479" spans="6:9" x14ac:dyDescent="0.2">
      <c r="F1479" s="9"/>
      <c r="G1479" s="9"/>
      <c r="I1479" s="9"/>
    </row>
    <row r="1480" spans="6:9" x14ac:dyDescent="0.2">
      <c r="F1480" s="9"/>
      <c r="G1480" s="9"/>
      <c r="I1480" s="9"/>
    </row>
    <row r="1481" spans="6:9" x14ac:dyDescent="0.2">
      <c r="F1481" s="9"/>
      <c r="G1481" s="9"/>
      <c r="I1481" s="9"/>
    </row>
    <row r="1482" spans="6:9" x14ac:dyDescent="0.2">
      <c r="F1482" s="9"/>
      <c r="G1482" s="9"/>
      <c r="I1482" s="9"/>
    </row>
    <row r="1483" spans="6:9" x14ac:dyDescent="0.2">
      <c r="F1483" s="9"/>
      <c r="G1483" s="9"/>
      <c r="I1483" s="9"/>
    </row>
    <row r="1484" spans="6:9" x14ac:dyDescent="0.2">
      <c r="F1484" s="9"/>
      <c r="G1484" s="9"/>
      <c r="I1484" s="9"/>
    </row>
    <row r="1485" spans="6:9" x14ac:dyDescent="0.2">
      <c r="F1485" s="9"/>
      <c r="G1485" s="9"/>
      <c r="I1485" s="9"/>
    </row>
    <row r="1486" spans="6:9" x14ac:dyDescent="0.2">
      <c r="F1486" s="9"/>
      <c r="G1486" s="9"/>
      <c r="I1486" s="9"/>
    </row>
    <row r="1487" spans="6:9" x14ac:dyDescent="0.2">
      <c r="F1487" s="9"/>
      <c r="G1487" s="9"/>
      <c r="I1487" s="9"/>
    </row>
    <row r="1488" spans="6:9" x14ac:dyDescent="0.2">
      <c r="F1488" s="9"/>
      <c r="G1488" s="9"/>
      <c r="I1488" s="9"/>
    </row>
    <row r="1489" spans="6:9" x14ac:dyDescent="0.2">
      <c r="F1489" s="9"/>
      <c r="G1489" s="9"/>
      <c r="I1489" s="9"/>
    </row>
    <row r="1490" spans="6:9" x14ac:dyDescent="0.2">
      <c r="F1490" s="9"/>
      <c r="G1490" s="9"/>
      <c r="I1490" s="9"/>
    </row>
    <row r="1491" spans="6:9" x14ac:dyDescent="0.2">
      <c r="F1491" s="9"/>
      <c r="G1491" s="9"/>
      <c r="I1491" s="9"/>
    </row>
    <row r="1492" spans="6:9" x14ac:dyDescent="0.2">
      <c r="F1492" s="9"/>
      <c r="G1492" s="9"/>
      <c r="I1492" s="9"/>
    </row>
    <row r="1493" spans="6:9" x14ac:dyDescent="0.2">
      <c r="F1493" s="9"/>
      <c r="G1493" s="9"/>
      <c r="I1493" s="9"/>
    </row>
    <row r="1494" spans="6:9" x14ac:dyDescent="0.2">
      <c r="F1494" s="9"/>
      <c r="G1494" s="9"/>
      <c r="I1494" s="9"/>
    </row>
    <row r="1495" spans="6:9" x14ac:dyDescent="0.2">
      <c r="F1495" s="9"/>
      <c r="G1495" s="9"/>
      <c r="I1495" s="9"/>
    </row>
    <row r="1496" spans="6:9" x14ac:dyDescent="0.2">
      <c r="F1496" s="9"/>
      <c r="G1496" s="9"/>
      <c r="I1496" s="9"/>
    </row>
    <row r="1497" spans="6:9" x14ac:dyDescent="0.2">
      <c r="F1497" s="9"/>
      <c r="G1497" s="9"/>
      <c r="I1497" s="9"/>
    </row>
    <row r="1498" spans="6:9" x14ac:dyDescent="0.2">
      <c r="F1498" s="9"/>
      <c r="G1498" s="9"/>
      <c r="I1498" s="9"/>
    </row>
    <row r="1499" spans="6:9" x14ac:dyDescent="0.2">
      <c r="F1499" s="9"/>
      <c r="G1499" s="9"/>
      <c r="I1499" s="9"/>
    </row>
    <row r="1500" spans="6:9" x14ac:dyDescent="0.2">
      <c r="F1500" s="9"/>
      <c r="G1500" s="9"/>
      <c r="I1500" s="9"/>
    </row>
    <row r="1501" spans="6:9" x14ac:dyDescent="0.2">
      <c r="F1501" s="9"/>
      <c r="G1501" s="9"/>
      <c r="I1501" s="9"/>
    </row>
    <row r="1502" spans="6:9" x14ac:dyDescent="0.2">
      <c r="F1502" s="9"/>
      <c r="G1502" s="9"/>
      <c r="I1502" s="9"/>
    </row>
    <row r="1503" spans="6:9" x14ac:dyDescent="0.2">
      <c r="F1503" s="9"/>
      <c r="G1503" s="9"/>
      <c r="I1503" s="9"/>
    </row>
    <row r="1504" spans="6:9" x14ac:dyDescent="0.2">
      <c r="F1504" s="9"/>
      <c r="G1504" s="9"/>
      <c r="I1504" s="9"/>
    </row>
    <row r="1505" spans="6:9" x14ac:dyDescent="0.2">
      <c r="F1505" s="9"/>
      <c r="G1505" s="9"/>
      <c r="I1505" s="9"/>
    </row>
    <row r="1506" spans="6:9" x14ac:dyDescent="0.2">
      <c r="F1506" s="9"/>
      <c r="G1506" s="9"/>
      <c r="I1506" s="9"/>
    </row>
    <row r="1507" spans="6:9" x14ac:dyDescent="0.2">
      <c r="F1507" s="9"/>
      <c r="G1507" s="9"/>
      <c r="I1507" s="9"/>
    </row>
    <row r="1508" spans="6:9" x14ac:dyDescent="0.2">
      <c r="F1508" s="9"/>
      <c r="G1508" s="9"/>
      <c r="I1508" s="9"/>
    </row>
    <row r="1509" spans="6:9" x14ac:dyDescent="0.2">
      <c r="F1509" s="9"/>
      <c r="G1509" s="9"/>
      <c r="I1509" s="9"/>
    </row>
    <row r="1510" spans="6:9" x14ac:dyDescent="0.2">
      <c r="F1510" s="9"/>
      <c r="G1510" s="9"/>
      <c r="I1510" s="9"/>
    </row>
    <row r="1511" spans="6:9" x14ac:dyDescent="0.2">
      <c r="F1511" s="9"/>
      <c r="G1511" s="9"/>
      <c r="I1511" s="9"/>
    </row>
    <row r="1512" spans="6:9" x14ac:dyDescent="0.2">
      <c r="F1512" s="9"/>
      <c r="G1512" s="9"/>
      <c r="I1512" s="9"/>
    </row>
    <row r="1513" spans="6:9" x14ac:dyDescent="0.2">
      <c r="F1513" s="9"/>
      <c r="G1513" s="9"/>
      <c r="I1513" s="9"/>
    </row>
    <row r="1514" spans="6:9" x14ac:dyDescent="0.2">
      <c r="F1514" s="9"/>
      <c r="G1514" s="9"/>
      <c r="I1514" s="9"/>
    </row>
    <row r="1515" spans="6:9" x14ac:dyDescent="0.2">
      <c r="F1515" s="9"/>
      <c r="G1515" s="9"/>
      <c r="I1515" s="9"/>
    </row>
    <row r="1516" spans="6:9" x14ac:dyDescent="0.2">
      <c r="F1516" s="9"/>
      <c r="G1516" s="9"/>
      <c r="I1516" s="9"/>
    </row>
    <row r="1517" spans="6:9" x14ac:dyDescent="0.2">
      <c r="F1517" s="9"/>
      <c r="G1517" s="9"/>
      <c r="I1517" s="9"/>
    </row>
    <row r="1518" spans="6:9" x14ac:dyDescent="0.2">
      <c r="F1518" s="9"/>
      <c r="G1518" s="9"/>
      <c r="I1518" s="9"/>
    </row>
    <row r="1519" spans="6:9" x14ac:dyDescent="0.2">
      <c r="F1519" s="9"/>
      <c r="G1519" s="9"/>
      <c r="I1519" s="9"/>
    </row>
    <row r="1520" spans="6:9" x14ac:dyDescent="0.2">
      <c r="F1520" s="9"/>
      <c r="G1520" s="9"/>
      <c r="I1520" s="9"/>
    </row>
    <row r="1521" spans="6:9" x14ac:dyDescent="0.2">
      <c r="F1521" s="9"/>
      <c r="G1521" s="9"/>
      <c r="I1521" s="9"/>
    </row>
    <row r="1522" spans="6:9" x14ac:dyDescent="0.2">
      <c r="F1522" s="9"/>
      <c r="G1522" s="9"/>
      <c r="I1522" s="9"/>
    </row>
    <row r="1523" spans="6:9" x14ac:dyDescent="0.2">
      <c r="F1523" s="9"/>
      <c r="G1523" s="9"/>
      <c r="I1523" s="9"/>
    </row>
    <row r="1524" spans="6:9" x14ac:dyDescent="0.2">
      <c r="F1524" s="9"/>
      <c r="G1524" s="9"/>
      <c r="I1524" s="9"/>
    </row>
    <row r="1525" spans="6:9" x14ac:dyDescent="0.2">
      <c r="F1525" s="9"/>
      <c r="G1525" s="9"/>
      <c r="I1525" s="9"/>
    </row>
    <row r="1526" spans="6:9" x14ac:dyDescent="0.2">
      <c r="F1526" s="9"/>
      <c r="G1526" s="9"/>
      <c r="I1526" s="9"/>
    </row>
    <row r="1527" spans="6:9" x14ac:dyDescent="0.2">
      <c r="F1527" s="9"/>
      <c r="G1527" s="9"/>
      <c r="I1527" s="9"/>
    </row>
    <row r="1528" spans="6:9" x14ac:dyDescent="0.2">
      <c r="F1528" s="9"/>
      <c r="G1528" s="9"/>
      <c r="I1528" s="9"/>
    </row>
    <row r="1529" spans="6:9" x14ac:dyDescent="0.2">
      <c r="F1529" s="9"/>
      <c r="G1529" s="9"/>
      <c r="I1529" s="9"/>
    </row>
    <row r="1530" spans="6:9" x14ac:dyDescent="0.2">
      <c r="F1530" s="9"/>
      <c r="G1530" s="9"/>
      <c r="I1530" s="9"/>
    </row>
    <row r="1531" spans="6:9" x14ac:dyDescent="0.2">
      <c r="F1531" s="9"/>
      <c r="G1531" s="9"/>
      <c r="I1531" s="9"/>
    </row>
    <row r="1532" spans="6:9" x14ac:dyDescent="0.2">
      <c r="F1532" s="9"/>
      <c r="G1532" s="9"/>
      <c r="I1532" s="9"/>
    </row>
    <row r="1533" spans="6:9" x14ac:dyDescent="0.2">
      <c r="F1533" s="9"/>
      <c r="G1533" s="9"/>
      <c r="I1533" s="9"/>
    </row>
    <row r="1534" spans="6:9" x14ac:dyDescent="0.2">
      <c r="F1534" s="9"/>
      <c r="G1534" s="9"/>
      <c r="I1534" s="9"/>
    </row>
    <row r="1535" spans="6:9" x14ac:dyDescent="0.2">
      <c r="F1535" s="9"/>
      <c r="G1535" s="9"/>
      <c r="I1535" s="9"/>
    </row>
    <row r="1536" spans="6:9" x14ac:dyDescent="0.2">
      <c r="F1536" s="9"/>
      <c r="G1536" s="9"/>
      <c r="I1536" s="9"/>
    </row>
    <row r="1537" spans="6:9" x14ac:dyDescent="0.2">
      <c r="F1537" s="9"/>
      <c r="G1537" s="9"/>
      <c r="I1537" s="9"/>
    </row>
    <row r="1538" spans="6:9" x14ac:dyDescent="0.2">
      <c r="F1538" s="9"/>
      <c r="G1538" s="9"/>
      <c r="I1538" s="9"/>
    </row>
    <row r="1539" spans="6:9" x14ac:dyDescent="0.2">
      <c r="F1539" s="9"/>
      <c r="G1539" s="9"/>
      <c r="I1539" s="9"/>
    </row>
    <row r="1540" spans="6:9" x14ac:dyDescent="0.2">
      <c r="F1540" s="9"/>
      <c r="G1540" s="9"/>
      <c r="I1540" s="9"/>
    </row>
    <row r="1541" spans="6:9" x14ac:dyDescent="0.2">
      <c r="F1541" s="9"/>
      <c r="G1541" s="9"/>
      <c r="I1541" s="9"/>
    </row>
    <row r="1542" spans="6:9" x14ac:dyDescent="0.2">
      <c r="F1542" s="9"/>
      <c r="G1542" s="9"/>
      <c r="I1542" s="9"/>
    </row>
    <row r="1543" spans="6:9" x14ac:dyDescent="0.2">
      <c r="F1543" s="9"/>
      <c r="G1543" s="9"/>
      <c r="I1543" s="9"/>
    </row>
    <row r="1544" spans="6:9" x14ac:dyDescent="0.2">
      <c r="F1544" s="9"/>
      <c r="G1544" s="9"/>
      <c r="I1544" s="9"/>
    </row>
    <row r="1545" spans="6:9" x14ac:dyDescent="0.2">
      <c r="F1545" s="9"/>
      <c r="G1545" s="9"/>
      <c r="I1545" s="9"/>
    </row>
    <row r="1546" spans="6:9" x14ac:dyDescent="0.2">
      <c r="F1546" s="9"/>
      <c r="G1546" s="9"/>
      <c r="I1546" s="9"/>
    </row>
    <row r="1547" spans="6:9" x14ac:dyDescent="0.2">
      <c r="F1547" s="9"/>
      <c r="G1547" s="9"/>
      <c r="I1547" s="9"/>
    </row>
    <row r="1548" spans="6:9" x14ac:dyDescent="0.2">
      <c r="F1548" s="9"/>
      <c r="G1548" s="9"/>
      <c r="I1548" s="9"/>
    </row>
    <row r="1549" spans="6:9" x14ac:dyDescent="0.2">
      <c r="F1549" s="9"/>
      <c r="G1549" s="9"/>
      <c r="I1549" s="9"/>
    </row>
    <row r="1550" spans="6:9" x14ac:dyDescent="0.2">
      <c r="F1550" s="9"/>
      <c r="G1550" s="9"/>
      <c r="I1550" s="9"/>
    </row>
    <row r="1551" spans="6:9" x14ac:dyDescent="0.2">
      <c r="F1551" s="9"/>
      <c r="G1551" s="9"/>
      <c r="I1551" s="9"/>
    </row>
    <row r="1552" spans="6:9" x14ac:dyDescent="0.2">
      <c r="F1552" s="9"/>
      <c r="G1552" s="9"/>
      <c r="I1552" s="9"/>
    </row>
    <row r="1553" spans="6:9" x14ac:dyDescent="0.2">
      <c r="F1553" s="9"/>
      <c r="G1553" s="9"/>
      <c r="I1553" s="9"/>
    </row>
    <row r="1554" spans="6:9" x14ac:dyDescent="0.2">
      <c r="F1554" s="9"/>
      <c r="G1554" s="9"/>
      <c r="I1554" s="9"/>
    </row>
    <row r="1555" spans="6:9" x14ac:dyDescent="0.2">
      <c r="F1555" s="9"/>
      <c r="G1555" s="9"/>
      <c r="I1555" s="9"/>
    </row>
    <row r="1556" spans="6:9" x14ac:dyDescent="0.2">
      <c r="F1556" s="9"/>
      <c r="G1556" s="9"/>
      <c r="I1556" s="9"/>
    </row>
    <row r="1557" spans="6:9" x14ac:dyDescent="0.2">
      <c r="F1557" s="9"/>
      <c r="G1557" s="9"/>
      <c r="I1557" s="9"/>
    </row>
    <row r="1558" spans="6:9" x14ac:dyDescent="0.2">
      <c r="F1558" s="9"/>
      <c r="G1558" s="9"/>
      <c r="I1558" s="9"/>
    </row>
    <row r="1559" spans="6:9" x14ac:dyDescent="0.2">
      <c r="F1559" s="9"/>
      <c r="G1559" s="9"/>
      <c r="I1559" s="9"/>
    </row>
    <row r="1560" spans="6:9" x14ac:dyDescent="0.2">
      <c r="F1560" s="9"/>
      <c r="G1560" s="9"/>
      <c r="I1560" s="9"/>
    </row>
    <row r="1561" spans="6:9" x14ac:dyDescent="0.2">
      <c r="F1561" s="9"/>
      <c r="G1561" s="9"/>
      <c r="I1561" s="9"/>
    </row>
    <row r="1562" spans="6:9" x14ac:dyDescent="0.2">
      <c r="F1562" s="9"/>
      <c r="G1562" s="9"/>
      <c r="I1562" s="9"/>
    </row>
    <row r="1563" spans="6:9" x14ac:dyDescent="0.2">
      <c r="F1563" s="9"/>
      <c r="G1563" s="9"/>
      <c r="I1563" s="9"/>
    </row>
    <row r="1564" spans="6:9" x14ac:dyDescent="0.2">
      <c r="F1564" s="9"/>
      <c r="G1564" s="9"/>
      <c r="I1564" s="9"/>
    </row>
    <row r="1565" spans="6:9" x14ac:dyDescent="0.2">
      <c r="F1565" s="9"/>
      <c r="G1565" s="9"/>
      <c r="I1565" s="9"/>
    </row>
    <row r="1566" spans="6:9" x14ac:dyDescent="0.2">
      <c r="F1566" s="9"/>
      <c r="G1566" s="9"/>
      <c r="I1566" s="9"/>
    </row>
    <row r="1567" spans="6:9" x14ac:dyDescent="0.2">
      <c r="F1567" s="9"/>
      <c r="G1567" s="9"/>
      <c r="I1567" s="9"/>
    </row>
    <row r="1568" spans="6:9" x14ac:dyDescent="0.2">
      <c r="F1568" s="9"/>
      <c r="G1568" s="9"/>
      <c r="I1568" s="9"/>
    </row>
    <row r="1569" spans="6:9" x14ac:dyDescent="0.2">
      <c r="F1569" s="9"/>
      <c r="G1569" s="9"/>
      <c r="I1569" s="9"/>
    </row>
    <row r="1570" spans="6:9" x14ac:dyDescent="0.2">
      <c r="F1570" s="9"/>
      <c r="G1570" s="9"/>
      <c r="I1570" s="9"/>
    </row>
    <row r="1571" spans="6:9" x14ac:dyDescent="0.2">
      <c r="F1571" s="9"/>
      <c r="G1571" s="9"/>
      <c r="I1571" s="9"/>
    </row>
    <row r="1572" spans="6:9" x14ac:dyDescent="0.2">
      <c r="F1572" s="9"/>
      <c r="G1572" s="9"/>
      <c r="I1572" s="9"/>
    </row>
    <row r="1573" spans="6:9" x14ac:dyDescent="0.2">
      <c r="F1573" s="9"/>
      <c r="G1573" s="9"/>
      <c r="I1573" s="9"/>
    </row>
    <row r="1574" spans="6:9" x14ac:dyDescent="0.2">
      <c r="F1574" s="9"/>
      <c r="G1574" s="9"/>
      <c r="I1574" s="9"/>
    </row>
    <row r="1575" spans="6:9" x14ac:dyDescent="0.2">
      <c r="F1575" s="9"/>
      <c r="G1575" s="9"/>
      <c r="I1575" s="9"/>
    </row>
    <row r="1576" spans="6:9" x14ac:dyDescent="0.2">
      <c r="F1576" s="9"/>
      <c r="G1576" s="9"/>
      <c r="I1576" s="9"/>
    </row>
    <row r="1577" spans="6:9" x14ac:dyDescent="0.2">
      <c r="F1577" s="9"/>
      <c r="G1577" s="9"/>
      <c r="I1577" s="9"/>
    </row>
    <row r="1578" spans="6:9" x14ac:dyDescent="0.2">
      <c r="F1578" s="9"/>
      <c r="G1578" s="9"/>
      <c r="I1578" s="9"/>
    </row>
    <row r="1579" spans="6:9" x14ac:dyDescent="0.2">
      <c r="F1579" s="9"/>
      <c r="G1579" s="9"/>
      <c r="I1579" s="9"/>
    </row>
    <row r="1580" spans="6:9" x14ac:dyDescent="0.2">
      <c r="F1580" s="9"/>
      <c r="G1580" s="9"/>
      <c r="I1580" s="9"/>
    </row>
    <row r="1581" spans="6:9" x14ac:dyDescent="0.2">
      <c r="F1581" s="9"/>
      <c r="G1581" s="9"/>
      <c r="I1581" s="9"/>
    </row>
    <row r="1582" spans="6:9" x14ac:dyDescent="0.2">
      <c r="F1582" s="9"/>
      <c r="G1582" s="9"/>
      <c r="I1582" s="9"/>
    </row>
    <row r="1583" spans="6:9" x14ac:dyDescent="0.2">
      <c r="F1583" s="9"/>
      <c r="G1583" s="9"/>
      <c r="I1583" s="9"/>
    </row>
    <row r="1584" spans="6:9" x14ac:dyDescent="0.2">
      <c r="F1584" s="9"/>
      <c r="G1584" s="9"/>
      <c r="I1584" s="9"/>
    </row>
    <row r="1585" spans="6:9" x14ac:dyDescent="0.2">
      <c r="F1585" s="9"/>
      <c r="G1585" s="9"/>
      <c r="I1585" s="9"/>
    </row>
    <row r="1586" spans="6:9" x14ac:dyDescent="0.2">
      <c r="F1586" s="9"/>
      <c r="G1586" s="9"/>
      <c r="I1586" s="9"/>
    </row>
    <row r="1587" spans="6:9" x14ac:dyDescent="0.2">
      <c r="F1587" s="9"/>
      <c r="G1587" s="9"/>
      <c r="I1587" s="9"/>
    </row>
    <row r="1588" spans="6:9" x14ac:dyDescent="0.2">
      <c r="F1588" s="9"/>
      <c r="G1588" s="9"/>
      <c r="I1588" s="9"/>
    </row>
    <row r="1589" spans="6:9" x14ac:dyDescent="0.2">
      <c r="F1589" s="9"/>
      <c r="G1589" s="9"/>
      <c r="I1589" s="9"/>
    </row>
    <row r="1590" spans="6:9" x14ac:dyDescent="0.2">
      <c r="F1590" s="9"/>
      <c r="G1590" s="9"/>
      <c r="I1590" s="9"/>
    </row>
    <row r="1591" spans="6:9" x14ac:dyDescent="0.2">
      <c r="F1591" s="9"/>
      <c r="G1591" s="9"/>
      <c r="I1591" s="9"/>
    </row>
    <row r="1592" spans="6:9" x14ac:dyDescent="0.2">
      <c r="F1592" s="9"/>
      <c r="G1592" s="9"/>
      <c r="I1592" s="9"/>
    </row>
    <row r="1593" spans="6:9" x14ac:dyDescent="0.2">
      <c r="F1593" s="9"/>
      <c r="G1593" s="9"/>
      <c r="I1593" s="9"/>
    </row>
    <row r="1594" spans="6:9" x14ac:dyDescent="0.2">
      <c r="F1594" s="9"/>
      <c r="G1594" s="9"/>
      <c r="I1594" s="9"/>
    </row>
    <row r="1595" spans="6:9" x14ac:dyDescent="0.2">
      <c r="F1595" s="9"/>
      <c r="G1595" s="9"/>
      <c r="I1595" s="9"/>
    </row>
    <row r="1596" spans="6:9" x14ac:dyDescent="0.2">
      <c r="F1596" s="9"/>
      <c r="G1596" s="9"/>
      <c r="I1596" s="9"/>
    </row>
    <row r="1597" spans="6:9" x14ac:dyDescent="0.2">
      <c r="F1597" s="9"/>
      <c r="G1597" s="9"/>
      <c r="I1597" s="9"/>
    </row>
    <row r="1598" spans="6:9" x14ac:dyDescent="0.2">
      <c r="F1598" s="9"/>
      <c r="G1598" s="9"/>
      <c r="I1598" s="9"/>
    </row>
    <row r="1599" spans="6:9" x14ac:dyDescent="0.2">
      <c r="F1599" s="9"/>
      <c r="G1599" s="9"/>
      <c r="I1599" s="9"/>
    </row>
    <row r="1600" spans="6:9" x14ac:dyDescent="0.2">
      <c r="F1600" s="9"/>
      <c r="G1600" s="9"/>
      <c r="I1600" s="9"/>
    </row>
    <row r="1601" spans="6:9" x14ac:dyDescent="0.2">
      <c r="F1601" s="9"/>
      <c r="G1601" s="9"/>
      <c r="I1601" s="9"/>
    </row>
    <row r="1602" spans="6:9" x14ac:dyDescent="0.2">
      <c r="F1602" s="9"/>
      <c r="G1602" s="9"/>
      <c r="I1602" s="9"/>
    </row>
    <row r="1603" spans="6:9" x14ac:dyDescent="0.2">
      <c r="F1603" s="9"/>
      <c r="G1603" s="9"/>
      <c r="I1603" s="9"/>
    </row>
    <row r="1604" spans="6:9" x14ac:dyDescent="0.2">
      <c r="F1604" s="9"/>
      <c r="G1604" s="9"/>
      <c r="I1604" s="9"/>
    </row>
    <row r="1605" spans="6:9" x14ac:dyDescent="0.2">
      <c r="F1605" s="9"/>
      <c r="G1605" s="9"/>
      <c r="I1605" s="9"/>
    </row>
    <row r="1606" spans="6:9" x14ac:dyDescent="0.2">
      <c r="F1606" s="9"/>
      <c r="G1606" s="9"/>
      <c r="I1606" s="9"/>
    </row>
    <row r="1607" spans="6:9" x14ac:dyDescent="0.2">
      <c r="F1607" s="9"/>
      <c r="G1607" s="9"/>
      <c r="I1607" s="9"/>
    </row>
    <row r="1608" spans="6:9" x14ac:dyDescent="0.2">
      <c r="F1608" s="9"/>
      <c r="G1608" s="9"/>
      <c r="I1608" s="9"/>
    </row>
    <row r="1609" spans="6:9" x14ac:dyDescent="0.2">
      <c r="F1609" s="9"/>
      <c r="G1609" s="9"/>
      <c r="I1609" s="9"/>
    </row>
    <row r="1610" spans="6:9" x14ac:dyDescent="0.2">
      <c r="F1610" s="9"/>
      <c r="G1610" s="9"/>
      <c r="I1610" s="9"/>
    </row>
    <row r="1611" spans="6:9" x14ac:dyDescent="0.2">
      <c r="F1611" s="9"/>
      <c r="G1611" s="9"/>
      <c r="I1611" s="9"/>
    </row>
    <row r="1612" spans="6:9" x14ac:dyDescent="0.2">
      <c r="F1612" s="9"/>
      <c r="G1612" s="9"/>
      <c r="I1612" s="9"/>
    </row>
    <row r="1613" spans="6:9" x14ac:dyDescent="0.2">
      <c r="F1613" s="9"/>
      <c r="G1613" s="9"/>
      <c r="I1613" s="9"/>
    </row>
    <row r="1614" spans="6:9" x14ac:dyDescent="0.2">
      <c r="F1614" s="9"/>
      <c r="G1614" s="9"/>
      <c r="I1614" s="9"/>
    </row>
    <row r="1615" spans="6:9" x14ac:dyDescent="0.2">
      <c r="F1615" s="9"/>
      <c r="G1615" s="9"/>
      <c r="I1615" s="9"/>
    </row>
    <row r="1616" spans="6:9" x14ac:dyDescent="0.2">
      <c r="F1616" s="9"/>
      <c r="G1616" s="9"/>
      <c r="I1616" s="9"/>
    </row>
    <row r="1617" spans="6:9" x14ac:dyDescent="0.2">
      <c r="F1617" s="9"/>
      <c r="G1617" s="9"/>
      <c r="I1617" s="9"/>
    </row>
    <row r="1618" spans="6:9" x14ac:dyDescent="0.2">
      <c r="F1618" s="9"/>
      <c r="G1618" s="9"/>
      <c r="I1618" s="9"/>
    </row>
    <row r="1619" spans="6:9" x14ac:dyDescent="0.2">
      <c r="F1619" s="9"/>
      <c r="G1619" s="9"/>
      <c r="I1619" s="9"/>
    </row>
    <row r="1620" spans="6:9" x14ac:dyDescent="0.2">
      <c r="F1620" s="9"/>
      <c r="G1620" s="9"/>
      <c r="I1620" s="9"/>
    </row>
    <row r="1621" spans="6:9" x14ac:dyDescent="0.2">
      <c r="F1621" s="9"/>
      <c r="G1621" s="9"/>
      <c r="I1621" s="9"/>
    </row>
    <row r="1622" spans="6:9" x14ac:dyDescent="0.2">
      <c r="F1622" s="9"/>
      <c r="G1622" s="9"/>
      <c r="I1622" s="9"/>
    </row>
    <row r="1623" spans="6:9" x14ac:dyDescent="0.2">
      <c r="F1623" s="9"/>
      <c r="G1623" s="9"/>
      <c r="I1623" s="9"/>
    </row>
    <row r="1624" spans="6:9" x14ac:dyDescent="0.2">
      <c r="F1624" s="9"/>
      <c r="G1624" s="9"/>
      <c r="I1624" s="9"/>
    </row>
    <row r="1625" spans="6:9" x14ac:dyDescent="0.2">
      <c r="F1625" s="9"/>
      <c r="G1625" s="9"/>
      <c r="I1625" s="9"/>
    </row>
    <row r="1626" spans="6:9" x14ac:dyDescent="0.2">
      <c r="F1626" s="9"/>
      <c r="G1626" s="9"/>
      <c r="I1626" s="9"/>
    </row>
    <row r="1627" spans="6:9" x14ac:dyDescent="0.2">
      <c r="F1627" s="9"/>
      <c r="G1627" s="9"/>
      <c r="I1627" s="9"/>
    </row>
    <row r="1628" spans="6:9" x14ac:dyDescent="0.2">
      <c r="F1628" s="9"/>
      <c r="G1628" s="9"/>
      <c r="I1628" s="9"/>
    </row>
    <row r="1629" spans="6:9" x14ac:dyDescent="0.2">
      <c r="F1629" s="9"/>
      <c r="G1629" s="9"/>
      <c r="I1629" s="9"/>
    </row>
    <row r="1630" spans="6:9" x14ac:dyDescent="0.2">
      <c r="F1630" s="9"/>
      <c r="G1630" s="9"/>
      <c r="I1630" s="9"/>
    </row>
    <row r="1631" spans="6:9" x14ac:dyDescent="0.2">
      <c r="F1631" s="9"/>
      <c r="G1631" s="9"/>
      <c r="I1631" s="9"/>
    </row>
    <row r="1632" spans="6:9" x14ac:dyDescent="0.2">
      <c r="F1632" s="9"/>
      <c r="G1632" s="9"/>
      <c r="I1632" s="9"/>
    </row>
    <row r="1633" spans="6:9" x14ac:dyDescent="0.2">
      <c r="F1633" s="9"/>
      <c r="G1633" s="9"/>
      <c r="I1633" s="9"/>
    </row>
    <row r="1634" spans="6:9" x14ac:dyDescent="0.2">
      <c r="F1634" s="9"/>
      <c r="G1634" s="9"/>
      <c r="I1634" s="9"/>
    </row>
    <row r="1635" spans="6:9" x14ac:dyDescent="0.2">
      <c r="F1635" s="9"/>
      <c r="G1635" s="9"/>
      <c r="I1635" s="9"/>
    </row>
    <row r="1636" spans="6:9" x14ac:dyDescent="0.2">
      <c r="F1636" s="9"/>
      <c r="G1636" s="9"/>
      <c r="I1636" s="9"/>
    </row>
    <row r="1637" spans="6:9" x14ac:dyDescent="0.2">
      <c r="F1637" s="9"/>
      <c r="G1637" s="9"/>
      <c r="I1637" s="9"/>
    </row>
    <row r="1638" spans="6:9" x14ac:dyDescent="0.2">
      <c r="F1638" s="9"/>
      <c r="G1638" s="9"/>
      <c r="I1638" s="9"/>
    </row>
    <row r="1639" spans="6:9" x14ac:dyDescent="0.2">
      <c r="F1639" s="9"/>
      <c r="G1639" s="9"/>
      <c r="I1639" s="9"/>
    </row>
    <row r="1640" spans="6:9" x14ac:dyDescent="0.2">
      <c r="F1640" s="9"/>
      <c r="G1640" s="9"/>
      <c r="I1640" s="9"/>
    </row>
    <row r="1641" spans="6:9" x14ac:dyDescent="0.2">
      <c r="F1641" s="9"/>
      <c r="G1641" s="9"/>
      <c r="I1641" s="9"/>
    </row>
    <row r="1642" spans="6:9" x14ac:dyDescent="0.2">
      <c r="F1642" s="9"/>
      <c r="G1642" s="9"/>
      <c r="I1642" s="9"/>
    </row>
    <row r="1643" spans="6:9" x14ac:dyDescent="0.2">
      <c r="F1643" s="9"/>
      <c r="G1643" s="9"/>
      <c r="I1643" s="9"/>
    </row>
    <row r="1644" spans="6:9" x14ac:dyDescent="0.2">
      <c r="F1644" s="9"/>
      <c r="G1644" s="9"/>
      <c r="I1644" s="9"/>
    </row>
    <row r="1645" spans="6:9" x14ac:dyDescent="0.2">
      <c r="F1645" s="9"/>
      <c r="G1645" s="9"/>
      <c r="I1645" s="9"/>
    </row>
    <row r="1646" spans="6:9" x14ac:dyDescent="0.2">
      <c r="F1646" s="9"/>
      <c r="G1646" s="9"/>
      <c r="I1646" s="9"/>
    </row>
    <row r="1647" spans="6:9" x14ac:dyDescent="0.2">
      <c r="F1647" s="9"/>
      <c r="G1647" s="9"/>
      <c r="I1647" s="9"/>
    </row>
    <row r="1648" spans="6:9" x14ac:dyDescent="0.2">
      <c r="F1648" s="9"/>
      <c r="G1648" s="9"/>
      <c r="I1648" s="9"/>
    </row>
    <row r="1649" spans="6:9" x14ac:dyDescent="0.2">
      <c r="F1649" s="9"/>
      <c r="G1649" s="9"/>
      <c r="I1649" s="9"/>
    </row>
    <row r="1650" spans="6:9" x14ac:dyDescent="0.2">
      <c r="F1650" s="9"/>
      <c r="G1650" s="9"/>
      <c r="I1650" s="9"/>
    </row>
    <row r="1651" spans="6:9" x14ac:dyDescent="0.2">
      <c r="F1651" s="9"/>
      <c r="G1651" s="9"/>
      <c r="I1651" s="9"/>
    </row>
    <row r="1652" spans="6:9" x14ac:dyDescent="0.2">
      <c r="F1652" s="9"/>
      <c r="G1652" s="9"/>
      <c r="I1652" s="9"/>
    </row>
    <row r="1653" spans="6:9" x14ac:dyDescent="0.2">
      <c r="F1653" s="9"/>
      <c r="G1653" s="9"/>
      <c r="I1653" s="9"/>
    </row>
    <row r="1654" spans="6:9" x14ac:dyDescent="0.2">
      <c r="F1654" s="9"/>
      <c r="G1654" s="9"/>
      <c r="I1654" s="9"/>
    </row>
    <row r="1655" spans="6:9" x14ac:dyDescent="0.2">
      <c r="F1655" s="9"/>
      <c r="G1655" s="9"/>
      <c r="I1655" s="9"/>
    </row>
    <row r="1656" spans="6:9" x14ac:dyDescent="0.2">
      <c r="F1656" s="9"/>
      <c r="G1656" s="9"/>
      <c r="I1656" s="9"/>
    </row>
    <row r="1657" spans="6:9" x14ac:dyDescent="0.2">
      <c r="F1657" s="9"/>
      <c r="G1657" s="9"/>
      <c r="I1657" s="9"/>
    </row>
    <row r="1658" spans="6:9" x14ac:dyDescent="0.2">
      <c r="F1658" s="9"/>
      <c r="G1658" s="9"/>
      <c r="I1658" s="9"/>
    </row>
    <row r="1659" spans="6:9" x14ac:dyDescent="0.2">
      <c r="F1659" s="9"/>
      <c r="G1659" s="9"/>
      <c r="I1659" s="9"/>
    </row>
    <row r="1660" spans="6:9" x14ac:dyDescent="0.2">
      <c r="F1660" s="9"/>
      <c r="G1660" s="9"/>
      <c r="I1660" s="9"/>
    </row>
    <row r="1661" spans="6:9" x14ac:dyDescent="0.2">
      <c r="F1661" s="9"/>
      <c r="G1661" s="9"/>
      <c r="I1661" s="9"/>
    </row>
    <row r="1662" spans="6:9" x14ac:dyDescent="0.2">
      <c r="F1662" s="9"/>
      <c r="G1662" s="9"/>
      <c r="I1662" s="9"/>
    </row>
    <row r="1663" spans="6:9" x14ac:dyDescent="0.2">
      <c r="F1663" s="9"/>
      <c r="G1663" s="9"/>
      <c r="I1663" s="9"/>
    </row>
    <row r="1664" spans="6:9" x14ac:dyDescent="0.2">
      <c r="F1664" s="9"/>
      <c r="G1664" s="9"/>
      <c r="I1664" s="9"/>
    </row>
    <row r="1665" spans="6:9" x14ac:dyDescent="0.2">
      <c r="F1665" s="9"/>
      <c r="G1665" s="9"/>
      <c r="I1665" s="9"/>
    </row>
    <row r="1666" spans="6:9" x14ac:dyDescent="0.2">
      <c r="F1666" s="9"/>
      <c r="G1666" s="9"/>
      <c r="I1666" s="9"/>
    </row>
    <row r="1667" spans="6:9" x14ac:dyDescent="0.2">
      <c r="F1667" s="9"/>
      <c r="G1667" s="9"/>
      <c r="I1667" s="9"/>
    </row>
    <row r="1668" spans="6:9" x14ac:dyDescent="0.2">
      <c r="F1668" s="9"/>
      <c r="G1668" s="9"/>
      <c r="I1668" s="9"/>
    </row>
    <row r="1669" spans="6:9" x14ac:dyDescent="0.2">
      <c r="F1669" s="9"/>
      <c r="G1669" s="9"/>
      <c r="I1669" s="9"/>
    </row>
    <row r="1670" spans="6:9" x14ac:dyDescent="0.2">
      <c r="F1670" s="9"/>
      <c r="G1670" s="9"/>
      <c r="I1670" s="9"/>
    </row>
    <row r="1671" spans="6:9" x14ac:dyDescent="0.2">
      <c r="F1671" s="9"/>
      <c r="G1671" s="9"/>
      <c r="I1671" s="9"/>
    </row>
    <row r="1672" spans="6:9" x14ac:dyDescent="0.2">
      <c r="F1672" s="9"/>
      <c r="G1672" s="9"/>
      <c r="I1672" s="9"/>
    </row>
    <row r="1673" spans="6:9" x14ac:dyDescent="0.2">
      <c r="F1673" s="9"/>
      <c r="G1673" s="9"/>
      <c r="I1673" s="9"/>
    </row>
    <row r="1674" spans="6:9" x14ac:dyDescent="0.2">
      <c r="F1674" s="9"/>
      <c r="G1674" s="9"/>
      <c r="I1674" s="9"/>
    </row>
    <row r="1675" spans="6:9" x14ac:dyDescent="0.2">
      <c r="F1675" s="9"/>
      <c r="G1675" s="9"/>
      <c r="I1675" s="9"/>
    </row>
    <row r="1676" spans="6:9" x14ac:dyDescent="0.2">
      <c r="F1676" s="9"/>
      <c r="G1676" s="9"/>
      <c r="I1676" s="9"/>
    </row>
    <row r="1677" spans="6:9" x14ac:dyDescent="0.2">
      <c r="F1677" s="9"/>
      <c r="G1677" s="9"/>
      <c r="I1677" s="9"/>
    </row>
    <row r="1678" spans="6:9" x14ac:dyDescent="0.2">
      <c r="F1678" s="9"/>
      <c r="G1678" s="9"/>
      <c r="I1678" s="9"/>
    </row>
    <row r="1679" spans="6:9" x14ac:dyDescent="0.2">
      <c r="F1679" s="9"/>
      <c r="G1679" s="9"/>
      <c r="I1679" s="9"/>
    </row>
    <row r="1680" spans="6:9" x14ac:dyDescent="0.2">
      <c r="F1680" s="9"/>
      <c r="G1680" s="9"/>
      <c r="I1680" s="9"/>
    </row>
    <row r="1681" spans="6:9" x14ac:dyDescent="0.2">
      <c r="F1681" s="9"/>
      <c r="G1681" s="9"/>
      <c r="I1681" s="9"/>
    </row>
    <row r="1682" spans="6:9" x14ac:dyDescent="0.2">
      <c r="F1682" s="9"/>
      <c r="G1682" s="9"/>
      <c r="I1682" s="9"/>
    </row>
    <row r="1683" spans="6:9" x14ac:dyDescent="0.2">
      <c r="F1683" s="9"/>
      <c r="G1683" s="9"/>
      <c r="I1683" s="9"/>
    </row>
    <row r="1684" spans="6:9" x14ac:dyDescent="0.2">
      <c r="F1684" s="9"/>
      <c r="G1684" s="9"/>
      <c r="I1684" s="9"/>
    </row>
    <row r="1685" spans="6:9" x14ac:dyDescent="0.2">
      <c r="F1685" s="9"/>
      <c r="G1685" s="9"/>
      <c r="I1685" s="9"/>
    </row>
    <row r="1686" spans="6:9" x14ac:dyDescent="0.2">
      <c r="F1686" s="9"/>
      <c r="G1686" s="9"/>
      <c r="I1686" s="9"/>
    </row>
    <row r="1687" spans="6:9" x14ac:dyDescent="0.2">
      <c r="F1687" s="9"/>
      <c r="G1687" s="9"/>
      <c r="I1687" s="9"/>
    </row>
    <row r="1688" spans="6:9" x14ac:dyDescent="0.2">
      <c r="F1688" s="9"/>
      <c r="G1688" s="9"/>
      <c r="I1688" s="9"/>
    </row>
    <row r="1689" spans="6:9" x14ac:dyDescent="0.2">
      <c r="F1689" s="9"/>
      <c r="G1689" s="9"/>
      <c r="I1689" s="9"/>
    </row>
    <row r="1690" spans="6:9" x14ac:dyDescent="0.2">
      <c r="F1690" s="9"/>
      <c r="G1690" s="9"/>
      <c r="I1690" s="9"/>
    </row>
    <row r="1691" spans="6:9" x14ac:dyDescent="0.2">
      <c r="F1691" s="9"/>
      <c r="G1691" s="9"/>
      <c r="I1691" s="9"/>
    </row>
    <row r="1692" spans="6:9" x14ac:dyDescent="0.2">
      <c r="F1692" s="9"/>
      <c r="G1692" s="9"/>
      <c r="I1692" s="9"/>
    </row>
    <row r="1693" spans="6:9" x14ac:dyDescent="0.2">
      <c r="F1693" s="9"/>
      <c r="G1693" s="9"/>
      <c r="I1693" s="9"/>
    </row>
    <row r="1694" spans="6:9" x14ac:dyDescent="0.2">
      <c r="F1694" s="9"/>
      <c r="G1694" s="9"/>
      <c r="I1694" s="9"/>
    </row>
    <row r="1695" spans="6:9" x14ac:dyDescent="0.2">
      <c r="F1695" s="9"/>
      <c r="G1695" s="9"/>
      <c r="I1695" s="9"/>
    </row>
    <row r="1696" spans="6:9" x14ac:dyDescent="0.2">
      <c r="F1696" s="9"/>
      <c r="G1696" s="9"/>
      <c r="I1696" s="9"/>
    </row>
    <row r="1697" spans="6:9" x14ac:dyDescent="0.2">
      <c r="F1697" s="9"/>
      <c r="G1697" s="9"/>
      <c r="I1697" s="9"/>
    </row>
    <row r="1698" spans="6:9" x14ac:dyDescent="0.2">
      <c r="F1698" s="9"/>
      <c r="G1698" s="9"/>
      <c r="I1698" s="9"/>
    </row>
    <row r="1699" spans="6:9" x14ac:dyDescent="0.2">
      <c r="F1699" s="9"/>
      <c r="G1699" s="9"/>
      <c r="I1699" s="9"/>
    </row>
    <row r="1700" spans="6:9" x14ac:dyDescent="0.2">
      <c r="F1700" s="9"/>
      <c r="G1700" s="9"/>
      <c r="I1700" s="9"/>
    </row>
    <row r="1701" spans="6:9" x14ac:dyDescent="0.2">
      <c r="F1701" s="9"/>
      <c r="G1701" s="9"/>
      <c r="I1701" s="9"/>
    </row>
    <row r="1702" spans="6:9" x14ac:dyDescent="0.2">
      <c r="F1702" s="9"/>
      <c r="G1702" s="9"/>
      <c r="I1702" s="9"/>
    </row>
    <row r="1703" spans="6:9" x14ac:dyDescent="0.2">
      <c r="F1703" s="9"/>
      <c r="G1703" s="9"/>
      <c r="I1703" s="9"/>
    </row>
    <row r="1704" spans="6:9" x14ac:dyDescent="0.2">
      <c r="F1704" s="9"/>
      <c r="G1704" s="9"/>
      <c r="I1704" s="9"/>
    </row>
    <row r="1705" spans="6:9" x14ac:dyDescent="0.2">
      <c r="F1705" s="9"/>
      <c r="G1705" s="9"/>
      <c r="I1705" s="9"/>
    </row>
    <row r="1706" spans="6:9" x14ac:dyDescent="0.2">
      <c r="F1706" s="9"/>
      <c r="G1706" s="9"/>
      <c r="I1706" s="9"/>
    </row>
    <row r="1707" spans="6:9" x14ac:dyDescent="0.2">
      <c r="F1707" s="9"/>
      <c r="G1707" s="9"/>
      <c r="I1707" s="9"/>
    </row>
    <row r="1708" spans="6:9" x14ac:dyDescent="0.2">
      <c r="F1708" s="9"/>
      <c r="G1708" s="9"/>
      <c r="I1708" s="9"/>
    </row>
    <row r="1709" spans="6:9" x14ac:dyDescent="0.2">
      <c r="F1709" s="9"/>
      <c r="G1709" s="9"/>
      <c r="I1709" s="9"/>
    </row>
    <row r="1710" spans="6:9" x14ac:dyDescent="0.2">
      <c r="F1710" s="9"/>
      <c r="G1710" s="9"/>
      <c r="I1710" s="9"/>
    </row>
    <row r="1711" spans="6:9" x14ac:dyDescent="0.2">
      <c r="F1711" s="9"/>
      <c r="G1711" s="9"/>
      <c r="I1711" s="9"/>
    </row>
    <row r="1712" spans="6:9" x14ac:dyDescent="0.2">
      <c r="F1712" s="9"/>
      <c r="G1712" s="9"/>
      <c r="I1712" s="9"/>
    </row>
    <row r="1713" spans="6:9" x14ac:dyDescent="0.2">
      <c r="F1713" s="9"/>
      <c r="G1713" s="9"/>
      <c r="I1713" s="9"/>
    </row>
    <row r="1714" spans="6:9" x14ac:dyDescent="0.2">
      <c r="F1714" s="9"/>
      <c r="G1714" s="9"/>
      <c r="I1714" s="9"/>
    </row>
    <row r="1715" spans="6:9" x14ac:dyDescent="0.2">
      <c r="F1715" s="9"/>
      <c r="G1715" s="9"/>
      <c r="I1715" s="9"/>
    </row>
    <row r="1716" spans="6:9" x14ac:dyDescent="0.2">
      <c r="F1716" s="9"/>
      <c r="G1716" s="9"/>
      <c r="I1716" s="9"/>
    </row>
    <row r="1717" spans="6:9" x14ac:dyDescent="0.2">
      <c r="F1717" s="9"/>
      <c r="G1717" s="9"/>
      <c r="I1717" s="9"/>
    </row>
    <row r="1718" spans="6:9" x14ac:dyDescent="0.2">
      <c r="F1718" s="9"/>
      <c r="G1718" s="9"/>
      <c r="I1718" s="9"/>
    </row>
    <row r="1719" spans="6:9" x14ac:dyDescent="0.2">
      <c r="F1719" s="9"/>
      <c r="G1719" s="9"/>
      <c r="I1719" s="9"/>
    </row>
    <row r="1720" spans="6:9" x14ac:dyDescent="0.2">
      <c r="F1720" s="9"/>
      <c r="G1720" s="9"/>
      <c r="I1720" s="9"/>
    </row>
    <row r="1721" spans="6:9" x14ac:dyDescent="0.2">
      <c r="F1721" s="9"/>
      <c r="G1721" s="9"/>
      <c r="I1721" s="9"/>
    </row>
    <row r="1722" spans="6:9" x14ac:dyDescent="0.2">
      <c r="F1722" s="9"/>
      <c r="G1722" s="9"/>
      <c r="I1722" s="9"/>
    </row>
    <row r="1723" spans="6:9" x14ac:dyDescent="0.2">
      <c r="F1723" s="9"/>
      <c r="G1723" s="9"/>
      <c r="I1723" s="9"/>
    </row>
    <row r="1724" spans="6:9" x14ac:dyDescent="0.2">
      <c r="F1724" s="9"/>
      <c r="G1724" s="9"/>
      <c r="I1724" s="9"/>
    </row>
    <row r="1725" spans="6:9" x14ac:dyDescent="0.2">
      <c r="F1725" s="9"/>
      <c r="G1725" s="9"/>
      <c r="I1725" s="9"/>
    </row>
    <row r="1726" spans="6:9" x14ac:dyDescent="0.2">
      <c r="F1726" s="9"/>
      <c r="G1726" s="9"/>
      <c r="I1726" s="9"/>
    </row>
    <row r="1727" spans="6:9" x14ac:dyDescent="0.2">
      <c r="F1727" s="9"/>
      <c r="G1727" s="9"/>
      <c r="I1727" s="9"/>
    </row>
    <row r="1728" spans="6:9" x14ac:dyDescent="0.2">
      <c r="F1728" s="9"/>
      <c r="G1728" s="9"/>
      <c r="I1728" s="9"/>
    </row>
    <row r="1729" spans="6:9" x14ac:dyDescent="0.2">
      <c r="F1729" s="9"/>
      <c r="G1729" s="9"/>
      <c r="I1729" s="9"/>
    </row>
    <row r="1730" spans="6:9" x14ac:dyDescent="0.2">
      <c r="F1730" s="9"/>
      <c r="G1730" s="9"/>
      <c r="I1730" s="9"/>
    </row>
    <row r="1731" spans="6:9" x14ac:dyDescent="0.2">
      <c r="F1731" s="9"/>
      <c r="G1731" s="9"/>
      <c r="I1731" s="9"/>
    </row>
    <row r="1732" spans="6:9" x14ac:dyDescent="0.2">
      <c r="F1732" s="9"/>
      <c r="G1732" s="9"/>
      <c r="I1732" s="9"/>
    </row>
    <row r="1733" spans="6:9" x14ac:dyDescent="0.2">
      <c r="F1733" s="9"/>
      <c r="G1733" s="9"/>
      <c r="I1733" s="9"/>
    </row>
    <row r="1734" spans="6:9" x14ac:dyDescent="0.2">
      <c r="F1734" s="9"/>
      <c r="G1734" s="9"/>
      <c r="I1734" s="9"/>
    </row>
    <row r="1735" spans="6:9" x14ac:dyDescent="0.2">
      <c r="F1735" s="9"/>
      <c r="G1735" s="9"/>
      <c r="I1735" s="9"/>
    </row>
    <row r="1736" spans="6:9" x14ac:dyDescent="0.2">
      <c r="F1736" s="9"/>
      <c r="G1736" s="9"/>
      <c r="I1736" s="9"/>
    </row>
    <row r="1737" spans="6:9" x14ac:dyDescent="0.2">
      <c r="F1737" s="9"/>
      <c r="G1737" s="9"/>
      <c r="I1737" s="9"/>
    </row>
    <row r="1738" spans="6:9" x14ac:dyDescent="0.2">
      <c r="F1738" s="9"/>
      <c r="G1738" s="9"/>
      <c r="I1738" s="9"/>
    </row>
    <row r="1739" spans="6:9" x14ac:dyDescent="0.2">
      <c r="F1739" s="9"/>
      <c r="G1739" s="9"/>
      <c r="I1739" s="9"/>
    </row>
    <row r="1740" spans="6:9" x14ac:dyDescent="0.2">
      <c r="F1740" s="9"/>
      <c r="G1740" s="9"/>
      <c r="I1740" s="9"/>
    </row>
    <row r="1741" spans="6:9" x14ac:dyDescent="0.2">
      <c r="F1741" s="9"/>
      <c r="G1741" s="9"/>
      <c r="I1741" s="9"/>
    </row>
    <row r="1742" spans="6:9" x14ac:dyDescent="0.2">
      <c r="F1742" s="9"/>
      <c r="G1742" s="9"/>
      <c r="I1742" s="9"/>
    </row>
    <row r="1743" spans="6:9" x14ac:dyDescent="0.2">
      <c r="F1743" s="9"/>
      <c r="G1743" s="9"/>
      <c r="I1743" s="9"/>
    </row>
    <row r="1744" spans="6:9" x14ac:dyDescent="0.2">
      <c r="F1744" s="9"/>
      <c r="G1744" s="9"/>
      <c r="I1744" s="9"/>
    </row>
    <row r="1745" spans="6:9" x14ac:dyDescent="0.2">
      <c r="F1745" s="9"/>
      <c r="G1745" s="9"/>
      <c r="I1745" s="9"/>
    </row>
    <row r="1746" spans="6:9" x14ac:dyDescent="0.2">
      <c r="F1746" s="9"/>
      <c r="G1746" s="9"/>
      <c r="I1746" s="9"/>
    </row>
    <row r="1747" spans="6:9" x14ac:dyDescent="0.2">
      <c r="F1747" s="9"/>
      <c r="G1747" s="9"/>
      <c r="I1747" s="9"/>
    </row>
    <row r="1748" spans="6:9" x14ac:dyDescent="0.2">
      <c r="F1748" s="9"/>
      <c r="G1748" s="9"/>
      <c r="I1748" s="9"/>
    </row>
    <row r="1749" spans="6:9" x14ac:dyDescent="0.2">
      <c r="F1749" s="9"/>
      <c r="G1749" s="9"/>
      <c r="I1749" s="9"/>
    </row>
    <row r="1750" spans="6:9" x14ac:dyDescent="0.2">
      <c r="F1750" s="9"/>
      <c r="G1750" s="9"/>
      <c r="I1750" s="9"/>
    </row>
    <row r="1751" spans="6:9" x14ac:dyDescent="0.2">
      <c r="F1751" s="9"/>
      <c r="G1751" s="9"/>
      <c r="I1751" s="9"/>
    </row>
    <row r="1752" spans="6:9" x14ac:dyDescent="0.2">
      <c r="F1752" s="9"/>
      <c r="G1752" s="9"/>
      <c r="I1752" s="9"/>
    </row>
    <row r="1753" spans="6:9" x14ac:dyDescent="0.2">
      <c r="F1753" s="9"/>
      <c r="G1753" s="9"/>
      <c r="I1753" s="9"/>
    </row>
    <row r="1754" spans="6:9" x14ac:dyDescent="0.2">
      <c r="F1754" s="9"/>
      <c r="G1754" s="9"/>
      <c r="I1754" s="9"/>
    </row>
    <row r="1755" spans="6:9" x14ac:dyDescent="0.2">
      <c r="F1755" s="9"/>
      <c r="G1755" s="9"/>
      <c r="I1755" s="9"/>
    </row>
    <row r="1756" spans="6:9" x14ac:dyDescent="0.2">
      <c r="F1756" s="9"/>
      <c r="G1756" s="9"/>
      <c r="I1756" s="9"/>
    </row>
    <row r="1757" spans="6:9" x14ac:dyDescent="0.2">
      <c r="F1757" s="9"/>
      <c r="G1757" s="9"/>
      <c r="I1757" s="9"/>
    </row>
    <row r="1758" spans="6:9" x14ac:dyDescent="0.2">
      <c r="F1758" s="9"/>
      <c r="G1758" s="9"/>
      <c r="I1758" s="9"/>
    </row>
    <row r="1759" spans="6:9" x14ac:dyDescent="0.2">
      <c r="F1759" s="9"/>
      <c r="G1759" s="9"/>
      <c r="I1759" s="9"/>
    </row>
    <row r="1760" spans="6:9" x14ac:dyDescent="0.2">
      <c r="F1760" s="9"/>
      <c r="G1760" s="9"/>
      <c r="I1760" s="9"/>
    </row>
    <row r="1761" spans="6:9" x14ac:dyDescent="0.2">
      <c r="F1761" s="9"/>
      <c r="G1761" s="9"/>
      <c r="I1761" s="9"/>
    </row>
    <row r="1762" spans="6:9" x14ac:dyDescent="0.2">
      <c r="F1762" s="9"/>
      <c r="G1762" s="9"/>
      <c r="I1762" s="9"/>
    </row>
    <row r="1763" spans="6:9" x14ac:dyDescent="0.2">
      <c r="F1763" s="9"/>
      <c r="G1763" s="9"/>
      <c r="I1763" s="9"/>
    </row>
    <row r="1764" spans="6:9" x14ac:dyDescent="0.2">
      <c r="F1764" s="9"/>
      <c r="G1764" s="9"/>
      <c r="I1764" s="9"/>
    </row>
    <row r="1765" spans="6:9" x14ac:dyDescent="0.2">
      <c r="F1765" s="9"/>
      <c r="G1765" s="9"/>
      <c r="I1765" s="9"/>
    </row>
    <row r="1766" spans="6:9" x14ac:dyDescent="0.2">
      <c r="F1766" s="9"/>
      <c r="G1766" s="9"/>
      <c r="I1766" s="9"/>
    </row>
    <row r="1767" spans="6:9" x14ac:dyDescent="0.2">
      <c r="F1767" s="9"/>
      <c r="G1767" s="9"/>
      <c r="I1767" s="9"/>
    </row>
    <row r="1768" spans="6:9" x14ac:dyDescent="0.2">
      <c r="F1768" s="9"/>
      <c r="G1768" s="9"/>
      <c r="I1768" s="9"/>
    </row>
    <row r="1769" spans="6:9" x14ac:dyDescent="0.2">
      <c r="F1769" s="9"/>
      <c r="G1769" s="9"/>
      <c r="I1769" s="9"/>
    </row>
    <row r="1770" spans="6:9" x14ac:dyDescent="0.2">
      <c r="F1770" s="9"/>
      <c r="G1770" s="9"/>
      <c r="I1770" s="9"/>
    </row>
    <row r="1771" spans="6:9" x14ac:dyDescent="0.2">
      <c r="F1771" s="9"/>
      <c r="G1771" s="9"/>
      <c r="I1771" s="9"/>
    </row>
    <row r="1772" spans="6:9" x14ac:dyDescent="0.2">
      <c r="F1772" s="9"/>
      <c r="G1772" s="9"/>
      <c r="I1772" s="9"/>
    </row>
    <row r="1773" spans="6:9" x14ac:dyDescent="0.2">
      <c r="F1773" s="9"/>
      <c r="G1773" s="9"/>
      <c r="I1773" s="9"/>
    </row>
    <row r="1774" spans="6:9" x14ac:dyDescent="0.2">
      <c r="F1774" s="9"/>
      <c r="G1774" s="9"/>
      <c r="I1774" s="9"/>
    </row>
    <row r="1775" spans="6:9" x14ac:dyDescent="0.2">
      <c r="F1775" s="9"/>
      <c r="G1775" s="9"/>
      <c r="I1775" s="9"/>
    </row>
    <row r="1776" spans="6:9" x14ac:dyDescent="0.2">
      <c r="F1776" s="9"/>
      <c r="G1776" s="9"/>
      <c r="I1776" s="9"/>
    </row>
    <row r="1777" spans="6:9" x14ac:dyDescent="0.2">
      <c r="F1777" s="9"/>
      <c r="G1777" s="9"/>
      <c r="I1777" s="9"/>
    </row>
    <row r="1778" spans="6:9" x14ac:dyDescent="0.2">
      <c r="F1778" s="9"/>
      <c r="G1778" s="9"/>
      <c r="I1778" s="9"/>
    </row>
    <row r="1779" spans="6:9" x14ac:dyDescent="0.2">
      <c r="F1779" s="9"/>
      <c r="G1779" s="9"/>
      <c r="I1779" s="9"/>
    </row>
    <row r="1780" spans="6:9" x14ac:dyDescent="0.2">
      <c r="F1780" s="9"/>
      <c r="G1780" s="9"/>
      <c r="I1780" s="9"/>
    </row>
    <row r="1781" spans="6:9" x14ac:dyDescent="0.2">
      <c r="F1781" s="9"/>
      <c r="G1781" s="9"/>
      <c r="I1781" s="9"/>
    </row>
    <row r="1782" spans="6:9" x14ac:dyDescent="0.2">
      <c r="F1782" s="9"/>
      <c r="G1782" s="9"/>
      <c r="I1782" s="9"/>
    </row>
    <row r="1783" spans="6:9" x14ac:dyDescent="0.2">
      <c r="F1783" s="9"/>
      <c r="G1783" s="9"/>
      <c r="I1783" s="9"/>
    </row>
    <row r="1784" spans="6:9" x14ac:dyDescent="0.2">
      <c r="F1784" s="9"/>
      <c r="G1784" s="9"/>
      <c r="I1784" s="9"/>
    </row>
    <row r="1785" spans="6:9" x14ac:dyDescent="0.2">
      <c r="F1785" s="9"/>
      <c r="G1785" s="9"/>
      <c r="I1785" s="9"/>
    </row>
    <row r="1786" spans="6:9" x14ac:dyDescent="0.2">
      <c r="F1786" s="9"/>
      <c r="G1786" s="9"/>
      <c r="I1786" s="9"/>
    </row>
    <row r="1787" spans="6:9" x14ac:dyDescent="0.2">
      <c r="F1787" s="9"/>
      <c r="G1787" s="9"/>
      <c r="I1787" s="9"/>
    </row>
    <row r="1788" spans="6:9" x14ac:dyDescent="0.2">
      <c r="F1788" s="9"/>
      <c r="G1788" s="9"/>
      <c r="I1788" s="9"/>
    </row>
    <row r="1789" spans="6:9" x14ac:dyDescent="0.2">
      <c r="F1789" s="9"/>
      <c r="G1789" s="9"/>
      <c r="I1789" s="9"/>
    </row>
    <row r="1790" spans="6:9" x14ac:dyDescent="0.2">
      <c r="F1790" s="9"/>
      <c r="G1790" s="9"/>
      <c r="I1790" s="9"/>
    </row>
    <row r="1791" spans="6:9" x14ac:dyDescent="0.2">
      <c r="F1791" s="9"/>
      <c r="G1791" s="9"/>
      <c r="I1791" s="9"/>
    </row>
    <row r="1792" spans="6:9" x14ac:dyDescent="0.2">
      <c r="F1792" s="9"/>
      <c r="G1792" s="9"/>
      <c r="I1792" s="9"/>
    </row>
    <row r="1793" spans="6:9" x14ac:dyDescent="0.2">
      <c r="F1793" s="9"/>
      <c r="G1793" s="9"/>
      <c r="I1793" s="9"/>
    </row>
    <row r="1794" spans="6:9" x14ac:dyDescent="0.2">
      <c r="F1794" s="9"/>
      <c r="G1794" s="9"/>
      <c r="I1794" s="9"/>
    </row>
    <row r="1795" spans="6:9" x14ac:dyDescent="0.2">
      <c r="F1795" s="9"/>
      <c r="G1795" s="9"/>
      <c r="I1795" s="9"/>
    </row>
    <row r="1796" spans="6:9" x14ac:dyDescent="0.2">
      <c r="F1796" s="9"/>
      <c r="G1796" s="9"/>
      <c r="I1796" s="9"/>
    </row>
    <row r="1797" spans="6:9" x14ac:dyDescent="0.2">
      <c r="F1797" s="9"/>
      <c r="G1797" s="9"/>
      <c r="I1797" s="9"/>
    </row>
    <row r="1798" spans="6:9" x14ac:dyDescent="0.2">
      <c r="F1798" s="9"/>
      <c r="G1798" s="9"/>
      <c r="I1798" s="9"/>
    </row>
    <row r="1799" spans="6:9" x14ac:dyDescent="0.2">
      <c r="F1799" s="9"/>
      <c r="G1799" s="9"/>
      <c r="I1799" s="9"/>
    </row>
    <row r="1800" spans="6:9" x14ac:dyDescent="0.2">
      <c r="F1800" s="9"/>
      <c r="G1800" s="9"/>
      <c r="I1800" s="9"/>
    </row>
    <row r="1801" spans="6:9" x14ac:dyDescent="0.2">
      <c r="F1801" s="9"/>
      <c r="G1801" s="9"/>
      <c r="I1801" s="9"/>
    </row>
    <row r="1802" spans="6:9" x14ac:dyDescent="0.2">
      <c r="F1802" s="9"/>
      <c r="G1802" s="9"/>
      <c r="I1802" s="9"/>
    </row>
    <row r="1803" spans="6:9" x14ac:dyDescent="0.2">
      <c r="F1803" s="9"/>
      <c r="G1803" s="9"/>
      <c r="I1803" s="9"/>
    </row>
    <row r="1804" spans="6:9" x14ac:dyDescent="0.2">
      <c r="F1804" s="9"/>
      <c r="G1804" s="9"/>
      <c r="I1804" s="9"/>
    </row>
    <row r="1805" spans="6:9" x14ac:dyDescent="0.2">
      <c r="F1805" s="9"/>
      <c r="G1805" s="9"/>
      <c r="I1805" s="9"/>
    </row>
    <row r="1806" spans="6:9" x14ac:dyDescent="0.2">
      <c r="F1806" s="9"/>
      <c r="G1806" s="9"/>
      <c r="I1806" s="9"/>
    </row>
    <row r="1807" spans="6:9" x14ac:dyDescent="0.2">
      <c r="F1807" s="9"/>
      <c r="G1807" s="9"/>
      <c r="I1807" s="9"/>
    </row>
    <row r="1808" spans="6:9" x14ac:dyDescent="0.2">
      <c r="F1808" s="9"/>
      <c r="G1808" s="9"/>
      <c r="I1808" s="9"/>
    </row>
    <row r="1809" spans="6:9" x14ac:dyDescent="0.2">
      <c r="F1809" s="9"/>
      <c r="G1809" s="9"/>
      <c r="I1809" s="9"/>
    </row>
    <row r="1810" spans="6:9" x14ac:dyDescent="0.2">
      <c r="F1810" s="9"/>
      <c r="G1810" s="9"/>
      <c r="I1810" s="9"/>
    </row>
    <row r="1811" spans="6:9" x14ac:dyDescent="0.2">
      <c r="F1811" s="9"/>
      <c r="G1811" s="9"/>
      <c r="I1811" s="9"/>
    </row>
    <row r="1812" spans="6:9" x14ac:dyDescent="0.2">
      <c r="F1812" s="9"/>
      <c r="G1812" s="9"/>
      <c r="I1812" s="9"/>
    </row>
    <row r="1813" spans="6:9" x14ac:dyDescent="0.2">
      <c r="F1813" s="9"/>
      <c r="G1813" s="9"/>
      <c r="I1813" s="9"/>
    </row>
    <row r="1814" spans="6:9" x14ac:dyDescent="0.2">
      <c r="F1814" s="9"/>
      <c r="G1814" s="9"/>
      <c r="I1814" s="9"/>
    </row>
    <row r="1815" spans="6:9" x14ac:dyDescent="0.2">
      <c r="F1815" s="9"/>
      <c r="G1815" s="9"/>
      <c r="I1815" s="9"/>
    </row>
    <row r="1816" spans="6:9" x14ac:dyDescent="0.2">
      <c r="F1816" s="9"/>
      <c r="G1816" s="9"/>
      <c r="I1816" s="9"/>
    </row>
    <row r="1817" spans="6:9" x14ac:dyDescent="0.2">
      <c r="F1817" s="9"/>
      <c r="G1817" s="9"/>
      <c r="I1817" s="9"/>
    </row>
    <row r="1818" spans="6:9" x14ac:dyDescent="0.2">
      <c r="F1818" s="9"/>
      <c r="G1818" s="9"/>
      <c r="I1818" s="9"/>
    </row>
    <row r="1819" spans="6:9" x14ac:dyDescent="0.2">
      <c r="F1819" s="9"/>
      <c r="G1819" s="9"/>
      <c r="I1819" s="9"/>
    </row>
    <row r="1820" spans="6:9" x14ac:dyDescent="0.2">
      <c r="F1820" s="9"/>
      <c r="G1820" s="9"/>
      <c r="I1820" s="9"/>
    </row>
    <row r="1821" spans="6:9" x14ac:dyDescent="0.2">
      <c r="F1821" s="9"/>
      <c r="G1821" s="9"/>
      <c r="I1821" s="9"/>
    </row>
    <row r="1822" spans="6:9" x14ac:dyDescent="0.2">
      <c r="F1822" s="9"/>
      <c r="G1822" s="9"/>
      <c r="I1822" s="9"/>
    </row>
    <row r="1823" spans="6:9" x14ac:dyDescent="0.2">
      <c r="F1823" s="9"/>
      <c r="G1823" s="9"/>
      <c r="I1823" s="9"/>
    </row>
    <row r="1824" spans="6:9" x14ac:dyDescent="0.2">
      <c r="F1824" s="9"/>
      <c r="G1824" s="9"/>
      <c r="I1824" s="9"/>
    </row>
    <row r="1825" spans="6:9" x14ac:dyDescent="0.2">
      <c r="F1825" s="9"/>
      <c r="G1825" s="9"/>
      <c r="I1825" s="9"/>
    </row>
    <row r="1826" spans="6:9" x14ac:dyDescent="0.2">
      <c r="F1826" s="9"/>
      <c r="G1826" s="9"/>
      <c r="I1826" s="9"/>
    </row>
    <row r="1827" spans="6:9" x14ac:dyDescent="0.2">
      <c r="F1827" s="9"/>
      <c r="G1827" s="9"/>
      <c r="I1827" s="9"/>
    </row>
    <row r="1828" spans="6:9" x14ac:dyDescent="0.2">
      <c r="F1828" s="9"/>
      <c r="G1828" s="9"/>
      <c r="I1828" s="9"/>
    </row>
    <row r="1829" spans="6:9" x14ac:dyDescent="0.2">
      <c r="F1829" s="9"/>
      <c r="G1829" s="9"/>
      <c r="I1829" s="9"/>
    </row>
    <row r="1830" spans="6:9" x14ac:dyDescent="0.2">
      <c r="F1830" s="9"/>
      <c r="G1830" s="9"/>
      <c r="I1830" s="9"/>
    </row>
    <row r="1831" spans="6:9" x14ac:dyDescent="0.2">
      <c r="F1831" s="9"/>
      <c r="G1831" s="9"/>
      <c r="I1831" s="9"/>
    </row>
    <row r="1832" spans="6:9" x14ac:dyDescent="0.2">
      <c r="F1832" s="9"/>
      <c r="G1832" s="9"/>
      <c r="I1832" s="9"/>
    </row>
    <row r="1833" spans="6:9" x14ac:dyDescent="0.2">
      <c r="F1833" s="9"/>
      <c r="G1833" s="9"/>
      <c r="I1833" s="9"/>
    </row>
    <row r="1834" spans="6:9" x14ac:dyDescent="0.2">
      <c r="F1834" s="9"/>
      <c r="G1834" s="9"/>
      <c r="I1834" s="9"/>
    </row>
    <row r="1835" spans="6:9" x14ac:dyDescent="0.2">
      <c r="F1835" s="9"/>
      <c r="G1835" s="9"/>
      <c r="I1835" s="9"/>
    </row>
    <row r="1836" spans="6:9" x14ac:dyDescent="0.2">
      <c r="F1836" s="9"/>
      <c r="G1836" s="9"/>
      <c r="I1836" s="9"/>
    </row>
    <row r="1837" spans="6:9" x14ac:dyDescent="0.2">
      <c r="F1837" s="9"/>
      <c r="G1837" s="9"/>
      <c r="I1837" s="9"/>
    </row>
    <row r="1838" spans="6:9" x14ac:dyDescent="0.2">
      <c r="F1838" s="9"/>
      <c r="G1838" s="9"/>
      <c r="I1838" s="9"/>
    </row>
    <row r="1839" spans="6:9" x14ac:dyDescent="0.2">
      <c r="F1839" s="9"/>
      <c r="G1839" s="9"/>
      <c r="I1839" s="9"/>
    </row>
    <row r="1840" spans="6:9" x14ac:dyDescent="0.2">
      <c r="F1840" s="9"/>
      <c r="G1840" s="9"/>
      <c r="I1840" s="9"/>
    </row>
    <row r="1841" spans="6:9" x14ac:dyDescent="0.2">
      <c r="F1841" s="9"/>
      <c r="G1841" s="9"/>
      <c r="I1841" s="9"/>
    </row>
    <row r="1842" spans="6:9" x14ac:dyDescent="0.2">
      <c r="F1842" s="9"/>
      <c r="G1842" s="9"/>
      <c r="I1842" s="9"/>
    </row>
    <row r="1843" spans="6:9" x14ac:dyDescent="0.2">
      <c r="F1843" s="9"/>
      <c r="G1843" s="9"/>
      <c r="I1843" s="9"/>
    </row>
    <row r="1844" spans="6:9" x14ac:dyDescent="0.2">
      <c r="F1844" s="9"/>
      <c r="G1844" s="9"/>
      <c r="I1844" s="9"/>
    </row>
    <row r="1845" spans="6:9" x14ac:dyDescent="0.2">
      <c r="F1845" s="9"/>
      <c r="G1845" s="9"/>
      <c r="I1845" s="9"/>
    </row>
    <row r="1846" spans="6:9" x14ac:dyDescent="0.2">
      <c r="F1846" s="9"/>
      <c r="G1846" s="9"/>
      <c r="I1846" s="9"/>
    </row>
    <row r="1847" spans="6:9" x14ac:dyDescent="0.2">
      <c r="F1847" s="9"/>
      <c r="G1847" s="9"/>
      <c r="I1847" s="9"/>
    </row>
    <row r="1848" spans="6:9" x14ac:dyDescent="0.2">
      <c r="F1848" s="9"/>
      <c r="G1848" s="9"/>
      <c r="I1848" s="9"/>
    </row>
    <row r="1849" spans="6:9" x14ac:dyDescent="0.2">
      <c r="F1849" s="9"/>
      <c r="G1849" s="9"/>
      <c r="I1849" s="9"/>
    </row>
    <row r="1850" spans="6:9" x14ac:dyDescent="0.2">
      <c r="F1850" s="9"/>
      <c r="G1850" s="9"/>
      <c r="I1850" s="9"/>
    </row>
    <row r="1851" spans="6:9" x14ac:dyDescent="0.2">
      <c r="F1851" s="9"/>
      <c r="G1851" s="9"/>
      <c r="I1851" s="9"/>
    </row>
    <row r="1852" spans="6:9" x14ac:dyDescent="0.2">
      <c r="F1852" s="9"/>
      <c r="G1852" s="9"/>
      <c r="I1852" s="9"/>
    </row>
    <row r="1853" spans="6:9" x14ac:dyDescent="0.2">
      <c r="F1853" s="9"/>
      <c r="G1853" s="9"/>
      <c r="I1853" s="9"/>
    </row>
    <row r="1854" spans="6:9" x14ac:dyDescent="0.2">
      <c r="F1854" s="9"/>
      <c r="G1854" s="9"/>
      <c r="I1854" s="9"/>
    </row>
    <row r="1855" spans="6:9" x14ac:dyDescent="0.2">
      <c r="F1855" s="9"/>
      <c r="G1855" s="9"/>
      <c r="I1855" s="9"/>
    </row>
    <row r="1856" spans="6:9" x14ac:dyDescent="0.2">
      <c r="F1856" s="9"/>
      <c r="G1856" s="9"/>
      <c r="I1856" s="9"/>
    </row>
    <row r="1857" spans="6:9" x14ac:dyDescent="0.2">
      <c r="F1857" s="9"/>
      <c r="G1857" s="9"/>
      <c r="I1857" s="9"/>
    </row>
    <row r="1858" spans="6:9" x14ac:dyDescent="0.2">
      <c r="F1858" s="9"/>
      <c r="G1858" s="9"/>
      <c r="I1858" s="9"/>
    </row>
    <row r="1859" spans="6:9" x14ac:dyDescent="0.2">
      <c r="F1859" s="9"/>
      <c r="G1859" s="9"/>
      <c r="I1859" s="9"/>
    </row>
    <row r="1860" spans="6:9" x14ac:dyDescent="0.2">
      <c r="F1860" s="9"/>
      <c r="G1860" s="9"/>
      <c r="I1860" s="9"/>
    </row>
    <row r="1861" spans="6:9" x14ac:dyDescent="0.2">
      <c r="F1861" s="9"/>
      <c r="G1861" s="9"/>
      <c r="I1861" s="9"/>
    </row>
    <row r="1862" spans="6:9" x14ac:dyDescent="0.2">
      <c r="F1862" s="9"/>
      <c r="G1862" s="9"/>
      <c r="I1862" s="9"/>
    </row>
    <row r="1863" spans="6:9" x14ac:dyDescent="0.2">
      <c r="F1863" s="9"/>
      <c r="G1863" s="9"/>
      <c r="I1863" s="9"/>
    </row>
    <row r="1864" spans="6:9" x14ac:dyDescent="0.2">
      <c r="F1864" s="9"/>
      <c r="G1864" s="9"/>
      <c r="I1864" s="9"/>
    </row>
    <row r="1865" spans="6:9" x14ac:dyDescent="0.2">
      <c r="F1865" s="9"/>
      <c r="G1865" s="9"/>
      <c r="I1865" s="9"/>
    </row>
    <row r="1866" spans="6:9" x14ac:dyDescent="0.2">
      <c r="F1866" s="9"/>
      <c r="G1866" s="9"/>
      <c r="I1866" s="9"/>
    </row>
    <row r="1867" spans="6:9" x14ac:dyDescent="0.2">
      <c r="F1867" s="9"/>
      <c r="G1867" s="9"/>
      <c r="I1867" s="9"/>
    </row>
    <row r="1868" spans="6:9" x14ac:dyDescent="0.2">
      <c r="F1868" s="9"/>
      <c r="G1868" s="9"/>
      <c r="I1868" s="9"/>
    </row>
    <row r="1869" spans="6:9" x14ac:dyDescent="0.2">
      <c r="F1869" s="9"/>
      <c r="G1869" s="9"/>
      <c r="I1869" s="9"/>
    </row>
    <row r="1870" spans="6:9" x14ac:dyDescent="0.2">
      <c r="F1870" s="9"/>
      <c r="G1870" s="9"/>
      <c r="I1870" s="9"/>
    </row>
    <row r="1871" spans="6:9" x14ac:dyDescent="0.2">
      <c r="F1871" s="9"/>
      <c r="G1871" s="9"/>
      <c r="I1871" s="9"/>
    </row>
    <row r="1872" spans="6:9" x14ac:dyDescent="0.2">
      <c r="F1872" s="9"/>
      <c r="G1872" s="9"/>
      <c r="I1872" s="9"/>
    </row>
    <row r="1873" spans="6:9" x14ac:dyDescent="0.2">
      <c r="F1873" s="9"/>
      <c r="G1873" s="9"/>
      <c r="I1873" s="9"/>
    </row>
    <row r="1874" spans="6:9" x14ac:dyDescent="0.2">
      <c r="F1874" s="9"/>
      <c r="G1874" s="9"/>
      <c r="I1874" s="9"/>
    </row>
    <row r="1875" spans="6:9" x14ac:dyDescent="0.2">
      <c r="F1875" s="9"/>
      <c r="G1875" s="9"/>
      <c r="I1875" s="9"/>
    </row>
    <row r="1876" spans="6:9" x14ac:dyDescent="0.2">
      <c r="F1876" s="9"/>
      <c r="G1876" s="9"/>
      <c r="I1876" s="9"/>
    </row>
    <row r="1877" spans="6:9" x14ac:dyDescent="0.2">
      <c r="F1877" s="9"/>
      <c r="G1877" s="9"/>
      <c r="I1877" s="9"/>
    </row>
    <row r="1878" spans="6:9" x14ac:dyDescent="0.2">
      <c r="F1878" s="9"/>
      <c r="G1878" s="9"/>
      <c r="I1878" s="9"/>
    </row>
    <row r="1879" spans="6:9" x14ac:dyDescent="0.2">
      <c r="F1879" s="9"/>
      <c r="G1879" s="9"/>
      <c r="I1879" s="9"/>
    </row>
    <row r="1880" spans="6:9" x14ac:dyDescent="0.2">
      <c r="F1880" s="9"/>
      <c r="G1880" s="9"/>
      <c r="I1880" s="9"/>
    </row>
    <row r="1881" spans="6:9" x14ac:dyDescent="0.2">
      <c r="F1881" s="9"/>
      <c r="G1881" s="9"/>
      <c r="I1881" s="9"/>
    </row>
    <row r="1882" spans="6:9" x14ac:dyDescent="0.2">
      <c r="F1882" s="9"/>
      <c r="G1882" s="9"/>
      <c r="I1882" s="9"/>
    </row>
    <row r="1883" spans="6:9" x14ac:dyDescent="0.2">
      <c r="F1883" s="9"/>
      <c r="G1883" s="9"/>
      <c r="I1883" s="9"/>
    </row>
    <row r="1884" spans="6:9" x14ac:dyDescent="0.2">
      <c r="F1884" s="9"/>
      <c r="G1884" s="9"/>
      <c r="I1884" s="9"/>
    </row>
    <row r="1885" spans="6:9" x14ac:dyDescent="0.2">
      <c r="F1885" s="9"/>
      <c r="G1885" s="9"/>
      <c r="I1885" s="9"/>
    </row>
    <row r="1886" spans="6:9" x14ac:dyDescent="0.2">
      <c r="F1886" s="9"/>
      <c r="G1886" s="9"/>
      <c r="I1886" s="9"/>
    </row>
    <row r="1887" spans="6:9" x14ac:dyDescent="0.2">
      <c r="F1887" s="9"/>
      <c r="G1887" s="9"/>
      <c r="I1887" s="9"/>
    </row>
    <row r="1888" spans="6:9" x14ac:dyDescent="0.2">
      <c r="F1888" s="9"/>
      <c r="G1888" s="9"/>
      <c r="I1888" s="9"/>
    </row>
    <row r="1889" spans="6:9" x14ac:dyDescent="0.2">
      <c r="F1889" s="9"/>
      <c r="G1889" s="9"/>
      <c r="I1889" s="9"/>
    </row>
    <row r="1890" spans="6:9" x14ac:dyDescent="0.2">
      <c r="F1890" s="9"/>
      <c r="G1890" s="9"/>
      <c r="I1890" s="9"/>
    </row>
    <row r="1891" spans="6:9" x14ac:dyDescent="0.2">
      <c r="F1891" s="9"/>
      <c r="G1891" s="9"/>
      <c r="I1891" s="9"/>
    </row>
    <row r="1892" spans="6:9" x14ac:dyDescent="0.2">
      <c r="F1892" s="9"/>
      <c r="G1892" s="9"/>
      <c r="I1892" s="9"/>
    </row>
    <row r="1893" spans="6:9" x14ac:dyDescent="0.2">
      <c r="F1893" s="9"/>
      <c r="G1893" s="9"/>
      <c r="I1893" s="9"/>
    </row>
    <row r="1894" spans="6:9" x14ac:dyDescent="0.2">
      <c r="F1894" s="9"/>
      <c r="G1894" s="9"/>
      <c r="I1894" s="9"/>
    </row>
    <row r="1895" spans="6:9" x14ac:dyDescent="0.2">
      <c r="F1895" s="9"/>
      <c r="G1895" s="9"/>
      <c r="I1895" s="9"/>
    </row>
    <row r="1896" spans="6:9" x14ac:dyDescent="0.2">
      <c r="F1896" s="9"/>
      <c r="G1896" s="9"/>
      <c r="I1896" s="9"/>
    </row>
    <row r="1897" spans="6:9" x14ac:dyDescent="0.2">
      <c r="F1897" s="9"/>
      <c r="G1897" s="9"/>
      <c r="I1897" s="9"/>
    </row>
    <row r="1898" spans="6:9" x14ac:dyDescent="0.2">
      <c r="F1898" s="9"/>
      <c r="G1898" s="9"/>
      <c r="I1898" s="9"/>
    </row>
    <row r="1899" spans="6:9" x14ac:dyDescent="0.2">
      <c r="F1899" s="9"/>
      <c r="G1899" s="9"/>
      <c r="I1899" s="9"/>
    </row>
    <row r="1900" spans="6:9" x14ac:dyDescent="0.2">
      <c r="F1900" s="9"/>
      <c r="G1900" s="9"/>
      <c r="I1900" s="9"/>
    </row>
    <row r="1901" spans="6:9" x14ac:dyDescent="0.2">
      <c r="F1901" s="9"/>
      <c r="G1901" s="9"/>
      <c r="I1901" s="9"/>
    </row>
    <row r="1902" spans="6:9" x14ac:dyDescent="0.2">
      <c r="F1902" s="9"/>
      <c r="G1902" s="9"/>
      <c r="I1902" s="9"/>
    </row>
    <row r="1903" spans="6:9" x14ac:dyDescent="0.2">
      <c r="F1903" s="9"/>
      <c r="G1903" s="9"/>
      <c r="I1903" s="9"/>
    </row>
    <row r="1904" spans="6:9" x14ac:dyDescent="0.2">
      <c r="F1904" s="9"/>
      <c r="G1904" s="9"/>
      <c r="I1904" s="9"/>
    </row>
    <row r="1905" spans="6:9" x14ac:dyDescent="0.2">
      <c r="F1905" s="9"/>
      <c r="G1905" s="9"/>
      <c r="I1905" s="9"/>
    </row>
    <row r="1906" spans="6:9" x14ac:dyDescent="0.2">
      <c r="F1906" s="9"/>
      <c r="G1906" s="9"/>
      <c r="I1906" s="9"/>
    </row>
    <row r="1907" spans="6:9" x14ac:dyDescent="0.2">
      <c r="F1907" s="9"/>
      <c r="G1907" s="9"/>
      <c r="I1907" s="9"/>
    </row>
    <row r="1908" spans="6:9" x14ac:dyDescent="0.2">
      <c r="F1908" s="9"/>
      <c r="G1908" s="9"/>
      <c r="I1908" s="9"/>
    </row>
    <row r="1909" spans="6:9" x14ac:dyDescent="0.2">
      <c r="F1909" s="9"/>
      <c r="G1909" s="9"/>
      <c r="I1909" s="9"/>
    </row>
    <row r="1910" spans="6:9" x14ac:dyDescent="0.2">
      <c r="F1910" s="9"/>
      <c r="G1910" s="9"/>
      <c r="I1910" s="9"/>
    </row>
    <row r="1911" spans="6:9" x14ac:dyDescent="0.2">
      <c r="F1911" s="9"/>
      <c r="G1911" s="9"/>
      <c r="I1911" s="9"/>
    </row>
    <row r="1912" spans="6:9" x14ac:dyDescent="0.2">
      <c r="F1912" s="9"/>
      <c r="G1912" s="9"/>
      <c r="I1912" s="9"/>
    </row>
    <row r="1913" spans="6:9" x14ac:dyDescent="0.2">
      <c r="F1913" s="9"/>
      <c r="G1913" s="9"/>
      <c r="I1913" s="9"/>
    </row>
    <row r="1914" spans="6:9" x14ac:dyDescent="0.2">
      <c r="F1914" s="9"/>
      <c r="G1914" s="9"/>
      <c r="I1914" s="9"/>
    </row>
    <row r="1915" spans="6:9" x14ac:dyDescent="0.2">
      <c r="F1915" s="9"/>
      <c r="G1915" s="9"/>
      <c r="I1915" s="9"/>
    </row>
    <row r="1916" spans="6:9" x14ac:dyDescent="0.2">
      <c r="F1916" s="9"/>
      <c r="G1916" s="9"/>
      <c r="I1916" s="9"/>
    </row>
    <row r="1917" spans="6:9" x14ac:dyDescent="0.2">
      <c r="F1917" s="9"/>
      <c r="G1917" s="9"/>
      <c r="I1917" s="9"/>
    </row>
    <row r="1918" spans="6:9" x14ac:dyDescent="0.2">
      <c r="F1918" s="9"/>
      <c r="G1918" s="9"/>
      <c r="I1918" s="9"/>
    </row>
    <row r="1919" spans="6:9" x14ac:dyDescent="0.2">
      <c r="F1919" s="9"/>
      <c r="G1919" s="9"/>
      <c r="I1919" s="9"/>
    </row>
    <row r="1920" spans="6:9" x14ac:dyDescent="0.2">
      <c r="F1920" s="9"/>
      <c r="G1920" s="9"/>
      <c r="I1920" s="9"/>
    </row>
    <row r="1921" spans="6:9" x14ac:dyDescent="0.2">
      <c r="F1921" s="9"/>
      <c r="G1921" s="9"/>
      <c r="I1921" s="9"/>
    </row>
    <row r="1922" spans="6:9" x14ac:dyDescent="0.2">
      <c r="F1922" s="9"/>
      <c r="G1922" s="9"/>
      <c r="I1922" s="9"/>
    </row>
    <row r="1923" spans="6:9" x14ac:dyDescent="0.2">
      <c r="F1923" s="9"/>
      <c r="G1923" s="9"/>
      <c r="I1923" s="9"/>
    </row>
    <row r="1924" spans="6:9" x14ac:dyDescent="0.2">
      <c r="F1924" s="9"/>
      <c r="G1924" s="9"/>
      <c r="I1924" s="9"/>
    </row>
    <row r="1925" spans="6:9" x14ac:dyDescent="0.2">
      <c r="F1925" s="9"/>
      <c r="G1925" s="9"/>
      <c r="I1925" s="9"/>
    </row>
    <row r="1926" spans="6:9" x14ac:dyDescent="0.2">
      <c r="F1926" s="9"/>
      <c r="G1926" s="9"/>
      <c r="I1926" s="9"/>
    </row>
    <row r="1927" spans="6:9" x14ac:dyDescent="0.2">
      <c r="F1927" s="9"/>
      <c r="G1927" s="9"/>
      <c r="I1927" s="9"/>
    </row>
    <row r="1928" spans="6:9" x14ac:dyDescent="0.2">
      <c r="F1928" s="9"/>
      <c r="G1928" s="9"/>
      <c r="I1928" s="9"/>
    </row>
    <row r="1929" spans="6:9" x14ac:dyDescent="0.2">
      <c r="F1929" s="9"/>
      <c r="G1929" s="9"/>
      <c r="I1929" s="9"/>
    </row>
    <row r="1930" spans="6:9" x14ac:dyDescent="0.2">
      <c r="F1930" s="9"/>
      <c r="G1930" s="9"/>
      <c r="I1930" s="9"/>
    </row>
    <row r="1931" spans="6:9" x14ac:dyDescent="0.2">
      <c r="F1931" s="9"/>
      <c r="G1931" s="9"/>
      <c r="I1931" s="9"/>
    </row>
    <row r="1932" spans="6:9" x14ac:dyDescent="0.2">
      <c r="F1932" s="9"/>
      <c r="G1932" s="9"/>
      <c r="I1932" s="9"/>
    </row>
    <row r="1933" spans="6:9" x14ac:dyDescent="0.2">
      <c r="F1933" s="9"/>
      <c r="G1933" s="9"/>
      <c r="I1933" s="9"/>
    </row>
    <row r="1934" spans="6:9" x14ac:dyDescent="0.2">
      <c r="F1934" s="9"/>
      <c r="G1934" s="9"/>
      <c r="I1934" s="9"/>
    </row>
    <row r="1935" spans="6:9" x14ac:dyDescent="0.2">
      <c r="F1935" s="9"/>
      <c r="G1935" s="9"/>
      <c r="I1935" s="9"/>
    </row>
    <row r="1936" spans="6:9" x14ac:dyDescent="0.2">
      <c r="F1936" s="9"/>
      <c r="G1936" s="9"/>
      <c r="I1936" s="9"/>
    </row>
    <row r="1937" spans="6:9" x14ac:dyDescent="0.2">
      <c r="F1937" s="9"/>
      <c r="G1937" s="9"/>
      <c r="I1937" s="9"/>
    </row>
    <row r="1938" spans="6:9" x14ac:dyDescent="0.2">
      <c r="F1938" s="9"/>
      <c r="G1938" s="9"/>
      <c r="I1938" s="9"/>
    </row>
    <row r="1939" spans="6:9" x14ac:dyDescent="0.2">
      <c r="F1939" s="9"/>
      <c r="G1939" s="9"/>
      <c r="I1939" s="9"/>
    </row>
    <row r="1940" spans="6:9" x14ac:dyDescent="0.2">
      <c r="F1940" s="9"/>
      <c r="G1940" s="9"/>
      <c r="I1940" s="9"/>
    </row>
    <row r="1941" spans="6:9" x14ac:dyDescent="0.2">
      <c r="F1941" s="9"/>
      <c r="G1941" s="9"/>
      <c r="I1941" s="9"/>
    </row>
    <row r="1942" spans="6:9" x14ac:dyDescent="0.2">
      <c r="F1942" s="9"/>
      <c r="G1942" s="9"/>
      <c r="I1942" s="9"/>
    </row>
    <row r="1943" spans="6:9" x14ac:dyDescent="0.2">
      <c r="F1943" s="9"/>
      <c r="G1943" s="9"/>
      <c r="I1943" s="9"/>
    </row>
    <row r="1944" spans="6:9" x14ac:dyDescent="0.2">
      <c r="F1944" s="9"/>
      <c r="G1944" s="9"/>
      <c r="I1944" s="9"/>
    </row>
    <row r="1945" spans="6:9" x14ac:dyDescent="0.2">
      <c r="F1945" s="9"/>
      <c r="G1945" s="9"/>
      <c r="I1945" s="9"/>
    </row>
    <row r="1946" spans="6:9" x14ac:dyDescent="0.2">
      <c r="F1946" s="9"/>
      <c r="G1946" s="9"/>
      <c r="I1946" s="9"/>
    </row>
    <row r="1947" spans="6:9" x14ac:dyDescent="0.2">
      <c r="F1947" s="9"/>
      <c r="G1947" s="9"/>
      <c r="I1947" s="9"/>
    </row>
    <row r="1948" spans="6:9" x14ac:dyDescent="0.2">
      <c r="F1948" s="9"/>
      <c r="G1948" s="9"/>
      <c r="I1948" s="9"/>
    </row>
    <row r="1949" spans="6:9" x14ac:dyDescent="0.2">
      <c r="F1949" s="9"/>
      <c r="G1949" s="9"/>
      <c r="I1949" s="9"/>
    </row>
    <row r="1950" spans="6:9" x14ac:dyDescent="0.2">
      <c r="F1950" s="9"/>
      <c r="G1950" s="9"/>
      <c r="I1950" s="9"/>
    </row>
    <row r="1951" spans="6:9" x14ac:dyDescent="0.2">
      <c r="F1951" s="9"/>
      <c r="G1951" s="9"/>
      <c r="I1951" s="9"/>
    </row>
    <row r="1952" spans="6:9" x14ac:dyDescent="0.2">
      <c r="F1952" s="9"/>
      <c r="G1952" s="9"/>
      <c r="I1952" s="9"/>
    </row>
    <row r="1953" spans="6:9" x14ac:dyDescent="0.2">
      <c r="F1953" s="9"/>
      <c r="G1953" s="9"/>
      <c r="I1953" s="9"/>
    </row>
    <row r="1954" spans="6:9" x14ac:dyDescent="0.2">
      <c r="F1954" s="9"/>
      <c r="G1954" s="9"/>
      <c r="I1954" s="9"/>
    </row>
    <row r="1955" spans="6:9" x14ac:dyDescent="0.2">
      <c r="F1955" s="9"/>
      <c r="G1955" s="9"/>
      <c r="I1955" s="9"/>
    </row>
    <row r="1956" spans="6:9" x14ac:dyDescent="0.2">
      <c r="F1956" s="9"/>
      <c r="G1956" s="9"/>
      <c r="I1956" s="9"/>
    </row>
    <row r="1957" spans="6:9" x14ac:dyDescent="0.2">
      <c r="F1957" s="9"/>
      <c r="G1957" s="9"/>
      <c r="I1957" s="9"/>
    </row>
    <row r="1958" spans="6:9" x14ac:dyDescent="0.2">
      <c r="F1958" s="9"/>
      <c r="G1958" s="9"/>
      <c r="I1958" s="9"/>
    </row>
    <row r="1959" spans="6:9" x14ac:dyDescent="0.2">
      <c r="F1959" s="9"/>
      <c r="G1959" s="9"/>
      <c r="I1959" s="9"/>
    </row>
    <row r="1960" spans="6:9" x14ac:dyDescent="0.2">
      <c r="F1960" s="9"/>
      <c r="G1960" s="9"/>
      <c r="I1960" s="9"/>
    </row>
    <row r="1961" spans="6:9" x14ac:dyDescent="0.2">
      <c r="F1961" s="9"/>
      <c r="G1961" s="9"/>
      <c r="I1961" s="9"/>
    </row>
    <row r="1962" spans="6:9" x14ac:dyDescent="0.2">
      <c r="F1962" s="9"/>
      <c r="G1962" s="9"/>
      <c r="I1962" s="9"/>
    </row>
    <row r="1963" spans="6:9" x14ac:dyDescent="0.2">
      <c r="F1963" s="9"/>
      <c r="G1963" s="9"/>
      <c r="I1963" s="9"/>
    </row>
    <row r="1964" spans="6:9" x14ac:dyDescent="0.2">
      <c r="F1964" s="9"/>
      <c r="G1964" s="9"/>
      <c r="I1964" s="9"/>
    </row>
    <row r="1965" spans="6:9" x14ac:dyDescent="0.2">
      <c r="F1965" s="9"/>
      <c r="G1965" s="9"/>
      <c r="I1965" s="9"/>
    </row>
    <row r="1966" spans="6:9" x14ac:dyDescent="0.2">
      <c r="F1966" s="9"/>
      <c r="G1966" s="9"/>
      <c r="I1966" s="9"/>
    </row>
    <row r="1967" spans="6:9" x14ac:dyDescent="0.2">
      <c r="F1967" s="9"/>
      <c r="G1967" s="9"/>
      <c r="I1967" s="9"/>
    </row>
    <row r="1968" spans="6:9" x14ac:dyDescent="0.2">
      <c r="F1968" s="9"/>
      <c r="G1968" s="9"/>
      <c r="I1968" s="9"/>
    </row>
    <row r="1969" spans="6:9" x14ac:dyDescent="0.2">
      <c r="F1969" s="9"/>
      <c r="G1969" s="9"/>
      <c r="I1969" s="9"/>
    </row>
    <row r="1970" spans="6:9" x14ac:dyDescent="0.2">
      <c r="F1970" s="9"/>
      <c r="G1970" s="9"/>
      <c r="I1970" s="9"/>
    </row>
    <row r="1971" spans="6:9" x14ac:dyDescent="0.2">
      <c r="F1971" s="9"/>
      <c r="G1971" s="9"/>
      <c r="I1971" s="9"/>
    </row>
    <row r="1972" spans="6:9" x14ac:dyDescent="0.2">
      <c r="F1972" s="9"/>
      <c r="G1972" s="9"/>
      <c r="I1972" s="9"/>
    </row>
    <row r="1973" spans="6:9" x14ac:dyDescent="0.2">
      <c r="F1973" s="9"/>
      <c r="G1973" s="9"/>
      <c r="I1973" s="9"/>
    </row>
    <row r="1974" spans="6:9" x14ac:dyDescent="0.2">
      <c r="F1974" s="9"/>
      <c r="G1974" s="9"/>
      <c r="I1974" s="9"/>
    </row>
    <row r="1975" spans="6:9" x14ac:dyDescent="0.2">
      <c r="F1975" s="9"/>
      <c r="G1975" s="9"/>
      <c r="I1975" s="9"/>
    </row>
    <row r="1976" spans="6:9" x14ac:dyDescent="0.2">
      <c r="F1976" s="9"/>
      <c r="G1976" s="9"/>
      <c r="I1976" s="9"/>
    </row>
    <row r="1977" spans="6:9" x14ac:dyDescent="0.2">
      <c r="F1977" s="9"/>
      <c r="G1977" s="9"/>
      <c r="I1977" s="9"/>
    </row>
    <row r="1978" spans="6:9" x14ac:dyDescent="0.2">
      <c r="F1978" s="9"/>
      <c r="G1978" s="9"/>
      <c r="I1978" s="9"/>
    </row>
    <row r="1979" spans="6:9" x14ac:dyDescent="0.2">
      <c r="F1979" s="9"/>
      <c r="G1979" s="9"/>
      <c r="I1979" s="9"/>
    </row>
    <row r="1980" spans="6:9" x14ac:dyDescent="0.2">
      <c r="F1980" s="9"/>
      <c r="G1980" s="9"/>
      <c r="I1980" s="9"/>
    </row>
    <row r="1981" spans="6:9" x14ac:dyDescent="0.2">
      <c r="F1981" s="9"/>
      <c r="G1981" s="9"/>
      <c r="I1981" s="9"/>
    </row>
    <row r="1982" spans="6:9" x14ac:dyDescent="0.2">
      <c r="F1982" s="9"/>
      <c r="G1982" s="9"/>
      <c r="I1982" s="9"/>
    </row>
    <row r="1983" spans="6:9" x14ac:dyDescent="0.2">
      <c r="F1983" s="9"/>
      <c r="G1983" s="9"/>
      <c r="I1983" s="9"/>
    </row>
    <row r="1984" spans="6:9" x14ac:dyDescent="0.2">
      <c r="F1984" s="9"/>
      <c r="G1984" s="9"/>
      <c r="I1984" s="9"/>
    </row>
    <row r="1985" spans="6:9" x14ac:dyDescent="0.2">
      <c r="F1985" s="9"/>
      <c r="G1985" s="9"/>
      <c r="I1985" s="9"/>
    </row>
    <row r="1986" spans="6:9" x14ac:dyDescent="0.2">
      <c r="F1986" s="9"/>
      <c r="G1986" s="9"/>
      <c r="I1986" s="9"/>
    </row>
    <row r="1987" spans="6:9" x14ac:dyDescent="0.2">
      <c r="F1987" s="9"/>
      <c r="G1987" s="9"/>
      <c r="I1987" s="9"/>
    </row>
    <row r="1988" spans="6:9" x14ac:dyDescent="0.2">
      <c r="F1988" s="9"/>
      <c r="G1988" s="9"/>
      <c r="I1988" s="9"/>
    </row>
    <row r="1989" spans="6:9" x14ac:dyDescent="0.2">
      <c r="F1989" s="9"/>
      <c r="G1989" s="9"/>
      <c r="I1989" s="9"/>
    </row>
    <row r="1990" spans="6:9" x14ac:dyDescent="0.2">
      <c r="F1990" s="9"/>
      <c r="G1990" s="9"/>
      <c r="I1990" s="9"/>
    </row>
    <row r="1991" spans="6:9" x14ac:dyDescent="0.2">
      <c r="F1991" s="9"/>
      <c r="G1991" s="9"/>
      <c r="I1991" s="9"/>
    </row>
    <row r="1992" spans="6:9" x14ac:dyDescent="0.2">
      <c r="F1992" s="9"/>
      <c r="G1992" s="9"/>
      <c r="I1992" s="9"/>
    </row>
    <row r="1993" spans="6:9" x14ac:dyDescent="0.2">
      <c r="F1993" s="9"/>
      <c r="G1993" s="9"/>
      <c r="I1993" s="9"/>
    </row>
    <row r="1994" spans="6:9" x14ac:dyDescent="0.2">
      <c r="F1994" s="9"/>
      <c r="G1994" s="9"/>
      <c r="I1994" s="9"/>
    </row>
    <row r="1995" spans="6:9" x14ac:dyDescent="0.2">
      <c r="F1995" s="9"/>
      <c r="G1995" s="9"/>
      <c r="I1995" s="9"/>
    </row>
    <row r="1996" spans="6:9" x14ac:dyDescent="0.2">
      <c r="F1996" s="9"/>
      <c r="G1996" s="9"/>
      <c r="I1996" s="9"/>
    </row>
    <row r="1997" spans="6:9" x14ac:dyDescent="0.2">
      <c r="F1997" s="9"/>
      <c r="G1997" s="9"/>
      <c r="I1997" s="9"/>
    </row>
    <row r="1998" spans="6:9" x14ac:dyDescent="0.2">
      <c r="F1998" s="9"/>
      <c r="G1998" s="9"/>
      <c r="I1998" s="9"/>
    </row>
    <row r="1999" spans="6:9" x14ac:dyDescent="0.2">
      <c r="F1999" s="9"/>
      <c r="G1999" s="9"/>
      <c r="I1999" s="9"/>
    </row>
    <row r="2000" spans="6:9" x14ac:dyDescent="0.2">
      <c r="F2000" s="9"/>
      <c r="G2000" s="9"/>
      <c r="I2000" s="9"/>
    </row>
    <row r="2001" spans="6:9" x14ac:dyDescent="0.2">
      <c r="F2001" s="9"/>
      <c r="G2001" s="9"/>
      <c r="I2001" s="9"/>
    </row>
    <row r="2002" spans="6:9" x14ac:dyDescent="0.2">
      <c r="F2002" s="9"/>
      <c r="G2002" s="9"/>
      <c r="I2002" s="9"/>
    </row>
    <row r="2003" spans="6:9" x14ac:dyDescent="0.2">
      <c r="F2003" s="9"/>
      <c r="G2003" s="9"/>
      <c r="I2003" s="9"/>
    </row>
    <row r="2004" spans="6:9" x14ac:dyDescent="0.2">
      <c r="F2004" s="9"/>
      <c r="G2004" s="9"/>
      <c r="I2004" s="9"/>
    </row>
    <row r="2005" spans="6:9" x14ac:dyDescent="0.2">
      <c r="F2005" s="9"/>
      <c r="G2005" s="9"/>
      <c r="I2005" s="9"/>
    </row>
    <row r="2006" spans="6:9" x14ac:dyDescent="0.2">
      <c r="F2006" s="9"/>
      <c r="G2006" s="9"/>
      <c r="I2006" s="9"/>
    </row>
    <row r="2007" spans="6:9" x14ac:dyDescent="0.2">
      <c r="F2007" s="9"/>
      <c r="G2007" s="9"/>
      <c r="I2007" s="9"/>
    </row>
    <row r="2008" spans="6:9" x14ac:dyDescent="0.2">
      <c r="F2008" s="9"/>
      <c r="G2008" s="9"/>
      <c r="I2008" s="9"/>
    </row>
    <row r="2009" spans="6:9" x14ac:dyDescent="0.2">
      <c r="F2009" s="9"/>
      <c r="G2009" s="9"/>
      <c r="I2009" s="9"/>
    </row>
    <row r="2010" spans="6:9" x14ac:dyDescent="0.2">
      <c r="F2010" s="9"/>
      <c r="G2010" s="9"/>
      <c r="I2010" s="9"/>
    </row>
    <row r="2011" spans="6:9" x14ac:dyDescent="0.2">
      <c r="F2011" s="9"/>
      <c r="G2011" s="9"/>
      <c r="I2011" s="9"/>
    </row>
    <row r="2012" spans="6:9" x14ac:dyDescent="0.2">
      <c r="F2012" s="9"/>
      <c r="G2012" s="9"/>
      <c r="I2012" s="9"/>
    </row>
    <row r="2013" spans="6:9" x14ac:dyDescent="0.2">
      <c r="F2013" s="9"/>
      <c r="G2013" s="9"/>
      <c r="I2013" s="9"/>
    </row>
    <row r="2014" spans="6:9" x14ac:dyDescent="0.2">
      <c r="F2014" s="9"/>
      <c r="G2014" s="9"/>
      <c r="I2014" s="9"/>
    </row>
    <row r="2015" spans="6:9" x14ac:dyDescent="0.2">
      <c r="F2015" s="9"/>
      <c r="G2015" s="9"/>
      <c r="I2015" s="9"/>
    </row>
    <row r="2016" spans="6:9" x14ac:dyDescent="0.2">
      <c r="F2016" s="9"/>
      <c r="G2016" s="9"/>
      <c r="I2016" s="9"/>
    </row>
    <row r="2017" spans="6:9" x14ac:dyDescent="0.2">
      <c r="F2017" s="9"/>
      <c r="G2017" s="9"/>
      <c r="I2017" s="9"/>
    </row>
    <row r="2018" spans="6:9" x14ac:dyDescent="0.2">
      <c r="F2018" s="9"/>
      <c r="G2018" s="9"/>
      <c r="I2018" s="9"/>
    </row>
    <row r="2019" spans="6:9" x14ac:dyDescent="0.2">
      <c r="F2019" s="9"/>
      <c r="G2019" s="9"/>
      <c r="I2019" s="9"/>
    </row>
    <row r="2020" spans="6:9" x14ac:dyDescent="0.2">
      <c r="F2020" s="9"/>
      <c r="G2020" s="9"/>
      <c r="I2020" s="9"/>
    </row>
    <row r="2021" spans="6:9" x14ac:dyDescent="0.2">
      <c r="F2021" s="9"/>
      <c r="G2021" s="9"/>
      <c r="I2021" s="9"/>
    </row>
    <row r="2022" spans="6:9" x14ac:dyDescent="0.2">
      <c r="F2022" s="9"/>
      <c r="G2022" s="9"/>
      <c r="I2022" s="9"/>
    </row>
    <row r="2023" spans="6:9" x14ac:dyDescent="0.2">
      <c r="F2023" s="9"/>
      <c r="G2023" s="9"/>
      <c r="I2023" s="9"/>
    </row>
    <row r="2024" spans="6:9" x14ac:dyDescent="0.2">
      <c r="F2024" s="9"/>
      <c r="G2024" s="9"/>
      <c r="I2024" s="9"/>
    </row>
    <row r="2025" spans="6:9" x14ac:dyDescent="0.2">
      <c r="F2025" s="9"/>
      <c r="G2025" s="9"/>
      <c r="I2025" s="9"/>
    </row>
    <row r="2026" spans="6:9" x14ac:dyDescent="0.2">
      <c r="F2026" s="9"/>
      <c r="G2026" s="9"/>
      <c r="I2026" s="9"/>
    </row>
    <row r="2027" spans="6:9" x14ac:dyDescent="0.2">
      <c r="F2027" s="9"/>
      <c r="G2027" s="9"/>
      <c r="I2027" s="9"/>
    </row>
    <row r="2028" spans="6:9" x14ac:dyDescent="0.2">
      <c r="F2028" s="9"/>
      <c r="G2028" s="9"/>
      <c r="I2028" s="9"/>
    </row>
    <row r="2029" spans="6:9" x14ac:dyDescent="0.2">
      <c r="F2029" s="9"/>
      <c r="G2029" s="9"/>
      <c r="I2029" s="9"/>
    </row>
    <row r="2030" spans="6:9" x14ac:dyDescent="0.2">
      <c r="F2030" s="9"/>
      <c r="G2030" s="9"/>
      <c r="I2030" s="9"/>
    </row>
    <row r="2031" spans="6:9" x14ac:dyDescent="0.2">
      <c r="F2031" s="9"/>
      <c r="G2031" s="9"/>
      <c r="I2031" s="9"/>
    </row>
    <row r="2032" spans="6:9" x14ac:dyDescent="0.2">
      <c r="F2032" s="9"/>
      <c r="G2032" s="9"/>
      <c r="I2032" s="9"/>
    </row>
    <row r="2033" spans="6:9" x14ac:dyDescent="0.2">
      <c r="F2033" s="9"/>
      <c r="G2033" s="9"/>
      <c r="I2033" s="9"/>
    </row>
    <row r="2034" spans="6:9" x14ac:dyDescent="0.2">
      <c r="F2034" s="9"/>
      <c r="G2034" s="9"/>
      <c r="I2034" s="9"/>
    </row>
    <row r="2035" spans="6:9" x14ac:dyDescent="0.2">
      <c r="F2035" s="9"/>
      <c r="G2035" s="9"/>
      <c r="I2035" s="9"/>
    </row>
    <row r="2036" spans="6:9" x14ac:dyDescent="0.2">
      <c r="F2036" s="9"/>
      <c r="G2036" s="9"/>
      <c r="I2036" s="9"/>
    </row>
    <row r="2037" spans="6:9" x14ac:dyDescent="0.2">
      <c r="F2037" s="9"/>
      <c r="G2037" s="9"/>
      <c r="I2037" s="9"/>
    </row>
    <row r="2038" spans="6:9" x14ac:dyDescent="0.2">
      <c r="F2038" s="9"/>
      <c r="G2038" s="9"/>
      <c r="I2038" s="9"/>
    </row>
    <row r="2039" spans="6:9" x14ac:dyDescent="0.2">
      <c r="F2039" s="9"/>
      <c r="G2039" s="9"/>
      <c r="I2039" s="9"/>
    </row>
    <row r="2040" spans="6:9" x14ac:dyDescent="0.2">
      <c r="F2040" s="9"/>
      <c r="G2040" s="9"/>
      <c r="I2040" s="9"/>
    </row>
    <row r="2041" spans="6:9" x14ac:dyDescent="0.2">
      <c r="F2041" s="9"/>
      <c r="G2041" s="9"/>
      <c r="I2041" s="9"/>
    </row>
    <row r="2042" spans="6:9" x14ac:dyDescent="0.2">
      <c r="F2042" s="9"/>
      <c r="G2042" s="9"/>
      <c r="I2042" s="9"/>
    </row>
    <row r="2043" spans="6:9" x14ac:dyDescent="0.2">
      <c r="F2043" s="9"/>
      <c r="G2043" s="9"/>
      <c r="I2043" s="9"/>
    </row>
    <row r="2044" spans="6:9" x14ac:dyDescent="0.2">
      <c r="F2044" s="9"/>
      <c r="G2044" s="9"/>
      <c r="I2044" s="9"/>
    </row>
    <row r="2045" spans="6:9" x14ac:dyDescent="0.2">
      <c r="F2045" s="9"/>
      <c r="G2045" s="9"/>
      <c r="I2045" s="9"/>
    </row>
    <row r="2046" spans="6:9" x14ac:dyDescent="0.2">
      <c r="F2046" s="9"/>
      <c r="G2046" s="9"/>
      <c r="I2046" s="9"/>
    </row>
    <row r="2047" spans="6:9" x14ac:dyDescent="0.2">
      <c r="F2047" s="9"/>
      <c r="G2047" s="9"/>
      <c r="I2047" s="9"/>
    </row>
    <row r="2048" spans="6:9" x14ac:dyDescent="0.2">
      <c r="F2048" s="9"/>
      <c r="G2048" s="9"/>
      <c r="I2048" s="9"/>
    </row>
    <row r="2049" spans="6:9" x14ac:dyDescent="0.2">
      <c r="F2049" s="9"/>
      <c r="G2049" s="9"/>
      <c r="I2049" s="9"/>
    </row>
    <row r="2050" spans="6:9" x14ac:dyDescent="0.2">
      <c r="F2050" s="9"/>
      <c r="G2050" s="9"/>
      <c r="I2050" s="9"/>
    </row>
    <row r="2051" spans="6:9" x14ac:dyDescent="0.2">
      <c r="F2051" s="9"/>
      <c r="G2051" s="9"/>
      <c r="I2051" s="9"/>
    </row>
    <row r="2052" spans="6:9" x14ac:dyDescent="0.2">
      <c r="F2052" s="9"/>
      <c r="G2052" s="9"/>
      <c r="I2052" s="9"/>
    </row>
    <row r="2053" spans="6:9" x14ac:dyDescent="0.2">
      <c r="F2053" s="9"/>
      <c r="G2053" s="9"/>
      <c r="I2053" s="9"/>
    </row>
    <row r="2054" spans="6:9" x14ac:dyDescent="0.2">
      <c r="F2054" s="9"/>
      <c r="G2054" s="9"/>
      <c r="I2054" s="9"/>
    </row>
    <row r="2055" spans="6:9" x14ac:dyDescent="0.2">
      <c r="F2055" s="9"/>
      <c r="G2055" s="9"/>
      <c r="I2055" s="9"/>
    </row>
    <row r="2056" spans="6:9" x14ac:dyDescent="0.2">
      <c r="F2056" s="9"/>
      <c r="G2056" s="9"/>
      <c r="I2056" s="9"/>
    </row>
    <row r="2057" spans="6:9" x14ac:dyDescent="0.2">
      <c r="F2057" s="9"/>
      <c r="G2057" s="9"/>
      <c r="I2057" s="9"/>
    </row>
    <row r="2058" spans="6:9" x14ac:dyDescent="0.2">
      <c r="F2058" s="9"/>
      <c r="G2058" s="9"/>
      <c r="I2058" s="9"/>
    </row>
    <row r="2059" spans="6:9" x14ac:dyDescent="0.2">
      <c r="F2059" s="9"/>
      <c r="G2059" s="9"/>
      <c r="I2059" s="9"/>
    </row>
    <row r="2060" spans="6:9" x14ac:dyDescent="0.2">
      <c r="F2060" s="9"/>
      <c r="G2060" s="9"/>
      <c r="I2060" s="9"/>
    </row>
    <row r="2061" spans="6:9" x14ac:dyDescent="0.2">
      <c r="F2061" s="9"/>
      <c r="G2061" s="9"/>
      <c r="I2061" s="9"/>
    </row>
    <row r="2062" spans="6:9" x14ac:dyDescent="0.2">
      <c r="F2062" s="9"/>
      <c r="G2062" s="9"/>
      <c r="I2062" s="9"/>
    </row>
    <row r="2063" spans="6:9" x14ac:dyDescent="0.2">
      <c r="F2063" s="9"/>
      <c r="G2063" s="9"/>
      <c r="I2063" s="9"/>
    </row>
    <row r="2064" spans="6:9" x14ac:dyDescent="0.2">
      <c r="F2064" s="9"/>
      <c r="G2064" s="9"/>
      <c r="I2064" s="9"/>
    </row>
    <row r="2065" spans="6:9" x14ac:dyDescent="0.2">
      <c r="F2065" s="9"/>
      <c r="G2065" s="9"/>
      <c r="I2065" s="9"/>
    </row>
    <row r="2066" spans="6:9" x14ac:dyDescent="0.2">
      <c r="F2066" s="9"/>
      <c r="G2066" s="9"/>
      <c r="I2066" s="9"/>
    </row>
    <row r="2067" spans="6:9" x14ac:dyDescent="0.2">
      <c r="F2067" s="9"/>
      <c r="G2067" s="9"/>
      <c r="I2067" s="9"/>
    </row>
    <row r="2068" spans="6:9" x14ac:dyDescent="0.2">
      <c r="F2068" s="9"/>
      <c r="G2068" s="9"/>
      <c r="I2068" s="9"/>
    </row>
    <row r="2069" spans="6:9" x14ac:dyDescent="0.2">
      <c r="F2069" s="9"/>
      <c r="G2069" s="9"/>
      <c r="I2069" s="9"/>
    </row>
    <row r="2070" spans="6:9" x14ac:dyDescent="0.2">
      <c r="F2070" s="9"/>
      <c r="G2070" s="9"/>
      <c r="I2070" s="9"/>
    </row>
    <row r="2071" spans="6:9" x14ac:dyDescent="0.2">
      <c r="F2071" s="9"/>
      <c r="G2071" s="9"/>
      <c r="I2071" s="9"/>
    </row>
    <row r="2072" spans="6:9" x14ac:dyDescent="0.2">
      <c r="F2072" s="9"/>
      <c r="G2072" s="9"/>
      <c r="I2072" s="9"/>
    </row>
    <row r="2073" spans="6:9" x14ac:dyDescent="0.2">
      <c r="F2073" s="9"/>
      <c r="G2073" s="9"/>
      <c r="I2073" s="9"/>
    </row>
    <row r="2074" spans="6:9" x14ac:dyDescent="0.2">
      <c r="F2074" s="9"/>
      <c r="G2074" s="9"/>
      <c r="I2074" s="9"/>
    </row>
    <row r="2075" spans="6:9" x14ac:dyDescent="0.2">
      <c r="F2075" s="9"/>
      <c r="G2075" s="9"/>
      <c r="I2075" s="9"/>
    </row>
    <row r="2076" spans="6:9" x14ac:dyDescent="0.2">
      <c r="F2076" s="9"/>
      <c r="G2076" s="9"/>
      <c r="I2076" s="9"/>
    </row>
    <row r="2077" spans="6:9" x14ac:dyDescent="0.2">
      <c r="F2077" s="9"/>
      <c r="G2077" s="9"/>
      <c r="I2077" s="9"/>
    </row>
    <row r="2078" spans="6:9" x14ac:dyDescent="0.2">
      <c r="F2078" s="9"/>
      <c r="G2078" s="9"/>
      <c r="I2078" s="9"/>
    </row>
    <row r="2079" spans="6:9" x14ac:dyDescent="0.2">
      <c r="F2079" s="9"/>
      <c r="G2079" s="9"/>
      <c r="I2079" s="9"/>
    </row>
    <row r="2080" spans="6:9" x14ac:dyDescent="0.2">
      <c r="F2080" s="9"/>
      <c r="G2080" s="9"/>
      <c r="I2080" s="9"/>
    </row>
    <row r="2081" spans="6:9" x14ac:dyDescent="0.2">
      <c r="F2081" s="9"/>
      <c r="G2081" s="9"/>
      <c r="I2081" s="9"/>
    </row>
    <row r="2082" spans="6:9" x14ac:dyDescent="0.2">
      <c r="F2082" s="9"/>
      <c r="G2082" s="9"/>
      <c r="I2082" s="9"/>
    </row>
    <row r="2083" spans="6:9" x14ac:dyDescent="0.2">
      <c r="F2083" s="9"/>
      <c r="G2083" s="9"/>
      <c r="I2083" s="9"/>
    </row>
    <row r="2084" spans="6:9" x14ac:dyDescent="0.2">
      <c r="F2084" s="9"/>
      <c r="G2084" s="9"/>
      <c r="I2084" s="9"/>
    </row>
    <row r="2085" spans="6:9" x14ac:dyDescent="0.2">
      <c r="F2085" s="9"/>
      <c r="G2085" s="9"/>
      <c r="I2085" s="9"/>
    </row>
    <row r="2086" spans="6:9" x14ac:dyDescent="0.2">
      <c r="F2086" s="9"/>
      <c r="G2086" s="9"/>
      <c r="I2086" s="9"/>
    </row>
    <row r="2087" spans="6:9" x14ac:dyDescent="0.2">
      <c r="F2087" s="9"/>
      <c r="G2087" s="9"/>
      <c r="I2087" s="9"/>
    </row>
    <row r="2088" spans="6:9" x14ac:dyDescent="0.2">
      <c r="F2088" s="9"/>
      <c r="G2088" s="9"/>
      <c r="I2088" s="9"/>
    </row>
    <row r="2089" spans="6:9" x14ac:dyDescent="0.2">
      <c r="F2089" s="9"/>
      <c r="G2089" s="9"/>
      <c r="I2089" s="9"/>
    </row>
    <row r="2090" spans="6:9" x14ac:dyDescent="0.2">
      <c r="F2090" s="9"/>
      <c r="G2090" s="9"/>
      <c r="I2090" s="9"/>
    </row>
    <row r="2091" spans="6:9" x14ac:dyDescent="0.2">
      <c r="F2091" s="9"/>
      <c r="G2091" s="9"/>
      <c r="I2091" s="9"/>
    </row>
    <row r="2092" spans="6:9" x14ac:dyDescent="0.2">
      <c r="F2092" s="9"/>
      <c r="G2092" s="9"/>
      <c r="I2092" s="9"/>
    </row>
    <row r="2093" spans="6:9" x14ac:dyDescent="0.2">
      <c r="F2093" s="9"/>
      <c r="G2093" s="9"/>
      <c r="I2093" s="9"/>
    </row>
    <row r="2094" spans="6:9" x14ac:dyDescent="0.2">
      <c r="F2094" s="9"/>
      <c r="G2094" s="9"/>
      <c r="I2094" s="9"/>
    </row>
    <row r="2095" spans="6:9" x14ac:dyDescent="0.2">
      <c r="F2095" s="9"/>
      <c r="G2095" s="9"/>
      <c r="I2095" s="9"/>
    </row>
    <row r="2096" spans="6:9" x14ac:dyDescent="0.2">
      <c r="F2096" s="9"/>
      <c r="G2096" s="9"/>
      <c r="I2096" s="9"/>
    </row>
    <row r="2097" spans="6:9" x14ac:dyDescent="0.2">
      <c r="F2097" s="9"/>
      <c r="G2097" s="9"/>
      <c r="I2097" s="9"/>
    </row>
    <row r="2098" spans="6:9" x14ac:dyDescent="0.2">
      <c r="F2098" s="9"/>
      <c r="G2098" s="9"/>
      <c r="I2098" s="9"/>
    </row>
    <row r="2099" spans="6:9" x14ac:dyDescent="0.2">
      <c r="F2099" s="9"/>
      <c r="G2099" s="9"/>
      <c r="I2099" s="9"/>
    </row>
    <row r="2100" spans="6:9" x14ac:dyDescent="0.2">
      <c r="F2100" s="9"/>
      <c r="G2100" s="9"/>
      <c r="I2100" s="9"/>
    </row>
    <row r="2101" spans="6:9" x14ac:dyDescent="0.2">
      <c r="F2101" s="9"/>
      <c r="G2101" s="9"/>
      <c r="I2101" s="9"/>
    </row>
    <row r="2102" spans="6:9" x14ac:dyDescent="0.2">
      <c r="F2102" s="9"/>
      <c r="G2102" s="9"/>
      <c r="I2102" s="9"/>
    </row>
    <row r="2103" spans="6:9" x14ac:dyDescent="0.2">
      <c r="F2103" s="9"/>
      <c r="G2103" s="9"/>
      <c r="I2103" s="9"/>
    </row>
    <row r="2104" spans="6:9" x14ac:dyDescent="0.2">
      <c r="F2104" s="9"/>
      <c r="G2104" s="9"/>
      <c r="I2104" s="9"/>
    </row>
    <row r="2105" spans="6:9" x14ac:dyDescent="0.2">
      <c r="F2105" s="9"/>
      <c r="G2105" s="9"/>
      <c r="I2105" s="9"/>
    </row>
    <row r="2106" spans="6:9" x14ac:dyDescent="0.2">
      <c r="F2106" s="9"/>
      <c r="G2106" s="9"/>
      <c r="I2106" s="9"/>
    </row>
    <row r="2107" spans="6:9" x14ac:dyDescent="0.2">
      <c r="F2107" s="9"/>
      <c r="G2107" s="9"/>
      <c r="I2107" s="9"/>
    </row>
    <row r="2108" spans="6:9" x14ac:dyDescent="0.2">
      <c r="F2108" s="9"/>
      <c r="G2108" s="9"/>
      <c r="I2108" s="9"/>
    </row>
    <row r="2109" spans="6:9" x14ac:dyDescent="0.2">
      <c r="F2109" s="9"/>
      <c r="G2109" s="9"/>
      <c r="I2109" s="9"/>
    </row>
    <row r="2110" spans="6:9" x14ac:dyDescent="0.2">
      <c r="F2110" s="9"/>
      <c r="G2110" s="9"/>
      <c r="I2110" s="9"/>
    </row>
    <row r="2111" spans="6:9" x14ac:dyDescent="0.2">
      <c r="F2111" s="9"/>
      <c r="G2111" s="9"/>
      <c r="I2111" s="9"/>
    </row>
    <row r="2112" spans="6:9" x14ac:dyDescent="0.2">
      <c r="F2112" s="9"/>
      <c r="G2112" s="9"/>
      <c r="I2112" s="9"/>
    </row>
    <row r="2113" spans="6:9" x14ac:dyDescent="0.2">
      <c r="F2113" s="9"/>
      <c r="G2113" s="9"/>
      <c r="I2113" s="9"/>
    </row>
    <row r="2114" spans="6:9" x14ac:dyDescent="0.2">
      <c r="F2114" s="9"/>
      <c r="G2114" s="9"/>
      <c r="I2114" s="9"/>
    </row>
    <row r="2115" spans="6:9" x14ac:dyDescent="0.2">
      <c r="F2115" s="9"/>
      <c r="G2115" s="9"/>
      <c r="I2115" s="9"/>
    </row>
    <row r="2116" spans="6:9" x14ac:dyDescent="0.2">
      <c r="F2116" s="9"/>
      <c r="G2116" s="9"/>
      <c r="I2116" s="9"/>
    </row>
    <row r="2117" spans="6:9" x14ac:dyDescent="0.2">
      <c r="F2117" s="9"/>
      <c r="G2117" s="9"/>
      <c r="I2117" s="9"/>
    </row>
    <row r="2118" spans="6:9" x14ac:dyDescent="0.2">
      <c r="F2118" s="9"/>
      <c r="G2118" s="9"/>
      <c r="I2118" s="9"/>
    </row>
    <row r="2119" spans="6:9" x14ac:dyDescent="0.2">
      <c r="F2119" s="9"/>
      <c r="G2119" s="9"/>
      <c r="I2119" s="9"/>
    </row>
    <row r="2120" spans="6:9" x14ac:dyDescent="0.2">
      <c r="F2120" s="9"/>
      <c r="G2120" s="9"/>
      <c r="I2120" s="9"/>
    </row>
    <row r="2121" spans="6:9" x14ac:dyDescent="0.2">
      <c r="F2121" s="9"/>
      <c r="G2121" s="9"/>
      <c r="I2121" s="9"/>
    </row>
    <row r="2122" spans="6:9" x14ac:dyDescent="0.2">
      <c r="F2122" s="9"/>
      <c r="G2122" s="9"/>
      <c r="I2122" s="9"/>
    </row>
    <row r="2123" spans="6:9" x14ac:dyDescent="0.2">
      <c r="F2123" s="9"/>
      <c r="G2123" s="9"/>
      <c r="I2123" s="9"/>
    </row>
    <row r="2124" spans="6:9" x14ac:dyDescent="0.2">
      <c r="F2124" s="9"/>
      <c r="G2124" s="9"/>
      <c r="I2124" s="9"/>
    </row>
    <row r="2125" spans="6:9" x14ac:dyDescent="0.2">
      <c r="F2125" s="9"/>
      <c r="G2125" s="9"/>
      <c r="I2125" s="9"/>
    </row>
    <row r="2126" spans="6:9" x14ac:dyDescent="0.2">
      <c r="F2126" s="9"/>
      <c r="G2126" s="9"/>
      <c r="I2126" s="9"/>
    </row>
    <row r="2127" spans="6:9" x14ac:dyDescent="0.2">
      <c r="F2127" s="9"/>
      <c r="G2127" s="9"/>
      <c r="I2127" s="9"/>
    </row>
    <row r="2128" spans="6:9" x14ac:dyDescent="0.2">
      <c r="F2128" s="9"/>
      <c r="G2128" s="9"/>
      <c r="I2128" s="9"/>
    </row>
    <row r="2129" spans="6:9" x14ac:dyDescent="0.2">
      <c r="F2129" s="9"/>
      <c r="G2129" s="9"/>
      <c r="I2129" s="9"/>
    </row>
    <row r="2130" spans="6:9" x14ac:dyDescent="0.2">
      <c r="F2130" s="9"/>
      <c r="G2130" s="9"/>
      <c r="I2130" s="9"/>
    </row>
    <row r="2131" spans="6:9" x14ac:dyDescent="0.2">
      <c r="F2131" s="9"/>
      <c r="G2131" s="9"/>
      <c r="I2131" s="9"/>
    </row>
    <row r="2132" spans="6:9" x14ac:dyDescent="0.2">
      <c r="F2132" s="9"/>
      <c r="G2132" s="9"/>
      <c r="I2132" s="9"/>
    </row>
    <row r="2133" spans="6:9" x14ac:dyDescent="0.2">
      <c r="F2133" s="9"/>
      <c r="G2133" s="9"/>
      <c r="I2133" s="9"/>
    </row>
    <row r="2134" spans="6:9" x14ac:dyDescent="0.2">
      <c r="F2134" s="9"/>
      <c r="G2134" s="9"/>
      <c r="I2134" s="9"/>
    </row>
    <row r="2135" spans="6:9" x14ac:dyDescent="0.2">
      <c r="F2135" s="9"/>
      <c r="G2135" s="9"/>
      <c r="I2135" s="9"/>
    </row>
    <row r="2136" spans="6:9" x14ac:dyDescent="0.2">
      <c r="F2136" s="9"/>
      <c r="G2136" s="9"/>
      <c r="I2136" s="9"/>
    </row>
    <row r="2137" spans="6:9" x14ac:dyDescent="0.2">
      <c r="F2137" s="9"/>
      <c r="G2137" s="9"/>
      <c r="I2137" s="9"/>
    </row>
    <row r="2138" spans="6:9" x14ac:dyDescent="0.2">
      <c r="F2138" s="9"/>
      <c r="G2138" s="9"/>
      <c r="I2138" s="9"/>
    </row>
    <row r="2139" spans="6:9" x14ac:dyDescent="0.2">
      <c r="F2139" s="9"/>
      <c r="G2139" s="9"/>
      <c r="I2139" s="9"/>
    </row>
    <row r="2140" spans="6:9" x14ac:dyDescent="0.2">
      <c r="F2140" s="9"/>
      <c r="G2140" s="9"/>
      <c r="I2140" s="9"/>
    </row>
    <row r="2141" spans="6:9" x14ac:dyDescent="0.2">
      <c r="F2141" s="9"/>
      <c r="G2141" s="9"/>
      <c r="I2141" s="9"/>
    </row>
    <row r="2142" spans="6:9" x14ac:dyDescent="0.2">
      <c r="F2142" s="9"/>
      <c r="G2142" s="9"/>
      <c r="I2142" s="9"/>
    </row>
    <row r="2143" spans="6:9" x14ac:dyDescent="0.2">
      <c r="F2143" s="9"/>
      <c r="G2143" s="9"/>
      <c r="I2143" s="9"/>
    </row>
    <row r="2144" spans="6:9" x14ac:dyDescent="0.2">
      <c r="F2144" s="9"/>
      <c r="G2144" s="9"/>
      <c r="I2144" s="9"/>
    </row>
    <row r="2145" spans="6:9" x14ac:dyDescent="0.2">
      <c r="F2145" s="9"/>
      <c r="G2145" s="9"/>
      <c r="I2145" s="9"/>
    </row>
    <row r="2146" spans="6:9" x14ac:dyDescent="0.2">
      <c r="F2146" s="9"/>
      <c r="G2146" s="9"/>
      <c r="I2146" s="9"/>
    </row>
    <row r="2147" spans="6:9" x14ac:dyDescent="0.2">
      <c r="F2147" s="9"/>
      <c r="G2147" s="9"/>
      <c r="I2147" s="9"/>
    </row>
    <row r="2148" spans="6:9" x14ac:dyDescent="0.2">
      <c r="F2148" s="9"/>
      <c r="G2148" s="9"/>
      <c r="I2148" s="9"/>
    </row>
    <row r="2149" spans="6:9" x14ac:dyDescent="0.2">
      <c r="F2149" s="9"/>
      <c r="G2149" s="9"/>
      <c r="I2149" s="9"/>
    </row>
    <row r="2150" spans="6:9" x14ac:dyDescent="0.2">
      <c r="F2150" s="9"/>
      <c r="G2150" s="9"/>
      <c r="I2150" s="9"/>
    </row>
    <row r="2151" spans="6:9" x14ac:dyDescent="0.2">
      <c r="F2151" s="9"/>
      <c r="G2151" s="9"/>
      <c r="I2151" s="9"/>
    </row>
    <row r="2152" spans="6:9" x14ac:dyDescent="0.2">
      <c r="F2152" s="9"/>
      <c r="G2152" s="9"/>
      <c r="I2152" s="9"/>
    </row>
    <row r="2153" spans="6:9" x14ac:dyDescent="0.2">
      <c r="F2153" s="9"/>
      <c r="G2153" s="9"/>
      <c r="I2153" s="9"/>
    </row>
    <row r="2154" spans="6:9" x14ac:dyDescent="0.2">
      <c r="F2154" s="9"/>
      <c r="G2154" s="9"/>
      <c r="I2154" s="9"/>
    </row>
    <row r="2155" spans="6:9" x14ac:dyDescent="0.2">
      <c r="F2155" s="9"/>
      <c r="G2155" s="9"/>
      <c r="I2155" s="9"/>
    </row>
    <row r="2156" spans="6:9" x14ac:dyDescent="0.2">
      <c r="F2156" s="9"/>
      <c r="G2156" s="9"/>
      <c r="I2156" s="9"/>
    </row>
    <row r="2157" spans="6:9" x14ac:dyDescent="0.2">
      <c r="F2157" s="9"/>
      <c r="G2157" s="9"/>
      <c r="I2157" s="9"/>
    </row>
    <row r="2158" spans="6:9" x14ac:dyDescent="0.2">
      <c r="F2158" s="9"/>
      <c r="G2158" s="9"/>
      <c r="I2158" s="9"/>
    </row>
    <row r="2159" spans="6:9" x14ac:dyDescent="0.2">
      <c r="F2159" s="9"/>
      <c r="G2159" s="9"/>
      <c r="I2159" s="9"/>
    </row>
    <row r="2160" spans="6:9" x14ac:dyDescent="0.2">
      <c r="F2160" s="9"/>
      <c r="G2160" s="9"/>
      <c r="I2160" s="9"/>
    </row>
    <row r="2161" spans="6:9" x14ac:dyDescent="0.2">
      <c r="F2161" s="9"/>
      <c r="G2161" s="9"/>
      <c r="I2161" s="9"/>
    </row>
    <row r="2162" spans="6:9" x14ac:dyDescent="0.2">
      <c r="F2162" s="9"/>
      <c r="G2162" s="9"/>
      <c r="I2162" s="9"/>
    </row>
    <row r="2163" spans="6:9" x14ac:dyDescent="0.2">
      <c r="F2163" s="9"/>
      <c r="G2163" s="9"/>
      <c r="I2163" s="9"/>
    </row>
    <row r="2164" spans="6:9" x14ac:dyDescent="0.2">
      <c r="F2164" s="9"/>
      <c r="G2164" s="9"/>
      <c r="I2164" s="9"/>
    </row>
    <row r="2165" spans="6:9" x14ac:dyDescent="0.2">
      <c r="F2165" s="9"/>
      <c r="G2165" s="9"/>
      <c r="I2165" s="9"/>
    </row>
    <row r="2166" spans="6:9" x14ac:dyDescent="0.2">
      <c r="F2166" s="9"/>
      <c r="G2166" s="9"/>
      <c r="I2166" s="9"/>
    </row>
    <row r="2167" spans="6:9" x14ac:dyDescent="0.2">
      <c r="F2167" s="9"/>
      <c r="G2167" s="9"/>
      <c r="I2167" s="9"/>
    </row>
    <row r="2168" spans="6:9" x14ac:dyDescent="0.2">
      <c r="F2168" s="9"/>
      <c r="G2168" s="9"/>
      <c r="I2168" s="9"/>
    </row>
    <row r="2169" spans="6:9" x14ac:dyDescent="0.2">
      <c r="F2169" s="9"/>
      <c r="G2169" s="9"/>
      <c r="I2169" s="9"/>
    </row>
    <row r="2170" spans="6:9" x14ac:dyDescent="0.2">
      <c r="F2170" s="9"/>
      <c r="G2170" s="9"/>
      <c r="I2170" s="9"/>
    </row>
    <row r="2171" spans="6:9" x14ac:dyDescent="0.2">
      <c r="F2171" s="9"/>
      <c r="G2171" s="9"/>
      <c r="I2171" s="9"/>
    </row>
    <row r="2172" spans="6:9" x14ac:dyDescent="0.2">
      <c r="F2172" s="9"/>
      <c r="G2172" s="9"/>
      <c r="I2172" s="9"/>
    </row>
    <row r="2173" spans="6:9" x14ac:dyDescent="0.2">
      <c r="F2173" s="9"/>
      <c r="G2173" s="9"/>
      <c r="I2173" s="9"/>
    </row>
    <row r="2174" spans="6:9" x14ac:dyDescent="0.2">
      <c r="F2174" s="9"/>
      <c r="G2174" s="9"/>
      <c r="I2174" s="9"/>
    </row>
    <row r="2175" spans="6:9" x14ac:dyDescent="0.2">
      <c r="F2175" s="9"/>
      <c r="G2175" s="9"/>
      <c r="I2175" s="9"/>
    </row>
    <row r="2176" spans="6:9" x14ac:dyDescent="0.2">
      <c r="F2176" s="9"/>
      <c r="G2176" s="9"/>
      <c r="I2176" s="9"/>
    </row>
    <row r="2177" spans="6:9" x14ac:dyDescent="0.2">
      <c r="F2177" s="9"/>
      <c r="G2177" s="9"/>
      <c r="I2177" s="9"/>
    </row>
    <row r="2178" spans="6:9" x14ac:dyDescent="0.2">
      <c r="F2178" s="9"/>
      <c r="G2178" s="9"/>
      <c r="I2178" s="9"/>
    </row>
    <row r="2179" spans="6:9" x14ac:dyDescent="0.2">
      <c r="F2179" s="9"/>
      <c r="G2179" s="9"/>
      <c r="I2179" s="9"/>
    </row>
    <row r="2180" spans="6:9" x14ac:dyDescent="0.2">
      <c r="F2180" s="9"/>
      <c r="G2180" s="9"/>
      <c r="I2180" s="9"/>
    </row>
    <row r="2181" spans="6:9" x14ac:dyDescent="0.2">
      <c r="F2181" s="9"/>
      <c r="G2181" s="9"/>
      <c r="I2181" s="9"/>
    </row>
    <row r="2182" spans="6:9" x14ac:dyDescent="0.2">
      <c r="F2182" s="9"/>
      <c r="G2182" s="9"/>
      <c r="I2182" s="9"/>
    </row>
    <row r="2183" spans="6:9" x14ac:dyDescent="0.2">
      <c r="F2183" s="9"/>
      <c r="G2183" s="9"/>
      <c r="I2183" s="9"/>
    </row>
    <row r="2184" spans="6:9" x14ac:dyDescent="0.2">
      <c r="F2184" s="9"/>
      <c r="G2184" s="9"/>
      <c r="I2184" s="9"/>
    </row>
    <row r="2185" spans="6:9" x14ac:dyDescent="0.2">
      <c r="F2185" s="9"/>
      <c r="G2185" s="9"/>
      <c r="I2185" s="9"/>
    </row>
    <row r="2186" spans="6:9" x14ac:dyDescent="0.2">
      <c r="F2186" s="9"/>
      <c r="G2186" s="9"/>
      <c r="I2186" s="9"/>
    </row>
    <row r="2187" spans="6:9" x14ac:dyDescent="0.2">
      <c r="F2187" s="9"/>
      <c r="G2187" s="9"/>
      <c r="I2187" s="9"/>
    </row>
    <row r="2188" spans="6:9" x14ac:dyDescent="0.2">
      <c r="F2188" s="9"/>
      <c r="G2188" s="9"/>
      <c r="I2188" s="9"/>
    </row>
    <row r="2189" spans="6:9" x14ac:dyDescent="0.2">
      <c r="F2189" s="9"/>
      <c r="G2189" s="9"/>
      <c r="I2189" s="9"/>
    </row>
    <row r="2190" spans="6:9" x14ac:dyDescent="0.2">
      <c r="F2190" s="9"/>
      <c r="G2190" s="9"/>
      <c r="I2190" s="9"/>
    </row>
    <row r="2191" spans="6:9" x14ac:dyDescent="0.2">
      <c r="F2191" s="9"/>
      <c r="G2191" s="9"/>
      <c r="I2191" s="9"/>
    </row>
    <row r="2192" spans="6:9" x14ac:dyDescent="0.2">
      <c r="F2192" s="9"/>
      <c r="G2192" s="9"/>
      <c r="I2192" s="9"/>
    </row>
    <row r="2193" spans="6:9" x14ac:dyDescent="0.2">
      <c r="F2193" s="9"/>
      <c r="G2193" s="9"/>
      <c r="I2193" s="9"/>
    </row>
    <row r="2194" spans="6:9" x14ac:dyDescent="0.2">
      <c r="F2194" s="9"/>
      <c r="G2194" s="9"/>
      <c r="I2194" s="9"/>
    </row>
    <row r="2195" spans="6:9" x14ac:dyDescent="0.2">
      <c r="F2195" s="9"/>
      <c r="G2195" s="9"/>
      <c r="I2195" s="9"/>
    </row>
    <row r="2196" spans="6:9" x14ac:dyDescent="0.2">
      <c r="F2196" s="9"/>
      <c r="G2196" s="9"/>
      <c r="I2196" s="9"/>
    </row>
    <row r="2197" spans="6:9" x14ac:dyDescent="0.2">
      <c r="F2197" s="9"/>
      <c r="G2197" s="9"/>
      <c r="I2197" s="9"/>
    </row>
    <row r="2198" spans="6:9" x14ac:dyDescent="0.2">
      <c r="F2198" s="9"/>
      <c r="G2198" s="9"/>
      <c r="I2198" s="9"/>
    </row>
    <row r="2199" spans="6:9" x14ac:dyDescent="0.2">
      <c r="F2199" s="9"/>
      <c r="G2199" s="9"/>
      <c r="I2199" s="9"/>
    </row>
    <row r="2200" spans="6:9" x14ac:dyDescent="0.2">
      <c r="F2200" s="9"/>
      <c r="G2200" s="9"/>
      <c r="I2200" s="9"/>
    </row>
    <row r="2201" spans="6:9" x14ac:dyDescent="0.2">
      <c r="F2201" s="9"/>
      <c r="G2201" s="9"/>
      <c r="I2201" s="9"/>
    </row>
    <row r="2202" spans="6:9" x14ac:dyDescent="0.2">
      <c r="F2202" s="9"/>
      <c r="G2202" s="9"/>
      <c r="I2202" s="9"/>
    </row>
    <row r="2203" spans="6:9" x14ac:dyDescent="0.2">
      <c r="F2203" s="9"/>
      <c r="G2203" s="9"/>
      <c r="I2203" s="9"/>
    </row>
    <row r="2204" spans="6:9" x14ac:dyDescent="0.2">
      <c r="F2204" s="9"/>
      <c r="G2204" s="9"/>
      <c r="I2204" s="9"/>
    </row>
    <row r="2205" spans="6:9" x14ac:dyDescent="0.2">
      <c r="F2205" s="9"/>
      <c r="G2205" s="9"/>
      <c r="I2205" s="9"/>
    </row>
    <row r="2206" spans="6:9" x14ac:dyDescent="0.2">
      <c r="F2206" s="9"/>
      <c r="G2206" s="9"/>
      <c r="I2206" s="9"/>
    </row>
    <row r="2207" spans="6:9" x14ac:dyDescent="0.2">
      <c r="F2207" s="9"/>
      <c r="G2207" s="9"/>
      <c r="I2207" s="9"/>
    </row>
    <row r="2208" spans="6:9" x14ac:dyDescent="0.2">
      <c r="F2208" s="9"/>
      <c r="G2208" s="9"/>
      <c r="I2208" s="9"/>
    </row>
    <row r="2209" spans="6:9" x14ac:dyDescent="0.2">
      <c r="F2209" s="9"/>
      <c r="G2209" s="9"/>
      <c r="I2209" s="9"/>
    </row>
    <row r="2210" spans="6:9" x14ac:dyDescent="0.2">
      <c r="F2210" s="9"/>
      <c r="G2210" s="9"/>
      <c r="I2210" s="9"/>
    </row>
    <row r="2211" spans="6:9" x14ac:dyDescent="0.2">
      <c r="F2211" s="9"/>
      <c r="G2211" s="9"/>
      <c r="I2211" s="9"/>
    </row>
    <row r="2212" spans="6:9" x14ac:dyDescent="0.2">
      <c r="F2212" s="9"/>
      <c r="G2212" s="9"/>
      <c r="I2212" s="9"/>
    </row>
    <row r="2213" spans="6:9" x14ac:dyDescent="0.2">
      <c r="F2213" s="9"/>
      <c r="G2213" s="9"/>
      <c r="I2213" s="9"/>
    </row>
    <row r="2214" spans="6:9" x14ac:dyDescent="0.2">
      <c r="F2214" s="9"/>
      <c r="G2214" s="9"/>
      <c r="I2214" s="9"/>
    </row>
    <row r="2215" spans="6:9" x14ac:dyDescent="0.2">
      <c r="F2215" s="9"/>
      <c r="G2215" s="9"/>
      <c r="I2215" s="9"/>
    </row>
    <row r="2216" spans="6:9" x14ac:dyDescent="0.2">
      <c r="F2216" s="9"/>
      <c r="G2216" s="9"/>
      <c r="I2216" s="9"/>
    </row>
    <row r="2217" spans="6:9" x14ac:dyDescent="0.2">
      <c r="F2217" s="9"/>
      <c r="G2217" s="9"/>
      <c r="I2217" s="9"/>
    </row>
    <row r="2218" spans="6:9" x14ac:dyDescent="0.2">
      <c r="F2218" s="9"/>
      <c r="G2218" s="9"/>
      <c r="I2218" s="9"/>
    </row>
    <row r="2219" spans="6:9" x14ac:dyDescent="0.2">
      <c r="F2219" s="9"/>
      <c r="G2219" s="9"/>
      <c r="I2219" s="9"/>
    </row>
    <row r="2220" spans="6:9" x14ac:dyDescent="0.2">
      <c r="F2220" s="9"/>
      <c r="G2220" s="9"/>
      <c r="I2220" s="9"/>
    </row>
    <row r="2221" spans="6:9" x14ac:dyDescent="0.2">
      <c r="F2221" s="9"/>
      <c r="G2221" s="9"/>
      <c r="I2221" s="9"/>
    </row>
    <row r="2222" spans="6:9" x14ac:dyDescent="0.2">
      <c r="F2222" s="9"/>
      <c r="G2222" s="9"/>
      <c r="I2222" s="9"/>
    </row>
    <row r="2223" spans="6:9" x14ac:dyDescent="0.2">
      <c r="F2223" s="9"/>
      <c r="G2223" s="9"/>
      <c r="I2223" s="9"/>
    </row>
    <row r="2224" spans="6:9" x14ac:dyDescent="0.2">
      <c r="F2224" s="9"/>
      <c r="G2224" s="9"/>
      <c r="I2224" s="9"/>
    </row>
    <row r="2225" spans="6:9" x14ac:dyDescent="0.2">
      <c r="F2225" s="9"/>
      <c r="G2225" s="9"/>
      <c r="I2225" s="9"/>
    </row>
    <row r="2226" spans="6:9" x14ac:dyDescent="0.2">
      <c r="F2226" s="9"/>
      <c r="G2226" s="9"/>
      <c r="I2226" s="9"/>
    </row>
    <row r="2227" spans="6:9" x14ac:dyDescent="0.2">
      <c r="F2227" s="9"/>
      <c r="G2227" s="9"/>
      <c r="I2227" s="9"/>
    </row>
    <row r="2228" spans="6:9" x14ac:dyDescent="0.2">
      <c r="F2228" s="9"/>
      <c r="G2228" s="9"/>
      <c r="I2228" s="9"/>
    </row>
    <row r="2229" spans="6:9" x14ac:dyDescent="0.2">
      <c r="F2229" s="9"/>
      <c r="G2229" s="9"/>
      <c r="I2229" s="9"/>
    </row>
    <row r="2230" spans="6:9" x14ac:dyDescent="0.2">
      <c r="F2230" s="9"/>
      <c r="G2230" s="9"/>
      <c r="I2230" s="9"/>
    </row>
    <row r="2231" spans="6:9" x14ac:dyDescent="0.2">
      <c r="F2231" s="9"/>
      <c r="G2231" s="9"/>
      <c r="I2231" s="9"/>
    </row>
    <row r="2232" spans="6:9" x14ac:dyDescent="0.2">
      <c r="F2232" s="9"/>
      <c r="G2232" s="9"/>
      <c r="I2232" s="9"/>
    </row>
    <row r="2233" spans="6:9" x14ac:dyDescent="0.2">
      <c r="F2233" s="9"/>
      <c r="G2233" s="9"/>
      <c r="I2233" s="9"/>
    </row>
    <row r="2234" spans="6:9" x14ac:dyDescent="0.2">
      <c r="F2234" s="9"/>
      <c r="G2234" s="9"/>
      <c r="I2234" s="9"/>
    </row>
    <row r="2235" spans="6:9" x14ac:dyDescent="0.2">
      <c r="F2235" s="9"/>
      <c r="G2235" s="9"/>
      <c r="I2235" s="9"/>
    </row>
    <row r="2236" spans="6:9" x14ac:dyDescent="0.2">
      <c r="F2236" s="9"/>
      <c r="G2236" s="9"/>
      <c r="I2236" s="9"/>
    </row>
    <row r="2237" spans="6:9" x14ac:dyDescent="0.2">
      <c r="F2237" s="9"/>
      <c r="G2237" s="9"/>
      <c r="I2237" s="9"/>
    </row>
    <row r="2238" spans="6:9" x14ac:dyDescent="0.2">
      <c r="F2238" s="9"/>
      <c r="G2238" s="9"/>
      <c r="I2238" s="9"/>
    </row>
    <row r="2239" spans="6:9" x14ac:dyDescent="0.2">
      <c r="F2239" s="9"/>
      <c r="G2239" s="9"/>
      <c r="I2239" s="9"/>
    </row>
    <row r="2240" spans="6:9" x14ac:dyDescent="0.2">
      <c r="F2240" s="9"/>
      <c r="G2240" s="9"/>
      <c r="I2240" s="9"/>
    </row>
    <row r="2241" spans="6:9" x14ac:dyDescent="0.2">
      <c r="F2241" s="9"/>
      <c r="G2241" s="9"/>
      <c r="I2241" s="9"/>
    </row>
    <row r="2242" spans="6:9" x14ac:dyDescent="0.2">
      <c r="F2242" s="9"/>
      <c r="G2242" s="9"/>
      <c r="I2242" s="9"/>
    </row>
    <row r="2243" spans="6:9" x14ac:dyDescent="0.2">
      <c r="F2243" s="9"/>
      <c r="G2243" s="9"/>
      <c r="I2243" s="9"/>
    </row>
    <row r="2244" spans="6:9" x14ac:dyDescent="0.2">
      <c r="F2244" s="9"/>
      <c r="G2244" s="9"/>
      <c r="I2244" s="9"/>
    </row>
    <row r="2245" spans="6:9" x14ac:dyDescent="0.2">
      <c r="F2245" s="9"/>
      <c r="G2245" s="9"/>
      <c r="I2245" s="9"/>
    </row>
    <row r="2246" spans="6:9" x14ac:dyDescent="0.2">
      <c r="F2246" s="9"/>
      <c r="G2246" s="9"/>
      <c r="I2246" s="9"/>
    </row>
    <row r="2247" spans="6:9" x14ac:dyDescent="0.2">
      <c r="F2247" s="9"/>
      <c r="G2247" s="9"/>
      <c r="I2247" s="9"/>
    </row>
    <row r="2248" spans="6:9" x14ac:dyDescent="0.2">
      <c r="F2248" s="9"/>
      <c r="G2248" s="9"/>
      <c r="I2248" s="9"/>
    </row>
    <row r="2249" spans="6:9" x14ac:dyDescent="0.2">
      <c r="F2249" s="9"/>
      <c r="G2249" s="9"/>
      <c r="I2249" s="9"/>
    </row>
    <row r="2250" spans="6:9" x14ac:dyDescent="0.2">
      <c r="F2250" s="9"/>
      <c r="G2250" s="9"/>
      <c r="I2250" s="9"/>
    </row>
    <row r="2251" spans="6:9" x14ac:dyDescent="0.2">
      <c r="F2251" s="9"/>
      <c r="G2251" s="9"/>
      <c r="I2251" s="9"/>
    </row>
    <row r="2252" spans="6:9" x14ac:dyDescent="0.2">
      <c r="F2252" s="9"/>
      <c r="G2252" s="9"/>
      <c r="I2252" s="9"/>
    </row>
    <row r="2253" spans="6:9" x14ac:dyDescent="0.2">
      <c r="F2253" s="9"/>
      <c r="G2253" s="9"/>
      <c r="I2253" s="9"/>
    </row>
    <row r="2254" spans="6:9" x14ac:dyDescent="0.2">
      <c r="F2254" s="9"/>
      <c r="G2254" s="9"/>
      <c r="I2254" s="9"/>
    </row>
    <row r="2255" spans="6:9" x14ac:dyDescent="0.2">
      <c r="F2255" s="9"/>
      <c r="G2255" s="9"/>
      <c r="I2255" s="9"/>
    </row>
    <row r="2256" spans="6:9" x14ac:dyDescent="0.2">
      <c r="F2256" s="9"/>
      <c r="G2256" s="9"/>
      <c r="I2256" s="9"/>
    </row>
    <row r="2257" spans="6:9" x14ac:dyDescent="0.2">
      <c r="F2257" s="9"/>
      <c r="G2257" s="9"/>
      <c r="I2257" s="9"/>
    </row>
    <row r="2258" spans="6:9" x14ac:dyDescent="0.2">
      <c r="F2258" s="9"/>
      <c r="G2258" s="9"/>
      <c r="I2258" s="9"/>
    </row>
    <row r="2259" spans="6:9" x14ac:dyDescent="0.2">
      <c r="F2259" s="9"/>
      <c r="G2259" s="9"/>
      <c r="I2259" s="9"/>
    </row>
    <row r="2260" spans="6:9" x14ac:dyDescent="0.2">
      <c r="F2260" s="9"/>
      <c r="G2260" s="9"/>
      <c r="I2260" s="9"/>
    </row>
    <row r="2261" spans="6:9" x14ac:dyDescent="0.2">
      <c r="F2261" s="9"/>
      <c r="G2261" s="9"/>
      <c r="I2261" s="9"/>
    </row>
    <row r="2262" spans="6:9" x14ac:dyDescent="0.2">
      <c r="F2262" s="9"/>
      <c r="G2262" s="9"/>
      <c r="I2262" s="9"/>
    </row>
    <row r="2263" spans="6:9" x14ac:dyDescent="0.2">
      <c r="F2263" s="9"/>
      <c r="G2263" s="9"/>
      <c r="I2263" s="9"/>
    </row>
    <row r="2264" spans="6:9" x14ac:dyDescent="0.2">
      <c r="F2264" s="9"/>
      <c r="G2264" s="9"/>
      <c r="I2264" s="9"/>
    </row>
    <row r="2265" spans="6:9" x14ac:dyDescent="0.2">
      <c r="F2265" s="9"/>
      <c r="G2265" s="9"/>
      <c r="I2265" s="9"/>
    </row>
    <row r="2266" spans="6:9" x14ac:dyDescent="0.2">
      <c r="F2266" s="9"/>
      <c r="G2266" s="9"/>
      <c r="I2266" s="9"/>
    </row>
    <row r="2267" spans="6:9" x14ac:dyDescent="0.2">
      <c r="F2267" s="9"/>
      <c r="G2267" s="9"/>
      <c r="I2267" s="9"/>
    </row>
    <row r="2268" spans="6:9" x14ac:dyDescent="0.2">
      <c r="F2268" s="9"/>
      <c r="G2268" s="9"/>
      <c r="I2268" s="9"/>
    </row>
    <row r="2269" spans="6:9" x14ac:dyDescent="0.2">
      <c r="F2269" s="9"/>
      <c r="G2269" s="9"/>
      <c r="I2269" s="9"/>
    </row>
    <row r="2270" spans="6:9" x14ac:dyDescent="0.2">
      <c r="F2270" s="9"/>
      <c r="G2270" s="9"/>
      <c r="I2270" s="9"/>
    </row>
    <row r="2271" spans="6:9" x14ac:dyDescent="0.2">
      <c r="F2271" s="9"/>
      <c r="G2271" s="9"/>
      <c r="I2271" s="9"/>
    </row>
    <row r="2272" spans="6:9" x14ac:dyDescent="0.2">
      <c r="F2272" s="9"/>
      <c r="G2272" s="9"/>
      <c r="I2272" s="9"/>
    </row>
    <row r="2273" spans="6:9" x14ac:dyDescent="0.2">
      <c r="F2273" s="9"/>
      <c r="G2273" s="9"/>
      <c r="I2273" s="9"/>
    </row>
    <row r="2274" spans="6:9" x14ac:dyDescent="0.2">
      <c r="F2274" s="9"/>
      <c r="G2274" s="9"/>
      <c r="I2274" s="9"/>
    </row>
    <row r="2275" spans="6:9" x14ac:dyDescent="0.2">
      <c r="F2275" s="9"/>
      <c r="G2275" s="9"/>
      <c r="I2275" s="9"/>
    </row>
    <row r="2276" spans="6:9" x14ac:dyDescent="0.2">
      <c r="F2276" s="9"/>
      <c r="G2276" s="9"/>
      <c r="I2276" s="9"/>
    </row>
    <row r="2277" spans="6:9" x14ac:dyDescent="0.2">
      <c r="F2277" s="9"/>
      <c r="G2277" s="9"/>
      <c r="I2277" s="9"/>
    </row>
    <row r="2278" spans="6:9" x14ac:dyDescent="0.2">
      <c r="F2278" s="9"/>
      <c r="G2278" s="9"/>
      <c r="I2278" s="9"/>
    </row>
    <row r="2279" spans="6:9" x14ac:dyDescent="0.2">
      <c r="F2279" s="9"/>
      <c r="G2279" s="9"/>
      <c r="I2279" s="9"/>
    </row>
    <row r="2280" spans="6:9" x14ac:dyDescent="0.2">
      <c r="F2280" s="9"/>
      <c r="G2280" s="9"/>
      <c r="I2280" s="9"/>
    </row>
    <row r="2281" spans="6:9" x14ac:dyDescent="0.2">
      <c r="F2281" s="9"/>
      <c r="G2281" s="9"/>
      <c r="I2281" s="9"/>
    </row>
    <row r="2282" spans="6:9" x14ac:dyDescent="0.2">
      <c r="F2282" s="9"/>
      <c r="G2282" s="9"/>
      <c r="I2282" s="9"/>
    </row>
    <row r="2283" spans="6:9" x14ac:dyDescent="0.2">
      <c r="F2283" s="9"/>
      <c r="G2283" s="9"/>
      <c r="I2283" s="9"/>
    </row>
    <row r="2284" spans="6:9" x14ac:dyDescent="0.2">
      <c r="F2284" s="9"/>
      <c r="G2284" s="9"/>
      <c r="I2284" s="9"/>
    </row>
    <row r="2285" spans="6:9" x14ac:dyDescent="0.2">
      <c r="F2285" s="9"/>
      <c r="G2285" s="9"/>
      <c r="I2285" s="9"/>
    </row>
    <row r="2286" spans="6:9" x14ac:dyDescent="0.2">
      <c r="F2286" s="9"/>
      <c r="G2286" s="9"/>
      <c r="I2286" s="9"/>
    </row>
    <row r="2287" spans="6:9" x14ac:dyDescent="0.2">
      <c r="F2287" s="9"/>
      <c r="G2287" s="9"/>
      <c r="I2287" s="9"/>
    </row>
    <row r="2288" spans="6:9" x14ac:dyDescent="0.2">
      <c r="F2288" s="9"/>
      <c r="G2288" s="9"/>
      <c r="I2288" s="9"/>
    </row>
    <row r="2289" spans="6:9" x14ac:dyDescent="0.2">
      <c r="F2289" s="9"/>
      <c r="G2289" s="9"/>
      <c r="I2289" s="9"/>
    </row>
    <row r="2290" spans="6:9" x14ac:dyDescent="0.2">
      <c r="F2290" s="9"/>
      <c r="G2290" s="9"/>
      <c r="I2290" s="9"/>
    </row>
    <row r="2291" spans="6:9" x14ac:dyDescent="0.2">
      <c r="F2291" s="9"/>
      <c r="G2291" s="9"/>
      <c r="I2291" s="9"/>
    </row>
    <row r="2292" spans="6:9" x14ac:dyDescent="0.2">
      <c r="F2292" s="9"/>
      <c r="G2292" s="9"/>
      <c r="I2292" s="9"/>
    </row>
    <row r="2293" spans="6:9" x14ac:dyDescent="0.2">
      <c r="F2293" s="9"/>
      <c r="G2293" s="9"/>
      <c r="I2293" s="9"/>
    </row>
    <row r="2294" spans="6:9" x14ac:dyDescent="0.2">
      <c r="F2294" s="9"/>
      <c r="G2294" s="9"/>
      <c r="I2294" s="9"/>
    </row>
    <row r="2295" spans="6:9" x14ac:dyDescent="0.2">
      <c r="F2295" s="9"/>
      <c r="G2295" s="9"/>
      <c r="I2295" s="9"/>
    </row>
    <row r="2296" spans="6:9" x14ac:dyDescent="0.2">
      <c r="F2296" s="9"/>
      <c r="G2296" s="9"/>
      <c r="I2296" s="9"/>
    </row>
    <row r="2297" spans="6:9" x14ac:dyDescent="0.2">
      <c r="F2297" s="9"/>
      <c r="G2297" s="9"/>
      <c r="I2297" s="9"/>
    </row>
    <row r="2298" spans="6:9" x14ac:dyDescent="0.2">
      <c r="F2298" s="9"/>
      <c r="G2298" s="9"/>
      <c r="I2298" s="9"/>
    </row>
    <row r="2299" spans="6:9" x14ac:dyDescent="0.2">
      <c r="F2299" s="9"/>
      <c r="G2299" s="9"/>
      <c r="I2299" s="9"/>
    </row>
  </sheetData>
  <sheetProtection sheet="1" objects="1" scenarios="1" formatCells="0" formatColumns="0" formatRows="0"/>
  <mergeCells count="29">
    <mergeCell ref="C1:R1"/>
    <mergeCell ref="C3:F3"/>
    <mergeCell ref="H2:R2"/>
    <mergeCell ref="A1:B2"/>
    <mergeCell ref="C2:G2"/>
    <mergeCell ref="A3:B3"/>
    <mergeCell ref="G3:L3"/>
    <mergeCell ref="M3:R3"/>
    <mergeCell ref="C47:S47"/>
    <mergeCell ref="F4:F5"/>
    <mergeCell ref="C4:C5"/>
    <mergeCell ref="G4:H5"/>
    <mergeCell ref="C45:S45"/>
    <mergeCell ref="C46:S46"/>
    <mergeCell ref="M4:O5"/>
    <mergeCell ref="P4:R5"/>
    <mergeCell ref="D4:D5"/>
    <mergeCell ref="K4:L5"/>
    <mergeCell ref="I4:J5"/>
    <mergeCell ref="A4:B4"/>
    <mergeCell ref="A5:B5"/>
    <mergeCell ref="C43:S43"/>
    <mergeCell ref="C44:S44"/>
    <mergeCell ref="E4:E5"/>
    <mergeCell ref="C52:S52"/>
    <mergeCell ref="C48:S48"/>
    <mergeCell ref="C49:S49"/>
    <mergeCell ref="C50:S50"/>
    <mergeCell ref="C51:S51"/>
  </mergeCells>
  <phoneticPr fontId="0" type="noConversion"/>
  <hyperlinks>
    <hyperlink ref="H2:I2" r:id="rId1" display="ftp://hqwiftp.er.usgs.gov/pub/NAWQA/wrkpln.guidance/NAWQA.training.xls"/>
    <hyperlink ref="H2:K2" r:id="rId2" display="http://water.usgs.gov/nawqa-only/guidance/FY07/NAWQA.FY07.Training.xls"/>
    <hyperlink ref="H2:R2" r:id="rId3" display="http://water.usgs.gov/nawqa-only/guidance/FY15/FY15.Current.Master.Training.xlsx"/>
  </hyperlinks>
  <printOptions headings="1" gridLines="1"/>
  <pageMargins left="0.25" right="0.25" top="0.75" bottom="0.75" header="0.3" footer="0.3"/>
  <pageSetup scale="50" fitToWidth="0" orientation="landscape" r:id="rId4"/>
  <headerFooter alignWithMargins="0">
    <oddFooter>&amp;L&amp;8&amp;F, &amp;A&amp;C&amp;8&amp;D&amp;R&amp;8&amp;P</oddFooter>
  </headerFooter>
  <legacyDrawing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623"/>
  <sheetViews>
    <sheetView topLeftCell="A4" zoomScale="75" zoomScaleNormal="75" workbookViewId="0">
      <selection activeCell="G7" sqref="G7"/>
    </sheetView>
  </sheetViews>
  <sheetFormatPr defaultColWidth="21.7109375" defaultRowHeight="12.75" x14ac:dyDescent="0.2"/>
  <cols>
    <col min="1" max="1" width="33.140625" style="3" customWidth="1"/>
    <col min="2" max="2" width="26.7109375" style="1" customWidth="1"/>
    <col min="3" max="3" width="34.140625" style="1" customWidth="1"/>
    <col min="4" max="4" width="10.42578125" style="1" customWidth="1"/>
    <col min="5" max="5" width="6.5703125" style="1" bestFit="1" customWidth="1"/>
    <col min="6" max="6" width="8.28515625" style="1" customWidth="1"/>
    <col min="7" max="7" width="15.42578125" style="1" customWidth="1"/>
    <col min="8" max="8" width="15.28515625" style="1" customWidth="1"/>
    <col min="9" max="9" width="10.7109375" style="1" customWidth="1"/>
    <col min="10" max="10" width="15.28515625" style="1" customWidth="1"/>
    <col min="11" max="15" width="15.42578125" style="1" customWidth="1"/>
    <col min="16" max="16" width="15.42578125" style="3" customWidth="1"/>
    <col min="17" max="17" width="15.42578125" style="1" customWidth="1"/>
    <col min="18" max="18" width="15.42578125" style="3" customWidth="1"/>
    <col min="19" max="19" width="15.42578125" style="1" customWidth="1"/>
    <col min="20" max="20" width="15.140625" style="3" customWidth="1"/>
    <col min="21" max="21" width="15.42578125" style="1" customWidth="1"/>
    <col min="22" max="22" width="15.42578125" style="3" customWidth="1"/>
    <col min="23" max="25" width="15.42578125" style="1" customWidth="1"/>
    <col min="26" max="26" width="15.42578125" style="3" customWidth="1"/>
    <col min="27" max="27" width="15.42578125" style="1" customWidth="1"/>
    <col min="28" max="28" width="15.42578125" style="3" customWidth="1"/>
    <col min="29" max="29" width="15.42578125" style="1" customWidth="1"/>
    <col min="30" max="30" width="15.42578125" style="3" customWidth="1"/>
    <col min="31" max="31" width="15.42578125" style="1" customWidth="1"/>
    <col min="32" max="32" width="15.42578125" style="3" customWidth="1"/>
    <col min="33" max="33" width="15.42578125" style="1" customWidth="1"/>
    <col min="34" max="34" width="15.42578125" style="3" customWidth="1"/>
    <col min="35" max="35" width="15.42578125" style="1" customWidth="1"/>
    <col min="36" max="36" width="15.42578125" style="3" customWidth="1"/>
    <col min="37" max="37" width="15.42578125" customWidth="1"/>
    <col min="38" max="38" width="15.42578125" style="3" customWidth="1"/>
    <col min="39" max="39" width="15.42578125" customWidth="1"/>
    <col min="40" max="40" width="15.42578125" style="3" customWidth="1"/>
    <col min="41" max="41" width="15.42578125" customWidth="1"/>
    <col min="42" max="42" width="15.42578125" style="3" customWidth="1"/>
    <col min="43" max="43" width="15.42578125" customWidth="1"/>
    <col min="44" max="44" width="15.42578125" style="3" customWidth="1"/>
    <col min="45" max="45" width="15.42578125" customWidth="1"/>
    <col min="46" max="46" width="15.42578125" style="3" customWidth="1"/>
    <col min="47" max="47" width="15.42578125" customWidth="1"/>
    <col min="48" max="48" width="15.42578125" style="3" customWidth="1"/>
    <col min="49" max="49" width="15.42578125" customWidth="1"/>
    <col min="50" max="50" width="15.42578125" style="3" customWidth="1"/>
    <col min="51" max="51" width="15.42578125" customWidth="1"/>
    <col min="52" max="52" width="15.42578125" style="3" customWidth="1"/>
    <col min="53" max="53" width="15.42578125" customWidth="1"/>
    <col min="54" max="54" width="15.42578125" style="3" customWidth="1"/>
    <col min="55" max="55" width="15.42578125" customWidth="1"/>
    <col min="56" max="56" width="15.42578125" style="3" customWidth="1"/>
    <col min="57" max="57" width="15.42578125" customWidth="1"/>
    <col min="58" max="247" width="21.7109375" customWidth="1"/>
    <col min="248" max="16384" width="21.7109375" style="1"/>
  </cols>
  <sheetData>
    <row r="1" spans="1:248" ht="28.5" customHeight="1" x14ac:dyDescent="0.2">
      <c r="A1" s="1073" t="str">
        <f>'SC Staffing Summary'!A1:F2</f>
        <v>FY 2016</v>
      </c>
      <c r="B1" s="862"/>
      <c r="C1" s="862"/>
      <c r="D1" s="862"/>
      <c r="E1" s="862"/>
      <c r="F1" s="862"/>
      <c r="G1" s="863"/>
      <c r="H1" s="1112" t="str">
        <f>A8</f>
        <v>Example--John Doe</v>
      </c>
      <c r="I1" s="1113"/>
      <c r="J1" s="1106">
        <f>A9</f>
        <v>0</v>
      </c>
      <c r="K1" s="1107"/>
      <c r="L1" s="1106">
        <f>A10</f>
        <v>0</v>
      </c>
      <c r="M1" s="1107"/>
      <c r="N1" s="1106">
        <f>A11</f>
        <v>0</v>
      </c>
      <c r="O1" s="1107"/>
      <c r="P1" s="1106">
        <f>A12</f>
        <v>0</v>
      </c>
      <c r="Q1" s="1107"/>
      <c r="R1" s="1106">
        <f>A13</f>
        <v>0</v>
      </c>
      <c r="S1" s="1107"/>
      <c r="T1" s="1106">
        <f>A14</f>
        <v>0</v>
      </c>
      <c r="U1" s="1107"/>
      <c r="V1" s="1106">
        <f>A15</f>
        <v>0</v>
      </c>
      <c r="W1" s="1107"/>
      <c r="X1" s="1106">
        <f>A16</f>
        <v>0</v>
      </c>
      <c r="Y1" s="1107"/>
      <c r="Z1" s="1106">
        <f>A17</f>
        <v>0</v>
      </c>
      <c r="AA1" s="1107"/>
      <c r="AB1" s="1106">
        <f>A18</f>
        <v>0</v>
      </c>
      <c r="AC1" s="1107"/>
      <c r="AD1" s="1106">
        <f>A19</f>
        <v>0</v>
      </c>
      <c r="AE1" s="1107"/>
      <c r="AF1" s="1106">
        <f>A20</f>
        <v>0</v>
      </c>
      <c r="AG1" s="1107"/>
      <c r="AH1" s="1106">
        <f>A21</f>
        <v>0</v>
      </c>
      <c r="AI1" s="1107"/>
      <c r="AJ1" s="1106">
        <f>A22</f>
        <v>0</v>
      </c>
      <c r="AK1" s="1107"/>
      <c r="AL1" s="1106">
        <f>A23</f>
        <v>0</v>
      </c>
      <c r="AM1" s="1107"/>
      <c r="AN1" s="1106">
        <f>A24</f>
        <v>0</v>
      </c>
      <c r="AO1" s="1107"/>
      <c r="AP1" s="1106">
        <f>A25</f>
        <v>0</v>
      </c>
      <c r="AQ1" s="1107"/>
      <c r="AR1" s="1106">
        <f>A26</f>
        <v>0</v>
      </c>
      <c r="AS1" s="1107"/>
      <c r="AT1" s="1106">
        <f>A27</f>
        <v>0</v>
      </c>
      <c r="AU1" s="1107"/>
      <c r="AV1" s="1106">
        <f>A28</f>
        <v>0</v>
      </c>
      <c r="AW1" s="1107"/>
      <c r="AX1" s="1106">
        <f>A29</f>
        <v>0</v>
      </c>
      <c r="AY1" s="1107"/>
      <c r="AZ1" s="1106">
        <f>A30</f>
        <v>0</v>
      </c>
      <c r="BA1" s="1107"/>
      <c r="BB1" s="1106">
        <f>A31</f>
        <v>0</v>
      </c>
      <c r="BC1" s="1107"/>
      <c r="BD1" s="1106">
        <f>A32</f>
        <v>0</v>
      </c>
      <c r="BE1" s="1107"/>
      <c r="IN1"/>
    </row>
    <row r="2" spans="1:248" ht="20.25" customHeight="1" x14ac:dyDescent="0.2">
      <c r="A2" s="1073"/>
      <c r="B2" s="862"/>
      <c r="C2" s="862"/>
      <c r="D2" s="862"/>
      <c r="E2" s="862"/>
      <c r="F2" s="862"/>
      <c r="G2" s="863"/>
      <c r="H2" s="1114"/>
      <c r="I2" s="1115"/>
      <c r="J2" s="1108"/>
      <c r="K2" s="1109"/>
      <c r="L2" s="1108"/>
      <c r="M2" s="1109"/>
      <c r="N2" s="1108"/>
      <c r="O2" s="1109"/>
      <c r="P2" s="1108"/>
      <c r="Q2" s="1109"/>
      <c r="R2" s="1108"/>
      <c r="S2" s="1109"/>
      <c r="T2" s="1108"/>
      <c r="U2" s="1109"/>
      <c r="V2" s="1108"/>
      <c r="W2" s="1109"/>
      <c r="X2" s="1108"/>
      <c r="Y2" s="1109"/>
      <c r="Z2" s="1108"/>
      <c r="AA2" s="1109"/>
      <c r="AB2" s="1108"/>
      <c r="AC2" s="1109"/>
      <c r="AD2" s="1108"/>
      <c r="AE2" s="1109"/>
      <c r="AF2" s="1108"/>
      <c r="AG2" s="1109"/>
      <c r="AH2" s="1108"/>
      <c r="AI2" s="1109"/>
      <c r="AJ2" s="1108"/>
      <c r="AK2" s="1109"/>
      <c r="AL2" s="1108"/>
      <c r="AM2" s="1109"/>
      <c r="AN2" s="1108"/>
      <c r="AO2" s="1109"/>
      <c r="AP2" s="1108"/>
      <c r="AQ2" s="1109"/>
      <c r="AR2" s="1108"/>
      <c r="AS2" s="1109"/>
      <c r="AT2" s="1108"/>
      <c r="AU2" s="1109"/>
      <c r="AV2" s="1108"/>
      <c r="AW2" s="1109"/>
      <c r="AX2" s="1108"/>
      <c r="AY2" s="1109"/>
      <c r="AZ2" s="1108"/>
      <c r="BA2" s="1109"/>
      <c r="BB2" s="1108"/>
      <c r="BC2" s="1109"/>
      <c r="BD2" s="1108"/>
      <c r="BE2" s="1109"/>
      <c r="IN2"/>
    </row>
    <row r="3" spans="1:248" ht="21.75" customHeight="1" thickBot="1" x14ac:dyDescent="0.25">
      <c r="A3" s="862" t="s">
        <v>117</v>
      </c>
      <c r="B3" s="862"/>
      <c r="C3" s="862"/>
      <c r="D3" s="862"/>
      <c r="E3" s="862"/>
      <c r="F3" s="862"/>
      <c r="G3" s="863"/>
      <c r="H3" s="1116"/>
      <c r="I3" s="1117"/>
      <c r="J3" s="1108"/>
      <c r="K3" s="1109"/>
      <c r="L3" s="1110"/>
      <c r="M3" s="1111"/>
      <c r="N3" s="1110"/>
      <c r="O3" s="1111"/>
      <c r="P3" s="1110"/>
      <c r="Q3" s="1111"/>
      <c r="R3" s="1110"/>
      <c r="S3" s="1111"/>
      <c r="T3" s="1110"/>
      <c r="U3" s="1111"/>
      <c r="V3" s="1110"/>
      <c r="W3" s="1111"/>
      <c r="X3" s="1110"/>
      <c r="Y3" s="1111"/>
      <c r="Z3" s="1110"/>
      <c r="AA3" s="1111"/>
      <c r="AB3" s="1110"/>
      <c r="AC3" s="1111"/>
      <c r="AD3" s="1110"/>
      <c r="AE3" s="1111"/>
      <c r="AF3" s="1110"/>
      <c r="AG3" s="1111"/>
      <c r="AH3" s="1110"/>
      <c r="AI3" s="1111"/>
      <c r="AJ3" s="1110"/>
      <c r="AK3" s="1111"/>
      <c r="AL3" s="1110"/>
      <c r="AM3" s="1111"/>
      <c r="AN3" s="1110"/>
      <c r="AO3" s="1111"/>
      <c r="AP3" s="1110"/>
      <c r="AQ3" s="1111"/>
      <c r="AR3" s="1110"/>
      <c r="AS3" s="1111"/>
      <c r="AT3" s="1110"/>
      <c r="AU3" s="1111"/>
      <c r="AV3" s="1110"/>
      <c r="AW3" s="1111"/>
      <c r="AX3" s="1110"/>
      <c r="AY3" s="1111"/>
      <c r="AZ3" s="1110"/>
      <c r="BA3" s="1111"/>
      <c r="BB3" s="1110"/>
      <c r="BC3" s="1111"/>
      <c r="BD3" s="1110"/>
      <c r="BE3" s="1111"/>
      <c r="IN3"/>
    </row>
    <row r="4" spans="1:248" ht="45" customHeight="1" thickBot="1" x14ac:dyDescent="0.25">
      <c r="A4" s="862"/>
      <c r="B4" s="862"/>
      <c r="C4" s="862"/>
      <c r="D4" s="862"/>
      <c r="E4" s="862"/>
      <c r="F4" s="862"/>
      <c r="G4" s="863"/>
      <c r="H4" s="473"/>
      <c r="I4" s="474" t="s">
        <v>133</v>
      </c>
      <c r="J4" s="516"/>
      <c r="K4" s="208" t="s">
        <v>113</v>
      </c>
      <c r="L4" s="516"/>
      <c r="M4" s="208" t="s">
        <v>41</v>
      </c>
      <c r="N4" s="516"/>
      <c r="O4" s="208" t="s">
        <v>43</v>
      </c>
      <c r="P4" s="516"/>
      <c r="Q4" s="208" t="s">
        <v>45</v>
      </c>
      <c r="R4" s="516"/>
      <c r="S4" s="208" t="s">
        <v>47</v>
      </c>
      <c r="T4" s="516"/>
      <c r="U4" s="208" t="s">
        <v>49</v>
      </c>
      <c r="V4" s="516"/>
      <c r="W4" s="208" t="s">
        <v>51</v>
      </c>
      <c r="X4" s="516"/>
      <c r="Y4" s="208" t="s">
        <v>53</v>
      </c>
      <c r="Z4" s="516"/>
      <c r="AA4" s="208" t="s">
        <v>55</v>
      </c>
      <c r="AB4" s="516"/>
      <c r="AC4" s="208" t="s">
        <v>57</v>
      </c>
      <c r="AD4" s="516"/>
      <c r="AE4" s="208" t="s">
        <v>59</v>
      </c>
      <c r="AF4" s="516"/>
      <c r="AG4" s="208" t="s">
        <v>61</v>
      </c>
      <c r="AH4" s="516"/>
      <c r="AI4" s="208" t="s">
        <v>63</v>
      </c>
      <c r="AJ4" s="516"/>
      <c r="AK4" s="208" t="s">
        <v>65</v>
      </c>
      <c r="AL4" s="516"/>
      <c r="AM4" s="208" t="s">
        <v>67</v>
      </c>
      <c r="AN4" s="516"/>
      <c r="AO4" s="208" t="s">
        <v>73</v>
      </c>
      <c r="AP4" s="516"/>
      <c r="AQ4" s="208" t="s">
        <v>75</v>
      </c>
      <c r="AR4" s="516"/>
      <c r="AS4" s="208" t="s">
        <v>77</v>
      </c>
      <c r="AT4" s="516"/>
      <c r="AU4" s="208" t="s">
        <v>79</v>
      </c>
      <c r="AV4" s="516"/>
      <c r="AW4" s="208" t="s">
        <v>141</v>
      </c>
      <c r="AX4" s="516"/>
      <c r="AY4" s="208" t="s">
        <v>143</v>
      </c>
      <c r="AZ4" s="516"/>
      <c r="BA4" s="208" t="s">
        <v>145</v>
      </c>
      <c r="BB4" s="516"/>
      <c r="BC4" s="208" t="s">
        <v>147</v>
      </c>
      <c r="BD4" s="516"/>
      <c r="BE4" s="208" t="s">
        <v>147</v>
      </c>
      <c r="IN4"/>
    </row>
    <row r="5" spans="1:248" s="2" customFormat="1" ht="51.75" customHeight="1" thickBot="1" x14ac:dyDescent="0.25">
      <c r="A5" s="1118"/>
      <c r="B5" s="1118"/>
      <c r="C5" s="1118"/>
      <c r="D5" s="1118"/>
      <c r="E5" s="1118"/>
      <c r="F5" s="1118"/>
      <c r="G5" s="1119"/>
      <c r="H5" s="475"/>
      <c r="I5" s="474" t="s">
        <v>133</v>
      </c>
      <c r="J5" s="517"/>
      <c r="K5" s="408" t="s">
        <v>463</v>
      </c>
      <c r="L5" s="517"/>
      <c r="M5" s="209" t="s">
        <v>42</v>
      </c>
      <c r="N5" s="517"/>
      <c r="O5" s="209" t="s">
        <v>44</v>
      </c>
      <c r="P5" s="517"/>
      <c r="Q5" s="209" t="s">
        <v>46</v>
      </c>
      <c r="R5" s="517"/>
      <c r="S5" s="209" t="s">
        <v>48</v>
      </c>
      <c r="T5" s="517"/>
      <c r="U5" s="209" t="s">
        <v>50</v>
      </c>
      <c r="V5" s="517"/>
      <c r="W5" s="209" t="s">
        <v>52</v>
      </c>
      <c r="X5" s="517"/>
      <c r="Y5" s="209" t="s">
        <v>54</v>
      </c>
      <c r="Z5" s="517"/>
      <c r="AA5" s="209" t="s">
        <v>56</v>
      </c>
      <c r="AB5" s="517"/>
      <c r="AC5" s="209" t="s">
        <v>58</v>
      </c>
      <c r="AD5" s="517"/>
      <c r="AE5" s="209" t="s">
        <v>60</v>
      </c>
      <c r="AF5" s="517"/>
      <c r="AG5" s="209" t="s">
        <v>62</v>
      </c>
      <c r="AH5" s="517"/>
      <c r="AI5" s="209" t="s">
        <v>64</v>
      </c>
      <c r="AJ5" s="517"/>
      <c r="AK5" s="209" t="s">
        <v>66</v>
      </c>
      <c r="AL5" s="517"/>
      <c r="AM5" s="209" t="s">
        <v>68</v>
      </c>
      <c r="AN5" s="517"/>
      <c r="AO5" s="209" t="s">
        <v>74</v>
      </c>
      <c r="AP5" s="517"/>
      <c r="AQ5" s="209" t="s">
        <v>76</v>
      </c>
      <c r="AR5" s="517"/>
      <c r="AS5" s="209" t="s">
        <v>78</v>
      </c>
      <c r="AT5" s="517"/>
      <c r="AU5" s="209" t="s">
        <v>140</v>
      </c>
      <c r="AV5" s="517"/>
      <c r="AW5" s="209" t="s">
        <v>142</v>
      </c>
      <c r="AX5" s="517"/>
      <c r="AY5" s="209" t="s">
        <v>144</v>
      </c>
      <c r="AZ5" s="517"/>
      <c r="BA5" s="209" t="s">
        <v>146</v>
      </c>
      <c r="BB5" s="517"/>
      <c r="BC5" s="209" t="s">
        <v>148</v>
      </c>
      <c r="BD5" s="517"/>
      <c r="BE5" s="209" t="s">
        <v>148</v>
      </c>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row>
    <row r="6" spans="1:248" s="46" customFormat="1" ht="77.25" thickBot="1" x14ac:dyDescent="0.25">
      <c r="A6" s="224" t="s">
        <v>486</v>
      </c>
      <c r="B6" s="43" t="s">
        <v>228</v>
      </c>
      <c r="C6" s="43" t="s">
        <v>87</v>
      </c>
      <c r="D6" s="329" t="s">
        <v>800</v>
      </c>
      <c r="E6" s="43" t="s">
        <v>226</v>
      </c>
      <c r="F6" s="43" t="s">
        <v>227</v>
      </c>
      <c r="G6" s="44" t="s">
        <v>225</v>
      </c>
      <c r="H6" s="476" t="s">
        <v>158</v>
      </c>
      <c r="I6" s="477" t="s">
        <v>159</v>
      </c>
      <c r="J6" s="45" t="s">
        <v>158</v>
      </c>
      <c r="K6" s="45" t="s">
        <v>159</v>
      </c>
      <c r="L6" s="45" t="s">
        <v>158</v>
      </c>
      <c r="M6" s="45" t="s">
        <v>159</v>
      </c>
      <c r="N6" s="45" t="s">
        <v>158</v>
      </c>
      <c r="O6" s="45" t="s">
        <v>159</v>
      </c>
      <c r="P6" s="43" t="s">
        <v>158</v>
      </c>
      <c r="Q6" s="43" t="s">
        <v>159</v>
      </c>
      <c r="R6" s="43" t="s">
        <v>158</v>
      </c>
      <c r="S6" s="43" t="s">
        <v>159</v>
      </c>
      <c r="T6" s="43" t="s">
        <v>158</v>
      </c>
      <c r="U6" s="43" t="s">
        <v>159</v>
      </c>
      <c r="V6" s="43" t="s">
        <v>158</v>
      </c>
      <c r="W6" s="43" t="s">
        <v>159</v>
      </c>
      <c r="X6" s="43" t="s">
        <v>158</v>
      </c>
      <c r="Y6" s="43" t="s">
        <v>159</v>
      </c>
      <c r="Z6" s="43" t="s">
        <v>158</v>
      </c>
      <c r="AA6" s="43" t="s">
        <v>159</v>
      </c>
      <c r="AB6" s="43" t="s">
        <v>158</v>
      </c>
      <c r="AC6" s="43" t="s">
        <v>159</v>
      </c>
      <c r="AD6" s="43" t="s">
        <v>158</v>
      </c>
      <c r="AE6" s="43" t="s">
        <v>159</v>
      </c>
      <c r="AF6" s="43" t="s">
        <v>158</v>
      </c>
      <c r="AG6" s="43" t="s">
        <v>159</v>
      </c>
      <c r="AH6" s="43" t="s">
        <v>158</v>
      </c>
      <c r="AI6" s="43" t="s">
        <v>159</v>
      </c>
      <c r="AJ6" s="43" t="s">
        <v>158</v>
      </c>
      <c r="AK6" s="43" t="s">
        <v>159</v>
      </c>
      <c r="AL6" s="43" t="s">
        <v>158</v>
      </c>
      <c r="AM6" s="43" t="s">
        <v>159</v>
      </c>
      <c r="AN6" s="43" t="s">
        <v>158</v>
      </c>
      <c r="AO6" s="43" t="s">
        <v>159</v>
      </c>
      <c r="AP6" s="43" t="s">
        <v>158</v>
      </c>
      <c r="AQ6" s="43" t="s">
        <v>159</v>
      </c>
      <c r="AR6" s="43" t="s">
        <v>158</v>
      </c>
      <c r="AS6" s="43" t="s">
        <v>159</v>
      </c>
      <c r="AT6" s="43" t="s">
        <v>158</v>
      </c>
      <c r="AU6" s="43" t="s">
        <v>159</v>
      </c>
      <c r="AV6" s="43" t="s">
        <v>158</v>
      </c>
      <c r="AW6" s="43" t="s">
        <v>159</v>
      </c>
      <c r="AX6" s="43" t="s">
        <v>158</v>
      </c>
      <c r="AY6" s="43" t="s">
        <v>159</v>
      </c>
      <c r="AZ6" s="43" t="s">
        <v>158</v>
      </c>
      <c r="BA6" s="43" t="s">
        <v>159</v>
      </c>
      <c r="BB6" s="43" t="s">
        <v>158</v>
      </c>
      <c r="BC6" s="43" t="s">
        <v>159</v>
      </c>
      <c r="BD6" s="43" t="s">
        <v>158</v>
      </c>
      <c r="BE6" s="43" t="s">
        <v>159</v>
      </c>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s="57" customFormat="1" ht="43.5" customHeight="1" x14ac:dyDescent="0.2">
      <c r="A7" s="225" t="s">
        <v>229</v>
      </c>
      <c r="B7" s="492"/>
      <c r="C7" s="492"/>
      <c r="D7" s="86">
        <f>SUM(D8:D41)</f>
        <v>1</v>
      </c>
      <c r="E7" s="492"/>
      <c r="F7" s="492"/>
      <c r="G7" s="339">
        <f>SUM(H7,J7,L7,N7,P7,R7,T7,V7,X7,Z7,AB7,AD7)</f>
        <v>75</v>
      </c>
      <c r="H7" s="478">
        <f t="shared" ref="H7:AK7" si="0">SUM(H8:H41)</f>
        <v>75</v>
      </c>
      <c r="I7" s="479">
        <f t="shared" si="0"/>
        <v>1</v>
      </c>
      <c r="J7" s="54">
        <f t="shared" si="0"/>
        <v>0</v>
      </c>
      <c r="K7" s="55">
        <f t="shared" si="0"/>
        <v>0</v>
      </c>
      <c r="L7" s="54">
        <f t="shared" si="0"/>
        <v>0</v>
      </c>
      <c r="M7" s="55">
        <f t="shared" si="0"/>
        <v>0</v>
      </c>
      <c r="N7" s="54">
        <f t="shared" si="0"/>
        <v>0</v>
      </c>
      <c r="O7" s="55">
        <f t="shared" si="0"/>
        <v>0</v>
      </c>
      <c r="P7" s="54">
        <f t="shared" si="0"/>
        <v>0</v>
      </c>
      <c r="Q7" s="55">
        <f t="shared" si="0"/>
        <v>0</v>
      </c>
      <c r="R7" s="54">
        <f t="shared" si="0"/>
        <v>0</v>
      </c>
      <c r="S7" s="55">
        <f t="shared" si="0"/>
        <v>0</v>
      </c>
      <c r="T7" s="54">
        <f t="shared" si="0"/>
        <v>0</v>
      </c>
      <c r="U7" s="55">
        <f t="shared" si="0"/>
        <v>0</v>
      </c>
      <c r="V7" s="54">
        <f t="shared" si="0"/>
        <v>0</v>
      </c>
      <c r="W7" s="55">
        <f t="shared" si="0"/>
        <v>0</v>
      </c>
      <c r="X7" s="54">
        <f t="shared" si="0"/>
        <v>0</v>
      </c>
      <c r="Y7" s="55">
        <f t="shared" si="0"/>
        <v>0</v>
      </c>
      <c r="Z7" s="54">
        <f t="shared" si="0"/>
        <v>0</v>
      </c>
      <c r="AA7" s="55">
        <f t="shared" si="0"/>
        <v>0</v>
      </c>
      <c r="AB7" s="54">
        <f t="shared" si="0"/>
        <v>0</v>
      </c>
      <c r="AC7" s="55">
        <f t="shared" si="0"/>
        <v>0</v>
      </c>
      <c r="AD7" s="54">
        <f t="shared" si="0"/>
        <v>0</v>
      </c>
      <c r="AE7" s="55">
        <f t="shared" si="0"/>
        <v>0</v>
      </c>
      <c r="AF7" s="54">
        <f t="shared" si="0"/>
        <v>0</v>
      </c>
      <c r="AG7" s="55">
        <f t="shared" si="0"/>
        <v>0</v>
      </c>
      <c r="AH7" s="54">
        <f t="shared" si="0"/>
        <v>0</v>
      </c>
      <c r="AI7" s="55">
        <f t="shared" si="0"/>
        <v>0</v>
      </c>
      <c r="AJ7" s="54">
        <f t="shared" si="0"/>
        <v>0</v>
      </c>
      <c r="AK7" s="55">
        <f t="shared" si="0"/>
        <v>0</v>
      </c>
      <c r="AL7" s="54">
        <f t="shared" ref="AL7:AU7" si="1">SUM(AL8:AL41)</f>
        <v>0</v>
      </c>
      <c r="AM7" s="55">
        <f t="shared" si="1"/>
        <v>0</v>
      </c>
      <c r="AN7" s="54">
        <f t="shared" si="1"/>
        <v>0</v>
      </c>
      <c r="AO7" s="55">
        <f t="shared" si="1"/>
        <v>0</v>
      </c>
      <c r="AP7" s="54">
        <f t="shared" si="1"/>
        <v>0</v>
      </c>
      <c r="AQ7" s="55">
        <f t="shared" si="1"/>
        <v>0</v>
      </c>
      <c r="AR7" s="54">
        <f t="shared" si="1"/>
        <v>0</v>
      </c>
      <c r="AS7" s="55">
        <f t="shared" si="1"/>
        <v>0</v>
      </c>
      <c r="AT7" s="54">
        <f t="shared" si="1"/>
        <v>0</v>
      </c>
      <c r="AU7" s="55">
        <f t="shared" si="1"/>
        <v>0</v>
      </c>
      <c r="AV7" s="54">
        <f t="shared" ref="AV7:BC7" si="2">SUM(AV8:AV41)</f>
        <v>0</v>
      </c>
      <c r="AW7" s="55">
        <f t="shared" si="2"/>
        <v>0</v>
      </c>
      <c r="AX7" s="54">
        <f t="shared" si="2"/>
        <v>0</v>
      </c>
      <c r="AY7" s="55">
        <f t="shared" si="2"/>
        <v>0</v>
      </c>
      <c r="AZ7" s="54">
        <f t="shared" si="2"/>
        <v>0</v>
      </c>
      <c r="BA7" s="55">
        <f t="shared" si="2"/>
        <v>0</v>
      </c>
      <c r="BB7" s="54">
        <f t="shared" si="2"/>
        <v>0</v>
      </c>
      <c r="BC7" s="55">
        <f t="shared" si="2"/>
        <v>0</v>
      </c>
      <c r="BD7" s="54">
        <f>SUM(BD8:BD41)</f>
        <v>0</v>
      </c>
      <c r="BE7" s="55">
        <f>SUM(BE8:BE41)</f>
        <v>0</v>
      </c>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s="66" customFormat="1" ht="15" customHeight="1" x14ac:dyDescent="0.2">
      <c r="A8" s="88" t="s">
        <v>38</v>
      </c>
      <c r="B8" s="494" t="s">
        <v>221</v>
      </c>
      <c r="C8" s="494"/>
      <c r="D8" s="65">
        <f>SUM(I8,K8,M8,O8,Q8,S8,U8,W8,Y8,AA8,AC8,AE8,AG8,AI8,AK8,AM8,AO8,AQ8,AS8,AU8,AW8,AY8,BA8,BC8,BE8)</f>
        <v>1</v>
      </c>
      <c r="E8" s="493">
        <v>0</v>
      </c>
      <c r="F8" s="493">
        <v>0</v>
      </c>
      <c r="G8" s="471">
        <v>75</v>
      </c>
      <c r="H8" s="480">
        <f>$G$8*I8</f>
        <v>75</v>
      </c>
      <c r="I8" s="481">
        <v>1</v>
      </c>
      <c r="J8" s="64">
        <f>$G$8*K8</f>
        <v>0</v>
      </c>
      <c r="K8" s="65">
        <v>0</v>
      </c>
      <c r="L8" s="64">
        <f>$G$8*M8</f>
        <v>0</v>
      </c>
      <c r="M8" s="65">
        <v>0</v>
      </c>
      <c r="N8" s="64">
        <f>$G$8*O8</f>
        <v>0</v>
      </c>
      <c r="O8" s="65">
        <v>0</v>
      </c>
      <c r="P8" s="64">
        <f>$G$8*Q8</f>
        <v>0</v>
      </c>
      <c r="Q8" s="65">
        <v>0</v>
      </c>
      <c r="R8" s="64">
        <f>$G$8*S8</f>
        <v>0</v>
      </c>
      <c r="S8" s="65">
        <v>0</v>
      </c>
      <c r="T8" s="64">
        <f>$G$8*U8</f>
        <v>0</v>
      </c>
      <c r="U8" s="65">
        <v>0</v>
      </c>
      <c r="V8" s="64">
        <f>$G$8*W8</f>
        <v>0</v>
      </c>
      <c r="W8" s="65">
        <v>0</v>
      </c>
      <c r="X8" s="64">
        <f>$G$8*Y8</f>
        <v>0</v>
      </c>
      <c r="Y8" s="65">
        <v>0</v>
      </c>
      <c r="Z8" s="64">
        <f>$G$8*AA8</f>
        <v>0</v>
      </c>
      <c r="AA8" s="65">
        <v>0</v>
      </c>
      <c r="AB8" s="64">
        <f>$G$8*AC8</f>
        <v>0</v>
      </c>
      <c r="AC8" s="65">
        <v>0</v>
      </c>
      <c r="AD8" s="64">
        <f>$G$8*AE8</f>
        <v>0</v>
      </c>
      <c r="AE8" s="65">
        <v>0</v>
      </c>
      <c r="AF8" s="64">
        <f>$G$8*AG8</f>
        <v>0</v>
      </c>
      <c r="AG8" s="65">
        <v>0</v>
      </c>
      <c r="AH8" s="64">
        <f>$G$8*AI8</f>
        <v>0</v>
      </c>
      <c r="AI8" s="65">
        <v>0</v>
      </c>
      <c r="AJ8" s="64">
        <f>$G$8*AK8</f>
        <v>0</v>
      </c>
      <c r="AK8" s="65">
        <v>0</v>
      </c>
      <c r="AL8" s="64">
        <f>$G$8*AM8</f>
        <v>0</v>
      </c>
      <c r="AM8" s="65">
        <v>0</v>
      </c>
      <c r="AN8" s="64">
        <f>$G$8*AO8</f>
        <v>0</v>
      </c>
      <c r="AO8" s="65">
        <v>0</v>
      </c>
      <c r="AP8" s="64">
        <f>$G$8*AQ8</f>
        <v>0</v>
      </c>
      <c r="AQ8" s="65">
        <v>0</v>
      </c>
      <c r="AR8" s="64">
        <f>$G$8*AS8</f>
        <v>0</v>
      </c>
      <c r="AS8" s="65">
        <v>0</v>
      </c>
      <c r="AT8" s="64">
        <f>$G$8*AU8</f>
        <v>0</v>
      </c>
      <c r="AU8" s="65">
        <v>0</v>
      </c>
      <c r="AV8" s="64">
        <f>$G$8*AW8</f>
        <v>0</v>
      </c>
      <c r="AW8" s="65">
        <v>0</v>
      </c>
      <c r="AX8" s="64">
        <f>$G$8*AY8</f>
        <v>0</v>
      </c>
      <c r="AY8" s="65">
        <v>0</v>
      </c>
      <c r="AZ8" s="64">
        <f>$G$8*BA8</f>
        <v>0</v>
      </c>
      <c r="BA8" s="65">
        <v>0</v>
      </c>
      <c r="BB8" s="64">
        <f>$G$8*BC8</f>
        <v>0</v>
      </c>
      <c r="BC8" s="65">
        <v>0</v>
      </c>
      <c r="BD8" s="64">
        <f>$G$8*BE8</f>
        <v>0</v>
      </c>
      <c r="BE8" s="65">
        <v>0</v>
      </c>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s="66" customFormat="1" ht="15" customHeight="1" x14ac:dyDescent="0.2">
      <c r="A9" s="119"/>
      <c r="B9" s="119" t="s">
        <v>221</v>
      </c>
      <c r="C9" s="119"/>
      <c r="D9" s="65">
        <f t="shared" ref="D9:D41" si="3">SUM(I9,K9,M9,O9,Q9,S9,U9,W9,Y9,AA9,AC9,AE9,AG9,AI9,AK9,AM9,AO9,AQ9,AS9,AU9,AW9,AY9,BA9,BC9,BE9)</f>
        <v>0</v>
      </c>
      <c r="E9" s="123">
        <v>0</v>
      </c>
      <c r="F9" s="123">
        <v>0</v>
      </c>
      <c r="G9" s="472">
        <v>0</v>
      </c>
      <c r="H9" s="480">
        <f>$G$9*I9</f>
        <v>0</v>
      </c>
      <c r="I9" s="481">
        <v>0</v>
      </c>
      <c r="J9" s="64">
        <f>$G$9*K9</f>
        <v>0</v>
      </c>
      <c r="K9" s="123">
        <v>0</v>
      </c>
      <c r="L9" s="64">
        <f>$G$9*M9</f>
        <v>0</v>
      </c>
      <c r="M9" s="123">
        <v>0</v>
      </c>
      <c r="N9" s="64">
        <f>$G$9*O9</f>
        <v>0</v>
      </c>
      <c r="O9" s="123">
        <v>0</v>
      </c>
      <c r="P9" s="64">
        <f>$G$9*Q9</f>
        <v>0</v>
      </c>
      <c r="Q9" s="123">
        <v>0</v>
      </c>
      <c r="R9" s="64">
        <f>$G$9*S9</f>
        <v>0</v>
      </c>
      <c r="S9" s="123">
        <v>0</v>
      </c>
      <c r="T9" s="64">
        <f>$G$9*U9</f>
        <v>0</v>
      </c>
      <c r="U9" s="123">
        <v>0</v>
      </c>
      <c r="V9" s="64">
        <f>$G$9*W9</f>
        <v>0</v>
      </c>
      <c r="W9" s="123">
        <v>0</v>
      </c>
      <c r="X9" s="64">
        <f>$G$9*Y9</f>
        <v>0</v>
      </c>
      <c r="Y9" s="123">
        <v>0</v>
      </c>
      <c r="Z9" s="64">
        <f>$G$9*AA9</f>
        <v>0</v>
      </c>
      <c r="AA9" s="123">
        <v>0</v>
      </c>
      <c r="AB9" s="64">
        <f>$G$9*AC9</f>
        <v>0</v>
      </c>
      <c r="AC9" s="123">
        <v>0</v>
      </c>
      <c r="AD9" s="64">
        <f>$G$9*AE9</f>
        <v>0</v>
      </c>
      <c r="AE9" s="123">
        <v>0</v>
      </c>
      <c r="AF9" s="64">
        <f>$G$9*AG9</f>
        <v>0</v>
      </c>
      <c r="AG9" s="123">
        <v>0</v>
      </c>
      <c r="AH9" s="64">
        <f>$G$9*AI9</f>
        <v>0</v>
      </c>
      <c r="AI9" s="123">
        <v>0</v>
      </c>
      <c r="AJ9" s="64">
        <f>$G$9*AK9</f>
        <v>0</v>
      </c>
      <c r="AK9" s="123">
        <v>0</v>
      </c>
      <c r="AL9" s="64">
        <f>$G$9*AM9</f>
        <v>0</v>
      </c>
      <c r="AM9" s="123">
        <v>0</v>
      </c>
      <c r="AN9" s="64">
        <f>$G$9*AO9</f>
        <v>0</v>
      </c>
      <c r="AO9" s="123">
        <v>0</v>
      </c>
      <c r="AP9" s="64">
        <f>$G$9*AQ9</f>
        <v>0</v>
      </c>
      <c r="AQ9" s="123">
        <v>0</v>
      </c>
      <c r="AR9" s="64">
        <f>$G$9*AS9</f>
        <v>0</v>
      </c>
      <c r="AS9" s="123">
        <v>0</v>
      </c>
      <c r="AT9" s="64">
        <f>$G$9*AU9</f>
        <v>0</v>
      </c>
      <c r="AU9" s="123">
        <v>0</v>
      </c>
      <c r="AV9" s="64">
        <f>$G$9*AW9</f>
        <v>0</v>
      </c>
      <c r="AW9" s="123">
        <v>0</v>
      </c>
      <c r="AX9" s="64">
        <f>$G$9*AY9</f>
        <v>0</v>
      </c>
      <c r="AY9" s="123">
        <v>0</v>
      </c>
      <c r="AZ9" s="64">
        <f>$G$9*BA9</f>
        <v>0</v>
      </c>
      <c r="BA9" s="123">
        <v>0</v>
      </c>
      <c r="BB9" s="64">
        <f>$G$9*BC9</f>
        <v>0</v>
      </c>
      <c r="BC9" s="123">
        <v>0</v>
      </c>
      <c r="BD9" s="64">
        <f>$G$9*BE9</f>
        <v>0</v>
      </c>
      <c r="BE9" s="123">
        <v>0</v>
      </c>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s="66" customFormat="1" ht="15" customHeight="1" x14ac:dyDescent="0.2">
      <c r="A10" s="119"/>
      <c r="B10" s="119" t="s">
        <v>221</v>
      </c>
      <c r="C10" s="119"/>
      <c r="D10" s="65">
        <f t="shared" si="3"/>
        <v>0</v>
      </c>
      <c r="E10" s="123">
        <v>0</v>
      </c>
      <c r="F10" s="123">
        <v>0</v>
      </c>
      <c r="G10" s="472">
        <v>0</v>
      </c>
      <c r="H10" s="480">
        <f>$G$10*I10</f>
        <v>0</v>
      </c>
      <c r="I10" s="481">
        <v>0</v>
      </c>
      <c r="J10" s="64">
        <f>$G$10*K10</f>
        <v>0</v>
      </c>
      <c r="K10" s="123">
        <v>0</v>
      </c>
      <c r="L10" s="64">
        <f>$G$10*M10</f>
        <v>0</v>
      </c>
      <c r="M10" s="123">
        <v>0</v>
      </c>
      <c r="N10" s="64">
        <f>$G$10*O10</f>
        <v>0</v>
      </c>
      <c r="O10" s="123">
        <v>0</v>
      </c>
      <c r="P10" s="64">
        <f>$G$10*Q10</f>
        <v>0</v>
      </c>
      <c r="Q10" s="123">
        <v>0</v>
      </c>
      <c r="R10" s="64">
        <f>$G$10*S10</f>
        <v>0</v>
      </c>
      <c r="S10" s="123">
        <v>0</v>
      </c>
      <c r="T10" s="64">
        <f>$G$10*U10</f>
        <v>0</v>
      </c>
      <c r="U10" s="123">
        <v>0</v>
      </c>
      <c r="V10" s="64">
        <f>$G$10*W10</f>
        <v>0</v>
      </c>
      <c r="W10" s="123">
        <v>0</v>
      </c>
      <c r="X10" s="64">
        <f>$G$10*Y10</f>
        <v>0</v>
      </c>
      <c r="Y10" s="123">
        <v>0</v>
      </c>
      <c r="Z10" s="64">
        <f>$G$10*AA10</f>
        <v>0</v>
      </c>
      <c r="AA10" s="123">
        <v>0</v>
      </c>
      <c r="AB10" s="64">
        <f>$G$10*AC10</f>
        <v>0</v>
      </c>
      <c r="AC10" s="123">
        <v>0</v>
      </c>
      <c r="AD10" s="64">
        <f>$G$10*AE10</f>
        <v>0</v>
      </c>
      <c r="AE10" s="123">
        <v>0</v>
      </c>
      <c r="AF10" s="64">
        <f>$G$10*AG10</f>
        <v>0</v>
      </c>
      <c r="AG10" s="123">
        <v>0</v>
      </c>
      <c r="AH10" s="64">
        <f>$G$10*AI10</f>
        <v>0</v>
      </c>
      <c r="AI10" s="123">
        <v>0</v>
      </c>
      <c r="AJ10" s="64">
        <f>$G$10*AK10</f>
        <v>0</v>
      </c>
      <c r="AK10" s="123">
        <v>0</v>
      </c>
      <c r="AL10" s="64">
        <f>$G$10*AM10</f>
        <v>0</v>
      </c>
      <c r="AM10" s="123">
        <v>0</v>
      </c>
      <c r="AN10" s="64">
        <f>$G$10*AO10</f>
        <v>0</v>
      </c>
      <c r="AO10" s="123">
        <v>0</v>
      </c>
      <c r="AP10" s="64">
        <f>$G$10*AQ10</f>
        <v>0</v>
      </c>
      <c r="AQ10" s="123">
        <v>0</v>
      </c>
      <c r="AR10" s="64">
        <f>$G$10*AS10</f>
        <v>0</v>
      </c>
      <c r="AS10" s="123">
        <v>0</v>
      </c>
      <c r="AT10" s="64">
        <f>$G$10*AU10</f>
        <v>0</v>
      </c>
      <c r="AU10" s="123">
        <v>0</v>
      </c>
      <c r="AV10" s="64">
        <f>$G$10*AW10</f>
        <v>0</v>
      </c>
      <c r="AW10" s="123">
        <v>0</v>
      </c>
      <c r="AX10" s="64">
        <f>$G$10*AY10</f>
        <v>0</v>
      </c>
      <c r="AY10" s="123">
        <v>0</v>
      </c>
      <c r="AZ10" s="64">
        <f>$G$10*BA10</f>
        <v>0</v>
      </c>
      <c r="BA10" s="123">
        <v>0</v>
      </c>
      <c r="BB10" s="64">
        <f>$G$10*BC10</f>
        <v>0</v>
      </c>
      <c r="BC10" s="123">
        <v>0</v>
      </c>
      <c r="BD10" s="64">
        <f>$G$10*BE10</f>
        <v>0</v>
      </c>
      <c r="BE10" s="123">
        <v>0</v>
      </c>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s="66" customFormat="1" ht="15" customHeight="1" x14ac:dyDescent="0.2">
      <c r="A11" s="119"/>
      <c r="B11" s="119" t="s">
        <v>221</v>
      </c>
      <c r="C11" s="119"/>
      <c r="D11" s="65">
        <f t="shared" si="3"/>
        <v>0</v>
      </c>
      <c r="E11" s="123">
        <v>0</v>
      </c>
      <c r="F11" s="123">
        <v>0</v>
      </c>
      <c r="G11" s="472">
        <v>0</v>
      </c>
      <c r="H11" s="480">
        <f>$G$11*I11</f>
        <v>0</v>
      </c>
      <c r="I11" s="481">
        <v>0</v>
      </c>
      <c r="J11" s="64">
        <f>$G$11*K11</f>
        <v>0</v>
      </c>
      <c r="K11" s="123">
        <v>0</v>
      </c>
      <c r="L11" s="64">
        <f>$G$11*M11</f>
        <v>0</v>
      </c>
      <c r="M11" s="123">
        <v>0</v>
      </c>
      <c r="N11" s="64">
        <f>$G$11*O11</f>
        <v>0</v>
      </c>
      <c r="O11" s="123">
        <v>0</v>
      </c>
      <c r="P11" s="64">
        <f>$G$11*Q11</f>
        <v>0</v>
      </c>
      <c r="Q11" s="123">
        <v>0</v>
      </c>
      <c r="R11" s="64">
        <f>$G$11*S11</f>
        <v>0</v>
      </c>
      <c r="S11" s="123">
        <v>0</v>
      </c>
      <c r="T11" s="64">
        <f>$G$11*U11</f>
        <v>0</v>
      </c>
      <c r="U11" s="123">
        <v>0</v>
      </c>
      <c r="V11" s="64">
        <f>$G$11*W11</f>
        <v>0</v>
      </c>
      <c r="W11" s="123">
        <v>0</v>
      </c>
      <c r="X11" s="64">
        <f>$G$11*Y11</f>
        <v>0</v>
      </c>
      <c r="Y11" s="123">
        <v>0</v>
      </c>
      <c r="Z11" s="64">
        <f>$G$11*AA11</f>
        <v>0</v>
      </c>
      <c r="AA11" s="123">
        <v>0</v>
      </c>
      <c r="AB11" s="64">
        <f>$G$11*AC11</f>
        <v>0</v>
      </c>
      <c r="AC11" s="123">
        <v>0</v>
      </c>
      <c r="AD11" s="64">
        <f>$G$11*AE11</f>
        <v>0</v>
      </c>
      <c r="AE11" s="123">
        <v>0</v>
      </c>
      <c r="AF11" s="64">
        <f>$G$11*AG11</f>
        <v>0</v>
      </c>
      <c r="AG11" s="123">
        <v>0</v>
      </c>
      <c r="AH11" s="64">
        <f>$G$11*AI11</f>
        <v>0</v>
      </c>
      <c r="AI11" s="123">
        <v>0</v>
      </c>
      <c r="AJ11" s="64">
        <f>$G$11*AK11</f>
        <v>0</v>
      </c>
      <c r="AK11" s="123">
        <v>0</v>
      </c>
      <c r="AL11" s="64">
        <f>$G$11*AM11</f>
        <v>0</v>
      </c>
      <c r="AM11" s="123">
        <v>0</v>
      </c>
      <c r="AN11" s="64">
        <f>$G$11*AO11</f>
        <v>0</v>
      </c>
      <c r="AO11" s="123">
        <v>0</v>
      </c>
      <c r="AP11" s="64">
        <f>$G$11*AQ11</f>
        <v>0</v>
      </c>
      <c r="AQ11" s="123">
        <v>0</v>
      </c>
      <c r="AR11" s="64">
        <f>$G$11*AS11</f>
        <v>0</v>
      </c>
      <c r="AS11" s="123">
        <v>0</v>
      </c>
      <c r="AT11" s="64">
        <f>$G$11*AU11</f>
        <v>0</v>
      </c>
      <c r="AU11" s="123">
        <v>0</v>
      </c>
      <c r="AV11" s="64">
        <f>$G$11*AW11</f>
        <v>0</v>
      </c>
      <c r="AW11" s="123">
        <v>0</v>
      </c>
      <c r="AX11" s="64">
        <f>$G$11*AY11</f>
        <v>0</v>
      </c>
      <c r="AY11" s="123">
        <v>0</v>
      </c>
      <c r="AZ11" s="64">
        <f>$G$11*BA11</f>
        <v>0</v>
      </c>
      <c r="BA11" s="123">
        <v>0</v>
      </c>
      <c r="BB11" s="64">
        <f>$G$11*BC11</f>
        <v>0</v>
      </c>
      <c r="BC11" s="123">
        <v>0</v>
      </c>
      <c r="BD11" s="64">
        <f>$G$11*BE11</f>
        <v>0</v>
      </c>
      <c r="BE11" s="123">
        <v>0</v>
      </c>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s="66" customFormat="1" ht="15" customHeight="1" x14ac:dyDescent="0.2">
      <c r="A12" s="119"/>
      <c r="B12" s="119" t="s">
        <v>221</v>
      </c>
      <c r="C12" s="119"/>
      <c r="D12" s="65">
        <f t="shared" si="3"/>
        <v>0</v>
      </c>
      <c r="E12" s="123">
        <v>0</v>
      </c>
      <c r="F12" s="123">
        <v>0</v>
      </c>
      <c r="G12" s="472">
        <v>0</v>
      </c>
      <c r="H12" s="480">
        <f>$G$12*I12</f>
        <v>0</v>
      </c>
      <c r="I12" s="481">
        <v>0</v>
      </c>
      <c r="J12" s="64">
        <f>$G$12*K12</f>
        <v>0</v>
      </c>
      <c r="K12" s="123">
        <v>0</v>
      </c>
      <c r="L12" s="64">
        <f>$G$12*M12</f>
        <v>0</v>
      </c>
      <c r="M12" s="123">
        <v>0</v>
      </c>
      <c r="N12" s="64">
        <f>$G$12*O12</f>
        <v>0</v>
      </c>
      <c r="O12" s="123">
        <v>0</v>
      </c>
      <c r="P12" s="64">
        <f>$G$12*Q12</f>
        <v>0</v>
      </c>
      <c r="Q12" s="123">
        <v>0</v>
      </c>
      <c r="R12" s="64">
        <f>$G$12*S12</f>
        <v>0</v>
      </c>
      <c r="S12" s="123">
        <v>0</v>
      </c>
      <c r="T12" s="64">
        <f>$G$12*U12</f>
        <v>0</v>
      </c>
      <c r="U12" s="123">
        <v>0</v>
      </c>
      <c r="V12" s="64">
        <f>$G$12*W12</f>
        <v>0</v>
      </c>
      <c r="W12" s="123">
        <v>0</v>
      </c>
      <c r="X12" s="64">
        <f>$G$12*Y12</f>
        <v>0</v>
      </c>
      <c r="Y12" s="123">
        <v>0</v>
      </c>
      <c r="Z12" s="64">
        <f>$G$12*AA12</f>
        <v>0</v>
      </c>
      <c r="AA12" s="123">
        <v>0</v>
      </c>
      <c r="AB12" s="64">
        <f>$G$12*AC12</f>
        <v>0</v>
      </c>
      <c r="AC12" s="123">
        <v>0</v>
      </c>
      <c r="AD12" s="64">
        <f>$G$12*AE12</f>
        <v>0</v>
      </c>
      <c r="AE12" s="123">
        <v>0</v>
      </c>
      <c r="AF12" s="64">
        <f>$G$12*AG12</f>
        <v>0</v>
      </c>
      <c r="AG12" s="123">
        <v>0</v>
      </c>
      <c r="AH12" s="64">
        <f>$G$12*AI12</f>
        <v>0</v>
      </c>
      <c r="AI12" s="123">
        <v>0</v>
      </c>
      <c r="AJ12" s="64">
        <f>$G$12*AK12</f>
        <v>0</v>
      </c>
      <c r="AK12" s="123">
        <v>0</v>
      </c>
      <c r="AL12" s="64">
        <f>$G$12*AM12</f>
        <v>0</v>
      </c>
      <c r="AM12" s="123">
        <v>0</v>
      </c>
      <c r="AN12" s="64">
        <f>$G$12*AO12</f>
        <v>0</v>
      </c>
      <c r="AO12" s="123">
        <v>0</v>
      </c>
      <c r="AP12" s="64">
        <f>$G$12*AQ12</f>
        <v>0</v>
      </c>
      <c r="AQ12" s="123">
        <v>0</v>
      </c>
      <c r="AR12" s="64">
        <f>$G$12*AS12</f>
        <v>0</v>
      </c>
      <c r="AS12" s="123">
        <v>0</v>
      </c>
      <c r="AT12" s="64">
        <f>$G$12*AU12</f>
        <v>0</v>
      </c>
      <c r="AU12" s="123">
        <v>0</v>
      </c>
      <c r="AV12" s="64">
        <f>$G$12*AW12</f>
        <v>0</v>
      </c>
      <c r="AW12" s="123">
        <v>0</v>
      </c>
      <c r="AX12" s="64">
        <f>$G$12*AY12</f>
        <v>0</v>
      </c>
      <c r="AY12" s="123">
        <v>0</v>
      </c>
      <c r="AZ12" s="64">
        <f>$G$12*BA12</f>
        <v>0</v>
      </c>
      <c r="BA12" s="123">
        <v>0</v>
      </c>
      <c r="BB12" s="64">
        <f>$G$12*BC12</f>
        <v>0</v>
      </c>
      <c r="BC12" s="123">
        <v>0</v>
      </c>
      <c r="BD12" s="64">
        <f>$G$12*BE12</f>
        <v>0</v>
      </c>
      <c r="BE12" s="123">
        <v>0</v>
      </c>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s="66" customFormat="1" ht="15" customHeight="1" x14ac:dyDescent="0.2">
      <c r="A13" s="119"/>
      <c r="B13" s="119" t="s">
        <v>221</v>
      </c>
      <c r="C13" s="119"/>
      <c r="D13" s="65">
        <f t="shared" si="3"/>
        <v>0</v>
      </c>
      <c r="E13" s="123">
        <v>0</v>
      </c>
      <c r="F13" s="123">
        <v>0</v>
      </c>
      <c r="G13" s="472">
        <v>0</v>
      </c>
      <c r="H13" s="480">
        <f>$G$13*I13</f>
        <v>0</v>
      </c>
      <c r="I13" s="481">
        <v>0</v>
      </c>
      <c r="J13" s="64">
        <f>$G$13*K13</f>
        <v>0</v>
      </c>
      <c r="K13" s="123">
        <v>0</v>
      </c>
      <c r="L13" s="64">
        <f>$G$13*M13</f>
        <v>0</v>
      </c>
      <c r="M13" s="123">
        <v>0</v>
      </c>
      <c r="N13" s="64">
        <f>$G$13*O13</f>
        <v>0</v>
      </c>
      <c r="O13" s="123">
        <v>0</v>
      </c>
      <c r="P13" s="64">
        <f>$G$13*Q13</f>
        <v>0</v>
      </c>
      <c r="Q13" s="123">
        <v>0</v>
      </c>
      <c r="R13" s="64">
        <f>$G$13*S13</f>
        <v>0</v>
      </c>
      <c r="S13" s="123">
        <v>0</v>
      </c>
      <c r="T13" s="64">
        <f>$G$13*U13</f>
        <v>0</v>
      </c>
      <c r="U13" s="123">
        <v>0</v>
      </c>
      <c r="V13" s="64">
        <f>$G$13*W13</f>
        <v>0</v>
      </c>
      <c r="W13" s="123">
        <v>0</v>
      </c>
      <c r="X13" s="64">
        <f>$G$13*Y13</f>
        <v>0</v>
      </c>
      <c r="Y13" s="123">
        <v>0</v>
      </c>
      <c r="Z13" s="64">
        <f>$G$13*AA13</f>
        <v>0</v>
      </c>
      <c r="AA13" s="123">
        <v>0</v>
      </c>
      <c r="AB13" s="64">
        <f>$G$13*AC13</f>
        <v>0</v>
      </c>
      <c r="AC13" s="123">
        <v>0</v>
      </c>
      <c r="AD13" s="64">
        <f>$G$13*AE13</f>
        <v>0</v>
      </c>
      <c r="AE13" s="123">
        <v>0</v>
      </c>
      <c r="AF13" s="64">
        <f>$G$13*AG13</f>
        <v>0</v>
      </c>
      <c r="AG13" s="123">
        <v>0</v>
      </c>
      <c r="AH13" s="64">
        <f>$G$13*AI13</f>
        <v>0</v>
      </c>
      <c r="AI13" s="123">
        <v>0</v>
      </c>
      <c r="AJ13" s="64">
        <f>$G$13*AK13</f>
        <v>0</v>
      </c>
      <c r="AK13" s="123">
        <v>0</v>
      </c>
      <c r="AL13" s="64">
        <f>$G$13*AM13</f>
        <v>0</v>
      </c>
      <c r="AM13" s="123">
        <v>0</v>
      </c>
      <c r="AN13" s="64">
        <f>$G$13*AO13</f>
        <v>0</v>
      </c>
      <c r="AO13" s="123">
        <v>0</v>
      </c>
      <c r="AP13" s="64">
        <f>$G$13*AQ13</f>
        <v>0</v>
      </c>
      <c r="AQ13" s="123">
        <v>0</v>
      </c>
      <c r="AR13" s="64">
        <f>$G$13*AS13</f>
        <v>0</v>
      </c>
      <c r="AS13" s="123">
        <v>0</v>
      </c>
      <c r="AT13" s="64">
        <f>$G$13*AU13</f>
        <v>0</v>
      </c>
      <c r="AU13" s="123">
        <v>0</v>
      </c>
      <c r="AV13" s="64">
        <f>$G$13*AW13</f>
        <v>0</v>
      </c>
      <c r="AW13" s="123">
        <v>0</v>
      </c>
      <c r="AX13" s="64">
        <f>$G$13*AY13</f>
        <v>0</v>
      </c>
      <c r="AY13" s="123">
        <v>0</v>
      </c>
      <c r="AZ13" s="64">
        <f>$G$13*BA13</f>
        <v>0</v>
      </c>
      <c r="BA13" s="123">
        <v>0</v>
      </c>
      <c r="BB13" s="64">
        <f>$G$13*BC13</f>
        <v>0</v>
      </c>
      <c r="BC13" s="123">
        <v>0</v>
      </c>
      <c r="BD13" s="64">
        <f>$G$13*BE13</f>
        <v>0</v>
      </c>
      <c r="BE13" s="123">
        <v>0</v>
      </c>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s="66" customFormat="1" ht="15" customHeight="1" x14ac:dyDescent="0.2">
      <c r="A14" s="119"/>
      <c r="B14" s="119" t="s">
        <v>221</v>
      </c>
      <c r="C14" s="119"/>
      <c r="D14" s="65">
        <f t="shared" si="3"/>
        <v>0</v>
      </c>
      <c r="E14" s="123">
        <v>0</v>
      </c>
      <c r="F14" s="123">
        <v>0</v>
      </c>
      <c r="G14" s="472">
        <v>0</v>
      </c>
      <c r="H14" s="480">
        <f>$G$14*I14</f>
        <v>0</v>
      </c>
      <c r="I14" s="481">
        <v>0</v>
      </c>
      <c r="J14" s="64">
        <f>$G$14*K14</f>
        <v>0</v>
      </c>
      <c r="K14" s="123">
        <v>0</v>
      </c>
      <c r="L14" s="64">
        <f>$G$14*M14</f>
        <v>0</v>
      </c>
      <c r="M14" s="123">
        <v>0</v>
      </c>
      <c r="N14" s="64">
        <f>$G$14*O14</f>
        <v>0</v>
      </c>
      <c r="O14" s="123">
        <v>0</v>
      </c>
      <c r="P14" s="64">
        <f>$G$14*Q14</f>
        <v>0</v>
      </c>
      <c r="Q14" s="123">
        <v>0</v>
      </c>
      <c r="R14" s="64">
        <f>$G$14*S14</f>
        <v>0</v>
      </c>
      <c r="S14" s="123">
        <v>0</v>
      </c>
      <c r="T14" s="64">
        <f>$G$14*U14</f>
        <v>0</v>
      </c>
      <c r="U14" s="123">
        <v>0</v>
      </c>
      <c r="V14" s="64">
        <f>$G$14*W14</f>
        <v>0</v>
      </c>
      <c r="W14" s="123">
        <v>0</v>
      </c>
      <c r="X14" s="64">
        <f>$G$14*Y14</f>
        <v>0</v>
      </c>
      <c r="Y14" s="123">
        <v>0</v>
      </c>
      <c r="Z14" s="64">
        <f>$G$14*AA14</f>
        <v>0</v>
      </c>
      <c r="AA14" s="123">
        <v>0</v>
      </c>
      <c r="AB14" s="64">
        <f>$G$14*AC14</f>
        <v>0</v>
      </c>
      <c r="AC14" s="123">
        <v>0</v>
      </c>
      <c r="AD14" s="64">
        <f>$G$14*AE14</f>
        <v>0</v>
      </c>
      <c r="AE14" s="123">
        <v>0</v>
      </c>
      <c r="AF14" s="64">
        <f>$G$14*AG14</f>
        <v>0</v>
      </c>
      <c r="AG14" s="123">
        <v>0</v>
      </c>
      <c r="AH14" s="64">
        <f>$G$14*AI14</f>
        <v>0</v>
      </c>
      <c r="AI14" s="123">
        <v>0</v>
      </c>
      <c r="AJ14" s="64">
        <f>$G$14*AK14</f>
        <v>0</v>
      </c>
      <c r="AK14" s="123">
        <v>0</v>
      </c>
      <c r="AL14" s="64">
        <f>$G$14*AM14</f>
        <v>0</v>
      </c>
      <c r="AM14" s="123">
        <v>0</v>
      </c>
      <c r="AN14" s="64">
        <f>$G$14*AO14</f>
        <v>0</v>
      </c>
      <c r="AO14" s="123">
        <v>0</v>
      </c>
      <c r="AP14" s="64">
        <f>$G$14*AQ14</f>
        <v>0</v>
      </c>
      <c r="AQ14" s="123">
        <v>0</v>
      </c>
      <c r="AR14" s="64">
        <f>$G$14*AS14</f>
        <v>0</v>
      </c>
      <c r="AS14" s="123">
        <v>0</v>
      </c>
      <c r="AT14" s="64">
        <f>$G$14*AU14</f>
        <v>0</v>
      </c>
      <c r="AU14" s="123">
        <v>0</v>
      </c>
      <c r="AV14" s="64">
        <f>$G$14*AW14</f>
        <v>0</v>
      </c>
      <c r="AW14" s="123">
        <v>0</v>
      </c>
      <c r="AX14" s="64">
        <f>$G$14*AY14</f>
        <v>0</v>
      </c>
      <c r="AY14" s="123">
        <v>0</v>
      </c>
      <c r="AZ14" s="64">
        <f>$G$14*BA14</f>
        <v>0</v>
      </c>
      <c r="BA14" s="123">
        <v>0</v>
      </c>
      <c r="BB14" s="64">
        <f>$G$14*BC14</f>
        <v>0</v>
      </c>
      <c r="BC14" s="123">
        <v>0</v>
      </c>
      <c r="BD14" s="64">
        <f>$G$14*BE14</f>
        <v>0</v>
      </c>
      <c r="BE14" s="123">
        <v>0</v>
      </c>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s="66" customFormat="1" ht="15" customHeight="1" x14ac:dyDescent="0.2">
      <c r="A15" s="119"/>
      <c r="B15" s="119" t="s">
        <v>221</v>
      </c>
      <c r="C15" s="119"/>
      <c r="D15" s="65">
        <f t="shared" si="3"/>
        <v>0</v>
      </c>
      <c r="E15" s="123">
        <v>0</v>
      </c>
      <c r="F15" s="123">
        <v>0</v>
      </c>
      <c r="G15" s="472">
        <v>0</v>
      </c>
      <c r="H15" s="480">
        <f>$G$15*I15</f>
        <v>0</v>
      </c>
      <c r="I15" s="481">
        <v>0</v>
      </c>
      <c r="J15" s="64">
        <f>$G$15*K15</f>
        <v>0</v>
      </c>
      <c r="K15" s="123">
        <v>0</v>
      </c>
      <c r="L15" s="64">
        <f>$G$15*M15</f>
        <v>0</v>
      </c>
      <c r="M15" s="123">
        <v>0</v>
      </c>
      <c r="N15" s="64">
        <f>$G$15*O15</f>
        <v>0</v>
      </c>
      <c r="O15" s="123">
        <v>0</v>
      </c>
      <c r="P15" s="64">
        <f>$G$15*Q15</f>
        <v>0</v>
      </c>
      <c r="Q15" s="123">
        <v>0</v>
      </c>
      <c r="R15" s="64">
        <f>$G$15*S15</f>
        <v>0</v>
      </c>
      <c r="S15" s="123">
        <v>0</v>
      </c>
      <c r="T15" s="64">
        <f>$G$15*U15</f>
        <v>0</v>
      </c>
      <c r="U15" s="123">
        <v>0</v>
      </c>
      <c r="V15" s="64">
        <f>$G$15*W15</f>
        <v>0</v>
      </c>
      <c r="W15" s="123">
        <v>0</v>
      </c>
      <c r="X15" s="64">
        <f>$G$15*Y15</f>
        <v>0</v>
      </c>
      <c r="Y15" s="123">
        <v>0</v>
      </c>
      <c r="Z15" s="64">
        <f>$G$15*AA15</f>
        <v>0</v>
      </c>
      <c r="AA15" s="123">
        <v>0</v>
      </c>
      <c r="AB15" s="64">
        <f>$G$15*AC15</f>
        <v>0</v>
      </c>
      <c r="AC15" s="123">
        <v>0</v>
      </c>
      <c r="AD15" s="64">
        <f>$G$15*AE15</f>
        <v>0</v>
      </c>
      <c r="AE15" s="123">
        <v>0</v>
      </c>
      <c r="AF15" s="64">
        <f>$G$15*AG15</f>
        <v>0</v>
      </c>
      <c r="AG15" s="123">
        <v>0</v>
      </c>
      <c r="AH15" s="64">
        <f>$G$15*AI15</f>
        <v>0</v>
      </c>
      <c r="AI15" s="123">
        <v>0</v>
      </c>
      <c r="AJ15" s="64">
        <f>$G$15*AK15</f>
        <v>0</v>
      </c>
      <c r="AK15" s="123">
        <v>0</v>
      </c>
      <c r="AL15" s="64">
        <f>$G$15*AM15</f>
        <v>0</v>
      </c>
      <c r="AM15" s="123">
        <v>0</v>
      </c>
      <c r="AN15" s="64">
        <f>$G$15*AO15</f>
        <v>0</v>
      </c>
      <c r="AO15" s="123">
        <v>0</v>
      </c>
      <c r="AP15" s="64">
        <f>$G$15*AQ15</f>
        <v>0</v>
      </c>
      <c r="AQ15" s="123">
        <v>0</v>
      </c>
      <c r="AR15" s="64">
        <f>$G$15*AS15</f>
        <v>0</v>
      </c>
      <c r="AS15" s="123">
        <v>0</v>
      </c>
      <c r="AT15" s="64">
        <f>$G$15*AU15</f>
        <v>0</v>
      </c>
      <c r="AU15" s="123">
        <v>0</v>
      </c>
      <c r="AV15" s="64">
        <f>$G$15*AW15</f>
        <v>0</v>
      </c>
      <c r="AW15" s="123">
        <v>0</v>
      </c>
      <c r="AX15" s="64">
        <f>$G$15*AY15</f>
        <v>0</v>
      </c>
      <c r="AY15" s="123">
        <v>0</v>
      </c>
      <c r="AZ15" s="64">
        <f>$G$15*BA15</f>
        <v>0</v>
      </c>
      <c r="BA15" s="123">
        <v>0</v>
      </c>
      <c r="BB15" s="64">
        <f>$G$15*BC15</f>
        <v>0</v>
      </c>
      <c r="BC15" s="123">
        <v>0</v>
      </c>
      <c r="BD15" s="64">
        <f>$G$15*BE15</f>
        <v>0</v>
      </c>
      <c r="BE15" s="123">
        <v>0</v>
      </c>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s="66" customFormat="1" ht="15" customHeight="1" x14ac:dyDescent="0.2">
      <c r="A16" s="119"/>
      <c r="B16" s="119" t="s">
        <v>221</v>
      </c>
      <c r="C16" s="119"/>
      <c r="D16" s="65">
        <f t="shared" si="3"/>
        <v>0</v>
      </c>
      <c r="E16" s="123">
        <v>0</v>
      </c>
      <c r="F16" s="123">
        <v>0</v>
      </c>
      <c r="G16" s="472">
        <v>0</v>
      </c>
      <c r="H16" s="480">
        <f>$G$16*I16</f>
        <v>0</v>
      </c>
      <c r="I16" s="481">
        <v>0</v>
      </c>
      <c r="J16" s="64">
        <f>$G$16*K16</f>
        <v>0</v>
      </c>
      <c r="K16" s="123">
        <v>0</v>
      </c>
      <c r="L16" s="64">
        <f>$G$16*M16</f>
        <v>0</v>
      </c>
      <c r="M16" s="123">
        <v>0</v>
      </c>
      <c r="N16" s="64">
        <f>$G$16*O16</f>
        <v>0</v>
      </c>
      <c r="O16" s="123">
        <v>0</v>
      </c>
      <c r="P16" s="64">
        <f>$G$16*Q16</f>
        <v>0</v>
      </c>
      <c r="Q16" s="123">
        <v>0</v>
      </c>
      <c r="R16" s="64">
        <f>$G$16*S16</f>
        <v>0</v>
      </c>
      <c r="S16" s="123">
        <v>0</v>
      </c>
      <c r="T16" s="64">
        <f>$G$16*U16</f>
        <v>0</v>
      </c>
      <c r="U16" s="123">
        <v>0</v>
      </c>
      <c r="V16" s="64">
        <f>$G$16*W16</f>
        <v>0</v>
      </c>
      <c r="W16" s="123">
        <v>0</v>
      </c>
      <c r="X16" s="64">
        <f>$G$16*Y16</f>
        <v>0</v>
      </c>
      <c r="Y16" s="123">
        <v>0</v>
      </c>
      <c r="Z16" s="64">
        <f>$G$16*AA16</f>
        <v>0</v>
      </c>
      <c r="AA16" s="123">
        <v>0</v>
      </c>
      <c r="AB16" s="64">
        <f>$G$16*AC16</f>
        <v>0</v>
      </c>
      <c r="AC16" s="123">
        <v>0</v>
      </c>
      <c r="AD16" s="64">
        <f>$G$16*AE16</f>
        <v>0</v>
      </c>
      <c r="AE16" s="123">
        <v>0</v>
      </c>
      <c r="AF16" s="64">
        <f>$G$16*AG16</f>
        <v>0</v>
      </c>
      <c r="AG16" s="123">
        <v>0</v>
      </c>
      <c r="AH16" s="64">
        <f>$G$16*AI16</f>
        <v>0</v>
      </c>
      <c r="AI16" s="123">
        <v>0</v>
      </c>
      <c r="AJ16" s="64">
        <f>$G$16*AK16</f>
        <v>0</v>
      </c>
      <c r="AK16" s="123">
        <v>0</v>
      </c>
      <c r="AL16" s="64">
        <f>$G$16*AM16</f>
        <v>0</v>
      </c>
      <c r="AM16" s="123">
        <v>0</v>
      </c>
      <c r="AN16" s="64">
        <f>$G$16*AO16</f>
        <v>0</v>
      </c>
      <c r="AO16" s="123">
        <v>0</v>
      </c>
      <c r="AP16" s="64">
        <f>$G$16*AQ16</f>
        <v>0</v>
      </c>
      <c r="AQ16" s="123">
        <v>0</v>
      </c>
      <c r="AR16" s="64">
        <f>$G$16*AS16</f>
        <v>0</v>
      </c>
      <c r="AS16" s="123">
        <v>0</v>
      </c>
      <c r="AT16" s="64">
        <f>$G$16*AU16</f>
        <v>0</v>
      </c>
      <c r="AU16" s="123">
        <v>0</v>
      </c>
      <c r="AV16" s="64">
        <f>$G$16*AW16</f>
        <v>0</v>
      </c>
      <c r="AW16" s="123">
        <v>0</v>
      </c>
      <c r="AX16" s="64">
        <f>$G$16*AY16</f>
        <v>0</v>
      </c>
      <c r="AY16" s="123">
        <v>0</v>
      </c>
      <c r="AZ16" s="64">
        <f>$G$16*BA16</f>
        <v>0</v>
      </c>
      <c r="BA16" s="123">
        <v>0</v>
      </c>
      <c r="BB16" s="64">
        <f>$G$16*BC16</f>
        <v>0</v>
      </c>
      <c r="BC16" s="123">
        <v>0</v>
      </c>
      <c r="BD16" s="64">
        <f>$G$16*BE16</f>
        <v>0</v>
      </c>
      <c r="BE16" s="123">
        <v>0</v>
      </c>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s="66" customFormat="1" ht="15" customHeight="1" x14ac:dyDescent="0.2">
      <c r="A17" s="119"/>
      <c r="B17" s="119" t="s">
        <v>221</v>
      </c>
      <c r="C17" s="119"/>
      <c r="D17" s="65">
        <f t="shared" si="3"/>
        <v>0</v>
      </c>
      <c r="E17" s="123">
        <v>0</v>
      </c>
      <c r="F17" s="123">
        <v>0</v>
      </c>
      <c r="G17" s="472">
        <v>0</v>
      </c>
      <c r="H17" s="480">
        <f>$G$17*I17</f>
        <v>0</v>
      </c>
      <c r="I17" s="481">
        <v>0</v>
      </c>
      <c r="J17" s="64">
        <f>$G$17*K17</f>
        <v>0</v>
      </c>
      <c r="K17" s="123">
        <v>0</v>
      </c>
      <c r="L17" s="64">
        <f>$G$17*M17</f>
        <v>0</v>
      </c>
      <c r="M17" s="123">
        <v>0</v>
      </c>
      <c r="N17" s="64">
        <f>$G$17*O17</f>
        <v>0</v>
      </c>
      <c r="O17" s="123">
        <v>0</v>
      </c>
      <c r="P17" s="64">
        <f>$G$17*Q17</f>
        <v>0</v>
      </c>
      <c r="Q17" s="123">
        <v>0</v>
      </c>
      <c r="R17" s="64">
        <f>$G$17*S17</f>
        <v>0</v>
      </c>
      <c r="S17" s="123">
        <v>0</v>
      </c>
      <c r="T17" s="64">
        <f>$G$17*U17</f>
        <v>0</v>
      </c>
      <c r="U17" s="123">
        <v>0</v>
      </c>
      <c r="V17" s="64">
        <f>$G$17*W17</f>
        <v>0</v>
      </c>
      <c r="W17" s="123">
        <v>0</v>
      </c>
      <c r="X17" s="64">
        <f>$G$17*Y17</f>
        <v>0</v>
      </c>
      <c r="Y17" s="123">
        <v>0</v>
      </c>
      <c r="Z17" s="64">
        <f>$G$17*AA17</f>
        <v>0</v>
      </c>
      <c r="AA17" s="123">
        <v>0</v>
      </c>
      <c r="AB17" s="64">
        <f>$G$17*AC17</f>
        <v>0</v>
      </c>
      <c r="AC17" s="123">
        <v>0</v>
      </c>
      <c r="AD17" s="64">
        <f>$G$17*AE17</f>
        <v>0</v>
      </c>
      <c r="AE17" s="123">
        <v>0</v>
      </c>
      <c r="AF17" s="64">
        <f>$G$17*AG17</f>
        <v>0</v>
      </c>
      <c r="AG17" s="123">
        <v>0</v>
      </c>
      <c r="AH17" s="64">
        <f>$G$17*AI17</f>
        <v>0</v>
      </c>
      <c r="AI17" s="123">
        <v>0</v>
      </c>
      <c r="AJ17" s="64">
        <f>$G$17*AK17</f>
        <v>0</v>
      </c>
      <c r="AK17" s="123">
        <v>0</v>
      </c>
      <c r="AL17" s="64">
        <f>$G$17*AM17</f>
        <v>0</v>
      </c>
      <c r="AM17" s="123">
        <v>0</v>
      </c>
      <c r="AN17" s="64">
        <f>$G$17*AO17</f>
        <v>0</v>
      </c>
      <c r="AO17" s="123">
        <v>0</v>
      </c>
      <c r="AP17" s="64">
        <f>$G$17*AQ17</f>
        <v>0</v>
      </c>
      <c r="AQ17" s="123">
        <v>0</v>
      </c>
      <c r="AR17" s="64">
        <f>$G$17*AS17</f>
        <v>0</v>
      </c>
      <c r="AS17" s="123">
        <v>0</v>
      </c>
      <c r="AT17" s="64">
        <f>$G$17*AU17</f>
        <v>0</v>
      </c>
      <c r="AU17" s="123">
        <v>0</v>
      </c>
      <c r="AV17" s="64">
        <f>$G$17*AW17</f>
        <v>0</v>
      </c>
      <c r="AW17" s="123">
        <v>0</v>
      </c>
      <c r="AX17" s="64">
        <f>$G$17*AY17</f>
        <v>0</v>
      </c>
      <c r="AY17" s="123">
        <v>0</v>
      </c>
      <c r="AZ17" s="64">
        <f>$G$17*BA17</f>
        <v>0</v>
      </c>
      <c r="BA17" s="123">
        <v>0</v>
      </c>
      <c r="BB17" s="64">
        <f>$G$17*BC17</f>
        <v>0</v>
      </c>
      <c r="BC17" s="123">
        <v>0</v>
      </c>
      <c r="BD17" s="64">
        <f>$G$17*BE17</f>
        <v>0</v>
      </c>
      <c r="BE17" s="123">
        <v>0</v>
      </c>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s="66" customFormat="1" ht="15" customHeight="1" x14ac:dyDescent="0.2">
      <c r="A18" s="119"/>
      <c r="B18" s="119" t="s">
        <v>221</v>
      </c>
      <c r="C18" s="119"/>
      <c r="D18" s="65">
        <f t="shared" si="3"/>
        <v>0</v>
      </c>
      <c r="E18" s="123">
        <v>0</v>
      </c>
      <c r="F18" s="123">
        <v>0</v>
      </c>
      <c r="G18" s="472">
        <v>0</v>
      </c>
      <c r="H18" s="480">
        <f>$G$18*I18</f>
        <v>0</v>
      </c>
      <c r="I18" s="481">
        <v>0</v>
      </c>
      <c r="J18" s="64">
        <f>$G$18*K18</f>
        <v>0</v>
      </c>
      <c r="K18" s="123">
        <v>0</v>
      </c>
      <c r="L18" s="64">
        <f>$G$18*M18</f>
        <v>0</v>
      </c>
      <c r="M18" s="123">
        <v>0</v>
      </c>
      <c r="N18" s="64">
        <f>$G$18*O18</f>
        <v>0</v>
      </c>
      <c r="O18" s="123">
        <v>0</v>
      </c>
      <c r="P18" s="64">
        <f>$G$18*Q18</f>
        <v>0</v>
      </c>
      <c r="Q18" s="123">
        <v>0</v>
      </c>
      <c r="R18" s="64">
        <f>$G$18*S18</f>
        <v>0</v>
      </c>
      <c r="S18" s="123">
        <v>0</v>
      </c>
      <c r="T18" s="64">
        <f>$G$18*U18</f>
        <v>0</v>
      </c>
      <c r="U18" s="123">
        <v>0</v>
      </c>
      <c r="V18" s="64">
        <f>$G$18*W18</f>
        <v>0</v>
      </c>
      <c r="W18" s="123">
        <v>0</v>
      </c>
      <c r="X18" s="64">
        <f>$G$18*Y18</f>
        <v>0</v>
      </c>
      <c r="Y18" s="123">
        <v>0</v>
      </c>
      <c r="Z18" s="64">
        <f>$G$18*AA18</f>
        <v>0</v>
      </c>
      <c r="AA18" s="123">
        <v>0</v>
      </c>
      <c r="AB18" s="64">
        <f>$G$18*AC18</f>
        <v>0</v>
      </c>
      <c r="AC18" s="123">
        <v>0</v>
      </c>
      <c r="AD18" s="64">
        <f>$G$18*AE18</f>
        <v>0</v>
      </c>
      <c r="AE18" s="123">
        <v>0</v>
      </c>
      <c r="AF18" s="64">
        <f>$G$18*AG18</f>
        <v>0</v>
      </c>
      <c r="AG18" s="123">
        <v>0</v>
      </c>
      <c r="AH18" s="64">
        <f>$G$18*AI18</f>
        <v>0</v>
      </c>
      <c r="AI18" s="123">
        <v>0</v>
      </c>
      <c r="AJ18" s="64">
        <f>$G$18*AK18</f>
        <v>0</v>
      </c>
      <c r="AK18" s="123">
        <v>0</v>
      </c>
      <c r="AL18" s="64">
        <f>$G$18*AM18</f>
        <v>0</v>
      </c>
      <c r="AM18" s="123">
        <v>0</v>
      </c>
      <c r="AN18" s="64">
        <f>$G$18*AO18</f>
        <v>0</v>
      </c>
      <c r="AO18" s="123">
        <v>0</v>
      </c>
      <c r="AP18" s="64">
        <f>$G$18*AQ18</f>
        <v>0</v>
      </c>
      <c r="AQ18" s="123">
        <v>0</v>
      </c>
      <c r="AR18" s="64">
        <f>$G$18*AS18</f>
        <v>0</v>
      </c>
      <c r="AS18" s="123">
        <v>0</v>
      </c>
      <c r="AT18" s="64">
        <f>$G$18*AU18</f>
        <v>0</v>
      </c>
      <c r="AU18" s="123">
        <v>0</v>
      </c>
      <c r="AV18" s="64">
        <f>$G$18*AW18</f>
        <v>0</v>
      </c>
      <c r="AW18" s="123">
        <v>0</v>
      </c>
      <c r="AX18" s="64">
        <f>$G$18*AY18</f>
        <v>0</v>
      </c>
      <c r="AY18" s="123">
        <v>0</v>
      </c>
      <c r="AZ18" s="64">
        <f>$G$18*BA18</f>
        <v>0</v>
      </c>
      <c r="BA18" s="123">
        <v>0</v>
      </c>
      <c r="BB18" s="64">
        <f>$G$18*BC18</f>
        <v>0</v>
      </c>
      <c r="BC18" s="123">
        <v>0</v>
      </c>
      <c r="BD18" s="64">
        <f>$G$18*BE18</f>
        <v>0</v>
      </c>
      <c r="BE18" s="123">
        <v>0</v>
      </c>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s="66" customFormat="1" ht="15" customHeight="1" x14ac:dyDescent="0.2">
      <c r="A19" s="119"/>
      <c r="B19" s="119" t="s">
        <v>221</v>
      </c>
      <c r="C19" s="119"/>
      <c r="D19" s="65">
        <f t="shared" si="3"/>
        <v>0</v>
      </c>
      <c r="E19" s="123">
        <v>0</v>
      </c>
      <c r="F19" s="123">
        <v>0</v>
      </c>
      <c r="G19" s="472">
        <v>0</v>
      </c>
      <c r="H19" s="480">
        <f>$G$19*I19</f>
        <v>0</v>
      </c>
      <c r="I19" s="481">
        <v>0</v>
      </c>
      <c r="J19" s="64">
        <f>$G$19*K19</f>
        <v>0</v>
      </c>
      <c r="K19" s="123">
        <v>0</v>
      </c>
      <c r="L19" s="64">
        <f>$G$19*M19</f>
        <v>0</v>
      </c>
      <c r="M19" s="123">
        <v>0</v>
      </c>
      <c r="N19" s="64">
        <f>$G$19*O19</f>
        <v>0</v>
      </c>
      <c r="O19" s="123">
        <v>0</v>
      </c>
      <c r="P19" s="64">
        <f>$G$19*Q19</f>
        <v>0</v>
      </c>
      <c r="Q19" s="123">
        <v>0</v>
      </c>
      <c r="R19" s="64">
        <f>$G$19*S19</f>
        <v>0</v>
      </c>
      <c r="S19" s="123">
        <v>0</v>
      </c>
      <c r="T19" s="64">
        <f>$G$19*U19</f>
        <v>0</v>
      </c>
      <c r="U19" s="123">
        <v>0</v>
      </c>
      <c r="V19" s="64">
        <f>$G$19*W19</f>
        <v>0</v>
      </c>
      <c r="W19" s="123">
        <v>0</v>
      </c>
      <c r="X19" s="64">
        <f>$G$19*Y19</f>
        <v>0</v>
      </c>
      <c r="Y19" s="123">
        <v>0</v>
      </c>
      <c r="Z19" s="64">
        <f>$G$19*AA19</f>
        <v>0</v>
      </c>
      <c r="AA19" s="123">
        <v>0</v>
      </c>
      <c r="AB19" s="64">
        <f>$G$19*AC19</f>
        <v>0</v>
      </c>
      <c r="AC19" s="123">
        <v>0</v>
      </c>
      <c r="AD19" s="64">
        <f>$G$19*AE19</f>
        <v>0</v>
      </c>
      <c r="AE19" s="123">
        <v>0</v>
      </c>
      <c r="AF19" s="64">
        <f>$G$19*AG19</f>
        <v>0</v>
      </c>
      <c r="AG19" s="123">
        <v>0</v>
      </c>
      <c r="AH19" s="64">
        <f>$G$19*AI19</f>
        <v>0</v>
      </c>
      <c r="AI19" s="123">
        <v>0</v>
      </c>
      <c r="AJ19" s="64">
        <f>$G$19*AK19</f>
        <v>0</v>
      </c>
      <c r="AK19" s="123">
        <v>0</v>
      </c>
      <c r="AL19" s="64">
        <f>$G$19*AM19</f>
        <v>0</v>
      </c>
      <c r="AM19" s="123">
        <v>0</v>
      </c>
      <c r="AN19" s="64">
        <f>$G$19*AO19</f>
        <v>0</v>
      </c>
      <c r="AO19" s="123">
        <v>0</v>
      </c>
      <c r="AP19" s="64">
        <f>$G$19*AQ19</f>
        <v>0</v>
      </c>
      <c r="AQ19" s="123">
        <v>0</v>
      </c>
      <c r="AR19" s="64">
        <f>$G$19*AS19</f>
        <v>0</v>
      </c>
      <c r="AS19" s="123">
        <v>0</v>
      </c>
      <c r="AT19" s="64">
        <f>$G$19*AU19</f>
        <v>0</v>
      </c>
      <c r="AU19" s="123">
        <v>0</v>
      </c>
      <c r="AV19" s="64">
        <f>$G$19*AW19</f>
        <v>0</v>
      </c>
      <c r="AW19" s="123">
        <v>0</v>
      </c>
      <c r="AX19" s="64">
        <f>$G$19*AY19</f>
        <v>0</v>
      </c>
      <c r="AY19" s="123">
        <v>0</v>
      </c>
      <c r="AZ19" s="64">
        <f>$G$19*BA19</f>
        <v>0</v>
      </c>
      <c r="BA19" s="123">
        <v>0</v>
      </c>
      <c r="BB19" s="64">
        <f>$G$19*BC19</f>
        <v>0</v>
      </c>
      <c r="BC19" s="123">
        <v>0</v>
      </c>
      <c r="BD19" s="64">
        <f>$G$19*BE19</f>
        <v>0</v>
      </c>
      <c r="BE19" s="123">
        <v>0</v>
      </c>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s="66" customFormat="1" ht="15" customHeight="1" x14ac:dyDescent="0.2">
      <c r="A20" s="119"/>
      <c r="B20" s="119" t="s">
        <v>221</v>
      </c>
      <c r="C20" s="119"/>
      <c r="D20" s="65">
        <f t="shared" si="3"/>
        <v>0</v>
      </c>
      <c r="E20" s="123">
        <v>0</v>
      </c>
      <c r="F20" s="123">
        <v>0</v>
      </c>
      <c r="G20" s="472">
        <v>0</v>
      </c>
      <c r="H20" s="480">
        <f>$G$20*I20</f>
        <v>0</v>
      </c>
      <c r="I20" s="481">
        <v>0</v>
      </c>
      <c r="J20" s="64">
        <f>$G$20*K20</f>
        <v>0</v>
      </c>
      <c r="K20" s="123">
        <v>0</v>
      </c>
      <c r="L20" s="64">
        <f>$G$20*M20</f>
        <v>0</v>
      </c>
      <c r="M20" s="123">
        <v>0</v>
      </c>
      <c r="N20" s="64">
        <f>$G$20*O20</f>
        <v>0</v>
      </c>
      <c r="O20" s="123">
        <v>0</v>
      </c>
      <c r="P20" s="64">
        <f>$G$20*Q20</f>
        <v>0</v>
      </c>
      <c r="Q20" s="123">
        <v>0</v>
      </c>
      <c r="R20" s="64">
        <f>$G$20*S20</f>
        <v>0</v>
      </c>
      <c r="S20" s="123">
        <v>0</v>
      </c>
      <c r="T20" s="64">
        <f>$G$20*U20</f>
        <v>0</v>
      </c>
      <c r="U20" s="123">
        <v>0</v>
      </c>
      <c r="V20" s="64">
        <f>$G$20*W20</f>
        <v>0</v>
      </c>
      <c r="W20" s="123">
        <v>0</v>
      </c>
      <c r="X20" s="64">
        <f>$G$20*Y20</f>
        <v>0</v>
      </c>
      <c r="Y20" s="123">
        <v>0</v>
      </c>
      <c r="Z20" s="64">
        <f>$G$20*AA20</f>
        <v>0</v>
      </c>
      <c r="AA20" s="123">
        <v>0</v>
      </c>
      <c r="AB20" s="64">
        <f>$G$20*AC20</f>
        <v>0</v>
      </c>
      <c r="AC20" s="123">
        <v>0</v>
      </c>
      <c r="AD20" s="64">
        <f>$G$20*AE20</f>
        <v>0</v>
      </c>
      <c r="AE20" s="123">
        <v>0</v>
      </c>
      <c r="AF20" s="64">
        <f>$G$20*AG20</f>
        <v>0</v>
      </c>
      <c r="AG20" s="123">
        <v>0</v>
      </c>
      <c r="AH20" s="64">
        <f>$G$20*AI20</f>
        <v>0</v>
      </c>
      <c r="AI20" s="123">
        <v>0</v>
      </c>
      <c r="AJ20" s="64">
        <f>$G$20*AK20</f>
        <v>0</v>
      </c>
      <c r="AK20" s="123">
        <v>0</v>
      </c>
      <c r="AL20" s="64">
        <f>$G$20*AM20</f>
        <v>0</v>
      </c>
      <c r="AM20" s="123">
        <v>0</v>
      </c>
      <c r="AN20" s="64">
        <f>$G$20*AO20</f>
        <v>0</v>
      </c>
      <c r="AO20" s="123">
        <v>0</v>
      </c>
      <c r="AP20" s="64">
        <f>$G$20*AQ20</f>
        <v>0</v>
      </c>
      <c r="AQ20" s="123">
        <v>0</v>
      </c>
      <c r="AR20" s="64">
        <f>$G$20*AS20</f>
        <v>0</v>
      </c>
      <c r="AS20" s="123">
        <v>0</v>
      </c>
      <c r="AT20" s="64">
        <f>$G$20*AU20</f>
        <v>0</v>
      </c>
      <c r="AU20" s="123">
        <v>0</v>
      </c>
      <c r="AV20" s="64">
        <f>$G$20*AW20</f>
        <v>0</v>
      </c>
      <c r="AW20" s="123">
        <v>0</v>
      </c>
      <c r="AX20" s="64">
        <f>$G$20*AY20</f>
        <v>0</v>
      </c>
      <c r="AY20" s="123">
        <v>0</v>
      </c>
      <c r="AZ20" s="64">
        <f>$G$20*BA20</f>
        <v>0</v>
      </c>
      <c r="BA20" s="123">
        <v>0</v>
      </c>
      <c r="BB20" s="64">
        <f>$G$20*BC20</f>
        <v>0</v>
      </c>
      <c r="BC20" s="123">
        <v>0</v>
      </c>
      <c r="BD20" s="64">
        <f>$G$20*BE20</f>
        <v>0</v>
      </c>
      <c r="BE20" s="123">
        <v>0</v>
      </c>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s="66" customFormat="1" ht="15" customHeight="1" x14ac:dyDescent="0.2">
      <c r="A21" s="119"/>
      <c r="B21" s="119" t="s">
        <v>221</v>
      </c>
      <c r="C21" s="119"/>
      <c r="D21" s="65">
        <f t="shared" si="3"/>
        <v>0</v>
      </c>
      <c r="E21" s="123">
        <v>0</v>
      </c>
      <c r="F21" s="123">
        <v>0</v>
      </c>
      <c r="G21" s="472">
        <v>0</v>
      </c>
      <c r="H21" s="480">
        <f>$G$21*I21</f>
        <v>0</v>
      </c>
      <c r="I21" s="481">
        <v>0</v>
      </c>
      <c r="J21" s="64">
        <f>$G$21*K21</f>
        <v>0</v>
      </c>
      <c r="K21" s="123">
        <v>0</v>
      </c>
      <c r="L21" s="64">
        <f>$G$21*M21</f>
        <v>0</v>
      </c>
      <c r="M21" s="123">
        <v>0</v>
      </c>
      <c r="N21" s="64">
        <f>$G$21*O21</f>
        <v>0</v>
      </c>
      <c r="O21" s="123">
        <v>0</v>
      </c>
      <c r="P21" s="64">
        <f>$G$21*Q21</f>
        <v>0</v>
      </c>
      <c r="Q21" s="123">
        <v>0</v>
      </c>
      <c r="R21" s="64">
        <f>$G$21*S21</f>
        <v>0</v>
      </c>
      <c r="S21" s="123">
        <v>0</v>
      </c>
      <c r="T21" s="64">
        <f>$G$21*U21</f>
        <v>0</v>
      </c>
      <c r="U21" s="123">
        <v>0</v>
      </c>
      <c r="V21" s="64">
        <f>$G$21*W21</f>
        <v>0</v>
      </c>
      <c r="W21" s="123">
        <v>0</v>
      </c>
      <c r="X21" s="64">
        <f>$G$21*Y21</f>
        <v>0</v>
      </c>
      <c r="Y21" s="123">
        <v>0</v>
      </c>
      <c r="Z21" s="64">
        <f>$G$21*AA21</f>
        <v>0</v>
      </c>
      <c r="AA21" s="123">
        <v>0</v>
      </c>
      <c r="AB21" s="64">
        <f>$G$21*AC21</f>
        <v>0</v>
      </c>
      <c r="AC21" s="123">
        <v>0</v>
      </c>
      <c r="AD21" s="64">
        <f>$G$21*AE21</f>
        <v>0</v>
      </c>
      <c r="AE21" s="123">
        <v>0</v>
      </c>
      <c r="AF21" s="64">
        <f>$G$21*AG21</f>
        <v>0</v>
      </c>
      <c r="AG21" s="123">
        <v>0</v>
      </c>
      <c r="AH21" s="64">
        <f>$G$21*AI21</f>
        <v>0</v>
      </c>
      <c r="AI21" s="123">
        <v>0</v>
      </c>
      <c r="AJ21" s="64">
        <f>$G$21*AK21</f>
        <v>0</v>
      </c>
      <c r="AK21" s="123">
        <v>0</v>
      </c>
      <c r="AL21" s="64">
        <f>$G$21*AM21</f>
        <v>0</v>
      </c>
      <c r="AM21" s="123">
        <v>0</v>
      </c>
      <c r="AN21" s="64">
        <f>$G$21*AO21</f>
        <v>0</v>
      </c>
      <c r="AO21" s="123">
        <v>0</v>
      </c>
      <c r="AP21" s="64">
        <f>$G$21*AQ21</f>
        <v>0</v>
      </c>
      <c r="AQ21" s="123">
        <v>0</v>
      </c>
      <c r="AR21" s="64">
        <f>$G$21*AS21</f>
        <v>0</v>
      </c>
      <c r="AS21" s="123">
        <v>0</v>
      </c>
      <c r="AT21" s="64">
        <f>$G$21*AU21</f>
        <v>0</v>
      </c>
      <c r="AU21" s="123">
        <v>0</v>
      </c>
      <c r="AV21" s="64">
        <f>$G$21*AW21</f>
        <v>0</v>
      </c>
      <c r="AW21" s="123">
        <v>0</v>
      </c>
      <c r="AX21" s="64">
        <f>$G$21*AY21</f>
        <v>0</v>
      </c>
      <c r="AY21" s="123">
        <v>0</v>
      </c>
      <c r="AZ21" s="64">
        <f>$G$21*BA21</f>
        <v>0</v>
      </c>
      <c r="BA21" s="123">
        <v>0</v>
      </c>
      <c r="BB21" s="64">
        <f>$G$21*BC21</f>
        <v>0</v>
      </c>
      <c r="BC21" s="123">
        <v>0</v>
      </c>
      <c r="BD21" s="64">
        <f>$G$21*BE21</f>
        <v>0</v>
      </c>
      <c r="BE21" s="123">
        <v>0</v>
      </c>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s="66" customFormat="1" ht="15" customHeight="1" x14ac:dyDescent="0.2">
      <c r="A22" s="119"/>
      <c r="B22" s="119" t="s">
        <v>221</v>
      </c>
      <c r="C22" s="119"/>
      <c r="D22" s="65">
        <f t="shared" si="3"/>
        <v>0</v>
      </c>
      <c r="E22" s="123">
        <v>0</v>
      </c>
      <c r="F22" s="123">
        <v>0</v>
      </c>
      <c r="G22" s="472">
        <v>0</v>
      </c>
      <c r="H22" s="480">
        <f>$G$22*I22</f>
        <v>0</v>
      </c>
      <c r="I22" s="481">
        <v>0</v>
      </c>
      <c r="J22" s="64">
        <f>$G$22*K22</f>
        <v>0</v>
      </c>
      <c r="K22" s="123">
        <v>0</v>
      </c>
      <c r="L22" s="64">
        <f>$G$22*M22</f>
        <v>0</v>
      </c>
      <c r="M22" s="123">
        <v>0</v>
      </c>
      <c r="N22" s="64">
        <f>$G$22*O22</f>
        <v>0</v>
      </c>
      <c r="O22" s="123">
        <v>0</v>
      </c>
      <c r="P22" s="64">
        <f>$G$22*Q22</f>
        <v>0</v>
      </c>
      <c r="Q22" s="123">
        <v>0</v>
      </c>
      <c r="R22" s="64">
        <f>$G$22*S22</f>
        <v>0</v>
      </c>
      <c r="S22" s="123">
        <v>0</v>
      </c>
      <c r="T22" s="64">
        <f>$G$22*U22</f>
        <v>0</v>
      </c>
      <c r="U22" s="123">
        <v>0</v>
      </c>
      <c r="V22" s="64">
        <f>$G$22*W22</f>
        <v>0</v>
      </c>
      <c r="W22" s="123">
        <v>0</v>
      </c>
      <c r="X22" s="64">
        <f>$G$22*Y22</f>
        <v>0</v>
      </c>
      <c r="Y22" s="123">
        <v>0</v>
      </c>
      <c r="Z22" s="64">
        <f>$G$22*AA22</f>
        <v>0</v>
      </c>
      <c r="AA22" s="123">
        <v>0</v>
      </c>
      <c r="AB22" s="64">
        <f>$G$22*AC22</f>
        <v>0</v>
      </c>
      <c r="AC22" s="123">
        <v>0</v>
      </c>
      <c r="AD22" s="64">
        <f>$G$22*AE22</f>
        <v>0</v>
      </c>
      <c r="AE22" s="123">
        <v>0</v>
      </c>
      <c r="AF22" s="64">
        <f>$G$22*AG22</f>
        <v>0</v>
      </c>
      <c r="AG22" s="123">
        <v>0</v>
      </c>
      <c r="AH22" s="64">
        <f>$G$22*AI22</f>
        <v>0</v>
      </c>
      <c r="AI22" s="123">
        <v>0</v>
      </c>
      <c r="AJ22" s="64">
        <f>$G$22*AK22</f>
        <v>0</v>
      </c>
      <c r="AK22" s="123">
        <v>0</v>
      </c>
      <c r="AL22" s="64">
        <f>$G$22*AM22</f>
        <v>0</v>
      </c>
      <c r="AM22" s="123">
        <v>0</v>
      </c>
      <c r="AN22" s="64">
        <f>$G$22*AO22</f>
        <v>0</v>
      </c>
      <c r="AO22" s="123">
        <v>0</v>
      </c>
      <c r="AP22" s="64">
        <f>$G$22*AQ22</f>
        <v>0</v>
      </c>
      <c r="AQ22" s="123">
        <v>0</v>
      </c>
      <c r="AR22" s="64">
        <f>$G$22*AS22</f>
        <v>0</v>
      </c>
      <c r="AS22" s="123">
        <v>0</v>
      </c>
      <c r="AT22" s="64">
        <f>$G$22*AU22</f>
        <v>0</v>
      </c>
      <c r="AU22" s="123">
        <v>0</v>
      </c>
      <c r="AV22" s="64">
        <f>$G$22*AW22</f>
        <v>0</v>
      </c>
      <c r="AW22" s="123">
        <v>0</v>
      </c>
      <c r="AX22" s="64">
        <f>$G$22*AY22</f>
        <v>0</v>
      </c>
      <c r="AY22" s="123">
        <v>0</v>
      </c>
      <c r="AZ22" s="64">
        <f>$G$22*BA22</f>
        <v>0</v>
      </c>
      <c r="BA22" s="123">
        <v>0</v>
      </c>
      <c r="BB22" s="64">
        <f>$G$22*BC22</f>
        <v>0</v>
      </c>
      <c r="BC22" s="123">
        <v>0</v>
      </c>
      <c r="BD22" s="64">
        <f>$G$22*BE22</f>
        <v>0</v>
      </c>
      <c r="BE22" s="123">
        <v>0</v>
      </c>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s="66" customFormat="1" ht="15" customHeight="1" x14ac:dyDescent="0.2">
      <c r="A23" s="119"/>
      <c r="B23" s="119" t="s">
        <v>221</v>
      </c>
      <c r="C23" s="119"/>
      <c r="D23" s="65">
        <f t="shared" si="3"/>
        <v>0</v>
      </c>
      <c r="E23" s="123">
        <v>0</v>
      </c>
      <c r="F23" s="123">
        <v>0</v>
      </c>
      <c r="G23" s="472">
        <v>0</v>
      </c>
      <c r="H23" s="480">
        <f>$G$23*I23</f>
        <v>0</v>
      </c>
      <c r="I23" s="481">
        <v>0</v>
      </c>
      <c r="J23" s="64">
        <f>$G$23*K23</f>
        <v>0</v>
      </c>
      <c r="K23" s="123">
        <v>0</v>
      </c>
      <c r="L23" s="64">
        <f>$G$23*M23</f>
        <v>0</v>
      </c>
      <c r="M23" s="123">
        <v>0</v>
      </c>
      <c r="N23" s="64">
        <f>$G$23*O23</f>
        <v>0</v>
      </c>
      <c r="O23" s="123">
        <v>0</v>
      </c>
      <c r="P23" s="64">
        <f>$G$23*Q23</f>
        <v>0</v>
      </c>
      <c r="Q23" s="123">
        <v>0</v>
      </c>
      <c r="R23" s="64">
        <f>$G$23*S23</f>
        <v>0</v>
      </c>
      <c r="S23" s="123">
        <v>0</v>
      </c>
      <c r="T23" s="64">
        <f>$G$23*U23</f>
        <v>0</v>
      </c>
      <c r="U23" s="123">
        <v>0</v>
      </c>
      <c r="V23" s="64">
        <f>$G$23*W23</f>
        <v>0</v>
      </c>
      <c r="W23" s="123">
        <v>0</v>
      </c>
      <c r="X23" s="64">
        <f>$G$23*Y23</f>
        <v>0</v>
      </c>
      <c r="Y23" s="123">
        <v>0</v>
      </c>
      <c r="Z23" s="64">
        <f>$G$23*AA23</f>
        <v>0</v>
      </c>
      <c r="AA23" s="123">
        <v>0</v>
      </c>
      <c r="AB23" s="64">
        <f>$G$23*AC23</f>
        <v>0</v>
      </c>
      <c r="AC23" s="123">
        <v>0</v>
      </c>
      <c r="AD23" s="64">
        <f>$G$23*AE23</f>
        <v>0</v>
      </c>
      <c r="AE23" s="123">
        <v>0</v>
      </c>
      <c r="AF23" s="64">
        <f>$G$23*AG23</f>
        <v>0</v>
      </c>
      <c r="AG23" s="123">
        <v>0</v>
      </c>
      <c r="AH23" s="64">
        <f>$G$23*AI23</f>
        <v>0</v>
      </c>
      <c r="AI23" s="123">
        <v>0</v>
      </c>
      <c r="AJ23" s="64">
        <f>$G$23*AK23</f>
        <v>0</v>
      </c>
      <c r="AK23" s="123">
        <v>0</v>
      </c>
      <c r="AL23" s="64">
        <f>$G$23*AM23</f>
        <v>0</v>
      </c>
      <c r="AM23" s="123">
        <v>0</v>
      </c>
      <c r="AN23" s="64">
        <f>$G$23*AO23</f>
        <v>0</v>
      </c>
      <c r="AO23" s="123">
        <v>0</v>
      </c>
      <c r="AP23" s="64">
        <f>$G$23*AQ23</f>
        <v>0</v>
      </c>
      <c r="AQ23" s="123">
        <v>0</v>
      </c>
      <c r="AR23" s="64">
        <f>$G$23*AS23</f>
        <v>0</v>
      </c>
      <c r="AS23" s="123">
        <v>0</v>
      </c>
      <c r="AT23" s="64">
        <f>$G$23*AU23</f>
        <v>0</v>
      </c>
      <c r="AU23" s="123">
        <v>0</v>
      </c>
      <c r="AV23" s="64">
        <f>$G$23*AW23</f>
        <v>0</v>
      </c>
      <c r="AW23" s="123">
        <v>0</v>
      </c>
      <c r="AX23" s="64">
        <f>$G$23*AY23</f>
        <v>0</v>
      </c>
      <c r="AY23" s="123">
        <v>0</v>
      </c>
      <c r="AZ23" s="64">
        <f>$G$23*BA23</f>
        <v>0</v>
      </c>
      <c r="BA23" s="123">
        <v>0</v>
      </c>
      <c r="BB23" s="64">
        <f>$G$23*BC23</f>
        <v>0</v>
      </c>
      <c r="BC23" s="123">
        <v>0</v>
      </c>
      <c r="BD23" s="64">
        <f>$G$23*BE23</f>
        <v>0</v>
      </c>
      <c r="BE23" s="123">
        <v>0</v>
      </c>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s="66" customFormat="1" ht="15" customHeight="1" x14ac:dyDescent="0.2">
      <c r="A24" s="119"/>
      <c r="B24" s="119" t="s">
        <v>221</v>
      </c>
      <c r="C24" s="119"/>
      <c r="D24" s="65">
        <f t="shared" si="3"/>
        <v>0</v>
      </c>
      <c r="E24" s="123">
        <v>0</v>
      </c>
      <c r="F24" s="123">
        <v>0</v>
      </c>
      <c r="G24" s="472">
        <v>0</v>
      </c>
      <c r="H24" s="480">
        <f>$G$24*I24</f>
        <v>0</v>
      </c>
      <c r="I24" s="481">
        <v>0</v>
      </c>
      <c r="J24" s="64">
        <f>$G$24*K24</f>
        <v>0</v>
      </c>
      <c r="K24" s="123">
        <v>0</v>
      </c>
      <c r="L24" s="64">
        <f>$G$24*M24</f>
        <v>0</v>
      </c>
      <c r="M24" s="123">
        <v>0</v>
      </c>
      <c r="N24" s="64">
        <f>$G$24*O24</f>
        <v>0</v>
      </c>
      <c r="O24" s="123">
        <v>0</v>
      </c>
      <c r="P24" s="64">
        <f>$G$24*Q24</f>
        <v>0</v>
      </c>
      <c r="Q24" s="123">
        <v>0</v>
      </c>
      <c r="R24" s="64">
        <f>$G$24*S24</f>
        <v>0</v>
      </c>
      <c r="S24" s="123">
        <v>0</v>
      </c>
      <c r="T24" s="64">
        <f>$G$24*U24</f>
        <v>0</v>
      </c>
      <c r="U24" s="123">
        <v>0</v>
      </c>
      <c r="V24" s="64">
        <f>$G$24*W24</f>
        <v>0</v>
      </c>
      <c r="W24" s="123">
        <v>0</v>
      </c>
      <c r="X24" s="64">
        <f>$G$24*Y24</f>
        <v>0</v>
      </c>
      <c r="Y24" s="123">
        <v>0</v>
      </c>
      <c r="Z24" s="64">
        <f>$G$24*AA24</f>
        <v>0</v>
      </c>
      <c r="AA24" s="123">
        <v>0</v>
      </c>
      <c r="AB24" s="64">
        <f>$G$24*AC24</f>
        <v>0</v>
      </c>
      <c r="AC24" s="123">
        <v>0</v>
      </c>
      <c r="AD24" s="64">
        <f>$G$24*AE24</f>
        <v>0</v>
      </c>
      <c r="AE24" s="123">
        <v>0</v>
      </c>
      <c r="AF24" s="64">
        <f>$G$24*AG24</f>
        <v>0</v>
      </c>
      <c r="AG24" s="123">
        <v>0</v>
      </c>
      <c r="AH24" s="64">
        <f>$G$24*AI24</f>
        <v>0</v>
      </c>
      <c r="AI24" s="123">
        <v>0</v>
      </c>
      <c r="AJ24" s="64">
        <f>$G$24*AK24</f>
        <v>0</v>
      </c>
      <c r="AK24" s="123">
        <v>0</v>
      </c>
      <c r="AL24" s="64">
        <f>$G$24*AM24</f>
        <v>0</v>
      </c>
      <c r="AM24" s="123">
        <v>0</v>
      </c>
      <c r="AN24" s="64">
        <f>$G$24*AO24</f>
        <v>0</v>
      </c>
      <c r="AO24" s="123">
        <v>0</v>
      </c>
      <c r="AP24" s="64">
        <f>$G$24*AQ24</f>
        <v>0</v>
      </c>
      <c r="AQ24" s="123">
        <v>0</v>
      </c>
      <c r="AR24" s="64">
        <f>$G$24*AS24</f>
        <v>0</v>
      </c>
      <c r="AS24" s="123">
        <v>0</v>
      </c>
      <c r="AT24" s="64">
        <f>$G$24*AU24</f>
        <v>0</v>
      </c>
      <c r="AU24" s="123">
        <v>0</v>
      </c>
      <c r="AV24" s="64">
        <f>$G$24*AW24</f>
        <v>0</v>
      </c>
      <c r="AW24" s="123">
        <v>0</v>
      </c>
      <c r="AX24" s="64">
        <f>$G$24*AY24</f>
        <v>0</v>
      </c>
      <c r="AY24" s="123">
        <v>0</v>
      </c>
      <c r="AZ24" s="64">
        <f>$G$24*BA24</f>
        <v>0</v>
      </c>
      <c r="BA24" s="123">
        <v>0</v>
      </c>
      <c r="BB24" s="64">
        <f>$G$24*BC24</f>
        <v>0</v>
      </c>
      <c r="BC24" s="123">
        <v>0</v>
      </c>
      <c r="BD24" s="64">
        <f>$G$24*BE24</f>
        <v>0</v>
      </c>
      <c r="BE24" s="123">
        <v>0</v>
      </c>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s="66" customFormat="1" ht="15" customHeight="1" x14ac:dyDescent="0.2">
      <c r="A25" s="119"/>
      <c r="B25" s="119" t="s">
        <v>221</v>
      </c>
      <c r="C25" s="119"/>
      <c r="D25" s="65">
        <f t="shared" si="3"/>
        <v>0</v>
      </c>
      <c r="E25" s="123">
        <v>0</v>
      </c>
      <c r="F25" s="123">
        <v>0</v>
      </c>
      <c r="G25" s="472">
        <v>0</v>
      </c>
      <c r="H25" s="480">
        <f>$G$25*I25</f>
        <v>0</v>
      </c>
      <c r="I25" s="481">
        <v>0</v>
      </c>
      <c r="J25" s="64">
        <f>$G$25*K25</f>
        <v>0</v>
      </c>
      <c r="K25" s="123">
        <v>0</v>
      </c>
      <c r="L25" s="64">
        <f>$G$25*M25</f>
        <v>0</v>
      </c>
      <c r="M25" s="123">
        <v>0</v>
      </c>
      <c r="N25" s="64">
        <f>$G$25*O25</f>
        <v>0</v>
      </c>
      <c r="O25" s="123">
        <v>0</v>
      </c>
      <c r="P25" s="64">
        <f>$G$25*Q25</f>
        <v>0</v>
      </c>
      <c r="Q25" s="123">
        <v>0</v>
      </c>
      <c r="R25" s="64">
        <f>$G$25*S25</f>
        <v>0</v>
      </c>
      <c r="S25" s="123">
        <v>0</v>
      </c>
      <c r="T25" s="64">
        <f>$G$25*U25</f>
        <v>0</v>
      </c>
      <c r="U25" s="123">
        <v>0</v>
      </c>
      <c r="V25" s="64">
        <f>$G$25*W25</f>
        <v>0</v>
      </c>
      <c r="W25" s="123">
        <v>0</v>
      </c>
      <c r="X25" s="64">
        <f>$G$25*Y25</f>
        <v>0</v>
      </c>
      <c r="Y25" s="123">
        <v>0</v>
      </c>
      <c r="Z25" s="64">
        <f>$G$25*AA25</f>
        <v>0</v>
      </c>
      <c r="AA25" s="123">
        <v>0</v>
      </c>
      <c r="AB25" s="64">
        <f>$G$25*AC25</f>
        <v>0</v>
      </c>
      <c r="AC25" s="123">
        <v>0</v>
      </c>
      <c r="AD25" s="64">
        <f>$G$25*AE25</f>
        <v>0</v>
      </c>
      <c r="AE25" s="123">
        <v>0</v>
      </c>
      <c r="AF25" s="64">
        <f>$G$25*AG25</f>
        <v>0</v>
      </c>
      <c r="AG25" s="123">
        <v>0</v>
      </c>
      <c r="AH25" s="64">
        <f>$G$25*AI25</f>
        <v>0</v>
      </c>
      <c r="AI25" s="123">
        <v>0</v>
      </c>
      <c r="AJ25" s="64">
        <f>$G$25*AK25</f>
        <v>0</v>
      </c>
      <c r="AK25" s="123">
        <v>0</v>
      </c>
      <c r="AL25" s="64">
        <f>$G$25*AM25</f>
        <v>0</v>
      </c>
      <c r="AM25" s="123">
        <v>0</v>
      </c>
      <c r="AN25" s="64">
        <f>$G$25*AO25</f>
        <v>0</v>
      </c>
      <c r="AO25" s="123">
        <v>0</v>
      </c>
      <c r="AP25" s="64">
        <f>$G$25*AQ25</f>
        <v>0</v>
      </c>
      <c r="AQ25" s="123">
        <v>0</v>
      </c>
      <c r="AR25" s="64">
        <f>$G$25*AS25</f>
        <v>0</v>
      </c>
      <c r="AS25" s="123">
        <v>0</v>
      </c>
      <c r="AT25" s="64">
        <f>$G$25*AU25</f>
        <v>0</v>
      </c>
      <c r="AU25" s="123">
        <v>0</v>
      </c>
      <c r="AV25" s="64">
        <f>$G$25*AW25</f>
        <v>0</v>
      </c>
      <c r="AW25" s="123">
        <v>0</v>
      </c>
      <c r="AX25" s="64">
        <f>$G$25*AY25</f>
        <v>0</v>
      </c>
      <c r="AY25" s="123">
        <v>0</v>
      </c>
      <c r="AZ25" s="64">
        <f>$G$25*BA25</f>
        <v>0</v>
      </c>
      <c r="BA25" s="123">
        <v>0</v>
      </c>
      <c r="BB25" s="64">
        <f>$G$25*BC25</f>
        <v>0</v>
      </c>
      <c r="BC25" s="123">
        <v>0</v>
      </c>
      <c r="BD25" s="64">
        <f>$G$25*BE25</f>
        <v>0</v>
      </c>
      <c r="BE25" s="123">
        <v>0</v>
      </c>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s="66" customFormat="1" ht="15" customHeight="1" x14ac:dyDescent="0.2">
      <c r="A26" s="119"/>
      <c r="B26" s="119" t="s">
        <v>221</v>
      </c>
      <c r="C26" s="119"/>
      <c r="D26" s="65">
        <f t="shared" si="3"/>
        <v>0</v>
      </c>
      <c r="E26" s="123">
        <v>0</v>
      </c>
      <c r="F26" s="123">
        <v>0</v>
      </c>
      <c r="G26" s="472">
        <v>0</v>
      </c>
      <c r="H26" s="480">
        <f>$G$26*I26</f>
        <v>0</v>
      </c>
      <c r="I26" s="481">
        <v>0</v>
      </c>
      <c r="J26" s="64">
        <f>$G$26*K26</f>
        <v>0</v>
      </c>
      <c r="K26" s="123">
        <v>0</v>
      </c>
      <c r="L26" s="64">
        <f>$G$26*M26</f>
        <v>0</v>
      </c>
      <c r="M26" s="123">
        <v>0</v>
      </c>
      <c r="N26" s="64">
        <f>$G$26*O26</f>
        <v>0</v>
      </c>
      <c r="O26" s="123">
        <v>0</v>
      </c>
      <c r="P26" s="64">
        <f>$G$26*Q26</f>
        <v>0</v>
      </c>
      <c r="Q26" s="123">
        <v>0</v>
      </c>
      <c r="R26" s="64">
        <f>$G$26*S26</f>
        <v>0</v>
      </c>
      <c r="S26" s="123">
        <v>0</v>
      </c>
      <c r="T26" s="64">
        <f>$G$26*U26</f>
        <v>0</v>
      </c>
      <c r="U26" s="123">
        <v>0</v>
      </c>
      <c r="V26" s="64">
        <f>$G$26*W26</f>
        <v>0</v>
      </c>
      <c r="W26" s="123">
        <v>0</v>
      </c>
      <c r="X26" s="64">
        <f>$G$26*Y26</f>
        <v>0</v>
      </c>
      <c r="Y26" s="123">
        <v>0</v>
      </c>
      <c r="Z26" s="64">
        <f>$G$26*AA26</f>
        <v>0</v>
      </c>
      <c r="AA26" s="123">
        <v>0</v>
      </c>
      <c r="AB26" s="64">
        <f>$G$26*AC26</f>
        <v>0</v>
      </c>
      <c r="AC26" s="123">
        <v>0</v>
      </c>
      <c r="AD26" s="64">
        <f>$G$26*AE26</f>
        <v>0</v>
      </c>
      <c r="AE26" s="123">
        <v>0</v>
      </c>
      <c r="AF26" s="64">
        <f>$G$26*AG26</f>
        <v>0</v>
      </c>
      <c r="AG26" s="123">
        <v>0</v>
      </c>
      <c r="AH26" s="64">
        <f>$G$26*AI26</f>
        <v>0</v>
      </c>
      <c r="AI26" s="123">
        <v>0</v>
      </c>
      <c r="AJ26" s="64">
        <f>$G$26*AK26</f>
        <v>0</v>
      </c>
      <c r="AK26" s="123">
        <v>0</v>
      </c>
      <c r="AL26" s="64">
        <f>$G$26*AM26</f>
        <v>0</v>
      </c>
      <c r="AM26" s="123">
        <v>0</v>
      </c>
      <c r="AN26" s="64">
        <f>$G$26*AO26</f>
        <v>0</v>
      </c>
      <c r="AO26" s="123">
        <v>0</v>
      </c>
      <c r="AP26" s="64">
        <f>$G$26*AQ26</f>
        <v>0</v>
      </c>
      <c r="AQ26" s="123">
        <v>0</v>
      </c>
      <c r="AR26" s="64">
        <f>$G$26*AS26</f>
        <v>0</v>
      </c>
      <c r="AS26" s="123">
        <v>0</v>
      </c>
      <c r="AT26" s="64">
        <f>$G$26*AU26</f>
        <v>0</v>
      </c>
      <c r="AU26" s="123">
        <v>0</v>
      </c>
      <c r="AV26" s="64">
        <f>$G$26*AW26</f>
        <v>0</v>
      </c>
      <c r="AW26" s="123">
        <v>0</v>
      </c>
      <c r="AX26" s="64">
        <f>$G$26*AY26</f>
        <v>0</v>
      </c>
      <c r="AY26" s="123">
        <v>0</v>
      </c>
      <c r="AZ26" s="64">
        <f>$G$26*BA26</f>
        <v>0</v>
      </c>
      <c r="BA26" s="123">
        <v>0</v>
      </c>
      <c r="BB26" s="64">
        <f>$G$26*BC26</f>
        <v>0</v>
      </c>
      <c r="BC26" s="123">
        <v>0</v>
      </c>
      <c r="BD26" s="64">
        <f>$G$26*BE26</f>
        <v>0</v>
      </c>
      <c r="BE26" s="123">
        <v>0</v>
      </c>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s="66" customFormat="1" ht="15" customHeight="1" x14ac:dyDescent="0.2">
      <c r="A27" s="119"/>
      <c r="B27" s="119" t="s">
        <v>221</v>
      </c>
      <c r="C27" s="119"/>
      <c r="D27" s="65">
        <f t="shared" si="3"/>
        <v>0</v>
      </c>
      <c r="E27" s="123">
        <v>0</v>
      </c>
      <c r="F27" s="123">
        <v>0</v>
      </c>
      <c r="G27" s="472">
        <v>0</v>
      </c>
      <c r="H27" s="480">
        <f>$G$27*I27</f>
        <v>0</v>
      </c>
      <c r="I27" s="481">
        <v>0</v>
      </c>
      <c r="J27" s="64">
        <f>$G$27*K27</f>
        <v>0</v>
      </c>
      <c r="K27" s="123">
        <v>0</v>
      </c>
      <c r="L27" s="64">
        <f>$G$27*M27</f>
        <v>0</v>
      </c>
      <c r="M27" s="123">
        <v>0</v>
      </c>
      <c r="N27" s="64">
        <f>$G$27*O27</f>
        <v>0</v>
      </c>
      <c r="O27" s="123">
        <v>0</v>
      </c>
      <c r="P27" s="64">
        <f>$G$27*Q27</f>
        <v>0</v>
      </c>
      <c r="Q27" s="123">
        <v>0</v>
      </c>
      <c r="R27" s="64">
        <f>$G$27*S27</f>
        <v>0</v>
      </c>
      <c r="S27" s="123">
        <v>0</v>
      </c>
      <c r="T27" s="64">
        <f>$G$27*U27</f>
        <v>0</v>
      </c>
      <c r="U27" s="123">
        <v>0</v>
      </c>
      <c r="V27" s="64">
        <f>$G$27*W27</f>
        <v>0</v>
      </c>
      <c r="W27" s="123">
        <v>0</v>
      </c>
      <c r="X27" s="64">
        <f>$G$27*Y27</f>
        <v>0</v>
      </c>
      <c r="Y27" s="123">
        <v>0</v>
      </c>
      <c r="Z27" s="64">
        <f>$G$27*AA27</f>
        <v>0</v>
      </c>
      <c r="AA27" s="123">
        <v>0</v>
      </c>
      <c r="AB27" s="64">
        <f>$G$27*AC27</f>
        <v>0</v>
      </c>
      <c r="AC27" s="123">
        <v>0</v>
      </c>
      <c r="AD27" s="64">
        <f>$G$27*AE27</f>
        <v>0</v>
      </c>
      <c r="AE27" s="123">
        <v>0</v>
      </c>
      <c r="AF27" s="64">
        <f>$G$27*AG27</f>
        <v>0</v>
      </c>
      <c r="AG27" s="123">
        <v>0</v>
      </c>
      <c r="AH27" s="64">
        <f>$G$27*AI27</f>
        <v>0</v>
      </c>
      <c r="AI27" s="123">
        <v>0</v>
      </c>
      <c r="AJ27" s="64">
        <f>$G$27*AK27</f>
        <v>0</v>
      </c>
      <c r="AK27" s="123">
        <v>0</v>
      </c>
      <c r="AL27" s="64">
        <f>$G$27*AM27</f>
        <v>0</v>
      </c>
      <c r="AM27" s="123">
        <v>0</v>
      </c>
      <c r="AN27" s="64">
        <f>$G$27*AO27</f>
        <v>0</v>
      </c>
      <c r="AO27" s="123">
        <v>0</v>
      </c>
      <c r="AP27" s="64">
        <f>$G$27*AQ27</f>
        <v>0</v>
      </c>
      <c r="AQ27" s="123">
        <v>0</v>
      </c>
      <c r="AR27" s="64">
        <f>$G$27*AS27</f>
        <v>0</v>
      </c>
      <c r="AS27" s="123">
        <v>0</v>
      </c>
      <c r="AT27" s="64">
        <f>$G$27*AU27</f>
        <v>0</v>
      </c>
      <c r="AU27" s="123">
        <v>0</v>
      </c>
      <c r="AV27" s="64">
        <f>$G$27*AW27</f>
        <v>0</v>
      </c>
      <c r="AW27" s="123">
        <v>0</v>
      </c>
      <c r="AX27" s="64">
        <f>$G$27*AY27</f>
        <v>0</v>
      </c>
      <c r="AY27" s="123">
        <v>0</v>
      </c>
      <c r="AZ27" s="64">
        <f>$G$27*BA27</f>
        <v>0</v>
      </c>
      <c r="BA27" s="123">
        <v>0</v>
      </c>
      <c r="BB27" s="64">
        <f>$G$27*BC27</f>
        <v>0</v>
      </c>
      <c r="BC27" s="123">
        <v>0</v>
      </c>
      <c r="BD27" s="64">
        <f>$G$27*BE27</f>
        <v>0</v>
      </c>
      <c r="BE27" s="123">
        <v>0</v>
      </c>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s="66" customFormat="1" ht="15" customHeight="1" x14ac:dyDescent="0.2">
      <c r="A28" s="119"/>
      <c r="B28" s="119" t="s">
        <v>221</v>
      </c>
      <c r="C28" s="119"/>
      <c r="D28" s="65">
        <f t="shared" si="3"/>
        <v>0</v>
      </c>
      <c r="E28" s="123">
        <v>0</v>
      </c>
      <c r="F28" s="123">
        <v>0</v>
      </c>
      <c r="G28" s="472">
        <v>0</v>
      </c>
      <c r="H28" s="480">
        <f>$G$28*I28</f>
        <v>0</v>
      </c>
      <c r="I28" s="481">
        <v>0</v>
      </c>
      <c r="J28" s="64">
        <f>$G$28*K28</f>
        <v>0</v>
      </c>
      <c r="K28" s="123">
        <v>0</v>
      </c>
      <c r="L28" s="64">
        <f>$G$28*M28</f>
        <v>0</v>
      </c>
      <c r="M28" s="123">
        <v>0</v>
      </c>
      <c r="N28" s="64">
        <f>$G$28*O28</f>
        <v>0</v>
      </c>
      <c r="O28" s="123">
        <v>0</v>
      </c>
      <c r="P28" s="64">
        <f>$G$28*Q28</f>
        <v>0</v>
      </c>
      <c r="Q28" s="123">
        <v>0</v>
      </c>
      <c r="R28" s="64">
        <f>$G$28*S28</f>
        <v>0</v>
      </c>
      <c r="S28" s="123">
        <v>0</v>
      </c>
      <c r="T28" s="64">
        <f>$G$28*U28</f>
        <v>0</v>
      </c>
      <c r="U28" s="123">
        <v>0</v>
      </c>
      <c r="V28" s="64">
        <f>$G$28*W28</f>
        <v>0</v>
      </c>
      <c r="W28" s="123">
        <v>0</v>
      </c>
      <c r="X28" s="64">
        <f>$G$28*Y28</f>
        <v>0</v>
      </c>
      <c r="Y28" s="123">
        <v>0</v>
      </c>
      <c r="Z28" s="64">
        <f>$G$28*AA28</f>
        <v>0</v>
      </c>
      <c r="AA28" s="123">
        <v>0</v>
      </c>
      <c r="AB28" s="64">
        <f>$G$28*AC28</f>
        <v>0</v>
      </c>
      <c r="AC28" s="123">
        <v>0</v>
      </c>
      <c r="AD28" s="64">
        <f>$G$28*AE28</f>
        <v>0</v>
      </c>
      <c r="AE28" s="123">
        <v>0</v>
      </c>
      <c r="AF28" s="64">
        <f>$G$28*AG28</f>
        <v>0</v>
      </c>
      <c r="AG28" s="123">
        <v>0</v>
      </c>
      <c r="AH28" s="64">
        <f>$G$28*AI28</f>
        <v>0</v>
      </c>
      <c r="AI28" s="123">
        <v>0</v>
      </c>
      <c r="AJ28" s="64">
        <f>$G$28*AK28</f>
        <v>0</v>
      </c>
      <c r="AK28" s="123">
        <v>0</v>
      </c>
      <c r="AL28" s="64">
        <f>$G$28*AM28</f>
        <v>0</v>
      </c>
      <c r="AM28" s="123">
        <v>0</v>
      </c>
      <c r="AN28" s="64">
        <f>$G$28*AO28</f>
        <v>0</v>
      </c>
      <c r="AO28" s="123">
        <v>0</v>
      </c>
      <c r="AP28" s="64">
        <f>$G$28*AQ28</f>
        <v>0</v>
      </c>
      <c r="AQ28" s="123">
        <v>0</v>
      </c>
      <c r="AR28" s="64">
        <f>$G$28*AS28</f>
        <v>0</v>
      </c>
      <c r="AS28" s="123">
        <v>0</v>
      </c>
      <c r="AT28" s="64">
        <f>$G$28*AU28</f>
        <v>0</v>
      </c>
      <c r="AU28" s="123">
        <v>0</v>
      </c>
      <c r="AV28" s="64">
        <f>$G$28*AW28</f>
        <v>0</v>
      </c>
      <c r="AW28" s="123">
        <v>0</v>
      </c>
      <c r="AX28" s="64">
        <f>$G$28*AY28</f>
        <v>0</v>
      </c>
      <c r="AY28" s="123">
        <v>0</v>
      </c>
      <c r="AZ28" s="64">
        <f>$G$28*BA28</f>
        <v>0</v>
      </c>
      <c r="BA28" s="123">
        <v>0</v>
      </c>
      <c r="BB28" s="64">
        <f>$G$28*BC28</f>
        <v>0</v>
      </c>
      <c r="BC28" s="123">
        <v>0</v>
      </c>
      <c r="BD28" s="64">
        <f>$G$28*BE28</f>
        <v>0</v>
      </c>
      <c r="BE28" s="123">
        <v>0</v>
      </c>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s="66" customFormat="1" ht="15" customHeight="1" x14ac:dyDescent="0.2">
      <c r="A29" s="119"/>
      <c r="B29" s="119" t="s">
        <v>221</v>
      </c>
      <c r="C29" s="119"/>
      <c r="D29" s="65">
        <f t="shared" si="3"/>
        <v>0</v>
      </c>
      <c r="E29" s="123">
        <v>0</v>
      </c>
      <c r="F29" s="123">
        <v>0</v>
      </c>
      <c r="G29" s="472">
        <v>0</v>
      </c>
      <c r="H29" s="480">
        <f>$G$29*I29</f>
        <v>0</v>
      </c>
      <c r="I29" s="481">
        <v>0</v>
      </c>
      <c r="J29" s="64">
        <f>$G$29*K29</f>
        <v>0</v>
      </c>
      <c r="K29" s="123">
        <v>0</v>
      </c>
      <c r="L29" s="64">
        <f>$G$29*M29</f>
        <v>0</v>
      </c>
      <c r="M29" s="123">
        <v>0</v>
      </c>
      <c r="N29" s="64">
        <f>$G$29*O29</f>
        <v>0</v>
      </c>
      <c r="O29" s="123">
        <v>0</v>
      </c>
      <c r="P29" s="64">
        <f>$G$29*Q29</f>
        <v>0</v>
      </c>
      <c r="Q29" s="123">
        <v>0</v>
      </c>
      <c r="R29" s="64">
        <f>$G$29*S29</f>
        <v>0</v>
      </c>
      <c r="S29" s="123">
        <v>0</v>
      </c>
      <c r="T29" s="64">
        <f>$G$29*U29</f>
        <v>0</v>
      </c>
      <c r="U29" s="123">
        <v>0</v>
      </c>
      <c r="V29" s="64">
        <f>$G$29*W29</f>
        <v>0</v>
      </c>
      <c r="W29" s="123">
        <v>0</v>
      </c>
      <c r="X29" s="64">
        <f>$G$29*Y29</f>
        <v>0</v>
      </c>
      <c r="Y29" s="123">
        <v>0</v>
      </c>
      <c r="Z29" s="64">
        <f>$G$29*AA29</f>
        <v>0</v>
      </c>
      <c r="AA29" s="123">
        <v>0</v>
      </c>
      <c r="AB29" s="64">
        <f>$G$29*AC29</f>
        <v>0</v>
      </c>
      <c r="AC29" s="123">
        <v>0</v>
      </c>
      <c r="AD29" s="64">
        <f>$G$29*AE29</f>
        <v>0</v>
      </c>
      <c r="AE29" s="123">
        <v>0</v>
      </c>
      <c r="AF29" s="64">
        <f>$G$29*AG29</f>
        <v>0</v>
      </c>
      <c r="AG29" s="123">
        <v>0</v>
      </c>
      <c r="AH29" s="64">
        <f>$G$29*AI29</f>
        <v>0</v>
      </c>
      <c r="AI29" s="123">
        <v>0</v>
      </c>
      <c r="AJ29" s="64">
        <f>$G$29*AK29</f>
        <v>0</v>
      </c>
      <c r="AK29" s="123">
        <v>0</v>
      </c>
      <c r="AL29" s="64">
        <f>$G$29*AM29</f>
        <v>0</v>
      </c>
      <c r="AM29" s="123">
        <v>0</v>
      </c>
      <c r="AN29" s="64">
        <f>$G$29*AO29</f>
        <v>0</v>
      </c>
      <c r="AO29" s="123">
        <v>0</v>
      </c>
      <c r="AP29" s="64">
        <f>$G$29*AQ29</f>
        <v>0</v>
      </c>
      <c r="AQ29" s="123">
        <v>0</v>
      </c>
      <c r="AR29" s="64">
        <f>$G$29*AS29</f>
        <v>0</v>
      </c>
      <c r="AS29" s="123">
        <v>0</v>
      </c>
      <c r="AT29" s="64">
        <f>$G$29*AU29</f>
        <v>0</v>
      </c>
      <c r="AU29" s="123">
        <v>0</v>
      </c>
      <c r="AV29" s="64">
        <f>$G$29*AW29</f>
        <v>0</v>
      </c>
      <c r="AW29" s="123">
        <v>0</v>
      </c>
      <c r="AX29" s="64">
        <f>$G$29*AY29</f>
        <v>0</v>
      </c>
      <c r="AY29" s="123">
        <v>0</v>
      </c>
      <c r="AZ29" s="64">
        <f>$G$29*BA29</f>
        <v>0</v>
      </c>
      <c r="BA29" s="123">
        <v>0</v>
      </c>
      <c r="BB29" s="64">
        <f>$G$29*BC29</f>
        <v>0</v>
      </c>
      <c r="BC29" s="123">
        <v>0</v>
      </c>
      <c r="BD29" s="64">
        <f>$G$29*BE29</f>
        <v>0</v>
      </c>
      <c r="BE29" s="123">
        <v>0</v>
      </c>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s="66" customFormat="1" ht="15" customHeight="1" x14ac:dyDescent="0.2">
      <c r="A30" s="119"/>
      <c r="B30" s="119" t="s">
        <v>221</v>
      </c>
      <c r="C30" s="119"/>
      <c r="D30" s="65">
        <f t="shared" si="3"/>
        <v>0</v>
      </c>
      <c r="E30" s="123">
        <v>0</v>
      </c>
      <c r="F30" s="123">
        <v>0</v>
      </c>
      <c r="G30" s="472">
        <v>0</v>
      </c>
      <c r="H30" s="480">
        <f>$G$30*I30</f>
        <v>0</v>
      </c>
      <c r="I30" s="481">
        <v>0</v>
      </c>
      <c r="J30" s="64">
        <f>$G$30*K30</f>
        <v>0</v>
      </c>
      <c r="K30" s="123">
        <v>0</v>
      </c>
      <c r="L30" s="64">
        <f>$G$30*M30</f>
        <v>0</v>
      </c>
      <c r="M30" s="123">
        <v>0</v>
      </c>
      <c r="N30" s="64">
        <f>$G$30*O30</f>
        <v>0</v>
      </c>
      <c r="O30" s="123">
        <v>0</v>
      </c>
      <c r="P30" s="64">
        <f>$G$30*Q30</f>
        <v>0</v>
      </c>
      <c r="Q30" s="123">
        <v>0</v>
      </c>
      <c r="R30" s="64">
        <f>$G$30*S30</f>
        <v>0</v>
      </c>
      <c r="S30" s="123">
        <v>0</v>
      </c>
      <c r="T30" s="64">
        <f>$G$30*U30</f>
        <v>0</v>
      </c>
      <c r="U30" s="123">
        <v>0</v>
      </c>
      <c r="V30" s="64">
        <f>$G$30*W30</f>
        <v>0</v>
      </c>
      <c r="W30" s="123">
        <v>0</v>
      </c>
      <c r="X30" s="64">
        <f>$G$30*Y30</f>
        <v>0</v>
      </c>
      <c r="Y30" s="123">
        <v>0</v>
      </c>
      <c r="Z30" s="64">
        <f>$G$30*AA30</f>
        <v>0</v>
      </c>
      <c r="AA30" s="123">
        <v>0</v>
      </c>
      <c r="AB30" s="64">
        <f>$G$30*AC30</f>
        <v>0</v>
      </c>
      <c r="AC30" s="123">
        <v>0</v>
      </c>
      <c r="AD30" s="64">
        <f>$G$30*AE30</f>
        <v>0</v>
      </c>
      <c r="AE30" s="123">
        <v>0</v>
      </c>
      <c r="AF30" s="64">
        <f>$G$30*AG30</f>
        <v>0</v>
      </c>
      <c r="AG30" s="123">
        <v>0</v>
      </c>
      <c r="AH30" s="64">
        <f>$G$30*AI30</f>
        <v>0</v>
      </c>
      <c r="AI30" s="123">
        <v>0</v>
      </c>
      <c r="AJ30" s="64">
        <f>$G$30*AK30</f>
        <v>0</v>
      </c>
      <c r="AK30" s="123">
        <v>0</v>
      </c>
      <c r="AL30" s="64">
        <f>$G$30*AM30</f>
        <v>0</v>
      </c>
      <c r="AM30" s="123">
        <v>0</v>
      </c>
      <c r="AN30" s="64">
        <f>$G$30*AO30</f>
        <v>0</v>
      </c>
      <c r="AO30" s="123">
        <v>0</v>
      </c>
      <c r="AP30" s="64">
        <f>$G$30*AQ30</f>
        <v>0</v>
      </c>
      <c r="AQ30" s="123">
        <v>0</v>
      </c>
      <c r="AR30" s="64">
        <f>$G$30*AS30</f>
        <v>0</v>
      </c>
      <c r="AS30" s="123">
        <v>0</v>
      </c>
      <c r="AT30" s="64">
        <f>$G$30*AU30</f>
        <v>0</v>
      </c>
      <c r="AU30" s="123">
        <v>0</v>
      </c>
      <c r="AV30" s="64">
        <f>$G$30*AW30</f>
        <v>0</v>
      </c>
      <c r="AW30" s="123">
        <v>0</v>
      </c>
      <c r="AX30" s="64">
        <f>$G$30*AY30</f>
        <v>0</v>
      </c>
      <c r="AY30" s="123">
        <v>0</v>
      </c>
      <c r="AZ30" s="64">
        <f>$G$30*BA30</f>
        <v>0</v>
      </c>
      <c r="BA30" s="123">
        <v>0</v>
      </c>
      <c r="BB30" s="64">
        <f>$G$30*BC30</f>
        <v>0</v>
      </c>
      <c r="BC30" s="123">
        <v>0</v>
      </c>
      <c r="BD30" s="64">
        <f>$G$30*BE30</f>
        <v>0</v>
      </c>
      <c r="BE30" s="123">
        <v>0</v>
      </c>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s="66" customFormat="1" ht="15" customHeight="1" x14ac:dyDescent="0.2">
      <c r="A31" s="119"/>
      <c r="B31" s="119" t="s">
        <v>221</v>
      </c>
      <c r="C31" s="119"/>
      <c r="D31" s="65">
        <f t="shared" si="3"/>
        <v>0</v>
      </c>
      <c r="E31" s="123">
        <v>0</v>
      </c>
      <c r="F31" s="123">
        <v>0</v>
      </c>
      <c r="G31" s="472">
        <v>0</v>
      </c>
      <c r="H31" s="480">
        <f>$G$31*I31</f>
        <v>0</v>
      </c>
      <c r="I31" s="481">
        <v>0</v>
      </c>
      <c r="J31" s="64">
        <f>$G$31*K31</f>
        <v>0</v>
      </c>
      <c r="K31" s="123">
        <v>0</v>
      </c>
      <c r="L31" s="64">
        <f>$G$31*M31</f>
        <v>0</v>
      </c>
      <c r="M31" s="123">
        <v>0</v>
      </c>
      <c r="N31" s="64">
        <f>$G$31*O31</f>
        <v>0</v>
      </c>
      <c r="O31" s="123">
        <v>0</v>
      </c>
      <c r="P31" s="64">
        <f>$G$31*Q31</f>
        <v>0</v>
      </c>
      <c r="Q31" s="123">
        <v>0</v>
      </c>
      <c r="R31" s="64">
        <f>$G$31*S31</f>
        <v>0</v>
      </c>
      <c r="S31" s="123">
        <v>0</v>
      </c>
      <c r="T31" s="64">
        <f>$G$31*U31</f>
        <v>0</v>
      </c>
      <c r="U31" s="123">
        <v>0</v>
      </c>
      <c r="V31" s="64">
        <f>$G$31*W31</f>
        <v>0</v>
      </c>
      <c r="W31" s="123">
        <v>0</v>
      </c>
      <c r="X31" s="64">
        <f>$G$31*Y31</f>
        <v>0</v>
      </c>
      <c r="Y31" s="123">
        <v>0</v>
      </c>
      <c r="Z31" s="64">
        <f>$G$31*AA31</f>
        <v>0</v>
      </c>
      <c r="AA31" s="123">
        <v>0</v>
      </c>
      <c r="AB31" s="64">
        <f>$G$31*AC31</f>
        <v>0</v>
      </c>
      <c r="AC31" s="123">
        <v>0</v>
      </c>
      <c r="AD31" s="64">
        <f>$G$31*AE31</f>
        <v>0</v>
      </c>
      <c r="AE31" s="123">
        <v>0</v>
      </c>
      <c r="AF31" s="64">
        <f>$G$31*AG31</f>
        <v>0</v>
      </c>
      <c r="AG31" s="123">
        <v>0</v>
      </c>
      <c r="AH31" s="64">
        <f>$G$31*AI31</f>
        <v>0</v>
      </c>
      <c r="AI31" s="123">
        <v>0</v>
      </c>
      <c r="AJ31" s="64">
        <f>$G$31*AK31</f>
        <v>0</v>
      </c>
      <c r="AK31" s="123">
        <v>0</v>
      </c>
      <c r="AL31" s="64">
        <f>$G$31*AM31</f>
        <v>0</v>
      </c>
      <c r="AM31" s="123">
        <v>0</v>
      </c>
      <c r="AN31" s="64">
        <f>$G$31*AO31</f>
        <v>0</v>
      </c>
      <c r="AO31" s="123">
        <v>0</v>
      </c>
      <c r="AP31" s="64">
        <f>$G$31*AQ31</f>
        <v>0</v>
      </c>
      <c r="AQ31" s="123">
        <v>0</v>
      </c>
      <c r="AR31" s="64">
        <f>$G$31*AS31</f>
        <v>0</v>
      </c>
      <c r="AS31" s="123">
        <v>0</v>
      </c>
      <c r="AT31" s="64">
        <f>$G$31*AU31</f>
        <v>0</v>
      </c>
      <c r="AU31" s="123">
        <v>0</v>
      </c>
      <c r="AV31" s="64">
        <f>$G$31*AW31</f>
        <v>0</v>
      </c>
      <c r="AW31" s="123">
        <v>0</v>
      </c>
      <c r="AX31" s="64">
        <f>$G$31*AY31</f>
        <v>0</v>
      </c>
      <c r="AY31" s="123">
        <v>0</v>
      </c>
      <c r="AZ31" s="64">
        <f>$G$31*BA31</f>
        <v>0</v>
      </c>
      <c r="BA31" s="123">
        <v>0</v>
      </c>
      <c r="BB31" s="64">
        <f>$G$31*BC31</f>
        <v>0</v>
      </c>
      <c r="BC31" s="123">
        <v>0</v>
      </c>
      <c r="BD31" s="64">
        <f>$G$31*BE31</f>
        <v>0</v>
      </c>
      <c r="BE31" s="123">
        <v>0</v>
      </c>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s="66" customFormat="1" ht="15" customHeight="1" x14ac:dyDescent="0.2">
      <c r="A32" s="119"/>
      <c r="B32" s="119" t="s">
        <v>221</v>
      </c>
      <c r="C32" s="119"/>
      <c r="D32" s="65">
        <f t="shared" si="3"/>
        <v>0</v>
      </c>
      <c r="E32" s="123">
        <v>0</v>
      </c>
      <c r="F32" s="123">
        <v>0</v>
      </c>
      <c r="G32" s="472">
        <v>0</v>
      </c>
      <c r="H32" s="480">
        <f>$G$32*I32</f>
        <v>0</v>
      </c>
      <c r="I32" s="481">
        <v>0</v>
      </c>
      <c r="J32" s="64">
        <f>$G$32*K32</f>
        <v>0</v>
      </c>
      <c r="K32" s="123">
        <v>0</v>
      </c>
      <c r="L32" s="64">
        <f>$G$32*M32</f>
        <v>0</v>
      </c>
      <c r="M32" s="123">
        <v>0</v>
      </c>
      <c r="N32" s="64">
        <f>$G$32*O32</f>
        <v>0</v>
      </c>
      <c r="O32" s="123">
        <v>0</v>
      </c>
      <c r="P32" s="64">
        <f>$G$32*Q32</f>
        <v>0</v>
      </c>
      <c r="Q32" s="123">
        <v>0</v>
      </c>
      <c r="R32" s="64">
        <f>$G$32*S32</f>
        <v>0</v>
      </c>
      <c r="S32" s="123">
        <v>0</v>
      </c>
      <c r="T32" s="64">
        <f>$G$32*U32</f>
        <v>0</v>
      </c>
      <c r="U32" s="123">
        <v>0</v>
      </c>
      <c r="V32" s="64">
        <f>$G$32*W32</f>
        <v>0</v>
      </c>
      <c r="W32" s="123">
        <v>0</v>
      </c>
      <c r="X32" s="64">
        <f>$G$32*Y32</f>
        <v>0</v>
      </c>
      <c r="Y32" s="123">
        <v>0</v>
      </c>
      <c r="Z32" s="64">
        <f>$G$32*AA32</f>
        <v>0</v>
      </c>
      <c r="AA32" s="123">
        <v>0</v>
      </c>
      <c r="AB32" s="64">
        <f>$G$32*AC32</f>
        <v>0</v>
      </c>
      <c r="AC32" s="123">
        <v>0</v>
      </c>
      <c r="AD32" s="64">
        <f>$G$32*AE32</f>
        <v>0</v>
      </c>
      <c r="AE32" s="123">
        <v>0</v>
      </c>
      <c r="AF32" s="64">
        <f>$G$32*AG32</f>
        <v>0</v>
      </c>
      <c r="AG32" s="123">
        <v>0</v>
      </c>
      <c r="AH32" s="64">
        <f>$G$32*AI32</f>
        <v>0</v>
      </c>
      <c r="AI32" s="123">
        <v>0</v>
      </c>
      <c r="AJ32" s="64">
        <f>$G$32*AK32</f>
        <v>0</v>
      </c>
      <c r="AK32" s="123">
        <v>0</v>
      </c>
      <c r="AL32" s="64">
        <f>$G$32*AM32</f>
        <v>0</v>
      </c>
      <c r="AM32" s="123">
        <v>0</v>
      </c>
      <c r="AN32" s="64">
        <f>$G$32*AO32</f>
        <v>0</v>
      </c>
      <c r="AO32" s="123">
        <v>0</v>
      </c>
      <c r="AP32" s="64">
        <f>$G$32*AQ32</f>
        <v>0</v>
      </c>
      <c r="AQ32" s="123">
        <v>0</v>
      </c>
      <c r="AR32" s="64">
        <f>$G$32*AS32</f>
        <v>0</v>
      </c>
      <c r="AS32" s="123">
        <v>0</v>
      </c>
      <c r="AT32" s="64">
        <f>$G$32*AU32</f>
        <v>0</v>
      </c>
      <c r="AU32" s="123">
        <v>0</v>
      </c>
      <c r="AV32" s="64">
        <f>$G$32*AW32</f>
        <v>0</v>
      </c>
      <c r="AW32" s="123">
        <v>0</v>
      </c>
      <c r="AX32" s="64">
        <f>$G$32*AY32</f>
        <v>0</v>
      </c>
      <c r="AY32" s="123">
        <v>0</v>
      </c>
      <c r="AZ32" s="64">
        <f>$G$32*BA32</f>
        <v>0</v>
      </c>
      <c r="BA32" s="123">
        <v>0</v>
      </c>
      <c r="BB32" s="64">
        <f>$G$32*BC32</f>
        <v>0</v>
      </c>
      <c r="BC32" s="123">
        <v>0</v>
      </c>
      <c r="BD32" s="64">
        <f>$G$32*BE32</f>
        <v>0</v>
      </c>
      <c r="BE32" s="123">
        <v>0</v>
      </c>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s="66" customFormat="1" ht="15" customHeight="1" x14ac:dyDescent="0.2">
      <c r="A33" s="119"/>
      <c r="B33" s="119" t="s">
        <v>221</v>
      </c>
      <c r="C33" s="119"/>
      <c r="D33" s="65">
        <f t="shared" si="3"/>
        <v>0</v>
      </c>
      <c r="E33" s="123">
        <v>0</v>
      </c>
      <c r="F33" s="123">
        <v>0</v>
      </c>
      <c r="G33" s="472">
        <v>0</v>
      </c>
      <c r="H33" s="480">
        <f>$G$33*I33</f>
        <v>0</v>
      </c>
      <c r="I33" s="481">
        <v>0</v>
      </c>
      <c r="J33" s="64">
        <f>$G$33*K33</f>
        <v>0</v>
      </c>
      <c r="K33" s="123">
        <v>0</v>
      </c>
      <c r="L33" s="64">
        <f>$G$33*M33</f>
        <v>0</v>
      </c>
      <c r="M33" s="123">
        <v>0</v>
      </c>
      <c r="N33" s="64">
        <f>$G$33*O33</f>
        <v>0</v>
      </c>
      <c r="O33" s="123">
        <v>0</v>
      </c>
      <c r="P33" s="64">
        <f>$G$33*Q33</f>
        <v>0</v>
      </c>
      <c r="Q33" s="123">
        <v>0</v>
      </c>
      <c r="R33" s="64">
        <f>$G$33*S33</f>
        <v>0</v>
      </c>
      <c r="S33" s="123">
        <v>0</v>
      </c>
      <c r="T33" s="64">
        <f>$G$33*U33</f>
        <v>0</v>
      </c>
      <c r="U33" s="123">
        <v>0</v>
      </c>
      <c r="V33" s="64">
        <f>$G$33*W33</f>
        <v>0</v>
      </c>
      <c r="W33" s="123">
        <v>0</v>
      </c>
      <c r="X33" s="64">
        <f>$G$33*Y33</f>
        <v>0</v>
      </c>
      <c r="Y33" s="123">
        <v>0</v>
      </c>
      <c r="Z33" s="64">
        <f>$G$33*AA33</f>
        <v>0</v>
      </c>
      <c r="AA33" s="123">
        <v>0</v>
      </c>
      <c r="AB33" s="64">
        <f>$G$33*AC33</f>
        <v>0</v>
      </c>
      <c r="AC33" s="123">
        <v>0</v>
      </c>
      <c r="AD33" s="64">
        <f>$G$33*AE33</f>
        <v>0</v>
      </c>
      <c r="AE33" s="123">
        <v>0</v>
      </c>
      <c r="AF33" s="64">
        <f>$G$33*AG33</f>
        <v>0</v>
      </c>
      <c r="AG33" s="123">
        <v>0</v>
      </c>
      <c r="AH33" s="64">
        <f>$G$33*AI33</f>
        <v>0</v>
      </c>
      <c r="AI33" s="123">
        <v>0</v>
      </c>
      <c r="AJ33" s="64">
        <f>$G$33*AK33</f>
        <v>0</v>
      </c>
      <c r="AK33" s="123">
        <v>0</v>
      </c>
      <c r="AL33" s="64">
        <f>$G$33*AM33</f>
        <v>0</v>
      </c>
      <c r="AM33" s="123">
        <v>0</v>
      </c>
      <c r="AN33" s="64">
        <f>$G$33*AO33</f>
        <v>0</v>
      </c>
      <c r="AO33" s="123">
        <v>0</v>
      </c>
      <c r="AP33" s="64">
        <f>$G$33*AQ33</f>
        <v>0</v>
      </c>
      <c r="AQ33" s="123">
        <v>0</v>
      </c>
      <c r="AR33" s="64">
        <f>$G$33*AS33</f>
        <v>0</v>
      </c>
      <c r="AS33" s="123">
        <v>0</v>
      </c>
      <c r="AT33" s="64">
        <f>$G$33*AU33</f>
        <v>0</v>
      </c>
      <c r="AU33" s="123">
        <v>0</v>
      </c>
      <c r="AV33" s="64">
        <f>$G$33*AW33</f>
        <v>0</v>
      </c>
      <c r="AW33" s="123">
        <v>0</v>
      </c>
      <c r="AX33" s="64">
        <f>$G$33*AY33</f>
        <v>0</v>
      </c>
      <c r="AY33" s="123">
        <v>0</v>
      </c>
      <c r="AZ33" s="64">
        <f>$G$33*BA33</f>
        <v>0</v>
      </c>
      <c r="BA33" s="123">
        <v>0</v>
      </c>
      <c r="BB33" s="64">
        <f>$G$33*BC33</f>
        <v>0</v>
      </c>
      <c r="BC33" s="123">
        <v>0</v>
      </c>
      <c r="BD33" s="64">
        <f>$G$33*BE33</f>
        <v>0</v>
      </c>
      <c r="BE33" s="123">
        <v>0</v>
      </c>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s="66" customFormat="1" ht="15" customHeight="1" x14ac:dyDescent="0.2">
      <c r="A34" s="119"/>
      <c r="B34" s="119" t="s">
        <v>221</v>
      </c>
      <c r="C34" s="119"/>
      <c r="D34" s="65">
        <f t="shared" si="3"/>
        <v>0</v>
      </c>
      <c r="E34" s="123">
        <v>0</v>
      </c>
      <c r="F34" s="123">
        <v>0</v>
      </c>
      <c r="G34" s="472">
        <v>0</v>
      </c>
      <c r="H34" s="480">
        <f>$G$34*I34</f>
        <v>0</v>
      </c>
      <c r="I34" s="481">
        <v>0</v>
      </c>
      <c r="J34" s="64">
        <f>$G$34*K34</f>
        <v>0</v>
      </c>
      <c r="K34" s="123">
        <v>0</v>
      </c>
      <c r="L34" s="64">
        <f>$G$34*M34</f>
        <v>0</v>
      </c>
      <c r="M34" s="123">
        <v>0</v>
      </c>
      <c r="N34" s="64">
        <f>$G$34*O34</f>
        <v>0</v>
      </c>
      <c r="O34" s="123">
        <v>0</v>
      </c>
      <c r="P34" s="64">
        <f>$G$34*Q34</f>
        <v>0</v>
      </c>
      <c r="Q34" s="123">
        <v>0</v>
      </c>
      <c r="R34" s="64">
        <f>$G$34*S34</f>
        <v>0</v>
      </c>
      <c r="S34" s="123">
        <v>0</v>
      </c>
      <c r="T34" s="64">
        <f>$G$34*U34</f>
        <v>0</v>
      </c>
      <c r="U34" s="123">
        <v>0</v>
      </c>
      <c r="V34" s="64">
        <f>$G$34*W34</f>
        <v>0</v>
      </c>
      <c r="W34" s="123">
        <v>0</v>
      </c>
      <c r="X34" s="64">
        <f>$G$34*Y34</f>
        <v>0</v>
      </c>
      <c r="Y34" s="123">
        <v>0</v>
      </c>
      <c r="Z34" s="64">
        <f>$G$34*AA34</f>
        <v>0</v>
      </c>
      <c r="AA34" s="123">
        <v>0</v>
      </c>
      <c r="AB34" s="64">
        <f>$G$34*AC34</f>
        <v>0</v>
      </c>
      <c r="AC34" s="123">
        <v>0</v>
      </c>
      <c r="AD34" s="64">
        <f>$G$34*AE34</f>
        <v>0</v>
      </c>
      <c r="AE34" s="123">
        <v>0</v>
      </c>
      <c r="AF34" s="64">
        <f>$G$34*AG34</f>
        <v>0</v>
      </c>
      <c r="AG34" s="123">
        <v>0</v>
      </c>
      <c r="AH34" s="64">
        <f>$G$34*AI34</f>
        <v>0</v>
      </c>
      <c r="AI34" s="123">
        <v>0</v>
      </c>
      <c r="AJ34" s="64">
        <f>$G$34*AK34</f>
        <v>0</v>
      </c>
      <c r="AK34" s="123">
        <v>0</v>
      </c>
      <c r="AL34" s="64">
        <f>$G$34*AM34</f>
        <v>0</v>
      </c>
      <c r="AM34" s="123">
        <v>0</v>
      </c>
      <c r="AN34" s="64">
        <f>$G$34*AO34</f>
        <v>0</v>
      </c>
      <c r="AO34" s="123">
        <v>0</v>
      </c>
      <c r="AP34" s="64">
        <f>$G$34*AQ34</f>
        <v>0</v>
      </c>
      <c r="AQ34" s="123">
        <v>0</v>
      </c>
      <c r="AR34" s="64">
        <f>$G$34*AS34</f>
        <v>0</v>
      </c>
      <c r="AS34" s="123">
        <v>0</v>
      </c>
      <c r="AT34" s="64">
        <f>$G$34*AU34</f>
        <v>0</v>
      </c>
      <c r="AU34" s="123">
        <v>0</v>
      </c>
      <c r="AV34" s="64">
        <f>$G$34*AW34</f>
        <v>0</v>
      </c>
      <c r="AW34" s="123">
        <v>0</v>
      </c>
      <c r="AX34" s="64">
        <f>$G$34*AY34</f>
        <v>0</v>
      </c>
      <c r="AY34" s="123">
        <v>0</v>
      </c>
      <c r="AZ34" s="64">
        <f>$G$34*BA34</f>
        <v>0</v>
      </c>
      <c r="BA34" s="123">
        <v>0</v>
      </c>
      <c r="BB34" s="64">
        <f>$G$34*BC34</f>
        <v>0</v>
      </c>
      <c r="BC34" s="123">
        <v>0</v>
      </c>
      <c r="BD34" s="64">
        <f>$G$34*BE34</f>
        <v>0</v>
      </c>
      <c r="BE34" s="123">
        <v>0</v>
      </c>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s="66" customFormat="1" ht="15" customHeight="1" x14ac:dyDescent="0.2">
      <c r="A35" s="118"/>
      <c r="B35" s="119" t="s">
        <v>221</v>
      </c>
      <c r="C35" s="119"/>
      <c r="D35" s="65">
        <f t="shared" si="3"/>
        <v>0</v>
      </c>
      <c r="E35" s="123">
        <v>0</v>
      </c>
      <c r="F35" s="123">
        <v>0</v>
      </c>
      <c r="G35" s="472">
        <v>0</v>
      </c>
      <c r="H35" s="480">
        <f>$G$35*I35</f>
        <v>0</v>
      </c>
      <c r="I35" s="481">
        <v>0</v>
      </c>
      <c r="J35" s="64">
        <f>$G$35*K35</f>
        <v>0</v>
      </c>
      <c r="K35" s="123">
        <v>0</v>
      </c>
      <c r="L35" s="64">
        <f>$G$35*M35</f>
        <v>0</v>
      </c>
      <c r="M35" s="123">
        <v>0</v>
      </c>
      <c r="N35" s="64">
        <f>$G$35*O35</f>
        <v>0</v>
      </c>
      <c r="O35" s="123">
        <v>0</v>
      </c>
      <c r="P35" s="64">
        <f>$G$35*Q35</f>
        <v>0</v>
      </c>
      <c r="Q35" s="123">
        <v>0</v>
      </c>
      <c r="R35" s="64">
        <f>$G$35*S35</f>
        <v>0</v>
      </c>
      <c r="S35" s="123">
        <v>0</v>
      </c>
      <c r="T35" s="64">
        <f>$G$35*U35</f>
        <v>0</v>
      </c>
      <c r="U35" s="123">
        <v>0</v>
      </c>
      <c r="V35" s="64">
        <f>$G$35*W35</f>
        <v>0</v>
      </c>
      <c r="W35" s="123">
        <v>0</v>
      </c>
      <c r="X35" s="64">
        <f>$G$35*Y35</f>
        <v>0</v>
      </c>
      <c r="Y35" s="123">
        <v>0</v>
      </c>
      <c r="Z35" s="64">
        <f>$G$35*AA35</f>
        <v>0</v>
      </c>
      <c r="AA35" s="123">
        <v>0</v>
      </c>
      <c r="AB35" s="64">
        <f>$G$35*AC35</f>
        <v>0</v>
      </c>
      <c r="AC35" s="123">
        <v>0</v>
      </c>
      <c r="AD35" s="64">
        <f>$G$35*AE35</f>
        <v>0</v>
      </c>
      <c r="AE35" s="123">
        <v>0</v>
      </c>
      <c r="AF35" s="64">
        <f>$G$35*AG35</f>
        <v>0</v>
      </c>
      <c r="AG35" s="123">
        <v>0</v>
      </c>
      <c r="AH35" s="64">
        <f>$G$35*AI35</f>
        <v>0</v>
      </c>
      <c r="AI35" s="123">
        <v>0</v>
      </c>
      <c r="AJ35" s="64">
        <f>$G$35*AK35</f>
        <v>0</v>
      </c>
      <c r="AK35" s="123">
        <v>0</v>
      </c>
      <c r="AL35" s="64">
        <f>$G$35*AM35</f>
        <v>0</v>
      </c>
      <c r="AM35" s="123">
        <v>0</v>
      </c>
      <c r="AN35" s="64">
        <f>$G$35*AO35</f>
        <v>0</v>
      </c>
      <c r="AO35" s="123">
        <v>0</v>
      </c>
      <c r="AP35" s="64">
        <f>$G$35*AQ35</f>
        <v>0</v>
      </c>
      <c r="AQ35" s="123">
        <v>0</v>
      </c>
      <c r="AR35" s="64">
        <f>$G$35*AS35</f>
        <v>0</v>
      </c>
      <c r="AS35" s="123">
        <v>0</v>
      </c>
      <c r="AT35" s="64">
        <f>$G$35*AU35</f>
        <v>0</v>
      </c>
      <c r="AU35" s="123">
        <v>0</v>
      </c>
      <c r="AV35" s="64">
        <f>$G$35*AW35</f>
        <v>0</v>
      </c>
      <c r="AW35" s="123">
        <v>0</v>
      </c>
      <c r="AX35" s="64">
        <f>$G$35*AY35</f>
        <v>0</v>
      </c>
      <c r="AY35" s="123">
        <v>0</v>
      </c>
      <c r="AZ35" s="64">
        <f>$G$35*BA35</f>
        <v>0</v>
      </c>
      <c r="BA35" s="123">
        <v>0</v>
      </c>
      <c r="BB35" s="64">
        <f>$G$35*BC35</f>
        <v>0</v>
      </c>
      <c r="BC35" s="123">
        <v>0</v>
      </c>
      <c r="BD35" s="64">
        <f>$G$35*BE35</f>
        <v>0</v>
      </c>
      <c r="BE35" s="123">
        <v>0</v>
      </c>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s="66" customFormat="1" ht="15" customHeight="1" x14ac:dyDescent="0.2">
      <c r="A36" s="118"/>
      <c r="B36" s="119" t="s">
        <v>221</v>
      </c>
      <c r="C36" s="119"/>
      <c r="D36" s="65">
        <f t="shared" si="3"/>
        <v>0</v>
      </c>
      <c r="E36" s="123">
        <v>0</v>
      </c>
      <c r="F36" s="123">
        <v>0</v>
      </c>
      <c r="G36" s="472">
        <v>0</v>
      </c>
      <c r="H36" s="480">
        <f>$G$36*I36</f>
        <v>0</v>
      </c>
      <c r="I36" s="481">
        <v>0</v>
      </c>
      <c r="J36" s="64">
        <f>$G$36*K36</f>
        <v>0</v>
      </c>
      <c r="K36" s="123">
        <v>0</v>
      </c>
      <c r="L36" s="64">
        <f>$G$36*M36</f>
        <v>0</v>
      </c>
      <c r="M36" s="123">
        <v>0</v>
      </c>
      <c r="N36" s="64">
        <f>$G$36*O36</f>
        <v>0</v>
      </c>
      <c r="O36" s="123">
        <v>0</v>
      </c>
      <c r="P36" s="64">
        <f>$G$36*Q36</f>
        <v>0</v>
      </c>
      <c r="Q36" s="123">
        <v>0</v>
      </c>
      <c r="R36" s="64">
        <f>$G$36*S36</f>
        <v>0</v>
      </c>
      <c r="S36" s="123">
        <v>0</v>
      </c>
      <c r="T36" s="64">
        <f>$G$36*U36</f>
        <v>0</v>
      </c>
      <c r="U36" s="123">
        <v>0</v>
      </c>
      <c r="V36" s="64">
        <f>$G$36*W36</f>
        <v>0</v>
      </c>
      <c r="W36" s="123">
        <v>0</v>
      </c>
      <c r="X36" s="64">
        <f>$G$36*Y36</f>
        <v>0</v>
      </c>
      <c r="Y36" s="123">
        <v>0</v>
      </c>
      <c r="Z36" s="64">
        <f>$G$36*AA36</f>
        <v>0</v>
      </c>
      <c r="AA36" s="123">
        <v>0</v>
      </c>
      <c r="AB36" s="64">
        <f>$G$36*AC36</f>
        <v>0</v>
      </c>
      <c r="AC36" s="123">
        <v>0</v>
      </c>
      <c r="AD36" s="64">
        <f>$G$36*AE36</f>
        <v>0</v>
      </c>
      <c r="AE36" s="123">
        <v>0</v>
      </c>
      <c r="AF36" s="64">
        <f>$G$36*AG36</f>
        <v>0</v>
      </c>
      <c r="AG36" s="123">
        <v>0</v>
      </c>
      <c r="AH36" s="64">
        <f>$G$36*AI36</f>
        <v>0</v>
      </c>
      <c r="AI36" s="123">
        <v>0</v>
      </c>
      <c r="AJ36" s="64">
        <f>$G$36*AK36</f>
        <v>0</v>
      </c>
      <c r="AK36" s="123">
        <v>0</v>
      </c>
      <c r="AL36" s="64">
        <f>$G$36*AM36</f>
        <v>0</v>
      </c>
      <c r="AM36" s="123">
        <v>0</v>
      </c>
      <c r="AN36" s="64">
        <f>$G$36*AO36</f>
        <v>0</v>
      </c>
      <c r="AO36" s="123">
        <v>0</v>
      </c>
      <c r="AP36" s="64">
        <f>$G$36*AQ36</f>
        <v>0</v>
      </c>
      <c r="AQ36" s="123">
        <v>0</v>
      </c>
      <c r="AR36" s="64">
        <f>$G$36*AS36</f>
        <v>0</v>
      </c>
      <c r="AS36" s="123">
        <v>0</v>
      </c>
      <c r="AT36" s="64">
        <f>$G$36*AU36</f>
        <v>0</v>
      </c>
      <c r="AU36" s="123">
        <v>0</v>
      </c>
      <c r="AV36" s="64">
        <f>$G$36*AW36</f>
        <v>0</v>
      </c>
      <c r="AW36" s="123">
        <v>0</v>
      </c>
      <c r="AX36" s="64">
        <f>$G$36*AY36</f>
        <v>0</v>
      </c>
      <c r="AY36" s="123">
        <v>0</v>
      </c>
      <c r="AZ36" s="64">
        <f>$G$36*BA36</f>
        <v>0</v>
      </c>
      <c r="BA36" s="123">
        <v>0</v>
      </c>
      <c r="BB36" s="64">
        <f>$G$36*BC36</f>
        <v>0</v>
      </c>
      <c r="BC36" s="123">
        <v>0</v>
      </c>
      <c r="BD36" s="64">
        <f>$G$36*BE36</f>
        <v>0</v>
      </c>
      <c r="BE36" s="123">
        <v>0</v>
      </c>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s="66" customFormat="1" ht="15" customHeight="1" x14ac:dyDescent="0.2">
      <c r="A37" s="118"/>
      <c r="B37" s="119" t="s">
        <v>221</v>
      </c>
      <c r="C37" s="119"/>
      <c r="D37" s="65">
        <f t="shared" si="3"/>
        <v>0</v>
      </c>
      <c r="E37" s="123">
        <v>0</v>
      </c>
      <c r="F37" s="123">
        <v>0</v>
      </c>
      <c r="G37" s="472">
        <v>0</v>
      </c>
      <c r="H37" s="480">
        <f>$G$37*I37</f>
        <v>0</v>
      </c>
      <c r="I37" s="481">
        <v>0</v>
      </c>
      <c r="J37" s="64">
        <f>$G$37*K37</f>
        <v>0</v>
      </c>
      <c r="K37" s="123">
        <v>0</v>
      </c>
      <c r="L37" s="64">
        <f>$G$37*M37</f>
        <v>0</v>
      </c>
      <c r="M37" s="123">
        <v>0</v>
      </c>
      <c r="N37" s="64">
        <f>$G$37*O37</f>
        <v>0</v>
      </c>
      <c r="O37" s="123">
        <v>0</v>
      </c>
      <c r="P37" s="64">
        <f>$G$37*Q37</f>
        <v>0</v>
      </c>
      <c r="Q37" s="123">
        <v>0</v>
      </c>
      <c r="R37" s="64">
        <f>$G$37*S37</f>
        <v>0</v>
      </c>
      <c r="S37" s="123">
        <v>0</v>
      </c>
      <c r="T37" s="64">
        <f>$G$37*U37</f>
        <v>0</v>
      </c>
      <c r="U37" s="123">
        <v>0</v>
      </c>
      <c r="V37" s="64">
        <f>$G$37*W37</f>
        <v>0</v>
      </c>
      <c r="W37" s="123">
        <v>0</v>
      </c>
      <c r="X37" s="64">
        <f>$G$37*Y37</f>
        <v>0</v>
      </c>
      <c r="Y37" s="123">
        <v>0</v>
      </c>
      <c r="Z37" s="64">
        <f>$G$37*AA37</f>
        <v>0</v>
      </c>
      <c r="AA37" s="123">
        <v>0</v>
      </c>
      <c r="AB37" s="64">
        <f>$G$37*AC37</f>
        <v>0</v>
      </c>
      <c r="AC37" s="123">
        <v>0</v>
      </c>
      <c r="AD37" s="64">
        <f>$G$37*AE37</f>
        <v>0</v>
      </c>
      <c r="AE37" s="123">
        <v>0</v>
      </c>
      <c r="AF37" s="64">
        <f>$G$37*AG37</f>
        <v>0</v>
      </c>
      <c r="AG37" s="123">
        <v>0</v>
      </c>
      <c r="AH37" s="64">
        <f>$G$37*AI37</f>
        <v>0</v>
      </c>
      <c r="AI37" s="123">
        <v>0</v>
      </c>
      <c r="AJ37" s="64">
        <f>$G$37*AK37</f>
        <v>0</v>
      </c>
      <c r="AK37" s="123">
        <v>0</v>
      </c>
      <c r="AL37" s="64">
        <f>$G$37*AM37</f>
        <v>0</v>
      </c>
      <c r="AM37" s="123">
        <v>0</v>
      </c>
      <c r="AN37" s="64">
        <f>$G$37*AO37</f>
        <v>0</v>
      </c>
      <c r="AO37" s="123">
        <v>0</v>
      </c>
      <c r="AP37" s="64">
        <f>$G$37*AQ37</f>
        <v>0</v>
      </c>
      <c r="AQ37" s="123">
        <v>0</v>
      </c>
      <c r="AR37" s="64">
        <f>$G$37*AS37</f>
        <v>0</v>
      </c>
      <c r="AS37" s="123">
        <v>0</v>
      </c>
      <c r="AT37" s="64">
        <f>$G$37*AU37</f>
        <v>0</v>
      </c>
      <c r="AU37" s="123">
        <v>0</v>
      </c>
      <c r="AV37" s="64">
        <f>$G$37*AW37</f>
        <v>0</v>
      </c>
      <c r="AW37" s="123">
        <v>0</v>
      </c>
      <c r="AX37" s="64">
        <f>$G$37*AY37</f>
        <v>0</v>
      </c>
      <c r="AY37" s="123">
        <v>0</v>
      </c>
      <c r="AZ37" s="64">
        <f>$G$37*BA37</f>
        <v>0</v>
      </c>
      <c r="BA37" s="123">
        <v>0</v>
      </c>
      <c r="BB37" s="64">
        <f>$G$37*BC37</f>
        <v>0</v>
      </c>
      <c r="BC37" s="123">
        <v>0</v>
      </c>
      <c r="BD37" s="64">
        <f>$G$37*BE37</f>
        <v>0</v>
      </c>
      <c r="BE37" s="123">
        <v>0</v>
      </c>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s="66" customFormat="1" ht="15" customHeight="1" x14ac:dyDescent="0.2">
      <c r="A38" s="118"/>
      <c r="B38" s="119" t="s">
        <v>221</v>
      </c>
      <c r="C38" s="119"/>
      <c r="D38" s="65">
        <f t="shared" si="3"/>
        <v>0</v>
      </c>
      <c r="E38" s="123">
        <v>0</v>
      </c>
      <c r="F38" s="123">
        <v>0</v>
      </c>
      <c r="G38" s="472">
        <v>0</v>
      </c>
      <c r="H38" s="480">
        <f>$G$38*I38</f>
        <v>0</v>
      </c>
      <c r="I38" s="481">
        <v>0</v>
      </c>
      <c r="J38" s="64">
        <f>$G$38*K38</f>
        <v>0</v>
      </c>
      <c r="K38" s="123">
        <v>0</v>
      </c>
      <c r="L38" s="64">
        <f>$G$38*M38</f>
        <v>0</v>
      </c>
      <c r="M38" s="123">
        <v>0</v>
      </c>
      <c r="N38" s="64">
        <f>$G$38*O38</f>
        <v>0</v>
      </c>
      <c r="O38" s="123">
        <v>0</v>
      </c>
      <c r="P38" s="64">
        <f>$G$38*Q38</f>
        <v>0</v>
      </c>
      <c r="Q38" s="123">
        <v>0</v>
      </c>
      <c r="R38" s="64">
        <f>$G$38*S38</f>
        <v>0</v>
      </c>
      <c r="S38" s="123">
        <v>0</v>
      </c>
      <c r="T38" s="64">
        <f>$G$38*U38</f>
        <v>0</v>
      </c>
      <c r="U38" s="123">
        <v>0</v>
      </c>
      <c r="V38" s="64">
        <f>$G$38*W38</f>
        <v>0</v>
      </c>
      <c r="W38" s="123">
        <v>0</v>
      </c>
      <c r="X38" s="64">
        <f>$G$38*Y38</f>
        <v>0</v>
      </c>
      <c r="Y38" s="123">
        <v>0</v>
      </c>
      <c r="Z38" s="64">
        <f>$G$38*AA38</f>
        <v>0</v>
      </c>
      <c r="AA38" s="123">
        <v>0</v>
      </c>
      <c r="AB38" s="64">
        <f>$G$38*AC38</f>
        <v>0</v>
      </c>
      <c r="AC38" s="123">
        <v>0</v>
      </c>
      <c r="AD38" s="64">
        <f>$G$38*AE38</f>
        <v>0</v>
      </c>
      <c r="AE38" s="123">
        <v>0</v>
      </c>
      <c r="AF38" s="64">
        <f>$G$38*AG38</f>
        <v>0</v>
      </c>
      <c r="AG38" s="123">
        <v>0</v>
      </c>
      <c r="AH38" s="64">
        <f>$G$38*AI38</f>
        <v>0</v>
      </c>
      <c r="AI38" s="123">
        <v>0</v>
      </c>
      <c r="AJ38" s="64">
        <f>$G$38*AK38</f>
        <v>0</v>
      </c>
      <c r="AK38" s="123">
        <v>0</v>
      </c>
      <c r="AL38" s="64">
        <f>$G$38*AM38</f>
        <v>0</v>
      </c>
      <c r="AM38" s="123">
        <v>0</v>
      </c>
      <c r="AN38" s="64">
        <f>$G$38*AO38</f>
        <v>0</v>
      </c>
      <c r="AO38" s="123">
        <v>0</v>
      </c>
      <c r="AP38" s="64">
        <f>$G$38*AQ38</f>
        <v>0</v>
      </c>
      <c r="AQ38" s="123">
        <v>0</v>
      </c>
      <c r="AR38" s="64">
        <f>$G$38*AS38</f>
        <v>0</v>
      </c>
      <c r="AS38" s="123">
        <v>0</v>
      </c>
      <c r="AT38" s="64">
        <f>$G$38*AU38</f>
        <v>0</v>
      </c>
      <c r="AU38" s="123">
        <v>0</v>
      </c>
      <c r="AV38" s="64">
        <f>$G$38*AW38</f>
        <v>0</v>
      </c>
      <c r="AW38" s="123">
        <v>0</v>
      </c>
      <c r="AX38" s="64">
        <f>$G$38*AY38</f>
        <v>0</v>
      </c>
      <c r="AY38" s="123">
        <v>0</v>
      </c>
      <c r="AZ38" s="64">
        <f>$G$38*BA38</f>
        <v>0</v>
      </c>
      <c r="BA38" s="123">
        <v>0</v>
      </c>
      <c r="BB38" s="64">
        <f>$G$38*BC38</f>
        <v>0</v>
      </c>
      <c r="BC38" s="123">
        <v>0</v>
      </c>
      <c r="BD38" s="64">
        <f>$G$38*BE38</f>
        <v>0</v>
      </c>
      <c r="BE38" s="123">
        <v>0</v>
      </c>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s="66" customFormat="1" ht="15" customHeight="1" x14ac:dyDescent="0.2">
      <c r="A39" s="118"/>
      <c r="B39" s="119" t="s">
        <v>221</v>
      </c>
      <c r="C39" s="119"/>
      <c r="D39" s="65">
        <f t="shared" si="3"/>
        <v>0</v>
      </c>
      <c r="E39" s="123">
        <v>0</v>
      </c>
      <c r="F39" s="123">
        <v>0</v>
      </c>
      <c r="G39" s="472">
        <v>0</v>
      </c>
      <c r="H39" s="480">
        <f>$G$38*I39</f>
        <v>0</v>
      </c>
      <c r="I39" s="481">
        <v>0</v>
      </c>
      <c r="J39" s="64">
        <f>$G$38*K39</f>
        <v>0</v>
      </c>
      <c r="K39" s="123">
        <v>0</v>
      </c>
      <c r="L39" s="64">
        <f>$G$38*M39</f>
        <v>0</v>
      </c>
      <c r="M39" s="123">
        <v>0</v>
      </c>
      <c r="N39" s="64">
        <f>$G$38*O39</f>
        <v>0</v>
      </c>
      <c r="O39" s="123">
        <v>0</v>
      </c>
      <c r="P39" s="64">
        <f>$G$38*Q39</f>
        <v>0</v>
      </c>
      <c r="Q39" s="123">
        <v>0</v>
      </c>
      <c r="R39" s="64">
        <f>$G$38*S39</f>
        <v>0</v>
      </c>
      <c r="S39" s="123">
        <v>0</v>
      </c>
      <c r="T39" s="64">
        <f>$G$38*U39</f>
        <v>0</v>
      </c>
      <c r="U39" s="123">
        <v>0</v>
      </c>
      <c r="V39" s="64">
        <f>$G$38*W39</f>
        <v>0</v>
      </c>
      <c r="W39" s="123">
        <v>0</v>
      </c>
      <c r="X39" s="64">
        <f>$G$38*Y39</f>
        <v>0</v>
      </c>
      <c r="Y39" s="123">
        <v>0</v>
      </c>
      <c r="Z39" s="64">
        <f>$G$38*AA39</f>
        <v>0</v>
      </c>
      <c r="AA39" s="123">
        <v>0</v>
      </c>
      <c r="AB39" s="64">
        <f>$G$38*AC39</f>
        <v>0</v>
      </c>
      <c r="AC39" s="123">
        <v>0</v>
      </c>
      <c r="AD39" s="64">
        <f>$G$38*AE39</f>
        <v>0</v>
      </c>
      <c r="AE39" s="123">
        <v>0</v>
      </c>
      <c r="AF39" s="64">
        <f>$G$38*AG39</f>
        <v>0</v>
      </c>
      <c r="AG39" s="123">
        <v>0</v>
      </c>
      <c r="AH39" s="64">
        <f>$G$38*AI39</f>
        <v>0</v>
      </c>
      <c r="AI39" s="123">
        <v>0</v>
      </c>
      <c r="AJ39" s="64">
        <f>$G$38*AK39</f>
        <v>0</v>
      </c>
      <c r="AK39" s="123">
        <v>0</v>
      </c>
      <c r="AL39" s="64">
        <f>$G$38*AM39</f>
        <v>0</v>
      </c>
      <c r="AM39" s="123">
        <v>0</v>
      </c>
      <c r="AN39" s="64">
        <f>$G$38*AO39</f>
        <v>0</v>
      </c>
      <c r="AO39" s="123">
        <v>0</v>
      </c>
      <c r="AP39" s="64">
        <f>$G$38*AQ39</f>
        <v>0</v>
      </c>
      <c r="AQ39" s="123">
        <v>0</v>
      </c>
      <c r="AR39" s="64">
        <f>$G$38*AS39</f>
        <v>0</v>
      </c>
      <c r="AS39" s="123">
        <v>0</v>
      </c>
      <c r="AT39" s="64">
        <f>$G$38*AU39</f>
        <v>0</v>
      </c>
      <c r="AU39" s="123">
        <v>0</v>
      </c>
      <c r="AV39" s="64">
        <f>$G$38*AW39</f>
        <v>0</v>
      </c>
      <c r="AW39" s="123">
        <v>0</v>
      </c>
      <c r="AX39" s="64">
        <f>$G$38*AY39</f>
        <v>0</v>
      </c>
      <c r="AY39" s="123">
        <v>0</v>
      </c>
      <c r="AZ39" s="64">
        <f>$G$38*BA39</f>
        <v>0</v>
      </c>
      <c r="BA39" s="123">
        <v>0</v>
      </c>
      <c r="BB39" s="64">
        <f>$G$38*BC39</f>
        <v>0</v>
      </c>
      <c r="BC39" s="123">
        <v>0</v>
      </c>
      <c r="BD39" s="64">
        <f>$G$38*BE39</f>
        <v>0</v>
      </c>
      <c r="BE39" s="123">
        <v>0</v>
      </c>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s="66" customFormat="1" ht="15" customHeight="1" x14ac:dyDescent="0.2">
      <c r="A40" s="118"/>
      <c r="B40" s="119" t="s">
        <v>221</v>
      </c>
      <c r="C40" s="119"/>
      <c r="D40" s="65">
        <f t="shared" si="3"/>
        <v>0</v>
      </c>
      <c r="E40" s="123">
        <v>0</v>
      </c>
      <c r="F40" s="123">
        <v>0</v>
      </c>
      <c r="G40" s="472">
        <v>0</v>
      </c>
      <c r="H40" s="480">
        <f>$G$40*I40</f>
        <v>0</v>
      </c>
      <c r="I40" s="481">
        <v>0</v>
      </c>
      <c r="J40" s="64">
        <f>$G$40*K40</f>
        <v>0</v>
      </c>
      <c r="K40" s="123">
        <v>0</v>
      </c>
      <c r="L40" s="64">
        <f>$G$40*M40</f>
        <v>0</v>
      </c>
      <c r="M40" s="123">
        <v>0</v>
      </c>
      <c r="N40" s="64">
        <f>$G$40*O40</f>
        <v>0</v>
      </c>
      <c r="O40" s="123">
        <v>0</v>
      </c>
      <c r="P40" s="64">
        <f>$G$40*Q40</f>
        <v>0</v>
      </c>
      <c r="Q40" s="123">
        <v>0</v>
      </c>
      <c r="R40" s="64">
        <f>$G$40*S40</f>
        <v>0</v>
      </c>
      <c r="S40" s="123">
        <v>0</v>
      </c>
      <c r="T40" s="64">
        <f>$G$40*U40</f>
        <v>0</v>
      </c>
      <c r="U40" s="123">
        <v>0</v>
      </c>
      <c r="V40" s="64">
        <f>$G$40*W40</f>
        <v>0</v>
      </c>
      <c r="W40" s="123">
        <v>0</v>
      </c>
      <c r="X40" s="64">
        <f>$G$40*Y40</f>
        <v>0</v>
      </c>
      <c r="Y40" s="123">
        <v>0</v>
      </c>
      <c r="Z40" s="64">
        <f>$G$40*AA40</f>
        <v>0</v>
      </c>
      <c r="AA40" s="123">
        <v>0</v>
      </c>
      <c r="AB40" s="64">
        <f>$G$40*AC40</f>
        <v>0</v>
      </c>
      <c r="AC40" s="123">
        <v>0</v>
      </c>
      <c r="AD40" s="64">
        <f>$G$40*AE40</f>
        <v>0</v>
      </c>
      <c r="AE40" s="123">
        <v>0</v>
      </c>
      <c r="AF40" s="64">
        <f>$G$40*AG40</f>
        <v>0</v>
      </c>
      <c r="AG40" s="123">
        <v>0</v>
      </c>
      <c r="AH40" s="64">
        <f>$G$40*AI40</f>
        <v>0</v>
      </c>
      <c r="AI40" s="123">
        <v>0</v>
      </c>
      <c r="AJ40" s="64">
        <f>$G$40*AK40</f>
        <v>0</v>
      </c>
      <c r="AK40" s="123">
        <v>0</v>
      </c>
      <c r="AL40" s="64">
        <f>$G$40*AM40</f>
        <v>0</v>
      </c>
      <c r="AM40" s="123">
        <v>0</v>
      </c>
      <c r="AN40" s="64">
        <f>$G$40*AO40</f>
        <v>0</v>
      </c>
      <c r="AO40" s="123">
        <v>0</v>
      </c>
      <c r="AP40" s="64">
        <f>$G$40*AQ40</f>
        <v>0</v>
      </c>
      <c r="AQ40" s="123">
        <v>0</v>
      </c>
      <c r="AR40" s="64">
        <f>$G$40*AS40</f>
        <v>0</v>
      </c>
      <c r="AS40" s="123">
        <v>0</v>
      </c>
      <c r="AT40" s="64">
        <f>$G$40*AU40</f>
        <v>0</v>
      </c>
      <c r="AU40" s="123">
        <v>0</v>
      </c>
      <c r="AV40" s="64">
        <f>$G$40*AW40</f>
        <v>0</v>
      </c>
      <c r="AW40" s="123">
        <v>0</v>
      </c>
      <c r="AX40" s="64">
        <f>$G$40*AY40</f>
        <v>0</v>
      </c>
      <c r="AY40" s="123">
        <v>0</v>
      </c>
      <c r="AZ40" s="64">
        <f>$G$40*BA40</f>
        <v>0</v>
      </c>
      <c r="BA40" s="123">
        <v>0</v>
      </c>
      <c r="BB40" s="64">
        <f>$G$40*BC40</f>
        <v>0</v>
      </c>
      <c r="BC40" s="123">
        <v>0</v>
      </c>
      <c r="BD40" s="64">
        <f>$G$40*BE40</f>
        <v>0</v>
      </c>
      <c r="BE40" s="123">
        <v>0</v>
      </c>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s="66" customFormat="1" ht="15" customHeight="1" x14ac:dyDescent="0.2">
      <c r="A41" s="118"/>
      <c r="B41" s="119" t="s">
        <v>221</v>
      </c>
      <c r="C41" s="119"/>
      <c r="D41" s="65">
        <f t="shared" si="3"/>
        <v>0</v>
      </c>
      <c r="E41" s="123">
        <v>0</v>
      </c>
      <c r="F41" s="123">
        <v>0</v>
      </c>
      <c r="G41" s="472">
        <v>0</v>
      </c>
      <c r="H41" s="480">
        <f>$G$41*I41</f>
        <v>0</v>
      </c>
      <c r="I41" s="481">
        <v>0</v>
      </c>
      <c r="J41" s="64">
        <f>$G$41*K41</f>
        <v>0</v>
      </c>
      <c r="K41" s="123">
        <v>0</v>
      </c>
      <c r="L41" s="64">
        <f>$G$41*M41</f>
        <v>0</v>
      </c>
      <c r="M41" s="123">
        <v>0</v>
      </c>
      <c r="N41" s="64">
        <f>$G$41*O41</f>
        <v>0</v>
      </c>
      <c r="O41" s="123">
        <v>0</v>
      </c>
      <c r="P41" s="64">
        <f>$G$41*Q41</f>
        <v>0</v>
      </c>
      <c r="Q41" s="123">
        <v>0</v>
      </c>
      <c r="R41" s="64">
        <f>$G$41*S41</f>
        <v>0</v>
      </c>
      <c r="S41" s="123">
        <v>0</v>
      </c>
      <c r="T41" s="64">
        <f>$G$41*U41</f>
        <v>0</v>
      </c>
      <c r="U41" s="123">
        <v>0</v>
      </c>
      <c r="V41" s="64">
        <f>$G$41*W41</f>
        <v>0</v>
      </c>
      <c r="W41" s="123">
        <v>0</v>
      </c>
      <c r="X41" s="64">
        <f>$G$41*Y41</f>
        <v>0</v>
      </c>
      <c r="Y41" s="123">
        <v>0</v>
      </c>
      <c r="Z41" s="64">
        <f>$G$41*AA41</f>
        <v>0</v>
      </c>
      <c r="AA41" s="123">
        <v>0</v>
      </c>
      <c r="AB41" s="64">
        <f>$G$41*AC41</f>
        <v>0</v>
      </c>
      <c r="AC41" s="123">
        <v>0</v>
      </c>
      <c r="AD41" s="64">
        <f>$G$41*AE41</f>
        <v>0</v>
      </c>
      <c r="AE41" s="123">
        <v>0</v>
      </c>
      <c r="AF41" s="64">
        <f>$G$41*AG41</f>
        <v>0</v>
      </c>
      <c r="AG41" s="123">
        <v>0</v>
      </c>
      <c r="AH41" s="64">
        <f>$G$41*AI41</f>
        <v>0</v>
      </c>
      <c r="AI41" s="123">
        <v>0</v>
      </c>
      <c r="AJ41" s="64">
        <f>$G$41*AK41</f>
        <v>0</v>
      </c>
      <c r="AK41" s="123">
        <v>0</v>
      </c>
      <c r="AL41" s="64">
        <f>$G$41*AM41</f>
        <v>0</v>
      </c>
      <c r="AM41" s="123">
        <v>0</v>
      </c>
      <c r="AN41" s="64">
        <f>$G$41*AO41</f>
        <v>0</v>
      </c>
      <c r="AO41" s="123">
        <v>0</v>
      </c>
      <c r="AP41" s="64">
        <f>$G$41*AQ41</f>
        <v>0</v>
      </c>
      <c r="AQ41" s="123">
        <v>0</v>
      </c>
      <c r="AR41" s="64">
        <f>$G$41*AS41</f>
        <v>0</v>
      </c>
      <c r="AS41" s="123">
        <v>0</v>
      </c>
      <c r="AT41" s="64">
        <f>$G$41*AU41</f>
        <v>0</v>
      </c>
      <c r="AU41" s="123">
        <v>0</v>
      </c>
      <c r="AV41" s="64">
        <f>$G$41*AW41</f>
        <v>0</v>
      </c>
      <c r="AW41" s="123">
        <v>0</v>
      </c>
      <c r="AX41" s="64">
        <f>$G$41*AY41</f>
        <v>0</v>
      </c>
      <c r="AY41" s="123">
        <v>0</v>
      </c>
      <c r="AZ41" s="64">
        <f>$G$41*BA41</f>
        <v>0</v>
      </c>
      <c r="BA41" s="123">
        <v>0</v>
      </c>
      <c r="BB41" s="64">
        <f>$G$41*BC41</f>
        <v>0</v>
      </c>
      <c r="BC41" s="123">
        <v>0</v>
      </c>
      <c r="BD41" s="64">
        <f>$G$41*BE41</f>
        <v>0</v>
      </c>
      <c r="BE41" s="123">
        <v>0</v>
      </c>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s="113" customFormat="1" ht="22.5" customHeight="1" x14ac:dyDescent="0.2">
      <c r="A42" s="113" t="s">
        <v>82</v>
      </c>
      <c r="B42" s="987" t="s">
        <v>83</v>
      </c>
      <c r="C42" s="987"/>
      <c r="D42" s="987"/>
      <c r="E42" s="987"/>
      <c r="F42" s="987"/>
      <c r="G42" s="987"/>
      <c r="H42" s="987"/>
      <c r="I42" s="987"/>
      <c r="J42" s="987"/>
      <c r="K42" s="987"/>
      <c r="L42" s="987"/>
      <c r="M42" s="987"/>
      <c r="N42" s="987"/>
      <c r="O42" s="987"/>
      <c r="P42" s="987"/>
      <c r="Q42" s="987"/>
      <c r="R42" s="987"/>
      <c r="S42" s="987"/>
      <c r="T42" s="987"/>
      <c r="U42" s="987"/>
      <c r="V42" s="987"/>
      <c r="W42" s="987"/>
      <c r="X42" s="987"/>
      <c r="Y42" s="987"/>
      <c r="Z42" s="987"/>
      <c r="AA42" s="987"/>
      <c r="AB42" s="987"/>
      <c r="AC42" s="987"/>
      <c r="AD42" s="987"/>
      <c r="AE42" s="114"/>
      <c r="AF42" s="114"/>
      <c r="AG42" s="114"/>
      <c r="AH42" s="114"/>
      <c r="AI42" s="114"/>
      <c r="AJ42" s="114"/>
      <c r="AK42" s="160"/>
      <c r="AL42" s="114"/>
      <c r="AM42" s="160"/>
      <c r="AN42" s="114"/>
      <c r="AO42" s="160"/>
      <c r="AP42" s="114"/>
      <c r="AQ42" s="160"/>
      <c r="AR42" s="114"/>
      <c r="AS42" s="160"/>
      <c r="AT42" s="114"/>
      <c r="AU42" s="160"/>
      <c r="AV42" s="114"/>
      <c r="AW42" s="160"/>
      <c r="AX42" s="114"/>
      <c r="AY42" s="160"/>
      <c r="AZ42" s="114"/>
      <c r="BA42" s="160"/>
      <c r="BB42" s="114"/>
      <c r="BC42" s="160"/>
      <c r="BD42" s="114"/>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c r="DH42" s="160"/>
      <c r="DI42" s="160"/>
      <c r="DJ42" s="160"/>
      <c r="DK42" s="160"/>
      <c r="DL42" s="160"/>
      <c r="DM42" s="160"/>
      <c r="DN42" s="160"/>
      <c r="DO42" s="160"/>
      <c r="DP42" s="160"/>
      <c r="DQ42" s="160"/>
      <c r="DR42" s="160"/>
      <c r="DS42" s="160"/>
      <c r="DT42" s="160"/>
      <c r="DU42" s="160"/>
      <c r="DV42" s="160"/>
      <c r="DW42" s="160"/>
      <c r="DX42" s="160"/>
      <c r="DY42" s="160"/>
      <c r="DZ42" s="160"/>
      <c r="EA42" s="160"/>
      <c r="EB42" s="160"/>
      <c r="EC42" s="160"/>
      <c r="ED42" s="160"/>
      <c r="EE42" s="160"/>
      <c r="EF42" s="160"/>
      <c r="EG42" s="160"/>
      <c r="EH42" s="160"/>
      <c r="EI42" s="160"/>
      <c r="EJ42" s="160"/>
      <c r="EK42" s="160"/>
      <c r="EL42" s="160"/>
      <c r="EM42" s="160"/>
      <c r="EN42" s="160"/>
      <c r="EO42" s="160"/>
      <c r="EP42" s="160"/>
      <c r="EQ42" s="160"/>
      <c r="ER42" s="160"/>
      <c r="ES42" s="160"/>
      <c r="ET42" s="160"/>
      <c r="EU42" s="160"/>
      <c r="EV42" s="160"/>
      <c r="EW42" s="160"/>
      <c r="EX42" s="160"/>
      <c r="EY42" s="160"/>
      <c r="EZ42" s="160"/>
      <c r="FA42" s="160"/>
      <c r="FB42" s="160"/>
      <c r="FC42" s="160"/>
      <c r="FD42" s="160"/>
      <c r="FE42" s="160"/>
      <c r="FF42" s="160"/>
      <c r="FG42" s="160"/>
      <c r="FH42" s="160"/>
      <c r="FI42" s="160"/>
      <c r="FJ42" s="160"/>
      <c r="FK42" s="160"/>
      <c r="FL42" s="160"/>
      <c r="FM42" s="160"/>
      <c r="FN42" s="160"/>
      <c r="FO42" s="160"/>
      <c r="FP42" s="160"/>
      <c r="FQ42" s="160"/>
      <c r="FR42" s="160"/>
      <c r="FS42" s="160"/>
      <c r="FT42" s="160"/>
      <c r="FU42" s="160"/>
      <c r="FV42" s="160"/>
      <c r="FW42" s="160"/>
      <c r="FX42" s="160"/>
      <c r="FY42" s="160"/>
      <c r="FZ42" s="160"/>
      <c r="GA42" s="160"/>
      <c r="GB42" s="160"/>
      <c r="GC42" s="160"/>
      <c r="GD42" s="160"/>
      <c r="GE42" s="160"/>
      <c r="GF42" s="160"/>
      <c r="GG42" s="160"/>
      <c r="GH42" s="160"/>
      <c r="GI42" s="160"/>
      <c r="GJ42" s="160"/>
      <c r="GK42" s="160"/>
      <c r="GL42" s="160"/>
      <c r="GM42" s="160"/>
      <c r="GN42" s="160"/>
      <c r="GO42" s="160"/>
      <c r="GP42" s="160"/>
      <c r="GQ42" s="160"/>
      <c r="GR42" s="160"/>
      <c r="GS42" s="160"/>
      <c r="GT42" s="160"/>
      <c r="GU42" s="160"/>
      <c r="GV42" s="160"/>
      <c r="GW42" s="160"/>
      <c r="GX42" s="160"/>
      <c r="GY42" s="160"/>
      <c r="GZ42" s="160"/>
      <c r="HA42" s="160"/>
      <c r="HB42" s="160"/>
      <c r="HC42" s="160"/>
      <c r="HD42" s="160"/>
      <c r="HE42" s="160"/>
      <c r="HF42" s="160"/>
      <c r="HG42" s="160"/>
      <c r="HH42" s="160"/>
      <c r="HI42" s="160"/>
      <c r="HJ42" s="160"/>
      <c r="HK42" s="160"/>
      <c r="HL42" s="160"/>
      <c r="HM42" s="160"/>
      <c r="HN42" s="160"/>
      <c r="HO42" s="160"/>
      <c r="HP42" s="160"/>
      <c r="HQ42" s="160"/>
      <c r="HR42" s="160"/>
      <c r="HS42" s="160"/>
      <c r="HT42" s="160"/>
      <c r="HU42" s="160"/>
      <c r="HV42" s="160"/>
      <c r="HW42" s="160"/>
      <c r="HX42" s="160"/>
      <c r="HY42" s="160"/>
      <c r="HZ42" s="160"/>
      <c r="IA42" s="160"/>
      <c r="IB42" s="160"/>
      <c r="IC42" s="160"/>
      <c r="ID42" s="160"/>
      <c r="IE42" s="160"/>
      <c r="IF42" s="160"/>
      <c r="IG42" s="160"/>
      <c r="IH42" s="160"/>
      <c r="II42" s="160"/>
      <c r="IJ42" s="160"/>
      <c r="IK42" s="160"/>
      <c r="IL42" s="160"/>
      <c r="IM42" s="160"/>
    </row>
    <row r="43" spans="1:248" s="505" customFormat="1" x14ac:dyDescent="0.2">
      <c r="B43" s="1105">
        <v>1</v>
      </c>
      <c r="C43" s="1105"/>
      <c r="D43" s="1105"/>
      <c r="E43" s="1105"/>
      <c r="F43" s="1105"/>
      <c r="G43" s="1105"/>
      <c r="H43" s="1105"/>
      <c r="I43" s="1105"/>
      <c r="J43" s="1105"/>
      <c r="K43" s="1105"/>
      <c r="L43" s="1105"/>
      <c r="M43" s="1105"/>
      <c r="N43" s="1105"/>
      <c r="O43" s="1105"/>
      <c r="P43" s="1105"/>
      <c r="Q43" s="1105"/>
      <c r="R43" s="1105"/>
      <c r="S43" s="1105"/>
      <c r="T43" s="1105"/>
      <c r="U43" s="1105"/>
      <c r="V43" s="1105"/>
      <c r="W43" s="1105"/>
      <c r="X43" s="1105"/>
      <c r="Y43" s="1105"/>
      <c r="Z43" s="1105"/>
      <c r="AA43" s="1105"/>
      <c r="AB43" s="1105"/>
      <c r="AC43" s="1105"/>
      <c r="AD43" s="1105"/>
      <c r="AE43" s="115"/>
      <c r="AF43" s="115"/>
      <c r="AG43" s="115"/>
      <c r="AH43" s="115"/>
      <c r="AI43" s="115"/>
      <c r="AJ43" s="115"/>
      <c r="AK43" s="160"/>
      <c r="AL43" s="115"/>
      <c r="AM43" s="160"/>
      <c r="AN43" s="115"/>
      <c r="AO43" s="160"/>
      <c r="AP43" s="115"/>
      <c r="AQ43" s="160"/>
      <c r="AR43" s="115"/>
      <c r="AS43" s="160"/>
      <c r="AT43" s="115"/>
      <c r="AU43" s="160"/>
      <c r="AV43" s="115"/>
      <c r="AW43" s="160"/>
      <c r="AX43" s="115"/>
      <c r="AY43" s="160"/>
      <c r="AZ43" s="115"/>
      <c r="BA43" s="160"/>
      <c r="BB43" s="115"/>
      <c r="BC43" s="160"/>
      <c r="BD43" s="115"/>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c r="DH43" s="160"/>
      <c r="DI43" s="160"/>
      <c r="DJ43" s="160"/>
      <c r="DK43" s="160"/>
      <c r="DL43" s="160"/>
      <c r="DM43" s="160"/>
      <c r="DN43" s="160"/>
      <c r="DO43" s="160"/>
      <c r="DP43" s="160"/>
      <c r="DQ43" s="160"/>
      <c r="DR43" s="160"/>
      <c r="DS43" s="160"/>
      <c r="DT43" s="160"/>
      <c r="DU43" s="160"/>
      <c r="DV43" s="160"/>
      <c r="DW43" s="160"/>
      <c r="DX43" s="160"/>
      <c r="DY43" s="160"/>
      <c r="DZ43" s="160"/>
      <c r="EA43" s="160"/>
      <c r="EB43" s="160"/>
      <c r="EC43" s="160"/>
      <c r="ED43" s="160"/>
      <c r="EE43" s="160"/>
      <c r="EF43" s="160"/>
      <c r="EG43" s="160"/>
      <c r="EH43" s="160"/>
      <c r="EI43" s="160"/>
      <c r="EJ43" s="160"/>
      <c r="EK43" s="160"/>
      <c r="EL43" s="160"/>
      <c r="EM43" s="160"/>
      <c r="EN43" s="160"/>
      <c r="EO43" s="160"/>
      <c r="EP43" s="160"/>
      <c r="EQ43" s="160"/>
      <c r="ER43" s="160"/>
      <c r="ES43" s="160"/>
      <c r="ET43" s="160"/>
      <c r="EU43" s="160"/>
      <c r="EV43" s="160"/>
      <c r="EW43" s="160"/>
      <c r="EX43" s="160"/>
      <c r="EY43" s="160"/>
      <c r="EZ43" s="160"/>
      <c r="FA43" s="160"/>
      <c r="FB43" s="160"/>
      <c r="FC43" s="160"/>
      <c r="FD43" s="160"/>
      <c r="FE43" s="160"/>
      <c r="FF43" s="160"/>
      <c r="FG43" s="160"/>
      <c r="FH43" s="160"/>
      <c r="FI43" s="160"/>
      <c r="FJ43" s="160"/>
      <c r="FK43" s="160"/>
      <c r="FL43" s="160"/>
      <c r="FM43" s="160"/>
      <c r="FN43" s="160"/>
      <c r="FO43" s="160"/>
      <c r="FP43" s="160"/>
      <c r="FQ43" s="160"/>
      <c r="FR43" s="160"/>
      <c r="FS43" s="160"/>
      <c r="FT43" s="160"/>
      <c r="FU43" s="160"/>
      <c r="FV43" s="160"/>
      <c r="FW43" s="160"/>
      <c r="FX43" s="160"/>
      <c r="FY43" s="160"/>
      <c r="FZ43" s="160"/>
      <c r="GA43" s="160"/>
      <c r="GB43" s="160"/>
      <c r="GC43" s="160"/>
      <c r="GD43" s="160"/>
      <c r="GE43" s="160"/>
      <c r="GF43" s="160"/>
      <c r="GG43" s="160"/>
      <c r="GH43" s="160"/>
      <c r="GI43" s="160"/>
      <c r="GJ43" s="160"/>
      <c r="GK43" s="160"/>
      <c r="GL43" s="160"/>
      <c r="GM43" s="160"/>
      <c r="GN43" s="160"/>
      <c r="GO43" s="160"/>
      <c r="GP43" s="160"/>
      <c r="GQ43" s="160"/>
      <c r="GR43" s="160"/>
      <c r="GS43" s="160"/>
      <c r="GT43" s="160"/>
      <c r="GU43" s="160"/>
      <c r="GV43" s="160"/>
      <c r="GW43" s="160"/>
      <c r="GX43" s="160"/>
      <c r="GY43" s="160"/>
      <c r="GZ43" s="160"/>
      <c r="HA43" s="160"/>
      <c r="HB43" s="160"/>
      <c r="HC43" s="160"/>
      <c r="HD43" s="160"/>
      <c r="HE43" s="160"/>
      <c r="HF43" s="160"/>
      <c r="HG43" s="160"/>
      <c r="HH43" s="160"/>
      <c r="HI43" s="160"/>
      <c r="HJ43" s="160"/>
      <c r="HK43" s="160"/>
      <c r="HL43" s="160"/>
      <c r="HM43" s="160"/>
      <c r="HN43" s="160"/>
      <c r="HO43" s="160"/>
      <c r="HP43" s="160"/>
      <c r="HQ43" s="160"/>
      <c r="HR43" s="160"/>
      <c r="HS43" s="160"/>
      <c r="HT43" s="160"/>
      <c r="HU43" s="160"/>
      <c r="HV43" s="160"/>
      <c r="HW43" s="160"/>
      <c r="HX43" s="160"/>
      <c r="HY43" s="160"/>
      <c r="HZ43" s="160"/>
      <c r="IA43" s="160"/>
      <c r="IB43" s="160"/>
      <c r="IC43" s="160"/>
      <c r="ID43" s="160"/>
      <c r="IE43" s="160"/>
      <c r="IF43" s="160"/>
      <c r="IG43" s="160"/>
      <c r="IH43" s="160"/>
      <c r="II43" s="160"/>
      <c r="IJ43" s="160"/>
      <c r="IK43" s="160"/>
      <c r="IL43" s="160"/>
      <c r="IM43" s="160"/>
    </row>
    <row r="44" spans="1:248" s="505" customFormat="1" x14ac:dyDescent="0.2">
      <c r="B44" s="1105">
        <v>2</v>
      </c>
      <c r="C44" s="1105"/>
      <c r="D44" s="1105"/>
      <c r="E44" s="1105"/>
      <c r="F44" s="1105"/>
      <c r="G44" s="1105"/>
      <c r="H44" s="1105"/>
      <c r="I44" s="1105"/>
      <c r="J44" s="1105"/>
      <c r="K44" s="1105"/>
      <c r="L44" s="1105"/>
      <c r="M44" s="1105"/>
      <c r="N44" s="1105"/>
      <c r="O44" s="1105"/>
      <c r="P44" s="1105"/>
      <c r="Q44" s="1105"/>
      <c r="R44" s="1105"/>
      <c r="S44" s="1105"/>
      <c r="T44" s="1105"/>
      <c r="U44" s="1105"/>
      <c r="V44" s="1105"/>
      <c r="W44" s="1105"/>
      <c r="X44" s="1105"/>
      <c r="Y44" s="1105"/>
      <c r="Z44" s="1105"/>
      <c r="AA44" s="1105"/>
      <c r="AB44" s="1105"/>
      <c r="AC44" s="1105"/>
      <c r="AD44" s="1105"/>
      <c r="AE44" s="115"/>
      <c r="AF44" s="115"/>
      <c r="AG44" s="115"/>
      <c r="AH44" s="115"/>
      <c r="AI44" s="115"/>
      <c r="AJ44" s="115"/>
      <c r="AK44" s="160"/>
      <c r="AL44" s="115"/>
      <c r="AM44" s="160"/>
      <c r="AN44" s="115"/>
      <c r="AO44" s="160"/>
      <c r="AP44" s="115"/>
      <c r="AQ44" s="160"/>
      <c r="AR44" s="115"/>
      <c r="AS44" s="160"/>
      <c r="AT44" s="115"/>
      <c r="AU44" s="160"/>
      <c r="AV44" s="115"/>
      <c r="AW44" s="160"/>
      <c r="AX44" s="115"/>
      <c r="AY44" s="160"/>
      <c r="AZ44" s="115"/>
      <c r="BA44" s="160"/>
      <c r="BB44" s="115"/>
      <c r="BC44" s="160"/>
      <c r="BD44" s="115"/>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60"/>
      <c r="DX44" s="160"/>
      <c r="DY44" s="160"/>
      <c r="DZ44" s="160"/>
      <c r="EA44" s="160"/>
      <c r="EB44" s="160"/>
      <c r="EC44" s="160"/>
      <c r="ED44" s="160"/>
      <c r="EE44" s="160"/>
      <c r="EF44" s="160"/>
      <c r="EG44" s="160"/>
      <c r="EH44" s="160"/>
      <c r="EI44" s="160"/>
      <c r="EJ44" s="160"/>
      <c r="EK44" s="160"/>
      <c r="EL44" s="160"/>
      <c r="EM44" s="160"/>
      <c r="EN44" s="160"/>
      <c r="EO44" s="160"/>
      <c r="EP44" s="160"/>
      <c r="EQ44" s="160"/>
      <c r="ER44" s="160"/>
      <c r="ES44" s="160"/>
      <c r="ET44" s="160"/>
      <c r="EU44" s="160"/>
      <c r="EV44" s="160"/>
      <c r="EW44" s="160"/>
      <c r="EX44" s="160"/>
      <c r="EY44" s="160"/>
      <c r="EZ44" s="160"/>
      <c r="FA44" s="160"/>
      <c r="FB44" s="160"/>
      <c r="FC44" s="160"/>
      <c r="FD44" s="160"/>
      <c r="FE44" s="160"/>
      <c r="FF44" s="160"/>
      <c r="FG44" s="160"/>
      <c r="FH44" s="160"/>
      <c r="FI44" s="160"/>
      <c r="FJ44" s="160"/>
      <c r="FK44" s="160"/>
      <c r="FL44" s="160"/>
      <c r="FM44" s="160"/>
      <c r="FN44" s="160"/>
      <c r="FO44" s="160"/>
      <c r="FP44" s="160"/>
      <c r="FQ44" s="160"/>
      <c r="FR44" s="160"/>
      <c r="FS44" s="160"/>
      <c r="FT44" s="160"/>
      <c r="FU44" s="160"/>
      <c r="FV44" s="160"/>
      <c r="FW44" s="160"/>
      <c r="FX44" s="160"/>
      <c r="FY44" s="160"/>
      <c r="FZ44" s="160"/>
      <c r="GA44" s="160"/>
      <c r="GB44" s="160"/>
      <c r="GC44" s="160"/>
      <c r="GD44" s="160"/>
      <c r="GE44" s="160"/>
      <c r="GF44" s="160"/>
      <c r="GG44" s="160"/>
      <c r="GH44" s="160"/>
      <c r="GI44" s="160"/>
      <c r="GJ44" s="160"/>
      <c r="GK44" s="160"/>
      <c r="GL44" s="160"/>
      <c r="GM44" s="160"/>
      <c r="GN44" s="160"/>
      <c r="GO44" s="160"/>
      <c r="GP44" s="160"/>
      <c r="GQ44" s="160"/>
      <c r="GR44" s="160"/>
      <c r="GS44" s="160"/>
      <c r="GT44" s="160"/>
      <c r="GU44" s="160"/>
      <c r="GV44" s="160"/>
      <c r="GW44" s="160"/>
      <c r="GX44" s="160"/>
      <c r="GY44" s="160"/>
      <c r="GZ44" s="160"/>
      <c r="HA44" s="160"/>
      <c r="HB44" s="160"/>
      <c r="HC44" s="160"/>
      <c r="HD44" s="160"/>
      <c r="HE44" s="160"/>
      <c r="HF44" s="160"/>
      <c r="HG44" s="160"/>
      <c r="HH44" s="160"/>
      <c r="HI44" s="160"/>
      <c r="HJ44" s="160"/>
      <c r="HK44" s="160"/>
      <c r="HL44" s="160"/>
      <c r="HM44" s="160"/>
      <c r="HN44" s="160"/>
      <c r="HO44" s="160"/>
      <c r="HP44" s="160"/>
      <c r="HQ44" s="160"/>
      <c r="HR44" s="160"/>
      <c r="HS44" s="160"/>
      <c r="HT44" s="160"/>
      <c r="HU44" s="160"/>
      <c r="HV44" s="160"/>
      <c r="HW44" s="160"/>
      <c r="HX44" s="160"/>
      <c r="HY44" s="160"/>
      <c r="HZ44" s="160"/>
      <c r="IA44" s="160"/>
      <c r="IB44" s="160"/>
      <c r="IC44" s="160"/>
      <c r="ID44" s="160"/>
      <c r="IE44" s="160"/>
      <c r="IF44" s="160"/>
      <c r="IG44" s="160"/>
      <c r="IH44" s="160"/>
      <c r="II44" s="160"/>
      <c r="IJ44" s="160"/>
      <c r="IK44" s="160"/>
      <c r="IL44" s="160"/>
      <c r="IM44" s="160"/>
    </row>
    <row r="45" spans="1:248" s="505" customFormat="1" x14ac:dyDescent="0.2">
      <c r="B45" s="1105">
        <v>3</v>
      </c>
      <c r="C45" s="1105"/>
      <c r="D45" s="1105"/>
      <c r="E45" s="1105"/>
      <c r="F45" s="1105"/>
      <c r="G45" s="1105"/>
      <c r="H45" s="1105"/>
      <c r="I45" s="1105"/>
      <c r="J45" s="1105"/>
      <c r="K45" s="1105"/>
      <c r="L45" s="1105"/>
      <c r="M45" s="1105"/>
      <c r="N45" s="1105"/>
      <c r="O45" s="1105"/>
      <c r="P45" s="1105"/>
      <c r="Q45" s="1105"/>
      <c r="R45" s="1105"/>
      <c r="S45" s="1105"/>
      <c r="T45" s="1105"/>
      <c r="U45" s="1105"/>
      <c r="V45" s="1105"/>
      <c r="W45" s="1105"/>
      <c r="X45" s="1105"/>
      <c r="Y45" s="1105"/>
      <c r="Z45" s="1105"/>
      <c r="AA45" s="1105"/>
      <c r="AB45" s="1105"/>
      <c r="AC45" s="1105"/>
      <c r="AD45" s="1105"/>
      <c r="AE45" s="115"/>
      <c r="AF45" s="115"/>
      <c r="AG45" s="115"/>
      <c r="AH45" s="115"/>
      <c r="AI45" s="115"/>
      <c r="AJ45" s="115"/>
      <c r="AK45" s="160"/>
      <c r="AL45" s="115"/>
      <c r="AM45" s="160"/>
      <c r="AN45" s="115"/>
      <c r="AO45" s="160"/>
      <c r="AP45" s="115"/>
      <c r="AQ45" s="160"/>
      <c r="AR45" s="115"/>
      <c r="AS45" s="160"/>
      <c r="AT45" s="115"/>
      <c r="AU45" s="160"/>
      <c r="AV45" s="115"/>
      <c r="AW45" s="160"/>
      <c r="AX45" s="115"/>
      <c r="AY45" s="160"/>
      <c r="AZ45" s="115"/>
      <c r="BA45" s="160"/>
      <c r="BB45" s="115"/>
      <c r="BC45" s="160"/>
      <c r="BD45" s="115"/>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c r="DH45" s="160"/>
      <c r="DI45" s="160"/>
      <c r="DJ45" s="160"/>
      <c r="DK45" s="160"/>
      <c r="DL45" s="160"/>
      <c r="DM45" s="160"/>
      <c r="DN45" s="160"/>
      <c r="DO45" s="160"/>
      <c r="DP45" s="160"/>
      <c r="DQ45" s="160"/>
      <c r="DR45" s="160"/>
      <c r="DS45" s="160"/>
      <c r="DT45" s="160"/>
      <c r="DU45" s="160"/>
      <c r="DV45" s="160"/>
      <c r="DW45" s="160"/>
      <c r="DX45" s="160"/>
      <c r="DY45" s="160"/>
      <c r="DZ45" s="160"/>
      <c r="EA45" s="160"/>
      <c r="EB45" s="160"/>
      <c r="EC45" s="160"/>
      <c r="ED45" s="160"/>
      <c r="EE45" s="160"/>
      <c r="EF45" s="160"/>
      <c r="EG45" s="160"/>
      <c r="EH45" s="160"/>
      <c r="EI45" s="160"/>
      <c r="EJ45" s="160"/>
      <c r="EK45" s="160"/>
      <c r="EL45" s="160"/>
      <c r="EM45" s="160"/>
      <c r="EN45" s="160"/>
      <c r="EO45" s="160"/>
      <c r="EP45" s="160"/>
      <c r="EQ45" s="160"/>
      <c r="ER45" s="160"/>
      <c r="ES45" s="160"/>
      <c r="ET45" s="160"/>
      <c r="EU45" s="160"/>
      <c r="EV45" s="160"/>
      <c r="EW45" s="160"/>
      <c r="EX45" s="160"/>
      <c r="EY45" s="160"/>
      <c r="EZ45" s="160"/>
      <c r="FA45" s="160"/>
      <c r="FB45" s="160"/>
      <c r="FC45" s="160"/>
      <c r="FD45" s="160"/>
      <c r="FE45" s="160"/>
      <c r="FF45" s="160"/>
      <c r="FG45" s="160"/>
      <c r="FH45" s="160"/>
      <c r="FI45" s="160"/>
      <c r="FJ45" s="160"/>
      <c r="FK45" s="160"/>
      <c r="FL45" s="160"/>
      <c r="FM45" s="160"/>
      <c r="FN45" s="160"/>
      <c r="FO45" s="160"/>
      <c r="FP45" s="160"/>
      <c r="FQ45" s="160"/>
      <c r="FR45" s="160"/>
      <c r="FS45" s="160"/>
      <c r="FT45" s="160"/>
      <c r="FU45" s="160"/>
      <c r="FV45" s="160"/>
      <c r="FW45" s="160"/>
      <c r="FX45" s="160"/>
      <c r="FY45" s="160"/>
      <c r="FZ45" s="160"/>
      <c r="GA45" s="160"/>
      <c r="GB45" s="160"/>
      <c r="GC45" s="160"/>
      <c r="GD45" s="160"/>
      <c r="GE45" s="160"/>
      <c r="GF45" s="160"/>
      <c r="GG45" s="160"/>
      <c r="GH45" s="160"/>
      <c r="GI45" s="160"/>
      <c r="GJ45" s="160"/>
      <c r="GK45" s="160"/>
      <c r="GL45" s="160"/>
      <c r="GM45" s="160"/>
      <c r="GN45" s="160"/>
      <c r="GO45" s="160"/>
      <c r="GP45" s="160"/>
      <c r="GQ45" s="160"/>
      <c r="GR45" s="160"/>
      <c r="GS45" s="160"/>
      <c r="GT45" s="160"/>
      <c r="GU45" s="160"/>
      <c r="GV45" s="160"/>
      <c r="GW45" s="160"/>
      <c r="GX45" s="160"/>
      <c r="GY45" s="160"/>
      <c r="GZ45" s="160"/>
      <c r="HA45" s="160"/>
      <c r="HB45" s="160"/>
      <c r="HC45" s="160"/>
      <c r="HD45" s="160"/>
      <c r="HE45" s="160"/>
      <c r="HF45" s="160"/>
      <c r="HG45" s="160"/>
      <c r="HH45" s="160"/>
      <c r="HI45" s="160"/>
      <c r="HJ45" s="160"/>
      <c r="HK45" s="160"/>
      <c r="HL45" s="160"/>
      <c r="HM45" s="160"/>
      <c r="HN45" s="160"/>
      <c r="HO45" s="160"/>
      <c r="HP45" s="160"/>
      <c r="HQ45" s="160"/>
      <c r="HR45" s="160"/>
      <c r="HS45" s="160"/>
      <c r="HT45" s="160"/>
      <c r="HU45" s="160"/>
      <c r="HV45" s="160"/>
      <c r="HW45" s="160"/>
      <c r="HX45" s="160"/>
      <c r="HY45" s="160"/>
      <c r="HZ45" s="160"/>
      <c r="IA45" s="160"/>
      <c r="IB45" s="160"/>
      <c r="IC45" s="160"/>
      <c r="ID45" s="160"/>
      <c r="IE45" s="160"/>
      <c r="IF45" s="160"/>
      <c r="IG45" s="160"/>
      <c r="IH45" s="160"/>
      <c r="II45" s="160"/>
      <c r="IJ45" s="160"/>
      <c r="IK45" s="160"/>
      <c r="IL45" s="160"/>
      <c r="IM45" s="160"/>
    </row>
    <row r="46" spans="1:248" s="505" customFormat="1" x14ac:dyDescent="0.2">
      <c r="B46" s="1105">
        <v>4</v>
      </c>
      <c r="C46" s="1105"/>
      <c r="D46" s="1105"/>
      <c r="E46" s="1105"/>
      <c r="F46" s="1105"/>
      <c r="G46" s="1105"/>
      <c r="H46" s="1105"/>
      <c r="I46" s="1105"/>
      <c r="J46" s="1105"/>
      <c r="K46" s="1105"/>
      <c r="L46" s="1105"/>
      <c r="M46" s="1105"/>
      <c r="N46" s="1105"/>
      <c r="O46" s="1105"/>
      <c r="P46" s="1105"/>
      <c r="Q46" s="1105"/>
      <c r="R46" s="1105"/>
      <c r="S46" s="1105"/>
      <c r="T46" s="1105"/>
      <c r="U46" s="1105"/>
      <c r="V46" s="1105"/>
      <c r="W46" s="1105"/>
      <c r="X46" s="1105"/>
      <c r="Y46" s="1105"/>
      <c r="Z46" s="1105"/>
      <c r="AA46" s="1105"/>
      <c r="AB46" s="1105"/>
      <c r="AC46" s="1105"/>
      <c r="AD46" s="1105"/>
      <c r="AE46" s="115"/>
      <c r="AF46" s="115"/>
      <c r="AG46" s="115"/>
      <c r="AH46" s="115"/>
      <c r="AI46" s="115"/>
      <c r="AJ46" s="115"/>
      <c r="AK46" s="160"/>
      <c r="AL46" s="115"/>
      <c r="AM46" s="160"/>
      <c r="AN46" s="115"/>
      <c r="AO46" s="160"/>
      <c r="AP46" s="115"/>
      <c r="AQ46" s="160"/>
      <c r="AR46" s="115"/>
      <c r="AS46" s="160"/>
      <c r="AT46" s="115"/>
      <c r="AU46" s="160"/>
      <c r="AV46" s="115"/>
      <c r="AW46" s="160"/>
      <c r="AX46" s="115"/>
      <c r="AY46" s="160"/>
      <c r="AZ46" s="115"/>
      <c r="BA46" s="160"/>
      <c r="BB46" s="115"/>
      <c r="BC46" s="160"/>
      <c r="BD46" s="115"/>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c r="DH46" s="160"/>
      <c r="DI46" s="160"/>
      <c r="DJ46" s="160"/>
      <c r="DK46" s="160"/>
      <c r="DL46" s="160"/>
      <c r="DM46" s="160"/>
      <c r="DN46" s="160"/>
      <c r="DO46" s="160"/>
      <c r="DP46" s="160"/>
      <c r="DQ46" s="160"/>
      <c r="DR46" s="160"/>
      <c r="DS46" s="160"/>
      <c r="DT46" s="160"/>
      <c r="DU46" s="160"/>
      <c r="DV46" s="160"/>
      <c r="DW46" s="160"/>
      <c r="DX46" s="160"/>
      <c r="DY46" s="160"/>
      <c r="DZ46" s="160"/>
      <c r="EA46" s="160"/>
      <c r="EB46" s="160"/>
      <c r="EC46" s="160"/>
      <c r="ED46" s="160"/>
      <c r="EE46" s="160"/>
      <c r="EF46" s="160"/>
      <c r="EG46" s="160"/>
      <c r="EH46" s="160"/>
      <c r="EI46" s="160"/>
      <c r="EJ46" s="160"/>
      <c r="EK46" s="160"/>
      <c r="EL46" s="160"/>
      <c r="EM46" s="160"/>
      <c r="EN46" s="160"/>
      <c r="EO46" s="160"/>
      <c r="EP46" s="160"/>
      <c r="EQ46" s="160"/>
      <c r="ER46" s="160"/>
      <c r="ES46" s="160"/>
      <c r="ET46" s="160"/>
      <c r="EU46" s="160"/>
      <c r="EV46" s="160"/>
      <c r="EW46" s="160"/>
      <c r="EX46" s="160"/>
      <c r="EY46" s="160"/>
      <c r="EZ46" s="160"/>
      <c r="FA46" s="160"/>
      <c r="FB46" s="160"/>
      <c r="FC46" s="160"/>
      <c r="FD46" s="160"/>
      <c r="FE46" s="160"/>
      <c r="FF46" s="160"/>
      <c r="FG46" s="160"/>
      <c r="FH46" s="160"/>
      <c r="FI46" s="160"/>
      <c r="FJ46" s="160"/>
      <c r="FK46" s="160"/>
      <c r="FL46" s="160"/>
      <c r="FM46" s="160"/>
      <c r="FN46" s="160"/>
      <c r="FO46" s="160"/>
      <c r="FP46" s="160"/>
      <c r="FQ46" s="160"/>
      <c r="FR46" s="160"/>
      <c r="FS46" s="160"/>
      <c r="FT46" s="160"/>
      <c r="FU46" s="160"/>
      <c r="FV46" s="160"/>
      <c r="FW46" s="160"/>
      <c r="FX46" s="160"/>
      <c r="FY46" s="160"/>
      <c r="FZ46" s="160"/>
      <c r="GA46" s="160"/>
      <c r="GB46" s="160"/>
      <c r="GC46" s="160"/>
      <c r="GD46" s="160"/>
      <c r="GE46" s="160"/>
      <c r="GF46" s="160"/>
      <c r="GG46" s="160"/>
      <c r="GH46" s="160"/>
      <c r="GI46" s="160"/>
      <c r="GJ46" s="160"/>
      <c r="GK46" s="160"/>
      <c r="GL46" s="160"/>
      <c r="GM46" s="160"/>
      <c r="GN46" s="160"/>
      <c r="GO46" s="160"/>
      <c r="GP46" s="160"/>
      <c r="GQ46" s="160"/>
      <c r="GR46" s="160"/>
      <c r="GS46" s="160"/>
      <c r="GT46" s="160"/>
      <c r="GU46" s="160"/>
      <c r="GV46" s="160"/>
      <c r="GW46" s="160"/>
      <c r="GX46" s="160"/>
      <c r="GY46" s="160"/>
      <c r="GZ46" s="160"/>
      <c r="HA46" s="160"/>
      <c r="HB46" s="160"/>
      <c r="HC46" s="160"/>
      <c r="HD46" s="160"/>
      <c r="HE46" s="160"/>
      <c r="HF46" s="160"/>
      <c r="HG46" s="160"/>
      <c r="HH46" s="160"/>
      <c r="HI46" s="160"/>
      <c r="HJ46" s="160"/>
      <c r="HK46" s="160"/>
      <c r="HL46" s="160"/>
      <c r="HM46" s="160"/>
      <c r="HN46" s="160"/>
      <c r="HO46" s="160"/>
      <c r="HP46" s="160"/>
      <c r="HQ46" s="160"/>
      <c r="HR46" s="160"/>
      <c r="HS46" s="160"/>
      <c r="HT46" s="160"/>
      <c r="HU46" s="160"/>
      <c r="HV46" s="160"/>
      <c r="HW46" s="160"/>
      <c r="HX46" s="160"/>
      <c r="HY46" s="160"/>
      <c r="HZ46" s="160"/>
      <c r="IA46" s="160"/>
      <c r="IB46" s="160"/>
      <c r="IC46" s="160"/>
      <c r="ID46" s="160"/>
      <c r="IE46" s="160"/>
      <c r="IF46" s="160"/>
      <c r="IG46" s="160"/>
      <c r="IH46" s="160"/>
      <c r="II46" s="160"/>
      <c r="IJ46" s="160"/>
      <c r="IK46" s="160"/>
      <c r="IL46" s="160"/>
      <c r="IM46" s="160"/>
    </row>
    <row r="47" spans="1:248" s="505" customFormat="1" x14ac:dyDescent="0.2">
      <c r="B47" s="1105">
        <v>5</v>
      </c>
      <c r="C47" s="1105"/>
      <c r="D47" s="1105"/>
      <c r="E47" s="1105"/>
      <c r="F47" s="1105"/>
      <c r="G47" s="1105"/>
      <c r="H47" s="1105"/>
      <c r="I47" s="1105"/>
      <c r="J47" s="1105"/>
      <c r="K47" s="1105"/>
      <c r="L47" s="1105"/>
      <c r="M47" s="1105"/>
      <c r="N47" s="1105"/>
      <c r="O47" s="1105"/>
      <c r="P47" s="1105"/>
      <c r="Q47" s="1105"/>
      <c r="R47" s="1105"/>
      <c r="S47" s="1105"/>
      <c r="T47" s="1105"/>
      <c r="U47" s="1105"/>
      <c r="V47" s="1105"/>
      <c r="W47" s="1105"/>
      <c r="X47" s="1105"/>
      <c r="Y47" s="1105"/>
      <c r="Z47" s="1105"/>
      <c r="AA47" s="1105"/>
      <c r="AB47" s="1105"/>
      <c r="AC47" s="1105"/>
      <c r="AD47" s="1105"/>
      <c r="AE47" s="115"/>
      <c r="AF47" s="115"/>
      <c r="AG47" s="115"/>
      <c r="AH47" s="115"/>
      <c r="AI47" s="115"/>
      <c r="AJ47" s="115"/>
      <c r="AK47" s="160"/>
      <c r="AL47" s="115"/>
      <c r="AM47" s="160"/>
      <c r="AN47" s="115"/>
      <c r="AO47" s="160"/>
      <c r="AP47" s="115"/>
      <c r="AQ47" s="160"/>
      <c r="AR47" s="115"/>
      <c r="AS47" s="160"/>
      <c r="AT47" s="115"/>
      <c r="AU47" s="160"/>
      <c r="AV47" s="115"/>
      <c r="AW47" s="160"/>
      <c r="AX47" s="115"/>
      <c r="AY47" s="160"/>
      <c r="AZ47" s="115"/>
      <c r="BA47" s="160"/>
      <c r="BB47" s="115"/>
      <c r="BC47" s="160"/>
      <c r="BD47" s="115"/>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c r="DH47" s="160"/>
      <c r="DI47" s="160"/>
      <c r="DJ47" s="160"/>
      <c r="DK47" s="160"/>
      <c r="DL47" s="160"/>
      <c r="DM47" s="160"/>
      <c r="DN47" s="160"/>
      <c r="DO47" s="160"/>
      <c r="DP47" s="160"/>
      <c r="DQ47" s="160"/>
      <c r="DR47" s="160"/>
      <c r="DS47" s="160"/>
      <c r="DT47" s="160"/>
      <c r="DU47" s="160"/>
      <c r="DV47" s="160"/>
      <c r="DW47" s="160"/>
      <c r="DX47" s="160"/>
      <c r="DY47" s="160"/>
      <c r="DZ47" s="160"/>
      <c r="EA47" s="160"/>
      <c r="EB47" s="160"/>
      <c r="EC47" s="160"/>
      <c r="ED47" s="160"/>
      <c r="EE47" s="160"/>
      <c r="EF47" s="160"/>
      <c r="EG47" s="160"/>
      <c r="EH47" s="160"/>
      <c r="EI47" s="160"/>
      <c r="EJ47" s="160"/>
      <c r="EK47" s="160"/>
      <c r="EL47" s="160"/>
      <c r="EM47" s="160"/>
      <c r="EN47" s="160"/>
      <c r="EO47" s="160"/>
      <c r="EP47" s="160"/>
      <c r="EQ47" s="160"/>
      <c r="ER47" s="160"/>
      <c r="ES47" s="160"/>
      <c r="ET47" s="160"/>
      <c r="EU47" s="160"/>
      <c r="EV47" s="160"/>
      <c r="EW47" s="160"/>
      <c r="EX47" s="160"/>
      <c r="EY47" s="160"/>
      <c r="EZ47" s="160"/>
      <c r="FA47" s="160"/>
      <c r="FB47" s="160"/>
      <c r="FC47" s="160"/>
      <c r="FD47" s="160"/>
      <c r="FE47" s="160"/>
      <c r="FF47" s="160"/>
      <c r="FG47" s="160"/>
      <c r="FH47" s="160"/>
      <c r="FI47" s="160"/>
      <c r="FJ47" s="160"/>
      <c r="FK47" s="160"/>
      <c r="FL47" s="160"/>
      <c r="FM47" s="160"/>
      <c r="FN47" s="160"/>
      <c r="FO47" s="160"/>
      <c r="FP47" s="160"/>
      <c r="FQ47" s="160"/>
      <c r="FR47" s="160"/>
      <c r="FS47" s="160"/>
      <c r="FT47" s="160"/>
      <c r="FU47" s="160"/>
      <c r="FV47" s="160"/>
      <c r="FW47" s="160"/>
      <c r="FX47" s="160"/>
      <c r="FY47" s="160"/>
      <c r="FZ47" s="160"/>
      <c r="GA47" s="160"/>
      <c r="GB47" s="160"/>
      <c r="GC47" s="160"/>
      <c r="GD47" s="160"/>
      <c r="GE47" s="160"/>
      <c r="GF47" s="160"/>
      <c r="GG47" s="160"/>
      <c r="GH47" s="160"/>
      <c r="GI47" s="160"/>
      <c r="GJ47" s="160"/>
      <c r="GK47" s="160"/>
      <c r="GL47" s="160"/>
      <c r="GM47" s="160"/>
      <c r="GN47" s="160"/>
      <c r="GO47" s="160"/>
      <c r="GP47" s="160"/>
      <c r="GQ47" s="160"/>
      <c r="GR47" s="160"/>
      <c r="GS47" s="160"/>
      <c r="GT47" s="160"/>
      <c r="GU47" s="160"/>
      <c r="GV47" s="160"/>
      <c r="GW47" s="160"/>
      <c r="GX47" s="160"/>
      <c r="GY47" s="160"/>
      <c r="GZ47" s="160"/>
      <c r="HA47" s="160"/>
      <c r="HB47" s="160"/>
      <c r="HC47" s="160"/>
      <c r="HD47" s="160"/>
      <c r="HE47" s="160"/>
      <c r="HF47" s="160"/>
      <c r="HG47" s="160"/>
      <c r="HH47" s="160"/>
      <c r="HI47" s="160"/>
      <c r="HJ47" s="160"/>
      <c r="HK47" s="160"/>
      <c r="HL47" s="160"/>
      <c r="HM47" s="160"/>
      <c r="HN47" s="160"/>
      <c r="HO47" s="160"/>
      <c r="HP47" s="160"/>
      <c r="HQ47" s="160"/>
      <c r="HR47" s="160"/>
      <c r="HS47" s="160"/>
      <c r="HT47" s="160"/>
      <c r="HU47" s="160"/>
      <c r="HV47" s="160"/>
      <c r="HW47" s="160"/>
      <c r="HX47" s="160"/>
      <c r="HY47" s="160"/>
      <c r="HZ47" s="160"/>
      <c r="IA47" s="160"/>
      <c r="IB47" s="160"/>
      <c r="IC47" s="160"/>
      <c r="ID47" s="160"/>
      <c r="IE47" s="160"/>
      <c r="IF47" s="160"/>
      <c r="IG47" s="160"/>
      <c r="IH47" s="160"/>
      <c r="II47" s="160"/>
      <c r="IJ47" s="160"/>
      <c r="IK47" s="160"/>
      <c r="IL47" s="160"/>
      <c r="IM47" s="160"/>
    </row>
    <row r="48" spans="1:248" s="505" customFormat="1" x14ac:dyDescent="0.2">
      <c r="B48" s="1105">
        <v>6</v>
      </c>
      <c r="C48" s="1105"/>
      <c r="D48" s="1105"/>
      <c r="E48" s="1105"/>
      <c r="F48" s="1105"/>
      <c r="G48" s="1105"/>
      <c r="H48" s="1105"/>
      <c r="I48" s="1105"/>
      <c r="J48" s="1105"/>
      <c r="K48" s="1105"/>
      <c r="L48" s="1105"/>
      <c r="M48" s="1105"/>
      <c r="N48" s="1105"/>
      <c r="O48" s="1105"/>
      <c r="P48" s="1105"/>
      <c r="Q48" s="1105"/>
      <c r="R48" s="1105"/>
      <c r="S48" s="1105"/>
      <c r="T48" s="1105"/>
      <c r="U48" s="1105"/>
      <c r="V48" s="1105"/>
      <c r="W48" s="1105"/>
      <c r="X48" s="1105"/>
      <c r="Y48" s="1105"/>
      <c r="Z48" s="1105"/>
      <c r="AA48" s="1105"/>
      <c r="AB48" s="1105"/>
      <c r="AC48" s="1105"/>
      <c r="AD48" s="1105"/>
      <c r="AE48" s="115"/>
      <c r="AF48" s="115"/>
      <c r="AG48" s="115"/>
      <c r="AH48" s="115"/>
      <c r="AI48" s="115"/>
      <c r="AJ48" s="115"/>
      <c r="AK48" s="160"/>
      <c r="AL48" s="115"/>
      <c r="AM48" s="160"/>
      <c r="AN48" s="115"/>
      <c r="AO48" s="160"/>
      <c r="AP48" s="115"/>
      <c r="AQ48" s="160"/>
      <c r="AR48" s="115"/>
      <c r="AS48" s="160"/>
      <c r="AT48" s="115"/>
      <c r="AU48" s="160"/>
      <c r="AV48" s="115"/>
      <c r="AW48" s="160"/>
      <c r="AX48" s="115"/>
      <c r="AY48" s="160"/>
      <c r="AZ48" s="115"/>
      <c r="BA48" s="160"/>
      <c r="BB48" s="115"/>
      <c r="BC48" s="160"/>
      <c r="BD48" s="115"/>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c r="DH48" s="160"/>
      <c r="DI48" s="160"/>
      <c r="DJ48" s="160"/>
      <c r="DK48" s="160"/>
      <c r="DL48" s="160"/>
      <c r="DM48" s="160"/>
      <c r="DN48" s="160"/>
      <c r="DO48" s="160"/>
      <c r="DP48" s="160"/>
      <c r="DQ48" s="160"/>
      <c r="DR48" s="160"/>
      <c r="DS48" s="160"/>
      <c r="DT48" s="160"/>
      <c r="DU48" s="160"/>
      <c r="DV48" s="160"/>
      <c r="DW48" s="160"/>
      <c r="DX48" s="160"/>
      <c r="DY48" s="160"/>
      <c r="DZ48" s="160"/>
      <c r="EA48" s="160"/>
      <c r="EB48" s="160"/>
      <c r="EC48" s="160"/>
      <c r="ED48" s="160"/>
      <c r="EE48" s="160"/>
      <c r="EF48" s="160"/>
      <c r="EG48" s="160"/>
      <c r="EH48" s="160"/>
      <c r="EI48" s="160"/>
      <c r="EJ48" s="160"/>
      <c r="EK48" s="160"/>
      <c r="EL48" s="160"/>
      <c r="EM48" s="160"/>
      <c r="EN48" s="160"/>
      <c r="EO48" s="160"/>
      <c r="EP48" s="160"/>
      <c r="EQ48" s="160"/>
      <c r="ER48" s="160"/>
      <c r="ES48" s="160"/>
      <c r="ET48" s="160"/>
      <c r="EU48" s="160"/>
      <c r="EV48" s="160"/>
      <c r="EW48" s="160"/>
      <c r="EX48" s="160"/>
      <c r="EY48" s="160"/>
      <c r="EZ48" s="160"/>
      <c r="FA48" s="160"/>
      <c r="FB48" s="160"/>
      <c r="FC48" s="160"/>
      <c r="FD48" s="160"/>
      <c r="FE48" s="160"/>
      <c r="FF48" s="160"/>
      <c r="FG48" s="160"/>
      <c r="FH48" s="160"/>
      <c r="FI48" s="160"/>
      <c r="FJ48" s="160"/>
      <c r="FK48" s="160"/>
      <c r="FL48" s="160"/>
      <c r="FM48" s="160"/>
      <c r="FN48" s="160"/>
      <c r="FO48" s="160"/>
      <c r="FP48" s="160"/>
      <c r="FQ48" s="160"/>
      <c r="FR48" s="160"/>
      <c r="FS48" s="160"/>
      <c r="FT48" s="160"/>
      <c r="FU48" s="160"/>
      <c r="FV48" s="160"/>
      <c r="FW48" s="160"/>
      <c r="FX48" s="160"/>
      <c r="FY48" s="160"/>
      <c r="FZ48" s="160"/>
      <c r="GA48" s="160"/>
      <c r="GB48" s="160"/>
      <c r="GC48" s="160"/>
      <c r="GD48" s="160"/>
      <c r="GE48" s="160"/>
      <c r="GF48" s="160"/>
      <c r="GG48" s="160"/>
      <c r="GH48" s="160"/>
      <c r="GI48" s="160"/>
      <c r="GJ48" s="160"/>
      <c r="GK48" s="160"/>
      <c r="GL48" s="160"/>
      <c r="GM48" s="160"/>
      <c r="GN48" s="160"/>
      <c r="GO48" s="160"/>
      <c r="GP48" s="160"/>
      <c r="GQ48" s="160"/>
      <c r="GR48" s="160"/>
      <c r="GS48" s="160"/>
      <c r="GT48" s="160"/>
      <c r="GU48" s="160"/>
      <c r="GV48" s="160"/>
      <c r="GW48" s="160"/>
      <c r="GX48" s="160"/>
      <c r="GY48" s="160"/>
      <c r="GZ48" s="160"/>
      <c r="HA48" s="160"/>
      <c r="HB48" s="160"/>
      <c r="HC48" s="160"/>
      <c r="HD48" s="160"/>
      <c r="HE48" s="160"/>
      <c r="HF48" s="160"/>
      <c r="HG48" s="160"/>
      <c r="HH48" s="160"/>
      <c r="HI48" s="160"/>
      <c r="HJ48" s="160"/>
      <c r="HK48" s="160"/>
      <c r="HL48" s="160"/>
      <c r="HM48" s="160"/>
      <c r="HN48" s="160"/>
      <c r="HO48" s="160"/>
      <c r="HP48" s="160"/>
      <c r="HQ48" s="160"/>
      <c r="HR48" s="160"/>
      <c r="HS48" s="160"/>
      <c r="HT48" s="160"/>
      <c r="HU48" s="160"/>
      <c r="HV48" s="160"/>
      <c r="HW48" s="160"/>
      <c r="HX48" s="160"/>
      <c r="HY48" s="160"/>
      <c r="HZ48" s="160"/>
      <c r="IA48" s="160"/>
      <c r="IB48" s="160"/>
      <c r="IC48" s="160"/>
      <c r="ID48" s="160"/>
      <c r="IE48" s="160"/>
      <c r="IF48" s="160"/>
      <c r="IG48" s="160"/>
      <c r="IH48" s="160"/>
      <c r="II48" s="160"/>
      <c r="IJ48" s="160"/>
      <c r="IK48" s="160"/>
      <c r="IL48" s="160"/>
      <c r="IM48" s="160"/>
    </row>
    <row r="49" spans="2:247" s="505" customFormat="1" x14ac:dyDescent="0.2">
      <c r="B49" s="1105">
        <v>7</v>
      </c>
      <c r="C49" s="1105"/>
      <c r="D49" s="1105"/>
      <c r="E49" s="1105"/>
      <c r="F49" s="1105"/>
      <c r="G49" s="1105"/>
      <c r="H49" s="1105"/>
      <c r="I49" s="1105"/>
      <c r="J49" s="1105"/>
      <c r="K49" s="1105"/>
      <c r="L49" s="1105"/>
      <c r="M49" s="1105"/>
      <c r="N49" s="1105"/>
      <c r="O49" s="1105"/>
      <c r="P49" s="1105"/>
      <c r="Q49" s="1105"/>
      <c r="R49" s="1105"/>
      <c r="S49" s="1105"/>
      <c r="T49" s="1105"/>
      <c r="U49" s="1105"/>
      <c r="V49" s="1105"/>
      <c r="W49" s="1105"/>
      <c r="X49" s="1105"/>
      <c r="Y49" s="1105"/>
      <c r="Z49" s="1105"/>
      <c r="AA49" s="1105"/>
      <c r="AB49" s="1105"/>
      <c r="AC49" s="1105"/>
      <c r="AD49" s="1105"/>
      <c r="AE49" s="115"/>
      <c r="AF49" s="115"/>
      <c r="AG49" s="115"/>
      <c r="AH49" s="115"/>
      <c r="AI49" s="115"/>
      <c r="AJ49" s="115"/>
      <c r="AK49" s="160"/>
      <c r="AL49" s="115"/>
      <c r="AM49" s="160"/>
      <c r="AN49" s="115"/>
      <c r="AO49" s="160"/>
      <c r="AP49" s="115"/>
      <c r="AQ49" s="160"/>
      <c r="AR49" s="115"/>
      <c r="AS49" s="160"/>
      <c r="AT49" s="115"/>
      <c r="AU49" s="160"/>
      <c r="AV49" s="115"/>
      <c r="AW49" s="160"/>
      <c r="AX49" s="115"/>
      <c r="AY49" s="160"/>
      <c r="AZ49" s="115"/>
      <c r="BA49" s="160"/>
      <c r="BB49" s="115"/>
      <c r="BC49" s="160"/>
      <c r="BD49" s="115"/>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c r="DH49" s="160"/>
      <c r="DI49" s="160"/>
      <c r="DJ49" s="160"/>
      <c r="DK49" s="160"/>
      <c r="DL49" s="160"/>
      <c r="DM49" s="160"/>
      <c r="DN49" s="160"/>
      <c r="DO49" s="160"/>
      <c r="DP49" s="160"/>
      <c r="DQ49" s="160"/>
      <c r="DR49" s="160"/>
      <c r="DS49" s="160"/>
      <c r="DT49" s="160"/>
      <c r="DU49" s="160"/>
      <c r="DV49" s="160"/>
      <c r="DW49" s="160"/>
      <c r="DX49" s="160"/>
      <c r="DY49" s="160"/>
      <c r="DZ49" s="160"/>
      <c r="EA49" s="160"/>
      <c r="EB49" s="160"/>
      <c r="EC49" s="160"/>
      <c r="ED49" s="160"/>
      <c r="EE49" s="160"/>
      <c r="EF49" s="160"/>
      <c r="EG49" s="160"/>
      <c r="EH49" s="160"/>
      <c r="EI49" s="160"/>
      <c r="EJ49" s="160"/>
      <c r="EK49" s="160"/>
      <c r="EL49" s="160"/>
      <c r="EM49" s="160"/>
      <c r="EN49" s="160"/>
      <c r="EO49" s="160"/>
      <c r="EP49" s="160"/>
      <c r="EQ49" s="160"/>
      <c r="ER49" s="160"/>
      <c r="ES49" s="160"/>
      <c r="ET49" s="160"/>
      <c r="EU49" s="160"/>
      <c r="EV49" s="160"/>
      <c r="EW49" s="160"/>
      <c r="EX49" s="160"/>
      <c r="EY49" s="160"/>
      <c r="EZ49" s="160"/>
      <c r="FA49" s="160"/>
      <c r="FB49" s="160"/>
      <c r="FC49" s="160"/>
      <c r="FD49" s="160"/>
      <c r="FE49" s="160"/>
      <c r="FF49" s="160"/>
      <c r="FG49" s="160"/>
      <c r="FH49" s="160"/>
      <c r="FI49" s="160"/>
      <c r="FJ49" s="160"/>
      <c r="FK49" s="160"/>
      <c r="FL49" s="160"/>
      <c r="FM49" s="160"/>
      <c r="FN49" s="160"/>
      <c r="FO49" s="160"/>
      <c r="FP49" s="160"/>
      <c r="FQ49" s="160"/>
      <c r="FR49" s="160"/>
      <c r="FS49" s="160"/>
      <c r="FT49" s="160"/>
      <c r="FU49" s="160"/>
      <c r="FV49" s="160"/>
      <c r="FW49" s="160"/>
      <c r="FX49" s="160"/>
      <c r="FY49" s="160"/>
      <c r="FZ49" s="160"/>
      <c r="GA49" s="160"/>
      <c r="GB49" s="160"/>
      <c r="GC49" s="160"/>
      <c r="GD49" s="160"/>
      <c r="GE49" s="160"/>
      <c r="GF49" s="160"/>
      <c r="GG49" s="160"/>
      <c r="GH49" s="160"/>
      <c r="GI49" s="160"/>
      <c r="GJ49" s="160"/>
      <c r="GK49" s="160"/>
      <c r="GL49" s="160"/>
      <c r="GM49" s="160"/>
      <c r="GN49" s="160"/>
      <c r="GO49" s="160"/>
      <c r="GP49" s="160"/>
      <c r="GQ49" s="160"/>
      <c r="GR49" s="160"/>
      <c r="GS49" s="160"/>
      <c r="GT49" s="160"/>
      <c r="GU49" s="160"/>
      <c r="GV49" s="160"/>
      <c r="GW49" s="160"/>
      <c r="GX49" s="160"/>
      <c r="GY49" s="160"/>
      <c r="GZ49" s="160"/>
      <c r="HA49" s="160"/>
      <c r="HB49" s="160"/>
      <c r="HC49" s="160"/>
      <c r="HD49" s="160"/>
      <c r="HE49" s="160"/>
      <c r="HF49" s="160"/>
      <c r="HG49" s="160"/>
      <c r="HH49" s="160"/>
      <c r="HI49" s="160"/>
      <c r="HJ49" s="160"/>
      <c r="HK49" s="160"/>
      <c r="HL49" s="160"/>
      <c r="HM49" s="160"/>
      <c r="HN49" s="160"/>
      <c r="HO49" s="160"/>
      <c r="HP49" s="160"/>
      <c r="HQ49" s="160"/>
      <c r="HR49" s="160"/>
      <c r="HS49" s="160"/>
      <c r="HT49" s="160"/>
      <c r="HU49" s="160"/>
      <c r="HV49" s="160"/>
      <c r="HW49" s="160"/>
      <c r="HX49" s="160"/>
      <c r="HY49" s="160"/>
      <c r="HZ49" s="160"/>
      <c r="IA49" s="160"/>
      <c r="IB49" s="160"/>
      <c r="IC49" s="160"/>
      <c r="ID49" s="160"/>
      <c r="IE49" s="160"/>
      <c r="IF49" s="160"/>
      <c r="IG49" s="160"/>
      <c r="IH49" s="160"/>
      <c r="II49" s="160"/>
      <c r="IJ49" s="160"/>
      <c r="IK49" s="160"/>
      <c r="IL49" s="160"/>
      <c r="IM49" s="160"/>
    </row>
    <row r="50" spans="2:247" s="505" customFormat="1" x14ac:dyDescent="0.2">
      <c r="B50" s="1105">
        <v>8</v>
      </c>
      <c r="C50" s="1105"/>
      <c r="D50" s="1105"/>
      <c r="E50" s="1105"/>
      <c r="F50" s="1105"/>
      <c r="G50" s="1105"/>
      <c r="H50" s="1105"/>
      <c r="I50" s="1105"/>
      <c r="J50" s="1105"/>
      <c r="K50" s="1105"/>
      <c r="L50" s="1105"/>
      <c r="M50" s="1105"/>
      <c r="N50" s="1105"/>
      <c r="O50" s="1105"/>
      <c r="P50" s="1105"/>
      <c r="Q50" s="1105"/>
      <c r="R50" s="1105"/>
      <c r="S50" s="1105"/>
      <c r="T50" s="1105"/>
      <c r="U50" s="1105"/>
      <c r="V50" s="1105"/>
      <c r="W50" s="1105"/>
      <c r="X50" s="1105"/>
      <c r="Y50" s="1105"/>
      <c r="Z50" s="1105"/>
      <c r="AA50" s="1105"/>
      <c r="AB50" s="1105"/>
      <c r="AC50" s="1105"/>
      <c r="AD50" s="1105"/>
      <c r="AE50" s="115"/>
      <c r="AF50" s="115"/>
      <c r="AG50" s="115"/>
      <c r="AH50" s="115"/>
      <c r="AI50" s="115"/>
      <c r="AJ50" s="115"/>
      <c r="AK50" s="160"/>
      <c r="AL50" s="115"/>
      <c r="AM50" s="160"/>
      <c r="AN50" s="115"/>
      <c r="AO50" s="160"/>
      <c r="AP50" s="115"/>
      <c r="AQ50" s="160"/>
      <c r="AR50" s="115"/>
      <c r="AS50" s="160"/>
      <c r="AT50" s="115"/>
      <c r="AU50" s="160"/>
      <c r="AV50" s="115"/>
      <c r="AW50" s="160"/>
      <c r="AX50" s="115"/>
      <c r="AY50" s="160"/>
      <c r="AZ50" s="115"/>
      <c r="BA50" s="160"/>
      <c r="BB50" s="115"/>
      <c r="BC50" s="160"/>
      <c r="BD50" s="115"/>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c r="DH50" s="160"/>
      <c r="DI50" s="160"/>
      <c r="DJ50" s="160"/>
      <c r="DK50" s="160"/>
      <c r="DL50" s="160"/>
      <c r="DM50" s="160"/>
      <c r="DN50" s="160"/>
      <c r="DO50" s="160"/>
      <c r="DP50" s="160"/>
      <c r="DQ50" s="160"/>
      <c r="DR50" s="160"/>
      <c r="DS50" s="160"/>
      <c r="DT50" s="160"/>
      <c r="DU50" s="160"/>
      <c r="DV50" s="160"/>
      <c r="DW50" s="160"/>
      <c r="DX50" s="160"/>
      <c r="DY50" s="160"/>
      <c r="DZ50" s="160"/>
      <c r="EA50" s="160"/>
      <c r="EB50" s="160"/>
      <c r="EC50" s="160"/>
      <c r="ED50" s="160"/>
      <c r="EE50" s="160"/>
      <c r="EF50" s="160"/>
      <c r="EG50" s="160"/>
      <c r="EH50" s="160"/>
      <c r="EI50" s="160"/>
      <c r="EJ50" s="160"/>
      <c r="EK50" s="160"/>
      <c r="EL50" s="160"/>
      <c r="EM50" s="160"/>
      <c r="EN50" s="160"/>
      <c r="EO50" s="160"/>
      <c r="EP50" s="160"/>
      <c r="EQ50" s="160"/>
      <c r="ER50" s="160"/>
      <c r="ES50" s="160"/>
      <c r="ET50" s="160"/>
      <c r="EU50" s="160"/>
      <c r="EV50" s="160"/>
      <c r="EW50" s="160"/>
      <c r="EX50" s="160"/>
      <c r="EY50" s="160"/>
      <c r="EZ50" s="160"/>
      <c r="FA50" s="160"/>
      <c r="FB50" s="160"/>
      <c r="FC50" s="160"/>
      <c r="FD50" s="160"/>
      <c r="FE50" s="160"/>
      <c r="FF50" s="160"/>
      <c r="FG50" s="160"/>
      <c r="FH50" s="160"/>
      <c r="FI50" s="160"/>
      <c r="FJ50" s="160"/>
      <c r="FK50" s="160"/>
      <c r="FL50" s="160"/>
      <c r="FM50" s="160"/>
      <c r="FN50" s="160"/>
      <c r="FO50" s="160"/>
      <c r="FP50" s="160"/>
      <c r="FQ50" s="160"/>
      <c r="FR50" s="160"/>
      <c r="FS50" s="160"/>
      <c r="FT50" s="160"/>
      <c r="FU50" s="160"/>
      <c r="FV50" s="160"/>
      <c r="FW50" s="160"/>
      <c r="FX50" s="160"/>
      <c r="FY50" s="160"/>
      <c r="FZ50" s="160"/>
      <c r="GA50" s="160"/>
      <c r="GB50" s="160"/>
      <c r="GC50" s="160"/>
      <c r="GD50" s="160"/>
      <c r="GE50" s="160"/>
      <c r="GF50" s="160"/>
      <c r="GG50" s="160"/>
      <c r="GH50" s="160"/>
      <c r="GI50" s="160"/>
      <c r="GJ50" s="160"/>
      <c r="GK50" s="160"/>
      <c r="GL50" s="160"/>
      <c r="GM50" s="160"/>
      <c r="GN50" s="160"/>
      <c r="GO50" s="160"/>
      <c r="GP50" s="160"/>
      <c r="GQ50" s="160"/>
      <c r="GR50" s="160"/>
      <c r="GS50" s="160"/>
      <c r="GT50" s="160"/>
      <c r="GU50" s="160"/>
      <c r="GV50" s="160"/>
      <c r="GW50" s="160"/>
      <c r="GX50" s="160"/>
      <c r="GY50" s="160"/>
      <c r="GZ50" s="160"/>
      <c r="HA50" s="160"/>
      <c r="HB50" s="160"/>
      <c r="HC50" s="160"/>
      <c r="HD50" s="160"/>
      <c r="HE50" s="160"/>
      <c r="HF50" s="160"/>
      <c r="HG50" s="160"/>
      <c r="HH50" s="160"/>
      <c r="HI50" s="160"/>
      <c r="HJ50" s="160"/>
      <c r="HK50" s="160"/>
      <c r="HL50" s="160"/>
      <c r="HM50" s="160"/>
      <c r="HN50" s="160"/>
      <c r="HO50" s="160"/>
      <c r="HP50" s="160"/>
      <c r="HQ50" s="160"/>
      <c r="HR50" s="160"/>
      <c r="HS50" s="160"/>
      <c r="HT50" s="160"/>
      <c r="HU50" s="160"/>
      <c r="HV50" s="160"/>
      <c r="HW50" s="160"/>
      <c r="HX50" s="160"/>
      <c r="HY50" s="160"/>
      <c r="HZ50" s="160"/>
      <c r="IA50" s="160"/>
      <c r="IB50" s="160"/>
      <c r="IC50" s="160"/>
      <c r="ID50" s="160"/>
      <c r="IE50" s="160"/>
      <c r="IF50" s="160"/>
      <c r="IG50" s="160"/>
      <c r="IH50" s="160"/>
      <c r="II50" s="160"/>
      <c r="IJ50" s="160"/>
      <c r="IK50" s="160"/>
      <c r="IL50" s="160"/>
      <c r="IM50" s="160"/>
    </row>
    <row r="51" spans="2:247" s="505" customFormat="1" x14ac:dyDescent="0.2">
      <c r="B51" s="1105">
        <v>9</v>
      </c>
      <c r="C51" s="1105"/>
      <c r="D51" s="1105"/>
      <c r="E51" s="1105"/>
      <c r="F51" s="1105"/>
      <c r="G51" s="1105"/>
      <c r="H51" s="1105"/>
      <c r="I51" s="1105"/>
      <c r="J51" s="1105"/>
      <c r="K51" s="1105"/>
      <c r="L51" s="1105"/>
      <c r="M51" s="1105"/>
      <c r="N51" s="1105"/>
      <c r="O51" s="1105"/>
      <c r="P51" s="1105"/>
      <c r="Q51" s="1105"/>
      <c r="R51" s="1105"/>
      <c r="S51" s="1105"/>
      <c r="T51" s="1105"/>
      <c r="U51" s="1105"/>
      <c r="V51" s="1105"/>
      <c r="W51" s="1105"/>
      <c r="X51" s="1105"/>
      <c r="Y51" s="1105"/>
      <c r="Z51" s="1105"/>
      <c r="AA51" s="1105"/>
      <c r="AB51" s="1105"/>
      <c r="AC51" s="1105"/>
      <c r="AD51" s="1105"/>
      <c r="AE51" s="115"/>
      <c r="AF51" s="115"/>
      <c r="AG51" s="115"/>
      <c r="AH51" s="115"/>
      <c r="AI51" s="115"/>
      <c r="AJ51" s="115"/>
      <c r="AK51" s="160"/>
      <c r="AL51" s="115"/>
      <c r="AM51" s="160"/>
      <c r="AN51" s="115"/>
      <c r="AO51" s="160"/>
      <c r="AP51" s="115"/>
      <c r="AQ51" s="160"/>
      <c r="AR51" s="115"/>
      <c r="AS51" s="160"/>
      <c r="AT51" s="115"/>
      <c r="AU51" s="160"/>
      <c r="AV51" s="115"/>
      <c r="AW51" s="160"/>
      <c r="AX51" s="115"/>
      <c r="AY51" s="160"/>
      <c r="AZ51" s="115"/>
      <c r="BA51" s="160"/>
      <c r="BB51" s="115"/>
      <c r="BC51" s="160"/>
      <c r="BD51" s="115"/>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c r="DH51" s="160"/>
      <c r="DI51" s="160"/>
      <c r="DJ51" s="160"/>
      <c r="DK51" s="160"/>
      <c r="DL51" s="160"/>
      <c r="DM51" s="160"/>
      <c r="DN51" s="160"/>
      <c r="DO51" s="160"/>
      <c r="DP51" s="160"/>
      <c r="DQ51" s="160"/>
      <c r="DR51" s="160"/>
      <c r="DS51" s="160"/>
      <c r="DT51" s="160"/>
      <c r="DU51" s="160"/>
      <c r="DV51" s="160"/>
      <c r="DW51" s="160"/>
      <c r="DX51" s="160"/>
      <c r="DY51" s="160"/>
      <c r="DZ51" s="160"/>
      <c r="EA51" s="160"/>
      <c r="EB51" s="160"/>
      <c r="EC51" s="160"/>
      <c r="ED51" s="160"/>
      <c r="EE51" s="160"/>
      <c r="EF51" s="160"/>
      <c r="EG51" s="160"/>
      <c r="EH51" s="160"/>
      <c r="EI51" s="160"/>
      <c r="EJ51" s="160"/>
      <c r="EK51" s="160"/>
      <c r="EL51" s="160"/>
      <c r="EM51" s="160"/>
      <c r="EN51" s="160"/>
      <c r="EO51" s="160"/>
      <c r="EP51" s="160"/>
      <c r="EQ51" s="160"/>
      <c r="ER51" s="160"/>
      <c r="ES51" s="160"/>
      <c r="ET51" s="160"/>
      <c r="EU51" s="160"/>
      <c r="EV51" s="160"/>
      <c r="EW51" s="160"/>
      <c r="EX51" s="160"/>
      <c r="EY51" s="160"/>
      <c r="EZ51" s="160"/>
      <c r="FA51" s="160"/>
      <c r="FB51" s="160"/>
      <c r="FC51" s="160"/>
      <c r="FD51" s="160"/>
      <c r="FE51" s="160"/>
      <c r="FF51" s="160"/>
      <c r="FG51" s="160"/>
      <c r="FH51" s="160"/>
      <c r="FI51" s="160"/>
      <c r="FJ51" s="160"/>
      <c r="FK51" s="160"/>
      <c r="FL51" s="160"/>
      <c r="FM51" s="160"/>
      <c r="FN51" s="160"/>
      <c r="FO51" s="160"/>
      <c r="FP51" s="160"/>
      <c r="FQ51" s="160"/>
      <c r="FR51" s="160"/>
      <c r="FS51" s="160"/>
      <c r="FT51" s="160"/>
      <c r="FU51" s="160"/>
      <c r="FV51" s="160"/>
      <c r="FW51" s="160"/>
      <c r="FX51" s="160"/>
      <c r="FY51" s="160"/>
      <c r="FZ51" s="160"/>
      <c r="GA51" s="160"/>
      <c r="GB51" s="160"/>
      <c r="GC51" s="160"/>
      <c r="GD51" s="160"/>
      <c r="GE51" s="160"/>
      <c r="GF51" s="160"/>
      <c r="GG51" s="160"/>
      <c r="GH51" s="160"/>
      <c r="GI51" s="160"/>
      <c r="GJ51" s="160"/>
      <c r="GK51" s="160"/>
      <c r="GL51" s="160"/>
      <c r="GM51" s="160"/>
      <c r="GN51" s="160"/>
      <c r="GO51" s="160"/>
      <c r="GP51" s="160"/>
      <c r="GQ51" s="160"/>
      <c r="GR51" s="160"/>
      <c r="GS51" s="160"/>
      <c r="GT51" s="160"/>
      <c r="GU51" s="160"/>
      <c r="GV51" s="160"/>
      <c r="GW51" s="160"/>
      <c r="GX51" s="160"/>
      <c r="GY51" s="160"/>
      <c r="GZ51" s="160"/>
      <c r="HA51" s="160"/>
      <c r="HB51" s="160"/>
      <c r="HC51" s="160"/>
      <c r="HD51" s="160"/>
      <c r="HE51" s="160"/>
      <c r="HF51" s="160"/>
      <c r="HG51" s="160"/>
      <c r="HH51" s="160"/>
      <c r="HI51" s="160"/>
      <c r="HJ51" s="160"/>
      <c r="HK51" s="160"/>
      <c r="HL51" s="160"/>
      <c r="HM51" s="160"/>
      <c r="HN51" s="160"/>
      <c r="HO51" s="160"/>
      <c r="HP51" s="160"/>
      <c r="HQ51" s="160"/>
      <c r="HR51" s="160"/>
      <c r="HS51" s="160"/>
      <c r="HT51" s="160"/>
      <c r="HU51" s="160"/>
      <c r="HV51" s="160"/>
      <c r="HW51" s="160"/>
      <c r="HX51" s="160"/>
      <c r="HY51" s="160"/>
      <c r="HZ51" s="160"/>
      <c r="IA51" s="160"/>
      <c r="IB51" s="160"/>
      <c r="IC51" s="160"/>
      <c r="ID51" s="160"/>
      <c r="IE51" s="160"/>
      <c r="IF51" s="160"/>
      <c r="IG51" s="160"/>
      <c r="IH51" s="160"/>
      <c r="II51" s="160"/>
      <c r="IJ51" s="160"/>
      <c r="IK51" s="160"/>
      <c r="IL51" s="160"/>
      <c r="IM51" s="160"/>
    </row>
    <row r="52" spans="2:247" s="505" customFormat="1" x14ac:dyDescent="0.2">
      <c r="B52" s="1105">
        <v>10</v>
      </c>
      <c r="C52" s="1105"/>
      <c r="D52" s="1105"/>
      <c r="E52" s="1105"/>
      <c r="F52" s="1105"/>
      <c r="G52" s="1105"/>
      <c r="H52" s="1105"/>
      <c r="I52" s="1105"/>
      <c r="J52" s="1105"/>
      <c r="K52" s="1105"/>
      <c r="L52" s="1105"/>
      <c r="M52" s="1105"/>
      <c r="N52" s="1105"/>
      <c r="O52" s="1105"/>
      <c r="P52" s="1105"/>
      <c r="Q52" s="1105"/>
      <c r="R52" s="1105"/>
      <c r="S52" s="1105"/>
      <c r="T52" s="1105"/>
      <c r="U52" s="1105"/>
      <c r="V52" s="1105"/>
      <c r="W52" s="1105"/>
      <c r="X52" s="1105"/>
      <c r="Y52" s="1105"/>
      <c r="Z52" s="1105"/>
      <c r="AA52" s="1105"/>
      <c r="AB52" s="1105"/>
      <c r="AC52" s="1105"/>
      <c r="AD52" s="1105"/>
      <c r="AE52" s="115"/>
      <c r="AF52" s="115"/>
      <c r="AG52" s="115"/>
      <c r="AH52" s="115"/>
      <c r="AI52" s="115"/>
      <c r="AJ52" s="115"/>
      <c r="AK52" s="160"/>
      <c r="AL52" s="115"/>
      <c r="AM52" s="160"/>
      <c r="AN52" s="115"/>
      <c r="AO52" s="160"/>
      <c r="AP52" s="115"/>
      <c r="AQ52" s="160"/>
      <c r="AR52" s="115"/>
      <c r="AS52" s="160"/>
      <c r="AT52" s="115"/>
      <c r="AU52" s="160"/>
      <c r="AV52" s="115"/>
      <c r="AW52" s="160"/>
      <c r="AX52" s="115"/>
      <c r="AY52" s="160"/>
      <c r="AZ52" s="115"/>
      <c r="BA52" s="160"/>
      <c r="BB52" s="115"/>
      <c r="BC52" s="160"/>
      <c r="BD52" s="115"/>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c r="DH52" s="160"/>
      <c r="DI52" s="160"/>
      <c r="DJ52" s="160"/>
      <c r="DK52" s="160"/>
      <c r="DL52" s="160"/>
      <c r="DM52" s="160"/>
      <c r="DN52" s="160"/>
      <c r="DO52" s="160"/>
      <c r="DP52" s="160"/>
      <c r="DQ52" s="160"/>
      <c r="DR52" s="160"/>
      <c r="DS52" s="160"/>
      <c r="DT52" s="160"/>
      <c r="DU52" s="160"/>
      <c r="DV52" s="160"/>
      <c r="DW52" s="160"/>
      <c r="DX52" s="160"/>
      <c r="DY52" s="160"/>
      <c r="DZ52" s="160"/>
      <c r="EA52" s="160"/>
      <c r="EB52" s="160"/>
      <c r="EC52" s="160"/>
      <c r="ED52" s="160"/>
      <c r="EE52" s="160"/>
      <c r="EF52" s="160"/>
      <c r="EG52" s="160"/>
      <c r="EH52" s="160"/>
      <c r="EI52" s="160"/>
      <c r="EJ52" s="160"/>
      <c r="EK52" s="160"/>
      <c r="EL52" s="160"/>
      <c r="EM52" s="160"/>
      <c r="EN52" s="160"/>
      <c r="EO52" s="160"/>
      <c r="EP52" s="160"/>
      <c r="EQ52" s="160"/>
      <c r="ER52" s="160"/>
      <c r="ES52" s="160"/>
      <c r="ET52" s="160"/>
      <c r="EU52" s="160"/>
      <c r="EV52" s="160"/>
      <c r="EW52" s="160"/>
      <c r="EX52" s="160"/>
      <c r="EY52" s="160"/>
      <c r="EZ52" s="160"/>
      <c r="FA52" s="160"/>
      <c r="FB52" s="160"/>
      <c r="FC52" s="160"/>
      <c r="FD52" s="160"/>
      <c r="FE52" s="160"/>
      <c r="FF52" s="160"/>
      <c r="FG52" s="160"/>
      <c r="FH52" s="160"/>
      <c r="FI52" s="160"/>
      <c r="FJ52" s="160"/>
      <c r="FK52" s="160"/>
      <c r="FL52" s="160"/>
      <c r="FM52" s="160"/>
      <c r="FN52" s="160"/>
      <c r="FO52" s="160"/>
      <c r="FP52" s="160"/>
      <c r="FQ52" s="160"/>
      <c r="FR52" s="160"/>
      <c r="FS52" s="160"/>
      <c r="FT52" s="160"/>
      <c r="FU52" s="160"/>
      <c r="FV52" s="160"/>
      <c r="FW52" s="160"/>
      <c r="FX52" s="160"/>
      <c r="FY52" s="160"/>
      <c r="FZ52" s="160"/>
      <c r="GA52" s="160"/>
      <c r="GB52" s="160"/>
      <c r="GC52" s="160"/>
      <c r="GD52" s="160"/>
      <c r="GE52" s="160"/>
      <c r="GF52" s="160"/>
      <c r="GG52" s="160"/>
      <c r="GH52" s="160"/>
      <c r="GI52" s="160"/>
      <c r="GJ52" s="160"/>
      <c r="GK52" s="160"/>
      <c r="GL52" s="160"/>
      <c r="GM52" s="160"/>
      <c r="GN52" s="160"/>
      <c r="GO52" s="160"/>
      <c r="GP52" s="160"/>
      <c r="GQ52" s="160"/>
      <c r="GR52" s="160"/>
      <c r="GS52" s="160"/>
      <c r="GT52" s="160"/>
      <c r="GU52" s="160"/>
      <c r="GV52" s="160"/>
      <c r="GW52" s="160"/>
      <c r="GX52" s="160"/>
      <c r="GY52" s="160"/>
      <c r="GZ52" s="160"/>
      <c r="HA52" s="160"/>
      <c r="HB52" s="160"/>
      <c r="HC52" s="160"/>
      <c r="HD52" s="160"/>
      <c r="HE52" s="160"/>
      <c r="HF52" s="160"/>
      <c r="HG52" s="160"/>
      <c r="HH52" s="160"/>
      <c r="HI52" s="160"/>
      <c r="HJ52" s="160"/>
      <c r="HK52" s="160"/>
      <c r="HL52" s="160"/>
      <c r="HM52" s="160"/>
      <c r="HN52" s="160"/>
      <c r="HO52" s="160"/>
      <c r="HP52" s="160"/>
      <c r="HQ52" s="160"/>
      <c r="HR52" s="160"/>
      <c r="HS52" s="160"/>
      <c r="HT52" s="160"/>
      <c r="HU52" s="160"/>
      <c r="HV52" s="160"/>
      <c r="HW52" s="160"/>
      <c r="HX52" s="160"/>
      <c r="HY52" s="160"/>
      <c r="HZ52" s="160"/>
      <c r="IA52" s="160"/>
      <c r="IB52" s="160"/>
      <c r="IC52" s="160"/>
      <c r="ID52" s="160"/>
      <c r="IE52" s="160"/>
      <c r="IF52" s="160"/>
      <c r="IG52" s="160"/>
      <c r="IH52" s="160"/>
      <c r="II52" s="160"/>
      <c r="IJ52" s="160"/>
      <c r="IK52" s="160"/>
      <c r="IL52" s="160"/>
      <c r="IM52" s="160"/>
    </row>
    <row r="53" spans="2:247" s="186" customFormat="1" x14ac:dyDescent="0.2">
      <c r="AK53" s="160"/>
      <c r="AM53" s="160"/>
      <c r="AO53" s="160"/>
      <c r="AQ53" s="160"/>
      <c r="AS53" s="160"/>
      <c r="AU53" s="160"/>
      <c r="AW53" s="160"/>
      <c r="AY53" s="160"/>
      <c r="BA53" s="160"/>
      <c r="BC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c r="DH53" s="160"/>
      <c r="DI53" s="160"/>
      <c r="DJ53" s="160"/>
      <c r="DK53" s="160"/>
      <c r="DL53" s="160"/>
      <c r="DM53" s="160"/>
      <c r="DN53" s="160"/>
      <c r="DO53" s="160"/>
      <c r="DP53" s="160"/>
      <c r="DQ53" s="160"/>
      <c r="DR53" s="160"/>
      <c r="DS53" s="160"/>
      <c r="DT53" s="160"/>
      <c r="DU53" s="160"/>
      <c r="DV53" s="160"/>
      <c r="DW53" s="160"/>
      <c r="DX53" s="160"/>
      <c r="DY53" s="160"/>
      <c r="DZ53" s="160"/>
      <c r="EA53" s="160"/>
      <c r="EB53" s="160"/>
      <c r="EC53" s="160"/>
      <c r="ED53" s="160"/>
      <c r="EE53" s="160"/>
      <c r="EF53" s="160"/>
      <c r="EG53" s="160"/>
      <c r="EH53" s="160"/>
      <c r="EI53" s="160"/>
      <c r="EJ53" s="160"/>
      <c r="EK53" s="160"/>
      <c r="EL53" s="160"/>
      <c r="EM53" s="160"/>
      <c r="EN53" s="160"/>
      <c r="EO53" s="160"/>
      <c r="EP53" s="160"/>
      <c r="EQ53" s="160"/>
      <c r="ER53" s="160"/>
      <c r="ES53" s="160"/>
      <c r="ET53" s="160"/>
      <c r="EU53" s="160"/>
      <c r="EV53" s="160"/>
      <c r="EW53" s="160"/>
      <c r="EX53" s="160"/>
      <c r="EY53" s="160"/>
      <c r="EZ53" s="160"/>
      <c r="FA53" s="160"/>
      <c r="FB53" s="160"/>
      <c r="FC53" s="160"/>
      <c r="FD53" s="160"/>
      <c r="FE53" s="160"/>
      <c r="FF53" s="160"/>
      <c r="FG53" s="160"/>
      <c r="FH53" s="160"/>
      <c r="FI53" s="160"/>
      <c r="FJ53" s="160"/>
      <c r="FK53" s="160"/>
      <c r="FL53" s="160"/>
      <c r="FM53" s="160"/>
      <c r="FN53" s="160"/>
      <c r="FO53" s="160"/>
      <c r="FP53" s="160"/>
      <c r="FQ53" s="160"/>
      <c r="FR53" s="160"/>
      <c r="FS53" s="160"/>
      <c r="FT53" s="160"/>
      <c r="FU53" s="160"/>
      <c r="FV53" s="160"/>
      <c r="FW53" s="160"/>
      <c r="FX53" s="160"/>
      <c r="FY53" s="160"/>
      <c r="FZ53" s="160"/>
      <c r="GA53" s="160"/>
      <c r="GB53" s="160"/>
      <c r="GC53" s="160"/>
      <c r="GD53" s="160"/>
      <c r="GE53" s="160"/>
      <c r="GF53" s="160"/>
      <c r="GG53" s="160"/>
      <c r="GH53" s="160"/>
      <c r="GI53" s="160"/>
      <c r="GJ53" s="160"/>
      <c r="GK53" s="160"/>
      <c r="GL53" s="160"/>
      <c r="GM53" s="160"/>
      <c r="GN53" s="160"/>
      <c r="GO53" s="160"/>
      <c r="GP53" s="160"/>
      <c r="GQ53" s="160"/>
      <c r="GR53" s="160"/>
      <c r="GS53" s="160"/>
      <c r="GT53" s="160"/>
      <c r="GU53" s="160"/>
      <c r="GV53" s="160"/>
      <c r="GW53" s="160"/>
      <c r="GX53" s="160"/>
      <c r="GY53" s="160"/>
      <c r="GZ53" s="160"/>
      <c r="HA53" s="160"/>
      <c r="HB53" s="160"/>
      <c r="HC53" s="160"/>
      <c r="HD53" s="160"/>
      <c r="HE53" s="160"/>
      <c r="HF53" s="160"/>
      <c r="HG53" s="160"/>
      <c r="HH53" s="160"/>
      <c r="HI53" s="160"/>
      <c r="HJ53" s="160"/>
      <c r="HK53" s="160"/>
      <c r="HL53" s="160"/>
      <c r="HM53" s="160"/>
      <c r="HN53" s="160"/>
      <c r="HO53" s="160"/>
      <c r="HP53" s="160"/>
      <c r="HQ53" s="160"/>
      <c r="HR53" s="160"/>
      <c r="HS53" s="160"/>
      <c r="HT53" s="160"/>
      <c r="HU53" s="160"/>
      <c r="HV53" s="160"/>
      <c r="HW53" s="160"/>
      <c r="HX53" s="160"/>
      <c r="HY53" s="160"/>
      <c r="HZ53" s="160"/>
      <c r="IA53" s="160"/>
      <c r="IB53" s="160"/>
      <c r="IC53" s="160"/>
      <c r="ID53" s="160"/>
      <c r="IE53" s="160"/>
      <c r="IF53" s="160"/>
      <c r="IG53" s="160"/>
      <c r="IH53" s="160"/>
      <c r="II53" s="160"/>
      <c r="IJ53" s="160"/>
      <c r="IK53" s="160"/>
      <c r="IL53" s="160"/>
      <c r="IM53" s="160"/>
    </row>
    <row r="54" spans="2:247" s="186" customFormat="1" x14ac:dyDescent="0.2">
      <c r="AK54" s="160"/>
      <c r="AM54" s="160"/>
      <c r="AO54" s="160"/>
      <c r="AQ54" s="160"/>
      <c r="AS54" s="160"/>
      <c r="AU54" s="160"/>
      <c r="AW54" s="160"/>
      <c r="AY54" s="160"/>
      <c r="BA54" s="160"/>
      <c r="BC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c r="DH54" s="160"/>
      <c r="DI54" s="160"/>
      <c r="DJ54" s="160"/>
      <c r="DK54" s="160"/>
      <c r="DL54" s="160"/>
      <c r="DM54" s="160"/>
      <c r="DN54" s="160"/>
      <c r="DO54" s="160"/>
      <c r="DP54" s="160"/>
      <c r="DQ54" s="160"/>
      <c r="DR54" s="160"/>
      <c r="DS54" s="160"/>
      <c r="DT54" s="160"/>
      <c r="DU54" s="160"/>
      <c r="DV54" s="160"/>
      <c r="DW54" s="160"/>
      <c r="DX54" s="160"/>
      <c r="DY54" s="160"/>
      <c r="DZ54" s="160"/>
      <c r="EA54" s="160"/>
      <c r="EB54" s="160"/>
      <c r="EC54" s="160"/>
      <c r="ED54" s="160"/>
      <c r="EE54" s="160"/>
      <c r="EF54" s="160"/>
      <c r="EG54" s="160"/>
      <c r="EH54" s="160"/>
      <c r="EI54" s="160"/>
      <c r="EJ54" s="160"/>
      <c r="EK54" s="160"/>
      <c r="EL54" s="160"/>
      <c r="EM54" s="160"/>
      <c r="EN54" s="160"/>
      <c r="EO54" s="160"/>
      <c r="EP54" s="160"/>
      <c r="EQ54" s="160"/>
      <c r="ER54" s="160"/>
      <c r="ES54" s="160"/>
      <c r="ET54" s="160"/>
      <c r="EU54" s="160"/>
      <c r="EV54" s="160"/>
      <c r="EW54" s="160"/>
      <c r="EX54" s="160"/>
      <c r="EY54" s="160"/>
      <c r="EZ54" s="160"/>
      <c r="FA54" s="160"/>
      <c r="FB54" s="160"/>
      <c r="FC54" s="160"/>
      <c r="FD54" s="160"/>
      <c r="FE54" s="160"/>
      <c r="FF54" s="160"/>
      <c r="FG54" s="160"/>
      <c r="FH54" s="160"/>
      <c r="FI54" s="160"/>
      <c r="FJ54" s="160"/>
      <c r="FK54" s="160"/>
      <c r="FL54" s="160"/>
      <c r="FM54" s="160"/>
      <c r="FN54" s="160"/>
      <c r="FO54" s="160"/>
      <c r="FP54" s="160"/>
      <c r="FQ54" s="160"/>
      <c r="FR54" s="160"/>
      <c r="FS54" s="160"/>
      <c r="FT54" s="160"/>
      <c r="FU54" s="160"/>
      <c r="FV54" s="160"/>
      <c r="FW54" s="160"/>
      <c r="FX54" s="160"/>
      <c r="FY54" s="160"/>
      <c r="FZ54" s="160"/>
      <c r="GA54" s="160"/>
      <c r="GB54" s="160"/>
      <c r="GC54" s="160"/>
      <c r="GD54" s="160"/>
      <c r="GE54" s="160"/>
      <c r="GF54" s="160"/>
      <c r="GG54" s="160"/>
      <c r="GH54" s="160"/>
      <c r="GI54" s="160"/>
      <c r="GJ54" s="160"/>
      <c r="GK54" s="160"/>
      <c r="GL54" s="160"/>
      <c r="GM54" s="160"/>
      <c r="GN54" s="160"/>
      <c r="GO54" s="160"/>
      <c r="GP54" s="160"/>
      <c r="GQ54" s="160"/>
      <c r="GR54" s="160"/>
      <c r="GS54" s="160"/>
      <c r="GT54" s="160"/>
      <c r="GU54" s="160"/>
      <c r="GV54" s="160"/>
      <c r="GW54" s="160"/>
      <c r="GX54" s="160"/>
      <c r="GY54" s="160"/>
      <c r="GZ54" s="160"/>
      <c r="HA54" s="160"/>
      <c r="HB54" s="160"/>
      <c r="HC54" s="160"/>
      <c r="HD54" s="160"/>
      <c r="HE54" s="160"/>
      <c r="HF54" s="160"/>
      <c r="HG54" s="160"/>
      <c r="HH54" s="160"/>
      <c r="HI54" s="160"/>
      <c r="HJ54" s="160"/>
      <c r="HK54" s="160"/>
      <c r="HL54" s="160"/>
      <c r="HM54" s="160"/>
      <c r="HN54" s="160"/>
      <c r="HO54" s="160"/>
      <c r="HP54" s="160"/>
      <c r="HQ54" s="160"/>
      <c r="HR54" s="160"/>
      <c r="HS54" s="160"/>
      <c r="HT54" s="160"/>
      <c r="HU54" s="160"/>
      <c r="HV54" s="160"/>
      <c r="HW54" s="160"/>
      <c r="HX54" s="160"/>
      <c r="HY54" s="160"/>
      <c r="HZ54" s="160"/>
      <c r="IA54" s="160"/>
      <c r="IB54" s="160"/>
      <c r="IC54" s="160"/>
      <c r="ID54" s="160"/>
      <c r="IE54" s="160"/>
      <c r="IF54" s="160"/>
      <c r="IG54" s="160"/>
      <c r="IH54" s="160"/>
      <c r="II54" s="160"/>
      <c r="IJ54" s="160"/>
      <c r="IK54" s="160"/>
      <c r="IL54" s="160"/>
      <c r="IM54" s="160"/>
    </row>
    <row r="55" spans="2:247" s="186" customFormat="1" x14ac:dyDescent="0.2">
      <c r="AK55" s="160"/>
      <c r="AM55" s="160"/>
      <c r="AO55" s="160"/>
      <c r="AQ55" s="160"/>
      <c r="AS55" s="160"/>
      <c r="AU55" s="160"/>
      <c r="AW55" s="160"/>
      <c r="AY55" s="160"/>
      <c r="BA55" s="160"/>
      <c r="BC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c r="DH55" s="160"/>
      <c r="DI55" s="160"/>
      <c r="DJ55" s="160"/>
      <c r="DK55" s="160"/>
      <c r="DL55" s="160"/>
      <c r="DM55" s="160"/>
      <c r="DN55" s="160"/>
      <c r="DO55" s="160"/>
      <c r="DP55" s="160"/>
      <c r="DQ55" s="160"/>
      <c r="DR55" s="160"/>
      <c r="DS55" s="160"/>
      <c r="DT55" s="160"/>
      <c r="DU55" s="160"/>
      <c r="DV55" s="160"/>
      <c r="DW55" s="160"/>
      <c r="DX55" s="160"/>
      <c r="DY55" s="160"/>
      <c r="DZ55" s="160"/>
      <c r="EA55" s="160"/>
      <c r="EB55" s="160"/>
      <c r="EC55" s="160"/>
      <c r="ED55" s="160"/>
      <c r="EE55" s="160"/>
      <c r="EF55" s="160"/>
      <c r="EG55" s="160"/>
      <c r="EH55" s="160"/>
      <c r="EI55" s="160"/>
      <c r="EJ55" s="160"/>
      <c r="EK55" s="160"/>
      <c r="EL55" s="160"/>
      <c r="EM55" s="160"/>
      <c r="EN55" s="160"/>
      <c r="EO55" s="160"/>
      <c r="EP55" s="160"/>
      <c r="EQ55" s="160"/>
      <c r="ER55" s="160"/>
      <c r="ES55" s="160"/>
      <c r="ET55" s="160"/>
      <c r="EU55" s="160"/>
      <c r="EV55" s="160"/>
      <c r="EW55" s="160"/>
      <c r="EX55" s="160"/>
      <c r="EY55" s="160"/>
      <c r="EZ55" s="160"/>
      <c r="FA55" s="160"/>
      <c r="FB55" s="160"/>
      <c r="FC55" s="160"/>
      <c r="FD55" s="160"/>
      <c r="FE55" s="160"/>
      <c r="FF55" s="160"/>
      <c r="FG55" s="160"/>
      <c r="FH55" s="160"/>
      <c r="FI55" s="160"/>
      <c r="FJ55" s="160"/>
      <c r="FK55" s="160"/>
      <c r="FL55" s="160"/>
      <c r="FM55" s="160"/>
      <c r="FN55" s="160"/>
      <c r="FO55" s="160"/>
      <c r="FP55" s="160"/>
      <c r="FQ55" s="160"/>
      <c r="FR55" s="160"/>
      <c r="FS55" s="160"/>
      <c r="FT55" s="160"/>
      <c r="FU55" s="160"/>
      <c r="FV55" s="160"/>
      <c r="FW55" s="160"/>
      <c r="FX55" s="160"/>
      <c r="FY55" s="160"/>
      <c r="FZ55" s="160"/>
      <c r="GA55" s="160"/>
      <c r="GB55" s="160"/>
      <c r="GC55" s="160"/>
      <c r="GD55" s="160"/>
      <c r="GE55" s="160"/>
      <c r="GF55" s="160"/>
      <c r="GG55" s="160"/>
      <c r="GH55" s="160"/>
      <c r="GI55" s="160"/>
      <c r="GJ55" s="160"/>
      <c r="GK55" s="160"/>
      <c r="GL55" s="160"/>
      <c r="GM55" s="160"/>
      <c r="GN55" s="160"/>
      <c r="GO55" s="160"/>
      <c r="GP55" s="160"/>
      <c r="GQ55" s="160"/>
      <c r="GR55" s="160"/>
      <c r="GS55" s="160"/>
      <c r="GT55" s="160"/>
      <c r="GU55" s="160"/>
      <c r="GV55" s="160"/>
      <c r="GW55" s="160"/>
      <c r="GX55" s="160"/>
      <c r="GY55" s="160"/>
      <c r="GZ55" s="160"/>
      <c r="HA55" s="160"/>
      <c r="HB55" s="160"/>
      <c r="HC55" s="160"/>
      <c r="HD55" s="160"/>
      <c r="HE55" s="160"/>
      <c r="HF55" s="160"/>
      <c r="HG55" s="160"/>
      <c r="HH55" s="160"/>
      <c r="HI55" s="160"/>
      <c r="HJ55" s="160"/>
      <c r="HK55" s="160"/>
      <c r="HL55" s="160"/>
      <c r="HM55" s="160"/>
      <c r="HN55" s="160"/>
      <c r="HO55" s="160"/>
      <c r="HP55" s="160"/>
      <c r="HQ55" s="160"/>
      <c r="HR55" s="160"/>
      <c r="HS55" s="160"/>
      <c r="HT55" s="160"/>
      <c r="HU55" s="160"/>
      <c r="HV55" s="160"/>
      <c r="HW55" s="160"/>
      <c r="HX55" s="160"/>
      <c r="HY55" s="160"/>
      <c r="HZ55" s="160"/>
      <c r="IA55" s="160"/>
      <c r="IB55" s="160"/>
      <c r="IC55" s="160"/>
      <c r="ID55" s="160"/>
      <c r="IE55" s="160"/>
      <c r="IF55" s="160"/>
      <c r="IG55" s="160"/>
      <c r="IH55" s="160"/>
      <c r="II55" s="160"/>
      <c r="IJ55" s="160"/>
      <c r="IK55" s="160"/>
      <c r="IL55" s="160"/>
      <c r="IM55" s="160"/>
    </row>
    <row r="56" spans="2:247" s="186" customFormat="1" x14ac:dyDescent="0.2">
      <c r="AK56" s="160"/>
      <c r="AM56" s="160"/>
      <c r="AO56" s="160"/>
      <c r="AQ56" s="160"/>
      <c r="AS56" s="160"/>
      <c r="AU56" s="160"/>
      <c r="AW56" s="160"/>
      <c r="AY56" s="160"/>
      <c r="BA56" s="160"/>
      <c r="BC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c r="DH56" s="160"/>
      <c r="DI56" s="160"/>
      <c r="DJ56" s="160"/>
      <c r="DK56" s="160"/>
      <c r="DL56" s="160"/>
      <c r="DM56" s="160"/>
      <c r="DN56" s="160"/>
      <c r="DO56" s="160"/>
      <c r="DP56" s="160"/>
      <c r="DQ56" s="160"/>
      <c r="DR56" s="160"/>
      <c r="DS56" s="160"/>
      <c r="DT56" s="160"/>
      <c r="DU56" s="160"/>
      <c r="DV56" s="160"/>
      <c r="DW56" s="160"/>
      <c r="DX56" s="160"/>
      <c r="DY56" s="160"/>
      <c r="DZ56" s="160"/>
      <c r="EA56" s="160"/>
      <c r="EB56" s="160"/>
      <c r="EC56" s="160"/>
      <c r="ED56" s="160"/>
      <c r="EE56" s="160"/>
      <c r="EF56" s="160"/>
      <c r="EG56" s="160"/>
      <c r="EH56" s="160"/>
      <c r="EI56" s="160"/>
      <c r="EJ56" s="160"/>
      <c r="EK56" s="160"/>
      <c r="EL56" s="160"/>
      <c r="EM56" s="160"/>
      <c r="EN56" s="160"/>
      <c r="EO56" s="160"/>
      <c r="EP56" s="160"/>
      <c r="EQ56" s="160"/>
      <c r="ER56" s="160"/>
      <c r="ES56" s="160"/>
      <c r="ET56" s="160"/>
      <c r="EU56" s="160"/>
      <c r="EV56" s="160"/>
      <c r="EW56" s="160"/>
      <c r="EX56" s="160"/>
      <c r="EY56" s="160"/>
      <c r="EZ56" s="160"/>
      <c r="FA56" s="160"/>
      <c r="FB56" s="160"/>
      <c r="FC56" s="160"/>
      <c r="FD56" s="160"/>
      <c r="FE56" s="160"/>
      <c r="FF56" s="160"/>
      <c r="FG56" s="160"/>
      <c r="FH56" s="160"/>
      <c r="FI56" s="160"/>
      <c r="FJ56" s="160"/>
      <c r="FK56" s="160"/>
      <c r="FL56" s="160"/>
      <c r="FM56" s="160"/>
      <c r="FN56" s="160"/>
      <c r="FO56" s="160"/>
      <c r="FP56" s="160"/>
      <c r="FQ56" s="160"/>
      <c r="FR56" s="160"/>
      <c r="FS56" s="160"/>
      <c r="FT56" s="160"/>
      <c r="FU56" s="160"/>
      <c r="FV56" s="160"/>
      <c r="FW56" s="160"/>
      <c r="FX56" s="160"/>
      <c r="FY56" s="160"/>
      <c r="FZ56" s="160"/>
      <c r="GA56" s="160"/>
      <c r="GB56" s="160"/>
      <c r="GC56" s="160"/>
      <c r="GD56" s="160"/>
      <c r="GE56" s="160"/>
      <c r="GF56" s="160"/>
      <c r="GG56" s="160"/>
      <c r="GH56" s="160"/>
      <c r="GI56" s="160"/>
      <c r="GJ56" s="160"/>
      <c r="GK56" s="160"/>
      <c r="GL56" s="160"/>
      <c r="GM56" s="160"/>
      <c r="GN56" s="160"/>
      <c r="GO56" s="160"/>
      <c r="GP56" s="160"/>
      <c r="GQ56" s="160"/>
      <c r="GR56" s="160"/>
      <c r="GS56" s="160"/>
      <c r="GT56" s="160"/>
      <c r="GU56" s="160"/>
      <c r="GV56" s="160"/>
      <c r="GW56" s="160"/>
      <c r="GX56" s="160"/>
      <c r="GY56" s="160"/>
      <c r="GZ56" s="160"/>
      <c r="HA56" s="160"/>
      <c r="HB56" s="160"/>
      <c r="HC56" s="160"/>
      <c r="HD56" s="160"/>
      <c r="HE56" s="160"/>
      <c r="HF56" s="160"/>
      <c r="HG56" s="160"/>
      <c r="HH56" s="160"/>
      <c r="HI56" s="160"/>
      <c r="HJ56" s="160"/>
      <c r="HK56" s="160"/>
      <c r="HL56" s="160"/>
      <c r="HM56" s="160"/>
      <c r="HN56" s="160"/>
      <c r="HO56" s="160"/>
      <c r="HP56" s="160"/>
      <c r="HQ56" s="160"/>
      <c r="HR56" s="160"/>
      <c r="HS56" s="160"/>
      <c r="HT56" s="160"/>
      <c r="HU56" s="160"/>
      <c r="HV56" s="160"/>
      <c r="HW56" s="160"/>
      <c r="HX56" s="160"/>
      <c r="HY56" s="160"/>
      <c r="HZ56" s="160"/>
      <c r="IA56" s="160"/>
      <c r="IB56" s="160"/>
      <c r="IC56" s="160"/>
      <c r="ID56" s="160"/>
      <c r="IE56" s="160"/>
      <c r="IF56" s="160"/>
      <c r="IG56" s="160"/>
      <c r="IH56" s="160"/>
      <c r="II56" s="160"/>
      <c r="IJ56" s="160"/>
      <c r="IK56" s="160"/>
      <c r="IL56" s="160"/>
      <c r="IM56" s="160"/>
    </row>
    <row r="57" spans="2:247" s="186" customFormat="1" x14ac:dyDescent="0.2">
      <c r="AK57" s="160"/>
      <c r="AM57" s="160"/>
      <c r="AO57" s="160"/>
      <c r="AQ57" s="160"/>
      <c r="AS57" s="160"/>
      <c r="AU57" s="160"/>
      <c r="AW57" s="160"/>
      <c r="AY57" s="160"/>
      <c r="BA57" s="160"/>
      <c r="BC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c r="DH57" s="160"/>
      <c r="DI57" s="160"/>
      <c r="DJ57" s="160"/>
      <c r="DK57" s="160"/>
      <c r="DL57" s="160"/>
      <c r="DM57" s="160"/>
      <c r="DN57" s="160"/>
      <c r="DO57" s="160"/>
      <c r="DP57" s="160"/>
      <c r="DQ57" s="160"/>
      <c r="DR57" s="160"/>
      <c r="DS57" s="160"/>
      <c r="DT57" s="160"/>
      <c r="DU57" s="160"/>
      <c r="DV57" s="160"/>
      <c r="DW57" s="160"/>
      <c r="DX57" s="160"/>
      <c r="DY57" s="160"/>
      <c r="DZ57" s="160"/>
      <c r="EA57" s="160"/>
      <c r="EB57" s="160"/>
      <c r="EC57" s="160"/>
      <c r="ED57" s="160"/>
      <c r="EE57" s="160"/>
      <c r="EF57" s="160"/>
      <c r="EG57" s="160"/>
      <c r="EH57" s="160"/>
      <c r="EI57" s="160"/>
      <c r="EJ57" s="160"/>
      <c r="EK57" s="160"/>
      <c r="EL57" s="160"/>
      <c r="EM57" s="160"/>
      <c r="EN57" s="160"/>
      <c r="EO57" s="160"/>
      <c r="EP57" s="160"/>
      <c r="EQ57" s="160"/>
      <c r="ER57" s="160"/>
      <c r="ES57" s="160"/>
      <c r="ET57" s="160"/>
      <c r="EU57" s="160"/>
      <c r="EV57" s="160"/>
      <c r="EW57" s="160"/>
      <c r="EX57" s="160"/>
      <c r="EY57" s="160"/>
      <c r="EZ57" s="160"/>
      <c r="FA57" s="160"/>
      <c r="FB57" s="160"/>
      <c r="FC57" s="160"/>
      <c r="FD57" s="160"/>
      <c r="FE57" s="160"/>
      <c r="FF57" s="160"/>
      <c r="FG57" s="160"/>
      <c r="FH57" s="160"/>
      <c r="FI57" s="160"/>
      <c r="FJ57" s="160"/>
      <c r="FK57" s="160"/>
      <c r="FL57" s="160"/>
      <c r="FM57" s="160"/>
      <c r="FN57" s="160"/>
      <c r="FO57" s="160"/>
      <c r="FP57" s="160"/>
      <c r="FQ57" s="160"/>
      <c r="FR57" s="160"/>
      <c r="FS57" s="160"/>
      <c r="FT57" s="160"/>
      <c r="FU57" s="160"/>
      <c r="FV57" s="160"/>
      <c r="FW57" s="160"/>
      <c r="FX57" s="160"/>
      <c r="FY57" s="160"/>
      <c r="FZ57" s="160"/>
      <c r="GA57" s="160"/>
      <c r="GB57" s="160"/>
      <c r="GC57" s="160"/>
      <c r="GD57" s="160"/>
      <c r="GE57" s="160"/>
      <c r="GF57" s="160"/>
      <c r="GG57" s="160"/>
      <c r="GH57" s="160"/>
      <c r="GI57" s="160"/>
      <c r="GJ57" s="160"/>
      <c r="GK57" s="160"/>
      <c r="GL57" s="160"/>
      <c r="GM57" s="160"/>
      <c r="GN57" s="160"/>
      <c r="GO57" s="160"/>
      <c r="GP57" s="160"/>
      <c r="GQ57" s="160"/>
      <c r="GR57" s="160"/>
      <c r="GS57" s="160"/>
      <c r="GT57" s="160"/>
      <c r="GU57" s="160"/>
      <c r="GV57" s="160"/>
      <c r="GW57" s="160"/>
      <c r="GX57" s="160"/>
      <c r="GY57" s="160"/>
      <c r="GZ57" s="160"/>
      <c r="HA57" s="160"/>
      <c r="HB57" s="160"/>
      <c r="HC57" s="160"/>
      <c r="HD57" s="160"/>
      <c r="HE57" s="160"/>
      <c r="HF57" s="160"/>
      <c r="HG57" s="160"/>
      <c r="HH57" s="160"/>
      <c r="HI57" s="160"/>
      <c r="HJ57" s="160"/>
      <c r="HK57" s="160"/>
      <c r="HL57" s="160"/>
      <c r="HM57" s="160"/>
      <c r="HN57" s="160"/>
      <c r="HO57" s="160"/>
      <c r="HP57" s="160"/>
      <c r="HQ57" s="160"/>
      <c r="HR57" s="160"/>
      <c r="HS57" s="160"/>
      <c r="HT57" s="160"/>
      <c r="HU57" s="160"/>
      <c r="HV57" s="160"/>
      <c r="HW57" s="160"/>
      <c r="HX57" s="160"/>
      <c r="HY57" s="160"/>
      <c r="HZ57" s="160"/>
      <c r="IA57" s="160"/>
      <c r="IB57" s="160"/>
      <c r="IC57" s="160"/>
      <c r="ID57" s="160"/>
      <c r="IE57" s="160"/>
      <c r="IF57" s="160"/>
      <c r="IG57" s="160"/>
      <c r="IH57" s="160"/>
      <c r="II57" s="160"/>
      <c r="IJ57" s="160"/>
      <c r="IK57" s="160"/>
      <c r="IL57" s="160"/>
      <c r="IM57" s="160"/>
    </row>
    <row r="58" spans="2:247" s="186" customFormat="1" x14ac:dyDescent="0.2">
      <c r="AK58" s="160"/>
      <c r="AM58" s="160"/>
      <c r="AO58" s="160"/>
      <c r="AQ58" s="160"/>
      <c r="AS58" s="160"/>
      <c r="AU58" s="160"/>
      <c r="AW58" s="160"/>
      <c r="AY58" s="160"/>
      <c r="BA58" s="160"/>
      <c r="BC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c r="CF58" s="160"/>
      <c r="CG58" s="160"/>
      <c r="CH58" s="160"/>
      <c r="CI58" s="160"/>
      <c r="CJ58" s="160"/>
      <c r="CK58" s="160"/>
      <c r="CL58" s="160"/>
      <c r="CM58" s="160"/>
      <c r="CN58" s="160"/>
      <c r="CO58" s="160"/>
      <c r="CP58" s="160"/>
      <c r="CQ58" s="160"/>
      <c r="CR58" s="160"/>
      <c r="CS58" s="160"/>
      <c r="CT58" s="160"/>
      <c r="CU58" s="160"/>
      <c r="CV58" s="160"/>
      <c r="CW58" s="160"/>
      <c r="CX58" s="160"/>
      <c r="CY58" s="160"/>
      <c r="CZ58" s="160"/>
      <c r="DA58" s="160"/>
      <c r="DB58" s="160"/>
      <c r="DC58" s="160"/>
      <c r="DD58" s="160"/>
      <c r="DE58" s="160"/>
      <c r="DF58" s="160"/>
      <c r="DG58" s="160"/>
      <c r="DH58" s="160"/>
      <c r="DI58" s="160"/>
      <c r="DJ58" s="160"/>
      <c r="DK58" s="160"/>
      <c r="DL58" s="160"/>
      <c r="DM58" s="160"/>
      <c r="DN58" s="160"/>
      <c r="DO58" s="160"/>
      <c r="DP58" s="160"/>
      <c r="DQ58" s="160"/>
      <c r="DR58" s="160"/>
      <c r="DS58" s="160"/>
      <c r="DT58" s="160"/>
      <c r="DU58" s="160"/>
      <c r="DV58" s="160"/>
      <c r="DW58" s="160"/>
      <c r="DX58" s="160"/>
      <c r="DY58" s="160"/>
      <c r="DZ58" s="160"/>
      <c r="EA58" s="160"/>
      <c r="EB58" s="160"/>
      <c r="EC58" s="160"/>
      <c r="ED58" s="160"/>
      <c r="EE58" s="160"/>
      <c r="EF58" s="160"/>
      <c r="EG58" s="160"/>
      <c r="EH58" s="160"/>
      <c r="EI58" s="160"/>
      <c r="EJ58" s="160"/>
      <c r="EK58" s="160"/>
      <c r="EL58" s="160"/>
      <c r="EM58" s="160"/>
      <c r="EN58" s="160"/>
      <c r="EO58" s="160"/>
      <c r="EP58" s="160"/>
      <c r="EQ58" s="160"/>
      <c r="ER58" s="160"/>
      <c r="ES58" s="160"/>
      <c r="ET58" s="160"/>
      <c r="EU58" s="160"/>
      <c r="EV58" s="160"/>
      <c r="EW58" s="160"/>
      <c r="EX58" s="160"/>
      <c r="EY58" s="160"/>
      <c r="EZ58" s="160"/>
      <c r="FA58" s="160"/>
      <c r="FB58" s="160"/>
      <c r="FC58" s="160"/>
      <c r="FD58" s="160"/>
      <c r="FE58" s="160"/>
      <c r="FF58" s="160"/>
      <c r="FG58" s="160"/>
      <c r="FH58" s="160"/>
      <c r="FI58" s="160"/>
      <c r="FJ58" s="160"/>
      <c r="FK58" s="160"/>
      <c r="FL58" s="160"/>
      <c r="FM58" s="160"/>
      <c r="FN58" s="160"/>
      <c r="FO58" s="160"/>
      <c r="FP58" s="160"/>
      <c r="FQ58" s="160"/>
      <c r="FR58" s="160"/>
      <c r="FS58" s="160"/>
      <c r="FT58" s="160"/>
      <c r="FU58" s="160"/>
      <c r="FV58" s="160"/>
      <c r="FW58" s="160"/>
      <c r="FX58" s="160"/>
      <c r="FY58" s="160"/>
      <c r="FZ58" s="160"/>
      <c r="GA58" s="160"/>
      <c r="GB58" s="160"/>
      <c r="GC58" s="160"/>
      <c r="GD58" s="160"/>
      <c r="GE58" s="160"/>
      <c r="GF58" s="160"/>
      <c r="GG58" s="160"/>
      <c r="GH58" s="160"/>
      <c r="GI58" s="160"/>
      <c r="GJ58" s="160"/>
      <c r="GK58" s="160"/>
      <c r="GL58" s="160"/>
      <c r="GM58" s="160"/>
      <c r="GN58" s="160"/>
      <c r="GO58" s="160"/>
      <c r="GP58" s="160"/>
      <c r="GQ58" s="160"/>
      <c r="GR58" s="160"/>
      <c r="GS58" s="160"/>
      <c r="GT58" s="160"/>
      <c r="GU58" s="160"/>
      <c r="GV58" s="160"/>
      <c r="GW58" s="160"/>
      <c r="GX58" s="160"/>
      <c r="GY58" s="160"/>
      <c r="GZ58" s="160"/>
      <c r="HA58" s="160"/>
      <c r="HB58" s="160"/>
      <c r="HC58" s="160"/>
      <c r="HD58" s="160"/>
      <c r="HE58" s="160"/>
      <c r="HF58" s="160"/>
      <c r="HG58" s="160"/>
      <c r="HH58" s="160"/>
      <c r="HI58" s="160"/>
      <c r="HJ58" s="160"/>
      <c r="HK58" s="160"/>
      <c r="HL58" s="160"/>
      <c r="HM58" s="160"/>
      <c r="HN58" s="160"/>
      <c r="HO58" s="160"/>
      <c r="HP58" s="160"/>
      <c r="HQ58" s="160"/>
      <c r="HR58" s="160"/>
      <c r="HS58" s="160"/>
      <c r="HT58" s="160"/>
      <c r="HU58" s="160"/>
      <c r="HV58" s="160"/>
      <c r="HW58" s="160"/>
      <c r="HX58" s="160"/>
      <c r="HY58" s="160"/>
      <c r="HZ58" s="160"/>
      <c r="IA58" s="160"/>
      <c r="IB58" s="160"/>
      <c r="IC58" s="160"/>
      <c r="ID58" s="160"/>
      <c r="IE58" s="160"/>
      <c r="IF58" s="160"/>
      <c r="IG58" s="160"/>
      <c r="IH58" s="160"/>
      <c r="II58" s="160"/>
      <c r="IJ58" s="160"/>
      <c r="IK58" s="160"/>
      <c r="IL58" s="160"/>
      <c r="IM58" s="160"/>
    </row>
    <row r="59" spans="2:247" s="186" customFormat="1" x14ac:dyDescent="0.2">
      <c r="AK59" s="160"/>
      <c r="AM59" s="160"/>
      <c r="AO59" s="160"/>
      <c r="AQ59" s="160"/>
      <c r="AS59" s="160"/>
      <c r="AU59" s="160"/>
      <c r="AW59" s="160"/>
      <c r="AY59" s="160"/>
      <c r="BA59" s="160"/>
      <c r="BC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0"/>
      <c r="DD59" s="160"/>
      <c r="DE59" s="160"/>
      <c r="DF59" s="160"/>
      <c r="DG59" s="160"/>
      <c r="DH59" s="160"/>
      <c r="DI59" s="160"/>
      <c r="DJ59" s="160"/>
      <c r="DK59" s="160"/>
      <c r="DL59" s="160"/>
      <c r="DM59" s="160"/>
      <c r="DN59" s="160"/>
      <c r="DO59" s="160"/>
      <c r="DP59" s="160"/>
      <c r="DQ59" s="160"/>
      <c r="DR59" s="160"/>
      <c r="DS59" s="160"/>
      <c r="DT59" s="160"/>
      <c r="DU59" s="160"/>
      <c r="DV59" s="160"/>
      <c r="DW59" s="160"/>
      <c r="DX59" s="160"/>
      <c r="DY59" s="160"/>
      <c r="DZ59" s="160"/>
      <c r="EA59" s="160"/>
      <c r="EB59" s="160"/>
      <c r="EC59" s="160"/>
      <c r="ED59" s="160"/>
      <c r="EE59" s="160"/>
      <c r="EF59" s="160"/>
      <c r="EG59" s="160"/>
      <c r="EH59" s="160"/>
      <c r="EI59" s="160"/>
      <c r="EJ59" s="160"/>
      <c r="EK59" s="160"/>
      <c r="EL59" s="160"/>
      <c r="EM59" s="160"/>
      <c r="EN59" s="160"/>
      <c r="EO59" s="160"/>
      <c r="EP59" s="160"/>
      <c r="EQ59" s="160"/>
      <c r="ER59" s="160"/>
      <c r="ES59" s="160"/>
      <c r="ET59" s="160"/>
      <c r="EU59" s="160"/>
      <c r="EV59" s="160"/>
      <c r="EW59" s="160"/>
      <c r="EX59" s="160"/>
      <c r="EY59" s="160"/>
      <c r="EZ59" s="160"/>
      <c r="FA59" s="160"/>
      <c r="FB59" s="160"/>
      <c r="FC59" s="160"/>
      <c r="FD59" s="160"/>
      <c r="FE59" s="160"/>
      <c r="FF59" s="160"/>
      <c r="FG59" s="160"/>
      <c r="FH59" s="160"/>
      <c r="FI59" s="160"/>
      <c r="FJ59" s="160"/>
      <c r="FK59" s="160"/>
      <c r="FL59" s="160"/>
      <c r="FM59" s="160"/>
      <c r="FN59" s="160"/>
      <c r="FO59" s="160"/>
      <c r="FP59" s="160"/>
      <c r="FQ59" s="160"/>
      <c r="FR59" s="160"/>
      <c r="FS59" s="160"/>
      <c r="FT59" s="160"/>
      <c r="FU59" s="160"/>
      <c r="FV59" s="160"/>
      <c r="FW59" s="160"/>
      <c r="FX59" s="160"/>
      <c r="FY59" s="160"/>
      <c r="FZ59" s="160"/>
      <c r="GA59" s="160"/>
      <c r="GB59" s="160"/>
      <c r="GC59" s="160"/>
      <c r="GD59" s="160"/>
      <c r="GE59" s="160"/>
      <c r="GF59" s="160"/>
      <c r="GG59" s="160"/>
      <c r="GH59" s="160"/>
      <c r="GI59" s="160"/>
      <c r="GJ59" s="160"/>
      <c r="GK59" s="160"/>
      <c r="GL59" s="160"/>
      <c r="GM59" s="160"/>
      <c r="GN59" s="160"/>
      <c r="GO59" s="160"/>
      <c r="GP59" s="160"/>
      <c r="GQ59" s="160"/>
      <c r="GR59" s="160"/>
      <c r="GS59" s="160"/>
      <c r="GT59" s="160"/>
      <c r="GU59" s="160"/>
      <c r="GV59" s="160"/>
      <c r="GW59" s="160"/>
      <c r="GX59" s="160"/>
      <c r="GY59" s="160"/>
      <c r="GZ59" s="160"/>
      <c r="HA59" s="160"/>
      <c r="HB59" s="160"/>
      <c r="HC59" s="160"/>
      <c r="HD59" s="160"/>
      <c r="HE59" s="160"/>
      <c r="HF59" s="160"/>
      <c r="HG59" s="160"/>
      <c r="HH59" s="160"/>
      <c r="HI59" s="160"/>
      <c r="HJ59" s="160"/>
      <c r="HK59" s="160"/>
      <c r="HL59" s="160"/>
      <c r="HM59" s="160"/>
      <c r="HN59" s="160"/>
      <c r="HO59" s="160"/>
      <c r="HP59" s="160"/>
      <c r="HQ59" s="160"/>
      <c r="HR59" s="160"/>
      <c r="HS59" s="160"/>
      <c r="HT59" s="160"/>
      <c r="HU59" s="160"/>
      <c r="HV59" s="160"/>
      <c r="HW59" s="160"/>
      <c r="HX59" s="160"/>
      <c r="HY59" s="160"/>
      <c r="HZ59" s="160"/>
      <c r="IA59" s="160"/>
      <c r="IB59" s="160"/>
      <c r="IC59" s="160"/>
      <c r="ID59" s="160"/>
      <c r="IE59" s="160"/>
      <c r="IF59" s="160"/>
      <c r="IG59" s="160"/>
      <c r="IH59" s="160"/>
      <c r="II59" s="160"/>
      <c r="IJ59" s="160"/>
      <c r="IK59" s="160"/>
      <c r="IL59" s="160"/>
      <c r="IM59" s="160"/>
    </row>
    <row r="60" spans="2:247" s="160" customFormat="1" x14ac:dyDescent="0.2"/>
    <row r="61" spans="2:247" s="160" customFormat="1" x14ac:dyDescent="0.2"/>
    <row r="62" spans="2:247" s="160" customFormat="1" x14ac:dyDescent="0.2"/>
    <row r="63" spans="2:247" s="160" customFormat="1" x14ac:dyDescent="0.2"/>
    <row r="64" spans="2:247" s="160" customFormat="1" x14ac:dyDescent="0.2"/>
    <row r="65" s="160" customFormat="1" x14ac:dyDescent="0.2"/>
    <row r="66" s="160" customFormat="1" x14ac:dyDescent="0.2"/>
    <row r="67" s="160" customFormat="1" x14ac:dyDescent="0.2"/>
    <row r="68" s="160" customFormat="1" x14ac:dyDescent="0.2"/>
    <row r="69" s="160" customFormat="1" x14ac:dyDescent="0.2"/>
    <row r="70" s="160" customFormat="1" x14ac:dyDescent="0.2"/>
    <row r="71" s="160" customFormat="1" x14ac:dyDescent="0.2"/>
    <row r="72" s="160" customFormat="1" x14ac:dyDescent="0.2"/>
    <row r="73" s="160" customFormat="1" x14ac:dyDescent="0.2"/>
    <row r="74" s="160" customFormat="1" x14ac:dyDescent="0.2"/>
    <row r="75" s="160" customFormat="1" x14ac:dyDescent="0.2"/>
    <row r="76" s="160" customFormat="1" x14ac:dyDescent="0.2"/>
    <row r="77" s="160" customFormat="1" x14ac:dyDescent="0.2"/>
    <row r="78" s="160" customFormat="1" x14ac:dyDescent="0.2"/>
    <row r="79" s="160" customFormat="1" x14ac:dyDescent="0.2"/>
    <row r="80" s="160" customFormat="1" x14ac:dyDescent="0.2"/>
    <row r="81" s="160" customFormat="1" x14ac:dyDescent="0.2"/>
    <row r="82" s="160" customFormat="1" x14ac:dyDescent="0.2"/>
    <row r="83" s="160" customFormat="1" x14ac:dyDescent="0.2"/>
    <row r="84" s="160" customFormat="1" x14ac:dyDescent="0.2"/>
    <row r="85" s="160" customFormat="1" x14ac:dyDescent="0.2"/>
    <row r="86" s="160" customFormat="1" x14ac:dyDescent="0.2"/>
    <row r="87" s="160" customFormat="1" x14ac:dyDescent="0.2"/>
    <row r="88" s="160" customFormat="1" x14ac:dyDescent="0.2"/>
    <row r="89" s="160" customFormat="1" x14ac:dyDescent="0.2"/>
    <row r="90" s="160" customFormat="1" x14ac:dyDescent="0.2"/>
    <row r="91" s="160" customFormat="1" x14ac:dyDescent="0.2"/>
    <row r="92" s="160" customFormat="1" x14ac:dyDescent="0.2"/>
    <row r="93" s="160" customFormat="1" x14ac:dyDescent="0.2"/>
    <row r="94" s="160" customFormat="1" x14ac:dyDescent="0.2"/>
    <row r="95" s="160" customFormat="1" x14ac:dyDescent="0.2"/>
    <row r="96" s="160" customFormat="1" x14ac:dyDescent="0.2"/>
    <row r="97" s="160" customFormat="1" x14ac:dyDescent="0.2"/>
    <row r="98" s="160" customFormat="1" x14ac:dyDescent="0.2"/>
    <row r="99" s="160" customFormat="1" x14ac:dyDescent="0.2"/>
    <row r="100" s="160" customFormat="1" x14ac:dyDescent="0.2"/>
    <row r="101" s="160" customFormat="1" x14ac:dyDescent="0.2"/>
    <row r="102" s="160" customFormat="1" x14ac:dyDescent="0.2"/>
    <row r="103" s="160" customFormat="1" x14ac:dyDescent="0.2"/>
    <row r="104" s="160" customFormat="1" x14ac:dyDescent="0.2"/>
    <row r="105" s="160" customFormat="1" x14ac:dyDescent="0.2"/>
    <row r="106" s="160" customFormat="1" x14ac:dyDescent="0.2"/>
    <row r="107" s="160" customFormat="1" x14ac:dyDescent="0.2"/>
    <row r="108" s="160" customFormat="1" x14ac:dyDescent="0.2"/>
    <row r="109" s="160" customFormat="1" x14ac:dyDescent="0.2"/>
    <row r="110" s="160" customFormat="1" x14ac:dyDescent="0.2"/>
    <row r="111" s="160" customFormat="1" x14ac:dyDescent="0.2"/>
    <row r="112" s="160" customFormat="1" x14ac:dyDescent="0.2"/>
    <row r="113" s="160" customFormat="1" x14ac:dyDescent="0.2"/>
    <row r="114" s="160" customFormat="1" x14ac:dyDescent="0.2"/>
    <row r="115" s="160" customFormat="1" x14ac:dyDescent="0.2"/>
    <row r="116" s="160" customFormat="1" x14ac:dyDescent="0.2"/>
    <row r="117" s="160" customFormat="1" x14ac:dyDescent="0.2"/>
    <row r="118" s="160" customFormat="1" x14ac:dyDescent="0.2"/>
    <row r="119" s="160" customFormat="1" x14ac:dyDescent="0.2"/>
    <row r="120" s="160" customFormat="1" x14ac:dyDescent="0.2"/>
    <row r="121" s="160" customFormat="1" x14ac:dyDescent="0.2"/>
    <row r="122" s="160" customFormat="1" x14ac:dyDescent="0.2"/>
    <row r="123" s="160" customFormat="1" x14ac:dyDescent="0.2"/>
    <row r="124" s="160" customFormat="1" x14ac:dyDescent="0.2"/>
    <row r="125" s="160" customFormat="1" x14ac:dyDescent="0.2"/>
    <row r="126" s="160" customFormat="1" x14ac:dyDescent="0.2"/>
    <row r="127" s="160" customFormat="1" x14ac:dyDescent="0.2"/>
    <row r="128" s="160" customFormat="1" x14ac:dyDescent="0.2"/>
    <row r="129" s="160" customFormat="1" x14ac:dyDescent="0.2"/>
    <row r="130" s="160" customFormat="1" x14ac:dyDescent="0.2"/>
    <row r="131" s="160" customFormat="1" x14ac:dyDescent="0.2"/>
    <row r="132" s="160" customFormat="1" x14ac:dyDescent="0.2"/>
    <row r="133" s="160" customFormat="1" x14ac:dyDescent="0.2"/>
    <row r="134" s="160" customFormat="1" x14ac:dyDescent="0.2"/>
    <row r="135" s="160" customFormat="1" x14ac:dyDescent="0.2"/>
    <row r="136" s="160" customFormat="1" x14ac:dyDescent="0.2"/>
    <row r="137" s="160" customFormat="1" x14ac:dyDescent="0.2"/>
    <row r="138" s="160" customFormat="1" x14ac:dyDescent="0.2"/>
    <row r="139" s="160" customFormat="1" x14ac:dyDescent="0.2"/>
    <row r="140" s="160" customFormat="1" x14ac:dyDescent="0.2"/>
    <row r="141" s="160" customFormat="1" x14ac:dyDescent="0.2"/>
    <row r="142" s="160" customFormat="1" x14ac:dyDescent="0.2"/>
    <row r="143" s="160" customFormat="1" x14ac:dyDescent="0.2"/>
    <row r="144" s="160" customFormat="1" x14ac:dyDescent="0.2"/>
    <row r="145" s="160" customFormat="1" x14ac:dyDescent="0.2"/>
    <row r="146" s="160" customFormat="1" x14ac:dyDescent="0.2"/>
    <row r="147" s="160" customFormat="1" x14ac:dyDescent="0.2"/>
    <row r="148" s="160" customFormat="1" x14ac:dyDescent="0.2"/>
    <row r="149" s="160" customFormat="1" x14ac:dyDescent="0.2"/>
    <row r="150" s="160" customFormat="1" x14ac:dyDescent="0.2"/>
    <row r="151" s="160" customFormat="1" x14ac:dyDescent="0.2"/>
    <row r="152" s="160" customFormat="1" x14ac:dyDescent="0.2"/>
    <row r="153" s="160" customFormat="1" x14ac:dyDescent="0.2"/>
    <row r="154" s="160" customFormat="1" x14ac:dyDescent="0.2"/>
    <row r="155" s="160" customFormat="1" x14ac:dyDescent="0.2"/>
    <row r="156" s="160" customFormat="1" x14ac:dyDescent="0.2"/>
    <row r="157" s="160" customFormat="1" x14ac:dyDescent="0.2"/>
    <row r="158" s="160" customFormat="1" x14ac:dyDescent="0.2"/>
    <row r="159" s="160" customFormat="1" x14ac:dyDescent="0.2"/>
    <row r="160" s="160" customFormat="1" x14ac:dyDescent="0.2"/>
    <row r="161" s="160" customFormat="1" x14ac:dyDescent="0.2"/>
    <row r="162" s="160" customFormat="1" x14ac:dyDescent="0.2"/>
    <row r="163" s="160" customFormat="1" x14ac:dyDescent="0.2"/>
    <row r="164" s="160" customFormat="1" x14ac:dyDescent="0.2"/>
    <row r="165" s="160" customFormat="1" x14ac:dyDescent="0.2"/>
    <row r="166" s="160" customFormat="1" x14ac:dyDescent="0.2"/>
    <row r="167" s="160" customFormat="1" x14ac:dyDescent="0.2"/>
    <row r="168" s="160" customFormat="1" x14ac:dyDescent="0.2"/>
    <row r="169" s="160" customFormat="1" x14ac:dyDescent="0.2"/>
    <row r="170" s="160" customFormat="1" x14ac:dyDescent="0.2"/>
    <row r="171" s="160" customFormat="1" x14ac:dyDescent="0.2"/>
    <row r="172" s="160" customFormat="1" x14ac:dyDescent="0.2"/>
    <row r="173" s="160" customFormat="1" x14ac:dyDescent="0.2"/>
    <row r="174" s="160" customFormat="1" x14ac:dyDescent="0.2"/>
    <row r="175" s="160" customFormat="1" x14ac:dyDescent="0.2"/>
    <row r="176" s="160" customFormat="1" x14ac:dyDescent="0.2"/>
    <row r="177" s="160" customFormat="1" x14ac:dyDescent="0.2"/>
    <row r="178" s="160" customFormat="1" x14ac:dyDescent="0.2"/>
    <row r="179" s="160" customFormat="1" x14ac:dyDescent="0.2"/>
    <row r="180" s="160" customFormat="1" x14ac:dyDescent="0.2"/>
    <row r="181" s="160" customFormat="1" x14ac:dyDescent="0.2"/>
    <row r="182" s="160" customFormat="1" x14ac:dyDescent="0.2"/>
    <row r="183" s="160" customFormat="1" x14ac:dyDescent="0.2"/>
    <row r="184" s="160" customFormat="1" x14ac:dyDescent="0.2"/>
    <row r="185" s="160" customFormat="1" x14ac:dyDescent="0.2"/>
    <row r="186" s="160" customFormat="1" x14ac:dyDescent="0.2"/>
    <row r="187" s="160" customFormat="1" x14ac:dyDescent="0.2"/>
    <row r="188" s="160" customFormat="1" x14ac:dyDescent="0.2"/>
    <row r="189" s="160" customFormat="1" x14ac:dyDescent="0.2"/>
    <row r="190" s="160" customFormat="1" x14ac:dyDescent="0.2"/>
    <row r="191" s="160" customFormat="1" x14ac:dyDescent="0.2"/>
    <row r="192" s="160" customFormat="1" x14ac:dyDescent="0.2"/>
    <row r="193" s="160" customFormat="1" x14ac:dyDescent="0.2"/>
    <row r="194" s="160" customFormat="1" x14ac:dyDescent="0.2"/>
    <row r="195" s="160" customFormat="1" x14ac:dyDescent="0.2"/>
    <row r="196" s="160" customFormat="1" x14ac:dyDescent="0.2"/>
    <row r="197" s="160" customFormat="1" x14ac:dyDescent="0.2"/>
    <row r="198" s="160" customFormat="1" x14ac:dyDescent="0.2"/>
    <row r="199" s="160" customFormat="1" x14ac:dyDescent="0.2"/>
    <row r="200" s="160" customFormat="1" x14ac:dyDescent="0.2"/>
    <row r="201" s="160" customFormat="1" x14ac:dyDescent="0.2"/>
    <row r="202" s="160" customFormat="1" x14ac:dyDescent="0.2"/>
    <row r="203" s="160" customFormat="1" x14ac:dyDescent="0.2"/>
    <row r="204" s="160" customFormat="1" x14ac:dyDescent="0.2"/>
    <row r="205" s="160" customFormat="1" x14ac:dyDescent="0.2"/>
    <row r="206" s="160" customFormat="1" x14ac:dyDescent="0.2"/>
    <row r="207" s="160" customFormat="1" x14ac:dyDescent="0.2"/>
    <row r="208" s="160" customFormat="1" x14ac:dyDescent="0.2"/>
    <row r="209" s="160" customFormat="1" x14ac:dyDescent="0.2"/>
    <row r="210" s="160" customFormat="1" x14ac:dyDescent="0.2"/>
    <row r="211" s="160" customFormat="1" x14ac:dyDescent="0.2"/>
    <row r="212" s="160" customFormat="1" x14ac:dyDescent="0.2"/>
    <row r="213" s="160" customFormat="1" x14ac:dyDescent="0.2"/>
    <row r="214" s="160" customFormat="1" x14ac:dyDescent="0.2"/>
    <row r="215" s="160" customFormat="1" x14ac:dyDescent="0.2"/>
    <row r="216" s="160" customFormat="1" x14ac:dyDescent="0.2"/>
    <row r="217" s="160" customFormat="1" x14ac:dyDescent="0.2"/>
    <row r="218" s="160" customFormat="1" x14ac:dyDescent="0.2"/>
    <row r="219" s="160" customFormat="1" x14ac:dyDescent="0.2"/>
    <row r="220" s="160" customFormat="1" x14ac:dyDescent="0.2"/>
    <row r="221" s="160" customFormat="1" x14ac:dyDescent="0.2"/>
    <row r="222" s="160" customFormat="1" x14ac:dyDescent="0.2"/>
    <row r="223" s="160" customFormat="1" x14ac:dyDescent="0.2"/>
    <row r="224" s="160" customFormat="1" x14ac:dyDescent="0.2"/>
    <row r="225" s="160" customFormat="1" x14ac:dyDescent="0.2"/>
    <row r="226" s="160" customFormat="1" x14ac:dyDescent="0.2"/>
    <row r="227" s="160" customFormat="1" x14ac:dyDescent="0.2"/>
    <row r="228" s="160" customFormat="1" x14ac:dyDescent="0.2"/>
    <row r="229" s="160" customFormat="1" x14ac:dyDescent="0.2"/>
    <row r="230" s="160" customFormat="1" x14ac:dyDescent="0.2"/>
    <row r="231" s="160" customFormat="1" x14ac:dyDescent="0.2"/>
    <row r="232" s="160" customFormat="1" x14ac:dyDescent="0.2"/>
    <row r="233" s="160" customFormat="1" x14ac:dyDescent="0.2"/>
    <row r="234" s="160" customFormat="1" x14ac:dyDescent="0.2"/>
    <row r="235" s="160" customFormat="1" x14ac:dyDescent="0.2"/>
    <row r="236" s="160" customFormat="1" x14ac:dyDescent="0.2"/>
    <row r="237" s="160" customFormat="1" x14ac:dyDescent="0.2"/>
    <row r="238" s="160" customFormat="1" x14ac:dyDescent="0.2"/>
    <row r="239" s="160" customFormat="1" x14ac:dyDescent="0.2"/>
    <row r="240" s="160" customFormat="1" x14ac:dyDescent="0.2"/>
    <row r="241" s="160" customFormat="1" x14ac:dyDescent="0.2"/>
    <row r="242" s="160" customFormat="1" x14ac:dyDescent="0.2"/>
    <row r="243" s="160" customFormat="1" x14ac:dyDescent="0.2"/>
    <row r="244" s="160" customFormat="1" x14ac:dyDescent="0.2"/>
    <row r="245" s="160" customFormat="1" x14ac:dyDescent="0.2"/>
    <row r="246" s="160" customFormat="1" x14ac:dyDescent="0.2"/>
    <row r="247" s="160" customFormat="1" x14ac:dyDescent="0.2"/>
    <row r="248" s="160" customFormat="1" x14ac:dyDescent="0.2"/>
    <row r="249" s="160" customFormat="1" x14ac:dyDescent="0.2"/>
    <row r="250" s="160" customFormat="1" x14ac:dyDescent="0.2"/>
    <row r="251" s="160" customFormat="1" x14ac:dyDescent="0.2"/>
    <row r="252" s="160" customFormat="1" x14ac:dyDescent="0.2"/>
    <row r="253" s="160" customFormat="1" x14ac:dyDescent="0.2"/>
    <row r="254" s="160" customFormat="1" x14ac:dyDescent="0.2"/>
    <row r="255" s="160" customFormat="1" x14ac:dyDescent="0.2"/>
    <row r="256" s="160" customFormat="1" x14ac:dyDescent="0.2"/>
    <row r="257" s="160" customFormat="1" x14ac:dyDescent="0.2"/>
    <row r="258" s="160" customFormat="1" x14ac:dyDescent="0.2"/>
    <row r="259" s="160" customFormat="1" x14ac:dyDescent="0.2"/>
    <row r="260" s="160" customFormat="1" x14ac:dyDescent="0.2"/>
    <row r="261" s="160" customFormat="1" x14ac:dyDescent="0.2"/>
    <row r="262" s="160" customFormat="1" x14ac:dyDescent="0.2"/>
    <row r="263" s="160" customFormat="1" x14ac:dyDescent="0.2"/>
    <row r="264" s="160" customFormat="1" x14ac:dyDescent="0.2"/>
    <row r="265" s="160" customFormat="1" x14ac:dyDescent="0.2"/>
    <row r="266" s="160" customFormat="1" x14ac:dyDescent="0.2"/>
    <row r="267" s="160" customFormat="1" x14ac:dyDescent="0.2"/>
    <row r="268" s="160" customFormat="1" x14ac:dyDescent="0.2"/>
    <row r="269" s="160" customFormat="1" x14ac:dyDescent="0.2"/>
    <row r="270" s="160" customFormat="1" x14ac:dyDescent="0.2"/>
    <row r="271" s="160" customFormat="1" x14ac:dyDescent="0.2"/>
    <row r="272" s="160" customFormat="1" x14ac:dyDescent="0.2"/>
    <row r="273" s="160" customFormat="1" x14ac:dyDescent="0.2"/>
    <row r="274" s="160" customFormat="1" x14ac:dyDescent="0.2"/>
    <row r="275" s="160" customFormat="1" x14ac:dyDescent="0.2"/>
    <row r="276" s="160" customFormat="1" x14ac:dyDescent="0.2"/>
    <row r="277" s="160" customFormat="1" x14ac:dyDescent="0.2"/>
    <row r="278" s="160" customFormat="1" x14ac:dyDescent="0.2"/>
    <row r="279" s="160"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sheetData>
  <sheetProtection formatCells="0" formatColumns="0" formatRows="0"/>
  <mergeCells count="38">
    <mergeCell ref="AF1:AG3"/>
    <mergeCell ref="AH1:AI3"/>
    <mergeCell ref="AJ1:AK3"/>
    <mergeCell ref="AD1:AE3"/>
    <mergeCell ref="A1:G2"/>
    <mergeCell ref="AL1:AM3"/>
    <mergeCell ref="AN1:AO3"/>
    <mergeCell ref="AP1:AQ3"/>
    <mergeCell ref="BD1:BE3"/>
    <mergeCell ref="AT1:AU3"/>
    <mergeCell ref="AV1:AW3"/>
    <mergeCell ref="AX1:AY3"/>
    <mergeCell ref="AZ1:BA3"/>
    <mergeCell ref="BB1:BC3"/>
    <mergeCell ref="AR1:AS3"/>
    <mergeCell ref="B51:AD51"/>
    <mergeCell ref="B52:AD52"/>
    <mergeCell ref="J1:K3"/>
    <mergeCell ref="L1:M3"/>
    <mergeCell ref="N1:O3"/>
    <mergeCell ref="P1:Q3"/>
    <mergeCell ref="B46:AD46"/>
    <mergeCell ref="B47:AD47"/>
    <mergeCell ref="B49:AD49"/>
    <mergeCell ref="B45:AD45"/>
    <mergeCell ref="B43:AD43"/>
    <mergeCell ref="B42:AD42"/>
    <mergeCell ref="B50:AD50"/>
    <mergeCell ref="T1:U3"/>
    <mergeCell ref="V1:W3"/>
    <mergeCell ref="A3:G5"/>
    <mergeCell ref="B48:AD48"/>
    <mergeCell ref="X1:Y3"/>
    <mergeCell ref="Z1:AA3"/>
    <mergeCell ref="R1:S3"/>
    <mergeCell ref="B44:AD44"/>
    <mergeCell ref="AB1:AC3"/>
    <mergeCell ref="H1:I3"/>
  </mergeCells>
  <phoneticPr fontId="0" type="noConversion"/>
  <conditionalFormatting sqref="D8:D41">
    <cfRule type="cellIs" dxfId="0" priority="1" stopIfTrue="1" operator="greaterThan">
      <formula>2088</formula>
    </cfRule>
  </conditionalFormatting>
  <printOptions headings="1" gridLines="1"/>
  <pageMargins left="0.17" right="0.18" top="0.17" bottom="0.28999999999999998" header="0.17" footer="0.18"/>
  <pageSetup scale="60" pageOrder="overThenDown" orientation="landscape" r:id="rId1"/>
  <headerFooter alignWithMargins="0">
    <oddFooter>&amp;L&amp;8&amp;F,&amp;A&amp;C&amp;8&amp;D&amp;R&amp;8&amp;P</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162"/>
  <sheetViews>
    <sheetView zoomScale="75" zoomScaleNormal="75" workbookViewId="0">
      <selection sqref="A1:H2"/>
    </sheetView>
  </sheetViews>
  <sheetFormatPr defaultColWidth="8.85546875" defaultRowHeight="12.75" outlineLevelRow="1" x14ac:dyDescent="0.2"/>
  <cols>
    <col min="1" max="1" width="2.28515625" style="12" customWidth="1"/>
    <col min="2" max="4" width="8.85546875" style="12" customWidth="1"/>
    <col min="5" max="5" width="11.140625" style="12" customWidth="1"/>
    <col min="6" max="6" width="9.85546875" style="12" customWidth="1"/>
    <col min="7" max="7" width="8.42578125" style="12" customWidth="1"/>
    <col min="8" max="8" width="8.7109375" style="12" customWidth="1"/>
    <col min="9" max="9" width="13.28515625" style="12" customWidth="1"/>
    <col min="10" max="10" width="12.7109375" style="12" customWidth="1"/>
    <col min="11" max="11" width="13.28515625" style="12" customWidth="1"/>
    <col min="12" max="34" width="12.7109375" style="12" customWidth="1"/>
    <col min="35" max="67" width="13.42578125" style="198" customWidth="1"/>
    <col min="68" max="84" width="8.85546875" style="198" customWidth="1"/>
    <col min="85" max="115" width="8.85546875" style="22" customWidth="1"/>
    <col min="116" max="16384" width="8.85546875" style="12"/>
  </cols>
  <sheetData>
    <row r="1" spans="1:115" ht="30.75" customHeight="1" x14ac:dyDescent="0.2">
      <c r="A1" s="1141" t="s">
        <v>669</v>
      </c>
      <c r="B1" s="1013"/>
      <c r="C1" s="1013"/>
      <c r="D1" s="1013"/>
      <c r="E1" s="1013"/>
      <c r="F1" s="1013"/>
      <c r="G1" s="1013"/>
      <c r="H1" s="1014"/>
      <c r="I1" s="1129" t="s">
        <v>224</v>
      </c>
      <c r="J1" s="1123" t="str">
        <f>'Other Component Staffing'!A8</f>
        <v>Example--John Doe</v>
      </c>
      <c r="K1" s="1126">
        <f>'Other Component Staffing'!A9</f>
        <v>0</v>
      </c>
      <c r="L1" s="1120">
        <f>'Other Component Staffing'!A10</f>
        <v>0</v>
      </c>
      <c r="M1" s="1120">
        <f>'Other Component Staffing'!A11</f>
        <v>0</v>
      </c>
      <c r="N1" s="1120">
        <f>'Other Component Staffing'!A12</f>
        <v>0</v>
      </c>
      <c r="O1" s="1120">
        <f>'Other Component Staffing'!A13</f>
        <v>0</v>
      </c>
      <c r="P1" s="1120">
        <f>'Other Component Staffing'!A14</f>
        <v>0</v>
      </c>
      <c r="Q1" s="1120">
        <f>'Other Component Staffing'!A15</f>
        <v>0</v>
      </c>
      <c r="R1" s="1120">
        <f>'Other Component Staffing'!A16</f>
        <v>0</v>
      </c>
      <c r="S1" s="1120">
        <f>'Other Component Staffing'!A17</f>
        <v>0</v>
      </c>
      <c r="T1" s="1122">
        <f>'Other Component Staffing'!A18</f>
        <v>0</v>
      </c>
      <c r="U1" s="1122">
        <f>'Other Component Staffing'!A19</f>
        <v>0</v>
      </c>
      <c r="V1" s="1122">
        <f>'Other Component Staffing'!A20</f>
        <v>0</v>
      </c>
      <c r="W1" s="1122">
        <f>'Other Component Staffing'!A21</f>
        <v>0</v>
      </c>
      <c r="X1" s="1122">
        <f>'Other Component Staffing'!A22</f>
        <v>0</v>
      </c>
      <c r="Y1" s="1122">
        <f>'Other Component Staffing'!A23</f>
        <v>0</v>
      </c>
      <c r="Z1" s="1122">
        <f>'Other Component Staffing'!A24</f>
        <v>0</v>
      </c>
      <c r="AA1" s="1122">
        <f>'Other Component Staffing'!A25</f>
        <v>0</v>
      </c>
      <c r="AB1" s="1122">
        <f>'Other Component Staffing'!A26</f>
        <v>0</v>
      </c>
      <c r="AC1" s="1122">
        <f>'Other Component Staffing'!A27</f>
        <v>0</v>
      </c>
      <c r="AD1" s="1122">
        <f>'Other Component Staffing'!A28</f>
        <v>0</v>
      </c>
      <c r="AE1" s="1122">
        <f>'Other Component Staffing'!A29</f>
        <v>0</v>
      </c>
      <c r="AF1" s="1122">
        <f>'Other Component Staffing'!A30</f>
        <v>0</v>
      </c>
      <c r="AG1" s="1122">
        <f>'Other Component Staffing'!A31</f>
        <v>0</v>
      </c>
      <c r="AH1" s="1122">
        <f>'Other Component Staffing'!A32</f>
        <v>0</v>
      </c>
    </row>
    <row r="2" spans="1:115" ht="18.75" customHeight="1" thickBot="1" x14ac:dyDescent="0.25">
      <c r="A2" s="1142"/>
      <c r="B2" s="1118"/>
      <c r="C2" s="1118"/>
      <c r="D2" s="1118"/>
      <c r="E2" s="1118"/>
      <c r="F2" s="1118"/>
      <c r="G2" s="1118"/>
      <c r="H2" s="1119"/>
      <c r="I2" s="1130"/>
      <c r="J2" s="1124"/>
      <c r="K2" s="1127"/>
      <c r="L2" s="1120"/>
      <c r="M2" s="1120"/>
      <c r="N2" s="1120"/>
      <c r="O2" s="1120"/>
      <c r="P2" s="1120"/>
      <c r="Q2" s="1120"/>
      <c r="R2" s="1120"/>
      <c r="S2" s="1120"/>
      <c r="T2" s="1122"/>
      <c r="U2" s="1122"/>
      <c r="V2" s="1122"/>
      <c r="W2" s="1122"/>
      <c r="X2" s="1122"/>
      <c r="Y2" s="1122"/>
      <c r="Z2" s="1122"/>
      <c r="AA2" s="1122"/>
      <c r="AB2" s="1122"/>
      <c r="AC2" s="1122"/>
      <c r="AD2" s="1122"/>
      <c r="AE2" s="1122"/>
      <c r="AF2" s="1122"/>
      <c r="AG2" s="1122"/>
      <c r="AH2" s="1122"/>
    </row>
    <row r="3" spans="1:115" ht="22.5" customHeight="1" x14ac:dyDescent="0.2">
      <c r="A3" s="1135" t="s">
        <v>132</v>
      </c>
      <c r="B3" s="1135"/>
      <c r="C3" s="1135"/>
      <c r="D3" s="1135"/>
      <c r="E3" s="1135"/>
      <c r="F3" s="1135"/>
      <c r="G3" s="1135"/>
      <c r="H3" s="1136"/>
      <c r="I3" s="1130"/>
      <c r="J3" s="1125"/>
      <c r="K3" s="1128"/>
      <c r="L3" s="1120"/>
      <c r="M3" s="1120"/>
      <c r="N3" s="1120"/>
      <c r="O3" s="1120"/>
      <c r="P3" s="1120"/>
      <c r="Q3" s="1120"/>
      <c r="R3" s="1120"/>
      <c r="S3" s="1120"/>
      <c r="T3" s="1122"/>
      <c r="U3" s="1122"/>
      <c r="V3" s="1122"/>
      <c r="W3" s="1122"/>
      <c r="X3" s="1122"/>
      <c r="Y3" s="1122"/>
      <c r="Z3" s="1122"/>
      <c r="AA3" s="1122"/>
      <c r="AB3" s="1122"/>
      <c r="AC3" s="1122"/>
      <c r="AD3" s="1122"/>
      <c r="AE3" s="1122"/>
      <c r="AF3" s="1122"/>
      <c r="AG3" s="1122"/>
      <c r="AH3" s="1122"/>
    </row>
    <row r="4" spans="1:115" ht="15.75" customHeight="1" x14ac:dyDescent="0.2">
      <c r="A4" s="1137"/>
      <c r="B4" s="1137"/>
      <c r="C4" s="1137"/>
      <c r="D4" s="1137"/>
      <c r="E4" s="1137"/>
      <c r="F4" s="1137"/>
      <c r="G4" s="1137"/>
      <c r="H4" s="1138"/>
      <c r="I4" s="1130"/>
      <c r="J4" s="1132">
        <f>'Other Component Staffing'!H4</f>
        <v>0</v>
      </c>
      <c r="K4" s="1120">
        <f>'Other Component Staffing'!J4</f>
        <v>0</v>
      </c>
      <c r="L4" s="1120">
        <f>'Other Component Staffing'!L4</f>
        <v>0</v>
      </c>
      <c r="M4" s="1120">
        <f>'Other Component Staffing'!N4</f>
        <v>0</v>
      </c>
      <c r="N4" s="1120">
        <f>'Other Component Staffing'!P4</f>
        <v>0</v>
      </c>
      <c r="O4" s="1120">
        <f>'Other Component Staffing'!R4</f>
        <v>0</v>
      </c>
      <c r="P4" s="1120">
        <f>'Other Component Staffing'!T4</f>
        <v>0</v>
      </c>
      <c r="Q4" s="1120">
        <f>'Other Component Staffing'!V4</f>
        <v>0</v>
      </c>
      <c r="R4" s="1120">
        <f>'Other Component Staffing'!X4</f>
        <v>0</v>
      </c>
      <c r="S4" s="1120">
        <f>'Other Component Staffing'!Z4</f>
        <v>0</v>
      </c>
      <c r="T4" s="1120">
        <f>'Other Component Staffing'!AB4</f>
        <v>0</v>
      </c>
      <c r="U4" s="1120">
        <f>'Other Component Staffing'!AD4</f>
        <v>0</v>
      </c>
      <c r="V4" s="1120">
        <f>'Other Component Staffing'!AF4</f>
        <v>0</v>
      </c>
      <c r="W4" s="1120">
        <f>'Other Component Staffing'!AH4</f>
        <v>0</v>
      </c>
      <c r="X4" s="1120">
        <f>'Other Component Staffing'!AJ4</f>
        <v>0</v>
      </c>
      <c r="Y4" s="1120">
        <f>'Other Component Staffing'!AL4</f>
        <v>0</v>
      </c>
      <c r="Z4" s="1120">
        <f>'Other Component Staffing'!AN4</f>
        <v>0</v>
      </c>
      <c r="AA4" s="1120">
        <f>'Other Component Staffing'!AP4</f>
        <v>0</v>
      </c>
      <c r="AB4" s="1120">
        <f>'Other Component Staffing'!AR4</f>
        <v>0</v>
      </c>
      <c r="AC4" s="1120">
        <f>'Other Component Staffing'!AT4</f>
        <v>0</v>
      </c>
      <c r="AD4" s="1120">
        <f>'Other Component Staffing'!AV4</f>
        <v>0</v>
      </c>
      <c r="AE4" s="1120">
        <f>'Other Component Staffing'!AX4</f>
        <v>0</v>
      </c>
      <c r="AF4" s="1120">
        <f>'Other Component Staffing'!AZ4</f>
        <v>0</v>
      </c>
      <c r="AG4" s="1120">
        <f>'Other Component Staffing'!BB4</f>
        <v>0</v>
      </c>
      <c r="AH4" s="1120">
        <f>'Other Component Staffing'!BD4</f>
        <v>0</v>
      </c>
    </row>
    <row r="5" spans="1:115" ht="15.75" customHeight="1" x14ac:dyDescent="0.2">
      <c r="A5" s="1139"/>
      <c r="B5" s="1139"/>
      <c r="C5" s="1139"/>
      <c r="D5" s="1139"/>
      <c r="E5" s="1139"/>
      <c r="F5" s="1139"/>
      <c r="G5" s="1139"/>
      <c r="H5" s="1140"/>
      <c r="I5" s="1130"/>
      <c r="J5" s="1133"/>
      <c r="K5" s="1121"/>
      <c r="L5" s="1121"/>
      <c r="M5" s="1121"/>
      <c r="N5" s="1121"/>
      <c r="O5" s="1121"/>
      <c r="P5" s="1121"/>
      <c r="Q5" s="1121"/>
      <c r="R5" s="1121"/>
      <c r="S5" s="1121"/>
      <c r="T5" s="1121"/>
      <c r="U5" s="1121"/>
      <c r="V5" s="1121"/>
      <c r="W5" s="1121"/>
      <c r="X5" s="1121"/>
      <c r="Y5" s="1121"/>
      <c r="Z5" s="1121"/>
      <c r="AA5" s="1121"/>
      <c r="AB5" s="1121"/>
      <c r="AC5" s="1121"/>
      <c r="AD5" s="1121"/>
      <c r="AE5" s="1121"/>
      <c r="AF5" s="1121"/>
      <c r="AG5" s="1121"/>
      <c r="AH5" s="1121"/>
    </row>
    <row r="6" spans="1:115" s="23" customFormat="1" ht="25.5" customHeight="1" thickBot="1" x14ac:dyDescent="0.25">
      <c r="A6" s="1015" t="s">
        <v>188</v>
      </c>
      <c r="B6" s="1015"/>
      <c r="C6" s="1015"/>
      <c r="D6" s="1015"/>
      <c r="E6" s="1015"/>
      <c r="F6" s="1015"/>
      <c r="G6" s="1015"/>
      <c r="H6" s="1134"/>
      <c r="I6" s="1131"/>
      <c r="J6" s="164">
        <f>'Other Component Staffing'!H5</f>
        <v>0</v>
      </c>
      <c r="K6" s="124">
        <f>'Other Component Staffing'!J5</f>
        <v>0</v>
      </c>
      <c r="L6" s="124">
        <f>'Other Component Staffing'!L5</f>
        <v>0</v>
      </c>
      <c r="M6" s="124">
        <f>'Other Component Staffing'!N5</f>
        <v>0</v>
      </c>
      <c r="N6" s="124">
        <f>'Other Component Staffing'!P5</f>
        <v>0</v>
      </c>
      <c r="O6" s="124">
        <f>'Other Component Staffing'!R5</f>
        <v>0</v>
      </c>
      <c r="P6" s="124">
        <f>'Other Component Staffing'!T5</f>
        <v>0</v>
      </c>
      <c r="Q6" s="124">
        <f>'Other Component Staffing'!V5</f>
        <v>0</v>
      </c>
      <c r="R6" s="124">
        <f>'Other Component Staffing'!X5</f>
        <v>0</v>
      </c>
      <c r="S6" s="124">
        <f>'Other Component Staffing'!Z5</f>
        <v>0</v>
      </c>
      <c r="T6" s="124">
        <f>'Other Component Staffing'!AB5</f>
        <v>0</v>
      </c>
      <c r="U6" s="124">
        <f>'Other Component Staffing'!AD5</f>
        <v>0</v>
      </c>
      <c r="V6" s="124">
        <f>'Other Component Staffing'!AF5</f>
        <v>0</v>
      </c>
      <c r="W6" s="124">
        <f>'Other Component Staffing'!AH5</f>
        <v>0</v>
      </c>
      <c r="X6" s="124">
        <f>'Other Component Staffing'!AJ5</f>
        <v>0</v>
      </c>
      <c r="Y6" s="124">
        <f>'Other Component Staffing'!AL5</f>
        <v>0</v>
      </c>
      <c r="Z6" s="124">
        <f>'Other Component Staffing'!AN5</f>
        <v>0</v>
      </c>
      <c r="AA6" s="124">
        <f>'Other Component Staffing'!AP5</f>
        <v>0</v>
      </c>
      <c r="AB6" s="124">
        <f>'Other Component Staffing'!AR5</f>
        <v>0</v>
      </c>
      <c r="AC6" s="124">
        <f>'Other Component Staffing'!AT5</f>
        <v>0</v>
      </c>
      <c r="AD6" s="124">
        <f>'Other Component Staffing'!AV5</f>
        <v>0</v>
      </c>
      <c r="AE6" s="124">
        <f>'Other Component Staffing'!AX5</f>
        <v>0</v>
      </c>
      <c r="AF6" s="124">
        <f>'Other Component Staffing'!AZ5</f>
        <v>0</v>
      </c>
      <c r="AG6" s="124">
        <f>'Other Component Staffing'!BB5</f>
        <v>0</v>
      </c>
      <c r="AH6" s="124">
        <f>'Other Component Staffing'!BD5</f>
        <v>0</v>
      </c>
      <c r="AI6" s="198"/>
      <c r="AJ6" s="198"/>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c r="BQ6" s="198"/>
      <c r="BR6" s="198"/>
      <c r="BS6" s="198"/>
      <c r="BT6" s="198"/>
      <c r="BU6" s="198"/>
      <c r="BV6" s="198"/>
      <c r="BW6" s="198"/>
      <c r="BX6" s="198"/>
      <c r="BY6" s="198"/>
      <c r="BZ6" s="198"/>
      <c r="CA6" s="198"/>
      <c r="CB6" s="198"/>
      <c r="CC6" s="198"/>
      <c r="CD6" s="198"/>
      <c r="CE6" s="198"/>
      <c r="CF6" s="198"/>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row>
    <row r="7" spans="1:115" ht="3.75" customHeight="1" x14ac:dyDescent="0.2">
      <c r="A7" s="1016"/>
      <c r="B7" s="1016"/>
      <c r="C7" s="1016"/>
      <c r="D7" s="1016"/>
      <c r="E7" s="1016"/>
      <c r="F7" s="1016"/>
      <c r="G7" s="1016"/>
      <c r="H7" s="1016"/>
      <c r="I7" s="21"/>
      <c r="J7" s="24"/>
      <c r="K7" s="21"/>
      <c r="L7" s="21"/>
      <c r="M7" s="21"/>
      <c r="N7" s="21"/>
      <c r="O7" s="21"/>
      <c r="P7" s="21"/>
      <c r="Q7" s="21"/>
      <c r="R7" s="21"/>
      <c r="S7" s="21"/>
      <c r="T7" s="21"/>
      <c r="U7" s="21"/>
      <c r="V7" s="21"/>
      <c r="W7" s="21"/>
      <c r="X7" s="21"/>
      <c r="Y7" s="21"/>
      <c r="Z7" s="21"/>
      <c r="AA7" s="21"/>
      <c r="AB7" s="21"/>
      <c r="AC7" s="21"/>
      <c r="AD7" s="21"/>
      <c r="AE7" s="21"/>
      <c r="AF7" s="21"/>
      <c r="AG7" s="21"/>
      <c r="AH7" s="21"/>
    </row>
    <row r="8" spans="1:115" ht="3.75" customHeight="1" x14ac:dyDescent="0.2">
      <c r="A8" s="1016"/>
      <c r="B8" s="1016"/>
      <c r="C8" s="1016"/>
      <c r="D8" s="1016"/>
      <c r="E8" s="1016"/>
      <c r="F8" s="1016"/>
      <c r="G8" s="1016"/>
      <c r="H8" s="1016"/>
      <c r="I8" s="21"/>
      <c r="J8" s="24"/>
      <c r="K8" s="21"/>
      <c r="L8" s="21"/>
      <c r="M8" s="21"/>
      <c r="N8" s="21"/>
      <c r="O8" s="21"/>
      <c r="P8" s="21"/>
      <c r="Q8" s="21"/>
      <c r="R8" s="21"/>
      <c r="S8" s="21"/>
      <c r="T8" s="21"/>
      <c r="U8" s="21"/>
      <c r="V8" s="21"/>
      <c r="W8" s="21"/>
      <c r="X8" s="21"/>
      <c r="Y8" s="21"/>
      <c r="Z8" s="21"/>
      <c r="AA8" s="21"/>
      <c r="AB8" s="21"/>
      <c r="AC8" s="21"/>
      <c r="AD8" s="21"/>
      <c r="AE8" s="21"/>
      <c r="AF8" s="21"/>
      <c r="AG8" s="21"/>
      <c r="AH8" s="21"/>
    </row>
    <row r="9" spans="1:115" ht="13.9" hidden="1" customHeight="1" outlineLevel="1" x14ac:dyDescent="0.2">
      <c r="A9" s="892" t="s">
        <v>177</v>
      </c>
      <c r="B9" s="893"/>
      <c r="C9" s="893"/>
      <c r="D9" s="893"/>
      <c r="E9" s="893"/>
      <c r="F9" s="893"/>
      <c r="G9" s="893"/>
      <c r="H9" s="893"/>
      <c r="I9" s="25">
        <f>(0.045/26)*18</f>
        <v>3.115384615384615E-2</v>
      </c>
      <c r="J9" s="121">
        <f>(0.045/26)*18</f>
        <v>3.115384615384615E-2</v>
      </c>
      <c r="K9" s="25"/>
      <c r="L9" s="27"/>
      <c r="M9" s="27"/>
      <c r="N9" s="27"/>
      <c r="O9" s="27"/>
      <c r="P9" s="27"/>
      <c r="Q9" s="27"/>
      <c r="R9" s="27"/>
      <c r="S9" s="27"/>
      <c r="T9" s="27"/>
      <c r="U9" s="27"/>
      <c r="V9" s="27"/>
      <c r="W9" s="27"/>
      <c r="X9" s="27"/>
      <c r="Y9" s="27"/>
      <c r="Z9" s="27"/>
      <c r="AA9" s="27"/>
      <c r="AB9" s="27"/>
      <c r="AC9" s="27"/>
      <c r="AD9" s="27"/>
      <c r="AE9" s="27"/>
      <c r="AF9" s="27"/>
      <c r="AG9" s="27"/>
      <c r="AH9" s="27"/>
    </row>
    <row r="10" spans="1:115" s="94" customFormat="1" ht="15" customHeight="1" collapsed="1" x14ac:dyDescent="0.2">
      <c r="A10" s="1017" t="s">
        <v>95</v>
      </c>
      <c r="B10" s="1017"/>
      <c r="C10" s="1017"/>
      <c r="D10" s="1017"/>
      <c r="E10" s="1017"/>
      <c r="F10" s="1017"/>
      <c r="G10" s="1017"/>
      <c r="H10" s="1017"/>
      <c r="I10" s="89"/>
      <c r="J10" s="100"/>
      <c r="K10" s="89"/>
      <c r="L10" s="91"/>
      <c r="M10" s="91"/>
      <c r="N10" s="91"/>
      <c r="O10" s="91"/>
      <c r="P10" s="91"/>
      <c r="Q10" s="91"/>
      <c r="R10" s="91"/>
      <c r="S10" s="91"/>
      <c r="T10" s="91"/>
      <c r="U10" s="91"/>
      <c r="V10" s="91"/>
      <c r="W10" s="91"/>
      <c r="X10" s="91"/>
      <c r="Y10" s="91"/>
      <c r="Z10" s="91"/>
      <c r="AA10" s="91"/>
      <c r="AB10" s="91"/>
      <c r="AC10" s="91"/>
      <c r="AD10" s="91"/>
      <c r="AE10" s="91"/>
      <c r="AF10" s="91"/>
      <c r="AG10" s="91"/>
      <c r="AH10" s="91"/>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row>
    <row r="11" spans="1:115" s="94" customFormat="1" ht="14.25" x14ac:dyDescent="0.2">
      <c r="A11" s="95"/>
      <c r="B11" s="887" t="s">
        <v>182</v>
      </c>
      <c r="C11" s="887"/>
      <c r="D11" s="887"/>
      <c r="E11" s="887"/>
      <c r="F11" s="887"/>
      <c r="G11" s="887"/>
      <c r="H11" s="887"/>
      <c r="I11" s="96"/>
      <c r="J11" s="96"/>
      <c r="K11" s="96"/>
      <c r="L11" s="92"/>
      <c r="M11" s="92"/>
      <c r="N11" s="92"/>
      <c r="O11" s="92"/>
      <c r="P11" s="92"/>
      <c r="Q11" s="92"/>
      <c r="R11" s="92"/>
      <c r="S11" s="92"/>
      <c r="T11" s="92"/>
      <c r="U11" s="92"/>
      <c r="V11" s="92"/>
      <c r="W11" s="92"/>
      <c r="X11" s="92"/>
      <c r="Y11" s="92"/>
      <c r="Z11" s="92"/>
      <c r="AA11" s="92"/>
      <c r="AB11" s="92"/>
      <c r="AC11" s="92"/>
      <c r="AD11" s="92"/>
      <c r="AE11" s="92"/>
      <c r="AF11" s="92"/>
      <c r="AG11" s="92"/>
      <c r="AH11" s="92"/>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row>
    <row r="12" spans="1:115" s="94" customFormat="1" ht="14.25" x14ac:dyDescent="0.2">
      <c r="A12" s="495"/>
      <c r="B12" s="887" t="s">
        <v>183</v>
      </c>
      <c r="C12" s="887"/>
      <c r="D12" s="887"/>
      <c r="E12" s="887"/>
      <c r="F12" s="887"/>
      <c r="G12" s="887"/>
      <c r="H12" s="887"/>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row>
    <row r="13" spans="1:115" s="94" customFormat="1" ht="14.25" x14ac:dyDescent="0.2">
      <c r="A13" s="495"/>
      <c r="B13" s="888" t="s">
        <v>163</v>
      </c>
      <c r="C13" s="888"/>
      <c r="D13" s="888"/>
      <c r="E13" s="888"/>
      <c r="F13" s="888"/>
      <c r="G13" s="888"/>
      <c r="H13" s="888"/>
      <c r="I13" s="97">
        <f>SUM(K13:AH13)</f>
        <v>0</v>
      </c>
      <c r="J13" s="30">
        <v>0</v>
      </c>
      <c r="K13" s="98">
        <v>0</v>
      </c>
      <c r="L13" s="98">
        <v>0</v>
      </c>
      <c r="M13" s="98">
        <v>0</v>
      </c>
      <c r="N13" s="98">
        <v>0</v>
      </c>
      <c r="O13" s="98">
        <v>0</v>
      </c>
      <c r="P13" s="98">
        <v>0</v>
      </c>
      <c r="Q13" s="98">
        <v>0</v>
      </c>
      <c r="R13" s="98">
        <v>0</v>
      </c>
      <c r="S13" s="98">
        <v>0</v>
      </c>
      <c r="T13" s="98">
        <v>0</v>
      </c>
      <c r="U13" s="98">
        <v>0</v>
      </c>
      <c r="V13" s="98">
        <v>0</v>
      </c>
      <c r="W13" s="98">
        <v>0</v>
      </c>
      <c r="X13" s="98">
        <v>0</v>
      </c>
      <c r="Y13" s="98">
        <v>0</v>
      </c>
      <c r="Z13" s="98">
        <v>0</v>
      </c>
      <c r="AA13" s="98">
        <v>0</v>
      </c>
      <c r="AB13" s="98">
        <v>0</v>
      </c>
      <c r="AC13" s="98">
        <v>0</v>
      </c>
      <c r="AD13" s="98">
        <v>0</v>
      </c>
      <c r="AE13" s="98">
        <v>0</v>
      </c>
      <c r="AF13" s="98">
        <v>0</v>
      </c>
      <c r="AG13" s="98">
        <v>0</v>
      </c>
      <c r="AH13" s="98">
        <v>0</v>
      </c>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row>
    <row r="14" spans="1:115" s="94" customFormat="1" ht="13.15" customHeight="1" x14ac:dyDescent="0.2">
      <c r="A14" s="495"/>
      <c r="B14" s="887" t="s">
        <v>164</v>
      </c>
      <c r="C14" s="887"/>
      <c r="D14" s="887"/>
      <c r="E14" s="887"/>
      <c r="F14" s="887"/>
      <c r="G14" s="887"/>
      <c r="H14" s="887"/>
      <c r="I14" s="97">
        <f>SUM(K14:AH14)</f>
        <v>0</v>
      </c>
      <c r="J14" s="30">
        <v>0</v>
      </c>
      <c r="K14" s="98">
        <v>0</v>
      </c>
      <c r="L14" s="98">
        <v>0</v>
      </c>
      <c r="M14" s="98">
        <v>0</v>
      </c>
      <c r="N14" s="98">
        <v>0</v>
      </c>
      <c r="O14" s="98">
        <v>0</v>
      </c>
      <c r="P14" s="98">
        <v>0</v>
      </c>
      <c r="Q14" s="98">
        <v>0</v>
      </c>
      <c r="R14" s="98">
        <v>0</v>
      </c>
      <c r="S14" s="98">
        <v>0</v>
      </c>
      <c r="T14" s="98">
        <v>0</v>
      </c>
      <c r="U14" s="98">
        <v>0</v>
      </c>
      <c r="V14" s="98">
        <v>0</v>
      </c>
      <c r="W14" s="98">
        <v>0</v>
      </c>
      <c r="X14" s="98">
        <v>0</v>
      </c>
      <c r="Y14" s="98">
        <v>0</v>
      </c>
      <c r="Z14" s="98">
        <v>0</v>
      </c>
      <c r="AA14" s="98">
        <v>0</v>
      </c>
      <c r="AB14" s="98">
        <v>0</v>
      </c>
      <c r="AC14" s="98">
        <v>0</v>
      </c>
      <c r="AD14" s="98">
        <v>0</v>
      </c>
      <c r="AE14" s="98">
        <v>0</v>
      </c>
      <c r="AF14" s="98">
        <v>0</v>
      </c>
      <c r="AG14" s="98">
        <v>0</v>
      </c>
      <c r="AH14" s="98">
        <v>0</v>
      </c>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row>
    <row r="15" spans="1:115" s="94" customFormat="1" ht="14.25" x14ac:dyDescent="0.2">
      <c r="A15" s="99"/>
      <c r="B15" s="887" t="s">
        <v>94</v>
      </c>
      <c r="C15" s="887"/>
      <c r="D15" s="887"/>
      <c r="E15" s="887"/>
      <c r="F15" s="887"/>
      <c r="G15" s="887"/>
      <c r="H15" s="887"/>
      <c r="I15" s="96"/>
      <c r="J15" s="96"/>
      <c r="K15" s="515"/>
      <c r="L15" s="515"/>
      <c r="M15" s="515"/>
      <c r="N15" s="515"/>
      <c r="O15" s="515"/>
      <c r="P15" s="515"/>
      <c r="Q15" s="515"/>
      <c r="R15" s="515"/>
      <c r="S15" s="515"/>
      <c r="T15" s="515"/>
      <c r="U15" s="515"/>
      <c r="V15" s="515"/>
      <c r="W15" s="515"/>
      <c r="X15" s="515"/>
      <c r="Y15" s="515"/>
      <c r="Z15" s="515"/>
      <c r="AA15" s="515"/>
      <c r="AB15" s="515"/>
      <c r="AC15" s="515"/>
      <c r="AD15" s="515"/>
      <c r="AE15" s="515"/>
      <c r="AF15" s="515"/>
      <c r="AG15" s="515"/>
      <c r="AH15" s="515"/>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row>
    <row r="16" spans="1:115" s="94" customFormat="1" ht="14.25" customHeight="1" x14ac:dyDescent="0.2">
      <c r="A16" s="99"/>
      <c r="B16" s="889" t="s">
        <v>165</v>
      </c>
      <c r="C16" s="889"/>
      <c r="D16" s="889"/>
      <c r="E16" s="889"/>
      <c r="F16" s="889"/>
      <c r="G16" s="889"/>
      <c r="H16" s="889"/>
      <c r="I16" s="97">
        <f t="shared" ref="I16:I21" si="0">SUM(K16:AH16)</f>
        <v>0</v>
      </c>
      <c r="J16" s="30">
        <v>0</v>
      </c>
      <c r="K16" s="98">
        <v>0</v>
      </c>
      <c r="L16" s="98">
        <v>0</v>
      </c>
      <c r="M16" s="98">
        <v>0</v>
      </c>
      <c r="N16" s="98">
        <v>0</v>
      </c>
      <c r="O16" s="98">
        <v>0</v>
      </c>
      <c r="P16" s="98">
        <v>0</v>
      </c>
      <c r="Q16" s="98">
        <v>0</v>
      </c>
      <c r="R16" s="98">
        <v>0</v>
      </c>
      <c r="S16" s="98">
        <v>0</v>
      </c>
      <c r="T16" s="98">
        <v>0</v>
      </c>
      <c r="U16" s="98">
        <v>0</v>
      </c>
      <c r="V16" s="98">
        <v>0</v>
      </c>
      <c r="W16" s="98">
        <v>0</v>
      </c>
      <c r="X16" s="98">
        <v>0</v>
      </c>
      <c r="Y16" s="98">
        <v>0</v>
      </c>
      <c r="Z16" s="98">
        <v>0</v>
      </c>
      <c r="AA16" s="98">
        <v>0</v>
      </c>
      <c r="AB16" s="98">
        <v>0</v>
      </c>
      <c r="AC16" s="98">
        <v>0</v>
      </c>
      <c r="AD16" s="98">
        <v>0</v>
      </c>
      <c r="AE16" s="98">
        <v>0</v>
      </c>
      <c r="AF16" s="98">
        <v>0</v>
      </c>
      <c r="AG16" s="98">
        <v>0</v>
      </c>
      <c r="AH16" s="98">
        <v>0</v>
      </c>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row>
    <row r="17" spans="1:115" s="94" customFormat="1" ht="14.25" customHeight="1" x14ac:dyDescent="0.2">
      <c r="A17" s="99"/>
      <c r="B17" s="871" t="s">
        <v>616</v>
      </c>
      <c r="C17" s="872"/>
      <c r="D17" s="872"/>
      <c r="E17" s="872"/>
      <c r="F17" s="872"/>
      <c r="G17" s="872"/>
      <c r="H17" s="873"/>
      <c r="I17" s="97">
        <f t="shared" si="0"/>
        <v>0</v>
      </c>
      <c r="J17" s="30">
        <v>0</v>
      </c>
      <c r="K17" s="98">
        <v>0</v>
      </c>
      <c r="L17" s="98">
        <v>0</v>
      </c>
      <c r="M17" s="98">
        <v>0</v>
      </c>
      <c r="N17" s="98">
        <v>0</v>
      </c>
      <c r="O17" s="98">
        <v>0</v>
      </c>
      <c r="P17" s="98">
        <v>0</v>
      </c>
      <c r="Q17" s="98">
        <v>0</v>
      </c>
      <c r="R17" s="98">
        <v>0</v>
      </c>
      <c r="S17" s="98">
        <v>0</v>
      </c>
      <c r="T17" s="98">
        <v>0</v>
      </c>
      <c r="U17" s="98">
        <v>0</v>
      </c>
      <c r="V17" s="98">
        <v>0</v>
      </c>
      <c r="W17" s="98">
        <v>0</v>
      </c>
      <c r="X17" s="98">
        <v>0</v>
      </c>
      <c r="Y17" s="98">
        <v>0</v>
      </c>
      <c r="Z17" s="98">
        <v>0</v>
      </c>
      <c r="AA17" s="98">
        <v>0</v>
      </c>
      <c r="AB17" s="98">
        <v>0</v>
      </c>
      <c r="AC17" s="98">
        <v>0</v>
      </c>
      <c r="AD17" s="98">
        <v>0</v>
      </c>
      <c r="AE17" s="98">
        <v>0</v>
      </c>
      <c r="AF17" s="98">
        <v>0</v>
      </c>
      <c r="AG17" s="98">
        <v>0</v>
      </c>
      <c r="AH17" s="98">
        <v>0</v>
      </c>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row>
    <row r="18" spans="1:115" s="94" customFormat="1" ht="14.25" x14ac:dyDescent="0.2">
      <c r="A18" s="99"/>
      <c r="B18" s="871" t="s">
        <v>166</v>
      </c>
      <c r="C18" s="872"/>
      <c r="D18" s="872"/>
      <c r="E18" s="872"/>
      <c r="F18" s="872"/>
      <c r="G18" s="872"/>
      <c r="H18" s="873"/>
      <c r="I18" s="97">
        <f t="shared" si="0"/>
        <v>0</v>
      </c>
      <c r="J18" s="30">
        <v>0</v>
      </c>
      <c r="K18" s="98">
        <v>0</v>
      </c>
      <c r="L18" s="98">
        <v>0</v>
      </c>
      <c r="M18" s="98">
        <v>0</v>
      </c>
      <c r="N18" s="98">
        <v>0</v>
      </c>
      <c r="O18" s="98">
        <v>0</v>
      </c>
      <c r="P18" s="98">
        <v>0</v>
      </c>
      <c r="Q18" s="98">
        <v>0</v>
      </c>
      <c r="R18" s="98">
        <v>0</v>
      </c>
      <c r="S18" s="98">
        <v>0</v>
      </c>
      <c r="T18" s="98">
        <v>0</v>
      </c>
      <c r="U18" s="98">
        <v>0</v>
      </c>
      <c r="V18" s="98">
        <v>0</v>
      </c>
      <c r="W18" s="98">
        <v>0</v>
      </c>
      <c r="X18" s="98">
        <v>0</v>
      </c>
      <c r="Y18" s="98">
        <v>0</v>
      </c>
      <c r="Z18" s="98">
        <v>0</v>
      </c>
      <c r="AA18" s="98">
        <v>0</v>
      </c>
      <c r="AB18" s="98">
        <v>0</v>
      </c>
      <c r="AC18" s="98">
        <v>0</v>
      </c>
      <c r="AD18" s="98">
        <v>0</v>
      </c>
      <c r="AE18" s="98">
        <v>0</v>
      </c>
      <c r="AF18" s="98">
        <v>0</v>
      </c>
      <c r="AG18" s="98">
        <v>0</v>
      </c>
      <c r="AH18" s="98">
        <v>0</v>
      </c>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row>
    <row r="19" spans="1:115" s="94" customFormat="1" ht="14.25" x14ac:dyDescent="0.2">
      <c r="A19" s="99"/>
      <c r="B19" s="871" t="s">
        <v>166</v>
      </c>
      <c r="C19" s="872"/>
      <c r="D19" s="872"/>
      <c r="E19" s="872"/>
      <c r="F19" s="872"/>
      <c r="G19" s="872"/>
      <c r="H19" s="873"/>
      <c r="I19" s="97">
        <f t="shared" si="0"/>
        <v>0</v>
      </c>
      <c r="J19" s="30">
        <v>0</v>
      </c>
      <c r="K19" s="98">
        <v>0</v>
      </c>
      <c r="L19" s="98">
        <v>0</v>
      </c>
      <c r="M19" s="98">
        <v>0</v>
      </c>
      <c r="N19" s="98">
        <v>0</v>
      </c>
      <c r="O19" s="98">
        <v>0</v>
      </c>
      <c r="P19" s="98">
        <v>0</v>
      </c>
      <c r="Q19" s="98">
        <v>0</v>
      </c>
      <c r="R19" s="98">
        <v>0</v>
      </c>
      <c r="S19" s="98">
        <v>0</v>
      </c>
      <c r="T19" s="98">
        <v>0</v>
      </c>
      <c r="U19" s="98">
        <v>0</v>
      </c>
      <c r="V19" s="98">
        <v>0</v>
      </c>
      <c r="W19" s="98">
        <v>0</v>
      </c>
      <c r="X19" s="98">
        <v>0</v>
      </c>
      <c r="Y19" s="98">
        <v>0</v>
      </c>
      <c r="Z19" s="98">
        <v>0</v>
      </c>
      <c r="AA19" s="98">
        <v>0</v>
      </c>
      <c r="AB19" s="98">
        <v>0</v>
      </c>
      <c r="AC19" s="98">
        <v>0</v>
      </c>
      <c r="AD19" s="98">
        <v>0</v>
      </c>
      <c r="AE19" s="98">
        <v>0</v>
      </c>
      <c r="AF19" s="98">
        <v>0</v>
      </c>
      <c r="AG19" s="98">
        <v>0</v>
      </c>
      <c r="AH19" s="98">
        <v>0</v>
      </c>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row>
    <row r="20" spans="1:115" s="94" customFormat="1" ht="14.25" x14ac:dyDescent="0.2">
      <c r="A20" s="99"/>
      <c r="B20" s="871" t="s">
        <v>166</v>
      </c>
      <c r="C20" s="872"/>
      <c r="D20" s="872"/>
      <c r="E20" s="872"/>
      <c r="F20" s="872"/>
      <c r="G20" s="872"/>
      <c r="H20" s="873"/>
      <c r="I20" s="97">
        <f t="shared" si="0"/>
        <v>0</v>
      </c>
      <c r="J20" s="30">
        <v>0</v>
      </c>
      <c r="K20" s="98">
        <v>0</v>
      </c>
      <c r="L20" s="98">
        <v>0</v>
      </c>
      <c r="M20" s="98">
        <v>0</v>
      </c>
      <c r="N20" s="98">
        <v>0</v>
      </c>
      <c r="O20" s="98">
        <v>0</v>
      </c>
      <c r="P20" s="98">
        <v>0</v>
      </c>
      <c r="Q20" s="98">
        <v>0</v>
      </c>
      <c r="R20" s="98">
        <v>0</v>
      </c>
      <c r="S20" s="98">
        <v>0</v>
      </c>
      <c r="T20" s="98">
        <v>0</v>
      </c>
      <c r="U20" s="98">
        <v>0</v>
      </c>
      <c r="V20" s="98">
        <v>0</v>
      </c>
      <c r="W20" s="98">
        <v>0</v>
      </c>
      <c r="X20" s="98">
        <v>0</v>
      </c>
      <c r="Y20" s="98">
        <v>0</v>
      </c>
      <c r="Z20" s="98">
        <v>0</v>
      </c>
      <c r="AA20" s="98">
        <v>0</v>
      </c>
      <c r="AB20" s="98">
        <v>0</v>
      </c>
      <c r="AC20" s="98">
        <v>0</v>
      </c>
      <c r="AD20" s="98">
        <v>0</v>
      </c>
      <c r="AE20" s="98">
        <v>0</v>
      </c>
      <c r="AF20" s="98">
        <v>0</v>
      </c>
      <c r="AG20" s="98">
        <v>0</v>
      </c>
      <c r="AH20" s="98">
        <v>0</v>
      </c>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row>
    <row r="21" spans="1:115" s="94" customFormat="1" ht="13.15" customHeight="1" x14ac:dyDescent="0.2">
      <c r="A21" s="99"/>
      <c r="B21" s="871" t="s">
        <v>166</v>
      </c>
      <c r="C21" s="872"/>
      <c r="D21" s="872"/>
      <c r="E21" s="872"/>
      <c r="F21" s="872"/>
      <c r="G21" s="872"/>
      <c r="H21" s="873"/>
      <c r="I21" s="97">
        <f t="shared" si="0"/>
        <v>0</v>
      </c>
      <c r="J21" s="30">
        <v>0</v>
      </c>
      <c r="K21" s="98">
        <v>0</v>
      </c>
      <c r="L21" s="98">
        <v>0</v>
      </c>
      <c r="M21" s="98">
        <v>0</v>
      </c>
      <c r="N21" s="98">
        <v>0</v>
      </c>
      <c r="O21" s="98">
        <v>0</v>
      </c>
      <c r="P21" s="98">
        <v>0</v>
      </c>
      <c r="Q21" s="98">
        <v>0</v>
      </c>
      <c r="R21" s="98">
        <v>0</v>
      </c>
      <c r="S21" s="98">
        <v>0</v>
      </c>
      <c r="T21" s="98">
        <v>0</v>
      </c>
      <c r="U21" s="98">
        <v>0</v>
      </c>
      <c r="V21" s="98">
        <v>0</v>
      </c>
      <c r="W21" s="98">
        <v>0</v>
      </c>
      <c r="X21" s="98">
        <v>0</v>
      </c>
      <c r="Y21" s="98">
        <v>0</v>
      </c>
      <c r="Z21" s="98">
        <v>0</v>
      </c>
      <c r="AA21" s="98">
        <v>0</v>
      </c>
      <c r="AB21" s="98">
        <v>0</v>
      </c>
      <c r="AC21" s="98">
        <v>0</v>
      </c>
      <c r="AD21" s="98">
        <v>0</v>
      </c>
      <c r="AE21" s="98">
        <v>0</v>
      </c>
      <c r="AF21" s="98">
        <v>0</v>
      </c>
      <c r="AG21" s="98">
        <v>0</v>
      </c>
      <c r="AH21" s="98">
        <v>0</v>
      </c>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row>
    <row r="22" spans="1:115" s="94" customFormat="1" ht="15" x14ac:dyDescent="0.2">
      <c r="A22" s="1018" t="s">
        <v>96</v>
      </c>
      <c r="B22" s="1018"/>
      <c r="C22" s="1018"/>
      <c r="D22" s="1018"/>
      <c r="E22" s="1018"/>
      <c r="F22" s="1018"/>
      <c r="G22" s="1018"/>
      <c r="H22" s="1018"/>
      <c r="I22" s="100"/>
      <c r="J22" s="100"/>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row>
    <row r="23" spans="1:115" s="94" customFormat="1" ht="13.15" customHeight="1" x14ac:dyDescent="0.2">
      <c r="A23" s="95"/>
      <c r="B23" s="887" t="s">
        <v>167</v>
      </c>
      <c r="C23" s="887"/>
      <c r="D23" s="887"/>
      <c r="E23" s="887"/>
      <c r="F23" s="887"/>
      <c r="G23" s="887"/>
      <c r="H23" s="887"/>
      <c r="I23" s="97">
        <f>SUM(K23:AH23)</f>
        <v>0</v>
      </c>
      <c r="J23" s="30">
        <v>0</v>
      </c>
      <c r="K23" s="98">
        <v>0</v>
      </c>
      <c r="L23" s="98">
        <v>0</v>
      </c>
      <c r="M23" s="98">
        <v>0</v>
      </c>
      <c r="N23" s="98">
        <v>0</v>
      </c>
      <c r="O23" s="98">
        <v>0</v>
      </c>
      <c r="P23" s="98">
        <v>0</v>
      </c>
      <c r="Q23" s="98">
        <v>0</v>
      </c>
      <c r="R23" s="98">
        <v>0</v>
      </c>
      <c r="S23" s="98">
        <v>0</v>
      </c>
      <c r="T23" s="98">
        <v>0</v>
      </c>
      <c r="U23" s="98">
        <v>0</v>
      </c>
      <c r="V23" s="98">
        <v>0</v>
      </c>
      <c r="W23" s="98">
        <v>0</v>
      </c>
      <c r="X23" s="98">
        <v>0</v>
      </c>
      <c r="Y23" s="98">
        <v>0</v>
      </c>
      <c r="Z23" s="98">
        <v>0</v>
      </c>
      <c r="AA23" s="98">
        <v>0</v>
      </c>
      <c r="AB23" s="98">
        <v>0</v>
      </c>
      <c r="AC23" s="98">
        <v>0</v>
      </c>
      <c r="AD23" s="98">
        <v>0</v>
      </c>
      <c r="AE23" s="98">
        <v>0</v>
      </c>
      <c r="AF23" s="98">
        <v>0</v>
      </c>
      <c r="AG23" s="98">
        <v>0</v>
      </c>
      <c r="AH23" s="98">
        <v>0</v>
      </c>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row>
    <row r="24" spans="1:115" s="94" customFormat="1" ht="13.15" customHeight="1" x14ac:dyDescent="0.2">
      <c r="A24" s="495"/>
      <c r="B24" s="887" t="s">
        <v>101</v>
      </c>
      <c r="C24" s="887"/>
      <c r="D24" s="887"/>
      <c r="E24" s="887"/>
      <c r="F24" s="887"/>
      <c r="G24" s="887"/>
      <c r="H24" s="887"/>
      <c r="I24" s="126">
        <f>SUM(K24:AH24)</f>
        <v>0</v>
      </c>
      <c r="J24" s="125">
        <v>0</v>
      </c>
      <c r="K24" s="125">
        <f>'Other Component Staffing'!J7</f>
        <v>0</v>
      </c>
      <c r="L24" s="125">
        <f>'Other Component Staffing'!L7</f>
        <v>0</v>
      </c>
      <c r="M24" s="125">
        <f>'Other Component Staffing'!N7</f>
        <v>0</v>
      </c>
      <c r="N24" s="125">
        <f>'Other Component Staffing'!P7</f>
        <v>0</v>
      </c>
      <c r="O24" s="125">
        <f>'Other Component Staffing'!R7</f>
        <v>0</v>
      </c>
      <c r="P24" s="125">
        <f>'Other Component Staffing'!T7</f>
        <v>0</v>
      </c>
      <c r="Q24" s="125">
        <f>'Other Component Staffing'!V7</f>
        <v>0</v>
      </c>
      <c r="R24" s="125">
        <f>'Other Component Staffing'!X7</f>
        <v>0</v>
      </c>
      <c r="S24" s="125">
        <f>'Other Component Staffing'!Z7</f>
        <v>0</v>
      </c>
      <c r="T24" s="125">
        <f>'Other Component Staffing'!AB7</f>
        <v>0</v>
      </c>
      <c r="U24" s="125">
        <f>'Other Component Staffing'!AD7</f>
        <v>0</v>
      </c>
      <c r="V24" s="125">
        <f>'Other Component Staffing'!AF7</f>
        <v>0</v>
      </c>
      <c r="W24" s="125">
        <f>'Other Component Staffing'!AH7</f>
        <v>0</v>
      </c>
      <c r="X24" s="125">
        <f>'Other Component Staffing'!AJ7</f>
        <v>0</v>
      </c>
      <c r="Y24" s="125">
        <f>'Other Component Staffing'!AL7</f>
        <v>0</v>
      </c>
      <c r="Z24" s="125">
        <f>'Other Component Staffing'!AN7</f>
        <v>0</v>
      </c>
      <c r="AA24" s="125">
        <f>'Other Component Staffing'!AP7</f>
        <v>0</v>
      </c>
      <c r="AB24" s="125">
        <f>'Other Component Staffing'!AR7</f>
        <v>0</v>
      </c>
      <c r="AC24" s="125">
        <f>'Other Component Staffing'!AT7</f>
        <v>0</v>
      </c>
      <c r="AD24" s="125">
        <f>'Other Component Staffing'!AV7</f>
        <v>0</v>
      </c>
      <c r="AE24" s="125">
        <f>'Other Component Staffing'!AX7</f>
        <v>0</v>
      </c>
      <c r="AF24" s="125">
        <f>'Other Component Staffing'!AZ7</f>
        <v>0</v>
      </c>
      <c r="AG24" s="125">
        <f>'Other Component Staffing'!BB7</f>
        <v>0</v>
      </c>
      <c r="AH24" s="125">
        <f>'Other Component Staffing'!BD7</f>
        <v>0</v>
      </c>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row>
    <row r="25" spans="1:115" s="94" customFormat="1" ht="14.25" x14ac:dyDescent="0.2">
      <c r="A25" s="495"/>
      <c r="B25" s="887" t="s">
        <v>81</v>
      </c>
      <c r="C25" s="887"/>
      <c r="D25" s="887"/>
      <c r="E25" s="887"/>
      <c r="F25" s="887"/>
      <c r="G25" s="887"/>
      <c r="H25" s="887"/>
      <c r="I25" s="101"/>
      <c r="J25" s="101"/>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row>
    <row r="26" spans="1:115" s="94" customFormat="1" ht="14.25" x14ac:dyDescent="0.2">
      <c r="A26" s="495"/>
      <c r="B26" s="887" t="s">
        <v>168</v>
      </c>
      <c r="C26" s="887"/>
      <c r="D26" s="887"/>
      <c r="E26" s="887"/>
      <c r="F26" s="887"/>
      <c r="G26" s="887"/>
      <c r="H26" s="887"/>
      <c r="I26" s="97">
        <f t="shared" ref="I26:I40" si="1">SUM(K26:AH26)</f>
        <v>0</v>
      </c>
      <c r="J26" s="30">
        <v>0</v>
      </c>
      <c r="K26" s="98">
        <v>0</v>
      </c>
      <c r="L26" s="98">
        <v>0</v>
      </c>
      <c r="M26" s="98">
        <v>0</v>
      </c>
      <c r="N26" s="98">
        <v>0</v>
      </c>
      <c r="O26" s="98">
        <v>0</v>
      </c>
      <c r="P26" s="98">
        <v>0</v>
      </c>
      <c r="Q26" s="98">
        <v>0</v>
      </c>
      <c r="R26" s="98">
        <v>0</v>
      </c>
      <c r="S26" s="98">
        <v>0</v>
      </c>
      <c r="T26" s="98">
        <v>0</v>
      </c>
      <c r="U26" s="98">
        <v>0</v>
      </c>
      <c r="V26" s="98">
        <v>0</v>
      </c>
      <c r="W26" s="98">
        <v>0</v>
      </c>
      <c r="X26" s="98">
        <v>0</v>
      </c>
      <c r="Y26" s="98">
        <v>0</v>
      </c>
      <c r="Z26" s="98">
        <v>0</v>
      </c>
      <c r="AA26" s="98">
        <v>0</v>
      </c>
      <c r="AB26" s="98">
        <v>0</v>
      </c>
      <c r="AC26" s="98">
        <v>0</v>
      </c>
      <c r="AD26" s="98">
        <v>0</v>
      </c>
      <c r="AE26" s="98">
        <v>0</v>
      </c>
      <c r="AF26" s="98">
        <v>0</v>
      </c>
      <c r="AG26" s="98">
        <v>0</v>
      </c>
      <c r="AH26" s="98">
        <v>0</v>
      </c>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row>
    <row r="27" spans="1:115" s="94" customFormat="1" ht="13.15" customHeight="1" x14ac:dyDescent="0.2">
      <c r="A27" s="495"/>
      <c r="B27" s="887" t="s">
        <v>169</v>
      </c>
      <c r="C27" s="887"/>
      <c r="D27" s="887"/>
      <c r="E27" s="887"/>
      <c r="F27" s="887"/>
      <c r="G27" s="887"/>
      <c r="H27" s="887"/>
      <c r="I27" s="97">
        <f t="shared" si="1"/>
        <v>0</v>
      </c>
      <c r="J27" s="30">
        <v>0</v>
      </c>
      <c r="K27" s="98">
        <v>0</v>
      </c>
      <c r="L27" s="98">
        <v>0</v>
      </c>
      <c r="M27" s="98">
        <v>0</v>
      </c>
      <c r="N27" s="98">
        <v>0</v>
      </c>
      <c r="O27" s="98">
        <v>0</v>
      </c>
      <c r="P27" s="98">
        <v>0</v>
      </c>
      <c r="Q27" s="98">
        <v>0</v>
      </c>
      <c r="R27" s="98">
        <v>0</v>
      </c>
      <c r="S27" s="98">
        <v>0</v>
      </c>
      <c r="T27" s="98">
        <v>0</v>
      </c>
      <c r="U27" s="98">
        <v>0</v>
      </c>
      <c r="V27" s="98">
        <v>0</v>
      </c>
      <c r="W27" s="98">
        <v>0</v>
      </c>
      <c r="X27" s="98">
        <v>0</v>
      </c>
      <c r="Y27" s="98">
        <v>0</v>
      </c>
      <c r="Z27" s="98">
        <v>0</v>
      </c>
      <c r="AA27" s="98">
        <v>0</v>
      </c>
      <c r="AB27" s="98">
        <v>0</v>
      </c>
      <c r="AC27" s="98">
        <v>0</v>
      </c>
      <c r="AD27" s="98">
        <v>0</v>
      </c>
      <c r="AE27" s="98">
        <v>0</v>
      </c>
      <c r="AF27" s="98">
        <v>0</v>
      </c>
      <c r="AG27" s="98">
        <v>0</v>
      </c>
      <c r="AH27" s="98">
        <v>0</v>
      </c>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row>
    <row r="28" spans="1:115" s="94" customFormat="1" ht="14.25" x14ac:dyDescent="0.2">
      <c r="A28" s="495"/>
      <c r="B28" s="887" t="s">
        <v>170</v>
      </c>
      <c r="C28" s="887"/>
      <c r="D28" s="887"/>
      <c r="E28" s="887"/>
      <c r="F28" s="887"/>
      <c r="G28" s="887"/>
      <c r="H28" s="887"/>
      <c r="I28" s="97">
        <f t="shared" si="1"/>
        <v>0</v>
      </c>
      <c r="J28" s="30">
        <v>0</v>
      </c>
      <c r="K28" s="98">
        <v>0</v>
      </c>
      <c r="L28" s="98">
        <v>0</v>
      </c>
      <c r="M28" s="98">
        <v>0</v>
      </c>
      <c r="N28" s="98">
        <v>0</v>
      </c>
      <c r="O28" s="98">
        <v>0</v>
      </c>
      <c r="P28" s="98">
        <v>0</v>
      </c>
      <c r="Q28" s="98">
        <v>0</v>
      </c>
      <c r="R28" s="98">
        <v>0</v>
      </c>
      <c r="S28" s="98">
        <v>0</v>
      </c>
      <c r="T28" s="98">
        <v>0</v>
      </c>
      <c r="U28" s="98">
        <v>0</v>
      </c>
      <c r="V28" s="98">
        <v>0</v>
      </c>
      <c r="W28" s="98">
        <v>0</v>
      </c>
      <c r="X28" s="98">
        <v>0</v>
      </c>
      <c r="Y28" s="98">
        <v>0</v>
      </c>
      <c r="Z28" s="98">
        <v>0</v>
      </c>
      <c r="AA28" s="98">
        <v>0</v>
      </c>
      <c r="AB28" s="98">
        <v>0</v>
      </c>
      <c r="AC28" s="98">
        <v>0</v>
      </c>
      <c r="AD28" s="98">
        <v>0</v>
      </c>
      <c r="AE28" s="98">
        <v>0</v>
      </c>
      <c r="AF28" s="98">
        <v>0</v>
      </c>
      <c r="AG28" s="98">
        <v>0</v>
      </c>
      <c r="AH28" s="98">
        <v>0</v>
      </c>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row>
    <row r="29" spans="1:115" s="94" customFormat="1" ht="14.25" x14ac:dyDescent="0.2">
      <c r="A29" s="495"/>
      <c r="B29" s="887" t="s">
        <v>171</v>
      </c>
      <c r="C29" s="887"/>
      <c r="D29" s="887"/>
      <c r="E29" s="887"/>
      <c r="F29" s="887"/>
      <c r="G29" s="887"/>
      <c r="H29" s="887"/>
      <c r="I29" s="97">
        <f t="shared" si="1"/>
        <v>0</v>
      </c>
      <c r="J29" s="30">
        <v>0</v>
      </c>
      <c r="K29" s="98">
        <v>0</v>
      </c>
      <c r="L29" s="98">
        <v>0</v>
      </c>
      <c r="M29" s="98">
        <v>0</v>
      </c>
      <c r="N29" s="98">
        <v>0</v>
      </c>
      <c r="O29" s="98">
        <v>0</v>
      </c>
      <c r="P29" s="98">
        <v>0</v>
      </c>
      <c r="Q29" s="98">
        <v>0</v>
      </c>
      <c r="R29" s="98">
        <v>0</v>
      </c>
      <c r="S29" s="98">
        <v>0</v>
      </c>
      <c r="T29" s="98">
        <v>0</v>
      </c>
      <c r="U29" s="98">
        <v>0</v>
      </c>
      <c r="V29" s="98">
        <v>0</v>
      </c>
      <c r="W29" s="98">
        <v>0</v>
      </c>
      <c r="X29" s="98">
        <v>0</v>
      </c>
      <c r="Y29" s="98">
        <v>0</v>
      </c>
      <c r="Z29" s="98">
        <v>0</v>
      </c>
      <c r="AA29" s="98">
        <v>0</v>
      </c>
      <c r="AB29" s="98">
        <v>0</v>
      </c>
      <c r="AC29" s="98">
        <v>0</v>
      </c>
      <c r="AD29" s="98">
        <v>0</v>
      </c>
      <c r="AE29" s="98">
        <v>0</v>
      </c>
      <c r="AF29" s="98">
        <v>0</v>
      </c>
      <c r="AG29" s="98">
        <v>0</v>
      </c>
      <c r="AH29" s="98">
        <v>0</v>
      </c>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row>
    <row r="30" spans="1:115" s="94" customFormat="1" ht="14.25" x14ac:dyDescent="0.2">
      <c r="A30" s="495"/>
      <c r="B30" s="887" t="s">
        <v>172</v>
      </c>
      <c r="C30" s="887"/>
      <c r="D30" s="887"/>
      <c r="E30" s="887"/>
      <c r="F30" s="887"/>
      <c r="G30" s="887"/>
      <c r="H30" s="887"/>
      <c r="I30" s="97">
        <f t="shared" si="1"/>
        <v>0</v>
      </c>
      <c r="J30" s="30">
        <v>0</v>
      </c>
      <c r="K30" s="98">
        <v>0</v>
      </c>
      <c r="L30" s="98">
        <v>0</v>
      </c>
      <c r="M30" s="98">
        <v>0</v>
      </c>
      <c r="N30" s="98">
        <v>0</v>
      </c>
      <c r="O30" s="98">
        <v>0</v>
      </c>
      <c r="P30" s="98">
        <v>0</v>
      </c>
      <c r="Q30" s="98">
        <v>0</v>
      </c>
      <c r="R30" s="98">
        <v>0</v>
      </c>
      <c r="S30" s="98">
        <v>0</v>
      </c>
      <c r="T30" s="98">
        <v>0</v>
      </c>
      <c r="U30" s="98">
        <v>0</v>
      </c>
      <c r="V30" s="98">
        <v>0</v>
      </c>
      <c r="W30" s="98">
        <v>0</v>
      </c>
      <c r="X30" s="98">
        <v>0</v>
      </c>
      <c r="Y30" s="98">
        <v>0</v>
      </c>
      <c r="Z30" s="98">
        <v>0</v>
      </c>
      <c r="AA30" s="98">
        <v>0</v>
      </c>
      <c r="AB30" s="98">
        <v>0</v>
      </c>
      <c r="AC30" s="98">
        <v>0</v>
      </c>
      <c r="AD30" s="98">
        <v>0</v>
      </c>
      <c r="AE30" s="98">
        <v>0</v>
      </c>
      <c r="AF30" s="98">
        <v>0</v>
      </c>
      <c r="AG30" s="98">
        <v>0</v>
      </c>
      <c r="AH30" s="98">
        <v>0</v>
      </c>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row>
    <row r="31" spans="1:115" s="94" customFormat="1" ht="13.15" customHeight="1" x14ac:dyDescent="0.2">
      <c r="A31" s="495"/>
      <c r="B31" s="887" t="s">
        <v>173</v>
      </c>
      <c r="C31" s="887"/>
      <c r="D31" s="887"/>
      <c r="E31" s="887"/>
      <c r="F31" s="887"/>
      <c r="G31" s="887"/>
      <c r="H31" s="887"/>
      <c r="I31" s="97">
        <f t="shared" si="1"/>
        <v>0</v>
      </c>
      <c r="J31" s="30">
        <v>0</v>
      </c>
      <c r="K31" s="98">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98">
        <v>0</v>
      </c>
      <c r="AD31" s="98">
        <v>0</v>
      </c>
      <c r="AE31" s="98">
        <v>0</v>
      </c>
      <c r="AF31" s="98">
        <v>0</v>
      </c>
      <c r="AG31" s="98">
        <v>0</v>
      </c>
      <c r="AH31" s="98">
        <v>0</v>
      </c>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row>
    <row r="32" spans="1:115" s="94" customFormat="1" ht="14.25" customHeight="1" x14ac:dyDescent="0.2">
      <c r="A32" s="495"/>
      <c r="B32" s="887" t="s">
        <v>617</v>
      </c>
      <c r="C32" s="887"/>
      <c r="D32" s="887"/>
      <c r="E32" s="887"/>
      <c r="F32" s="887"/>
      <c r="G32" s="887"/>
      <c r="H32" s="887"/>
      <c r="I32" s="97">
        <f t="shared" si="1"/>
        <v>0</v>
      </c>
      <c r="J32" s="30">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0</v>
      </c>
      <c r="AE32" s="98">
        <v>0</v>
      </c>
      <c r="AF32" s="98">
        <v>0</v>
      </c>
      <c r="AG32" s="98">
        <v>0</v>
      </c>
      <c r="AH32" s="98">
        <v>0</v>
      </c>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row>
    <row r="33" spans="1:115" s="94" customFormat="1" ht="14.25" x14ac:dyDescent="0.2">
      <c r="A33" s="99"/>
      <c r="B33" s="889" t="s">
        <v>165</v>
      </c>
      <c r="C33" s="889"/>
      <c r="D33" s="889"/>
      <c r="E33" s="889"/>
      <c r="F33" s="889"/>
      <c r="G33" s="889"/>
      <c r="H33" s="889"/>
      <c r="I33" s="97">
        <f t="shared" si="1"/>
        <v>0</v>
      </c>
      <c r="J33" s="30">
        <v>0</v>
      </c>
      <c r="K33" s="98">
        <v>0</v>
      </c>
      <c r="L33" s="98">
        <v>0</v>
      </c>
      <c r="M33" s="98">
        <v>0</v>
      </c>
      <c r="N33" s="98">
        <v>0</v>
      </c>
      <c r="O33" s="98">
        <v>0</v>
      </c>
      <c r="P33" s="98">
        <v>0</v>
      </c>
      <c r="Q33" s="98">
        <v>0</v>
      </c>
      <c r="R33" s="98">
        <v>0</v>
      </c>
      <c r="S33" s="98">
        <v>0</v>
      </c>
      <c r="T33" s="98">
        <v>0</v>
      </c>
      <c r="U33" s="98">
        <v>0</v>
      </c>
      <c r="V33" s="98">
        <v>0</v>
      </c>
      <c r="W33" s="98">
        <v>0</v>
      </c>
      <c r="X33" s="98">
        <v>0</v>
      </c>
      <c r="Y33" s="98">
        <v>0</v>
      </c>
      <c r="Z33" s="98">
        <v>0</v>
      </c>
      <c r="AA33" s="98">
        <v>0</v>
      </c>
      <c r="AB33" s="98">
        <v>0</v>
      </c>
      <c r="AC33" s="98">
        <v>0</v>
      </c>
      <c r="AD33" s="98">
        <v>0</v>
      </c>
      <c r="AE33" s="98">
        <v>0</v>
      </c>
      <c r="AF33" s="98">
        <v>0</v>
      </c>
      <c r="AG33" s="98">
        <v>0</v>
      </c>
      <c r="AH33" s="98">
        <v>0</v>
      </c>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row>
    <row r="34" spans="1:115" s="94" customFormat="1" ht="14.25" x14ac:dyDescent="0.2">
      <c r="A34" s="99"/>
      <c r="B34" s="889" t="s">
        <v>165</v>
      </c>
      <c r="C34" s="889"/>
      <c r="D34" s="889"/>
      <c r="E34" s="889"/>
      <c r="F34" s="889"/>
      <c r="G34" s="889"/>
      <c r="H34" s="889"/>
      <c r="I34" s="97">
        <f t="shared" si="1"/>
        <v>0</v>
      </c>
      <c r="J34" s="30">
        <v>0</v>
      </c>
      <c r="K34" s="98">
        <v>0</v>
      </c>
      <c r="L34" s="98">
        <v>0</v>
      </c>
      <c r="M34" s="98">
        <v>0</v>
      </c>
      <c r="N34" s="98">
        <v>0</v>
      </c>
      <c r="O34" s="98">
        <v>0</v>
      </c>
      <c r="P34" s="98">
        <v>0</v>
      </c>
      <c r="Q34" s="98">
        <v>0</v>
      </c>
      <c r="R34" s="98">
        <v>0</v>
      </c>
      <c r="S34" s="98">
        <v>0</v>
      </c>
      <c r="T34" s="98">
        <v>0</v>
      </c>
      <c r="U34" s="98">
        <v>0</v>
      </c>
      <c r="V34" s="98">
        <v>0</v>
      </c>
      <c r="W34" s="98">
        <v>0</v>
      </c>
      <c r="X34" s="98">
        <v>0</v>
      </c>
      <c r="Y34" s="98">
        <v>0</v>
      </c>
      <c r="Z34" s="98">
        <v>0</v>
      </c>
      <c r="AA34" s="98">
        <v>0</v>
      </c>
      <c r="AB34" s="98">
        <v>0</v>
      </c>
      <c r="AC34" s="98">
        <v>0</v>
      </c>
      <c r="AD34" s="98">
        <v>0</v>
      </c>
      <c r="AE34" s="98">
        <v>0</v>
      </c>
      <c r="AF34" s="98">
        <v>0</v>
      </c>
      <c r="AG34" s="98">
        <v>0</v>
      </c>
      <c r="AH34" s="98">
        <v>0</v>
      </c>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row>
    <row r="35" spans="1:115" s="94" customFormat="1" ht="14.25" x14ac:dyDescent="0.2">
      <c r="A35" s="99"/>
      <c r="B35" s="889" t="s">
        <v>165</v>
      </c>
      <c r="C35" s="889"/>
      <c r="D35" s="889"/>
      <c r="E35" s="889"/>
      <c r="F35" s="889"/>
      <c r="G35" s="889"/>
      <c r="H35" s="889"/>
      <c r="I35" s="97">
        <f t="shared" si="1"/>
        <v>0</v>
      </c>
      <c r="J35" s="30">
        <v>0</v>
      </c>
      <c r="K35" s="98">
        <v>0</v>
      </c>
      <c r="L35" s="98">
        <v>0</v>
      </c>
      <c r="M35" s="98">
        <v>0</v>
      </c>
      <c r="N35" s="98">
        <v>0</v>
      </c>
      <c r="O35" s="98">
        <v>0</v>
      </c>
      <c r="P35" s="98">
        <v>0</v>
      </c>
      <c r="Q35" s="98">
        <v>0</v>
      </c>
      <c r="R35" s="98">
        <v>0</v>
      </c>
      <c r="S35" s="98">
        <v>0</v>
      </c>
      <c r="T35" s="98">
        <v>0</v>
      </c>
      <c r="U35" s="98">
        <v>0</v>
      </c>
      <c r="V35" s="98">
        <v>0</v>
      </c>
      <c r="W35" s="98">
        <v>0</v>
      </c>
      <c r="X35" s="98">
        <v>0</v>
      </c>
      <c r="Y35" s="98">
        <v>0</v>
      </c>
      <c r="Z35" s="98">
        <v>0</v>
      </c>
      <c r="AA35" s="98">
        <v>0</v>
      </c>
      <c r="AB35" s="98">
        <v>0</v>
      </c>
      <c r="AC35" s="98">
        <v>0</v>
      </c>
      <c r="AD35" s="98">
        <v>0</v>
      </c>
      <c r="AE35" s="98">
        <v>0</v>
      </c>
      <c r="AF35" s="98">
        <v>0</v>
      </c>
      <c r="AG35" s="98">
        <v>0</v>
      </c>
      <c r="AH35" s="98">
        <v>0</v>
      </c>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row>
    <row r="36" spans="1:115" s="94" customFormat="1" ht="14.25" x14ac:dyDescent="0.2">
      <c r="A36" s="99"/>
      <c r="B36" s="887" t="s">
        <v>129</v>
      </c>
      <c r="C36" s="887"/>
      <c r="D36" s="887"/>
      <c r="E36" s="887"/>
      <c r="F36" s="887"/>
      <c r="G36" s="887"/>
      <c r="H36" s="887"/>
      <c r="I36" s="97">
        <f t="shared" si="1"/>
        <v>0</v>
      </c>
      <c r="J36" s="30">
        <v>0</v>
      </c>
      <c r="K36" s="98">
        <v>0</v>
      </c>
      <c r="L36" s="98">
        <v>0</v>
      </c>
      <c r="M36" s="98">
        <v>0</v>
      </c>
      <c r="N36" s="98">
        <v>0</v>
      </c>
      <c r="O36" s="98">
        <v>0</v>
      </c>
      <c r="P36" s="98">
        <v>0</v>
      </c>
      <c r="Q36" s="98">
        <v>0</v>
      </c>
      <c r="R36" s="98">
        <v>0</v>
      </c>
      <c r="S36" s="98">
        <v>0</v>
      </c>
      <c r="T36" s="98">
        <v>0</v>
      </c>
      <c r="U36" s="98">
        <v>0</v>
      </c>
      <c r="V36" s="98">
        <v>0</v>
      </c>
      <c r="W36" s="98">
        <v>0</v>
      </c>
      <c r="X36" s="98">
        <v>0</v>
      </c>
      <c r="Y36" s="98">
        <v>0</v>
      </c>
      <c r="Z36" s="98">
        <v>0</v>
      </c>
      <c r="AA36" s="98">
        <v>0</v>
      </c>
      <c r="AB36" s="98">
        <v>0</v>
      </c>
      <c r="AC36" s="98">
        <v>0</v>
      </c>
      <c r="AD36" s="98">
        <v>0</v>
      </c>
      <c r="AE36" s="98">
        <v>0</v>
      </c>
      <c r="AF36" s="98">
        <v>0</v>
      </c>
      <c r="AG36" s="98">
        <v>0</v>
      </c>
      <c r="AH36" s="98">
        <v>0</v>
      </c>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row>
    <row r="37" spans="1:115" s="94" customFormat="1" ht="13.15" customHeight="1" x14ac:dyDescent="0.2">
      <c r="A37" s="99"/>
      <c r="B37" s="887" t="s">
        <v>174</v>
      </c>
      <c r="C37" s="887"/>
      <c r="D37" s="887"/>
      <c r="E37" s="887"/>
      <c r="F37" s="887"/>
      <c r="G37" s="887"/>
      <c r="H37" s="887"/>
      <c r="I37" s="97">
        <f t="shared" si="1"/>
        <v>0</v>
      </c>
      <c r="J37" s="30">
        <v>0</v>
      </c>
      <c r="K37" s="98">
        <v>0</v>
      </c>
      <c r="L37" s="98">
        <v>0</v>
      </c>
      <c r="M37" s="98">
        <v>0</v>
      </c>
      <c r="N37" s="98">
        <v>0</v>
      </c>
      <c r="O37" s="98">
        <v>0</v>
      </c>
      <c r="P37" s="98">
        <v>0</v>
      </c>
      <c r="Q37" s="98">
        <v>0</v>
      </c>
      <c r="R37" s="98">
        <v>0</v>
      </c>
      <c r="S37" s="98">
        <v>0</v>
      </c>
      <c r="T37" s="98">
        <v>0</v>
      </c>
      <c r="U37" s="98">
        <v>0</v>
      </c>
      <c r="V37" s="98">
        <v>0</v>
      </c>
      <c r="W37" s="98">
        <v>0</v>
      </c>
      <c r="X37" s="98">
        <v>0</v>
      </c>
      <c r="Y37" s="98">
        <v>0</v>
      </c>
      <c r="Z37" s="98">
        <v>0</v>
      </c>
      <c r="AA37" s="98">
        <v>0</v>
      </c>
      <c r="AB37" s="98">
        <v>0</v>
      </c>
      <c r="AC37" s="98">
        <v>0</v>
      </c>
      <c r="AD37" s="98">
        <v>0</v>
      </c>
      <c r="AE37" s="98">
        <v>0</v>
      </c>
      <c r="AF37" s="98">
        <v>0</v>
      </c>
      <c r="AG37" s="98">
        <v>0</v>
      </c>
      <c r="AH37" s="98">
        <v>0</v>
      </c>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row>
    <row r="38" spans="1:115" s="94" customFormat="1" ht="14.25" x14ac:dyDescent="0.2">
      <c r="A38" s="99"/>
      <c r="B38" s="887" t="s">
        <v>130</v>
      </c>
      <c r="C38" s="887"/>
      <c r="D38" s="887"/>
      <c r="E38" s="887"/>
      <c r="F38" s="887"/>
      <c r="G38" s="887"/>
      <c r="H38" s="887"/>
      <c r="I38" s="97">
        <f t="shared" si="1"/>
        <v>0</v>
      </c>
      <c r="J38" s="30">
        <v>0</v>
      </c>
      <c r="K38" s="98">
        <v>0</v>
      </c>
      <c r="L38" s="98">
        <v>0</v>
      </c>
      <c r="M38" s="98">
        <v>0</v>
      </c>
      <c r="N38" s="98">
        <v>0</v>
      </c>
      <c r="O38" s="98">
        <v>0</v>
      </c>
      <c r="P38" s="98">
        <v>0</v>
      </c>
      <c r="Q38" s="98">
        <v>0</v>
      </c>
      <c r="R38" s="98">
        <v>0</v>
      </c>
      <c r="S38" s="98">
        <v>0</v>
      </c>
      <c r="T38" s="98">
        <v>0</v>
      </c>
      <c r="U38" s="98">
        <v>0</v>
      </c>
      <c r="V38" s="98">
        <v>0</v>
      </c>
      <c r="W38" s="98">
        <v>0</v>
      </c>
      <c r="X38" s="98">
        <v>0</v>
      </c>
      <c r="Y38" s="98">
        <v>0</v>
      </c>
      <c r="Z38" s="98">
        <v>0</v>
      </c>
      <c r="AA38" s="98">
        <v>0</v>
      </c>
      <c r="AB38" s="98">
        <v>0</v>
      </c>
      <c r="AC38" s="98">
        <v>0</v>
      </c>
      <c r="AD38" s="98">
        <v>0</v>
      </c>
      <c r="AE38" s="98">
        <v>0</v>
      </c>
      <c r="AF38" s="98">
        <v>0</v>
      </c>
      <c r="AG38" s="98">
        <v>0</v>
      </c>
      <c r="AH38" s="98">
        <v>0</v>
      </c>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row>
    <row r="39" spans="1:115" s="94" customFormat="1" ht="14.25" x14ac:dyDescent="0.2">
      <c r="A39" s="99"/>
      <c r="B39" s="887" t="s">
        <v>121</v>
      </c>
      <c r="C39" s="887"/>
      <c r="D39" s="887"/>
      <c r="E39" s="887"/>
      <c r="F39" s="887"/>
      <c r="G39" s="887"/>
      <c r="H39" s="887"/>
      <c r="I39" s="97">
        <f t="shared" si="1"/>
        <v>0</v>
      </c>
      <c r="J39" s="30">
        <v>0</v>
      </c>
      <c r="K39" s="98">
        <v>0</v>
      </c>
      <c r="L39" s="98">
        <v>0</v>
      </c>
      <c r="M39" s="98">
        <v>0</v>
      </c>
      <c r="N39" s="98">
        <v>0</v>
      </c>
      <c r="O39" s="98">
        <v>0</v>
      </c>
      <c r="P39" s="98">
        <v>0</v>
      </c>
      <c r="Q39" s="98">
        <v>0</v>
      </c>
      <c r="R39" s="98">
        <v>0</v>
      </c>
      <c r="S39" s="98">
        <v>0</v>
      </c>
      <c r="T39" s="98">
        <v>0</v>
      </c>
      <c r="U39" s="98">
        <v>0</v>
      </c>
      <c r="V39" s="98">
        <v>0</v>
      </c>
      <c r="W39" s="98">
        <v>0</v>
      </c>
      <c r="X39" s="98">
        <v>0</v>
      </c>
      <c r="Y39" s="98">
        <v>0</v>
      </c>
      <c r="Z39" s="98">
        <v>0</v>
      </c>
      <c r="AA39" s="98">
        <v>0</v>
      </c>
      <c r="AB39" s="98">
        <v>0</v>
      </c>
      <c r="AC39" s="98">
        <v>0</v>
      </c>
      <c r="AD39" s="98">
        <v>0</v>
      </c>
      <c r="AE39" s="98">
        <v>0</v>
      </c>
      <c r="AF39" s="98">
        <v>0</v>
      </c>
      <c r="AG39" s="98">
        <v>0</v>
      </c>
      <c r="AH39" s="98">
        <v>0</v>
      </c>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row>
    <row r="40" spans="1:115" s="94" customFormat="1" ht="14.25" x14ac:dyDescent="0.2">
      <c r="A40" s="99"/>
      <c r="B40" s="887" t="s">
        <v>178</v>
      </c>
      <c r="C40" s="887"/>
      <c r="D40" s="887"/>
      <c r="E40" s="887"/>
      <c r="F40" s="887"/>
      <c r="G40" s="887"/>
      <c r="H40" s="887"/>
      <c r="I40" s="97">
        <f t="shared" si="1"/>
        <v>0</v>
      </c>
      <c r="J40" s="30">
        <v>0</v>
      </c>
      <c r="K40" s="98">
        <v>0</v>
      </c>
      <c r="L40" s="98">
        <v>0</v>
      </c>
      <c r="M40" s="98">
        <v>0</v>
      </c>
      <c r="N40" s="98">
        <v>0</v>
      </c>
      <c r="O40" s="98">
        <v>0</v>
      </c>
      <c r="P40" s="98">
        <v>0</v>
      </c>
      <c r="Q40" s="98">
        <v>0</v>
      </c>
      <c r="R40" s="98">
        <v>0</v>
      </c>
      <c r="S40" s="98">
        <v>0</v>
      </c>
      <c r="T40" s="98">
        <v>0</v>
      </c>
      <c r="U40" s="98">
        <v>0</v>
      </c>
      <c r="V40" s="98">
        <v>0</v>
      </c>
      <c r="W40" s="98">
        <v>0</v>
      </c>
      <c r="X40" s="98">
        <v>0</v>
      </c>
      <c r="Y40" s="98">
        <v>0</v>
      </c>
      <c r="Z40" s="98">
        <v>0</v>
      </c>
      <c r="AA40" s="98">
        <v>0</v>
      </c>
      <c r="AB40" s="98">
        <v>0</v>
      </c>
      <c r="AC40" s="98">
        <v>0</v>
      </c>
      <c r="AD40" s="98">
        <v>0</v>
      </c>
      <c r="AE40" s="98">
        <v>0</v>
      </c>
      <c r="AF40" s="98">
        <v>0</v>
      </c>
      <c r="AG40" s="98">
        <v>0</v>
      </c>
      <c r="AH40" s="98">
        <v>0</v>
      </c>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row>
    <row r="41" spans="1:115" s="94" customFormat="1" ht="13.15" customHeight="1" x14ac:dyDescent="0.2">
      <c r="A41" s="99"/>
      <c r="B41" s="887" t="s">
        <v>80</v>
      </c>
      <c r="C41" s="887"/>
      <c r="D41" s="887"/>
      <c r="E41" s="887"/>
      <c r="F41" s="887"/>
      <c r="G41" s="887"/>
      <c r="H41" s="887"/>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row>
    <row r="42" spans="1:115" s="94" customFormat="1" ht="13.15" customHeight="1" x14ac:dyDescent="0.2">
      <c r="A42" s="99"/>
      <c r="B42" s="887" t="s">
        <v>162</v>
      </c>
      <c r="C42" s="887"/>
      <c r="D42" s="887"/>
      <c r="E42" s="887"/>
      <c r="F42" s="887"/>
      <c r="G42" s="887"/>
      <c r="H42" s="887"/>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row>
    <row r="43" spans="1:115" s="94" customFormat="1" ht="13.15" customHeight="1" x14ac:dyDescent="0.2">
      <c r="A43" s="99"/>
      <c r="B43" s="887" t="s">
        <v>118</v>
      </c>
      <c r="C43" s="887"/>
      <c r="D43" s="887"/>
      <c r="E43" s="887"/>
      <c r="F43" s="887"/>
      <c r="G43" s="887"/>
      <c r="H43" s="887"/>
      <c r="I43" s="97">
        <f>SUM(K43:AH43)</f>
        <v>0</v>
      </c>
      <c r="J43" s="30">
        <v>0</v>
      </c>
      <c r="K43" s="98">
        <v>0</v>
      </c>
      <c r="L43" s="98">
        <v>0</v>
      </c>
      <c r="M43" s="98">
        <v>0</v>
      </c>
      <c r="N43" s="98">
        <v>0</v>
      </c>
      <c r="O43" s="98">
        <v>0</v>
      </c>
      <c r="P43" s="98">
        <v>0</v>
      </c>
      <c r="Q43" s="98">
        <v>0</v>
      </c>
      <c r="R43" s="98">
        <v>0</v>
      </c>
      <c r="S43" s="98">
        <v>0</v>
      </c>
      <c r="T43" s="98">
        <v>0</v>
      </c>
      <c r="U43" s="98">
        <v>0</v>
      </c>
      <c r="V43" s="98">
        <v>0</v>
      </c>
      <c r="W43" s="98">
        <v>0</v>
      </c>
      <c r="X43" s="98">
        <v>0</v>
      </c>
      <c r="Y43" s="98">
        <v>0</v>
      </c>
      <c r="Z43" s="98">
        <v>0</v>
      </c>
      <c r="AA43" s="98">
        <v>0</v>
      </c>
      <c r="AB43" s="98">
        <v>0</v>
      </c>
      <c r="AC43" s="98">
        <v>0</v>
      </c>
      <c r="AD43" s="98">
        <v>0</v>
      </c>
      <c r="AE43" s="98">
        <v>0</v>
      </c>
      <c r="AF43" s="98">
        <v>0</v>
      </c>
      <c r="AG43" s="98">
        <v>0</v>
      </c>
      <c r="AH43" s="98">
        <v>0</v>
      </c>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row>
    <row r="44" spans="1:115" s="94" customFormat="1" ht="13.15" customHeight="1" x14ac:dyDescent="0.2">
      <c r="A44" s="99"/>
      <c r="B44" s="887"/>
      <c r="C44" s="887"/>
      <c r="D44" s="887"/>
      <c r="E44" s="887"/>
      <c r="F44" s="887"/>
      <c r="G44" s="887"/>
      <c r="H44" s="887"/>
      <c r="I44" s="97">
        <f>SUM(K44:AH44)</f>
        <v>0</v>
      </c>
      <c r="J44" s="30">
        <v>0</v>
      </c>
      <c r="K44" s="98">
        <v>0</v>
      </c>
      <c r="L44" s="98">
        <v>0</v>
      </c>
      <c r="M44" s="98">
        <v>0</v>
      </c>
      <c r="N44" s="98">
        <v>0</v>
      </c>
      <c r="O44" s="98">
        <v>0</v>
      </c>
      <c r="P44" s="98">
        <v>0</v>
      </c>
      <c r="Q44" s="98">
        <v>0</v>
      </c>
      <c r="R44" s="98">
        <v>0</v>
      </c>
      <c r="S44" s="98">
        <v>0</v>
      </c>
      <c r="T44" s="98">
        <v>0</v>
      </c>
      <c r="U44" s="98">
        <v>0</v>
      </c>
      <c r="V44" s="98">
        <v>0</v>
      </c>
      <c r="W44" s="98">
        <v>0</v>
      </c>
      <c r="X44" s="98">
        <v>0</v>
      </c>
      <c r="Y44" s="98">
        <v>0</v>
      </c>
      <c r="Z44" s="98">
        <v>0</v>
      </c>
      <c r="AA44" s="98">
        <v>0</v>
      </c>
      <c r="AB44" s="98">
        <v>0</v>
      </c>
      <c r="AC44" s="98">
        <v>0</v>
      </c>
      <c r="AD44" s="98">
        <v>0</v>
      </c>
      <c r="AE44" s="98">
        <v>0</v>
      </c>
      <c r="AF44" s="98">
        <v>0</v>
      </c>
      <c r="AG44" s="98">
        <v>0</v>
      </c>
      <c r="AH44" s="98">
        <v>0</v>
      </c>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row>
    <row r="45" spans="1:115" s="94" customFormat="1" ht="14.25" x14ac:dyDescent="0.2">
      <c r="A45" s="99"/>
      <c r="B45" s="887" t="s">
        <v>94</v>
      </c>
      <c r="C45" s="887"/>
      <c r="D45" s="887"/>
      <c r="E45" s="887"/>
      <c r="F45" s="887"/>
      <c r="G45" s="887"/>
      <c r="H45" s="887"/>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row>
    <row r="46" spans="1:115" s="94" customFormat="1" ht="13.15" customHeight="1" x14ac:dyDescent="0.2">
      <c r="A46" s="99"/>
      <c r="B46" s="887" t="s">
        <v>120</v>
      </c>
      <c r="C46" s="887"/>
      <c r="D46" s="887"/>
      <c r="E46" s="887"/>
      <c r="F46" s="887"/>
      <c r="G46" s="887"/>
      <c r="H46" s="887"/>
      <c r="I46" s="97">
        <f t="shared" ref="I46:I53" si="2">SUM(K46:AH46)</f>
        <v>0</v>
      </c>
      <c r="J46" s="30">
        <v>0</v>
      </c>
      <c r="K46" s="98">
        <v>0</v>
      </c>
      <c r="L46" s="98">
        <v>0</v>
      </c>
      <c r="M46" s="98">
        <v>0</v>
      </c>
      <c r="N46" s="98">
        <v>0</v>
      </c>
      <c r="O46" s="98">
        <v>0</v>
      </c>
      <c r="P46" s="98">
        <v>0</v>
      </c>
      <c r="Q46" s="98">
        <v>0</v>
      </c>
      <c r="R46" s="98">
        <v>0</v>
      </c>
      <c r="S46" s="98">
        <v>0</v>
      </c>
      <c r="T46" s="98">
        <v>0</v>
      </c>
      <c r="U46" s="98">
        <v>0</v>
      </c>
      <c r="V46" s="98">
        <v>0</v>
      </c>
      <c r="W46" s="98">
        <v>0</v>
      </c>
      <c r="X46" s="98">
        <v>0</v>
      </c>
      <c r="Y46" s="98">
        <v>0</v>
      </c>
      <c r="Z46" s="98">
        <v>0</v>
      </c>
      <c r="AA46" s="98">
        <v>0</v>
      </c>
      <c r="AB46" s="98">
        <v>0</v>
      </c>
      <c r="AC46" s="98">
        <v>0</v>
      </c>
      <c r="AD46" s="98">
        <v>0</v>
      </c>
      <c r="AE46" s="98">
        <v>0</v>
      </c>
      <c r="AF46" s="98">
        <v>0</v>
      </c>
      <c r="AG46" s="98">
        <v>0</v>
      </c>
      <c r="AH46" s="98">
        <v>0</v>
      </c>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row>
    <row r="47" spans="1:115" s="94" customFormat="1" ht="14.25" x14ac:dyDescent="0.2">
      <c r="A47" s="99"/>
      <c r="B47" s="871" t="s">
        <v>166</v>
      </c>
      <c r="C47" s="872"/>
      <c r="D47" s="872"/>
      <c r="E47" s="872"/>
      <c r="F47" s="872"/>
      <c r="G47" s="873"/>
      <c r="H47" s="496"/>
      <c r="I47" s="97">
        <f t="shared" si="2"/>
        <v>0</v>
      </c>
      <c r="J47" s="30">
        <v>0</v>
      </c>
      <c r="K47" s="98">
        <v>0</v>
      </c>
      <c r="L47" s="98">
        <v>0</v>
      </c>
      <c r="M47" s="98">
        <v>0</v>
      </c>
      <c r="N47" s="98">
        <v>0</v>
      </c>
      <c r="O47" s="98">
        <v>0</v>
      </c>
      <c r="P47" s="98">
        <v>0</v>
      </c>
      <c r="Q47" s="98">
        <v>0</v>
      </c>
      <c r="R47" s="98">
        <v>0</v>
      </c>
      <c r="S47" s="98">
        <v>0</v>
      </c>
      <c r="T47" s="98">
        <v>0</v>
      </c>
      <c r="U47" s="98">
        <v>0</v>
      </c>
      <c r="V47" s="98">
        <v>0</v>
      </c>
      <c r="W47" s="98">
        <v>0</v>
      </c>
      <c r="X47" s="98">
        <v>0</v>
      </c>
      <c r="Y47" s="98">
        <v>0</v>
      </c>
      <c r="Z47" s="98">
        <v>0</v>
      </c>
      <c r="AA47" s="98">
        <v>0</v>
      </c>
      <c r="AB47" s="98">
        <v>0</v>
      </c>
      <c r="AC47" s="98">
        <v>0</v>
      </c>
      <c r="AD47" s="98">
        <v>0</v>
      </c>
      <c r="AE47" s="98">
        <v>0</v>
      </c>
      <c r="AF47" s="98">
        <v>0</v>
      </c>
      <c r="AG47" s="98">
        <v>0</v>
      </c>
      <c r="AH47" s="98">
        <v>0</v>
      </c>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row>
    <row r="48" spans="1:115" s="94" customFormat="1" ht="14.25" x14ac:dyDescent="0.2">
      <c r="A48" s="99"/>
      <c r="B48" s="871" t="s">
        <v>166</v>
      </c>
      <c r="C48" s="872"/>
      <c r="D48" s="872"/>
      <c r="E48" s="872"/>
      <c r="F48" s="872"/>
      <c r="G48" s="873"/>
      <c r="H48" s="496"/>
      <c r="I48" s="97">
        <f t="shared" si="2"/>
        <v>0</v>
      </c>
      <c r="J48" s="30">
        <v>0</v>
      </c>
      <c r="K48" s="98">
        <v>0</v>
      </c>
      <c r="L48" s="98">
        <v>0</v>
      </c>
      <c r="M48" s="98">
        <v>0</v>
      </c>
      <c r="N48" s="98">
        <v>0</v>
      </c>
      <c r="O48" s="98">
        <v>0</v>
      </c>
      <c r="P48" s="98">
        <v>0</v>
      </c>
      <c r="Q48" s="98">
        <v>0</v>
      </c>
      <c r="R48" s="98">
        <v>0</v>
      </c>
      <c r="S48" s="98">
        <v>0</v>
      </c>
      <c r="T48" s="98">
        <v>0</v>
      </c>
      <c r="U48" s="98">
        <v>0</v>
      </c>
      <c r="V48" s="98">
        <v>0</v>
      </c>
      <c r="W48" s="98">
        <v>0</v>
      </c>
      <c r="X48" s="98">
        <v>0</v>
      </c>
      <c r="Y48" s="98">
        <v>0</v>
      </c>
      <c r="Z48" s="98">
        <v>0</v>
      </c>
      <c r="AA48" s="98">
        <v>0</v>
      </c>
      <c r="AB48" s="98">
        <v>0</v>
      </c>
      <c r="AC48" s="98">
        <v>0</v>
      </c>
      <c r="AD48" s="98">
        <v>0</v>
      </c>
      <c r="AE48" s="98">
        <v>0</v>
      </c>
      <c r="AF48" s="98">
        <v>0</v>
      </c>
      <c r="AG48" s="98">
        <v>0</v>
      </c>
      <c r="AH48" s="98">
        <v>0</v>
      </c>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row>
    <row r="49" spans="1:115" s="94" customFormat="1" ht="14.25" x14ac:dyDescent="0.2">
      <c r="A49" s="99"/>
      <c r="B49" s="871" t="s">
        <v>166</v>
      </c>
      <c r="C49" s="872"/>
      <c r="D49" s="872"/>
      <c r="E49" s="872"/>
      <c r="F49" s="872"/>
      <c r="G49" s="873"/>
      <c r="H49" s="496"/>
      <c r="I49" s="97">
        <f t="shared" si="2"/>
        <v>0</v>
      </c>
      <c r="J49" s="30">
        <v>0</v>
      </c>
      <c r="K49" s="98">
        <v>0</v>
      </c>
      <c r="L49" s="98">
        <v>0</v>
      </c>
      <c r="M49" s="98">
        <v>0</v>
      </c>
      <c r="N49" s="98">
        <v>0</v>
      </c>
      <c r="O49" s="98">
        <v>0</v>
      </c>
      <c r="P49" s="98">
        <v>0</v>
      </c>
      <c r="Q49" s="98">
        <v>0</v>
      </c>
      <c r="R49" s="98">
        <v>0</v>
      </c>
      <c r="S49" s="98">
        <v>0</v>
      </c>
      <c r="T49" s="98">
        <v>0</v>
      </c>
      <c r="U49" s="98">
        <v>0</v>
      </c>
      <c r="V49" s="98">
        <v>0</v>
      </c>
      <c r="W49" s="98">
        <v>0</v>
      </c>
      <c r="X49" s="98">
        <v>0</v>
      </c>
      <c r="Y49" s="98">
        <v>0</v>
      </c>
      <c r="Z49" s="98">
        <v>0</v>
      </c>
      <c r="AA49" s="98">
        <v>0</v>
      </c>
      <c r="AB49" s="98">
        <v>0</v>
      </c>
      <c r="AC49" s="98">
        <v>0</v>
      </c>
      <c r="AD49" s="98">
        <v>0</v>
      </c>
      <c r="AE49" s="98">
        <v>0</v>
      </c>
      <c r="AF49" s="98">
        <v>0</v>
      </c>
      <c r="AG49" s="98">
        <v>0</v>
      </c>
      <c r="AH49" s="98">
        <v>0</v>
      </c>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row>
    <row r="50" spans="1:115" s="94" customFormat="1" ht="12.75" customHeight="1" x14ac:dyDescent="0.2">
      <c r="A50" s="99"/>
      <c r="B50" s="871" t="s">
        <v>166</v>
      </c>
      <c r="C50" s="872"/>
      <c r="D50" s="872"/>
      <c r="E50" s="872"/>
      <c r="F50" s="872"/>
      <c r="G50" s="873"/>
      <c r="H50" s="496"/>
      <c r="I50" s="97">
        <f t="shared" si="2"/>
        <v>0</v>
      </c>
      <c r="J50" s="30">
        <v>0</v>
      </c>
      <c r="K50" s="98">
        <v>0</v>
      </c>
      <c r="L50" s="98">
        <v>0</v>
      </c>
      <c r="M50" s="98">
        <v>0</v>
      </c>
      <c r="N50" s="98">
        <v>0</v>
      </c>
      <c r="O50" s="98">
        <v>0</v>
      </c>
      <c r="P50" s="98">
        <v>0</v>
      </c>
      <c r="Q50" s="98">
        <v>0</v>
      </c>
      <c r="R50" s="98">
        <v>0</v>
      </c>
      <c r="S50" s="98">
        <v>0</v>
      </c>
      <c r="T50" s="98">
        <v>0</v>
      </c>
      <c r="U50" s="98">
        <v>0</v>
      </c>
      <c r="V50" s="98">
        <v>0</v>
      </c>
      <c r="W50" s="98">
        <v>0</v>
      </c>
      <c r="X50" s="98">
        <v>0</v>
      </c>
      <c r="Y50" s="98">
        <v>0</v>
      </c>
      <c r="Z50" s="98">
        <v>0</v>
      </c>
      <c r="AA50" s="98">
        <v>0</v>
      </c>
      <c r="AB50" s="98">
        <v>0</v>
      </c>
      <c r="AC50" s="98">
        <v>0</v>
      </c>
      <c r="AD50" s="98">
        <v>0</v>
      </c>
      <c r="AE50" s="98">
        <v>0</v>
      </c>
      <c r="AF50" s="98">
        <v>0</v>
      </c>
      <c r="AG50" s="98">
        <v>0</v>
      </c>
      <c r="AH50" s="98">
        <v>0</v>
      </c>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row>
    <row r="51" spans="1:115" s="94" customFormat="1" ht="14.25" x14ac:dyDescent="0.2">
      <c r="A51" s="99"/>
      <c r="B51" s="871" t="s">
        <v>166</v>
      </c>
      <c r="C51" s="872"/>
      <c r="D51" s="872"/>
      <c r="E51" s="872"/>
      <c r="F51" s="872"/>
      <c r="G51" s="873"/>
      <c r="H51" s="496"/>
      <c r="I51" s="97">
        <f t="shared" si="2"/>
        <v>0</v>
      </c>
      <c r="J51" s="30">
        <v>0</v>
      </c>
      <c r="K51" s="98">
        <v>0</v>
      </c>
      <c r="L51" s="98">
        <v>0</v>
      </c>
      <c r="M51" s="98">
        <v>0</v>
      </c>
      <c r="N51" s="98">
        <v>0</v>
      </c>
      <c r="O51" s="98">
        <v>0</v>
      </c>
      <c r="P51" s="98">
        <v>0</v>
      </c>
      <c r="Q51" s="98">
        <v>0</v>
      </c>
      <c r="R51" s="98">
        <v>0</v>
      </c>
      <c r="S51" s="98">
        <v>0</v>
      </c>
      <c r="T51" s="98">
        <v>0</v>
      </c>
      <c r="U51" s="98">
        <v>0</v>
      </c>
      <c r="V51" s="98">
        <v>0</v>
      </c>
      <c r="W51" s="98">
        <v>0</v>
      </c>
      <c r="X51" s="98">
        <v>0</v>
      </c>
      <c r="Y51" s="98">
        <v>0</v>
      </c>
      <c r="Z51" s="98">
        <v>0</v>
      </c>
      <c r="AA51" s="98">
        <v>0</v>
      </c>
      <c r="AB51" s="98">
        <v>0</v>
      </c>
      <c r="AC51" s="98">
        <v>0</v>
      </c>
      <c r="AD51" s="98">
        <v>0</v>
      </c>
      <c r="AE51" s="98">
        <v>0</v>
      </c>
      <c r="AF51" s="98">
        <v>0</v>
      </c>
      <c r="AG51" s="98">
        <v>0</v>
      </c>
      <c r="AH51" s="98">
        <v>0</v>
      </c>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row>
    <row r="52" spans="1:115" s="94" customFormat="1" ht="13.15" customHeight="1" x14ac:dyDescent="0.2">
      <c r="A52" s="99"/>
      <c r="B52" s="871" t="s">
        <v>166</v>
      </c>
      <c r="C52" s="872"/>
      <c r="D52" s="872"/>
      <c r="E52" s="872"/>
      <c r="F52" s="872"/>
      <c r="G52" s="873"/>
      <c r="H52" s="496"/>
      <c r="I52" s="97">
        <f t="shared" si="2"/>
        <v>0</v>
      </c>
      <c r="J52" s="30">
        <v>0</v>
      </c>
      <c r="K52" s="98">
        <v>0</v>
      </c>
      <c r="L52" s="98">
        <v>0</v>
      </c>
      <c r="M52" s="98">
        <v>0</v>
      </c>
      <c r="N52" s="98">
        <v>0</v>
      </c>
      <c r="O52" s="98">
        <v>0</v>
      </c>
      <c r="P52" s="98">
        <v>0</v>
      </c>
      <c r="Q52" s="98">
        <v>0</v>
      </c>
      <c r="R52" s="98">
        <v>0</v>
      </c>
      <c r="S52" s="98">
        <v>0</v>
      </c>
      <c r="T52" s="98">
        <v>0</v>
      </c>
      <c r="U52" s="98">
        <v>0</v>
      </c>
      <c r="V52" s="98">
        <v>0</v>
      </c>
      <c r="W52" s="98">
        <v>0</v>
      </c>
      <c r="X52" s="98">
        <v>0</v>
      </c>
      <c r="Y52" s="98">
        <v>0</v>
      </c>
      <c r="Z52" s="98">
        <v>0</v>
      </c>
      <c r="AA52" s="98">
        <v>0</v>
      </c>
      <c r="AB52" s="98">
        <v>0</v>
      </c>
      <c r="AC52" s="98">
        <v>0</v>
      </c>
      <c r="AD52" s="98">
        <v>0</v>
      </c>
      <c r="AE52" s="98">
        <v>0</v>
      </c>
      <c r="AF52" s="98">
        <v>0</v>
      </c>
      <c r="AG52" s="98">
        <v>0</v>
      </c>
      <c r="AH52" s="98">
        <v>0</v>
      </c>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row>
    <row r="53" spans="1:115" s="29" customFormat="1" ht="30" customHeight="1" x14ac:dyDescent="0.2">
      <c r="A53" s="1025" t="s">
        <v>184</v>
      </c>
      <c r="B53" s="1024"/>
      <c r="C53" s="1024"/>
      <c r="D53" s="1024"/>
      <c r="E53" s="1024"/>
      <c r="F53" s="1024"/>
      <c r="G53" s="1024"/>
      <c r="H53" s="1024"/>
      <c r="I53" s="97">
        <f t="shared" si="2"/>
        <v>0</v>
      </c>
      <c r="J53" s="28">
        <f t="shared" ref="J53:W53" si="3">SUM(J13:J52)</f>
        <v>0</v>
      </c>
      <c r="K53" s="28">
        <f t="shared" si="3"/>
        <v>0</v>
      </c>
      <c r="L53" s="28">
        <f t="shared" si="3"/>
        <v>0</v>
      </c>
      <c r="M53" s="28">
        <f t="shared" si="3"/>
        <v>0</v>
      </c>
      <c r="N53" s="28">
        <f t="shared" si="3"/>
        <v>0</v>
      </c>
      <c r="O53" s="28">
        <f t="shared" si="3"/>
        <v>0</v>
      </c>
      <c r="P53" s="28">
        <f t="shared" si="3"/>
        <v>0</v>
      </c>
      <c r="Q53" s="28">
        <f t="shared" si="3"/>
        <v>0</v>
      </c>
      <c r="R53" s="28">
        <f t="shared" si="3"/>
        <v>0</v>
      </c>
      <c r="S53" s="28">
        <f t="shared" si="3"/>
        <v>0</v>
      </c>
      <c r="T53" s="28">
        <f t="shared" si="3"/>
        <v>0</v>
      </c>
      <c r="U53" s="28">
        <f t="shared" si="3"/>
        <v>0</v>
      </c>
      <c r="V53" s="28">
        <f t="shared" si="3"/>
        <v>0</v>
      </c>
      <c r="W53" s="28">
        <f t="shared" si="3"/>
        <v>0</v>
      </c>
      <c r="X53" s="28">
        <f t="shared" ref="X53:AH53" si="4">SUM(X13:X52)</f>
        <v>0</v>
      </c>
      <c r="Y53" s="28">
        <f t="shared" si="4"/>
        <v>0</v>
      </c>
      <c r="Z53" s="28">
        <f t="shared" si="4"/>
        <v>0</v>
      </c>
      <c r="AA53" s="28">
        <f t="shared" si="4"/>
        <v>0</v>
      </c>
      <c r="AB53" s="28">
        <f t="shared" si="4"/>
        <v>0</v>
      </c>
      <c r="AC53" s="28">
        <f t="shared" si="4"/>
        <v>0</v>
      </c>
      <c r="AD53" s="28">
        <f t="shared" si="4"/>
        <v>0</v>
      </c>
      <c r="AE53" s="28">
        <f t="shared" si="4"/>
        <v>0</v>
      </c>
      <c r="AF53" s="28">
        <f t="shared" si="4"/>
        <v>0</v>
      </c>
      <c r="AG53" s="28">
        <f t="shared" si="4"/>
        <v>0</v>
      </c>
      <c r="AH53" s="28">
        <f t="shared" si="4"/>
        <v>0</v>
      </c>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row>
    <row r="54" spans="1:115" s="94" customFormat="1" ht="15" customHeight="1" x14ac:dyDescent="0.2">
      <c r="A54" s="1024" t="s">
        <v>185</v>
      </c>
      <c r="B54" s="888"/>
      <c r="C54" s="888"/>
      <c r="D54" s="888"/>
      <c r="E54" s="888"/>
      <c r="F54" s="888"/>
      <c r="G54" s="888"/>
      <c r="H54" s="888"/>
      <c r="I54" s="100"/>
      <c r="J54" s="100"/>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row>
    <row r="55" spans="1:115" s="94" customFormat="1" ht="15" x14ac:dyDescent="0.2">
      <c r="A55" s="1024" t="s">
        <v>186</v>
      </c>
      <c r="B55" s="1024"/>
      <c r="C55" s="1024"/>
      <c r="D55" s="1024"/>
      <c r="E55" s="1024"/>
      <c r="F55" s="1024"/>
      <c r="G55" s="1024"/>
      <c r="H55" s="1024"/>
      <c r="I55" s="97">
        <f>SUM(K55:AH55)</f>
        <v>0</v>
      </c>
      <c r="J55" s="30">
        <f>SUM(J13:J21)</f>
        <v>0</v>
      </c>
      <c r="K55" s="30">
        <f>SUM(K13:K21)</f>
        <v>0</v>
      </c>
      <c r="L55" s="30">
        <f>SUM(L13:L21)</f>
        <v>0</v>
      </c>
      <c r="M55" s="30">
        <f t="shared" ref="M55:W55" si="5">SUM(M13:M21)</f>
        <v>0</v>
      </c>
      <c r="N55" s="30">
        <f t="shared" si="5"/>
        <v>0</v>
      </c>
      <c r="O55" s="30">
        <f t="shared" si="5"/>
        <v>0</v>
      </c>
      <c r="P55" s="30">
        <f t="shared" si="5"/>
        <v>0</v>
      </c>
      <c r="Q55" s="30">
        <f t="shared" si="5"/>
        <v>0</v>
      </c>
      <c r="R55" s="30">
        <f t="shared" si="5"/>
        <v>0</v>
      </c>
      <c r="S55" s="30">
        <f t="shared" si="5"/>
        <v>0</v>
      </c>
      <c r="T55" s="30">
        <f t="shared" si="5"/>
        <v>0</v>
      </c>
      <c r="U55" s="30">
        <f t="shared" si="5"/>
        <v>0</v>
      </c>
      <c r="V55" s="30">
        <f t="shared" si="5"/>
        <v>0</v>
      </c>
      <c r="W55" s="30">
        <f t="shared" si="5"/>
        <v>0</v>
      </c>
      <c r="X55" s="30">
        <f t="shared" ref="X55:AH55" si="6">SUM(X13:X21)</f>
        <v>0</v>
      </c>
      <c r="Y55" s="30">
        <f t="shared" si="6"/>
        <v>0</v>
      </c>
      <c r="Z55" s="30">
        <f t="shared" si="6"/>
        <v>0</v>
      </c>
      <c r="AA55" s="30">
        <f t="shared" si="6"/>
        <v>0</v>
      </c>
      <c r="AB55" s="30">
        <f t="shared" si="6"/>
        <v>0</v>
      </c>
      <c r="AC55" s="30">
        <f t="shared" si="6"/>
        <v>0</v>
      </c>
      <c r="AD55" s="30">
        <f t="shared" si="6"/>
        <v>0</v>
      </c>
      <c r="AE55" s="30">
        <f t="shared" si="6"/>
        <v>0</v>
      </c>
      <c r="AF55" s="30">
        <f t="shared" si="6"/>
        <v>0</v>
      </c>
      <c r="AG55" s="30">
        <f t="shared" si="6"/>
        <v>0</v>
      </c>
      <c r="AH55" s="30">
        <f t="shared" si="6"/>
        <v>0</v>
      </c>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row>
    <row r="56" spans="1:115" s="94" customFormat="1" ht="9.75" customHeight="1" x14ac:dyDescent="0.2">
      <c r="A56" s="103"/>
      <c r="B56" s="1026"/>
      <c r="C56" s="1026"/>
      <c r="D56" s="1026"/>
      <c r="E56" s="1026"/>
      <c r="F56" s="1026"/>
      <c r="G56" s="1026"/>
      <c r="H56" s="1026"/>
      <c r="I56" s="96">
        <v>0</v>
      </c>
      <c r="J56" s="96">
        <v>0</v>
      </c>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row>
    <row r="57" spans="1:115" s="29" customFormat="1" ht="13.15" customHeight="1" x14ac:dyDescent="0.2">
      <c r="A57" s="1024" t="s">
        <v>187</v>
      </c>
      <c r="B57" s="888"/>
      <c r="C57" s="888"/>
      <c r="D57" s="888"/>
      <c r="E57" s="888"/>
      <c r="F57" s="888"/>
      <c r="G57" s="888"/>
      <c r="H57" s="888"/>
      <c r="I57" s="97">
        <f>SUM(K57:AH57)</f>
        <v>0</v>
      </c>
      <c r="J57" s="30">
        <f>SUM(J23:J40,J43:J52)</f>
        <v>0</v>
      </c>
      <c r="K57" s="30">
        <f>SUM(K23:K40,K43:K52)</f>
        <v>0</v>
      </c>
      <c r="L57" s="30">
        <f>SUM(L23:L40,L43:L52)</f>
        <v>0</v>
      </c>
      <c r="M57" s="30">
        <f t="shared" ref="M57:W57" si="7">SUM(M23:M40,M43:M52)</f>
        <v>0</v>
      </c>
      <c r="N57" s="30">
        <f t="shared" si="7"/>
        <v>0</v>
      </c>
      <c r="O57" s="30">
        <f t="shared" si="7"/>
        <v>0</v>
      </c>
      <c r="P57" s="30">
        <f t="shared" si="7"/>
        <v>0</v>
      </c>
      <c r="Q57" s="30">
        <f t="shared" si="7"/>
        <v>0</v>
      </c>
      <c r="R57" s="30">
        <f t="shared" si="7"/>
        <v>0</v>
      </c>
      <c r="S57" s="30">
        <f t="shared" si="7"/>
        <v>0</v>
      </c>
      <c r="T57" s="30">
        <f t="shared" si="7"/>
        <v>0</v>
      </c>
      <c r="U57" s="30">
        <f t="shared" si="7"/>
        <v>0</v>
      </c>
      <c r="V57" s="30">
        <f t="shared" si="7"/>
        <v>0</v>
      </c>
      <c r="W57" s="30">
        <f t="shared" si="7"/>
        <v>0</v>
      </c>
      <c r="X57" s="30">
        <f t="shared" ref="X57:AH57" si="8">SUM(X23:X40,X43:X52)</f>
        <v>0</v>
      </c>
      <c r="Y57" s="30">
        <f t="shared" si="8"/>
        <v>0</v>
      </c>
      <c r="Z57" s="30">
        <f t="shared" si="8"/>
        <v>0</v>
      </c>
      <c r="AA57" s="30">
        <f t="shared" si="8"/>
        <v>0</v>
      </c>
      <c r="AB57" s="30">
        <f t="shared" si="8"/>
        <v>0</v>
      </c>
      <c r="AC57" s="30">
        <f t="shared" si="8"/>
        <v>0</v>
      </c>
      <c r="AD57" s="30">
        <f t="shared" si="8"/>
        <v>0</v>
      </c>
      <c r="AE57" s="30">
        <f t="shared" si="8"/>
        <v>0</v>
      </c>
      <c r="AF57" s="30">
        <f t="shared" si="8"/>
        <v>0</v>
      </c>
      <c r="AG57" s="30">
        <f t="shared" si="8"/>
        <v>0</v>
      </c>
      <c r="AH57" s="30">
        <f t="shared" si="8"/>
        <v>0</v>
      </c>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row>
    <row r="58" spans="1:115" s="29" customFormat="1" ht="15" x14ac:dyDescent="0.2">
      <c r="A58" s="499"/>
      <c r="B58" s="888" t="s">
        <v>175</v>
      </c>
      <c r="C58" s="888"/>
      <c r="D58" s="888"/>
      <c r="E58" s="888"/>
      <c r="F58" s="888"/>
      <c r="G58" s="888"/>
      <c r="H58" s="888"/>
      <c r="I58" s="101"/>
      <c r="J58" s="97">
        <v>0</v>
      </c>
      <c r="K58" s="97">
        <f t="shared" ref="K58:W58" si="9">(K57)*(K6)</f>
        <v>0</v>
      </c>
      <c r="L58" s="97">
        <f t="shared" si="9"/>
        <v>0</v>
      </c>
      <c r="M58" s="97">
        <f t="shared" si="9"/>
        <v>0</v>
      </c>
      <c r="N58" s="97">
        <f t="shared" si="9"/>
        <v>0</v>
      </c>
      <c r="O58" s="97">
        <f t="shared" si="9"/>
        <v>0</v>
      </c>
      <c r="P58" s="97">
        <f t="shared" si="9"/>
        <v>0</v>
      </c>
      <c r="Q58" s="97">
        <f t="shared" si="9"/>
        <v>0</v>
      </c>
      <c r="R58" s="97">
        <f t="shared" si="9"/>
        <v>0</v>
      </c>
      <c r="S58" s="97">
        <f t="shared" si="9"/>
        <v>0</v>
      </c>
      <c r="T58" s="97">
        <f t="shared" si="9"/>
        <v>0</v>
      </c>
      <c r="U58" s="97">
        <f t="shared" si="9"/>
        <v>0</v>
      </c>
      <c r="V58" s="97">
        <f t="shared" si="9"/>
        <v>0</v>
      </c>
      <c r="W58" s="97">
        <f t="shared" si="9"/>
        <v>0</v>
      </c>
      <c r="X58" s="97">
        <f t="shared" ref="X58:AH58" si="10">(X57)*(X6)</f>
        <v>0</v>
      </c>
      <c r="Y58" s="97">
        <f t="shared" si="10"/>
        <v>0</v>
      </c>
      <c r="Z58" s="97">
        <f t="shared" si="10"/>
        <v>0</v>
      </c>
      <c r="AA58" s="97">
        <f t="shared" si="10"/>
        <v>0</v>
      </c>
      <c r="AB58" s="97">
        <f t="shared" si="10"/>
        <v>0</v>
      </c>
      <c r="AC58" s="97">
        <f t="shared" si="10"/>
        <v>0</v>
      </c>
      <c r="AD58" s="97">
        <f t="shared" si="10"/>
        <v>0</v>
      </c>
      <c r="AE58" s="97">
        <f t="shared" si="10"/>
        <v>0</v>
      </c>
      <c r="AF58" s="97">
        <f t="shared" si="10"/>
        <v>0</v>
      </c>
      <c r="AG58" s="97">
        <f t="shared" si="10"/>
        <v>0</v>
      </c>
      <c r="AH58" s="97">
        <f t="shared" si="10"/>
        <v>0</v>
      </c>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row>
    <row r="59" spans="1:115" s="94" customFormat="1" ht="4.9000000000000004" customHeight="1" x14ac:dyDescent="0.2">
      <c r="A59" s="1019" t="s">
        <v>160</v>
      </c>
      <c r="B59" s="1020"/>
      <c r="C59" s="1020"/>
      <c r="D59" s="1020"/>
      <c r="E59" s="1020"/>
      <c r="F59" s="1020"/>
      <c r="G59" s="1020"/>
      <c r="H59" s="1020"/>
      <c r="I59" s="100" t="s">
        <v>160</v>
      </c>
      <c r="J59" s="100" t="s">
        <v>160</v>
      </c>
      <c r="K59" s="100" t="s">
        <v>160</v>
      </c>
      <c r="L59" s="100" t="s">
        <v>160</v>
      </c>
      <c r="M59" s="100" t="s">
        <v>160</v>
      </c>
      <c r="N59" s="100" t="s">
        <v>160</v>
      </c>
      <c r="O59" s="100" t="s">
        <v>160</v>
      </c>
      <c r="P59" s="100" t="s">
        <v>160</v>
      </c>
      <c r="Q59" s="100" t="s">
        <v>160</v>
      </c>
      <c r="R59" s="100" t="s">
        <v>160</v>
      </c>
      <c r="S59" s="100" t="s">
        <v>160</v>
      </c>
      <c r="T59" s="100" t="s">
        <v>160</v>
      </c>
      <c r="U59" s="100" t="s">
        <v>160</v>
      </c>
      <c r="V59" s="100" t="s">
        <v>160</v>
      </c>
      <c r="W59" s="100" t="s">
        <v>160</v>
      </c>
      <c r="X59" s="100" t="s">
        <v>160</v>
      </c>
      <c r="Y59" s="100" t="s">
        <v>160</v>
      </c>
      <c r="Z59" s="100" t="s">
        <v>160</v>
      </c>
      <c r="AA59" s="100" t="s">
        <v>160</v>
      </c>
      <c r="AB59" s="100" t="s">
        <v>160</v>
      </c>
      <c r="AC59" s="100" t="s">
        <v>160</v>
      </c>
      <c r="AD59" s="100" t="s">
        <v>160</v>
      </c>
      <c r="AE59" s="100" t="s">
        <v>160</v>
      </c>
      <c r="AF59" s="100" t="s">
        <v>160</v>
      </c>
      <c r="AG59" s="100" t="s">
        <v>160</v>
      </c>
      <c r="AH59" s="100" t="s">
        <v>160</v>
      </c>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row>
    <row r="60" spans="1:115" s="94" customFormat="1" ht="4.9000000000000004" customHeight="1" x14ac:dyDescent="0.2">
      <c r="A60" s="1021" t="s">
        <v>160</v>
      </c>
      <c r="B60" s="1022"/>
      <c r="C60" s="1022"/>
      <c r="D60" s="1022"/>
      <c r="E60" s="1022"/>
      <c r="F60" s="1022"/>
      <c r="G60" s="1022"/>
      <c r="H60" s="1023"/>
      <c r="I60" s="101" t="s">
        <v>160</v>
      </c>
      <c r="J60" s="101" t="s">
        <v>160</v>
      </c>
      <c r="K60" s="101" t="s">
        <v>160</v>
      </c>
      <c r="L60" s="101" t="s">
        <v>160</v>
      </c>
      <c r="M60" s="101" t="s">
        <v>160</v>
      </c>
      <c r="N60" s="101" t="s">
        <v>160</v>
      </c>
      <c r="O60" s="101" t="s">
        <v>160</v>
      </c>
      <c r="P60" s="101" t="s">
        <v>160</v>
      </c>
      <c r="Q60" s="101" t="s">
        <v>160</v>
      </c>
      <c r="R60" s="101" t="s">
        <v>160</v>
      </c>
      <c r="S60" s="101" t="s">
        <v>160</v>
      </c>
      <c r="T60" s="101" t="s">
        <v>160</v>
      </c>
      <c r="U60" s="101" t="s">
        <v>160</v>
      </c>
      <c r="V60" s="101" t="s">
        <v>160</v>
      </c>
      <c r="W60" s="101" t="s">
        <v>160</v>
      </c>
      <c r="X60" s="101" t="s">
        <v>160</v>
      </c>
      <c r="Y60" s="101" t="s">
        <v>160</v>
      </c>
      <c r="Z60" s="101" t="s">
        <v>160</v>
      </c>
      <c r="AA60" s="101" t="s">
        <v>160</v>
      </c>
      <c r="AB60" s="101" t="s">
        <v>160</v>
      </c>
      <c r="AC60" s="101" t="s">
        <v>160</v>
      </c>
      <c r="AD60" s="101" t="s">
        <v>160</v>
      </c>
      <c r="AE60" s="101" t="s">
        <v>160</v>
      </c>
      <c r="AF60" s="101" t="s">
        <v>160</v>
      </c>
      <c r="AG60" s="101" t="s">
        <v>160</v>
      </c>
      <c r="AH60" s="101" t="s">
        <v>160</v>
      </c>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row>
    <row r="61" spans="1:115" s="29" customFormat="1" ht="30" customHeight="1" thickBot="1" x14ac:dyDescent="0.25">
      <c r="A61" s="1024" t="s">
        <v>176</v>
      </c>
      <c r="B61" s="1024"/>
      <c r="C61" s="1024"/>
      <c r="D61" s="1024"/>
      <c r="E61" s="1024"/>
      <c r="F61" s="1024"/>
      <c r="G61" s="1024"/>
      <c r="H61" s="1024"/>
      <c r="I61" s="122">
        <f>SUM(K61:AH61)</f>
        <v>0</v>
      </c>
      <c r="J61" s="28">
        <v>0</v>
      </c>
      <c r="K61" s="28">
        <f>SUM(K55:K58)</f>
        <v>0</v>
      </c>
      <c r="L61" s="28">
        <f>SUM(L55:L58)</f>
        <v>0</v>
      </c>
      <c r="M61" s="28">
        <f t="shared" ref="M61:W61" si="11">SUM(M55:M58)</f>
        <v>0</v>
      </c>
      <c r="N61" s="28">
        <f t="shared" si="11"/>
        <v>0</v>
      </c>
      <c r="O61" s="28">
        <f t="shared" si="11"/>
        <v>0</v>
      </c>
      <c r="P61" s="28">
        <f t="shared" si="11"/>
        <v>0</v>
      </c>
      <c r="Q61" s="28">
        <f t="shared" si="11"/>
        <v>0</v>
      </c>
      <c r="R61" s="28">
        <f t="shared" si="11"/>
        <v>0</v>
      </c>
      <c r="S61" s="28">
        <f t="shared" si="11"/>
        <v>0</v>
      </c>
      <c r="T61" s="28">
        <f t="shared" si="11"/>
        <v>0</v>
      </c>
      <c r="U61" s="28">
        <f t="shared" si="11"/>
        <v>0</v>
      </c>
      <c r="V61" s="28">
        <f t="shared" si="11"/>
        <v>0</v>
      </c>
      <c r="W61" s="28">
        <f t="shared" si="11"/>
        <v>0</v>
      </c>
      <c r="X61" s="28">
        <f t="shared" ref="X61:AH61" si="12">SUM(X55:X58)</f>
        <v>0</v>
      </c>
      <c r="Y61" s="28">
        <f t="shared" si="12"/>
        <v>0</v>
      </c>
      <c r="Z61" s="28">
        <f t="shared" si="12"/>
        <v>0</v>
      </c>
      <c r="AA61" s="28">
        <f t="shared" si="12"/>
        <v>0</v>
      </c>
      <c r="AB61" s="28">
        <f t="shared" si="12"/>
        <v>0</v>
      </c>
      <c r="AC61" s="28">
        <f t="shared" si="12"/>
        <v>0</v>
      </c>
      <c r="AD61" s="28">
        <f t="shared" si="12"/>
        <v>0</v>
      </c>
      <c r="AE61" s="28">
        <f t="shared" si="12"/>
        <v>0</v>
      </c>
      <c r="AF61" s="28">
        <f t="shared" si="12"/>
        <v>0</v>
      </c>
      <c r="AG61" s="28">
        <f t="shared" si="12"/>
        <v>0</v>
      </c>
      <c r="AH61" s="28">
        <f t="shared" si="12"/>
        <v>0</v>
      </c>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row>
    <row r="62" spans="1:115" s="505" customFormat="1" ht="22.5" customHeight="1" x14ac:dyDescent="0.2">
      <c r="F62" s="1143" t="s">
        <v>82</v>
      </c>
      <c r="G62" s="1144"/>
      <c r="H62" s="1144"/>
      <c r="I62" s="210" t="s">
        <v>83</v>
      </c>
      <c r="J62" s="211"/>
      <c r="K62" s="210"/>
      <c r="L62" s="211"/>
      <c r="M62" s="211"/>
      <c r="N62" s="211"/>
      <c r="O62" s="211"/>
      <c r="P62" s="211"/>
      <c r="Q62" s="211"/>
      <c r="R62" s="211"/>
      <c r="S62" s="211"/>
      <c r="T62" s="211"/>
      <c r="U62" s="211"/>
      <c r="V62" s="211"/>
      <c r="W62" s="211"/>
      <c r="X62" s="211"/>
      <c r="Y62" s="211"/>
      <c r="Z62" s="211"/>
      <c r="AA62" s="211"/>
      <c r="AB62" s="211"/>
      <c r="AC62" s="211"/>
      <c r="AD62" s="211"/>
      <c r="AE62" s="211"/>
      <c r="AF62" s="211"/>
      <c r="AG62" s="211"/>
      <c r="AH62" s="211"/>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0"/>
    </row>
    <row r="63" spans="1:115" s="505" customFormat="1" x14ac:dyDescent="0.2">
      <c r="F63" s="1145"/>
      <c r="G63" s="1145"/>
      <c r="H63" s="1145"/>
      <c r="I63" s="501">
        <v>1</v>
      </c>
      <c r="J63" s="115"/>
      <c r="K63" s="501"/>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250"/>
      <c r="DD63" s="250"/>
      <c r="DE63" s="250"/>
      <c r="DF63" s="250"/>
      <c r="DG63" s="250"/>
      <c r="DH63" s="250"/>
      <c r="DI63" s="250"/>
      <c r="DJ63" s="250"/>
      <c r="DK63" s="250"/>
    </row>
    <row r="64" spans="1:115" s="505" customFormat="1" x14ac:dyDescent="0.2">
      <c r="F64" s="1145"/>
      <c r="G64" s="1145"/>
      <c r="H64" s="1145"/>
      <c r="I64" s="501">
        <v>2</v>
      </c>
      <c r="J64" s="115"/>
      <c r="K64" s="501"/>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0"/>
    </row>
    <row r="65" spans="6:115" s="505" customFormat="1" x14ac:dyDescent="0.2">
      <c r="F65" s="1145"/>
      <c r="G65" s="1145"/>
      <c r="H65" s="1145"/>
      <c r="I65" s="501">
        <v>3</v>
      </c>
      <c r="J65" s="115"/>
      <c r="K65" s="501"/>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0"/>
    </row>
    <row r="66" spans="6:115" s="505" customFormat="1" x14ac:dyDescent="0.2">
      <c r="F66" s="1145"/>
      <c r="G66" s="1145"/>
      <c r="H66" s="1145"/>
      <c r="I66" s="501">
        <v>4</v>
      </c>
      <c r="J66" s="115"/>
      <c r="K66" s="501"/>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250"/>
      <c r="AJ66" s="250"/>
      <c r="AK66" s="250"/>
      <c r="AL66" s="250"/>
      <c r="AM66" s="250"/>
      <c r="AN66" s="250"/>
      <c r="AO66" s="250"/>
      <c r="AP66" s="250"/>
      <c r="AQ66" s="250"/>
      <c r="AR66" s="250"/>
      <c r="AS66" s="250"/>
      <c r="AT66" s="250"/>
      <c r="AU66" s="250"/>
      <c r="AV66" s="250"/>
      <c r="AW66" s="250"/>
      <c r="AX66" s="250"/>
      <c r="AY66" s="250"/>
      <c r="AZ66" s="250"/>
      <c r="BA66" s="250"/>
      <c r="BB66" s="250"/>
      <c r="BC66" s="250"/>
      <c r="BD66" s="250"/>
      <c r="BE66" s="250"/>
      <c r="BF66" s="250"/>
      <c r="BG66" s="250"/>
      <c r="BH66" s="250"/>
      <c r="BI66" s="250"/>
      <c r="BJ66" s="250"/>
      <c r="BK66" s="250"/>
      <c r="BL66" s="250"/>
      <c r="BM66" s="250"/>
      <c r="BN66" s="250"/>
      <c r="BO66" s="250"/>
      <c r="BP66" s="250"/>
      <c r="BQ66" s="250"/>
      <c r="BR66" s="250"/>
      <c r="BS66" s="250"/>
      <c r="BT66" s="250"/>
      <c r="BU66" s="250"/>
      <c r="BV66" s="250"/>
      <c r="BW66" s="250"/>
      <c r="BX66" s="250"/>
      <c r="BY66" s="250"/>
      <c r="BZ66" s="250"/>
      <c r="CA66" s="250"/>
      <c r="CB66" s="250"/>
      <c r="CC66" s="250"/>
      <c r="CD66" s="250"/>
      <c r="CE66" s="250"/>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0"/>
    </row>
    <row r="67" spans="6:115" s="505" customFormat="1" x14ac:dyDescent="0.2">
      <c r="F67" s="1145"/>
      <c r="G67" s="1145"/>
      <c r="H67" s="1145"/>
      <c r="I67" s="501">
        <v>5</v>
      </c>
      <c r="J67" s="115"/>
      <c r="K67" s="501"/>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250"/>
      <c r="AJ67" s="250"/>
      <c r="AK67" s="250"/>
      <c r="AL67" s="250"/>
      <c r="AM67" s="250"/>
      <c r="AN67" s="250"/>
      <c r="AO67" s="250"/>
      <c r="AP67" s="250"/>
      <c r="AQ67" s="250"/>
      <c r="AR67" s="250"/>
      <c r="AS67" s="250"/>
      <c r="AT67" s="250"/>
      <c r="AU67" s="250"/>
      <c r="AV67" s="250"/>
      <c r="AW67" s="250"/>
      <c r="AX67" s="250"/>
      <c r="AY67" s="250"/>
      <c r="AZ67" s="250"/>
      <c r="BA67" s="250"/>
      <c r="BB67" s="250"/>
      <c r="BC67" s="250"/>
      <c r="BD67" s="250"/>
      <c r="BE67" s="250"/>
      <c r="BF67" s="250"/>
      <c r="BG67" s="250"/>
      <c r="BH67" s="250"/>
      <c r="BI67" s="250"/>
      <c r="BJ67" s="250"/>
      <c r="BK67" s="250"/>
      <c r="BL67" s="250"/>
      <c r="BM67" s="250"/>
      <c r="BN67" s="250"/>
      <c r="BO67" s="250"/>
      <c r="BP67" s="250"/>
      <c r="BQ67" s="250"/>
      <c r="BR67" s="250"/>
      <c r="BS67" s="250"/>
      <c r="BT67" s="250"/>
      <c r="BU67" s="250"/>
      <c r="BV67" s="250"/>
      <c r="BW67" s="250"/>
      <c r="BX67" s="250"/>
      <c r="BY67" s="250"/>
      <c r="BZ67" s="250"/>
      <c r="CA67" s="250"/>
      <c r="CB67" s="250"/>
      <c r="CC67" s="250"/>
      <c r="CD67" s="250"/>
      <c r="CE67" s="250"/>
      <c r="CF67" s="250"/>
      <c r="CG67" s="250"/>
      <c r="CH67" s="250"/>
      <c r="CI67" s="250"/>
      <c r="CJ67" s="250"/>
      <c r="CK67" s="250"/>
      <c r="CL67" s="250"/>
      <c r="CM67" s="250"/>
      <c r="CN67" s="250"/>
      <c r="CO67" s="250"/>
      <c r="CP67" s="250"/>
      <c r="CQ67" s="250"/>
      <c r="CR67" s="250"/>
      <c r="CS67" s="250"/>
      <c r="CT67" s="250"/>
      <c r="CU67" s="250"/>
      <c r="CV67" s="250"/>
      <c r="CW67" s="250"/>
      <c r="CX67" s="250"/>
      <c r="CY67" s="250"/>
      <c r="CZ67" s="250"/>
      <c r="DA67" s="250"/>
      <c r="DB67" s="250"/>
      <c r="DC67" s="250"/>
      <c r="DD67" s="250"/>
      <c r="DE67" s="250"/>
      <c r="DF67" s="250"/>
      <c r="DG67" s="250"/>
      <c r="DH67" s="250"/>
      <c r="DI67" s="250"/>
      <c r="DJ67" s="250"/>
      <c r="DK67" s="250"/>
    </row>
    <row r="68" spans="6:115" s="491" customFormat="1" x14ac:dyDescent="0.2">
      <c r="F68" s="883"/>
      <c r="G68" s="883"/>
      <c r="H68" s="883"/>
      <c r="I68" s="18">
        <v>6</v>
      </c>
      <c r="J68" s="15"/>
      <c r="K68" s="18"/>
      <c r="L68" s="15"/>
      <c r="M68" s="15"/>
      <c r="N68" s="15"/>
      <c r="O68" s="15"/>
      <c r="P68" s="15"/>
      <c r="Q68" s="15"/>
      <c r="R68" s="15"/>
      <c r="S68" s="15"/>
      <c r="T68" s="15"/>
      <c r="U68" s="15"/>
      <c r="V68" s="15"/>
      <c r="W68" s="15"/>
      <c r="X68" s="15"/>
      <c r="Y68" s="15"/>
      <c r="Z68" s="15"/>
      <c r="AA68" s="15"/>
      <c r="AB68" s="15"/>
      <c r="AC68" s="15"/>
      <c r="AD68" s="15"/>
      <c r="AE68" s="15"/>
      <c r="AF68" s="15"/>
      <c r="AG68" s="15"/>
      <c r="AH68" s="15"/>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8"/>
      <c r="BF68" s="198"/>
      <c r="BG68" s="198"/>
      <c r="BH68" s="198"/>
      <c r="BI68" s="198"/>
      <c r="BJ68" s="198"/>
      <c r="BK68" s="198"/>
      <c r="BL68" s="198"/>
      <c r="BM68" s="198"/>
      <c r="BN68" s="198"/>
      <c r="BO68" s="198"/>
      <c r="BP68" s="198"/>
      <c r="BQ68" s="198"/>
      <c r="BR68" s="198"/>
      <c r="BS68" s="198"/>
      <c r="BT68" s="198"/>
      <c r="BU68" s="198"/>
      <c r="BV68" s="198"/>
      <c r="BW68" s="198"/>
      <c r="BX68" s="198"/>
      <c r="BY68" s="198"/>
      <c r="BZ68" s="198"/>
      <c r="CA68" s="198"/>
      <c r="CB68" s="198"/>
      <c r="CC68" s="198"/>
      <c r="CD68" s="198"/>
      <c r="CE68" s="198"/>
      <c r="CF68" s="198"/>
      <c r="CG68" s="198"/>
      <c r="CH68" s="198"/>
      <c r="CI68" s="198"/>
      <c r="CJ68" s="198"/>
      <c r="CK68" s="198"/>
      <c r="CL68" s="198"/>
      <c r="CM68" s="198"/>
      <c r="CN68" s="198"/>
      <c r="CO68" s="198"/>
      <c r="CP68" s="198"/>
      <c r="CQ68" s="198"/>
      <c r="CR68" s="198"/>
      <c r="CS68" s="198"/>
      <c r="CT68" s="198"/>
      <c r="CU68" s="198"/>
      <c r="CV68" s="198"/>
      <c r="CW68" s="198"/>
      <c r="CX68" s="198"/>
      <c r="CY68" s="198"/>
      <c r="CZ68" s="198"/>
      <c r="DA68" s="198"/>
      <c r="DB68" s="198"/>
      <c r="DC68" s="198"/>
      <c r="DD68" s="198"/>
      <c r="DE68" s="198"/>
      <c r="DF68" s="198"/>
      <c r="DG68" s="198"/>
      <c r="DH68" s="198"/>
      <c r="DI68" s="198"/>
      <c r="DJ68" s="198"/>
      <c r="DK68" s="198"/>
    </row>
    <row r="69" spans="6:115" s="491" customFormat="1" x14ac:dyDescent="0.2">
      <c r="F69" s="883"/>
      <c r="G69" s="883"/>
      <c r="H69" s="883"/>
      <c r="I69" s="18">
        <v>7</v>
      </c>
      <c r="J69" s="15"/>
      <c r="K69" s="18"/>
      <c r="L69" s="15"/>
      <c r="M69" s="15"/>
      <c r="N69" s="15"/>
      <c r="O69" s="15"/>
      <c r="P69" s="15"/>
      <c r="Q69" s="15"/>
      <c r="R69" s="15"/>
      <c r="S69" s="15"/>
      <c r="T69" s="15"/>
      <c r="U69" s="15"/>
      <c r="V69" s="15"/>
      <c r="W69" s="15"/>
      <c r="X69" s="15"/>
      <c r="Y69" s="15"/>
      <c r="Z69" s="15"/>
      <c r="AA69" s="15"/>
      <c r="AB69" s="15"/>
      <c r="AC69" s="15"/>
      <c r="AD69" s="15"/>
      <c r="AE69" s="15"/>
      <c r="AF69" s="15"/>
      <c r="AG69" s="15"/>
      <c r="AH69" s="15"/>
      <c r="AI69" s="198"/>
      <c r="AJ69" s="198"/>
      <c r="AK69" s="198"/>
      <c r="AL69" s="198"/>
      <c r="AM69" s="198"/>
      <c r="AN69" s="198"/>
      <c r="AO69" s="198"/>
      <c r="AP69" s="198"/>
      <c r="AQ69" s="198"/>
      <c r="AR69" s="198"/>
      <c r="AS69" s="198"/>
      <c r="AT69" s="198"/>
      <c r="AU69" s="198"/>
      <c r="AV69" s="198"/>
      <c r="AW69" s="198"/>
      <c r="AX69" s="198"/>
      <c r="AY69" s="198"/>
      <c r="AZ69" s="198"/>
      <c r="BA69" s="198"/>
      <c r="BB69" s="198"/>
      <c r="BC69" s="198"/>
      <c r="BD69" s="198"/>
      <c r="BE69" s="198"/>
      <c r="BF69" s="198"/>
      <c r="BG69" s="198"/>
      <c r="BH69" s="198"/>
      <c r="BI69" s="198"/>
      <c r="BJ69" s="198"/>
      <c r="BK69" s="198"/>
      <c r="BL69" s="198"/>
      <c r="BM69" s="198"/>
      <c r="BN69" s="198"/>
      <c r="BO69" s="198"/>
      <c r="BP69" s="198"/>
      <c r="BQ69" s="198"/>
      <c r="BR69" s="198"/>
      <c r="BS69" s="198"/>
      <c r="BT69" s="198"/>
      <c r="BU69" s="198"/>
      <c r="BV69" s="198"/>
      <c r="BW69" s="198"/>
      <c r="BX69" s="198"/>
      <c r="BY69" s="198"/>
      <c r="BZ69" s="198"/>
      <c r="CA69" s="198"/>
      <c r="CB69" s="198"/>
      <c r="CC69" s="198"/>
      <c r="CD69" s="198"/>
      <c r="CE69" s="198"/>
      <c r="CF69" s="198"/>
      <c r="CG69" s="198"/>
      <c r="CH69" s="198"/>
      <c r="CI69" s="198"/>
      <c r="CJ69" s="198"/>
      <c r="CK69" s="198"/>
      <c r="CL69" s="198"/>
      <c r="CM69" s="198"/>
      <c r="CN69" s="198"/>
      <c r="CO69" s="198"/>
      <c r="CP69" s="198"/>
      <c r="CQ69" s="198"/>
      <c r="CR69" s="198"/>
      <c r="CS69" s="198"/>
      <c r="CT69" s="198"/>
      <c r="CU69" s="198"/>
      <c r="CV69" s="198"/>
      <c r="CW69" s="198"/>
      <c r="CX69" s="198"/>
      <c r="CY69" s="198"/>
      <c r="CZ69" s="198"/>
      <c r="DA69" s="198"/>
      <c r="DB69" s="198"/>
      <c r="DC69" s="198"/>
      <c r="DD69" s="198"/>
      <c r="DE69" s="198"/>
      <c r="DF69" s="198"/>
      <c r="DG69" s="198"/>
      <c r="DH69" s="198"/>
      <c r="DI69" s="198"/>
      <c r="DJ69" s="198"/>
      <c r="DK69" s="198"/>
    </row>
    <row r="70" spans="6:115" s="491" customFormat="1" x14ac:dyDescent="0.2">
      <c r="F70" s="883"/>
      <c r="G70" s="883"/>
      <c r="H70" s="883"/>
      <c r="I70" s="18">
        <v>8</v>
      </c>
      <c r="J70" s="15"/>
      <c r="K70" s="18"/>
      <c r="L70" s="15"/>
      <c r="M70" s="15"/>
      <c r="N70" s="15"/>
      <c r="O70" s="15"/>
      <c r="P70" s="15"/>
      <c r="Q70" s="15"/>
      <c r="R70" s="15"/>
      <c r="S70" s="15"/>
      <c r="T70" s="15"/>
      <c r="U70" s="15"/>
      <c r="V70" s="15"/>
      <c r="W70" s="15"/>
      <c r="X70" s="15"/>
      <c r="Y70" s="15"/>
      <c r="Z70" s="15"/>
      <c r="AA70" s="15"/>
      <c r="AB70" s="15"/>
      <c r="AC70" s="15"/>
      <c r="AD70" s="15"/>
      <c r="AE70" s="15"/>
      <c r="AF70" s="15"/>
      <c r="AG70" s="15"/>
      <c r="AH70" s="15"/>
      <c r="AI70" s="198"/>
      <c r="AJ70" s="198"/>
      <c r="AK70" s="198"/>
      <c r="AL70" s="198"/>
      <c r="AM70" s="198"/>
      <c r="AN70" s="198"/>
      <c r="AO70" s="198"/>
      <c r="AP70" s="198"/>
      <c r="AQ70" s="198"/>
      <c r="AR70" s="198"/>
      <c r="AS70" s="198"/>
      <c r="AT70" s="198"/>
      <c r="AU70" s="198"/>
      <c r="AV70" s="198"/>
      <c r="AW70" s="198"/>
      <c r="AX70" s="198"/>
      <c r="AY70" s="198"/>
      <c r="AZ70" s="198"/>
      <c r="BA70" s="198"/>
      <c r="BB70" s="198"/>
      <c r="BC70" s="198"/>
      <c r="BD70" s="198"/>
      <c r="BE70" s="198"/>
      <c r="BF70" s="198"/>
      <c r="BG70" s="198"/>
      <c r="BH70" s="198"/>
      <c r="BI70" s="198"/>
      <c r="BJ70" s="198"/>
      <c r="BK70" s="198"/>
      <c r="BL70" s="198"/>
      <c r="BM70" s="198"/>
      <c r="BN70" s="198"/>
      <c r="BO70" s="198"/>
      <c r="BP70" s="198"/>
      <c r="BQ70" s="198"/>
      <c r="BR70" s="198"/>
      <c r="BS70" s="198"/>
      <c r="BT70" s="198"/>
      <c r="BU70" s="198"/>
      <c r="BV70" s="198"/>
      <c r="BW70" s="198"/>
      <c r="BX70" s="198"/>
      <c r="BY70" s="198"/>
      <c r="BZ70" s="198"/>
      <c r="CA70" s="198"/>
      <c r="CB70" s="198"/>
      <c r="CC70" s="198"/>
      <c r="CD70" s="198"/>
      <c r="CE70" s="198"/>
      <c r="CF70" s="198"/>
      <c r="CG70" s="198"/>
      <c r="CH70" s="198"/>
      <c r="CI70" s="198"/>
      <c r="CJ70" s="198"/>
      <c r="CK70" s="198"/>
      <c r="CL70" s="198"/>
      <c r="CM70" s="198"/>
      <c r="CN70" s="198"/>
      <c r="CO70" s="198"/>
      <c r="CP70" s="198"/>
      <c r="CQ70" s="198"/>
      <c r="CR70" s="198"/>
      <c r="CS70" s="198"/>
      <c r="CT70" s="198"/>
      <c r="CU70" s="198"/>
      <c r="CV70" s="198"/>
      <c r="CW70" s="198"/>
      <c r="CX70" s="198"/>
      <c r="CY70" s="198"/>
      <c r="CZ70" s="198"/>
      <c r="DA70" s="198"/>
      <c r="DB70" s="198"/>
      <c r="DC70" s="198"/>
      <c r="DD70" s="198"/>
      <c r="DE70" s="198"/>
      <c r="DF70" s="198"/>
      <c r="DG70" s="198"/>
      <c r="DH70" s="198"/>
      <c r="DI70" s="198"/>
      <c r="DJ70" s="198"/>
      <c r="DK70" s="198"/>
    </row>
    <row r="71" spans="6:115" s="491" customFormat="1" x14ac:dyDescent="0.2">
      <c r="F71" s="883"/>
      <c r="G71" s="883"/>
      <c r="H71" s="883"/>
      <c r="I71" s="18">
        <v>9</v>
      </c>
      <c r="J71" s="15"/>
      <c r="K71" s="18"/>
      <c r="L71" s="15"/>
      <c r="M71" s="15"/>
      <c r="N71" s="15"/>
      <c r="O71" s="15"/>
      <c r="P71" s="15"/>
      <c r="Q71" s="15"/>
      <c r="R71" s="15"/>
      <c r="S71" s="15"/>
      <c r="T71" s="15"/>
      <c r="U71" s="15"/>
      <c r="V71" s="15"/>
      <c r="W71" s="15"/>
      <c r="X71" s="15"/>
      <c r="Y71" s="15"/>
      <c r="Z71" s="15"/>
      <c r="AA71" s="15"/>
      <c r="AB71" s="15"/>
      <c r="AC71" s="15"/>
      <c r="AD71" s="15"/>
      <c r="AE71" s="15"/>
      <c r="AF71" s="15"/>
      <c r="AG71" s="15"/>
      <c r="AH71" s="15"/>
      <c r="AI71" s="198"/>
      <c r="AJ71" s="198"/>
      <c r="AK71" s="198"/>
      <c r="AL71" s="198"/>
      <c r="AM71" s="198"/>
      <c r="AN71" s="198"/>
      <c r="AO71" s="198"/>
      <c r="AP71" s="198"/>
      <c r="AQ71" s="198"/>
      <c r="AR71" s="198"/>
      <c r="AS71" s="198"/>
      <c r="AT71" s="198"/>
      <c r="AU71" s="198"/>
      <c r="AV71" s="198"/>
      <c r="AW71" s="198"/>
      <c r="AX71" s="198"/>
      <c r="AY71" s="198"/>
      <c r="AZ71" s="198"/>
      <c r="BA71" s="198"/>
      <c r="BB71" s="198"/>
      <c r="BC71" s="198"/>
      <c r="BD71" s="198"/>
      <c r="BE71" s="198"/>
      <c r="BF71" s="198"/>
      <c r="BG71" s="198"/>
      <c r="BH71" s="198"/>
      <c r="BI71" s="198"/>
      <c r="BJ71" s="198"/>
      <c r="BK71" s="198"/>
      <c r="BL71" s="198"/>
      <c r="BM71" s="198"/>
      <c r="BN71" s="198"/>
      <c r="BO71" s="198"/>
      <c r="BP71" s="198"/>
      <c r="BQ71" s="198"/>
      <c r="BR71" s="198"/>
      <c r="BS71" s="198"/>
      <c r="BT71" s="198"/>
      <c r="BU71" s="198"/>
      <c r="BV71" s="198"/>
      <c r="BW71" s="198"/>
      <c r="BX71" s="198"/>
      <c r="BY71" s="198"/>
      <c r="BZ71" s="198"/>
      <c r="CA71" s="198"/>
      <c r="CB71" s="198"/>
      <c r="CC71" s="198"/>
      <c r="CD71" s="198"/>
      <c r="CE71" s="198"/>
      <c r="CF71" s="198"/>
      <c r="CG71" s="198"/>
      <c r="CH71" s="198"/>
      <c r="CI71" s="198"/>
      <c r="CJ71" s="198"/>
      <c r="CK71" s="198"/>
      <c r="CL71" s="198"/>
      <c r="CM71" s="198"/>
      <c r="CN71" s="198"/>
      <c r="CO71" s="198"/>
      <c r="CP71" s="198"/>
      <c r="CQ71" s="198"/>
      <c r="CR71" s="198"/>
      <c r="CS71" s="198"/>
      <c r="CT71" s="198"/>
      <c r="CU71" s="198"/>
      <c r="CV71" s="198"/>
      <c r="CW71" s="198"/>
      <c r="CX71" s="198"/>
      <c r="CY71" s="198"/>
      <c r="CZ71" s="198"/>
      <c r="DA71" s="198"/>
      <c r="DB71" s="198"/>
      <c r="DC71" s="198"/>
      <c r="DD71" s="198"/>
      <c r="DE71" s="198"/>
      <c r="DF71" s="198"/>
      <c r="DG71" s="198"/>
      <c r="DH71" s="198"/>
      <c r="DI71" s="198"/>
      <c r="DJ71" s="198"/>
      <c r="DK71" s="198"/>
    </row>
    <row r="72" spans="6:115" s="491" customFormat="1" x14ac:dyDescent="0.2">
      <c r="F72" s="883"/>
      <c r="G72" s="883"/>
      <c r="H72" s="883"/>
      <c r="I72" s="18">
        <v>10</v>
      </c>
      <c r="J72" s="15"/>
      <c r="K72" s="18"/>
      <c r="L72" s="15"/>
      <c r="M72" s="15"/>
      <c r="N72" s="15"/>
      <c r="O72" s="15"/>
      <c r="P72" s="15"/>
      <c r="Q72" s="15"/>
      <c r="R72" s="15"/>
      <c r="S72" s="15"/>
      <c r="T72" s="15"/>
      <c r="U72" s="15"/>
      <c r="V72" s="15"/>
      <c r="W72" s="15"/>
      <c r="X72" s="15"/>
      <c r="Y72" s="15"/>
      <c r="Z72" s="15"/>
      <c r="AA72" s="15"/>
      <c r="AB72" s="15"/>
      <c r="AC72" s="15"/>
      <c r="AD72" s="15"/>
      <c r="AE72" s="15"/>
      <c r="AF72" s="15"/>
      <c r="AG72" s="15"/>
      <c r="AH72" s="15"/>
      <c r="AI72" s="198"/>
      <c r="AJ72" s="198"/>
      <c r="AK72" s="198"/>
      <c r="AL72" s="198"/>
      <c r="AM72" s="198"/>
      <c r="AN72" s="198"/>
      <c r="AO72" s="198"/>
      <c r="AP72" s="198"/>
      <c r="AQ72" s="198"/>
      <c r="AR72" s="198"/>
      <c r="AS72" s="198"/>
      <c r="AT72" s="198"/>
      <c r="AU72" s="198"/>
      <c r="AV72" s="198"/>
      <c r="AW72" s="198"/>
      <c r="AX72" s="198"/>
      <c r="AY72" s="198"/>
      <c r="AZ72" s="198"/>
      <c r="BA72" s="198"/>
      <c r="BB72" s="198"/>
      <c r="BC72" s="198"/>
      <c r="BD72" s="198"/>
      <c r="BE72" s="198"/>
      <c r="BF72" s="198"/>
      <c r="BG72" s="198"/>
      <c r="BH72" s="198"/>
      <c r="BI72" s="198"/>
      <c r="BJ72" s="198"/>
      <c r="BK72" s="198"/>
      <c r="BL72" s="198"/>
      <c r="BM72" s="198"/>
      <c r="BN72" s="198"/>
      <c r="BO72" s="198"/>
      <c r="BP72" s="198"/>
      <c r="BQ72" s="198"/>
      <c r="BR72" s="198"/>
      <c r="BS72" s="198"/>
      <c r="BT72" s="198"/>
      <c r="BU72" s="198"/>
      <c r="BV72" s="198"/>
      <c r="BW72" s="198"/>
      <c r="BX72" s="198"/>
      <c r="BY72" s="198"/>
      <c r="BZ72" s="198"/>
      <c r="CA72" s="198"/>
      <c r="CB72" s="198"/>
      <c r="CC72" s="198"/>
      <c r="CD72" s="198"/>
      <c r="CE72" s="198"/>
      <c r="CF72" s="198"/>
      <c r="CG72" s="198"/>
      <c r="CH72" s="198"/>
      <c r="CI72" s="198"/>
      <c r="CJ72" s="198"/>
      <c r="CK72" s="198"/>
      <c r="CL72" s="198"/>
      <c r="CM72" s="198"/>
      <c r="CN72" s="198"/>
      <c r="CO72" s="198"/>
      <c r="CP72" s="198"/>
      <c r="CQ72" s="198"/>
      <c r="CR72" s="198"/>
      <c r="CS72" s="198"/>
      <c r="CT72" s="198"/>
      <c r="CU72" s="198"/>
      <c r="CV72" s="198"/>
      <c r="CW72" s="198"/>
      <c r="CX72" s="198"/>
      <c r="CY72" s="198"/>
      <c r="CZ72" s="198"/>
      <c r="DA72" s="198"/>
      <c r="DB72" s="198"/>
      <c r="DC72" s="198"/>
      <c r="DD72" s="198"/>
      <c r="DE72" s="198"/>
      <c r="DF72" s="198"/>
      <c r="DG72" s="198"/>
      <c r="DH72" s="198"/>
      <c r="DI72" s="198"/>
      <c r="DJ72" s="198"/>
      <c r="DK72" s="198"/>
    </row>
    <row r="73" spans="6:115" s="491" customFormat="1" x14ac:dyDescent="0.2">
      <c r="F73" s="883"/>
      <c r="G73" s="883"/>
      <c r="H73" s="883"/>
      <c r="I73" s="18">
        <v>11</v>
      </c>
      <c r="J73" s="15"/>
      <c r="K73" s="18"/>
      <c r="L73" s="15"/>
      <c r="M73" s="15"/>
      <c r="N73" s="15"/>
      <c r="O73" s="15"/>
      <c r="P73" s="15"/>
      <c r="Q73" s="15"/>
      <c r="R73" s="15"/>
      <c r="S73" s="15"/>
      <c r="T73" s="15"/>
      <c r="U73" s="15"/>
      <c r="V73" s="15"/>
      <c r="W73" s="15"/>
      <c r="X73" s="15"/>
      <c r="Y73" s="15"/>
      <c r="Z73" s="15"/>
      <c r="AA73" s="15"/>
      <c r="AB73" s="15"/>
      <c r="AC73" s="15"/>
      <c r="AD73" s="15"/>
      <c r="AE73" s="15"/>
      <c r="AF73" s="15"/>
      <c r="AG73" s="15"/>
      <c r="AH73" s="15"/>
      <c r="AI73" s="198"/>
      <c r="AJ73" s="198"/>
      <c r="AK73" s="198"/>
      <c r="AL73" s="198"/>
      <c r="AM73" s="198"/>
      <c r="AN73" s="198"/>
      <c r="AO73" s="198"/>
      <c r="AP73" s="198"/>
      <c r="AQ73" s="198"/>
      <c r="AR73" s="198"/>
      <c r="AS73" s="198"/>
      <c r="AT73" s="198"/>
      <c r="AU73" s="198"/>
      <c r="AV73" s="198"/>
      <c r="AW73" s="198"/>
      <c r="AX73" s="198"/>
      <c r="AY73" s="198"/>
      <c r="AZ73" s="198"/>
      <c r="BA73" s="198"/>
      <c r="BB73" s="198"/>
      <c r="BC73" s="198"/>
      <c r="BD73" s="198"/>
      <c r="BE73" s="198"/>
      <c r="BF73" s="198"/>
      <c r="BG73" s="198"/>
      <c r="BH73" s="198"/>
      <c r="BI73" s="198"/>
      <c r="BJ73" s="198"/>
      <c r="BK73" s="198"/>
      <c r="BL73" s="198"/>
      <c r="BM73" s="198"/>
      <c r="BN73" s="198"/>
      <c r="BO73" s="198"/>
      <c r="BP73" s="198"/>
      <c r="BQ73" s="198"/>
      <c r="BR73" s="198"/>
      <c r="BS73" s="198"/>
      <c r="BT73" s="198"/>
      <c r="BU73" s="198"/>
      <c r="BV73" s="198"/>
      <c r="BW73" s="198"/>
      <c r="BX73" s="198"/>
      <c r="BY73" s="198"/>
      <c r="BZ73" s="198"/>
      <c r="CA73" s="198"/>
      <c r="CB73" s="198"/>
      <c r="CC73" s="198"/>
      <c r="CD73" s="198"/>
      <c r="CE73" s="198"/>
      <c r="CF73" s="198"/>
      <c r="CG73" s="198"/>
      <c r="CH73" s="198"/>
      <c r="CI73" s="198"/>
      <c r="CJ73" s="198"/>
      <c r="CK73" s="198"/>
      <c r="CL73" s="198"/>
      <c r="CM73" s="198"/>
      <c r="CN73" s="198"/>
      <c r="CO73" s="198"/>
      <c r="CP73" s="198"/>
      <c r="CQ73" s="198"/>
      <c r="CR73" s="198"/>
      <c r="CS73" s="198"/>
      <c r="CT73" s="198"/>
      <c r="CU73" s="198"/>
      <c r="CV73" s="198"/>
      <c r="CW73" s="198"/>
      <c r="CX73" s="198"/>
      <c r="CY73" s="198"/>
      <c r="CZ73" s="198"/>
      <c r="DA73" s="198"/>
      <c r="DB73" s="198"/>
      <c r="DC73" s="198"/>
      <c r="DD73" s="198"/>
      <c r="DE73" s="198"/>
      <c r="DF73" s="198"/>
      <c r="DG73" s="198"/>
      <c r="DH73" s="198"/>
      <c r="DI73" s="198"/>
      <c r="DJ73" s="198"/>
      <c r="DK73" s="198"/>
    </row>
    <row r="74" spans="6:115" s="491" customFormat="1" x14ac:dyDescent="0.2">
      <c r="F74" s="883"/>
      <c r="G74" s="883"/>
      <c r="H74" s="883"/>
      <c r="I74" s="18">
        <v>12</v>
      </c>
      <c r="J74" s="15"/>
      <c r="K74" s="18"/>
      <c r="L74" s="15"/>
      <c r="M74" s="15"/>
      <c r="N74" s="15"/>
      <c r="O74" s="15"/>
      <c r="P74" s="15"/>
      <c r="Q74" s="15"/>
      <c r="R74" s="15"/>
      <c r="S74" s="15"/>
      <c r="T74" s="15"/>
      <c r="U74" s="15"/>
      <c r="V74" s="15"/>
      <c r="W74" s="15"/>
      <c r="X74" s="15"/>
      <c r="Y74" s="15"/>
      <c r="Z74" s="15"/>
      <c r="AA74" s="15"/>
      <c r="AB74" s="15"/>
      <c r="AC74" s="15"/>
      <c r="AD74" s="15"/>
      <c r="AE74" s="15"/>
      <c r="AF74" s="15"/>
      <c r="AG74" s="15"/>
      <c r="AH74" s="15"/>
      <c r="AI74" s="198"/>
      <c r="AJ74" s="198"/>
      <c r="AK74" s="198"/>
      <c r="AL74" s="198"/>
      <c r="AM74" s="198"/>
      <c r="AN74" s="198"/>
      <c r="AO74" s="198"/>
      <c r="AP74" s="198"/>
      <c r="AQ74" s="198"/>
      <c r="AR74" s="198"/>
      <c r="AS74" s="198"/>
      <c r="AT74" s="198"/>
      <c r="AU74" s="198"/>
      <c r="AV74" s="198"/>
      <c r="AW74" s="198"/>
      <c r="AX74" s="198"/>
      <c r="AY74" s="198"/>
      <c r="AZ74" s="198"/>
      <c r="BA74" s="198"/>
      <c r="BB74" s="198"/>
      <c r="BC74" s="198"/>
      <c r="BD74" s="198"/>
      <c r="BE74" s="198"/>
      <c r="BF74" s="198"/>
      <c r="BG74" s="198"/>
      <c r="BH74" s="198"/>
      <c r="BI74" s="198"/>
      <c r="BJ74" s="198"/>
      <c r="BK74" s="198"/>
      <c r="BL74" s="198"/>
      <c r="BM74" s="198"/>
      <c r="BN74" s="198"/>
      <c r="BO74" s="198"/>
      <c r="BP74" s="198"/>
      <c r="BQ74" s="198"/>
      <c r="BR74" s="198"/>
      <c r="BS74" s="198"/>
      <c r="BT74" s="198"/>
      <c r="BU74" s="198"/>
      <c r="BV74" s="198"/>
      <c r="BW74" s="198"/>
      <c r="BX74" s="198"/>
      <c r="BY74" s="198"/>
      <c r="BZ74" s="198"/>
      <c r="CA74" s="198"/>
      <c r="CB74" s="198"/>
      <c r="CC74" s="198"/>
      <c r="CD74" s="198"/>
      <c r="CE74" s="198"/>
      <c r="CF74" s="198"/>
      <c r="CG74" s="198"/>
      <c r="CH74" s="198"/>
      <c r="CI74" s="198"/>
      <c r="CJ74" s="198"/>
      <c r="CK74" s="198"/>
      <c r="CL74" s="198"/>
      <c r="CM74" s="198"/>
      <c r="CN74" s="198"/>
      <c r="CO74" s="198"/>
      <c r="CP74" s="198"/>
      <c r="CQ74" s="198"/>
      <c r="CR74" s="198"/>
      <c r="CS74" s="198"/>
      <c r="CT74" s="198"/>
      <c r="CU74" s="198"/>
      <c r="CV74" s="198"/>
      <c r="CW74" s="198"/>
      <c r="CX74" s="198"/>
      <c r="CY74" s="198"/>
      <c r="CZ74" s="198"/>
      <c r="DA74" s="198"/>
      <c r="DB74" s="198"/>
      <c r="DC74" s="198"/>
      <c r="DD74" s="198"/>
      <c r="DE74" s="198"/>
      <c r="DF74" s="198"/>
      <c r="DG74" s="198"/>
      <c r="DH74" s="198"/>
      <c r="DI74" s="198"/>
      <c r="DJ74" s="198"/>
      <c r="DK74" s="198"/>
    </row>
    <row r="75" spans="6:115" s="491" customFormat="1" x14ac:dyDescent="0.2">
      <c r="F75" s="883"/>
      <c r="G75" s="883"/>
      <c r="H75" s="883"/>
      <c r="I75" s="18">
        <v>13</v>
      </c>
      <c r="J75" s="15"/>
      <c r="K75" s="18"/>
      <c r="L75" s="15"/>
      <c r="M75" s="15"/>
      <c r="N75" s="15"/>
      <c r="O75" s="15"/>
      <c r="P75" s="15"/>
      <c r="Q75" s="15"/>
      <c r="R75" s="15"/>
      <c r="S75" s="15"/>
      <c r="T75" s="15"/>
      <c r="U75" s="15"/>
      <c r="V75" s="15"/>
      <c r="W75" s="15"/>
      <c r="X75" s="15"/>
      <c r="Y75" s="15"/>
      <c r="Z75" s="15"/>
      <c r="AA75" s="15"/>
      <c r="AB75" s="15"/>
      <c r="AC75" s="15"/>
      <c r="AD75" s="15"/>
      <c r="AE75" s="15"/>
      <c r="AF75" s="15"/>
      <c r="AG75" s="15"/>
      <c r="AH75" s="15"/>
      <c r="AI75" s="198"/>
      <c r="AJ75" s="198"/>
      <c r="AK75" s="198"/>
      <c r="AL75" s="198"/>
      <c r="AM75" s="198"/>
      <c r="AN75" s="198"/>
      <c r="AO75" s="198"/>
      <c r="AP75" s="198"/>
      <c r="AQ75" s="198"/>
      <c r="AR75" s="198"/>
      <c r="AS75" s="198"/>
      <c r="AT75" s="198"/>
      <c r="AU75" s="198"/>
      <c r="AV75" s="198"/>
      <c r="AW75" s="198"/>
      <c r="AX75" s="198"/>
      <c r="AY75" s="198"/>
      <c r="AZ75" s="198"/>
      <c r="BA75" s="198"/>
      <c r="BB75" s="198"/>
      <c r="BC75" s="198"/>
      <c r="BD75" s="198"/>
      <c r="BE75" s="198"/>
      <c r="BF75" s="198"/>
      <c r="BG75" s="198"/>
      <c r="BH75" s="198"/>
      <c r="BI75" s="198"/>
      <c r="BJ75" s="198"/>
      <c r="BK75" s="198"/>
      <c r="BL75" s="198"/>
      <c r="BM75" s="198"/>
      <c r="BN75" s="198"/>
      <c r="BO75" s="198"/>
      <c r="BP75" s="198"/>
      <c r="BQ75" s="198"/>
      <c r="BR75" s="198"/>
      <c r="BS75" s="198"/>
      <c r="BT75" s="198"/>
      <c r="BU75" s="198"/>
      <c r="BV75" s="198"/>
      <c r="BW75" s="198"/>
      <c r="BX75" s="198"/>
      <c r="BY75" s="198"/>
      <c r="BZ75" s="198"/>
      <c r="CA75" s="198"/>
      <c r="CB75" s="198"/>
      <c r="CC75" s="198"/>
      <c r="CD75" s="198"/>
      <c r="CE75" s="198"/>
      <c r="CF75" s="198"/>
      <c r="CG75" s="198"/>
      <c r="CH75" s="198"/>
      <c r="CI75" s="198"/>
      <c r="CJ75" s="198"/>
      <c r="CK75" s="198"/>
      <c r="CL75" s="198"/>
      <c r="CM75" s="198"/>
      <c r="CN75" s="198"/>
      <c r="CO75" s="198"/>
      <c r="CP75" s="198"/>
      <c r="CQ75" s="198"/>
      <c r="CR75" s="198"/>
      <c r="CS75" s="198"/>
      <c r="CT75" s="198"/>
      <c r="CU75" s="198"/>
      <c r="CV75" s="198"/>
      <c r="CW75" s="198"/>
      <c r="CX75" s="198"/>
      <c r="CY75" s="198"/>
      <c r="CZ75" s="198"/>
      <c r="DA75" s="198"/>
      <c r="DB75" s="198"/>
      <c r="DC75" s="198"/>
      <c r="DD75" s="198"/>
      <c r="DE75" s="198"/>
      <c r="DF75" s="198"/>
      <c r="DG75" s="198"/>
      <c r="DH75" s="198"/>
      <c r="DI75" s="198"/>
      <c r="DJ75" s="198"/>
      <c r="DK75" s="198"/>
    </row>
    <row r="76" spans="6:115" s="491" customFormat="1" x14ac:dyDescent="0.2">
      <c r="F76" s="883"/>
      <c r="G76" s="883"/>
      <c r="H76" s="883"/>
      <c r="I76" s="18">
        <v>14</v>
      </c>
      <c r="J76" s="15"/>
      <c r="K76" s="18"/>
      <c r="L76" s="15"/>
      <c r="M76" s="15"/>
      <c r="N76" s="15"/>
      <c r="O76" s="15"/>
      <c r="P76" s="15"/>
      <c r="Q76" s="15"/>
      <c r="R76" s="15"/>
      <c r="S76" s="15"/>
      <c r="T76" s="15"/>
      <c r="U76" s="15"/>
      <c r="V76" s="15"/>
      <c r="W76" s="15"/>
      <c r="X76" s="15"/>
      <c r="Y76" s="15"/>
      <c r="Z76" s="15"/>
      <c r="AA76" s="15"/>
      <c r="AB76" s="15"/>
      <c r="AC76" s="15"/>
      <c r="AD76" s="15"/>
      <c r="AE76" s="15"/>
      <c r="AF76" s="15"/>
      <c r="AG76" s="15"/>
      <c r="AH76" s="15"/>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8"/>
      <c r="BO76" s="198"/>
      <c r="BP76" s="198"/>
      <c r="BQ76" s="198"/>
      <c r="BR76" s="198"/>
      <c r="BS76" s="198"/>
      <c r="BT76" s="198"/>
      <c r="BU76" s="198"/>
      <c r="BV76" s="198"/>
      <c r="BW76" s="198"/>
      <c r="BX76" s="198"/>
      <c r="BY76" s="198"/>
      <c r="BZ76" s="198"/>
      <c r="CA76" s="198"/>
      <c r="CB76" s="198"/>
      <c r="CC76" s="198"/>
      <c r="CD76" s="198"/>
      <c r="CE76" s="198"/>
      <c r="CF76" s="198"/>
      <c r="CG76" s="198"/>
      <c r="CH76" s="198"/>
      <c r="CI76" s="198"/>
      <c r="CJ76" s="198"/>
      <c r="CK76" s="198"/>
      <c r="CL76" s="198"/>
      <c r="CM76" s="198"/>
      <c r="CN76" s="198"/>
      <c r="CO76" s="198"/>
      <c r="CP76" s="198"/>
      <c r="CQ76" s="198"/>
      <c r="CR76" s="198"/>
      <c r="CS76" s="198"/>
      <c r="CT76" s="198"/>
      <c r="CU76" s="198"/>
      <c r="CV76" s="198"/>
      <c r="CW76" s="198"/>
      <c r="CX76" s="198"/>
      <c r="CY76" s="198"/>
      <c r="CZ76" s="198"/>
      <c r="DA76" s="198"/>
      <c r="DB76" s="198"/>
      <c r="DC76" s="198"/>
      <c r="DD76" s="198"/>
      <c r="DE76" s="198"/>
      <c r="DF76" s="198"/>
      <c r="DG76" s="198"/>
      <c r="DH76" s="198"/>
      <c r="DI76" s="198"/>
      <c r="DJ76" s="198"/>
      <c r="DK76" s="198"/>
    </row>
    <row r="77" spans="6:115" s="491" customFormat="1" x14ac:dyDescent="0.2">
      <c r="F77" s="883"/>
      <c r="G77" s="883"/>
      <c r="H77" s="883"/>
      <c r="I77" s="18">
        <v>15</v>
      </c>
      <c r="J77" s="15"/>
      <c r="K77" s="18"/>
      <c r="L77" s="15"/>
      <c r="M77" s="15"/>
      <c r="N77" s="15"/>
      <c r="O77" s="15"/>
      <c r="P77" s="15"/>
      <c r="Q77" s="15"/>
      <c r="R77" s="15"/>
      <c r="S77" s="15"/>
      <c r="T77" s="15"/>
      <c r="U77" s="15"/>
      <c r="V77" s="15"/>
      <c r="W77" s="15"/>
      <c r="X77" s="15"/>
      <c r="Y77" s="15"/>
      <c r="Z77" s="15"/>
      <c r="AA77" s="15"/>
      <c r="AB77" s="15"/>
      <c r="AC77" s="15"/>
      <c r="AD77" s="15"/>
      <c r="AE77" s="15"/>
      <c r="AF77" s="15"/>
      <c r="AG77" s="15"/>
      <c r="AH77" s="15"/>
      <c r="AI77" s="198"/>
      <c r="AJ77" s="198"/>
      <c r="AK77" s="198"/>
      <c r="AL77" s="198"/>
      <c r="AM77" s="198"/>
      <c r="AN77" s="198"/>
      <c r="AO77" s="198"/>
      <c r="AP77" s="198"/>
      <c r="AQ77" s="198"/>
      <c r="AR77" s="198"/>
      <c r="AS77" s="198"/>
      <c r="AT77" s="198"/>
      <c r="AU77" s="198"/>
      <c r="AV77" s="198"/>
      <c r="AW77" s="198"/>
      <c r="AX77" s="198"/>
      <c r="AY77" s="198"/>
      <c r="AZ77" s="198"/>
      <c r="BA77" s="198"/>
      <c r="BB77" s="198"/>
      <c r="BC77" s="198"/>
      <c r="BD77" s="198"/>
      <c r="BE77" s="198"/>
      <c r="BF77" s="198"/>
      <c r="BG77" s="198"/>
      <c r="BH77" s="198"/>
      <c r="BI77" s="198"/>
      <c r="BJ77" s="198"/>
      <c r="BK77" s="198"/>
      <c r="BL77" s="198"/>
      <c r="BM77" s="198"/>
      <c r="BN77" s="198"/>
      <c r="BO77" s="198"/>
      <c r="BP77" s="198"/>
      <c r="BQ77" s="198"/>
      <c r="BR77" s="198"/>
      <c r="BS77" s="198"/>
      <c r="BT77" s="198"/>
      <c r="BU77" s="198"/>
      <c r="BV77" s="198"/>
      <c r="BW77" s="198"/>
      <c r="BX77" s="198"/>
      <c r="BY77" s="198"/>
      <c r="BZ77" s="198"/>
      <c r="CA77" s="198"/>
      <c r="CB77" s="198"/>
      <c r="CC77" s="198"/>
      <c r="CD77" s="198"/>
      <c r="CE77" s="198"/>
      <c r="CF77" s="198"/>
      <c r="CG77" s="198"/>
      <c r="CH77" s="198"/>
      <c r="CI77" s="198"/>
      <c r="CJ77" s="198"/>
      <c r="CK77" s="198"/>
      <c r="CL77" s="198"/>
      <c r="CM77" s="198"/>
      <c r="CN77" s="198"/>
      <c r="CO77" s="198"/>
      <c r="CP77" s="198"/>
      <c r="CQ77" s="198"/>
      <c r="CR77" s="198"/>
      <c r="CS77" s="198"/>
      <c r="CT77" s="198"/>
      <c r="CU77" s="198"/>
      <c r="CV77" s="198"/>
      <c r="CW77" s="198"/>
      <c r="CX77" s="198"/>
      <c r="CY77" s="198"/>
      <c r="CZ77" s="198"/>
      <c r="DA77" s="198"/>
      <c r="DB77" s="198"/>
      <c r="DC77" s="198"/>
      <c r="DD77" s="198"/>
      <c r="DE77" s="198"/>
      <c r="DF77" s="198"/>
      <c r="DG77" s="198"/>
      <c r="DH77" s="198"/>
      <c r="DI77" s="198"/>
      <c r="DJ77" s="198"/>
      <c r="DK77" s="198"/>
    </row>
    <row r="78" spans="6:115" s="251" customFormat="1" x14ac:dyDescent="0.2">
      <c r="AI78" s="198"/>
      <c r="AJ78" s="198"/>
      <c r="AK78" s="198"/>
      <c r="AL78" s="198"/>
      <c r="AM78" s="198"/>
      <c r="AN78" s="198"/>
      <c r="AO78" s="198"/>
      <c r="AP78" s="198"/>
      <c r="AQ78" s="198"/>
      <c r="AR78" s="198"/>
      <c r="AS78" s="198"/>
      <c r="AT78" s="198"/>
      <c r="AU78" s="198"/>
      <c r="AV78" s="198"/>
      <c r="AW78" s="198"/>
      <c r="AX78" s="198"/>
      <c r="AY78" s="198"/>
      <c r="AZ78" s="198"/>
      <c r="BA78" s="198"/>
      <c r="BB78" s="198"/>
      <c r="BC78" s="198"/>
      <c r="BD78" s="198"/>
      <c r="BE78" s="198"/>
      <c r="BF78" s="198"/>
      <c r="BG78" s="198"/>
      <c r="BH78" s="198"/>
      <c r="BI78" s="198"/>
      <c r="BJ78" s="198"/>
      <c r="BK78" s="198"/>
      <c r="BL78" s="198"/>
      <c r="BM78" s="198"/>
      <c r="BN78" s="198"/>
      <c r="BO78" s="198"/>
      <c r="BP78" s="198"/>
      <c r="BQ78" s="198"/>
      <c r="BR78" s="198"/>
      <c r="BS78" s="198"/>
      <c r="BT78" s="198"/>
      <c r="BU78" s="198"/>
      <c r="BV78" s="198"/>
      <c r="BW78" s="198"/>
      <c r="BX78" s="198"/>
      <c r="BY78" s="198"/>
      <c r="BZ78" s="198"/>
      <c r="CA78" s="198"/>
      <c r="CB78" s="198"/>
      <c r="CC78" s="198"/>
      <c r="CD78" s="198"/>
      <c r="CE78" s="198"/>
      <c r="CF78" s="198"/>
      <c r="CG78" s="198"/>
      <c r="CH78" s="198"/>
      <c r="CI78" s="198"/>
      <c r="CJ78" s="198"/>
      <c r="CK78" s="198"/>
      <c r="CL78" s="198"/>
      <c r="CM78" s="198"/>
      <c r="CN78" s="198"/>
      <c r="CO78" s="198"/>
      <c r="CP78" s="198"/>
      <c r="CQ78" s="198"/>
      <c r="CR78" s="198"/>
      <c r="CS78" s="198"/>
      <c r="CT78" s="198"/>
      <c r="CU78" s="198"/>
      <c r="CV78" s="198"/>
      <c r="CW78" s="198"/>
      <c r="CX78" s="198"/>
      <c r="CY78" s="198"/>
      <c r="CZ78" s="198"/>
      <c r="DA78" s="198"/>
      <c r="DB78" s="198"/>
      <c r="DC78" s="198"/>
      <c r="DD78" s="198"/>
      <c r="DE78" s="198"/>
      <c r="DF78" s="198"/>
      <c r="DG78" s="198"/>
      <c r="DH78" s="198"/>
      <c r="DI78" s="198"/>
      <c r="DJ78" s="198"/>
      <c r="DK78" s="198"/>
    </row>
    <row r="79" spans="6:115" s="251" customFormat="1" x14ac:dyDescent="0.2">
      <c r="AI79" s="198"/>
      <c r="AJ79" s="198"/>
      <c r="AK79" s="198"/>
      <c r="AL79" s="198"/>
      <c r="AM79" s="198"/>
      <c r="AN79" s="198"/>
      <c r="AO79" s="198"/>
      <c r="AP79" s="198"/>
      <c r="AQ79" s="198"/>
      <c r="AR79" s="198"/>
      <c r="AS79" s="198"/>
      <c r="AT79" s="198"/>
      <c r="AU79" s="198"/>
      <c r="AV79" s="198"/>
      <c r="AW79" s="198"/>
      <c r="AX79" s="198"/>
      <c r="AY79" s="198"/>
      <c r="AZ79" s="198"/>
      <c r="BA79" s="198"/>
      <c r="BB79" s="198"/>
      <c r="BC79" s="198"/>
      <c r="BD79" s="198"/>
      <c r="BE79" s="198"/>
      <c r="BF79" s="198"/>
      <c r="BG79" s="198"/>
      <c r="BH79" s="198"/>
      <c r="BI79" s="198"/>
      <c r="BJ79" s="198"/>
      <c r="BK79" s="198"/>
      <c r="BL79" s="198"/>
      <c r="BM79" s="198"/>
      <c r="BN79" s="198"/>
      <c r="BO79" s="198"/>
      <c r="BP79" s="198"/>
      <c r="BQ79" s="198"/>
      <c r="BR79" s="198"/>
      <c r="BS79" s="198"/>
      <c r="BT79" s="198"/>
      <c r="BU79" s="198"/>
      <c r="BV79" s="198"/>
      <c r="BW79" s="198"/>
      <c r="BX79" s="198"/>
      <c r="BY79" s="198"/>
      <c r="BZ79" s="198"/>
      <c r="CA79" s="198"/>
      <c r="CB79" s="198"/>
      <c r="CC79" s="198"/>
      <c r="CD79" s="198"/>
      <c r="CE79" s="198"/>
      <c r="CF79" s="198"/>
      <c r="CG79" s="198"/>
      <c r="CH79" s="198"/>
      <c r="CI79" s="198"/>
      <c r="CJ79" s="198"/>
      <c r="CK79" s="198"/>
      <c r="CL79" s="198"/>
      <c r="CM79" s="198"/>
      <c r="CN79" s="198"/>
      <c r="CO79" s="198"/>
      <c r="CP79" s="198"/>
      <c r="CQ79" s="198"/>
      <c r="CR79" s="198"/>
      <c r="CS79" s="198"/>
      <c r="CT79" s="198"/>
      <c r="CU79" s="198"/>
      <c r="CV79" s="198"/>
      <c r="CW79" s="198"/>
      <c r="CX79" s="198"/>
      <c r="CY79" s="198"/>
      <c r="CZ79" s="198"/>
      <c r="DA79" s="198"/>
      <c r="DB79" s="198"/>
      <c r="DC79" s="198"/>
      <c r="DD79" s="198"/>
      <c r="DE79" s="198"/>
      <c r="DF79" s="198"/>
      <c r="DG79" s="198"/>
      <c r="DH79" s="198"/>
      <c r="DI79" s="198"/>
      <c r="DJ79" s="198"/>
      <c r="DK79" s="198"/>
    </row>
    <row r="80" spans="6:115" s="251" customFormat="1" x14ac:dyDescent="0.2">
      <c r="AI80" s="198"/>
      <c r="AJ80" s="198"/>
      <c r="AK80" s="198"/>
      <c r="AL80" s="198"/>
      <c r="AM80" s="198"/>
      <c r="AN80" s="198"/>
      <c r="AO80" s="198"/>
      <c r="AP80" s="198"/>
      <c r="AQ80" s="198"/>
      <c r="AR80" s="198"/>
      <c r="AS80" s="198"/>
      <c r="AT80" s="198"/>
      <c r="AU80" s="198"/>
      <c r="AV80" s="198"/>
      <c r="AW80" s="198"/>
      <c r="AX80" s="198"/>
      <c r="AY80" s="198"/>
      <c r="AZ80" s="198"/>
      <c r="BA80" s="198"/>
      <c r="BB80" s="198"/>
      <c r="BC80" s="198"/>
      <c r="BD80" s="198"/>
      <c r="BE80" s="198"/>
      <c r="BF80" s="198"/>
      <c r="BG80" s="198"/>
      <c r="BH80" s="198"/>
      <c r="BI80" s="198"/>
      <c r="BJ80" s="198"/>
      <c r="BK80" s="198"/>
      <c r="BL80" s="198"/>
      <c r="BM80" s="198"/>
      <c r="BN80" s="198"/>
      <c r="BO80" s="198"/>
      <c r="BP80" s="198"/>
      <c r="BQ80" s="198"/>
      <c r="BR80" s="198"/>
      <c r="BS80" s="198"/>
      <c r="BT80" s="198"/>
      <c r="BU80" s="198"/>
      <c r="BV80" s="198"/>
      <c r="BW80" s="198"/>
      <c r="BX80" s="198"/>
      <c r="BY80" s="198"/>
      <c r="BZ80" s="198"/>
      <c r="CA80" s="198"/>
      <c r="CB80" s="198"/>
      <c r="CC80" s="198"/>
      <c r="CD80" s="198"/>
      <c r="CE80" s="198"/>
      <c r="CF80" s="198"/>
      <c r="CG80" s="198"/>
      <c r="CH80" s="198"/>
      <c r="CI80" s="198"/>
      <c r="CJ80" s="198"/>
      <c r="CK80" s="198"/>
      <c r="CL80" s="198"/>
      <c r="CM80" s="198"/>
      <c r="CN80" s="198"/>
      <c r="CO80" s="198"/>
      <c r="CP80" s="198"/>
      <c r="CQ80" s="198"/>
      <c r="CR80" s="198"/>
      <c r="CS80" s="198"/>
      <c r="CT80" s="198"/>
      <c r="CU80" s="198"/>
      <c r="CV80" s="198"/>
      <c r="CW80" s="198"/>
      <c r="CX80" s="198"/>
      <c r="CY80" s="198"/>
      <c r="CZ80" s="198"/>
      <c r="DA80" s="198"/>
      <c r="DB80" s="198"/>
      <c r="DC80" s="198"/>
      <c r="DD80" s="198"/>
      <c r="DE80" s="198"/>
      <c r="DF80" s="198"/>
      <c r="DG80" s="198"/>
      <c r="DH80" s="198"/>
      <c r="DI80" s="198"/>
      <c r="DJ80" s="198"/>
      <c r="DK80" s="198"/>
    </row>
    <row r="81" spans="35:115" s="251" customFormat="1" x14ac:dyDescent="0.2">
      <c r="AI81" s="198"/>
      <c r="AJ81" s="198"/>
      <c r="AK81" s="198"/>
      <c r="AL81" s="198"/>
      <c r="AM81" s="198"/>
      <c r="AN81" s="198"/>
      <c r="AO81" s="198"/>
      <c r="AP81" s="198"/>
      <c r="AQ81" s="198"/>
      <c r="AR81" s="198"/>
      <c r="AS81" s="198"/>
      <c r="AT81" s="198"/>
      <c r="AU81" s="198"/>
      <c r="AV81" s="198"/>
      <c r="AW81" s="198"/>
      <c r="AX81" s="198"/>
      <c r="AY81" s="198"/>
      <c r="AZ81" s="198"/>
      <c r="BA81" s="198"/>
      <c r="BB81" s="198"/>
      <c r="BC81" s="198"/>
      <c r="BD81" s="198"/>
      <c r="BE81" s="198"/>
      <c r="BF81" s="198"/>
      <c r="BG81" s="198"/>
      <c r="BH81" s="198"/>
      <c r="BI81" s="198"/>
      <c r="BJ81" s="198"/>
      <c r="BK81" s="198"/>
      <c r="BL81" s="198"/>
      <c r="BM81" s="198"/>
      <c r="BN81" s="198"/>
      <c r="BO81" s="198"/>
      <c r="BP81" s="198"/>
      <c r="BQ81" s="198"/>
      <c r="BR81" s="198"/>
      <c r="BS81" s="198"/>
      <c r="BT81" s="198"/>
      <c r="BU81" s="198"/>
      <c r="BV81" s="198"/>
      <c r="BW81" s="198"/>
      <c r="BX81" s="198"/>
      <c r="BY81" s="198"/>
      <c r="BZ81" s="198"/>
      <c r="CA81" s="198"/>
      <c r="CB81" s="198"/>
      <c r="CC81" s="198"/>
      <c r="CD81" s="198"/>
      <c r="CE81" s="198"/>
      <c r="CF81" s="198"/>
      <c r="CG81" s="198"/>
      <c r="CH81" s="198"/>
      <c r="CI81" s="198"/>
      <c r="CJ81" s="198"/>
      <c r="CK81" s="198"/>
      <c r="CL81" s="198"/>
      <c r="CM81" s="198"/>
      <c r="CN81" s="198"/>
      <c r="CO81" s="198"/>
      <c r="CP81" s="198"/>
      <c r="CQ81" s="198"/>
      <c r="CR81" s="198"/>
      <c r="CS81" s="198"/>
      <c r="CT81" s="198"/>
      <c r="CU81" s="198"/>
      <c r="CV81" s="198"/>
      <c r="CW81" s="198"/>
      <c r="CX81" s="198"/>
      <c r="CY81" s="198"/>
      <c r="CZ81" s="198"/>
      <c r="DA81" s="198"/>
      <c r="DB81" s="198"/>
      <c r="DC81" s="198"/>
      <c r="DD81" s="198"/>
      <c r="DE81" s="198"/>
      <c r="DF81" s="198"/>
      <c r="DG81" s="198"/>
      <c r="DH81" s="198"/>
      <c r="DI81" s="198"/>
      <c r="DJ81" s="198"/>
      <c r="DK81" s="198"/>
    </row>
    <row r="82" spans="35:115" s="251" customFormat="1" x14ac:dyDescent="0.2">
      <c r="AI82" s="198"/>
      <c r="AJ82" s="198"/>
      <c r="AK82" s="198"/>
      <c r="AL82" s="198"/>
      <c r="AM82" s="198"/>
      <c r="AN82" s="198"/>
      <c r="AO82" s="198"/>
      <c r="AP82" s="198"/>
      <c r="AQ82" s="198"/>
      <c r="AR82" s="198"/>
      <c r="AS82" s="198"/>
      <c r="AT82" s="198"/>
      <c r="AU82" s="198"/>
      <c r="AV82" s="198"/>
      <c r="AW82" s="198"/>
      <c r="AX82" s="198"/>
      <c r="AY82" s="198"/>
      <c r="AZ82" s="198"/>
      <c r="BA82" s="198"/>
      <c r="BB82" s="198"/>
      <c r="BC82" s="198"/>
      <c r="BD82" s="198"/>
      <c r="BE82" s="198"/>
      <c r="BF82" s="198"/>
      <c r="BG82" s="198"/>
      <c r="BH82" s="198"/>
      <c r="BI82" s="198"/>
      <c r="BJ82" s="198"/>
      <c r="BK82" s="198"/>
      <c r="BL82" s="198"/>
      <c r="BM82" s="198"/>
      <c r="BN82" s="198"/>
      <c r="BO82" s="198"/>
      <c r="BP82" s="198"/>
      <c r="BQ82" s="198"/>
      <c r="BR82" s="198"/>
      <c r="BS82" s="198"/>
      <c r="BT82" s="198"/>
      <c r="BU82" s="198"/>
      <c r="BV82" s="198"/>
      <c r="BW82" s="198"/>
      <c r="BX82" s="198"/>
      <c r="BY82" s="198"/>
      <c r="BZ82" s="198"/>
      <c r="CA82" s="198"/>
      <c r="CB82" s="198"/>
      <c r="CC82" s="198"/>
      <c r="CD82" s="198"/>
      <c r="CE82" s="198"/>
      <c r="CF82" s="198"/>
      <c r="CG82" s="198"/>
      <c r="CH82" s="198"/>
      <c r="CI82" s="198"/>
      <c r="CJ82" s="198"/>
      <c r="CK82" s="198"/>
      <c r="CL82" s="198"/>
      <c r="CM82" s="198"/>
      <c r="CN82" s="198"/>
      <c r="CO82" s="198"/>
      <c r="CP82" s="198"/>
      <c r="CQ82" s="198"/>
      <c r="CR82" s="198"/>
      <c r="CS82" s="198"/>
      <c r="CT82" s="198"/>
      <c r="CU82" s="198"/>
      <c r="CV82" s="198"/>
      <c r="CW82" s="198"/>
      <c r="CX82" s="198"/>
      <c r="CY82" s="198"/>
      <c r="CZ82" s="198"/>
      <c r="DA82" s="198"/>
      <c r="DB82" s="198"/>
      <c r="DC82" s="198"/>
      <c r="DD82" s="198"/>
      <c r="DE82" s="198"/>
      <c r="DF82" s="198"/>
      <c r="DG82" s="198"/>
      <c r="DH82" s="198"/>
      <c r="DI82" s="198"/>
      <c r="DJ82" s="198"/>
      <c r="DK82" s="198"/>
    </row>
    <row r="83" spans="35:115" s="251" customFormat="1" x14ac:dyDescent="0.2">
      <c r="AI83" s="198"/>
      <c r="AJ83" s="198"/>
      <c r="AK83" s="198"/>
      <c r="AL83" s="198"/>
      <c r="AM83" s="198"/>
      <c r="AN83" s="198"/>
      <c r="AO83" s="198"/>
      <c r="AP83" s="198"/>
      <c r="AQ83" s="198"/>
      <c r="AR83" s="198"/>
      <c r="AS83" s="198"/>
      <c r="AT83" s="198"/>
      <c r="AU83" s="198"/>
      <c r="AV83" s="198"/>
      <c r="AW83" s="198"/>
      <c r="AX83" s="198"/>
      <c r="AY83" s="198"/>
      <c r="AZ83" s="198"/>
      <c r="BA83" s="198"/>
      <c r="BB83" s="198"/>
      <c r="BC83" s="198"/>
      <c r="BD83" s="198"/>
      <c r="BE83" s="198"/>
      <c r="BF83" s="198"/>
      <c r="BG83" s="198"/>
      <c r="BH83" s="198"/>
      <c r="BI83" s="198"/>
      <c r="BJ83" s="198"/>
      <c r="BK83" s="198"/>
      <c r="BL83" s="198"/>
      <c r="BM83" s="198"/>
      <c r="BN83" s="198"/>
      <c r="BO83" s="198"/>
      <c r="BP83" s="198"/>
      <c r="BQ83" s="198"/>
      <c r="BR83" s="198"/>
      <c r="BS83" s="198"/>
      <c r="BT83" s="198"/>
      <c r="BU83" s="198"/>
      <c r="BV83" s="198"/>
      <c r="BW83" s="198"/>
      <c r="BX83" s="198"/>
      <c r="BY83" s="198"/>
      <c r="BZ83" s="198"/>
      <c r="CA83" s="198"/>
      <c r="CB83" s="198"/>
      <c r="CC83" s="198"/>
      <c r="CD83" s="198"/>
      <c r="CE83" s="198"/>
      <c r="CF83" s="198"/>
      <c r="CG83" s="198"/>
      <c r="CH83" s="198"/>
      <c r="CI83" s="198"/>
      <c r="CJ83" s="198"/>
      <c r="CK83" s="198"/>
      <c r="CL83" s="198"/>
      <c r="CM83" s="198"/>
      <c r="CN83" s="198"/>
      <c r="CO83" s="198"/>
      <c r="CP83" s="198"/>
      <c r="CQ83" s="198"/>
      <c r="CR83" s="198"/>
      <c r="CS83" s="198"/>
      <c r="CT83" s="198"/>
      <c r="CU83" s="198"/>
      <c r="CV83" s="198"/>
      <c r="CW83" s="198"/>
      <c r="CX83" s="198"/>
      <c r="CY83" s="198"/>
      <c r="CZ83" s="198"/>
      <c r="DA83" s="198"/>
      <c r="DB83" s="198"/>
      <c r="DC83" s="198"/>
      <c r="DD83" s="198"/>
      <c r="DE83" s="198"/>
      <c r="DF83" s="198"/>
      <c r="DG83" s="198"/>
      <c r="DH83" s="198"/>
      <c r="DI83" s="198"/>
      <c r="DJ83" s="198"/>
      <c r="DK83" s="198"/>
    </row>
    <row r="84" spans="35:115" s="251" customFormat="1" x14ac:dyDescent="0.2">
      <c r="AI84" s="198"/>
      <c r="AJ84" s="198"/>
      <c r="AK84" s="198"/>
      <c r="AL84" s="198"/>
      <c r="AM84" s="198"/>
      <c r="AN84" s="198"/>
      <c r="AO84" s="198"/>
      <c r="AP84" s="198"/>
      <c r="AQ84" s="198"/>
      <c r="AR84" s="198"/>
      <c r="AS84" s="198"/>
      <c r="AT84" s="198"/>
      <c r="AU84" s="198"/>
      <c r="AV84" s="198"/>
      <c r="AW84" s="198"/>
      <c r="AX84" s="198"/>
      <c r="AY84" s="198"/>
      <c r="AZ84" s="198"/>
      <c r="BA84" s="198"/>
      <c r="BB84" s="198"/>
      <c r="BC84" s="198"/>
      <c r="BD84" s="198"/>
      <c r="BE84" s="198"/>
      <c r="BF84" s="198"/>
      <c r="BG84" s="198"/>
      <c r="BH84" s="198"/>
      <c r="BI84" s="198"/>
      <c r="BJ84" s="198"/>
      <c r="BK84" s="198"/>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8"/>
      <c r="CN84" s="198"/>
      <c r="CO84" s="198"/>
      <c r="CP84" s="198"/>
      <c r="CQ84" s="198"/>
      <c r="CR84" s="198"/>
      <c r="CS84" s="198"/>
      <c r="CT84" s="198"/>
      <c r="CU84" s="198"/>
      <c r="CV84" s="198"/>
      <c r="CW84" s="198"/>
      <c r="CX84" s="198"/>
      <c r="CY84" s="198"/>
      <c r="CZ84" s="198"/>
      <c r="DA84" s="198"/>
      <c r="DB84" s="198"/>
      <c r="DC84" s="198"/>
      <c r="DD84" s="198"/>
      <c r="DE84" s="198"/>
      <c r="DF84" s="198"/>
      <c r="DG84" s="198"/>
      <c r="DH84" s="198"/>
      <c r="DI84" s="198"/>
      <c r="DJ84" s="198"/>
      <c r="DK84" s="198"/>
    </row>
    <row r="85" spans="35:115" s="251" customFormat="1" x14ac:dyDescent="0.2">
      <c r="AI85" s="198"/>
      <c r="AJ85" s="198"/>
      <c r="AK85" s="198"/>
      <c r="AL85" s="198"/>
      <c r="AM85" s="198"/>
      <c r="AN85" s="198"/>
      <c r="AO85" s="198"/>
      <c r="AP85" s="198"/>
      <c r="AQ85" s="198"/>
      <c r="AR85" s="198"/>
      <c r="AS85" s="198"/>
      <c r="AT85" s="198"/>
      <c r="AU85" s="198"/>
      <c r="AV85" s="198"/>
      <c r="AW85" s="198"/>
      <c r="AX85" s="198"/>
      <c r="AY85" s="198"/>
      <c r="AZ85" s="198"/>
      <c r="BA85" s="198"/>
      <c r="BB85" s="198"/>
      <c r="BC85" s="198"/>
      <c r="BD85" s="198"/>
      <c r="BE85" s="198"/>
      <c r="BF85" s="198"/>
      <c r="BG85" s="198"/>
      <c r="BH85" s="198"/>
      <c r="BI85" s="198"/>
      <c r="BJ85" s="198"/>
      <c r="BK85" s="198"/>
      <c r="BL85" s="198"/>
      <c r="BM85" s="198"/>
      <c r="BN85" s="198"/>
      <c r="BO85" s="198"/>
      <c r="BP85" s="198"/>
      <c r="BQ85" s="198"/>
      <c r="BR85" s="198"/>
      <c r="BS85" s="198"/>
      <c r="BT85" s="198"/>
      <c r="BU85" s="198"/>
      <c r="BV85" s="198"/>
      <c r="BW85" s="198"/>
      <c r="BX85" s="198"/>
      <c r="BY85" s="198"/>
      <c r="BZ85" s="198"/>
      <c r="CA85" s="198"/>
      <c r="CB85" s="198"/>
      <c r="CC85" s="198"/>
      <c r="CD85" s="198"/>
      <c r="CE85" s="198"/>
      <c r="CF85" s="198"/>
      <c r="CG85" s="198"/>
      <c r="CH85" s="198"/>
      <c r="CI85" s="198"/>
      <c r="CJ85" s="198"/>
      <c r="CK85" s="198"/>
      <c r="CL85" s="198"/>
      <c r="CM85" s="198"/>
      <c r="CN85" s="198"/>
      <c r="CO85" s="198"/>
      <c r="CP85" s="198"/>
      <c r="CQ85" s="198"/>
      <c r="CR85" s="198"/>
      <c r="CS85" s="198"/>
      <c r="CT85" s="198"/>
      <c r="CU85" s="198"/>
      <c r="CV85" s="198"/>
      <c r="CW85" s="198"/>
      <c r="CX85" s="198"/>
      <c r="CY85" s="198"/>
      <c r="CZ85" s="198"/>
      <c r="DA85" s="198"/>
      <c r="DB85" s="198"/>
      <c r="DC85" s="198"/>
      <c r="DD85" s="198"/>
      <c r="DE85" s="198"/>
      <c r="DF85" s="198"/>
      <c r="DG85" s="198"/>
      <c r="DH85" s="198"/>
      <c r="DI85" s="198"/>
      <c r="DJ85" s="198"/>
      <c r="DK85" s="198"/>
    </row>
    <row r="86" spans="35:115" s="251" customFormat="1" x14ac:dyDescent="0.2">
      <c r="AI86" s="198"/>
      <c r="AJ86" s="198"/>
      <c r="AK86" s="198"/>
      <c r="AL86" s="198"/>
      <c r="AM86" s="198"/>
      <c r="AN86" s="198"/>
      <c r="AO86" s="198"/>
      <c r="AP86" s="198"/>
      <c r="AQ86" s="198"/>
      <c r="AR86" s="198"/>
      <c r="AS86" s="198"/>
      <c r="AT86" s="198"/>
      <c r="AU86" s="198"/>
      <c r="AV86" s="198"/>
      <c r="AW86" s="198"/>
      <c r="AX86" s="198"/>
      <c r="AY86" s="198"/>
      <c r="AZ86" s="198"/>
      <c r="BA86" s="198"/>
      <c r="BB86" s="198"/>
      <c r="BC86" s="198"/>
      <c r="BD86" s="198"/>
      <c r="BE86" s="198"/>
      <c r="BF86" s="198"/>
      <c r="BG86" s="198"/>
      <c r="BH86" s="198"/>
      <c r="BI86" s="198"/>
      <c r="BJ86" s="198"/>
      <c r="BK86" s="198"/>
      <c r="BL86" s="198"/>
      <c r="BM86" s="198"/>
      <c r="BN86" s="198"/>
      <c r="BO86" s="198"/>
      <c r="BP86" s="198"/>
      <c r="BQ86" s="198"/>
      <c r="BR86" s="198"/>
      <c r="BS86" s="198"/>
      <c r="BT86" s="198"/>
      <c r="BU86" s="198"/>
      <c r="BV86" s="198"/>
      <c r="BW86" s="198"/>
      <c r="BX86" s="198"/>
      <c r="BY86" s="198"/>
      <c r="BZ86" s="198"/>
      <c r="CA86" s="198"/>
      <c r="CB86" s="198"/>
      <c r="CC86" s="198"/>
      <c r="CD86" s="198"/>
      <c r="CE86" s="198"/>
      <c r="CF86" s="198"/>
      <c r="CG86" s="198"/>
      <c r="CH86" s="198"/>
      <c r="CI86" s="198"/>
      <c r="CJ86" s="198"/>
      <c r="CK86" s="198"/>
      <c r="CL86" s="198"/>
      <c r="CM86" s="198"/>
      <c r="CN86" s="198"/>
      <c r="CO86" s="198"/>
      <c r="CP86" s="198"/>
      <c r="CQ86" s="198"/>
      <c r="CR86" s="198"/>
      <c r="CS86" s="198"/>
      <c r="CT86" s="198"/>
      <c r="CU86" s="198"/>
      <c r="CV86" s="198"/>
      <c r="CW86" s="198"/>
      <c r="CX86" s="198"/>
      <c r="CY86" s="198"/>
      <c r="CZ86" s="198"/>
      <c r="DA86" s="198"/>
      <c r="DB86" s="198"/>
      <c r="DC86" s="198"/>
      <c r="DD86" s="198"/>
      <c r="DE86" s="198"/>
      <c r="DF86" s="198"/>
      <c r="DG86" s="198"/>
      <c r="DH86" s="198"/>
      <c r="DI86" s="198"/>
      <c r="DJ86" s="198"/>
      <c r="DK86" s="198"/>
    </row>
    <row r="87" spans="35:115" s="251" customFormat="1" x14ac:dyDescent="0.2">
      <c r="AI87" s="198"/>
      <c r="AJ87" s="198"/>
      <c r="AK87" s="198"/>
      <c r="AL87" s="198"/>
      <c r="AM87" s="198"/>
      <c r="AN87" s="198"/>
      <c r="AO87" s="198"/>
      <c r="AP87" s="198"/>
      <c r="AQ87" s="198"/>
      <c r="AR87" s="198"/>
      <c r="AS87" s="198"/>
      <c r="AT87" s="198"/>
      <c r="AU87" s="198"/>
      <c r="AV87" s="198"/>
      <c r="AW87" s="198"/>
      <c r="AX87" s="198"/>
      <c r="AY87" s="198"/>
      <c r="AZ87" s="198"/>
      <c r="BA87" s="198"/>
      <c r="BB87" s="198"/>
      <c r="BC87" s="198"/>
      <c r="BD87" s="198"/>
      <c r="BE87" s="198"/>
      <c r="BF87" s="198"/>
      <c r="BG87" s="198"/>
      <c r="BH87" s="198"/>
      <c r="BI87" s="198"/>
      <c r="BJ87" s="198"/>
      <c r="BK87" s="198"/>
      <c r="BL87" s="198"/>
      <c r="BM87" s="198"/>
      <c r="BN87" s="198"/>
      <c r="BO87" s="198"/>
      <c r="BP87" s="198"/>
      <c r="BQ87" s="198"/>
      <c r="BR87" s="198"/>
      <c r="BS87" s="198"/>
      <c r="BT87" s="198"/>
      <c r="BU87" s="198"/>
      <c r="BV87" s="198"/>
      <c r="BW87" s="198"/>
      <c r="BX87" s="198"/>
      <c r="BY87" s="198"/>
      <c r="BZ87" s="198"/>
      <c r="CA87" s="198"/>
      <c r="CB87" s="198"/>
      <c r="CC87" s="198"/>
      <c r="CD87" s="198"/>
      <c r="CE87" s="198"/>
      <c r="CF87" s="198"/>
      <c r="CG87" s="198"/>
      <c r="CH87" s="198"/>
      <c r="CI87" s="198"/>
      <c r="CJ87" s="198"/>
      <c r="CK87" s="198"/>
      <c r="CL87" s="198"/>
      <c r="CM87" s="198"/>
      <c r="CN87" s="198"/>
      <c r="CO87" s="198"/>
      <c r="CP87" s="198"/>
      <c r="CQ87" s="198"/>
      <c r="CR87" s="198"/>
      <c r="CS87" s="198"/>
      <c r="CT87" s="198"/>
      <c r="CU87" s="198"/>
      <c r="CV87" s="198"/>
      <c r="CW87" s="198"/>
      <c r="CX87" s="198"/>
      <c r="CY87" s="198"/>
      <c r="CZ87" s="198"/>
      <c r="DA87" s="198"/>
      <c r="DB87" s="198"/>
      <c r="DC87" s="198"/>
      <c r="DD87" s="198"/>
      <c r="DE87" s="198"/>
      <c r="DF87" s="198"/>
      <c r="DG87" s="198"/>
      <c r="DH87" s="198"/>
      <c r="DI87" s="198"/>
      <c r="DJ87" s="198"/>
      <c r="DK87" s="198"/>
    </row>
    <row r="88" spans="35:115" s="251" customFormat="1" x14ac:dyDescent="0.2">
      <c r="AI88" s="198"/>
      <c r="AJ88" s="198"/>
      <c r="AK88" s="198"/>
      <c r="AL88" s="198"/>
      <c r="AM88" s="198"/>
      <c r="AN88" s="198"/>
      <c r="AO88" s="198"/>
      <c r="AP88" s="198"/>
      <c r="AQ88" s="198"/>
      <c r="AR88" s="198"/>
      <c r="AS88" s="198"/>
      <c r="AT88" s="198"/>
      <c r="AU88" s="198"/>
      <c r="AV88" s="198"/>
      <c r="AW88" s="198"/>
      <c r="AX88" s="198"/>
      <c r="AY88" s="198"/>
      <c r="AZ88" s="198"/>
      <c r="BA88" s="198"/>
      <c r="BB88" s="198"/>
      <c r="BC88" s="198"/>
      <c r="BD88" s="198"/>
      <c r="BE88" s="198"/>
      <c r="BF88" s="198"/>
      <c r="BG88" s="198"/>
      <c r="BH88" s="198"/>
      <c r="BI88" s="198"/>
      <c r="BJ88" s="198"/>
      <c r="BK88" s="198"/>
      <c r="BL88" s="198"/>
      <c r="BM88" s="198"/>
      <c r="BN88" s="198"/>
      <c r="BO88" s="198"/>
      <c r="BP88" s="198"/>
      <c r="BQ88" s="198"/>
      <c r="BR88" s="198"/>
      <c r="BS88" s="198"/>
      <c r="BT88" s="198"/>
      <c r="BU88" s="198"/>
      <c r="BV88" s="198"/>
      <c r="BW88" s="198"/>
      <c r="BX88" s="198"/>
      <c r="BY88" s="198"/>
      <c r="BZ88" s="198"/>
      <c r="CA88" s="198"/>
      <c r="CB88" s="198"/>
      <c r="CC88" s="198"/>
      <c r="CD88" s="198"/>
      <c r="CE88" s="198"/>
      <c r="CF88" s="198"/>
      <c r="CG88" s="198"/>
      <c r="CH88" s="198"/>
      <c r="CI88" s="198"/>
      <c r="CJ88" s="198"/>
      <c r="CK88" s="198"/>
      <c r="CL88" s="198"/>
      <c r="CM88" s="198"/>
      <c r="CN88" s="198"/>
      <c r="CO88" s="198"/>
      <c r="CP88" s="198"/>
      <c r="CQ88" s="198"/>
      <c r="CR88" s="198"/>
      <c r="CS88" s="198"/>
      <c r="CT88" s="198"/>
      <c r="CU88" s="198"/>
      <c r="CV88" s="198"/>
      <c r="CW88" s="198"/>
      <c r="CX88" s="198"/>
      <c r="CY88" s="198"/>
      <c r="CZ88" s="198"/>
      <c r="DA88" s="198"/>
      <c r="DB88" s="198"/>
      <c r="DC88" s="198"/>
      <c r="DD88" s="198"/>
      <c r="DE88" s="198"/>
      <c r="DF88" s="198"/>
      <c r="DG88" s="198"/>
      <c r="DH88" s="198"/>
      <c r="DI88" s="198"/>
      <c r="DJ88" s="198"/>
      <c r="DK88" s="198"/>
    </row>
    <row r="89" spans="35:115" s="251" customFormat="1" x14ac:dyDescent="0.2">
      <c r="AI89" s="198"/>
      <c r="AJ89" s="198"/>
      <c r="AK89" s="198"/>
      <c r="AL89" s="198"/>
      <c r="AM89" s="198"/>
      <c r="AN89" s="198"/>
      <c r="AO89" s="198"/>
      <c r="AP89" s="198"/>
      <c r="AQ89" s="198"/>
      <c r="AR89" s="198"/>
      <c r="AS89" s="198"/>
      <c r="AT89" s="198"/>
      <c r="AU89" s="198"/>
      <c r="AV89" s="198"/>
      <c r="AW89" s="198"/>
      <c r="AX89" s="198"/>
      <c r="AY89" s="198"/>
      <c r="AZ89" s="198"/>
      <c r="BA89" s="198"/>
      <c r="BB89" s="198"/>
      <c r="BC89" s="198"/>
      <c r="BD89" s="198"/>
      <c r="BE89" s="198"/>
      <c r="BF89" s="198"/>
      <c r="BG89" s="198"/>
      <c r="BH89" s="198"/>
      <c r="BI89" s="198"/>
      <c r="BJ89" s="198"/>
      <c r="BK89" s="198"/>
      <c r="BL89" s="198"/>
      <c r="BM89" s="198"/>
      <c r="BN89" s="198"/>
      <c r="BO89" s="198"/>
      <c r="BP89" s="198"/>
      <c r="BQ89" s="198"/>
      <c r="BR89" s="198"/>
      <c r="BS89" s="198"/>
      <c r="BT89" s="198"/>
      <c r="BU89" s="198"/>
      <c r="BV89" s="198"/>
      <c r="BW89" s="198"/>
      <c r="BX89" s="198"/>
      <c r="BY89" s="198"/>
      <c r="BZ89" s="198"/>
      <c r="CA89" s="198"/>
      <c r="CB89" s="198"/>
      <c r="CC89" s="198"/>
      <c r="CD89" s="198"/>
      <c r="CE89" s="198"/>
      <c r="CF89" s="198"/>
      <c r="CG89" s="198"/>
      <c r="CH89" s="198"/>
      <c r="CI89" s="198"/>
      <c r="CJ89" s="198"/>
      <c r="CK89" s="198"/>
      <c r="CL89" s="198"/>
      <c r="CM89" s="198"/>
      <c r="CN89" s="198"/>
      <c r="CO89" s="198"/>
      <c r="CP89" s="198"/>
      <c r="CQ89" s="198"/>
      <c r="CR89" s="198"/>
      <c r="CS89" s="198"/>
      <c r="CT89" s="198"/>
      <c r="CU89" s="198"/>
      <c r="CV89" s="198"/>
      <c r="CW89" s="198"/>
      <c r="CX89" s="198"/>
      <c r="CY89" s="198"/>
      <c r="CZ89" s="198"/>
      <c r="DA89" s="198"/>
      <c r="DB89" s="198"/>
      <c r="DC89" s="198"/>
      <c r="DD89" s="198"/>
      <c r="DE89" s="198"/>
      <c r="DF89" s="198"/>
      <c r="DG89" s="198"/>
      <c r="DH89" s="198"/>
      <c r="DI89" s="198"/>
      <c r="DJ89" s="198"/>
      <c r="DK89" s="198"/>
    </row>
    <row r="90" spans="35:115" s="251" customFormat="1" x14ac:dyDescent="0.2">
      <c r="AI90" s="198"/>
      <c r="AJ90" s="198"/>
      <c r="AK90" s="198"/>
      <c r="AL90" s="198"/>
      <c r="AM90" s="198"/>
      <c r="AN90" s="198"/>
      <c r="AO90" s="198"/>
      <c r="AP90" s="198"/>
      <c r="AQ90" s="198"/>
      <c r="AR90" s="198"/>
      <c r="AS90" s="198"/>
      <c r="AT90" s="198"/>
      <c r="AU90" s="198"/>
      <c r="AV90" s="198"/>
      <c r="AW90" s="198"/>
      <c r="AX90" s="198"/>
      <c r="AY90" s="198"/>
      <c r="AZ90" s="198"/>
      <c r="BA90" s="198"/>
      <c r="BB90" s="198"/>
      <c r="BC90" s="198"/>
      <c r="BD90" s="198"/>
      <c r="BE90" s="198"/>
      <c r="BF90" s="198"/>
      <c r="BG90" s="198"/>
      <c r="BH90" s="198"/>
      <c r="BI90" s="198"/>
      <c r="BJ90" s="198"/>
      <c r="BK90" s="198"/>
      <c r="BL90" s="198"/>
      <c r="BM90" s="198"/>
      <c r="BN90" s="198"/>
      <c r="BO90" s="198"/>
      <c r="BP90" s="198"/>
      <c r="BQ90" s="198"/>
      <c r="BR90" s="198"/>
      <c r="BS90" s="198"/>
      <c r="BT90" s="198"/>
      <c r="BU90" s="198"/>
      <c r="BV90" s="198"/>
      <c r="BW90" s="198"/>
      <c r="BX90" s="198"/>
      <c r="BY90" s="198"/>
      <c r="BZ90" s="198"/>
      <c r="CA90" s="198"/>
      <c r="CB90" s="198"/>
      <c r="CC90" s="198"/>
      <c r="CD90" s="198"/>
      <c r="CE90" s="198"/>
      <c r="CF90" s="198"/>
      <c r="CG90" s="198"/>
      <c r="CH90" s="198"/>
      <c r="CI90" s="198"/>
      <c r="CJ90" s="198"/>
      <c r="CK90" s="198"/>
      <c r="CL90" s="198"/>
      <c r="CM90" s="198"/>
      <c r="CN90" s="198"/>
      <c r="CO90" s="198"/>
      <c r="CP90" s="198"/>
      <c r="CQ90" s="198"/>
      <c r="CR90" s="198"/>
      <c r="CS90" s="198"/>
      <c r="CT90" s="198"/>
      <c r="CU90" s="198"/>
      <c r="CV90" s="198"/>
      <c r="CW90" s="198"/>
      <c r="CX90" s="198"/>
      <c r="CY90" s="198"/>
      <c r="CZ90" s="198"/>
      <c r="DA90" s="198"/>
      <c r="DB90" s="198"/>
      <c r="DC90" s="198"/>
      <c r="DD90" s="198"/>
      <c r="DE90" s="198"/>
      <c r="DF90" s="198"/>
      <c r="DG90" s="198"/>
      <c r="DH90" s="198"/>
      <c r="DI90" s="198"/>
      <c r="DJ90" s="198"/>
      <c r="DK90" s="198"/>
    </row>
    <row r="91" spans="35:115" s="251" customFormat="1" x14ac:dyDescent="0.2">
      <c r="AI91" s="198"/>
      <c r="AJ91" s="198"/>
      <c r="AK91" s="198"/>
      <c r="AL91" s="198"/>
      <c r="AM91" s="198"/>
      <c r="AN91" s="198"/>
      <c r="AO91" s="198"/>
      <c r="AP91" s="198"/>
      <c r="AQ91" s="198"/>
      <c r="AR91" s="198"/>
      <c r="AS91" s="198"/>
      <c r="AT91" s="198"/>
      <c r="AU91" s="198"/>
      <c r="AV91" s="198"/>
      <c r="AW91" s="198"/>
      <c r="AX91" s="198"/>
      <c r="AY91" s="198"/>
      <c r="AZ91" s="198"/>
      <c r="BA91" s="198"/>
      <c r="BB91" s="198"/>
      <c r="BC91" s="198"/>
      <c r="BD91" s="198"/>
      <c r="BE91" s="198"/>
      <c r="BF91" s="198"/>
      <c r="BG91" s="198"/>
      <c r="BH91" s="198"/>
      <c r="BI91" s="198"/>
      <c r="BJ91" s="198"/>
      <c r="BK91" s="198"/>
      <c r="BL91" s="198"/>
      <c r="BM91" s="198"/>
      <c r="BN91" s="198"/>
      <c r="BO91" s="198"/>
      <c r="BP91" s="198"/>
      <c r="BQ91" s="198"/>
      <c r="BR91" s="198"/>
      <c r="BS91" s="198"/>
      <c r="BT91" s="198"/>
      <c r="BU91" s="198"/>
      <c r="BV91" s="198"/>
      <c r="BW91" s="198"/>
      <c r="BX91" s="198"/>
      <c r="BY91" s="198"/>
      <c r="BZ91" s="198"/>
      <c r="CA91" s="198"/>
      <c r="CB91" s="198"/>
      <c r="CC91" s="198"/>
      <c r="CD91" s="198"/>
      <c r="CE91" s="198"/>
      <c r="CF91" s="198"/>
      <c r="CG91" s="198"/>
      <c r="CH91" s="198"/>
      <c r="CI91" s="198"/>
      <c r="CJ91" s="198"/>
      <c r="CK91" s="198"/>
      <c r="CL91" s="198"/>
      <c r="CM91" s="198"/>
      <c r="CN91" s="198"/>
      <c r="CO91" s="198"/>
      <c r="CP91" s="198"/>
      <c r="CQ91" s="198"/>
      <c r="CR91" s="198"/>
      <c r="CS91" s="198"/>
      <c r="CT91" s="198"/>
      <c r="CU91" s="198"/>
      <c r="CV91" s="198"/>
      <c r="CW91" s="198"/>
      <c r="CX91" s="198"/>
      <c r="CY91" s="198"/>
      <c r="CZ91" s="198"/>
      <c r="DA91" s="198"/>
      <c r="DB91" s="198"/>
      <c r="DC91" s="198"/>
      <c r="DD91" s="198"/>
      <c r="DE91" s="198"/>
      <c r="DF91" s="198"/>
      <c r="DG91" s="198"/>
      <c r="DH91" s="198"/>
      <c r="DI91" s="198"/>
      <c r="DJ91" s="198"/>
      <c r="DK91" s="198"/>
    </row>
    <row r="92" spans="35:115" s="251" customFormat="1" x14ac:dyDescent="0.2">
      <c r="AI92" s="198"/>
      <c r="AJ92" s="198"/>
      <c r="AK92" s="198"/>
      <c r="AL92" s="198"/>
      <c r="AM92" s="198"/>
      <c r="AN92" s="198"/>
      <c r="AO92" s="198"/>
      <c r="AP92" s="198"/>
      <c r="AQ92" s="198"/>
      <c r="AR92" s="198"/>
      <c r="AS92" s="198"/>
      <c r="AT92" s="198"/>
      <c r="AU92" s="198"/>
      <c r="AV92" s="198"/>
      <c r="AW92" s="198"/>
      <c r="AX92" s="198"/>
      <c r="AY92" s="198"/>
      <c r="AZ92" s="198"/>
      <c r="BA92" s="198"/>
      <c r="BB92" s="198"/>
      <c r="BC92" s="198"/>
      <c r="BD92" s="198"/>
      <c r="BE92" s="198"/>
      <c r="BF92" s="198"/>
      <c r="BG92" s="198"/>
      <c r="BH92" s="198"/>
      <c r="BI92" s="198"/>
      <c r="BJ92" s="198"/>
      <c r="BK92" s="198"/>
      <c r="BL92" s="198"/>
      <c r="BM92" s="198"/>
      <c r="BN92" s="198"/>
      <c r="BO92" s="198"/>
      <c r="BP92" s="198"/>
      <c r="BQ92" s="198"/>
      <c r="BR92" s="198"/>
      <c r="BS92" s="198"/>
      <c r="BT92" s="198"/>
      <c r="BU92" s="198"/>
      <c r="BV92" s="198"/>
      <c r="BW92" s="198"/>
      <c r="BX92" s="198"/>
      <c r="BY92" s="198"/>
      <c r="BZ92" s="198"/>
      <c r="CA92" s="198"/>
      <c r="CB92" s="198"/>
      <c r="CC92" s="198"/>
      <c r="CD92" s="198"/>
      <c r="CE92" s="198"/>
      <c r="CF92" s="198"/>
      <c r="CG92" s="198"/>
      <c r="CH92" s="198"/>
      <c r="CI92" s="198"/>
      <c r="CJ92" s="198"/>
      <c r="CK92" s="198"/>
      <c r="CL92" s="198"/>
      <c r="CM92" s="198"/>
      <c r="CN92" s="198"/>
      <c r="CO92" s="198"/>
      <c r="CP92" s="198"/>
      <c r="CQ92" s="198"/>
      <c r="CR92" s="198"/>
      <c r="CS92" s="198"/>
      <c r="CT92" s="198"/>
      <c r="CU92" s="198"/>
      <c r="CV92" s="198"/>
      <c r="CW92" s="198"/>
      <c r="CX92" s="198"/>
      <c r="CY92" s="198"/>
      <c r="CZ92" s="198"/>
      <c r="DA92" s="198"/>
      <c r="DB92" s="198"/>
      <c r="DC92" s="198"/>
      <c r="DD92" s="198"/>
      <c r="DE92" s="198"/>
      <c r="DF92" s="198"/>
      <c r="DG92" s="198"/>
      <c r="DH92" s="198"/>
      <c r="DI92" s="198"/>
      <c r="DJ92" s="198"/>
      <c r="DK92" s="198"/>
    </row>
    <row r="93" spans="35:115" s="251" customFormat="1" x14ac:dyDescent="0.2">
      <c r="AI93" s="198"/>
      <c r="AJ93" s="198"/>
      <c r="AK93" s="198"/>
      <c r="AL93" s="198"/>
      <c r="AM93" s="198"/>
      <c r="AN93" s="198"/>
      <c r="AO93" s="198"/>
      <c r="AP93" s="198"/>
      <c r="AQ93" s="198"/>
      <c r="AR93" s="198"/>
      <c r="AS93" s="198"/>
      <c r="AT93" s="198"/>
      <c r="AU93" s="198"/>
      <c r="AV93" s="198"/>
      <c r="AW93" s="198"/>
      <c r="AX93" s="198"/>
      <c r="AY93" s="198"/>
      <c r="AZ93" s="198"/>
      <c r="BA93" s="198"/>
      <c r="BB93" s="198"/>
      <c r="BC93" s="198"/>
      <c r="BD93" s="198"/>
      <c r="BE93" s="198"/>
      <c r="BF93" s="198"/>
      <c r="BG93" s="198"/>
      <c r="BH93" s="198"/>
      <c r="BI93" s="198"/>
      <c r="BJ93" s="198"/>
      <c r="BK93" s="198"/>
      <c r="BL93" s="198"/>
      <c r="BM93" s="198"/>
      <c r="BN93" s="198"/>
      <c r="BO93" s="198"/>
      <c r="BP93" s="198"/>
      <c r="BQ93" s="198"/>
      <c r="BR93" s="198"/>
      <c r="BS93" s="198"/>
      <c r="BT93" s="198"/>
      <c r="BU93" s="198"/>
      <c r="BV93" s="198"/>
      <c r="BW93" s="198"/>
      <c r="BX93" s="198"/>
      <c r="BY93" s="198"/>
      <c r="BZ93" s="198"/>
      <c r="CA93" s="198"/>
      <c r="CB93" s="198"/>
      <c r="CC93" s="198"/>
      <c r="CD93" s="198"/>
      <c r="CE93" s="198"/>
      <c r="CF93" s="198"/>
      <c r="CG93" s="198"/>
      <c r="CH93" s="198"/>
      <c r="CI93" s="198"/>
      <c r="CJ93" s="198"/>
      <c r="CK93" s="198"/>
      <c r="CL93" s="198"/>
      <c r="CM93" s="198"/>
      <c r="CN93" s="198"/>
      <c r="CO93" s="198"/>
      <c r="CP93" s="198"/>
      <c r="CQ93" s="198"/>
      <c r="CR93" s="198"/>
      <c r="CS93" s="198"/>
      <c r="CT93" s="198"/>
      <c r="CU93" s="198"/>
      <c r="CV93" s="198"/>
      <c r="CW93" s="198"/>
      <c r="CX93" s="198"/>
      <c r="CY93" s="198"/>
      <c r="CZ93" s="198"/>
      <c r="DA93" s="198"/>
      <c r="DB93" s="198"/>
      <c r="DC93" s="198"/>
      <c r="DD93" s="198"/>
      <c r="DE93" s="198"/>
      <c r="DF93" s="198"/>
      <c r="DG93" s="198"/>
      <c r="DH93" s="198"/>
      <c r="DI93" s="198"/>
      <c r="DJ93" s="198"/>
      <c r="DK93" s="198"/>
    </row>
    <row r="94" spans="35:115" s="251" customFormat="1" x14ac:dyDescent="0.2">
      <c r="AI94" s="198"/>
      <c r="AJ94" s="198"/>
      <c r="AK94" s="198"/>
      <c r="AL94" s="198"/>
      <c r="AM94" s="198"/>
      <c r="AN94" s="198"/>
      <c r="AO94" s="198"/>
      <c r="AP94" s="198"/>
      <c r="AQ94" s="198"/>
      <c r="AR94" s="198"/>
      <c r="AS94" s="198"/>
      <c r="AT94" s="198"/>
      <c r="AU94" s="198"/>
      <c r="AV94" s="198"/>
      <c r="AW94" s="198"/>
      <c r="AX94" s="198"/>
      <c r="AY94" s="198"/>
      <c r="AZ94" s="198"/>
      <c r="BA94" s="198"/>
      <c r="BB94" s="198"/>
      <c r="BC94" s="198"/>
      <c r="BD94" s="198"/>
      <c r="BE94" s="198"/>
      <c r="BF94" s="198"/>
      <c r="BG94" s="198"/>
      <c r="BH94" s="198"/>
      <c r="BI94" s="198"/>
      <c r="BJ94" s="198"/>
      <c r="BK94" s="198"/>
      <c r="BL94" s="198"/>
      <c r="BM94" s="198"/>
      <c r="BN94" s="198"/>
      <c r="BO94" s="198"/>
      <c r="BP94" s="198"/>
      <c r="BQ94" s="198"/>
      <c r="BR94" s="198"/>
      <c r="BS94" s="198"/>
      <c r="BT94" s="198"/>
      <c r="BU94" s="198"/>
      <c r="BV94" s="198"/>
      <c r="BW94" s="198"/>
      <c r="BX94" s="198"/>
      <c r="BY94" s="198"/>
      <c r="BZ94" s="198"/>
      <c r="CA94" s="198"/>
      <c r="CB94" s="198"/>
      <c r="CC94" s="198"/>
      <c r="CD94" s="198"/>
      <c r="CE94" s="198"/>
      <c r="CF94" s="198"/>
      <c r="CG94" s="198"/>
      <c r="CH94" s="198"/>
      <c r="CI94" s="198"/>
      <c r="CJ94" s="198"/>
      <c r="CK94" s="198"/>
      <c r="CL94" s="198"/>
      <c r="CM94" s="198"/>
      <c r="CN94" s="198"/>
      <c r="CO94" s="198"/>
      <c r="CP94" s="198"/>
      <c r="CQ94" s="198"/>
      <c r="CR94" s="198"/>
      <c r="CS94" s="198"/>
      <c r="CT94" s="198"/>
      <c r="CU94" s="198"/>
      <c r="CV94" s="198"/>
      <c r="CW94" s="198"/>
      <c r="CX94" s="198"/>
      <c r="CY94" s="198"/>
      <c r="CZ94" s="198"/>
      <c r="DA94" s="198"/>
      <c r="DB94" s="198"/>
      <c r="DC94" s="198"/>
      <c r="DD94" s="198"/>
      <c r="DE94" s="198"/>
      <c r="DF94" s="198"/>
      <c r="DG94" s="198"/>
      <c r="DH94" s="198"/>
      <c r="DI94" s="198"/>
      <c r="DJ94" s="198"/>
      <c r="DK94" s="198"/>
    </row>
    <row r="95" spans="35:115" s="251" customFormat="1" x14ac:dyDescent="0.2">
      <c r="AI95" s="198"/>
      <c r="AJ95" s="198"/>
      <c r="AK95" s="198"/>
      <c r="AL95" s="198"/>
      <c r="AM95" s="198"/>
      <c r="AN95" s="198"/>
      <c r="AO95" s="198"/>
      <c r="AP95" s="198"/>
      <c r="AQ95" s="198"/>
      <c r="AR95" s="198"/>
      <c r="AS95" s="198"/>
      <c r="AT95" s="198"/>
      <c r="AU95" s="198"/>
      <c r="AV95" s="198"/>
      <c r="AW95" s="198"/>
      <c r="AX95" s="198"/>
      <c r="AY95" s="198"/>
      <c r="AZ95" s="198"/>
      <c r="BA95" s="198"/>
      <c r="BB95" s="198"/>
      <c r="BC95" s="198"/>
      <c r="BD95" s="198"/>
      <c r="BE95" s="198"/>
      <c r="BF95" s="198"/>
      <c r="BG95" s="198"/>
      <c r="BH95" s="198"/>
      <c r="BI95" s="198"/>
      <c r="BJ95" s="198"/>
      <c r="BK95" s="198"/>
      <c r="BL95" s="198"/>
      <c r="BM95" s="198"/>
      <c r="BN95" s="198"/>
      <c r="BO95" s="198"/>
      <c r="BP95" s="198"/>
      <c r="BQ95" s="198"/>
      <c r="BR95" s="198"/>
      <c r="BS95" s="198"/>
      <c r="BT95" s="198"/>
      <c r="BU95" s="198"/>
      <c r="BV95" s="198"/>
      <c r="BW95" s="198"/>
      <c r="BX95" s="198"/>
      <c r="BY95" s="198"/>
      <c r="BZ95" s="198"/>
      <c r="CA95" s="198"/>
      <c r="CB95" s="198"/>
      <c r="CC95" s="198"/>
      <c r="CD95" s="198"/>
      <c r="CE95" s="198"/>
      <c r="CF95" s="198"/>
      <c r="CG95" s="198"/>
      <c r="CH95" s="198"/>
      <c r="CI95" s="198"/>
      <c r="CJ95" s="198"/>
      <c r="CK95" s="198"/>
      <c r="CL95" s="198"/>
      <c r="CM95" s="198"/>
      <c r="CN95" s="198"/>
      <c r="CO95" s="198"/>
      <c r="CP95" s="198"/>
      <c r="CQ95" s="198"/>
      <c r="CR95" s="198"/>
      <c r="CS95" s="198"/>
      <c r="CT95" s="198"/>
      <c r="CU95" s="198"/>
      <c r="CV95" s="198"/>
      <c r="CW95" s="198"/>
      <c r="CX95" s="198"/>
      <c r="CY95" s="198"/>
      <c r="CZ95" s="198"/>
      <c r="DA95" s="198"/>
      <c r="DB95" s="198"/>
      <c r="DC95" s="198"/>
      <c r="DD95" s="198"/>
      <c r="DE95" s="198"/>
      <c r="DF95" s="198"/>
      <c r="DG95" s="198"/>
      <c r="DH95" s="198"/>
      <c r="DI95" s="198"/>
      <c r="DJ95" s="198"/>
      <c r="DK95" s="198"/>
    </row>
    <row r="96" spans="35:115" s="251" customFormat="1" x14ac:dyDescent="0.2">
      <c r="AI96" s="198"/>
      <c r="AJ96" s="198"/>
      <c r="AK96" s="198"/>
      <c r="AL96" s="198"/>
      <c r="AM96" s="198"/>
      <c r="AN96" s="198"/>
      <c r="AO96" s="198"/>
      <c r="AP96" s="198"/>
      <c r="AQ96" s="198"/>
      <c r="AR96" s="198"/>
      <c r="AS96" s="198"/>
      <c r="AT96" s="198"/>
      <c r="AU96" s="198"/>
      <c r="AV96" s="198"/>
      <c r="AW96" s="198"/>
      <c r="AX96" s="198"/>
      <c r="AY96" s="198"/>
      <c r="AZ96" s="198"/>
      <c r="BA96" s="198"/>
      <c r="BB96" s="198"/>
      <c r="BC96" s="198"/>
      <c r="BD96" s="198"/>
      <c r="BE96" s="198"/>
      <c r="BF96" s="198"/>
      <c r="BG96" s="198"/>
      <c r="BH96" s="198"/>
      <c r="BI96" s="198"/>
      <c r="BJ96" s="198"/>
      <c r="BK96" s="198"/>
      <c r="BL96" s="198"/>
      <c r="BM96" s="198"/>
      <c r="BN96" s="198"/>
      <c r="BO96" s="198"/>
      <c r="BP96" s="198"/>
      <c r="BQ96" s="198"/>
      <c r="BR96" s="198"/>
      <c r="BS96" s="198"/>
      <c r="BT96" s="198"/>
      <c r="BU96" s="198"/>
      <c r="BV96" s="198"/>
      <c r="BW96" s="198"/>
      <c r="BX96" s="198"/>
      <c r="BY96" s="198"/>
      <c r="BZ96" s="198"/>
      <c r="CA96" s="198"/>
      <c r="CB96" s="198"/>
      <c r="CC96" s="198"/>
      <c r="CD96" s="198"/>
      <c r="CE96" s="198"/>
      <c r="CF96" s="198"/>
      <c r="CG96" s="198"/>
      <c r="CH96" s="198"/>
      <c r="CI96" s="198"/>
      <c r="CJ96" s="198"/>
      <c r="CK96" s="198"/>
      <c r="CL96" s="198"/>
      <c r="CM96" s="198"/>
      <c r="CN96" s="198"/>
      <c r="CO96" s="198"/>
      <c r="CP96" s="198"/>
      <c r="CQ96" s="198"/>
      <c r="CR96" s="198"/>
      <c r="CS96" s="198"/>
      <c r="CT96" s="198"/>
      <c r="CU96" s="198"/>
      <c r="CV96" s="198"/>
      <c r="CW96" s="198"/>
      <c r="CX96" s="198"/>
      <c r="CY96" s="198"/>
      <c r="CZ96" s="198"/>
      <c r="DA96" s="198"/>
      <c r="DB96" s="198"/>
      <c r="DC96" s="198"/>
      <c r="DD96" s="198"/>
      <c r="DE96" s="198"/>
      <c r="DF96" s="198"/>
      <c r="DG96" s="198"/>
      <c r="DH96" s="198"/>
      <c r="DI96" s="198"/>
      <c r="DJ96" s="198"/>
      <c r="DK96" s="198"/>
    </row>
    <row r="97" spans="1:115" s="251" customFormat="1" x14ac:dyDescent="0.2">
      <c r="AI97" s="198"/>
      <c r="AJ97" s="198"/>
      <c r="AK97" s="198"/>
      <c r="AL97" s="198"/>
      <c r="AM97" s="198"/>
      <c r="AN97" s="198"/>
      <c r="AO97" s="198"/>
      <c r="AP97" s="198"/>
      <c r="AQ97" s="198"/>
      <c r="AR97" s="198"/>
      <c r="AS97" s="198"/>
      <c r="AT97" s="198"/>
      <c r="AU97" s="198"/>
      <c r="AV97" s="198"/>
      <c r="AW97" s="198"/>
      <c r="AX97" s="198"/>
      <c r="AY97" s="198"/>
      <c r="AZ97" s="198"/>
      <c r="BA97" s="198"/>
      <c r="BB97" s="198"/>
      <c r="BC97" s="198"/>
      <c r="BD97" s="198"/>
      <c r="BE97" s="198"/>
      <c r="BF97" s="198"/>
      <c r="BG97" s="198"/>
      <c r="BH97" s="198"/>
      <c r="BI97" s="198"/>
      <c r="BJ97" s="198"/>
      <c r="BK97" s="198"/>
      <c r="BL97" s="198"/>
      <c r="BM97" s="198"/>
      <c r="BN97" s="198"/>
      <c r="BO97" s="198"/>
      <c r="BP97" s="198"/>
      <c r="BQ97" s="198"/>
      <c r="BR97" s="198"/>
      <c r="BS97" s="198"/>
      <c r="BT97" s="198"/>
      <c r="BU97" s="198"/>
      <c r="BV97" s="198"/>
      <c r="BW97" s="198"/>
      <c r="BX97" s="198"/>
      <c r="BY97" s="198"/>
      <c r="BZ97" s="198"/>
      <c r="CA97" s="198"/>
      <c r="CB97" s="198"/>
      <c r="CC97" s="198"/>
      <c r="CD97" s="198"/>
      <c r="CE97" s="198"/>
      <c r="CF97" s="198"/>
      <c r="CG97" s="198"/>
      <c r="CH97" s="198"/>
      <c r="CI97" s="198"/>
      <c r="CJ97" s="198"/>
      <c r="CK97" s="198"/>
      <c r="CL97" s="198"/>
      <c r="CM97" s="198"/>
      <c r="CN97" s="198"/>
      <c r="CO97" s="198"/>
      <c r="CP97" s="198"/>
      <c r="CQ97" s="198"/>
      <c r="CR97" s="198"/>
      <c r="CS97" s="198"/>
      <c r="CT97" s="198"/>
      <c r="CU97" s="198"/>
      <c r="CV97" s="198"/>
      <c r="CW97" s="198"/>
      <c r="CX97" s="198"/>
      <c r="CY97" s="198"/>
      <c r="CZ97" s="198"/>
      <c r="DA97" s="198"/>
      <c r="DB97" s="198"/>
      <c r="DC97" s="198"/>
      <c r="DD97" s="198"/>
      <c r="DE97" s="198"/>
      <c r="DF97" s="198"/>
      <c r="DG97" s="198"/>
      <c r="DH97" s="198"/>
      <c r="DI97" s="198"/>
      <c r="DJ97" s="198"/>
      <c r="DK97" s="198"/>
    </row>
    <row r="98" spans="1:115" s="251" customFormat="1" x14ac:dyDescent="0.2">
      <c r="AI98" s="198"/>
      <c r="AJ98" s="198"/>
      <c r="AK98" s="198"/>
      <c r="AL98" s="198"/>
      <c r="AM98" s="198"/>
      <c r="AN98" s="198"/>
      <c r="AO98" s="198"/>
      <c r="AP98" s="198"/>
      <c r="AQ98" s="198"/>
      <c r="AR98" s="198"/>
      <c r="AS98" s="198"/>
      <c r="AT98" s="198"/>
      <c r="AU98" s="198"/>
      <c r="AV98" s="198"/>
      <c r="AW98" s="198"/>
      <c r="AX98" s="198"/>
      <c r="AY98" s="198"/>
      <c r="AZ98" s="198"/>
      <c r="BA98" s="198"/>
      <c r="BB98" s="198"/>
      <c r="BC98" s="198"/>
      <c r="BD98" s="198"/>
      <c r="BE98" s="198"/>
      <c r="BF98" s="198"/>
      <c r="BG98" s="198"/>
      <c r="BH98" s="198"/>
      <c r="BI98" s="198"/>
      <c r="BJ98" s="198"/>
      <c r="BK98" s="198"/>
      <c r="BL98" s="198"/>
      <c r="BM98" s="198"/>
      <c r="BN98" s="198"/>
      <c r="BO98" s="198"/>
      <c r="BP98" s="198"/>
      <c r="BQ98" s="198"/>
      <c r="BR98" s="198"/>
      <c r="BS98" s="198"/>
      <c r="BT98" s="198"/>
      <c r="BU98" s="198"/>
      <c r="BV98" s="198"/>
      <c r="BW98" s="198"/>
      <c r="BX98" s="198"/>
      <c r="BY98" s="198"/>
      <c r="BZ98" s="198"/>
      <c r="CA98" s="198"/>
      <c r="CB98" s="198"/>
      <c r="CC98" s="198"/>
      <c r="CD98" s="198"/>
      <c r="CE98" s="198"/>
      <c r="CF98" s="198"/>
      <c r="CG98" s="198"/>
      <c r="CH98" s="198"/>
      <c r="CI98" s="198"/>
      <c r="CJ98" s="198"/>
      <c r="CK98" s="198"/>
      <c r="CL98" s="198"/>
      <c r="CM98" s="198"/>
      <c r="CN98" s="198"/>
      <c r="CO98" s="198"/>
      <c r="CP98" s="198"/>
      <c r="CQ98" s="198"/>
      <c r="CR98" s="198"/>
      <c r="CS98" s="198"/>
      <c r="CT98" s="198"/>
      <c r="CU98" s="198"/>
      <c r="CV98" s="198"/>
      <c r="CW98" s="198"/>
      <c r="CX98" s="198"/>
      <c r="CY98" s="198"/>
      <c r="CZ98" s="198"/>
      <c r="DA98" s="198"/>
      <c r="DB98" s="198"/>
      <c r="DC98" s="198"/>
      <c r="DD98" s="198"/>
      <c r="DE98" s="198"/>
      <c r="DF98" s="198"/>
      <c r="DG98" s="198"/>
      <c r="DH98" s="198"/>
      <c r="DI98" s="198"/>
      <c r="DJ98" s="198"/>
      <c r="DK98" s="198"/>
    </row>
    <row r="99" spans="1:115" s="251" customFormat="1" x14ac:dyDescent="0.2">
      <c r="AI99" s="198"/>
      <c r="AJ99" s="198"/>
      <c r="AK99" s="198"/>
      <c r="AL99" s="198"/>
      <c r="AM99" s="198"/>
      <c r="AN99" s="198"/>
      <c r="AO99" s="198"/>
      <c r="AP99" s="198"/>
      <c r="AQ99" s="198"/>
      <c r="AR99" s="198"/>
      <c r="AS99" s="198"/>
      <c r="AT99" s="198"/>
      <c r="AU99" s="198"/>
      <c r="AV99" s="198"/>
      <c r="AW99" s="198"/>
      <c r="AX99" s="198"/>
      <c r="AY99" s="198"/>
      <c r="AZ99" s="198"/>
      <c r="BA99" s="198"/>
      <c r="BB99" s="198"/>
      <c r="BC99" s="198"/>
      <c r="BD99" s="198"/>
      <c r="BE99" s="198"/>
      <c r="BF99" s="198"/>
      <c r="BG99" s="198"/>
      <c r="BH99" s="198"/>
      <c r="BI99" s="198"/>
      <c r="BJ99" s="198"/>
      <c r="BK99" s="198"/>
      <c r="BL99" s="198"/>
      <c r="BM99" s="198"/>
      <c r="BN99" s="198"/>
      <c r="BO99" s="198"/>
      <c r="BP99" s="198"/>
      <c r="BQ99" s="198"/>
      <c r="BR99" s="198"/>
      <c r="BS99" s="198"/>
      <c r="BT99" s="198"/>
      <c r="BU99" s="198"/>
      <c r="BV99" s="198"/>
      <c r="BW99" s="198"/>
      <c r="BX99" s="198"/>
      <c r="BY99" s="198"/>
      <c r="BZ99" s="198"/>
      <c r="CA99" s="198"/>
      <c r="CB99" s="198"/>
      <c r="CC99" s="198"/>
      <c r="CD99" s="198"/>
      <c r="CE99" s="198"/>
      <c r="CF99" s="198"/>
      <c r="CG99" s="198"/>
      <c r="CH99" s="198"/>
      <c r="CI99" s="198"/>
      <c r="CJ99" s="198"/>
      <c r="CK99" s="198"/>
      <c r="CL99" s="198"/>
      <c r="CM99" s="198"/>
      <c r="CN99" s="198"/>
      <c r="CO99" s="198"/>
      <c r="CP99" s="198"/>
      <c r="CQ99" s="198"/>
      <c r="CR99" s="198"/>
      <c r="CS99" s="198"/>
      <c r="CT99" s="198"/>
      <c r="CU99" s="198"/>
      <c r="CV99" s="198"/>
      <c r="CW99" s="198"/>
      <c r="CX99" s="198"/>
      <c r="CY99" s="198"/>
      <c r="CZ99" s="198"/>
      <c r="DA99" s="198"/>
      <c r="DB99" s="198"/>
      <c r="DC99" s="198"/>
      <c r="DD99" s="198"/>
      <c r="DE99" s="198"/>
      <c r="DF99" s="198"/>
      <c r="DG99" s="198"/>
      <c r="DH99" s="198"/>
      <c r="DI99" s="198"/>
      <c r="DJ99" s="198"/>
      <c r="DK99" s="198"/>
    </row>
    <row r="100" spans="1:115" s="251" customFormat="1" x14ac:dyDescent="0.2">
      <c r="AI100" s="198"/>
      <c r="AJ100" s="198"/>
      <c r="AK100" s="198"/>
      <c r="AL100" s="198"/>
      <c r="AM100" s="198"/>
      <c r="AN100" s="198"/>
      <c r="AO100" s="198"/>
      <c r="AP100" s="198"/>
      <c r="AQ100" s="198"/>
      <c r="AR100" s="198"/>
      <c r="AS100" s="198"/>
      <c r="AT100" s="198"/>
      <c r="AU100" s="198"/>
      <c r="AV100" s="198"/>
      <c r="AW100" s="198"/>
      <c r="AX100" s="198"/>
      <c r="AY100" s="198"/>
      <c r="AZ100" s="198"/>
      <c r="BA100" s="198"/>
      <c r="BB100" s="198"/>
      <c r="BC100" s="198"/>
      <c r="BD100" s="198"/>
      <c r="BE100" s="198"/>
      <c r="BF100" s="198"/>
      <c r="BG100" s="198"/>
      <c r="BH100" s="198"/>
      <c r="BI100" s="198"/>
      <c r="BJ100" s="198"/>
      <c r="BK100" s="198"/>
      <c r="BL100" s="198"/>
      <c r="BM100" s="198"/>
      <c r="BN100" s="198"/>
      <c r="BO100" s="198"/>
      <c r="BP100" s="198"/>
      <c r="BQ100" s="198"/>
      <c r="BR100" s="198"/>
      <c r="BS100" s="198"/>
      <c r="BT100" s="198"/>
      <c r="BU100" s="198"/>
      <c r="BV100" s="198"/>
      <c r="BW100" s="198"/>
      <c r="BX100" s="198"/>
      <c r="BY100" s="198"/>
      <c r="BZ100" s="198"/>
      <c r="CA100" s="198"/>
      <c r="CB100" s="198"/>
      <c r="CC100" s="198"/>
      <c r="CD100" s="198"/>
      <c r="CE100" s="198"/>
      <c r="CF100" s="198"/>
      <c r="CG100" s="198"/>
      <c r="CH100" s="198"/>
      <c r="CI100" s="198"/>
      <c r="CJ100" s="198"/>
      <c r="CK100" s="198"/>
      <c r="CL100" s="198"/>
      <c r="CM100" s="198"/>
      <c r="CN100" s="198"/>
      <c r="CO100" s="198"/>
      <c r="CP100" s="198"/>
      <c r="CQ100" s="198"/>
      <c r="CR100" s="198"/>
      <c r="CS100" s="198"/>
      <c r="CT100" s="198"/>
      <c r="CU100" s="198"/>
      <c r="CV100" s="198"/>
      <c r="CW100" s="198"/>
      <c r="CX100" s="198"/>
      <c r="CY100" s="198"/>
      <c r="CZ100" s="198"/>
      <c r="DA100" s="198"/>
      <c r="DB100" s="198"/>
      <c r="DC100" s="198"/>
      <c r="DD100" s="198"/>
      <c r="DE100" s="198"/>
      <c r="DF100" s="198"/>
      <c r="DG100" s="198"/>
      <c r="DH100" s="198"/>
      <c r="DI100" s="198"/>
      <c r="DJ100" s="198"/>
      <c r="DK100" s="198"/>
    </row>
    <row r="101" spans="1:115" s="251" customFormat="1" x14ac:dyDescent="0.2">
      <c r="AI101" s="198"/>
      <c r="AJ101" s="198"/>
      <c r="AK101" s="198"/>
      <c r="AL101" s="198"/>
      <c r="AM101" s="198"/>
      <c r="AN101" s="198"/>
      <c r="AO101" s="198"/>
      <c r="AP101" s="198"/>
      <c r="AQ101" s="198"/>
      <c r="AR101" s="198"/>
      <c r="AS101" s="198"/>
      <c r="AT101" s="198"/>
      <c r="AU101" s="198"/>
      <c r="AV101" s="198"/>
      <c r="AW101" s="198"/>
      <c r="AX101" s="198"/>
      <c r="AY101" s="198"/>
      <c r="AZ101" s="198"/>
      <c r="BA101" s="198"/>
      <c r="BB101" s="198"/>
      <c r="BC101" s="198"/>
      <c r="BD101" s="198"/>
      <c r="BE101" s="198"/>
      <c r="BF101" s="198"/>
      <c r="BG101" s="198"/>
      <c r="BH101" s="198"/>
      <c r="BI101" s="198"/>
      <c r="BJ101" s="198"/>
      <c r="BK101" s="198"/>
      <c r="BL101" s="198"/>
      <c r="BM101" s="198"/>
      <c r="BN101" s="198"/>
      <c r="BO101" s="198"/>
      <c r="BP101" s="198"/>
      <c r="BQ101" s="198"/>
      <c r="BR101" s="198"/>
      <c r="BS101" s="198"/>
      <c r="BT101" s="198"/>
      <c r="BU101" s="198"/>
      <c r="BV101" s="198"/>
      <c r="BW101" s="198"/>
      <c r="BX101" s="198"/>
      <c r="BY101" s="198"/>
      <c r="BZ101" s="198"/>
      <c r="CA101" s="198"/>
      <c r="CB101" s="198"/>
      <c r="CC101" s="198"/>
      <c r="CD101" s="198"/>
      <c r="CE101" s="198"/>
      <c r="CF101" s="198"/>
      <c r="CG101" s="198"/>
      <c r="CH101" s="198"/>
      <c r="CI101" s="198"/>
      <c r="CJ101" s="198"/>
      <c r="CK101" s="198"/>
      <c r="CL101" s="198"/>
      <c r="CM101" s="198"/>
      <c r="CN101" s="198"/>
      <c r="CO101" s="198"/>
      <c r="CP101" s="198"/>
      <c r="CQ101" s="198"/>
      <c r="CR101" s="198"/>
      <c r="CS101" s="198"/>
      <c r="CT101" s="198"/>
      <c r="CU101" s="198"/>
      <c r="CV101" s="198"/>
      <c r="CW101" s="198"/>
      <c r="CX101" s="198"/>
      <c r="CY101" s="198"/>
      <c r="CZ101" s="198"/>
      <c r="DA101" s="198"/>
      <c r="DB101" s="198"/>
      <c r="DC101" s="198"/>
      <c r="DD101" s="198"/>
      <c r="DE101" s="198"/>
      <c r="DF101" s="198"/>
      <c r="DG101" s="198"/>
      <c r="DH101" s="198"/>
      <c r="DI101" s="198"/>
      <c r="DJ101" s="198"/>
      <c r="DK101" s="198"/>
    </row>
    <row r="102" spans="1:115" s="251" customFormat="1" x14ac:dyDescent="0.2">
      <c r="AI102" s="198"/>
      <c r="AJ102" s="198"/>
      <c r="AK102" s="198"/>
      <c r="AL102" s="198"/>
      <c r="AM102" s="198"/>
      <c r="AN102" s="198"/>
      <c r="AO102" s="198"/>
      <c r="AP102" s="198"/>
      <c r="AQ102" s="198"/>
      <c r="AR102" s="198"/>
      <c r="AS102" s="198"/>
      <c r="AT102" s="198"/>
      <c r="AU102" s="198"/>
      <c r="AV102" s="198"/>
      <c r="AW102" s="198"/>
      <c r="AX102" s="198"/>
      <c r="AY102" s="198"/>
      <c r="AZ102" s="198"/>
      <c r="BA102" s="198"/>
      <c r="BB102" s="198"/>
      <c r="BC102" s="198"/>
      <c r="BD102" s="198"/>
      <c r="BE102" s="198"/>
      <c r="BF102" s="198"/>
      <c r="BG102" s="198"/>
      <c r="BH102" s="198"/>
      <c r="BI102" s="198"/>
      <c r="BJ102" s="198"/>
      <c r="BK102" s="198"/>
      <c r="BL102" s="198"/>
      <c r="BM102" s="198"/>
      <c r="BN102" s="198"/>
      <c r="BO102" s="198"/>
      <c r="BP102" s="198"/>
      <c r="BQ102" s="198"/>
      <c r="BR102" s="198"/>
      <c r="BS102" s="198"/>
      <c r="BT102" s="198"/>
      <c r="BU102" s="198"/>
      <c r="BV102" s="198"/>
      <c r="BW102" s="198"/>
      <c r="BX102" s="198"/>
      <c r="BY102" s="198"/>
      <c r="BZ102" s="198"/>
      <c r="CA102" s="198"/>
      <c r="CB102" s="198"/>
      <c r="CC102" s="198"/>
      <c r="CD102" s="198"/>
      <c r="CE102" s="198"/>
      <c r="CF102" s="198"/>
      <c r="CG102" s="198"/>
      <c r="CH102" s="198"/>
      <c r="CI102" s="198"/>
      <c r="CJ102" s="198"/>
      <c r="CK102" s="198"/>
      <c r="CL102" s="198"/>
      <c r="CM102" s="198"/>
      <c r="CN102" s="198"/>
      <c r="CO102" s="198"/>
      <c r="CP102" s="198"/>
      <c r="CQ102" s="198"/>
      <c r="CR102" s="198"/>
      <c r="CS102" s="198"/>
      <c r="CT102" s="198"/>
      <c r="CU102" s="198"/>
      <c r="CV102" s="198"/>
      <c r="CW102" s="198"/>
      <c r="CX102" s="198"/>
      <c r="CY102" s="198"/>
      <c r="CZ102" s="198"/>
      <c r="DA102" s="198"/>
      <c r="DB102" s="198"/>
      <c r="DC102" s="198"/>
      <c r="DD102" s="198"/>
      <c r="DE102" s="198"/>
      <c r="DF102" s="198"/>
      <c r="DG102" s="198"/>
      <c r="DH102" s="198"/>
      <c r="DI102" s="198"/>
      <c r="DJ102" s="198"/>
      <c r="DK102" s="198"/>
    </row>
    <row r="103" spans="1:115" s="251" customFormat="1" x14ac:dyDescent="0.2">
      <c r="AI103" s="198"/>
      <c r="AJ103" s="198"/>
      <c r="AK103" s="198"/>
      <c r="AL103" s="198"/>
      <c r="AM103" s="198"/>
      <c r="AN103" s="198"/>
      <c r="AO103" s="198"/>
      <c r="AP103" s="198"/>
      <c r="AQ103" s="198"/>
      <c r="AR103" s="198"/>
      <c r="AS103" s="198"/>
      <c r="AT103" s="198"/>
      <c r="AU103" s="198"/>
      <c r="AV103" s="198"/>
      <c r="AW103" s="198"/>
      <c r="AX103" s="198"/>
      <c r="AY103" s="198"/>
      <c r="AZ103" s="198"/>
      <c r="BA103" s="198"/>
      <c r="BB103" s="198"/>
      <c r="BC103" s="198"/>
      <c r="BD103" s="198"/>
      <c r="BE103" s="198"/>
      <c r="BF103" s="198"/>
      <c r="BG103" s="198"/>
      <c r="BH103" s="198"/>
      <c r="BI103" s="198"/>
      <c r="BJ103" s="198"/>
      <c r="BK103" s="198"/>
      <c r="BL103" s="198"/>
      <c r="BM103" s="198"/>
      <c r="BN103" s="198"/>
      <c r="BO103" s="198"/>
      <c r="BP103" s="198"/>
      <c r="BQ103" s="198"/>
      <c r="BR103" s="198"/>
      <c r="BS103" s="198"/>
      <c r="BT103" s="198"/>
      <c r="BU103" s="198"/>
      <c r="BV103" s="198"/>
      <c r="BW103" s="198"/>
      <c r="BX103" s="198"/>
      <c r="BY103" s="198"/>
      <c r="BZ103" s="198"/>
      <c r="CA103" s="198"/>
      <c r="CB103" s="198"/>
      <c r="CC103" s="198"/>
      <c r="CD103" s="198"/>
      <c r="CE103" s="198"/>
      <c r="CF103" s="198"/>
      <c r="CG103" s="198"/>
      <c r="CH103" s="198"/>
      <c r="CI103" s="198"/>
      <c r="CJ103" s="198"/>
      <c r="CK103" s="198"/>
      <c r="CL103" s="198"/>
      <c r="CM103" s="198"/>
      <c r="CN103" s="198"/>
      <c r="CO103" s="198"/>
      <c r="CP103" s="198"/>
      <c r="CQ103" s="198"/>
      <c r="CR103" s="198"/>
      <c r="CS103" s="198"/>
      <c r="CT103" s="198"/>
      <c r="CU103" s="198"/>
      <c r="CV103" s="198"/>
      <c r="CW103" s="198"/>
      <c r="CX103" s="198"/>
      <c r="CY103" s="198"/>
      <c r="CZ103" s="198"/>
      <c r="DA103" s="198"/>
      <c r="DB103" s="198"/>
      <c r="DC103" s="198"/>
      <c r="DD103" s="198"/>
      <c r="DE103" s="198"/>
      <c r="DF103" s="198"/>
      <c r="DG103" s="198"/>
      <c r="DH103" s="198"/>
      <c r="DI103" s="198"/>
      <c r="DJ103" s="198"/>
      <c r="DK103" s="198"/>
    </row>
    <row r="104" spans="1:115" s="251" customFormat="1" x14ac:dyDescent="0.2">
      <c r="AI104" s="198"/>
      <c r="AJ104" s="198"/>
      <c r="AK104" s="198"/>
      <c r="AL104" s="198"/>
      <c r="AM104" s="198"/>
      <c r="AN104" s="198"/>
      <c r="AO104" s="198"/>
      <c r="AP104" s="198"/>
      <c r="AQ104" s="198"/>
      <c r="AR104" s="198"/>
      <c r="AS104" s="198"/>
      <c r="AT104" s="198"/>
      <c r="AU104" s="198"/>
      <c r="AV104" s="198"/>
      <c r="AW104" s="198"/>
      <c r="AX104" s="198"/>
      <c r="AY104" s="198"/>
      <c r="AZ104" s="198"/>
      <c r="BA104" s="198"/>
      <c r="BB104" s="198"/>
      <c r="BC104" s="198"/>
      <c r="BD104" s="198"/>
      <c r="BE104" s="198"/>
      <c r="BF104" s="198"/>
      <c r="BG104" s="198"/>
      <c r="BH104" s="198"/>
      <c r="BI104" s="198"/>
      <c r="BJ104" s="198"/>
      <c r="BK104" s="198"/>
      <c r="BL104" s="198"/>
      <c r="BM104" s="198"/>
      <c r="BN104" s="198"/>
      <c r="BO104" s="198"/>
      <c r="BP104" s="198"/>
      <c r="BQ104" s="198"/>
      <c r="BR104" s="198"/>
      <c r="BS104" s="198"/>
      <c r="BT104" s="198"/>
      <c r="BU104" s="198"/>
      <c r="BV104" s="198"/>
      <c r="BW104" s="198"/>
      <c r="BX104" s="198"/>
      <c r="BY104" s="198"/>
      <c r="BZ104" s="198"/>
      <c r="CA104" s="198"/>
      <c r="CB104" s="198"/>
      <c r="CC104" s="198"/>
      <c r="CD104" s="198"/>
      <c r="CE104" s="198"/>
      <c r="CF104" s="198"/>
      <c r="CG104" s="198"/>
      <c r="CH104" s="198"/>
      <c r="CI104" s="198"/>
      <c r="CJ104" s="198"/>
      <c r="CK104" s="198"/>
      <c r="CL104" s="198"/>
      <c r="CM104" s="198"/>
      <c r="CN104" s="198"/>
      <c r="CO104" s="198"/>
      <c r="CP104" s="198"/>
      <c r="CQ104" s="198"/>
      <c r="CR104" s="198"/>
      <c r="CS104" s="198"/>
      <c r="CT104" s="198"/>
      <c r="CU104" s="198"/>
      <c r="CV104" s="198"/>
      <c r="CW104" s="198"/>
      <c r="CX104" s="198"/>
      <c r="CY104" s="198"/>
      <c r="CZ104" s="198"/>
      <c r="DA104" s="198"/>
      <c r="DB104" s="198"/>
      <c r="DC104" s="198"/>
      <c r="DD104" s="198"/>
      <c r="DE104" s="198"/>
      <c r="DF104" s="198"/>
      <c r="DG104" s="198"/>
      <c r="DH104" s="198"/>
      <c r="DI104" s="198"/>
      <c r="DJ104" s="198"/>
      <c r="DK104" s="198"/>
    </row>
    <row r="105" spans="1:115" s="251" customFormat="1" x14ac:dyDescent="0.2">
      <c r="AI105" s="198"/>
      <c r="AJ105" s="198"/>
      <c r="AK105" s="198"/>
      <c r="AL105" s="198"/>
      <c r="AM105" s="198"/>
      <c r="AN105" s="198"/>
      <c r="AO105" s="198"/>
      <c r="AP105" s="198"/>
      <c r="AQ105" s="198"/>
      <c r="AR105" s="198"/>
      <c r="AS105" s="198"/>
      <c r="AT105" s="198"/>
      <c r="AU105" s="198"/>
      <c r="AV105" s="198"/>
      <c r="AW105" s="198"/>
      <c r="AX105" s="198"/>
      <c r="AY105" s="198"/>
      <c r="AZ105" s="198"/>
      <c r="BA105" s="198"/>
      <c r="BB105" s="198"/>
      <c r="BC105" s="198"/>
      <c r="BD105" s="198"/>
      <c r="BE105" s="198"/>
      <c r="BF105" s="198"/>
      <c r="BG105" s="198"/>
      <c r="BH105" s="198"/>
      <c r="BI105" s="198"/>
      <c r="BJ105" s="198"/>
      <c r="BK105" s="198"/>
      <c r="BL105" s="198"/>
      <c r="BM105" s="198"/>
      <c r="BN105" s="198"/>
      <c r="BO105" s="198"/>
      <c r="BP105" s="198"/>
      <c r="BQ105" s="198"/>
      <c r="BR105" s="198"/>
      <c r="BS105" s="198"/>
      <c r="BT105" s="198"/>
      <c r="BU105" s="198"/>
      <c r="BV105" s="198"/>
      <c r="BW105" s="198"/>
      <c r="BX105" s="198"/>
      <c r="BY105" s="198"/>
      <c r="BZ105" s="198"/>
      <c r="CA105" s="198"/>
      <c r="CB105" s="198"/>
      <c r="CC105" s="198"/>
      <c r="CD105" s="198"/>
      <c r="CE105" s="198"/>
      <c r="CF105" s="198"/>
      <c r="CG105" s="198"/>
      <c r="CH105" s="198"/>
      <c r="CI105" s="198"/>
      <c r="CJ105" s="198"/>
      <c r="CK105" s="198"/>
      <c r="CL105" s="198"/>
      <c r="CM105" s="198"/>
      <c r="CN105" s="198"/>
      <c r="CO105" s="198"/>
      <c r="CP105" s="198"/>
      <c r="CQ105" s="198"/>
      <c r="CR105" s="198"/>
      <c r="CS105" s="198"/>
      <c r="CT105" s="198"/>
      <c r="CU105" s="198"/>
      <c r="CV105" s="198"/>
      <c r="CW105" s="198"/>
      <c r="CX105" s="198"/>
      <c r="CY105" s="198"/>
      <c r="CZ105" s="198"/>
      <c r="DA105" s="198"/>
      <c r="DB105" s="198"/>
      <c r="DC105" s="198"/>
      <c r="DD105" s="198"/>
      <c r="DE105" s="198"/>
      <c r="DF105" s="198"/>
      <c r="DG105" s="198"/>
      <c r="DH105" s="198"/>
      <c r="DI105" s="198"/>
      <c r="DJ105" s="198"/>
      <c r="DK105" s="198"/>
    </row>
    <row r="106" spans="1:115" s="251" customFormat="1" x14ac:dyDescent="0.2">
      <c r="AI106" s="198"/>
      <c r="AJ106" s="198"/>
      <c r="AK106" s="198"/>
      <c r="AL106" s="198"/>
      <c r="AM106" s="198"/>
      <c r="AN106" s="198"/>
      <c r="AO106" s="198"/>
      <c r="AP106" s="198"/>
      <c r="AQ106" s="198"/>
      <c r="AR106" s="198"/>
      <c r="AS106" s="198"/>
      <c r="AT106" s="198"/>
      <c r="AU106" s="198"/>
      <c r="AV106" s="198"/>
      <c r="AW106" s="198"/>
      <c r="AX106" s="198"/>
      <c r="AY106" s="198"/>
      <c r="AZ106" s="198"/>
      <c r="BA106" s="198"/>
      <c r="BB106" s="198"/>
      <c r="BC106" s="198"/>
      <c r="BD106" s="198"/>
      <c r="BE106" s="198"/>
      <c r="BF106" s="198"/>
      <c r="BG106" s="198"/>
      <c r="BH106" s="198"/>
      <c r="BI106" s="198"/>
      <c r="BJ106" s="198"/>
      <c r="BK106" s="198"/>
      <c r="BL106" s="198"/>
      <c r="BM106" s="198"/>
      <c r="BN106" s="198"/>
      <c r="BO106" s="198"/>
      <c r="BP106" s="198"/>
      <c r="BQ106" s="198"/>
      <c r="BR106" s="198"/>
      <c r="BS106" s="198"/>
      <c r="BT106" s="198"/>
      <c r="BU106" s="198"/>
      <c r="BV106" s="198"/>
      <c r="BW106" s="198"/>
      <c r="BX106" s="198"/>
      <c r="BY106" s="198"/>
      <c r="BZ106" s="198"/>
      <c r="CA106" s="198"/>
      <c r="CB106" s="198"/>
      <c r="CC106" s="198"/>
      <c r="CD106" s="198"/>
      <c r="CE106" s="198"/>
      <c r="CF106" s="198"/>
      <c r="CG106" s="198"/>
      <c r="CH106" s="198"/>
      <c r="CI106" s="198"/>
      <c r="CJ106" s="198"/>
      <c r="CK106" s="198"/>
      <c r="CL106" s="198"/>
      <c r="CM106" s="198"/>
      <c r="CN106" s="198"/>
      <c r="CO106" s="198"/>
      <c r="CP106" s="198"/>
      <c r="CQ106" s="198"/>
      <c r="CR106" s="198"/>
      <c r="CS106" s="198"/>
      <c r="CT106" s="198"/>
      <c r="CU106" s="198"/>
      <c r="CV106" s="198"/>
      <c r="CW106" s="198"/>
      <c r="CX106" s="198"/>
      <c r="CY106" s="198"/>
      <c r="CZ106" s="198"/>
      <c r="DA106" s="198"/>
      <c r="DB106" s="198"/>
      <c r="DC106" s="198"/>
      <c r="DD106" s="198"/>
      <c r="DE106" s="198"/>
      <c r="DF106" s="198"/>
      <c r="DG106" s="198"/>
      <c r="DH106" s="198"/>
      <c r="DI106" s="198"/>
      <c r="DJ106" s="198"/>
      <c r="DK106" s="198"/>
    </row>
    <row r="107" spans="1:115" s="251" customFormat="1" x14ac:dyDescent="0.2">
      <c r="AI107" s="198"/>
      <c r="AJ107" s="198"/>
      <c r="AK107" s="198"/>
      <c r="AL107" s="198"/>
      <c r="AM107" s="198"/>
      <c r="AN107" s="198"/>
      <c r="AO107" s="198"/>
      <c r="AP107" s="198"/>
      <c r="AQ107" s="198"/>
      <c r="AR107" s="198"/>
      <c r="AS107" s="198"/>
      <c r="AT107" s="198"/>
      <c r="AU107" s="198"/>
      <c r="AV107" s="198"/>
      <c r="AW107" s="198"/>
      <c r="AX107" s="198"/>
      <c r="AY107" s="198"/>
      <c r="AZ107" s="198"/>
      <c r="BA107" s="198"/>
      <c r="BB107" s="198"/>
      <c r="BC107" s="198"/>
      <c r="BD107" s="198"/>
      <c r="BE107" s="198"/>
      <c r="BF107" s="198"/>
      <c r="BG107" s="198"/>
      <c r="BH107" s="198"/>
      <c r="BI107" s="198"/>
      <c r="BJ107" s="198"/>
      <c r="BK107" s="198"/>
      <c r="BL107" s="198"/>
      <c r="BM107" s="198"/>
      <c r="BN107" s="198"/>
      <c r="BO107" s="198"/>
      <c r="BP107" s="198"/>
      <c r="BQ107" s="198"/>
      <c r="BR107" s="198"/>
      <c r="BS107" s="198"/>
      <c r="BT107" s="198"/>
      <c r="BU107" s="198"/>
      <c r="BV107" s="198"/>
      <c r="BW107" s="198"/>
      <c r="BX107" s="198"/>
      <c r="BY107" s="198"/>
      <c r="BZ107" s="198"/>
      <c r="CA107" s="198"/>
      <c r="CB107" s="198"/>
      <c r="CC107" s="198"/>
      <c r="CD107" s="198"/>
      <c r="CE107" s="198"/>
      <c r="CF107" s="198"/>
      <c r="CG107" s="198"/>
      <c r="CH107" s="198"/>
      <c r="CI107" s="198"/>
      <c r="CJ107" s="198"/>
      <c r="CK107" s="198"/>
      <c r="CL107" s="198"/>
      <c r="CM107" s="198"/>
      <c r="CN107" s="198"/>
      <c r="CO107" s="198"/>
      <c r="CP107" s="198"/>
      <c r="CQ107" s="198"/>
      <c r="CR107" s="198"/>
      <c r="CS107" s="198"/>
      <c r="CT107" s="198"/>
      <c r="CU107" s="198"/>
      <c r="CV107" s="198"/>
      <c r="CW107" s="198"/>
      <c r="CX107" s="198"/>
      <c r="CY107" s="198"/>
      <c r="CZ107" s="198"/>
      <c r="DA107" s="198"/>
      <c r="DB107" s="198"/>
      <c r="DC107" s="198"/>
      <c r="DD107" s="198"/>
      <c r="DE107" s="198"/>
      <c r="DF107" s="198"/>
      <c r="DG107" s="198"/>
      <c r="DH107" s="198"/>
      <c r="DI107" s="198"/>
      <c r="DJ107" s="198"/>
      <c r="DK107" s="198"/>
    </row>
    <row r="108" spans="1:115" x14ac:dyDescent="0.2">
      <c r="A108" s="251"/>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row>
    <row r="109" spans="1:115" x14ac:dyDescent="0.2">
      <c r="A109" s="251"/>
      <c r="B109" s="251"/>
      <c r="C109" s="251"/>
      <c r="D109" s="251"/>
      <c r="E109" s="251"/>
      <c r="F109" s="251"/>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251"/>
      <c r="AG109" s="251"/>
      <c r="AH109" s="251"/>
    </row>
    <row r="110" spans="1:115" x14ac:dyDescent="0.2">
      <c r="A110" s="251"/>
      <c r="B110" s="251"/>
      <c r="C110" s="251"/>
      <c r="D110" s="251"/>
      <c r="E110" s="251"/>
      <c r="F110" s="251"/>
      <c r="G110" s="251"/>
      <c r="H110" s="251"/>
      <c r="I110" s="251"/>
      <c r="J110" s="251"/>
      <c r="K110" s="251"/>
      <c r="L110" s="251"/>
      <c r="M110" s="251"/>
      <c r="N110" s="251"/>
      <c r="O110" s="251"/>
      <c r="P110" s="251"/>
      <c r="Q110" s="251"/>
      <c r="R110" s="251"/>
      <c r="S110" s="251"/>
      <c r="T110" s="251"/>
      <c r="U110" s="251"/>
      <c r="V110" s="251"/>
      <c r="W110" s="251"/>
      <c r="X110" s="251"/>
      <c r="Y110" s="251"/>
      <c r="Z110" s="251"/>
      <c r="AA110" s="251"/>
      <c r="AB110" s="251"/>
      <c r="AC110" s="251"/>
      <c r="AD110" s="251"/>
      <c r="AE110" s="251"/>
      <c r="AF110" s="251"/>
      <c r="AG110" s="251"/>
      <c r="AH110" s="251"/>
    </row>
    <row r="111" spans="1:115" x14ac:dyDescent="0.2">
      <c r="A111" s="251"/>
      <c r="B111" s="251"/>
      <c r="C111" s="251"/>
      <c r="D111" s="251"/>
      <c r="E111" s="251"/>
      <c r="F111" s="251"/>
      <c r="G111" s="251"/>
      <c r="H111" s="251"/>
      <c r="I111" s="251"/>
      <c r="J111" s="251"/>
      <c r="K111" s="251"/>
      <c r="L111" s="251"/>
      <c r="M111" s="251"/>
      <c r="N111" s="251"/>
      <c r="O111" s="251"/>
      <c r="P111" s="251"/>
      <c r="Q111" s="251"/>
      <c r="R111" s="251"/>
      <c r="S111" s="251"/>
      <c r="T111" s="251"/>
      <c r="U111" s="251"/>
      <c r="V111" s="251"/>
      <c r="W111" s="251"/>
      <c r="X111" s="251"/>
      <c r="Y111" s="251"/>
      <c r="Z111" s="251"/>
      <c r="AA111" s="251"/>
      <c r="AB111" s="251"/>
      <c r="AC111" s="251"/>
      <c r="AD111" s="251"/>
      <c r="AE111" s="251"/>
      <c r="AF111" s="251"/>
      <c r="AG111" s="251"/>
      <c r="AH111" s="251"/>
    </row>
    <row r="112" spans="1:115" x14ac:dyDescent="0.2">
      <c r="A112" s="251"/>
      <c r="B112" s="251"/>
      <c r="C112" s="251"/>
      <c r="D112" s="251"/>
      <c r="E112" s="251"/>
      <c r="F112" s="251"/>
      <c r="G112" s="251"/>
      <c r="H112" s="251"/>
      <c r="I112" s="251"/>
      <c r="J112" s="251"/>
      <c r="K112" s="251"/>
      <c r="L112" s="251"/>
      <c r="M112" s="251"/>
      <c r="N112" s="251"/>
      <c r="O112" s="251"/>
      <c r="P112" s="251"/>
      <c r="Q112" s="251"/>
      <c r="R112" s="251"/>
      <c r="S112" s="251"/>
      <c r="T112" s="251"/>
      <c r="U112" s="251"/>
      <c r="V112" s="251"/>
      <c r="W112" s="251"/>
      <c r="X112" s="251"/>
      <c r="Y112" s="251"/>
      <c r="Z112" s="251"/>
      <c r="AA112" s="251"/>
      <c r="AB112" s="251"/>
      <c r="AC112" s="251"/>
      <c r="AD112" s="251"/>
      <c r="AE112" s="251"/>
      <c r="AF112" s="251"/>
      <c r="AG112" s="251"/>
      <c r="AH112" s="251"/>
    </row>
    <row r="113" spans="1:34" x14ac:dyDescent="0.2">
      <c r="A113" s="251"/>
      <c r="B113" s="251"/>
      <c r="C113" s="251"/>
      <c r="D113" s="251"/>
      <c r="E113" s="251"/>
      <c r="F113" s="251"/>
      <c r="G113" s="251"/>
      <c r="H113" s="251"/>
      <c r="I113" s="251"/>
      <c r="J113" s="251"/>
      <c r="K113" s="251"/>
      <c r="L113" s="251"/>
      <c r="M113" s="251"/>
      <c r="N113" s="251"/>
      <c r="O113" s="251"/>
      <c r="P113" s="251"/>
      <c r="Q113" s="251"/>
      <c r="R113" s="251"/>
      <c r="S113" s="251"/>
      <c r="T113" s="251"/>
      <c r="U113" s="251"/>
      <c r="V113" s="251"/>
      <c r="W113" s="251"/>
      <c r="X113" s="251"/>
      <c r="Y113" s="251"/>
      <c r="Z113" s="251"/>
      <c r="AA113" s="251"/>
      <c r="AB113" s="251"/>
      <c r="AC113" s="251"/>
      <c r="AD113" s="251"/>
      <c r="AE113" s="251"/>
      <c r="AF113" s="251"/>
      <c r="AG113" s="251"/>
      <c r="AH113" s="251"/>
    </row>
    <row r="114" spans="1:34" x14ac:dyDescent="0.2">
      <c r="A114" s="251"/>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row>
    <row r="115" spans="1:34" x14ac:dyDescent="0.2">
      <c r="A115" s="251"/>
      <c r="B115" s="251"/>
      <c r="C115" s="251"/>
      <c r="D115" s="251"/>
      <c r="E115" s="251"/>
      <c r="F115" s="251"/>
      <c r="G115" s="251"/>
      <c r="H115" s="251"/>
      <c r="I115" s="251"/>
      <c r="J115" s="251"/>
      <c r="K115" s="251"/>
      <c r="L115" s="251"/>
      <c r="M115" s="251"/>
      <c r="N115" s="251"/>
      <c r="O115" s="251"/>
      <c r="P115" s="251"/>
      <c r="Q115" s="251"/>
      <c r="R115" s="251"/>
      <c r="S115" s="251"/>
      <c r="T115" s="251"/>
      <c r="U115" s="251"/>
      <c r="V115" s="251"/>
      <c r="W115" s="251"/>
      <c r="X115" s="251"/>
      <c r="Y115" s="251"/>
      <c r="Z115" s="251"/>
      <c r="AA115" s="251"/>
      <c r="AB115" s="251"/>
      <c r="AC115" s="251"/>
      <c r="AD115" s="251"/>
      <c r="AE115" s="251"/>
      <c r="AF115" s="251"/>
      <c r="AG115" s="251"/>
      <c r="AH115" s="251"/>
    </row>
    <row r="116" spans="1:34" x14ac:dyDescent="0.2">
      <c r="A116" s="251"/>
      <c r="B116" s="251"/>
      <c r="C116" s="251"/>
      <c r="D116" s="251"/>
      <c r="E116" s="251"/>
      <c r="F116" s="251"/>
      <c r="G116" s="251"/>
      <c r="H116" s="251"/>
      <c r="I116" s="251"/>
      <c r="J116" s="251"/>
      <c r="K116" s="251"/>
      <c r="L116" s="251"/>
      <c r="M116" s="251"/>
      <c r="N116" s="251"/>
      <c r="O116" s="251"/>
      <c r="P116" s="251"/>
      <c r="Q116" s="251"/>
      <c r="R116" s="251"/>
      <c r="S116" s="251"/>
      <c r="T116" s="251"/>
      <c r="U116" s="251"/>
      <c r="V116" s="251"/>
      <c r="W116" s="251"/>
      <c r="X116" s="251"/>
      <c r="Y116" s="251"/>
      <c r="Z116" s="251"/>
      <c r="AA116" s="251"/>
      <c r="AB116" s="251"/>
      <c r="AC116" s="251"/>
      <c r="AD116" s="251"/>
      <c r="AE116" s="251"/>
      <c r="AF116" s="251"/>
      <c r="AG116" s="251"/>
      <c r="AH116" s="251"/>
    </row>
    <row r="117" spans="1:34" x14ac:dyDescent="0.2">
      <c r="A117" s="251"/>
      <c r="B117" s="251"/>
      <c r="C117" s="251"/>
      <c r="D117" s="251"/>
      <c r="E117" s="251"/>
      <c r="F117" s="251"/>
      <c r="G117" s="251"/>
      <c r="H117" s="251"/>
      <c r="I117" s="251"/>
      <c r="J117" s="251"/>
      <c r="K117" s="251"/>
      <c r="L117" s="251"/>
      <c r="M117" s="251"/>
      <c r="N117" s="251"/>
      <c r="O117" s="251"/>
      <c r="P117" s="251"/>
      <c r="Q117" s="251"/>
      <c r="R117" s="251"/>
      <c r="S117" s="251"/>
      <c r="T117" s="251"/>
      <c r="U117" s="251"/>
      <c r="V117" s="251"/>
      <c r="W117" s="251"/>
      <c r="X117" s="251"/>
      <c r="Y117" s="251"/>
      <c r="Z117" s="251"/>
      <c r="AA117" s="251"/>
      <c r="AB117" s="251"/>
      <c r="AC117" s="251"/>
      <c r="AD117" s="251"/>
      <c r="AE117" s="251"/>
      <c r="AF117" s="251"/>
      <c r="AG117" s="251"/>
      <c r="AH117" s="251"/>
    </row>
    <row r="118" spans="1:34" x14ac:dyDescent="0.2">
      <c r="A118" s="251"/>
      <c r="B118" s="251"/>
      <c r="C118" s="251"/>
      <c r="D118" s="251"/>
      <c r="E118" s="251"/>
      <c r="F118" s="251"/>
      <c r="G118" s="251"/>
      <c r="H118" s="251"/>
      <c r="I118" s="251"/>
      <c r="J118" s="251"/>
      <c r="K118" s="251"/>
      <c r="L118" s="251"/>
      <c r="M118" s="251"/>
      <c r="N118" s="251"/>
      <c r="O118" s="251"/>
      <c r="P118" s="251"/>
      <c r="Q118" s="251"/>
      <c r="R118" s="251"/>
      <c r="S118" s="251"/>
      <c r="T118" s="251"/>
      <c r="U118" s="251"/>
      <c r="V118" s="251"/>
      <c r="W118" s="251"/>
      <c r="X118" s="251"/>
      <c r="Y118" s="251"/>
      <c r="Z118" s="251"/>
      <c r="AA118" s="251"/>
      <c r="AB118" s="251"/>
      <c r="AC118" s="251"/>
      <c r="AD118" s="251"/>
      <c r="AE118" s="251"/>
      <c r="AF118" s="251"/>
      <c r="AG118" s="251"/>
      <c r="AH118" s="251"/>
    </row>
    <row r="119" spans="1:34" x14ac:dyDescent="0.2">
      <c r="A119" s="251"/>
      <c r="B119" s="251"/>
      <c r="C119" s="251"/>
      <c r="D119" s="251"/>
      <c r="E119" s="251"/>
      <c r="F119" s="251"/>
      <c r="G119" s="251"/>
      <c r="H119" s="251"/>
      <c r="I119" s="251"/>
      <c r="J119" s="251"/>
      <c r="K119" s="251"/>
      <c r="L119" s="251"/>
      <c r="M119" s="251"/>
      <c r="N119" s="251"/>
      <c r="O119" s="251"/>
      <c r="P119" s="251"/>
      <c r="Q119" s="251"/>
      <c r="R119" s="251"/>
      <c r="S119" s="251"/>
      <c r="T119" s="251"/>
      <c r="U119" s="251"/>
      <c r="V119" s="251"/>
      <c r="W119" s="251"/>
      <c r="X119" s="251"/>
      <c r="Y119" s="251"/>
      <c r="Z119" s="251"/>
      <c r="AA119" s="251"/>
      <c r="AB119" s="251"/>
      <c r="AC119" s="251"/>
      <c r="AD119" s="251"/>
      <c r="AE119" s="251"/>
      <c r="AF119" s="251"/>
      <c r="AG119" s="251"/>
      <c r="AH119" s="251"/>
    </row>
    <row r="120" spans="1:34" x14ac:dyDescent="0.2">
      <c r="A120" s="251"/>
      <c r="B120" s="251"/>
      <c r="C120" s="251"/>
      <c r="D120" s="251"/>
      <c r="E120" s="251"/>
      <c r="F120" s="251"/>
      <c r="G120" s="251"/>
      <c r="H120" s="251"/>
      <c r="I120" s="251"/>
      <c r="J120" s="251"/>
      <c r="K120" s="251"/>
      <c r="L120" s="251"/>
      <c r="M120" s="251"/>
      <c r="N120" s="251"/>
      <c r="O120" s="251"/>
      <c r="P120" s="251"/>
      <c r="Q120" s="251"/>
      <c r="R120" s="251"/>
      <c r="S120" s="251"/>
      <c r="T120" s="251"/>
      <c r="U120" s="251"/>
      <c r="V120" s="251"/>
      <c r="W120" s="251"/>
      <c r="X120" s="251"/>
      <c r="Y120" s="251"/>
      <c r="Z120" s="251"/>
      <c r="AA120" s="251"/>
      <c r="AB120" s="251"/>
      <c r="AC120" s="251"/>
      <c r="AD120" s="251"/>
      <c r="AE120" s="251"/>
      <c r="AF120" s="251"/>
      <c r="AG120" s="251"/>
      <c r="AH120" s="251"/>
    </row>
    <row r="121" spans="1:34" x14ac:dyDescent="0.2">
      <c r="A121" s="251"/>
      <c r="B121" s="251"/>
      <c r="C121" s="251"/>
      <c r="D121" s="251"/>
      <c r="E121" s="251"/>
      <c r="F121" s="251"/>
      <c r="G121" s="251"/>
      <c r="H121" s="251"/>
      <c r="I121" s="251"/>
      <c r="J121" s="251"/>
      <c r="K121" s="251"/>
      <c r="L121" s="251"/>
      <c r="M121" s="251"/>
      <c r="N121" s="251"/>
      <c r="O121" s="251"/>
      <c r="P121" s="251"/>
      <c r="Q121" s="251"/>
      <c r="R121" s="251"/>
      <c r="S121" s="251"/>
      <c r="T121" s="251"/>
      <c r="U121" s="251"/>
      <c r="V121" s="251"/>
      <c r="W121" s="251"/>
      <c r="X121" s="251"/>
      <c r="Y121" s="251"/>
      <c r="Z121" s="251"/>
      <c r="AA121" s="251"/>
      <c r="AB121" s="251"/>
      <c r="AC121" s="251"/>
      <c r="AD121" s="251"/>
      <c r="AE121" s="251"/>
      <c r="AF121" s="251"/>
      <c r="AG121" s="251"/>
      <c r="AH121" s="251"/>
    </row>
    <row r="122" spans="1:34" x14ac:dyDescent="0.2">
      <c r="A122" s="251"/>
      <c r="B122" s="251"/>
      <c r="C122" s="251"/>
      <c r="D122" s="251"/>
      <c r="E122" s="251"/>
      <c r="F122" s="251"/>
      <c r="G122" s="251"/>
      <c r="H122" s="251"/>
      <c r="I122" s="251"/>
      <c r="J122" s="251"/>
      <c r="K122" s="251"/>
      <c r="L122" s="251"/>
      <c r="M122" s="251"/>
      <c r="N122" s="251"/>
      <c r="O122" s="251"/>
      <c r="P122" s="251"/>
      <c r="Q122" s="251"/>
      <c r="R122" s="251"/>
      <c r="S122" s="251"/>
      <c r="T122" s="251"/>
      <c r="U122" s="251"/>
      <c r="V122" s="251"/>
      <c r="W122" s="251"/>
      <c r="X122" s="251"/>
      <c r="Y122" s="251"/>
      <c r="Z122" s="251"/>
      <c r="AA122" s="251"/>
      <c r="AB122" s="251"/>
      <c r="AC122" s="251"/>
      <c r="AD122" s="251"/>
      <c r="AE122" s="251"/>
      <c r="AF122" s="251"/>
      <c r="AG122" s="251"/>
      <c r="AH122" s="251"/>
    </row>
    <row r="123" spans="1:34" x14ac:dyDescent="0.2">
      <c r="A123" s="251"/>
      <c r="B123" s="251"/>
      <c r="C123" s="251"/>
      <c r="D123" s="251"/>
      <c r="E123" s="251"/>
      <c r="F123" s="251"/>
      <c r="G123" s="251"/>
      <c r="H123" s="251"/>
      <c r="I123" s="251"/>
      <c r="J123" s="251"/>
      <c r="K123" s="251"/>
      <c r="L123" s="251"/>
      <c r="M123" s="251"/>
      <c r="N123" s="251"/>
      <c r="O123" s="251"/>
      <c r="P123" s="251"/>
      <c r="Q123" s="251"/>
      <c r="R123" s="251"/>
      <c r="S123" s="251"/>
      <c r="T123" s="251"/>
      <c r="U123" s="251"/>
      <c r="V123" s="251"/>
      <c r="W123" s="251"/>
      <c r="X123" s="251"/>
      <c r="Y123" s="251"/>
      <c r="Z123" s="251"/>
      <c r="AA123" s="251"/>
      <c r="AB123" s="251"/>
      <c r="AC123" s="251"/>
      <c r="AD123" s="251"/>
      <c r="AE123" s="251"/>
      <c r="AF123" s="251"/>
      <c r="AG123" s="251"/>
      <c r="AH123" s="251"/>
    </row>
    <row r="124" spans="1:34" x14ac:dyDescent="0.2">
      <c r="A124" s="251"/>
      <c r="B124" s="251"/>
      <c r="C124" s="251"/>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1"/>
      <c r="AF124" s="251"/>
      <c r="AG124" s="251"/>
      <c r="AH124" s="251"/>
    </row>
    <row r="125" spans="1:34" x14ac:dyDescent="0.2">
      <c r="A125" s="251"/>
      <c r="B125" s="251"/>
      <c r="C125" s="251"/>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1"/>
      <c r="AF125" s="251"/>
      <c r="AG125" s="251"/>
      <c r="AH125" s="251"/>
    </row>
    <row r="126" spans="1:34" x14ac:dyDescent="0.2">
      <c r="A126" s="251"/>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row>
    <row r="127" spans="1:34" x14ac:dyDescent="0.2">
      <c r="A127" s="251"/>
      <c r="B127" s="251"/>
      <c r="C127" s="251"/>
      <c r="D127" s="251"/>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c r="AD127" s="251"/>
      <c r="AE127" s="251"/>
      <c r="AF127" s="251"/>
      <c r="AG127" s="251"/>
      <c r="AH127" s="251"/>
    </row>
    <row r="128" spans="1:34" x14ac:dyDescent="0.2">
      <c r="A128" s="251"/>
      <c r="B128" s="251"/>
      <c r="C128" s="251"/>
      <c r="D128" s="251"/>
      <c r="E128" s="251"/>
      <c r="F128" s="251"/>
      <c r="G128" s="251"/>
      <c r="H128" s="251"/>
      <c r="I128" s="251"/>
      <c r="J128" s="251"/>
      <c r="K128" s="251"/>
      <c r="L128" s="251"/>
      <c r="M128" s="251"/>
      <c r="N128" s="251"/>
      <c r="O128" s="251"/>
      <c r="P128" s="251"/>
      <c r="Q128" s="251"/>
      <c r="R128" s="251"/>
      <c r="S128" s="251"/>
      <c r="T128" s="251"/>
      <c r="U128" s="251"/>
      <c r="V128" s="251"/>
      <c r="W128" s="251"/>
      <c r="X128" s="251"/>
      <c r="Y128" s="251"/>
      <c r="Z128" s="251"/>
      <c r="AA128" s="251"/>
      <c r="AB128" s="251"/>
      <c r="AC128" s="251"/>
      <c r="AD128" s="251"/>
      <c r="AE128" s="251"/>
      <c r="AF128" s="251"/>
      <c r="AG128" s="251"/>
      <c r="AH128" s="251"/>
    </row>
    <row r="129" spans="1:34" x14ac:dyDescent="0.2">
      <c r="A129" s="251"/>
      <c r="B129" s="251"/>
      <c r="C129" s="251"/>
      <c r="D129" s="251"/>
      <c r="E129" s="251"/>
      <c r="F129" s="251"/>
      <c r="G129" s="251"/>
      <c r="H129" s="251"/>
      <c r="I129" s="251"/>
      <c r="J129" s="251"/>
      <c r="K129" s="251"/>
      <c r="L129" s="251"/>
      <c r="M129" s="251"/>
      <c r="N129" s="251"/>
      <c r="O129" s="251"/>
      <c r="P129" s="251"/>
      <c r="Q129" s="251"/>
      <c r="R129" s="251"/>
      <c r="S129" s="251"/>
      <c r="T129" s="251"/>
      <c r="U129" s="251"/>
      <c r="V129" s="251"/>
      <c r="W129" s="251"/>
      <c r="X129" s="251"/>
      <c r="Y129" s="251"/>
      <c r="Z129" s="251"/>
      <c r="AA129" s="251"/>
      <c r="AB129" s="251"/>
      <c r="AC129" s="251"/>
      <c r="AD129" s="251"/>
      <c r="AE129" s="251"/>
      <c r="AF129" s="251"/>
      <c r="AG129" s="251"/>
      <c r="AH129" s="251"/>
    </row>
    <row r="130" spans="1:34" x14ac:dyDescent="0.2">
      <c r="A130" s="251"/>
      <c r="B130" s="251"/>
      <c r="C130" s="251"/>
      <c r="D130" s="251"/>
      <c r="E130" s="251"/>
      <c r="F130" s="251"/>
      <c r="G130" s="251"/>
      <c r="H130" s="251"/>
      <c r="I130" s="251"/>
      <c r="J130" s="251"/>
      <c r="K130" s="251"/>
      <c r="L130" s="251"/>
      <c r="M130" s="251"/>
      <c r="N130" s="251"/>
      <c r="O130" s="251"/>
      <c r="P130" s="251"/>
      <c r="Q130" s="251"/>
      <c r="R130" s="251"/>
      <c r="S130" s="251"/>
      <c r="T130" s="251"/>
      <c r="U130" s="251"/>
      <c r="V130" s="251"/>
      <c r="W130" s="251"/>
      <c r="X130" s="251"/>
      <c r="Y130" s="251"/>
      <c r="Z130" s="251"/>
      <c r="AA130" s="251"/>
      <c r="AB130" s="251"/>
      <c r="AC130" s="251"/>
      <c r="AD130" s="251"/>
      <c r="AE130" s="251"/>
      <c r="AF130" s="251"/>
      <c r="AG130" s="251"/>
      <c r="AH130" s="251"/>
    </row>
    <row r="131" spans="1:34" x14ac:dyDescent="0.2">
      <c r="A131" s="251"/>
      <c r="B131" s="251"/>
      <c r="C131" s="251"/>
      <c r="D131" s="251"/>
      <c r="E131" s="251"/>
      <c r="F131" s="251"/>
      <c r="G131" s="251"/>
      <c r="H131" s="251"/>
      <c r="I131" s="251"/>
      <c r="J131" s="251"/>
      <c r="K131" s="251"/>
      <c r="L131" s="251"/>
      <c r="M131" s="251"/>
      <c r="N131" s="251"/>
      <c r="O131" s="251"/>
      <c r="P131" s="251"/>
      <c r="Q131" s="251"/>
      <c r="R131" s="251"/>
      <c r="S131" s="251"/>
      <c r="T131" s="251"/>
      <c r="U131" s="251"/>
      <c r="V131" s="251"/>
      <c r="W131" s="251"/>
      <c r="X131" s="251"/>
      <c r="Y131" s="251"/>
      <c r="Z131" s="251"/>
      <c r="AA131" s="251"/>
      <c r="AB131" s="251"/>
      <c r="AC131" s="251"/>
      <c r="AD131" s="251"/>
      <c r="AE131" s="251"/>
      <c r="AF131" s="251"/>
      <c r="AG131" s="251"/>
      <c r="AH131" s="251"/>
    </row>
    <row r="132" spans="1:34" x14ac:dyDescent="0.2">
      <c r="A132" s="251"/>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row>
    <row r="133" spans="1:34" x14ac:dyDescent="0.2">
      <c r="A133" s="251"/>
      <c r="B133" s="251"/>
      <c r="C133" s="251"/>
      <c r="D133" s="251"/>
      <c r="E133" s="251"/>
      <c r="F133" s="251"/>
      <c r="G133" s="251"/>
      <c r="H133" s="251"/>
      <c r="I133" s="251"/>
      <c r="J133" s="251"/>
      <c r="K133" s="251"/>
      <c r="L133" s="251"/>
      <c r="M133" s="251"/>
      <c r="N133" s="251"/>
      <c r="O133" s="251"/>
      <c r="P133" s="251"/>
      <c r="Q133" s="251"/>
      <c r="R133" s="251"/>
      <c r="S133" s="251"/>
      <c r="T133" s="251"/>
      <c r="U133" s="251"/>
      <c r="V133" s="251"/>
      <c r="W133" s="251"/>
      <c r="X133" s="251"/>
      <c r="Y133" s="251"/>
      <c r="Z133" s="251"/>
      <c r="AA133" s="251"/>
      <c r="AB133" s="251"/>
      <c r="AC133" s="251"/>
      <c r="AD133" s="251"/>
      <c r="AE133" s="251"/>
      <c r="AF133" s="251"/>
      <c r="AG133" s="251"/>
      <c r="AH133" s="251"/>
    </row>
    <row r="134" spans="1:34" x14ac:dyDescent="0.2">
      <c r="A134" s="251"/>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251"/>
      <c r="AG134" s="251"/>
      <c r="AH134" s="251"/>
    </row>
    <row r="135" spans="1:34" x14ac:dyDescent="0.2">
      <c r="A135" s="251"/>
      <c r="B135" s="251"/>
      <c r="C135" s="251"/>
      <c r="D135" s="251"/>
      <c r="E135" s="251"/>
      <c r="F135" s="251"/>
      <c r="G135" s="251"/>
      <c r="H135" s="251"/>
      <c r="I135" s="251"/>
      <c r="J135" s="251"/>
      <c r="K135" s="251"/>
      <c r="L135" s="251"/>
      <c r="M135" s="251"/>
      <c r="N135" s="251"/>
      <c r="O135" s="251"/>
      <c r="P135" s="251"/>
      <c r="Q135" s="251"/>
      <c r="R135" s="251"/>
      <c r="S135" s="251"/>
      <c r="T135" s="251"/>
      <c r="U135" s="251"/>
      <c r="V135" s="251"/>
      <c r="W135" s="251"/>
      <c r="X135" s="251"/>
      <c r="Y135" s="251"/>
      <c r="Z135" s="251"/>
      <c r="AA135" s="251"/>
      <c r="AB135" s="251"/>
      <c r="AC135" s="251"/>
      <c r="AD135" s="251"/>
      <c r="AE135" s="251"/>
      <c r="AF135" s="251"/>
      <c r="AG135" s="251"/>
      <c r="AH135" s="251"/>
    </row>
    <row r="136" spans="1:34" x14ac:dyDescent="0.2">
      <c r="A136" s="251"/>
      <c r="B136" s="251"/>
      <c r="C136" s="251"/>
      <c r="D136" s="251"/>
      <c r="E136" s="251"/>
      <c r="F136" s="251"/>
      <c r="G136" s="251"/>
      <c r="H136" s="251"/>
      <c r="I136" s="251"/>
      <c r="J136" s="251"/>
      <c r="K136" s="251"/>
      <c r="L136" s="251"/>
      <c r="M136" s="251"/>
      <c r="N136" s="251"/>
      <c r="O136" s="251"/>
      <c r="P136" s="251"/>
      <c r="Q136" s="251"/>
      <c r="R136" s="251"/>
      <c r="S136" s="251"/>
      <c r="T136" s="251"/>
      <c r="U136" s="251"/>
      <c r="V136" s="251"/>
      <c r="W136" s="251"/>
      <c r="X136" s="251"/>
      <c r="Y136" s="251"/>
      <c r="Z136" s="251"/>
      <c r="AA136" s="251"/>
      <c r="AB136" s="251"/>
      <c r="AC136" s="251"/>
      <c r="AD136" s="251"/>
      <c r="AE136" s="251"/>
      <c r="AF136" s="251"/>
      <c r="AG136" s="251"/>
      <c r="AH136" s="251"/>
    </row>
    <row r="137" spans="1:34" x14ac:dyDescent="0.2">
      <c r="A137" s="251"/>
      <c r="B137" s="251"/>
      <c r="C137" s="251"/>
      <c r="D137" s="251"/>
      <c r="E137" s="251"/>
      <c r="F137" s="251"/>
      <c r="G137" s="251"/>
      <c r="H137" s="251"/>
      <c r="I137" s="251"/>
      <c r="J137" s="251"/>
      <c r="K137" s="251"/>
      <c r="L137" s="251"/>
      <c r="M137" s="251"/>
      <c r="N137" s="251"/>
      <c r="O137" s="251"/>
      <c r="P137" s="251"/>
      <c r="Q137" s="251"/>
      <c r="R137" s="251"/>
      <c r="S137" s="251"/>
      <c r="T137" s="251"/>
      <c r="U137" s="251"/>
      <c r="V137" s="251"/>
      <c r="W137" s="251"/>
      <c r="X137" s="251"/>
      <c r="Y137" s="251"/>
      <c r="Z137" s="251"/>
      <c r="AA137" s="251"/>
      <c r="AB137" s="251"/>
      <c r="AC137" s="251"/>
      <c r="AD137" s="251"/>
      <c r="AE137" s="251"/>
      <c r="AF137" s="251"/>
      <c r="AG137" s="251"/>
      <c r="AH137" s="251"/>
    </row>
    <row r="138" spans="1:34" x14ac:dyDescent="0.2">
      <c r="A138" s="251"/>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row>
    <row r="139" spans="1:34" x14ac:dyDescent="0.2">
      <c r="A139" s="251"/>
      <c r="B139" s="251"/>
      <c r="C139" s="251"/>
      <c r="D139" s="251"/>
      <c r="E139" s="251"/>
      <c r="F139" s="251"/>
      <c r="G139" s="251"/>
      <c r="H139" s="251"/>
      <c r="I139" s="251"/>
      <c r="J139" s="251"/>
      <c r="K139" s="251"/>
      <c r="L139" s="251"/>
      <c r="M139" s="251"/>
      <c r="N139" s="251"/>
      <c r="O139" s="251"/>
      <c r="P139" s="251"/>
      <c r="Q139" s="251"/>
      <c r="R139" s="251"/>
      <c r="S139" s="251"/>
      <c r="T139" s="251"/>
      <c r="U139" s="251"/>
      <c r="V139" s="251"/>
      <c r="W139" s="251"/>
      <c r="X139" s="251"/>
      <c r="Y139" s="251"/>
      <c r="Z139" s="251"/>
      <c r="AA139" s="251"/>
      <c r="AB139" s="251"/>
      <c r="AC139" s="251"/>
      <c r="AD139" s="251"/>
      <c r="AE139" s="251"/>
      <c r="AF139" s="251"/>
      <c r="AG139" s="251"/>
      <c r="AH139" s="251"/>
    </row>
    <row r="140" spans="1:34" x14ac:dyDescent="0.2">
      <c r="A140" s="251"/>
      <c r="B140" s="251"/>
      <c r="C140" s="251"/>
      <c r="D140" s="251"/>
      <c r="E140" s="251"/>
      <c r="F140" s="251"/>
      <c r="G140" s="251"/>
      <c r="H140" s="251"/>
      <c r="I140" s="251"/>
      <c r="J140" s="251"/>
      <c r="K140" s="251"/>
      <c r="L140" s="251"/>
      <c r="M140" s="251"/>
      <c r="N140" s="251"/>
      <c r="O140" s="251"/>
      <c r="P140" s="251"/>
      <c r="Q140" s="251"/>
      <c r="R140" s="251"/>
      <c r="S140" s="251"/>
      <c r="T140" s="251"/>
      <c r="U140" s="251"/>
      <c r="V140" s="251"/>
      <c r="W140" s="251"/>
      <c r="X140" s="251"/>
      <c r="Y140" s="251"/>
      <c r="Z140" s="251"/>
      <c r="AA140" s="251"/>
      <c r="AB140" s="251"/>
      <c r="AC140" s="251"/>
      <c r="AD140" s="251"/>
      <c r="AE140" s="251"/>
      <c r="AF140" s="251"/>
      <c r="AG140" s="251"/>
      <c r="AH140" s="251"/>
    </row>
    <row r="141" spans="1:34" x14ac:dyDescent="0.2">
      <c r="A141" s="251"/>
      <c r="B141" s="251"/>
      <c r="C141" s="251"/>
      <c r="D141" s="251"/>
      <c r="E141" s="251"/>
      <c r="F141" s="251"/>
      <c r="G141" s="251"/>
      <c r="H141" s="251"/>
      <c r="I141" s="251"/>
      <c r="J141" s="251"/>
      <c r="K141" s="251"/>
      <c r="L141" s="251"/>
      <c r="M141" s="251"/>
      <c r="N141" s="251"/>
      <c r="O141" s="251"/>
      <c r="P141" s="251"/>
      <c r="Q141" s="251"/>
      <c r="R141" s="251"/>
      <c r="S141" s="251"/>
      <c r="T141" s="251"/>
      <c r="U141" s="251"/>
      <c r="V141" s="251"/>
      <c r="W141" s="251"/>
      <c r="X141" s="251"/>
      <c r="Y141" s="251"/>
      <c r="Z141" s="251"/>
      <c r="AA141" s="251"/>
      <c r="AB141" s="251"/>
      <c r="AC141" s="251"/>
      <c r="AD141" s="251"/>
      <c r="AE141" s="251"/>
      <c r="AF141" s="251"/>
      <c r="AG141" s="251"/>
      <c r="AH141" s="251"/>
    </row>
    <row r="142" spans="1:34" x14ac:dyDescent="0.2">
      <c r="A142" s="251"/>
      <c r="B142" s="251"/>
      <c r="C142" s="251"/>
      <c r="D142" s="251"/>
      <c r="E142" s="251"/>
      <c r="F142" s="251"/>
      <c r="G142" s="251"/>
      <c r="H142" s="251"/>
      <c r="I142" s="251"/>
      <c r="J142" s="251"/>
      <c r="K142" s="251"/>
      <c r="L142" s="251"/>
      <c r="M142" s="251"/>
      <c r="N142" s="251"/>
      <c r="O142" s="251"/>
      <c r="P142" s="251"/>
      <c r="Q142" s="251"/>
      <c r="R142" s="251"/>
      <c r="S142" s="251"/>
      <c r="T142" s="251"/>
      <c r="U142" s="251"/>
      <c r="V142" s="251"/>
      <c r="W142" s="251"/>
      <c r="X142" s="251"/>
      <c r="Y142" s="251"/>
      <c r="Z142" s="251"/>
      <c r="AA142" s="251"/>
      <c r="AB142" s="251"/>
      <c r="AC142" s="251"/>
      <c r="AD142" s="251"/>
      <c r="AE142" s="251"/>
      <c r="AF142" s="251"/>
      <c r="AG142" s="251"/>
      <c r="AH142" s="251"/>
    </row>
    <row r="143" spans="1:34" x14ac:dyDescent="0.2">
      <c r="A143" s="251"/>
      <c r="B143" s="251"/>
      <c r="C143" s="251"/>
      <c r="D143" s="251"/>
      <c r="E143" s="251"/>
      <c r="F143" s="251"/>
      <c r="G143" s="251"/>
      <c r="H143" s="251"/>
      <c r="I143" s="251"/>
      <c r="J143" s="251"/>
      <c r="K143" s="251"/>
      <c r="L143" s="251"/>
      <c r="M143" s="251"/>
      <c r="N143" s="251"/>
      <c r="O143" s="251"/>
      <c r="P143" s="251"/>
      <c r="Q143" s="251"/>
      <c r="R143" s="251"/>
      <c r="S143" s="251"/>
      <c r="T143" s="251"/>
      <c r="U143" s="251"/>
      <c r="V143" s="251"/>
      <c r="W143" s="251"/>
      <c r="X143" s="251"/>
      <c r="Y143" s="251"/>
      <c r="Z143" s="251"/>
      <c r="AA143" s="251"/>
      <c r="AB143" s="251"/>
      <c r="AC143" s="251"/>
      <c r="AD143" s="251"/>
      <c r="AE143" s="251"/>
      <c r="AF143" s="251"/>
      <c r="AG143" s="251"/>
      <c r="AH143" s="251"/>
    </row>
    <row r="144" spans="1:34" x14ac:dyDescent="0.2">
      <c r="A144" s="251"/>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row>
    <row r="145" spans="1:34" x14ac:dyDescent="0.2">
      <c r="A145" s="251"/>
      <c r="B145" s="251"/>
      <c r="C145" s="251"/>
      <c r="D145" s="251"/>
      <c r="E145" s="251"/>
      <c r="F145" s="251"/>
      <c r="G145" s="251"/>
      <c r="H145" s="251"/>
      <c r="I145" s="251"/>
      <c r="J145" s="251"/>
      <c r="K145" s="251"/>
      <c r="L145" s="251"/>
      <c r="M145" s="251"/>
      <c r="N145" s="251"/>
      <c r="O145" s="251"/>
      <c r="P145" s="251"/>
      <c r="Q145" s="251"/>
      <c r="R145" s="251"/>
      <c r="S145" s="251"/>
      <c r="T145" s="251"/>
      <c r="U145" s="251"/>
      <c r="V145" s="251"/>
      <c r="W145" s="251"/>
      <c r="X145" s="251"/>
      <c r="Y145" s="251"/>
      <c r="Z145" s="251"/>
      <c r="AA145" s="251"/>
      <c r="AB145" s="251"/>
      <c r="AC145" s="251"/>
      <c r="AD145" s="251"/>
      <c r="AE145" s="251"/>
      <c r="AF145" s="251"/>
      <c r="AG145" s="251"/>
      <c r="AH145" s="251"/>
    </row>
    <row r="146" spans="1:34" x14ac:dyDescent="0.2">
      <c r="A146" s="251"/>
      <c r="B146" s="251"/>
      <c r="C146" s="251"/>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251"/>
      <c r="AG146" s="251"/>
      <c r="AH146" s="251"/>
    </row>
    <row r="147" spans="1:34" x14ac:dyDescent="0.2">
      <c r="A147" s="251"/>
      <c r="B147" s="251"/>
      <c r="C147" s="251"/>
      <c r="D147" s="251"/>
      <c r="E147" s="251"/>
      <c r="F147" s="251"/>
      <c r="G147" s="251"/>
      <c r="H147" s="251"/>
      <c r="I147" s="251"/>
      <c r="J147" s="251"/>
      <c r="K147" s="251"/>
      <c r="L147" s="251"/>
      <c r="M147" s="251"/>
      <c r="N147" s="251"/>
      <c r="O147" s="251"/>
      <c r="P147" s="251"/>
      <c r="Q147" s="251"/>
      <c r="R147" s="251"/>
      <c r="S147" s="251"/>
      <c r="T147" s="251"/>
      <c r="U147" s="251"/>
      <c r="V147" s="251"/>
      <c r="W147" s="251"/>
      <c r="X147" s="251"/>
      <c r="Y147" s="251"/>
      <c r="Z147" s="251"/>
      <c r="AA147" s="251"/>
      <c r="AB147" s="251"/>
      <c r="AC147" s="251"/>
      <c r="AD147" s="251"/>
      <c r="AE147" s="251"/>
      <c r="AF147" s="251"/>
      <c r="AG147" s="251"/>
      <c r="AH147" s="251"/>
    </row>
    <row r="148" spans="1:34" x14ac:dyDescent="0.2">
      <c r="A148" s="251"/>
      <c r="B148" s="251"/>
      <c r="C148" s="251"/>
      <c r="D148" s="251"/>
      <c r="E148" s="251"/>
      <c r="F148" s="251"/>
      <c r="G148" s="251"/>
      <c r="H148" s="251"/>
      <c r="I148" s="251"/>
      <c r="J148" s="251"/>
      <c r="K148" s="251"/>
      <c r="L148" s="251"/>
      <c r="M148" s="251"/>
      <c r="N148" s="251"/>
      <c r="O148" s="251"/>
      <c r="P148" s="251"/>
      <c r="Q148" s="251"/>
      <c r="R148" s="251"/>
      <c r="S148" s="251"/>
      <c r="T148" s="251"/>
      <c r="U148" s="251"/>
      <c r="V148" s="251"/>
      <c r="W148" s="251"/>
      <c r="X148" s="251"/>
      <c r="Y148" s="251"/>
      <c r="Z148" s="251"/>
      <c r="AA148" s="251"/>
      <c r="AB148" s="251"/>
      <c r="AC148" s="251"/>
      <c r="AD148" s="251"/>
      <c r="AE148" s="251"/>
      <c r="AF148" s="251"/>
      <c r="AG148" s="251"/>
      <c r="AH148" s="251"/>
    </row>
    <row r="149" spans="1:34" x14ac:dyDescent="0.2">
      <c r="A149" s="251"/>
      <c r="B149" s="251"/>
      <c r="C149" s="251"/>
      <c r="D149" s="251"/>
      <c r="E149" s="251"/>
      <c r="F149" s="251"/>
      <c r="G149" s="251"/>
      <c r="H149" s="251"/>
      <c r="I149" s="251"/>
      <c r="J149" s="251"/>
      <c r="K149" s="251"/>
      <c r="L149" s="251"/>
      <c r="M149" s="251"/>
      <c r="N149" s="251"/>
      <c r="O149" s="251"/>
      <c r="P149" s="251"/>
      <c r="Q149" s="251"/>
      <c r="R149" s="251"/>
      <c r="S149" s="251"/>
      <c r="T149" s="251"/>
      <c r="U149" s="251"/>
      <c r="V149" s="251"/>
      <c r="W149" s="251"/>
      <c r="X149" s="251"/>
      <c r="Y149" s="251"/>
      <c r="Z149" s="251"/>
      <c r="AA149" s="251"/>
      <c r="AB149" s="251"/>
      <c r="AC149" s="251"/>
      <c r="AD149" s="251"/>
      <c r="AE149" s="251"/>
      <c r="AF149" s="251"/>
      <c r="AG149" s="251"/>
      <c r="AH149" s="251"/>
    </row>
    <row r="150" spans="1:34" x14ac:dyDescent="0.2">
      <c r="A150" s="251"/>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row>
    <row r="151" spans="1:34" x14ac:dyDescent="0.2">
      <c r="A151" s="251"/>
      <c r="B151" s="251"/>
      <c r="C151" s="251"/>
      <c r="D151" s="251"/>
      <c r="E151" s="251"/>
      <c r="F151" s="251"/>
      <c r="G151" s="251"/>
      <c r="H151" s="251"/>
      <c r="I151" s="251"/>
      <c r="J151" s="251"/>
      <c r="K151" s="251"/>
      <c r="L151" s="251"/>
      <c r="M151" s="251"/>
      <c r="N151" s="251"/>
      <c r="O151" s="251"/>
      <c r="P151" s="251"/>
      <c r="Q151" s="251"/>
      <c r="R151" s="251"/>
      <c r="S151" s="251"/>
      <c r="T151" s="251"/>
      <c r="U151" s="251"/>
      <c r="V151" s="251"/>
      <c r="W151" s="251"/>
      <c r="X151" s="251"/>
      <c r="Y151" s="251"/>
      <c r="Z151" s="251"/>
      <c r="AA151" s="251"/>
      <c r="AB151" s="251"/>
      <c r="AC151" s="251"/>
      <c r="AD151" s="251"/>
      <c r="AE151" s="251"/>
      <c r="AF151" s="251"/>
      <c r="AG151" s="251"/>
      <c r="AH151" s="251"/>
    </row>
    <row r="152" spans="1:34" x14ac:dyDescent="0.2">
      <c r="A152" s="251"/>
      <c r="B152" s="251"/>
      <c r="C152" s="251"/>
      <c r="D152" s="251"/>
      <c r="E152" s="251"/>
      <c r="F152" s="251"/>
      <c r="G152" s="251"/>
      <c r="H152" s="251"/>
      <c r="I152" s="251"/>
      <c r="J152" s="251"/>
      <c r="K152" s="251"/>
      <c r="L152" s="251"/>
      <c r="M152" s="251"/>
      <c r="N152" s="251"/>
      <c r="O152" s="251"/>
      <c r="P152" s="251"/>
      <c r="Q152" s="251"/>
      <c r="R152" s="251"/>
      <c r="S152" s="251"/>
      <c r="T152" s="251"/>
      <c r="U152" s="251"/>
      <c r="V152" s="251"/>
      <c r="W152" s="251"/>
      <c r="X152" s="251"/>
      <c r="Y152" s="251"/>
      <c r="Z152" s="251"/>
      <c r="AA152" s="251"/>
      <c r="AB152" s="251"/>
      <c r="AC152" s="251"/>
      <c r="AD152" s="251"/>
      <c r="AE152" s="251"/>
      <c r="AF152" s="251"/>
      <c r="AG152" s="251"/>
      <c r="AH152" s="251"/>
    </row>
    <row r="153" spans="1:34" x14ac:dyDescent="0.2">
      <c r="A153" s="251"/>
      <c r="B153" s="251"/>
      <c r="C153" s="251"/>
      <c r="D153" s="251"/>
      <c r="E153" s="251"/>
      <c r="F153" s="251"/>
      <c r="G153" s="251"/>
      <c r="H153" s="251"/>
      <c r="I153" s="251"/>
      <c r="J153" s="251"/>
      <c r="K153" s="251"/>
      <c r="L153" s="251"/>
      <c r="M153" s="251"/>
      <c r="N153" s="251"/>
      <c r="O153" s="251"/>
      <c r="P153" s="251"/>
      <c r="Q153" s="251"/>
      <c r="R153" s="251"/>
      <c r="S153" s="251"/>
      <c r="T153" s="251"/>
      <c r="U153" s="251"/>
      <c r="V153" s="251"/>
      <c r="W153" s="251"/>
      <c r="X153" s="251"/>
      <c r="Y153" s="251"/>
      <c r="Z153" s="251"/>
      <c r="AA153" s="251"/>
      <c r="AB153" s="251"/>
      <c r="AC153" s="251"/>
      <c r="AD153" s="251"/>
      <c r="AE153" s="251"/>
      <c r="AF153" s="251"/>
      <c r="AG153" s="251"/>
      <c r="AH153" s="251"/>
    </row>
    <row r="154" spans="1:34" x14ac:dyDescent="0.2">
      <c r="A154" s="251"/>
      <c r="B154" s="251"/>
      <c r="C154" s="251"/>
      <c r="D154" s="251"/>
      <c r="E154" s="251"/>
      <c r="F154" s="251"/>
      <c r="G154" s="251"/>
      <c r="H154" s="251"/>
      <c r="I154" s="251"/>
      <c r="J154" s="251"/>
      <c r="K154" s="251"/>
      <c r="L154" s="251"/>
      <c r="M154" s="251"/>
      <c r="N154" s="251"/>
      <c r="O154" s="251"/>
      <c r="P154" s="251"/>
      <c r="Q154" s="251"/>
      <c r="R154" s="251"/>
      <c r="S154" s="251"/>
      <c r="T154" s="251"/>
      <c r="U154" s="251"/>
      <c r="V154" s="251"/>
      <c r="W154" s="251"/>
      <c r="X154" s="251"/>
      <c r="Y154" s="251"/>
      <c r="Z154" s="251"/>
      <c r="AA154" s="251"/>
      <c r="AB154" s="251"/>
      <c r="AC154" s="251"/>
      <c r="AD154" s="251"/>
      <c r="AE154" s="251"/>
      <c r="AF154" s="251"/>
      <c r="AG154" s="251"/>
      <c r="AH154" s="251"/>
    </row>
    <row r="155" spans="1:34" x14ac:dyDescent="0.2">
      <c r="A155" s="251"/>
      <c r="B155" s="251"/>
      <c r="C155" s="251"/>
      <c r="D155" s="251"/>
      <c r="E155" s="251"/>
      <c r="F155" s="251"/>
      <c r="G155" s="251"/>
      <c r="H155" s="251"/>
      <c r="I155" s="251"/>
      <c r="J155" s="251"/>
      <c r="K155" s="251"/>
      <c r="L155" s="251"/>
      <c r="M155" s="251"/>
      <c r="N155" s="251"/>
      <c r="O155" s="251"/>
      <c r="P155" s="251"/>
      <c r="Q155" s="251"/>
      <c r="R155" s="251"/>
      <c r="S155" s="251"/>
      <c r="T155" s="251"/>
      <c r="U155" s="251"/>
      <c r="V155" s="251"/>
      <c r="W155" s="251"/>
      <c r="X155" s="251"/>
      <c r="Y155" s="251"/>
      <c r="Z155" s="251"/>
      <c r="AA155" s="251"/>
      <c r="AB155" s="251"/>
      <c r="AC155" s="251"/>
      <c r="AD155" s="251"/>
      <c r="AE155" s="251"/>
      <c r="AF155" s="251"/>
      <c r="AG155" s="251"/>
      <c r="AH155" s="251"/>
    </row>
    <row r="156" spans="1:34" x14ac:dyDescent="0.2">
      <c r="A156" s="251"/>
      <c r="B156" s="251"/>
      <c r="C156" s="251"/>
      <c r="D156" s="251"/>
      <c r="E156" s="251"/>
      <c r="F156" s="251"/>
      <c r="G156" s="251"/>
      <c r="H156" s="251"/>
      <c r="I156" s="251"/>
      <c r="J156" s="251"/>
      <c r="K156" s="251"/>
      <c r="L156" s="251"/>
      <c r="M156" s="251"/>
      <c r="N156" s="251"/>
      <c r="O156" s="251"/>
      <c r="P156" s="251"/>
      <c r="Q156" s="251"/>
      <c r="R156" s="251"/>
      <c r="S156" s="251"/>
      <c r="T156" s="251"/>
      <c r="U156" s="251"/>
      <c r="V156" s="251"/>
      <c r="W156" s="251"/>
      <c r="X156" s="251"/>
      <c r="Y156" s="251"/>
      <c r="Z156" s="251"/>
      <c r="AA156" s="251"/>
      <c r="AB156" s="251"/>
      <c r="AC156" s="251"/>
      <c r="AD156" s="251"/>
      <c r="AE156" s="251"/>
      <c r="AF156" s="251"/>
      <c r="AG156" s="251"/>
      <c r="AH156" s="251"/>
    </row>
    <row r="157" spans="1:34" x14ac:dyDescent="0.2">
      <c r="A157" s="251"/>
      <c r="B157" s="251"/>
      <c r="C157" s="251"/>
      <c r="D157" s="251"/>
      <c r="E157" s="251"/>
      <c r="F157" s="251"/>
      <c r="G157" s="251"/>
      <c r="H157" s="251"/>
      <c r="I157" s="251"/>
      <c r="J157" s="251"/>
      <c r="K157" s="251"/>
      <c r="L157" s="251"/>
      <c r="M157" s="251"/>
      <c r="N157" s="251"/>
      <c r="O157" s="251"/>
      <c r="P157" s="251"/>
      <c r="Q157" s="251"/>
      <c r="R157" s="251"/>
      <c r="S157" s="251"/>
      <c r="T157" s="251"/>
      <c r="U157" s="251"/>
      <c r="V157" s="251"/>
      <c r="W157" s="251"/>
      <c r="X157" s="251"/>
      <c r="Y157" s="251"/>
      <c r="Z157" s="251"/>
      <c r="AA157" s="251"/>
      <c r="AB157" s="251"/>
      <c r="AC157" s="251"/>
      <c r="AD157" s="251"/>
      <c r="AE157" s="251"/>
      <c r="AF157" s="251"/>
      <c r="AG157" s="251"/>
      <c r="AH157" s="251"/>
    </row>
    <row r="158" spans="1:34" x14ac:dyDescent="0.2">
      <c r="A158" s="251"/>
      <c r="B158" s="251"/>
      <c r="C158" s="251"/>
      <c r="D158" s="251"/>
      <c r="E158" s="251"/>
      <c r="F158" s="251"/>
      <c r="G158" s="251"/>
      <c r="H158" s="251"/>
      <c r="I158" s="251"/>
      <c r="J158" s="251"/>
      <c r="K158" s="251"/>
      <c r="L158" s="251"/>
      <c r="M158" s="251"/>
      <c r="N158" s="251"/>
      <c r="O158" s="251"/>
      <c r="P158" s="251"/>
      <c r="Q158" s="251"/>
      <c r="R158" s="251"/>
      <c r="S158" s="251"/>
      <c r="T158" s="251"/>
      <c r="U158" s="251"/>
      <c r="V158" s="251"/>
      <c r="W158" s="251"/>
      <c r="X158" s="251"/>
      <c r="Y158" s="251"/>
      <c r="Z158" s="251"/>
      <c r="AA158" s="251"/>
      <c r="AB158" s="251"/>
      <c r="AC158" s="251"/>
      <c r="AD158" s="251"/>
      <c r="AE158" s="251"/>
      <c r="AF158" s="251"/>
      <c r="AG158" s="251"/>
      <c r="AH158" s="251"/>
    </row>
    <row r="159" spans="1:34" x14ac:dyDescent="0.2">
      <c r="A159" s="251"/>
      <c r="B159" s="251"/>
      <c r="C159" s="251"/>
      <c r="D159" s="251"/>
      <c r="E159" s="251"/>
      <c r="F159" s="251"/>
      <c r="G159" s="251"/>
      <c r="H159" s="251"/>
      <c r="I159" s="251"/>
      <c r="J159" s="251"/>
      <c r="K159" s="251"/>
      <c r="L159" s="251"/>
      <c r="M159" s="251"/>
      <c r="N159" s="251"/>
      <c r="O159" s="251"/>
      <c r="P159" s="251"/>
      <c r="Q159" s="251"/>
      <c r="R159" s="251"/>
      <c r="S159" s="251"/>
      <c r="T159" s="251"/>
      <c r="U159" s="251"/>
      <c r="V159" s="251"/>
      <c r="W159" s="251"/>
      <c r="X159" s="251"/>
      <c r="Y159" s="251"/>
      <c r="Z159" s="251"/>
      <c r="AA159" s="251"/>
      <c r="AB159" s="251"/>
      <c r="AC159" s="251"/>
      <c r="AD159" s="251"/>
      <c r="AE159" s="251"/>
      <c r="AF159" s="251"/>
      <c r="AG159" s="251"/>
      <c r="AH159" s="251"/>
    </row>
    <row r="160" spans="1:34" x14ac:dyDescent="0.2">
      <c r="A160" s="251"/>
      <c r="B160" s="251"/>
      <c r="C160" s="251"/>
      <c r="D160" s="251"/>
      <c r="E160" s="251"/>
      <c r="F160" s="251"/>
      <c r="G160" s="251"/>
      <c r="H160" s="251"/>
      <c r="I160" s="251"/>
      <c r="J160" s="251"/>
      <c r="K160" s="251"/>
      <c r="L160" s="251"/>
      <c r="M160" s="251"/>
      <c r="N160" s="251"/>
      <c r="O160" s="251"/>
      <c r="P160" s="251"/>
      <c r="Q160" s="251"/>
      <c r="R160" s="251"/>
      <c r="S160" s="251"/>
      <c r="T160" s="251"/>
      <c r="U160" s="251"/>
      <c r="V160" s="251"/>
      <c r="W160" s="251"/>
      <c r="X160" s="251"/>
      <c r="Y160" s="251"/>
      <c r="Z160" s="251"/>
      <c r="AA160" s="251"/>
      <c r="AB160" s="251"/>
      <c r="AC160" s="251"/>
      <c r="AD160" s="251"/>
      <c r="AE160" s="251"/>
      <c r="AF160" s="251"/>
      <c r="AG160" s="251"/>
      <c r="AH160" s="251"/>
    </row>
    <row r="161" spans="1:34" x14ac:dyDescent="0.2">
      <c r="A161" s="251"/>
      <c r="B161" s="251"/>
      <c r="C161" s="251"/>
      <c r="D161" s="251"/>
      <c r="E161" s="251"/>
      <c r="F161" s="251"/>
      <c r="G161" s="251"/>
      <c r="H161" s="251"/>
      <c r="I161" s="251"/>
      <c r="J161" s="251"/>
      <c r="K161" s="251"/>
      <c r="L161" s="251"/>
      <c r="M161" s="251"/>
      <c r="N161" s="251"/>
      <c r="O161" s="251"/>
      <c r="P161" s="251"/>
      <c r="Q161" s="251"/>
      <c r="R161" s="251"/>
      <c r="S161" s="251"/>
      <c r="T161" s="251"/>
      <c r="U161" s="251"/>
      <c r="V161" s="251"/>
      <c r="W161" s="251"/>
      <c r="X161" s="251"/>
      <c r="Y161" s="251"/>
      <c r="Z161" s="251"/>
      <c r="AA161" s="251"/>
      <c r="AB161" s="251"/>
      <c r="AC161" s="251"/>
      <c r="AD161" s="251"/>
      <c r="AE161" s="251"/>
      <c r="AF161" s="251"/>
      <c r="AG161" s="251"/>
      <c r="AH161" s="251"/>
    </row>
    <row r="162" spans="1:34" x14ac:dyDescent="0.2">
      <c r="A162" s="251"/>
      <c r="B162" s="251"/>
      <c r="C162" s="251"/>
      <c r="D162" s="251"/>
      <c r="E162" s="251"/>
      <c r="F162" s="251"/>
      <c r="G162" s="251"/>
      <c r="H162" s="251"/>
      <c r="I162" s="251"/>
      <c r="J162" s="251"/>
      <c r="K162" s="251"/>
      <c r="L162" s="251"/>
      <c r="M162" s="251"/>
      <c r="N162" s="251"/>
      <c r="O162" s="251"/>
      <c r="P162" s="251"/>
      <c r="Q162" s="251"/>
      <c r="R162" s="251"/>
      <c r="S162" s="251"/>
      <c r="T162" s="251"/>
      <c r="U162" s="251"/>
      <c r="V162" s="251"/>
      <c r="W162" s="251"/>
      <c r="X162" s="251"/>
      <c r="Y162" s="251"/>
      <c r="Z162" s="251"/>
      <c r="AA162" s="251"/>
      <c r="AB162" s="251"/>
      <c r="AC162" s="251"/>
      <c r="AD162" s="251"/>
      <c r="AE162" s="251"/>
      <c r="AF162" s="251"/>
      <c r="AG162" s="251"/>
      <c r="AH162" s="251"/>
    </row>
  </sheetData>
  <sheetProtection formatCells="0" formatColumns="0" formatRows="0"/>
  <mergeCells count="125">
    <mergeCell ref="F75:H75"/>
    <mergeCell ref="F76:H76"/>
    <mergeCell ref="F77:H77"/>
    <mergeCell ref="L4:L5"/>
    <mergeCell ref="F71:H71"/>
    <mergeCell ref="F72:H72"/>
    <mergeCell ref="F73:H73"/>
    <mergeCell ref="U1:U3"/>
    <mergeCell ref="U4:U5"/>
    <mergeCell ref="S1:S3"/>
    <mergeCell ref="P4:P5"/>
    <mergeCell ref="P1:P3"/>
    <mergeCell ref="Q4:Q5"/>
    <mergeCell ref="R4:R5"/>
    <mergeCell ref="S4:S5"/>
    <mergeCell ref="T4:T5"/>
    <mergeCell ref="B56:H56"/>
    <mergeCell ref="A57:H57"/>
    <mergeCell ref="B58:H58"/>
    <mergeCell ref="A59:H59"/>
    <mergeCell ref="A60:H60"/>
    <mergeCell ref="A61:H61"/>
    <mergeCell ref="F74:H74"/>
    <mergeCell ref="F67:H67"/>
    <mergeCell ref="F68:H68"/>
    <mergeCell ref="F62:H62"/>
    <mergeCell ref="F69:H69"/>
    <mergeCell ref="F70:H70"/>
    <mergeCell ref="F63:H63"/>
    <mergeCell ref="F64:H64"/>
    <mergeCell ref="F65:H65"/>
    <mergeCell ref="F66:H66"/>
    <mergeCell ref="B47:G47"/>
    <mergeCell ref="B48:G48"/>
    <mergeCell ref="B49:G49"/>
    <mergeCell ref="B50:G50"/>
    <mergeCell ref="B51:G51"/>
    <mergeCell ref="B52:G52"/>
    <mergeCell ref="A53:H53"/>
    <mergeCell ref="A54:H54"/>
    <mergeCell ref="A55:H55"/>
    <mergeCell ref="B38:H38"/>
    <mergeCell ref="B39:H39"/>
    <mergeCell ref="B40:H40"/>
    <mergeCell ref="B41:H41"/>
    <mergeCell ref="B42:H42"/>
    <mergeCell ref="B43:H43"/>
    <mergeCell ref="B44:H44"/>
    <mergeCell ref="B45:H45"/>
    <mergeCell ref="B46:H46"/>
    <mergeCell ref="B29:H29"/>
    <mergeCell ref="B30:H30"/>
    <mergeCell ref="B31:H31"/>
    <mergeCell ref="B32:H32"/>
    <mergeCell ref="B33:H33"/>
    <mergeCell ref="B34:H34"/>
    <mergeCell ref="B35:H35"/>
    <mergeCell ref="B36:H36"/>
    <mergeCell ref="B37:H37"/>
    <mergeCell ref="B20:H20"/>
    <mergeCell ref="B21:H21"/>
    <mergeCell ref="A22:H22"/>
    <mergeCell ref="B23:H23"/>
    <mergeCell ref="B24:H24"/>
    <mergeCell ref="B25:H25"/>
    <mergeCell ref="B26:H26"/>
    <mergeCell ref="B27:H27"/>
    <mergeCell ref="B28:H28"/>
    <mergeCell ref="A8:H8"/>
    <mergeCell ref="A9:H9"/>
    <mergeCell ref="A10:H10"/>
    <mergeCell ref="B11:H11"/>
    <mergeCell ref="B17:H17"/>
    <mergeCell ref="B18:H18"/>
    <mergeCell ref="B19:H19"/>
    <mergeCell ref="B12:H12"/>
    <mergeCell ref="B13:H13"/>
    <mergeCell ref="B14:H14"/>
    <mergeCell ref="B16:H16"/>
    <mergeCell ref="B15:H15"/>
    <mergeCell ref="A7:H7"/>
    <mergeCell ref="M4:M5"/>
    <mergeCell ref="N4:N5"/>
    <mergeCell ref="O4:O5"/>
    <mergeCell ref="A6:H6"/>
    <mergeCell ref="A3:H5"/>
    <mergeCell ref="M1:M3"/>
    <mergeCell ref="N1:N3"/>
    <mergeCell ref="O1:O3"/>
    <mergeCell ref="A1:H2"/>
    <mergeCell ref="X1:X3"/>
    <mergeCell ref="Y1:Y3"/>
    <mergeCell ref="Z1:Z3"/>
    <mergeCell ref="AA1:AA3"/>
    <mergeCell ref="X4:X5"/>
    <mergeCell ref="J1:J3"/>
    <mergeCell ref="K1:K3"/>
    <mergeCell ref="I1:I6"/>
    <mergeCell ref="J4:J5"/>
    <mergeCell ref="K4:K5"/>
    <mergeCell ref="L1:L3"/>
    <mergeCell ref="W1:W3"/>
    <mergeCell ref="V4:V5"/>
    <mergeCell ref="W4:W5"/>
    <mergeCell ref="R1:R3"/>
    <mergeCell ref="Q1:Q3"/>
    <mergeCell ref="T1:T3"/>
    <mergeCell ref="V1:V3"/>
    <mergeCell ref="AF4:AF5"/>
    <mergeCell ref="AG4:AG5"/>
    <mergeCell ref="AH4:AH5"/>
    <mergeCell ref="AF1:AF3"/>
    <mergeCell ref="AG1:AG3"/>
    <mergeCell ref="AH1:AH3"/>
    <mergeCell ref="Y4:Y5"/>
    <mergeCell ref="Z4:Z5"/>
    <mergeCell ref="AA4:AA5"/>
    <mergeCell ref="AB4:AB5"/>
    <mergeCell ref="AC4:AC5"/>
    <mergeCell ref="AE4:AE5"/>
    <mergeCell ref="AD4:AD5"/>
    <mergeCell ref="AB1:AB3"/>
    <mergeCell ref="AC1:AC3"/>
    <mergeCell ref="AD1:AD3"/>
    <mergeCell ref="AE1:AE3"/>
  </mergeCells>
  <phoneticPr fontId="0" type="noConversion"/>
  <printOptions gridLines="1"/>
  <pageMargins left="0.17" right="0.09" top="0.19" bottom="0.3" header="0.17" footer="0.18"/>
  <pageSetup scale="60" orientation="landscape" r:id="rId1"/>
  <headerFooter alignWithMargins="0">
    <oddFooter>&amp;L&amp;8&amp;F, &amp;A&amp;C&amp;8&amp;D&amp;R&amp;8&amp;P</oddFooter>
  </headerFooter>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42</vt:i4>
      </vt:variant>
    </vt:vector>
  </HeadingPairs>
  <TitlesOfParts>
    <vt:vector size="76" baseType="lpstr">
      <vt:lpstr>START HERE</vt:lpstr>
      <vt:lpstr>Requested SC Allocations</vt:lpstr>
      <vt:lpstr>SC Staffing Summary</vt:lpstr>
      <vt:lpstr>SC Budget Summary</vt:lpstr>
      <vt:lpstr>GWST Staffing</vt:lpstr>
      <vt:lpstr>GWST Budget</vt:lpstr>
      <vt:lpstr>GW M&amp;M Staffing</vt:lpstr>
      <vt:lpstr>GW M&amp;M Budget</vt:lpstr>
      <vt:lpstr>NMSA Staffing</vt:lpstr>
      <vt:lpstr>NMSA Budget</vt:lpstr>
      <vt:lpstr>NASQAN Staffing</vt:lpstr>
      <vt:lpstr>NASQAN Budget</vt:lpstr>
      <vt:lpstr>NMN Staffing</vt:lpstr>
      <vt:lpstr>NMN Budget</vt:lpstr>
      <vt:lpstr>HBN Staffing</vt:lpstr>
      <vt:lpstr>HBN Budget</vt:lpstr>
      <vt:lpstr>SW RSQA Staffing</vt:lpstr>
      <vt:lpstr>SW RSQA Budget</vt:lpstr>
      <vt:lpstr>SW Trends Staffing</vt:lpstr>
      <vt:lpstr>SW Trends Budget</vt:lpstr>
      <vt:lpstr>SW Modeling Staffing</vt:lpstr>
      <vt:lpstr>SW Modeling Budget</vt:lpstr>
      <vt:lpstr>HST Staffing</vt:lpstr>
      <vt:lpstr>HST Budget </vt:lpstr>
      <vt:lpstr>IWS Staffing</vt:lpstr>
      <vt:lpstr>IWS Budget</vt:lpstr>
      <vt:lpstr>NADP Staffing</vt:lpstr>
      <vt:lpstr>NADP Budget</vt:lpstr>
      <vt:lpstr>NPSP Staffing</vt:lpstr>
      <vt:lpstr>NPSP Budget</vt:lpstr>
      <vt:lpstr>Training</vt:lpstr>
      <vt:lpstr>Other Component Staffing</vt:lpstr>
      <vt:lpstr>Other Component Budget</vt:lpstr>
      <vt:lpstr>Sheet1</vt:lpstr>
      <vt:lpstr>'GW M&amp;M Budget'!Print_Area</vt:lpstr>
      <vt:lpstr>'GW M&amp;M Staffing'!Print_Area</vt:lpstr>
      <vt:lpstr>'GWST Budget'!Print_Area</vt:lpstr>
      <vt:lpstr>'GWST Staffing'!Print_Area</vt:lpstr>
      <vt:lpstr>'HBN Budget'!Print_Area</vt:lpstr>
      <vt:lpstr>'HBN Staffing'!Print_Area</vt:lpstr>
      <vt:lpstr>'HST Budget '!Print_Area</vt:lpstr>
      <vt:lpstr>'HST Staffing'!Print_Area</vt:lpstr>
      <vt:lpstr>'IWS Budget'!Print_Area</vt:lpstr>
      <vt:lpstr>'IWS Staffing'!Print_Area</vt:lpstr>
      <vt:lpstr>'NMSA Budget'!Print_Area</vt:lpstr>
      <vt:lpstr>'NMSA Staffing'!Print_Area</vt:lpstr>
      <vt:lpstr>'Other Component Budget'!Print_Area</vt:lpstr>
      <vt:lpstr>'Other Component Staffing'!Print_Area</vt:lpstr>
      <vt:lpstr>'SC Budget Summary'!Print_Area</vt:lpstr>
      <vt:lpstr>'SC Staffing Summary'!Print_Area</vt:lpstr>
      <vt:lpstr>'SW Modeling Budget'!Print_Area</vt:lpstr>
      <vt:lpstr>'SW Modeling Staffing'!Print_Area</vt:lpstr>
      <vt:lpstr>'SW Trends Budget'!Print_Area</vt:lpstr>
      <vt:lpstr>'SW Trends Staffing'!Print_Area</vt:lpstr>
      <vt:lpstr>'GW M&amp;M Budget'!Print_Titles</vt:lpstr>
      <vt:lpstr>'GW M&amp;M Staffing'!Print_Titles</vt:lpstr>
      <vt:lpstr>'GWST Budget'!Print_Titles</vt:lpstr>
      <vt:lpstr>'GWST Staffing'!Print_Titles</vt:lpstr>
      <vt:lpstr>'HBN Budget'!Print_Titles</vt:lpstr>
      <vt:lpstr>'HBN Staffing'!Print_Titles</vt:lpstr>
      <vt:lpstr>'HST Budget '!Print_Titles</vt:lpstr>
      <vt:lpstr>'HST Staffing'!Print_Titles</vt:lpstr>
      <vt:lpstr>'IWS Budget'!Print_Titles</vt:lpstr>
      <vt:lpstr>'IWS Staffing'!Print_Titles</vt:lpstr>
      <vt:lpstr>'NMSA Budget'!Print_Titles</vt:lpstr>
      <vt:lpstr>'NMSA Staffing'!Print_Titles</vt:lpstr>
      <vt:lpstr>'Other Component Budget'!Print_Titles</vt:lpstr>
      <vt:lpstr>'Other Component Staffing'!Print_Titles</vt:lpstr>
      <vt:lpstr>'Requested SC Allocations'!Print_Titles</vt:lpstr>
      <vt:lpstr>'SC Budget Summary'!Print_Titles</vt:lpstr>
      <vt:lpstr>'SC Staffing Summary'!Print_Titles</vt:lpstr>
      <vt:lpstr>'SW Modeling Budget'!Print_Titles</vt:lpstr>
      <vt:lpstr>'SW Modeling Staffing'!Print_Titles</vt:lpstr>
      <vt:lpstr>'SW Trends Budget'!Print_Titles</vt:lpstr>
      <vt:lpstr>'SW Trends Staffing'!Print_Titles</vt:lpstr>
      <vt:lpstr>Training!Print_Titles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Barbour, Carise D.</cp:lastModifiedBy>
  <cp:lastPrinted>2012-04-13T13:45:47Z</cp:lastPrinted>
  <dcterms:created xsi:type="dcterms:W3CDTF">2003-04-15T12:04:42Z</dcterms:created>
  <dcterms:modified xsi:type="dcterms:W3CDTF">2015-08-20T15:56:55Z</dcterms:modified>
</cp:coreProperties>
</file>